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207"/>
  <workbookPr defaultThemeVersion="124226"/>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BF4779F1-BF60-2742-A9AC-3EDB4D547410}" xr6:coauthVersionLast="47" xr6:coauthVersionMax="47" xr10:uidLastSave="{00000000-0000-0000-0000-000000000000}"/>
  <bookViews>
    <workbookView xWindow="4440" yWindow="760" windowWidth="25800" windowHeight="18880" activeTab="1" xr2:uid="{00000000-000D-0000-FFFF-FFFF00000000}"/>
  </bookViews>
  <sheets>
    <sheet name="PV" sheetId="1" r:id="rId1"/>
    <sheet name="PV (extension)" sheetId="6" r:id="rId2"/>
    <sheet name="parameters" sheetId="2" r:id="rId3"/>
    <sheet name="efficiencies" sheetId="3" r:id="rId4"/>
    <sheet name="extension - productivity" sheetId="5" r:id="rId5"/>
    <sheet name="extension - production vol" sheetId="4" r:id="rId6"/>
  </sheets>
  <definedNames>
    <definedName name="_xlnm._FilterDatabase" localSheetId="0" hidden="1">PV!$A$1:$L$9597</definedName>
    <definedName name="_xlnm._FilterDatabase" localSheetId="1" hidden="1">'PV (extension)'!$A$1:$M$13871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74" i="6" l="1"/>
  <c r="B75" i="6"/>
  <c r="B76" i="6"/>
  <c r="B77" i="6"/>
  <c r="B78" i="6"/>
  <c r="B79" i="6"/>
  <c r="B80" i="6"/>
  <c r="B81" i="6"/>
  <c r="B82" i="6"/>
  <c r="B83" i="6"/>
  <c r="B84" i="6"/>
  <c r="B85" i="6"/>
  <c r="B86" i="6"/>
  <c r="B87" i="6"/>
  <c r="B88" i="6"/>
  <c r="B89" i="6"/>
  <c r="B90" i="6"/>
  <c r="B91" i="6"/>
  <c r="B92" i="6"/>
  <c r="B93" i="6"/>
  <c r="B94" i="6"/>
  <c r="B95" i="6"/>
  <c r="B96" i="6"/>
  <c r="B97" i="6"/>
  <c r="B98" i="6"/>
  <c r="B99" i="6"/>
  <c r="B73" i="6"/>
  <c r="U74" i="6"/>
  <c r="V74" i="6" s="1"/>
  <c r="U75" i="6"/>
  <c r="V75" i="6" s="1"/>
  <c r="U76" i="6"/>
  <c r="V76" i="6" s="1"/>
  <c r="U77" i="6"/>
  <c r="V77" i="6"/>
  <c r="U78" i="6"/>
  <c r="V78" i="6"/>
  <c r="U79" i="6"/>
  <c r="V79" i="6"/>
  <c r="U80" i="6"/>
  <c r="V80" i="6" s="1"/>
  <c r="U81" i="6"/>
  <c r="V81" i="6"/>
  <c r="U82" i="6"/>
  <c r="V82" i="6"/>
  <c r="U83" i="6"/>
  <c r="V83" i="6"/>
  <c r="U84" i="6"/>
  <c r="V84" i="6" s="1"/>
  <c r="U85" i="6"/>
  <c r="V85" i="6"/>
  <c r="U86" i="6"/>
  <c r="V86" i="6"/>
  <c r="U87" i="6"/>
  <c r="V87" i="6"/>
  <c r="U88" i="6"/>
  <c r="V88" i="6" s="1"/>
  <c r="U89" i="6"/>
  <c r="V89" i="6"/>
  <c r="U90" i="6"/>
  <c r="V90" i="6"/>
  <c r="U91" i="6"/>
  <c r="V91" i="6"/>
  <c r="U92" i="6"/>
  <c r="V92" i="6" s="1"/>
  <c r="U93" i="6"/>
  <c r="V93" i="6"/>
  <c r="U94" i="6"/>
  <c r="V94" i="6"/>
  <c r="U95" i="6"/>
  <c r="V95" i="6"/>
  <c r="U96" i="6"/>
  <c r="V96" i="6" s="1"/>
  <c r="U97" i="6"/>
  <c r="V97" i="6"/>
  <c r="U98" i="6"/>
  <c r="V98" i="6"/>
  <c r="U99" i="6"/>
  <c r="V99" i="6"/>
  <c r="U73" i="6"/>
  <c r="V73" i="6" s="1"/>
  <c r="R99" i="6"/>
  <c r="R98" i="6"/>
  <c r="R97" i="6"/>
  <c r="R96" i="6"/>
  <c r="R95" i="6"/>
  <c r="R94" i="6"/>
  <c r="R93" i="6"/>
  <c r="R92" i="6"/>
  <c r="R91" i="6"/>
  <c r="R90" i="6"/>
  <c r="R89" i="6"/>
  <c r="R88" i="6"/>
  <c r="R87" i="6"/>
  <c r="R86" i="6"/>
  <c r="R85" i="6"/>
  <c r="R84" i="6"/>
  <c r="R83" i="6"/>
  <c r="R82" i="6"/>
  <c r="R81" i="6"/>
  <c r="R80" i="6"/>
  <c r="R79" i="6"/>
  <c r="R78" i="6"/>
  <c r="R77" i="6"/>
  <c r="R76" i="6"/>
  <c r="R75" i="6"/>
  <c r="R74" i="6"/>
  <c r="R73" i="6"/>
  <c r="P99" i="6"/>
  <c r="P98" i="6"/>
  <c r="P97" i="6"/>
  <c r="P96" i="6"/>
  <c r="P95" i="6"/>
  <c r="P94" i="6"/>
  <c r="P93" i="6"/>
  <c r="P92" i="6"/>
  <c r="P91" i="6"/>
  <c r="P90" i="6"/>
  <c r="P89" i="6"/>
  <c r="P88" i="6"/>
  <c r="P87" i="6"/>
  <c r="P86" i="6"/>
  <c r="P85" i="6"/>
  <c r="P84" i="6"/>
  <c r="P83" i="6"/>
  <c r="P82" i="6"/>
  <c r="P81" i="6"/>
  <c r="P80" i="6"/>
  <c r="P79" i="6"/>
  <c r="P78" i="6"/>
  <c r="P77" i="6"/>
  <c r="P76" i="6"/>
  <c r="P75" i="6"/>
  <c r="P74" i="6"/>
  <c r="P73" i="6"/>
  <c r="B47" i="6"/>
  <c r="B48" i="6"/>
  <c r="B49" i="6"/>
  <c r="B50" i="6"/>
  <c r="B51" i="6"/>
  <c r="B52" i="6"/>
  <c r="B53" i="6"/>
  <c r="B54" i="6"/>
  <c r="B55" i="6"/>
  <c r="B56" i="6"/>
  <c r="B46" i="6"/>
  <c r="S47" i="6"/>
  <c r="S48" i="6"/>
  <c r="S49" i="6"/>
  <c r="S50" i="6"/>
  <c r="S51" i="6"/>
  <c r="S52" i="6"/>
  <c r="S53" i="6"/>
  <c r="S54" i="6"/>
  <c r="S55" i="6"/>
  <c r="S56" i="6"/>
  <c r="S46" i="6"/>
  <c r="R47" i="6"/>
  <c r="R48" i="6"/>
  <c r="R49" i="6"/>
  <c r="R50" i="6"/>
  <c r="R51" i="6"/>
  <c r="R52" i="6"/>
  <c r="R53" i="6"/>
  <c r="R54" i="6"/>
  <c r="R55" i="6"/>
  <c r="R56" i="6"/>
  <c r="R46" i="6"/>
  <c r="O56" i="6"/>
  <c r="O55" i="6"/>
  <c r="O54" i="6"/>
  <c r="O53" i="6"/>
  <c r="O52" i="6"/>
  <c r="O51" i="6"/>
  <c r="O50" i="6"/>
  <c r="O49" i="6"/>
  <c r="O48" i="6"/>
  <c r="O47" i="6"/>
  <c r="O46" i="6"/>
  <c r="M56" i="6"/>
  <c r="M55" i="6"/>
  <c r="M54" i="6"/>
  <c r="M53" i="6"/>
  <c r="M52" i="6"/>
  <c r="M51" i="6"/>
  <c r="M50" i="6"/>
  <c r="M49" i="6"/>
  <c r="M48" i="6"/>
  <c r="M47" i="6"/>
  <c r="M46" i="6"/>
  <c r="M14" i="6"/>
  <c r="L55" i="6"/>
  <c r="L56" i="6" s="1"/>
  <c r="L46" i="6"/>
  <c r="L47" i="6" s="1"/>
  <c r="L48" i="6" s="1"/>
  <c r="L49" i="6" s="1"/>
  <c r="L50" i="6" s="1"/>
  <c r="L51" i="6" s="1"/>
  <c r="L52" i="6" s="1"/>
  <c r="L53" i="6" s="1"/>
  <c r="L54" i="6" s="1"/>
  <c r="L14" i="6"/>
  <c r="O29" i="6"/>
  <c r="R29" i="6" s="1"/>
  <c r="S29" i="6" s="1"/>
  <c r="O28" i="6"/>
  <c r="R28" i="6" s="1"/>
  <c r="S28" i="6" s="1"/>
  <c r="O27" i="6"/>
  <c r="R27" i="6" s="1"/>
  <c r="S27" i="6" s="1"/>
  <c r="O26" i="6"/>
  <c r="R26" i="6" s="1"/>
  <c r="S26" i="6" s="1"/>
  <c r="O25" i="6"/>
  <c r="R25" i="6" s="1"/>
  <c r="S25" i="6" s="1"/>
  <c r="O24" i="6"/>
  <c r="R24" i="6" s="1"/>
  <c r="S24" i="6" s="1"/>
  <c r="O23" i="6"/>
  <c r="R23" i="6" s="1"/>
  <c r="S23" i="6" s="1"/>
  <c r="O22" i="6"/>
  <c r="R22" i="6" s="1"/>
  <c r="S22" i="6" s="1"/>
  <c r="O21" i="6"/>
  <c r="R21" i="6" s="1"/>
  <c r="S21" i="6" s="1"/>
  <c r="O20" i="6"/>
  <c r="R20" i="6" s="1"/>
  <c r="S20" i="6" s="1"/>
  <c r="O19" i="6"/>
  <c r="R19" i="6" s="1"/>
  <c r="S19" i="6" s="1"/>
  <c r="O18" i="6"/>
  <c r="R18" i="6" s="1"/>
  <c r="S18" i="6" s="1"/>
  <c r="O17" i="6"/>
  <c r="R17" i="6" s="1"/>
  <c r="S17" i="6" s="1"/>
  <c r="O16" i="6"/>
  <c r="R16" i="6" s="1"/>
  <c r="S16" i="6" s="1"/>
  <c r="O15" i="6"/>
  <c r="R15" i="6" s="1"/>
  <c r="S15" i="6" s="1"/>
  <c r="O14" i="6"/>
  <c r="R14" i="6" s="1"/>
  <c r="S14" i="6" s="1"/>
  <c r="C13842" i="6"/>
  <c r="M13842" i="6" s="1"/>
  <c r="C13815" i="6"/>
  <c r="J13815" i="6" s="1"/>
  <c r="C13783" i="6"/>
  <c r="J13783" i="6" s="1"/>
  <c r="C13740" i="6"/>
  <c r="M13740" i="6" s="1"/>
  <c r="C13713" i="6"/>
  <c r="J13713" i="6" s="1"/>
  <c r="C13681" i="6"/>
  <c r="J13681" i="6" s="1"/>
  <c r="C13638" i="6"/>
  <c r="M13638" i="6" s="1"/>
  <c r="C13611" i="6"/>
  <c r="J13611" i="6" s="1"/>
  <c r="C13579" i="6"/>
  <c r="J13579" i="6" s="1"/>
  <c r="C13536" i="6"/>
  <c r="M13536" i="6" s="1"/>
  <c r="C13509" i="6"/>
  <c r="J13509" i="6" s="1"/>
  <c r="C13477" i="6"/>
  <c r="J13477" i="6" s="1"/>
  <c r="C13434" i="6"/>
  <c r="M13434" i="6" s="1"/>
  <c r="C13407" i="6"/>
  <c r="J13407" i="6" s="1"/>
  <c r="C13375" i="6"/>
  <c r="J13375" i="6" s="1"/>
  <c r="C13332" i="6"/>
  <c r="M13332" i="6" s="1"/>
  <c r="C13305" i="6"/>
  <c r="J13305" i="6" s="1"/>
  <c r="C13273" i="6"/>
  <c r="J13273" i="6" s="1"/>
  <c r="C13230" i="6"/>
  <c r="M13230" i="6" s="1"/>
  <c r="C13203" i="6"/>
  <c r="J13203" i="6" s="1"/>
  <c r="C13171" i="6"/>
  <c r="J13171" i="6" s="1"/>
  <c r="C13128" i="6"/>
  <c r="M13128" i="6" s="1"/>
  <c r="C13101" i="6"/>
  <c r="J13101" i="6" s="1"/>
  <c r="C13069" i="6"/>
  <c r="J13069" i="6" s="1"/>
  <c r="C13026" i="6"/>
  <c r="M13026" i="6" s="1"/>
  <c r="C12999" i="6"/>
  <c r="J12999" i="6" s="1"/>
  <c r="C12967" i="6"/>
  <c r="J12967" i="6" s="1"/>
  <c r="C12924" i="6"/>
  <c r="M12924" i="6" s="1"/>
  <c r="C12897" i="6"/>
  <c r="J12897" i="6" s="1"/>
  <c r="C12865" i="6"/>
  <c r="J12865" i="6" s="1"/>
  <c r="C12822" i="6"/>
  <c r="M12822" i="6" s="1"/>
  <c r="C12795" i="6"/>
  <c r="J12795" i="6" s="1"/>
  <c r="C12763" i="6"/>
  <c r="J12763" i="6" s="1"/>
  <c r="C12720" i="6"/>
  <c r="M12720" i="6" s="1"/>
  <c r="C12693" i="6"/>
  <c r="J12693" i="6" s="1"/>
  <c r="C12661" i="6"/>
  <c r="J12661" i="6" s="1"/>
  <c r="C12618" i="6"/>
  <c r="M12618" i="6" s="1"/>
  <c r="C12591" i="6"/>
  <c r="J12591" i="6" s="1"/>
  <c r="C12559" i="6"/>
  <c r="J12559" i="6" s="1"/>
  <c r="C12516" i="6"/>
  <c r="M12516" i="6" s="1"/>
  <c r="C12489" i="6"/>
  <c r="J12489" i="6" s="1"/>
  <c r="C12457" i="6"/>
  <c r="J12457" i="6" s="1"/>
  <c r="C12414" i="6"/>
  <c r="M12414" i="6" s="1"/>
  <c r="C12387" i="6"/>
  <c r="J12387" i="6" s="1"/>
  <c r="C12355" i="6"/>
  <c r="J12355" i="6" s="1"/>
  <c r="C12312" i="6"/>
  <c r="M12312" i="6" s="1"/>
  <c r="C12285" i="6"/>
  <c r="J12285" i="6" s="1"/>
  <c r="C12253" i="6"/>
  <c r="J12253" i="6" s="1"/>
  <c r="C12210" i="6"/>
  <c r="M12210" i="6" s="1"/>
  <c r="C12183" i="6"/>
  <c r="J12183" i="6" s="1"/>
  <c r="C12151" i="6"/>
  <c r="J12151" i="6" s="1"/>
  <c r="C12108" i="6"/>
  <c r="M12108" i="6" s="1"/>
  <c r="C12081" i="6"/>
  <c r="J12081" i="6" s="1"/>
  <c r="C12049" i="6"/>
  <c r="J12049" i="6" s="1"/>
  <c r="C12006" i="6"/>
  <c r="M12006" i="6" s="1"/>
  <c r="C11979" i="6"/>
  <c r="J11979" i="6" s="1"/>
  <c r="C11947" i="6"/>
  <c r="J11947" i="6" s="1"/>
  <c r="C11904" i="6"/>
  <c r="M11904" i="6" s="1"/>
  <c r="C11877" i="6"/>
  <c r="J11877" i="6" s="1"/>
  <c r="C11845" i="6"/>
  <c r="J11845" i="6" s="1"/>
  <c r="C11802" i="6"/>
  <c r="M11802" i="6" s="1"/>
  <c r="C11775" i="6"/>
  <c r="J11775" i="6" s="1"/>
  <c r="C11743" i="6"/>
  <c r="J11743" i="6" s="1"/>
  <c r="C11700" i="6"/>
  <c r="M11700" i="6" s="1"/>
  <c r="C11673" i="6"/>
  <c r="J11673" i="6" s="1"/>
  <c r="C11641" i="6"/>
  <c r="J11641" i="6" s="1"/>
  <c r="C11598" i="6"/>
  <c r="M11598" i="6" s="1"/>
  <c r="C11571" i="6"/>
  <c r="J11571" i="6" s="1"/>
  <c r="C11539" i="6"/>
  <c r="J11539" i="6" s="1"/>
  <c r="C11496" i="6"/>
  <c r="M11496" i="6" s="1"/>
  <c r="C11469" i="6"/>
  <c r="J11469" i="6" s="1"/>
  <c r="C11437" i="6"/>
  <c r="J11437" i="6" s="1"/>
  <c r="C11394" i="6"/>
  <c r="M11394" i="6" s="1"/>
  <c r="C11367" i="6"/>
  <c r="J11367" i="6" s="1"/>
  <c r="C11335" i="6"/>
  <c r="J11335" i="6" s="1"/>
  <c r="C11292" i="6"/>
  <c r="M11292" i="6" s="1"/>
  <c r="C11265" i="6"/>
  <c r="J11265" i="6" s="1"/>
  <c r="C11233" i="6"/>
  <c r="J11233" i="6" s="1"/>
  <c r="C11190" i="6"/>
  <c r="M11190" i="6" s="1"/>
  <c r="C11163" i="6"/>
  <c r="J11163" i="6" s="1"/>
  <c r="C11131" i="6"/>
  <c r="J11131" i="6" s="1"/>
  <c r="C11088" i="6"/>
  <c r="M11088" i="6" s="1"/>
  <c r="C11061" i="6"/>
  <c r="J11061" i="6" s="1"/>
  <c r="C11029" i="6"/>
  <c r="J11029" i="6" s="1"/>
  <c r="C10986" i="6"/>
  <c r="M10986" i="6" s="1"/>
  <c r="C10959" i="6"/>
  <c r="J10959" i="6" s="1"/>
  <c r="C10927" i="6"/>
  <c r="J10927" i="6" s="1"/>
  <c r="C10884" i="6"/>
  <c r="M10884" i="6" s="1"/>
  <c r="C10857" i="6"/>
  <c r="J10857" i="6" s="1"/>
  <c r="C10825" i="6"/>
  <c r="J10825" i="6" s="1"/>
  <c r="C10782" i="6"/>
  <c r="M10782" i="6" s="1"/>
  <c r="C10755" i="6"/>
  <c r="J10755" i="6" s="1"/>
  <c r="C10723" i="6"/>
  <c r="J10723" i="6" s="1"/>
  <c r="C10680" i="6"/>
  <c r="M10680" i="6" s="1"/>
  <c r="C10653" i="6"/>
  <c r="J10653" i="6" s="1"/>
  <c r="C10621" i="6"/>
  <c r="J10621" i="6" s="1"/>
  <c r="C10578" i="6"/>
  <c r="M10578" i="6" s="1"/>
  <c r="C10551" i="6"/>
  <c r="J10551" i="6" s="1"/>
  <c r="C10519" i="6"/>
  <c r="J10519" i="6" s="1"/>
  <c r="C10476" i="6"/>
  <c r="M10476" i="6" s="1"/>
  <c r="C10449" i="6"/>
  <c r="J10449" i="6" s="1"/>
  <c r="C10417" i="6"/>
  <c r="J10417" i="6" s="1"/>
  <c r="C10374" i="6"/>
  <c r="M10374" i="6" s="1"/>
  <c r="C10347" i="6"/>
  <c r="J10347" i="6" s="1"/>
  <c r="C10315" i="6"/>
  <c r="J10315" i="6" s="1"/>
  <c r="C10272" i="6"/>
  <c r="M10272" i="6" s="1"/>
  <c r="C10245" i="6"/>
  <c r="J10245" i="6" s="1"/>
  <c r="C10213" i="6"/>
  <c r="J10213" i="6" s="1"/>
  <c r="C10170" i="6"/>
  <c r="M10170" i="6" s="1"/>
  <c r="C10143" i="6"/>
  <c r="J10143" i="6" s="1"/>
  <c r="C10111" i="6"/>
  <c r="J10111" i="6" s="1"/>
  <c r="C10068" i="6"/>
  <c r="M10068" i="6" s="1"/>
  <c r="C10041" i="6"/>
  <c r="J10041" i="6" s="1"/>
  <c r="C10009" i="6"/>
  <c r="J10009" i="6" s="1"/>
  <c r="C9966" i="6"/>
  <c r="M9966" i="6" s="1"/>
  <c r="C9939" i="6"/>
  <c r="J9939" i="6" s="1"/>
  <c r="C9907" i="6"/>
  <c r="J9907" i="6" s="1"/>
  <c r="C9864" i="6"/>
  <c r="M9864" i="6" s="1"/>
  <c r="C9837" i="6"/>
  <c r="J9837" i="6" s="1"/>
  <c r="C9805" i="6"/>
  <c r="J9805" i="6" s="1"/>
  <c r="C9762" i="6"/>
  <c r="M9762" i="6" s="1"/>
  <c r="C9735" i="6"/>
  <c r="J9735" i="6" s="1"/>
  <c r="C9703" i="6"/>
  <c r="J9703" i="6" s="1"/>
  <c r="C9660" i="6"/>
  <c r="M9660" i="6" s="1"/>
  <c r="C9633" i="6"/>
  <c r="J9633" i="6" s="1"/>
  <c r="C9601" i="6"/>
  <c r="J9601" i="6" s="1"/>
  <c r="C9558" i="6"/>
  <c r="M9558" i="6" s="1"/>
  <c r="C9531" i="6"/>
  <c r="J9531" i="6" s="1"/>
  <c r="C9499" i="6"/>
  <c r="J9499" i="6" s="1"/>
  <c r="C9456" i="6"/>
  <c r="M9456" i="6" s="1"/>
  <c r="C9429" i="6"/>
  <c r="J9429" i="6" s="1"/>
  <c r="C9397" i="6"/>
  <c r="J9397" i="6" s="1"/>
  <c r="C9354" i="6"/>
  <c r="M9354" i="6" s="1"/>
  <c r="C9327" i="6"/>
  <c r="J9327" i="6" s="1"/>
  <c r="C9295" i="6"/>
  <c r="J9295" i="6" s="1"/>
  <c r="C9252" i="6"/>
  <c r="M9252" i="6" s="1"/>
  <c r="C9225" i="6"/>
  <c r="J9225" i="6" s="1"/>
  <c r="C9193" i="6"/>
  <c r="J9193" i="6" s="1"/>
  <c r="C9150" i="6"/>
  <c r="M9150" i="6" s="1"/>
  <c r="C9123" i="6"/>
  <c r="J9123" i="6" s="1"/>
  <c r="C9091" i="6"/>
  <c r="J9091" i="6" s="1"/>
  <c r="C9048" i="6"/>
  <c r="M9048" i="6" s="1"/>
  <c r="C9021" i="6"/>
  <c r="J9021" i="6" s="1"/>
  <c r="C8989" i="6"/>
  <c r="J8989" i="6" s="1"/>
  <c r="C8946" i="6"/>
  <c r="M8946" i="6" s="1"/>
  <c r="C8919" i="6"/>
  <c r="J8919" i="6" s="1"/>
  <c r="C8887" i="6"/>
  <c r="J8887" i="6" s="1"/>
  <c r="C8844" i="6"/>
  <c r="M8844" i="6" s="1"/>
  <c r="C8817" i="6"/>
  <c r="J8817" i="6" s="1"/>
  <c r="C8785" i="6"/>
  <c r="J8785" i="6" s="1"/>
  <c r="C8742" i="6"/>
  <c r="M8742" i="6" s="1"/>
  <c r="C8715" i="6"/>
  <c r="J8715" i="6" s="1"/>
  <c r="C8683" i="6"/>
  <c r="J8683" i="6" s="1"/>
  <c r="C8640" i="6"/>
  <c r="M8640" i="6" s="1"/>
  <c r="C8613" i="6"/>
  <c r="J8613" i="6" s="1"/>
  <c r="C8581" i="6"/>
  <c r="J8581" i="6" s="1"/>
  <c r="C8538" i="6"/>
  <c r="M8538" i="6" s="1"/>
  <c r="C8511" i="6"/>
  <c r="J8511" i="6" s="1"/>
  <c r="C8479" i="6"/>
  <c r="J8479" i="6" s="1"/>
  <c r="C8436" i="6"/>
  <c r="M8436" i="6" s="1"/>
  <c r="C8409" i="6"/>
  <c r="J8409" i="6" s="1"/>
  <c r="C8377" i="6"/>
  <c r="J8377" i="6" s="1"/>
  <c r="C8334" i="6"/>
  <c r="M8334" i="6" s="1"/>
  <c r="C8307" i="6"/>
  <c r="J8307" i="6" s="1"/>
  <c r="C8275" i="6"/>
  <c r="J8275" i="6" s="1"/>
  <c r="C8232" i="6"/>
  <c r="M8232" i="6" s="1"/>
  <c r="C8205" i="6"/>
  <c r="J8205" i="6" s="1"/>
  <c r="C8173" i="6"/>
  <c r="J8173" i="6" s="1"/>
  <c r="C8130" i="6"/>
  <c r="M8130" i="6" s="1"/>
  <c r="C8103" i="6"/>
  <c r="J8103" i="6" s="1"/>
  <c r="C8071" i="6"/>
  <c r="J8071" i="6" s="1"/>
  <c r="C8028" i="6"/>
  <c r="M8028" i="6" s="1"/>
  <c r="C8001" i="6"/>
  <c r="J8001" i="6" s="1"/>
  <c r="C7969" i="6"/>
  <c r="J7969" i="6" s="1"/>
  <c r="C7926" i="6"/>
  <c r="M7926" i="6" s="1"/>
  <c r="C7899" i="6"/>
  <c r="J7899" i="6" s="1"/>
  <c r="C7867" i="6"/>
  <c r="J7867" i="6" s="1"/>
  <c r="C7824" i="6"/>
  <c r="M7824" i="6" s="1"/>
  <c r="C7797" i="6"/>
  <c r="J7797" i="6" s="1"/>
  <c r="C7765" i="6"/>
  <c r="J7765" i="6" s="1"/>
  <c r="C7722" i="6"/>
  <c r="M7722" i="6" s="1"/>
  <c r="C7695" i="6"/>
  <c r="J7695" i="6" s="1"/>
  <c r="C7663" i="6"/>
  <c r="J7663" i="6" s="1"/>
  <c r="C7620" i="6"/>
  <c r="M7620" i="6" s="1"/>
  <c r="C7593" i="6"/>
  <c r="J7593" i="6" s="1"/>
  <c r="C7561" i="6"/>
  <c r="J7561" i="6" s="1"/>
  <c r="C7518" i="6"/>
  <c r="M7518" i="6" s="1"/>
  <c r="C7491" i="6"/>
  <c r="J7491" i="6" s="1"/>
  <c r="C7459" i="6"/>
  <c r="J7459" i="6" s="1"/>
  <c r="C7416" i="6"/>
  <c r="M7416" i="6" s="1"/>
  <c r="C7389" i="6"/>
  <c r="J7389" i="6" s="1"/>
  <c r="C7357" i="6"/>
  <c r="J7357" i="6" s="1"/>
  <c r="C7314" i="6"/>
  <c r="M7314" i="6" s="1"/>
  <c r="C7287" i="6"/>
  <c r="J7287" i="6" s="1"/>
  <c r="C7255" i="6"/>
  <c r="J7255" i="6" s="1"/>
  <c r="C7212" i="6"/>
  <c r="M7212" i="6" s="1"/>
  <c r="C7185" i="6"/>
  <c r="J7185" i="6" s="1"/>
  <c r="C7153" i="6"/>
  <c r="J7153" i="6" s="1"/>
  <c r="C7110" i="6"/>
  <c r="M7110" i="6" s="1"/>
  <c r="C7083" i="6"/>
  <c r="J7083" i="6" s="1"/>
  <c r="C7051" i="6"/>
  <c r="J7051" i="6" s="1"/>
  <c r="C7008" i="6"/>
  <c r="M7008" i="6" s="1"/>
  <c r="C6981" i="6"/>
  <c r="J6981" i="6" s="1"/>
  <c r="C6949" i="6"/>
  <c r="J6949" i="6" s="1"/>
  <c r="C6906" i="6"/>
  <c r="M6906" i="6" s="1"/>
  <c r="C6879" i="6"/>
  <c r="J6879" i="6" s="1"/>
  <c r="C6847" i="6"/>
  <c r="J6847" i="6" s="1"/>
  <c r="C6804" i="6"/>
  <c r="M6804" i="6" s="1"/>
  <c r="C6777" i="6"/>
  <c r="J6777" i="6" s="1"/>
  <c r="C6745" i="6"/>
  <c r="J6745" i="6" s="1"/>
  <c r="C6702" i="6"/>
  <c r="M6702" i="6" s="1"/>
  <c r="C6675" i="6"/>
  <c r="J6675" i="6" s="1"/>
  <c r="C6643" i="6"/>
  <c r="J6643" i="6" s="1"/>
  <c r="C6600" i="6"/>
  <c r="M6600" i="6" s="1"/>
  <c r="C6573" i="6"/>
  <c r="J6573" i="6" s="1"/>
  <c r="C6541" i="6"/>
  <c r="J6541" i="6" s="1"/>
  <c r="C6498" i="6"/>
  <c r="M6498" i="6" s="1"/>
  <c r="C6471" i="6"/>
  <c r="J6471" i="6" s="1"/>
  <c r="C6439" i="6"/>
  <c r="J6439" i="6" s="1"/>
  <c r="C6396" i="6"/>
  <c r="M6396" i="6" s="1"/>
  <c r="C6369" i="6"/>
  <c r="J6369" i="6" s="1"/>
  <c r="C6337" i="6"/>
  <c r="J6337" i="6" s="1"/>
  <c r="C6294" i="6"/>
  <c r="M6294" i="6" s="1"/>
  <c r="C6267" i="6"/>
  <c r="J6267" i="6" s="1"/>
  <c r="C6235" i="6"/>
  <c r="J6235" i="6" s="1"/>
  <c r="C6192" i="6"/>
  <c r="M6192" i="6" s="1"/>
  <c r="C6165" i="6"/>
  <c r="J6165" i="6" s="1"/>
  <c r="C6133" i="6"/>
  <c r="J6133" i="6" s="1"/>
  <c r="C6090" i="6"/>
  <c r="M6090" i="6" s="1"/>
  <c r="C6063" i="6"/>
  <c r="J6063" i="6" s="1"/>
  <c r="C6031" i="6"/>
  <c r="J6031" i="6" s="1"/>
  <c r="C5988" i="6"/>
  <c r="M5988" i="6" s="1"/>
  <c r="C5961" i="6"/>
  <c r="J5961" i="6" s="1"/>
  <c r="C5929" i="6"/>
  <c r="J5929" i="6" s="1"/>
  <c r="C5886" i="6"/>
  <c r="M5886" i="6" s="1"/>
  <c r="C5859" i="6"/>
  <c r="J5859" i="6" s="1"/>
  <c r="C5827" i="6"/>
  <c r="J5827" i="6" s="1"/>
  <c r="C5784" i="6"/>
  <c r="M5784" i="6" s="1"/>
  <c r="C5757" i="6"/>
  <c r="J5757" i="6" s="1"/>
  <c r="C5725" i="6"/>
  <c r="J5725" i="6" s="1"/>
  <c r="C5682" i="6"/>
  <c r="M5682" i="6" s="1"/>
  <c r="C5655" i="6"/>
  <c r="J5655" i="6" s="1"/>
  <c r="C5623" i="6"/>
  <c r="J5623" i="6" s="1"/>
  <c r="C5580" i="6"/>
  <c r="M5580" i="6" s="1"/>
  <c r="C5553" i="6"/>
  <c r="J5553" i="6" s="1"/>
  <c r="C5521" i="6"/>
  <c r="J5521" i="6" s="1"/>
  <c r="C5478" i="6"/>
  <c r="M5478" i="6" s="1"/>
  <c r="C5451" i="6"/>
  <c r="J5451" i="6" s="1"/>
  <c r="C5419" i="6"/>
  <c r="J5419" i="6" s="1"/>
  <c r="C5376" i="6"/>
  <c r="M5376" i="6" s="1"/>
  <c r="C5349" i="6"/>
  <c r="J5349" i="6" s="1"/>
  <c r="C5317" i="6"/>
  <c r="J5317" i="6" s="1"/>
  <c r="C5274" i="6"/>
  <c r="M5274" i="6" s="1"/>
  <c r="C5247" i="6"/>
  <c r="J5247" i="6" s="1"/>
  <c r="C5215" i="6"/>
  <c r="J5215" i="6" s="1"/>
  <c r="C5172" i="6"/>
  <c r="M5172" i="6" s="1"/>
  <c r="C5145" i="6"/>
  <c r="J5145" i="6" s="1"/>
  <c r="C5113" i="6"/>
  <c r="J5113" i="6" s="1"/>
  <c r="C5070" i="6"/>
  <c r="M5070" i="6" s="1"/>
  <c r="C5043" i="6"/>
  <c r="J5043" i="6" s="1"/>
  <c r="C5011" i="6"/>
  <c r="J5011" i="6" s="1"/>
  <c r="C4968" i="6"/>
  <c r="M4968" i="6" s="1"/>
  <c r="C4941" i="6"/>
  <c r="J4941" i="6" s="1"/>
  <c r="C4909" i="6"/>
  <c r="J4909" i="6" s="1"/>
  <c r="C4866" i="6"/>
  <c r="M4866" i="6" s="1"/>
  <c r="C4839" i="6"/>
  <c r="J4839" i="6" s="1"/>
  <c r="C4807" i="6"/>
  <c r="J4807" i="6" s="1"/>
  <c r="C4764" i="6"/>
  <c r="M4764" i="6" s="1"/>
  <c r="C4737" i="6"/>
  <c r="J4737" i="6" s="1"/>
  <c r="C4705" i="6"/>
  <c r="J4705" i="6" s="1"/>
  <c r="C4662" i="6"/>
  <c r="M4662" i="6" s="1"/>
  <c r="C4635" i="6"/>
  <c r="J4635" i="6" s="1"/>
  <c r="C4603" i="6"/>
  <c r="J4603" i="6" s="1"/>
  <c r="C4560" i="6"/>
  <c r="M4560" i="6" s="1"/>
  <c r="C4533" i="6"/>
  <c r="J4533" i="6" s="1"/>
  <c r="C4501" i="6"/>
  <c r="J4501" i="6" s="1"/>
  <c r="C4458" i="6"/>
  <c r="M4458" i="6" s="1"/>
  <c r="C4431" i="6"/>
  <c r="J4431" i="6" s="1"/>
  <c r="C4399" i="6"/>
  <c r="J4399" i="6" s="1"/>
  <c r="C4356" i="6"/>
  <c r="M4356" i="6" s="1"/>
  <c r="C4329" i="6"/>
  <c r="J4329" i="6" s="1"/>
  <c r="C4297" i="6"/>
  <c r="J4297" i="6" s="1"/>
  <c r="C4254" i="6"/>
  <c r="M4254" i="6" s="1"/>
  <c r="C4227" i="6"/>
  <c r="J4227" i="6" s="1"/>
  <c r="C4195" i="6"/>
  <c r="J4195" i="6" s="1"/>
  <c r="C4152" i="6"/>
  <c r="M4152" i="6" s="1"/>
  <c r="C4125" i="6"/>
  <c r="J4125" i="6" s="1"/>
  <c r="C4093" i="6"/>
  <c r="J4093" i="6" s="1"/>
  <c r="C4050" i="6"/>
  <c r="M4050" i="6" s="1"/>
  <c r="C4023" i="6"/>
  <c r="J4023" i="6" s="1"/>
  <c r="C3991" i="6"/>
  <c r="J3991" i="6" s="1"/>
  <c r="C3948" i="6"/>
  <c r="M3948" i="6" s="1"/>
  <c r="C3921" i="6"/>
  <c r="J3921" i="6" s="1"/>
  <c r="C3889" i="6"/>
  <c r="J3889" i="6" s="1"/>
  <c r="C3846" i="6"/>
  <c r="M3846" i="6" s="1"/>
  <c r="C3819" i="6"/>
  <c r="J3819" i="6" s="1"/>
  <c r="C3787" i="6"/>
  <c r="J3787" i="6" s="1"/>
  <c r="C3744" i="6"/>
  <c r="M3744" i="6" s="1"/>
  <c r="C3717" i="6"/>
  <c r="J3717" i="6" s="1"/>
  <c r="C3685" i="6"/>
  <c r="J3685" i="6" s="1"/>
  <c r="C3642" i="6"/>
  <c r="M3642" i="6" s="1"/>
  <c r="C3615" i="6"/>
  <c r="J3615" i="6" s="1"/>
  <c r="C3583" i="6"/>
  <c r="J3583" i="6" s="1"/>
  <c r="C3540" i="6"/>
  <c r="M3540" i="6" s="1"/>
  <c r="C3513" i="6"/>
  <c r="J3513" i="6" s="1"/>
  <c r="C3481" i="6"/>
  <c r="J3481" i="6" s="1"/>
  <c r="C3438" i="6"/>
  <c r="M3438" i="6" s="1"/>
  <c r="C3411" i="6"/>
  <c r="J3411" i="6" s="1"/>
  <c r="C3379" i="6"/>
  <c r="J3379" i="6" s="1"/>
  <c r="C3336" i="6"/>
  <c r="M3336" i="6" s="1"/>
  <c r="C3309" i="6"/>
  <c r="J3309" i="6" s="1"/>
  <c r="C3277" i="6"/>
  <c r="J3277" i="6" s="1"/>
  <c r="C3234" i="6"/>
  <c r="M3234" i="6" s="1"/>
  <c r="C3207" i="6"/>
  <c r="J3207" i="6" s="1"/>
  <c r="C3175" i="6"/>
  <c r="J3175" i="6" s="1"/>
  <c r="C3132" i="6"/>
  <c r="M3132" i="6" s="1"/>
  <c r="C3105" i="6"/>
  <c r="J3105" i="6" s="1"/>
  <c r="C3073" i="6"/>
  <c r="J3073" i="6" s="1"/>
  <c r="C3030" i="6"/>
  <c r="M3030" i="6" s="1"/>
  <c r="C3003" i="6"/>
  <c r="J3003" i="6" s="1"/>
  <c r="C2971" i="6"/>
  <c r="J2971" i="6" s="1"/>
  <c r="C2928" i="6"/>
  <c r="M2928" i="6" s="1"/>
  <c r="C2901" i="6"/>
  <c r="J2901" i="6" s="1"/>
  <c r="C2869" i="6"/>
  <c r="J2869" i="6" s="1"/>
  <c r="C2826" i="6"/>
  <c r="M2826" i="6" s="1"/>
  <c r="C2799" i="6"/>
  <c r="J2799" i="6" s="1"/>
  <c r="C2767" i="6"/>
  <c r="J2767" i="6" s="1"/>
  <c r="C2724" i="6"/>
  <c r="M2724" i="6" s="1"/>
  <c r="C2697" i="6"/>
  <c r="J2697" i="6" s="1"/>
  <c r="C2665" i="6"/>
  <c r="J2665" i="6" s="1"/>
  <c r="C2622" i="6"/>
  <c r="M2622" i="6" s="1"/>
  <c r="C2595" i="6"/>
  <c r="J2595" i="6" s="1"/>
  <c r="C2563" i="6"/>
  <c r="J2563" i="6" s="1"/>
  <c r="C2520" i="6"/>
  <c r="M2520" i="6" s="1"/>
  <c r="C2493" i="6"/>
  <c r="J2493" i="6" s="1"/>
  <c r="C2461" i="6"/>
  <c r="J2461" i="6" s="1"/>
  <c r="C2418" i="6"/>
  <c r="M2418" i="6" s="1"/>
  <c r="C2391" i="6"/>
  <c r="J2391" i="6" s="1"/>
  <c r="C2359" i="6"/>
  <c r="J2359" i="6" s="1"/>
  <c r="C2316" i="6"/>
  <c r="M2316" i="6" s="1"/>
  <c r="C2289" i="6"/>
  <c r="J2289" i="6" s="1"/>
  <c r="C2257" i="6"/>
  <c r="J2257" i="6" s="1"/>
  <c r="C2214" i="6"/>
  <c r="M2214" i="6" s="1"/>
  <c r="C2187" i="6"/>
  <c r="J2187" i="6" s="1"/>
  <c r="C2155" i="6"/>
  <c r="J2155" i="6" s="1"/>
  <c r="C2112" i="6"/>
  <c r="M2112" i="6" s="1"/>
  <c r="C2085" i="6"/>
  <c r="J2085" i="6" s="1"/>
  <c r="C2053" i="6"/>
  <c r="J2053" i="6" s="1"/>
  <c r="C2010" i="6"/>
  <c r="M2010" i="6" s="1"/>
  <c r="C1983" i="6"/>
  <c r="J1983" i="6" s="1"/>
  <c r="C1951" i="6"/>
  <c r="J1951" i="6" s="1"/>
  <c r="C1908" i="6"/>
  <c r="M1908" i="6" s="1"/>
  <c r="C1881" i="6"/>
  <c r="J1881" i="6" s="1"/>
  <c r="C1849" i="6"/>
  <c r="J1849" i="6" s="1"/>
  <c r="C1806" i="6"/>
  <c r="M1806" i="6" s="1"/>
  <c r="C1779" i="6"/>
  <c r="J1779" i="6" s="1"/>
  <c r="C1747" i="6"/>
  <c r="J1747" i="6" s="1"/>
  <c r="C1704" i="6"/>
  <c r="M1704" i="6" s="1"/>
  <c r="C1677" i="6"/>
  <c r="J1677" i="6" s="1"/>
  <c r="C1645" i="6"/>
  <c r="J1645" i="6" s="1"/>
  <c r="C1602" i="6"/>
  <c r="M1602" i="6" s="1"/>
  <c r="C1575" i="6"/>
  <c r="J1575" i="6" s="1"/>
  <c r="C1543" i="6"/>
  <c r="J1543" i="6" s="1"/>
  <c r="C1500" i="6"/>
  <c r="M1500" i="6" s="1"/>
  <c r="C1473" i="6"/>
  <c r="J1473" i="6" s="1"/>
  <c r="C1441" i="6"/>
  <c r="J1441" i="6" s="1"/>
  <c r="C1398" i="6"/>
  <c r="M1398" i="6" s="1"/>
  <c r="C1371" i="6"/>
  <c r="J1371" i="6" s="1"/>
  <c r="C1339" i="6"/>
  <c r="J1339" i="6" s="1"/>
  <c r="C1296" i="6"/>
  <c r="M1296" i="6" s="1"/>
  <c r="C1269" i="6"/>
  <c r="J1269" i="6" s="1"/>
  <c r="C1237" i="6"/>
  <c r="J1237" i="6" s="1"/>
  <c r="C1194" i="6"/>
  <c r="M1194" i="6" s="1"/>
  <c r="C1167" i="6"/>
  <c r="J1167" i="6" s="1"/>
  <c r="C1135" i="6"/>
  <c r="J1135" i="6" s="1"/>
  <c r="C1092" i="6"/>
  <c r="M1092" i="6" s="1"/>
  <c r="C1065" i="6"/>
  <c r="J1065" i="6" s="1"/>
  <c r="C1033" i="6"/>
  <c r="J1033" i="6" s="1"/>
  <c r="C990" i="6"/>
  <c r="M990" i="6" s="1"/>
  <c r="C963" i="6"/>
  <c r="J963" i="6" s="1"/>
  <c r="C931" i="6"/>
  <c r="J931" i="6" s="1"/>
  <c r="C888" i="6"/>
  <c r="M888" i="6" s="1"/>
  <c r="C861" i="6"/>
  <c r="J861" i="6" s="1"/>
  <c r="C829" i="6"/>
  <c r="J829" i="6" s="1"/>
  <c r="C786" i="6"/>
  <c r="M786" i="6" s="1"/>
  <c r="C759" i="6"/>
  <c r="J759" i="6" s="1"/>
  <c r="C727" i="6"/>
  <c r="J727" i="6" s="1"/>
  <c r="C684" i="6"/>
  <c r="M684" i="6" s="1"/>
  <c r="C657" i="6"/>
  <c r="J657" i="6" s="1"/>
  <c r="C625" i="6"/>
  <c r="J625" i="6" s="1"/>
  <c r="C582" i="6"/>
  <c r="M582" i="6" s="1"/>
  <c r="C555" i="6"/>
  <c r="J555" i="6" s="1"/>
  <c r="C523" i="6"/>
  <c r="J523" i="6" s="1"/>
  <c r="C480" i="6"/>
  <c r="M480" i="6" s="1"/>
  <c r="C453" i="6"/>
  <c r="J453" i="6" s="1"/>
  <c r="C421" i="6"/>
  <c r="J421" i="6" s="1"/>
  <c r="C378" i="6"/>
  <c r="M378" i="6" s="1"/>
  <c r="C351" i="6"/>
  <c r="J351" i="6" s="1"/>
  <c r="C319" i="6"/>
  <c r="J319" i="6" s="1"/>
  <c r="C276" i="6"/>
  <c r="M276" i="6" s="1"/>
  <c r="C249" i="6"/>
  <c r="J249" i="6" s="1"/>
  <c r="C217" i="6"/>
  <c r="J217" i="6" s="1"/>
  <c r="C174" i="6"/>
  <c r="M174" i="6" s="1"/>
  <c r="C147" i="6"/>
  <c r="J147" i="6" s="1"/>
  <c r="C115" i="6"/>
  <c r="J115" i="6" s="1"/>
  <c r="C72" i="6"/>
  <c r="M72" i="6" s="1"/>
  <c r="C45" i="6"/>
  <c r="J45" i="6" s="1"/>
  <c r="C13" i="6"/>
  <c r="J13" i="6" s="1"/>
  <c r="AJ7" i="2"/>
  <c r="AJ8" i="2"/>
  <c r="AJ9" i="2"/>
  <c r="AJ10" i="2"/>
  <c r="AJ11" i="2"/>
  <c r="AJ12" i="2"/>
  <c r="AJ13" i="2"/>
  <c r="AJ14" i="2"/>
  <c r="AJ15" i="2"/>
  <c r="AJ16" i="2"/>
  <c r="AJ17" i="2"/>
  <c r="AJ18" i="2"/>
  <c r="AJ19" i="2"/>
  <c r="AJ20" i="2"/>
  <c r="AJ21" i="2"/>
  <c r="AJ22" i="2"/>
  <c r="AJ23" i="2"/>
  <c r="AJ24" i="2"/>
  <c r="AJ25" i="2"/>
  <c r="AJ26" i="2"/>
  <c r="AJ27" i="2"/>
  <c r="AJ28" i="2"/>
  <c r="AJ29" i="2"/>
  <c r="AJ30" i="2"/>
  <c r="AJ31" i="2"/>
  <c r="AJ32" i="2"/>
  <c r="AJ33" i="2"/>
  <c r="AJ34" i="2"/>
  <c r="AJ35" i="2"/>
  <c r="AJ36" i="2"/>
  <c r="AJ37" i="2"/>
  <c r="AJ38" i="2"/>
  <c r="AJ6"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41" i="2"/>
  <c r="AH7" i="2"/>
  <c r="AH8" i="2"/>
  <c r="AH9" i="2"/>
  <c r="AH10" i="2"/>
  <c r="AH11" i="2"/>
  <c r="AH12" i="2"/>
  <c r="AH13" i="2"/>
  <c r="AH14" i="2"/>
  <c r="AH15" i="2"/>
  <c r="AH16" i="2"/>
  <c r="AH17" i="2"/>
  <c r="AH18" i="2"/>
  <c r="AH19" i="2"/>
  <c r="AH20" i="2"/>
  <c r="AH21" i="2"/>
  <c r="AH22" i="2"/>
  <c r="AH23" i="2"/>
  <c r="AH24" i="2"/>
  <c r="AH25" i="2"/>
  <c r="AH26" i="2"/>
  <c r="AH27" i="2"/>
  <c r="AH28" i="2"/>
  <c r="AH29" i="2"/>
  <c r="AH30" i="2"/>
  <c r="AH31" i="2"/>
  <c r="AH32" i="2"/>
  <c r="AH33" i="2"/>
  <c r="AH34" i="2"/>
  <c r="AH35" i="2"/>
  <c r="AH36" i="2"/>
  <c r="AH37" i="2"/>
  <c r="AH38" i="2"/>
  <c r="AH6" i="2"/>
  <c r="EJ197" i="2"/>
  <c r="EI197" i="2"/>
  <c r="EH197" i="2"/>
  <c r="EG197" i="2"/>
  <c r="EF197" i="2"/>
  <c r="EE197" i="2"/>
  <c r="ED197" i="2"/>
  <c r="EC197" i="2"/>
  <c r="EB197" i="2"/>
  <c r="EA197" i="2"/>
  <c r="DZ197" i="2"/>
  <c r="DY197" i="2"/>
  <c r="DX197" i="2"/>
  <c r="DW197" i="2"/>
  <c r="DV197" i="2"/>
  <c r="DU197" i="2"/>
  <c r="DT197" i="2"/>
  <c r="DS197" i="2"/>
  <c r="DR197" i="2"/>
  <c r="DQ197" i="2"/>
  <c r="DP197" i="2"/>
  <c r="DO197" i="2"/>
  <c r="DN197" i="2"/>
  <c r="DM197" i="2"/>
  <c r="DL197" i="2"/>
  <c r="DK197" i="2"/>
  <c r="DJ197" i="2"/>
  <c r="DI197" i="2"/>
  <c r="DH197" i="2"/>
  <c r="DG197" i="2"/>
  <c r="DF197" i="2"/>
  <c r="DE197" i="2"/>
  <c r="DD197" i="2"/>
  <c r="DC197" i="2"/>
  <c r="DB197" i="2"/>
  <c r="DA197" i="2"/>
  <c r="CZ197" i="2"/>
  <c r="CY197" i="2"/>
  <c r="CX197" i="2"/>
  <c r="CW197" i="2"/>
  <c r="CV197" i="2"/>
  <c r="CU197" i="2"/>
  <c r="CT197" i="2"/>
  <c r="CS197" i="2"/>
  <c r="CR197" i="2"/>
  <c r="CQ197" i="2"/>
  <c r="CP197" i="2"/>
  <c r="CO197" i="2"/>
  <c r="CN197" i="2"/>
  <c r="CM197" i="2"/>
  <c r="CL197" i="2"/>
  <c r="CK197" i="2"/>
  <c r="CJ197" i="2"/>
  <c r="CI197" i="2"/>
  <c r="CH197" i="2"/>
  <c r="CG197" i="2"/>
  <c r="CF197" i="2"/>
  <c r="CE197" i="2"/>
  <c r="CD197" i="2"/>
  <c r="CC197" i="2"/>
  <c r="CB197" i="2"/>
  <c r="CA197" i="2"/>
  <c r="BZ197" i="2"/>
  <c r="BY197" i="2"/>
  <c r="BX197" i="2"/>
  <c r="BW197" i="2"/>
  <c r="BV197" i="2"/>
  <c r="BU197" i="2"/>
  <c r="BT197" i="2"/>
  <c r="BS197" i="2"/>
  <c r="BR197" i="2"/>
  <c r="BQ197" i="2"/>
  <c r="BP197" i="2"/>
  <c r="BO197" i="2"/>
  <c r="BN197" i="2"/>
  <c r="BM197" i="2"/>
  <c r="BL197" i="2"/>
  <c r="BK197" i="2"/>
  <c r="BJ197" i="2"/>
  <c r="BI197" i="2"/>
  <c r="BH197" i="2"/>
  <c r="BG197" i="2"/>
  <c r="BF197" i="2"/>
  <c r="BE197" i="2"/>
  <c r="BD197" i="2"/>
  <c r="BC197" i="2"/>
  <c r="BB197" i="2"/>
  <c r="BA197" i="2"/>
  <c r="AZ197" i="2"/>
  <c r="AY197" i="2"/>
  <c r="AX197" i="2"/>
  <c r="AW197" i="2"/>
  <c r="AV197" i="2"/>
  <c r="AU197" i="2"/>
  <c r="AT197" i="2"/>
  <c r="AS197" i="2"/>
  <c r="AR197" i="2"/>
  <c r="AQ197" i="2"/>
  <c r="AP197" i="2"/>
  <c r="AO197" i="2"/>
  <c r="AN197" i="2"/>
  <c r="AM197" i="2"/>
  <c r="AL197" i="2"/>
  <c r="AK197" i="2"/>
  <c r="AJ197" i="2"/>
  <c r="AI197" i="2"/>
  <c r="AH197" i="2"/>
  <c r="AG197" i="2"/>
  <c r="AF197" i="2"/>
  <c r="AE197" i="2"/>
  <c r="AD197" i="2"/>
  <c r="AC197" i="2"/>
  <c r="AB197" i="2"/>
  <c r="AA197" i="2"/>
  <c r="Z197" i="2"/>
  <c r="Y197" i="2"/>
  <c r="X197" i="2"/>
  <c r="W197" i="2"/>
  <c r="V197" i="2"/>
  <c r="U197" i="2"/>
  <c r="T197" i="2"/>
  <c r="S197" i="2"/>
  <c r="R197" i="2"/>
  <c r="Q197" i="2"/>
  <c r="P197" i="2"/>
  <c r="O197" i="2"/>
  <c r="N197" i="2"/>
  <c r="M197" i="2"/>
  <c r="L197" i="2"/>
  <c r="K197" i="2"/>
  <c r="J197" i="2"/>
  <c r="I197" i="2"/>
  <c r="H197" i="2"/>
  <c r="G197" i="2"/>
  <c r="F197" i="2"/>
  <c r="E197" i="2"/>
  <c r="D197" i="2"/>
  <c r="EJ196" i="2"/>
  <c r="EI196" i="2"/>
  <c r="EH196" i="2"/>
  <c r="EG196" i="2"/>
  <c r="EF196" i="2"/>
  <c r="EE196" i="2"/>
  <c r="ED196" i="2"/>
  <c r="EC196" i="2"/>
  <c r="EB196" i="2"/>
  <c r="EA196" i="2"/>
  <c r="DZ196" i="2"/>
  <c r="DY196" i="2"/>
  <c r="DX196" i="2"/>
  <c r="DW196" i="2"/>
  <c r="DV196" i="2"/>
  <c r="DU196" i="2"/>
  <c r="DT196" i="2"/>
  <c r="DS196" i="2"/>
  <c r="DR196" i="2"/>
  <c r="DQ196" i="2"/>
  <c r="DP196" i="2"/>
  <c r="DO196" i="2"/>
  <c r="DN196" i="2"/>
  <c r="DM196" i="2"/>
  <c r="DL196" i="2"/>
  <c r="DK196" i="2"/>
  <c r="DJ196" i="2"/>
  <c r="DI196" i="2"/>
  <c r="DH196" i="2"/>
  <c r="DG196" i="2"/>
  <c r="DF196" i="2"/>
  <c r="DE196" i="2"/>
  <c r="DD196" i="2"/>
  <c r="DC196" i="2"/>
  <c r="DB196" i="2"/>
  <c r="DA196" i="2"/>
  <c r="CZ196" i="2"/>
  <c r="CY196" i="2"/>
  <c r="CX196" i="2"/>
  <c r="CW196" i="2"/>
  <c r="CV196" i="2"/>
  <c r="CU196" i="2"/>
  <c r="CT196" i="2"/>
  <c r="CS196" i="2"/>
  <c r="CR196" i="2"/>
  <c r="CQ196" i="2"/>
  <c r="CP196" i="2"/>
  <c r="CO196" i="2"/>
  <c r="CN196" i="2"/>
  <c r="CM196" i="2"/>
  <c r="CL196" i="2"/>
  <c r="CK196" i="2"/>
  <c r="CJ196" i="2"/>
  <c r="CI196" i="2"/>
  <c r="CH196" i="2"/>
  <c r="CG196" i="2"/>
  <c r="CF196" i="2"/>
  <c r="CE196" i="2"/>
  <c r="CD196" i="2"/>
  <c r="CC196" i="2"/>
  <c r="CB196" i="2"/>
  <c r="CA196" i="2"/>
  <c r="BZ196" i="2"/>
  <c r="BY196" i="2"/>
  <c r="BX196" i="2"/>
  <c r="BW196" i="2"/>
  <c r="BV196" i="2"/>
  <c r="BU196" i="2"/>
  <c r="BT196" i="2"/>
  <c r="BS196" i="2"/>
  <c r="BR196" i="2"/>
  <c r="BQ196" i="2"/>
  <c r="BP196" i="2"/>
  <c r="BO196" i="2"/>
  <c r="BN196" i="2"/>
  <c r="BM196" i="2"/>
  <c r="BL196" i="2"/>
  <c r="BK196" i="2"/>
  <c r="BJ196" i="2"/>
  <c r="BI196" i="2"/>
  <c r="BH196" i="2"/>
  <c r="BG196" i="2"/>
  <c r="BF196" i="2"/>
  <c r="BE196" i="2"/>
  <c r="BD196" i="2"/>
  <c r="BC196" i="2"/>
  <c r="BB196" i="2"/>
  <c r="BA196" i="2"/>
  <c r="AZ196" i="2"/>
  <c r="AY196" i="2"/>
  <c r="AX196" i="2"/>
  <c r="AW196" i="2"/>
  <c r="AV196" i="2"/>
  <c r="AU196" i="2"/>
  <c r="AT196" i="2"/>
  <c r="AS196" i="2"/>
  <c r="AR196" i="2"/>
  <c r="AQ196" i="2"/>
  <c r="AP196" i="2"/>
  <c r="AO196" i="2"/>
  <c r="AN196" i="2"/>
  <c r="AM196" i="2"/>
  <c r="AL196" i="2"/>
  <c r="AK196" i="2"/>
  <c r="AJ196" i="2"/>
  <c r="AI196" i="2"/>
  <c r="AH196" i="2"/>
  <c r="AG196" i="2"/>
  <c r="AF196" i="2"/>
  <c r="AE196" i="2"/>
  <c r="AD196" i="2"/>
  <c r="AC196" i="2"/>
  <c r="AB196" i="2"/>
  <c r="AA196" i="2"/>
  <c r="Z196" i="2"/>
  <c r="Y196" i="2"/>
  <c r="X196" i="2"/>
  <c r="W196" i="2"/>
  <c r="V196" i="2"/>
  <c r="U196" i="2"/>
  <c r="T196" i="2"/>
  <c r="S196" i="2"/>
  <c r="R196" i="2"/>
  <c r="Q196" i="2"/>
  <c r="P196" i="2"/>
  <c r="O196" i="2"/>
  <c r="N196" i="2"/>
  <c r="M196" i="2"/>
  <c r="L196" i="2"/>
  <c r="K196" i="2"/>
  <c r="J196" i="2"/>
  <c r="I196" i="2"/>
  <c r="H196" i="2"/>
  <c r="G196" i="2"/>
  <c r="F196" i="2"/>
  <c r="E196" i="2"/>
  <c r="D196" i="2"/>
  <c r="C196" i="2"/>
  <c r="C197" i="2"/>
  <c r="J190" i="2"/>
  <c r="AI191" i="2"/>
  <c r="AH191" i="2"/>
  <c r="AG191" i="2"/>
  <c r="AF191" i="2"/>
  <c r="AE191" i="2"/>
  <c r="AD191" i="2"/>
  <c r="AC191" i="2"/>
  <c r="AB191" i="2"/>
  <c r="AA191" i="2"/>
  <c r="Z191" i="2"/>
  <c r="Y191" i="2"/>
  <c r="X191" i="2"/>
  <c r="W191" i="2"/>
  <c r="V191" i="2"/>
  <c r="U191" i="2"/>
  <c r="T191" i="2"/>
  <c r="S191" i="2"/>
  <c r="R191" i="2"/>
  <c r="Q191" i="2"/>
  <c r="P191" i="2"/>
  <c r="O191" i="2"/>
  <c r="N191" i="2"/>
  <c r="M191" i="2"/>
  <c r="L191" i="2"/>
  <c r="K191" i="2"/>
  <c r="J191" i="2"/>
  <c r="I191" i="2"/>
  <c r="H191" i="2"/>
  <c r="G191" i="2"/>
  <c r="F191" i="2"/>
  <c r="E191" i="2"/>
  <c r="D191" i="2"/>
  <c r="AI190" i="2"/>
  <c r="AH190" i="2"/>
  <c r="AG190" i="2"/>
  <c r="AF190" i="2"/>
  <c r="AE190" i="2"/>
  <c r="AD190" i="2"/>
  <c r="AC190" i="2"/>
  <c r="AB190" i="2"/>
  <c r="AA190" i="2"/>
  <c r="Z190" i="2"/>
  <c r="Y190" i="2"/>
  <c r="X190" i="2"/>
  <c r="W190" i="2"/>
  <c r="V190" i="2"/>
  <c r="U190" i="2"/>
  <c r="T190" i="2"/>
  <c r="S190" i="2"/>
  <c r="R190" i="2"/>
  <c r="Q190" i="2"/>
  <c r="P190" i="2"/>
  <c r="O190" i="2"/>
  <c r="N190" i="2"/>
  <c r="M190" i="2"/>
  <c r="L190" i="2"/>
  <c r="K190" i="2"/>
  <c r="I190" i="2"/>
  <c r="H190" i="2"/>
  <c r="G190" i="2"/>
  <c r="F190" i="2"/>
  <c r="E190" i="2"/>
  <c r="D190" i="2"/>
  <c r="C191" i="2"/>
  <c r="C190" i="2"/>
  <c r="J7664" i="1"/>
  <c r="J7696" i="1"/>
  <c r="J7728" i="1"/>
  <c r="J7760" i="1"/>
  <c r="J7792" i="1"/>
  <c r="J7824" i="1"/>
  <c r="J7856" i="1"/>
  <c r="J7888" i="1"/>
  <c r="J7920" i="1"/>
  <c r="J7952" i="1"/>
  <c r="J7984" i="1"/>
  <c r="J8016" i="1"/>
  <c r="J8048" i="1"/>
  <c r="J8080" i="1"/>
  <c r="J8112" i="1"/>
  <c r="J8144" i="1"/>
  <c r="J8176" i="1"/>
  <c r="J8208" i="1"/>
  <c r="J8240" i="1"/>
  <c r="J8272" i="1"/>
  <c r="J8304" i="1"/>
  <c r="J8336" i="1"/>
  <c r="J8368" i="1"/>
  <c r="J8400" i="1"/>
  <c r="J8432" i="1"/>
  <c r="J8464" i="1"/>
  <c r="J8496" i="1"/>
  <c r="J8528" i="1"/>
  <c r="J8560" i="1"/>
  <c r="J8592" i="1"/>
  <c r="J8624" i="1"/>
  <c r="J8656" i="1"/>
  <c r="J8688" i="1"/>
  <c r="J8720" i="1"/>
  <c r="J8747" i="1"/>
  <c r="J8774" i="1"/>
  <c r="J8801" i="1"/>
  <c r="J8828" i="1"/>
  <c r="J8855" i="1"/>
  <c r="J8882" i="1"/>
  <c r="J8909" i="1"/>
  <c r="J8936" i="1"/>
  <c r="J8963" i="1"/>
  <c r="J8990" i="1"/>
  <c r="J9017" i="1"/>
  <c r="J9044" i="1"/>
  <c r="J9071" i="1"/>
  <c r="J9098" i="1"/>
  <c r="J9125" i="1"/>
  <c r="J9152" i="1"/>
  <c r="J9179" i="1"/>
  <c r="J9206" i="1"/>
  <c r="J9233" i="1"/>
  <c r="J9260" i="1"/>
  <c r="J9287" i="1"/>
  <c r="J9314" i="1"/>
  <c r="J9341" i="1"/>
  <c r="J9368" i="1"/>
  <c r="J9395" i="1"/>
  <c r="J9422" i="1"/>
  <c r="J9449" i="1"/>
  <c r="J9476" i="1"/>
  <c r="J9503" i="1"/>
  <c r="J9530" i="1"/>
  <c r="J9557" i="1"/>
  <c r="J9584" i="1"/>
  <c r="H142" i="1"/>
  <c r="B3056" i="1"/>
  <c r="A1980" i="1"/>
  <c r="A1963" i="1"/>
  <c r="A1946" i="1"/>
  <c r="A1929" i="1"/>
  <c r="A1912" i="1"/>
  <c r="A1895" i="1"/>
  <c r="AG38" i="2"/>
  <c r="T38" i="2"/>
  <c r="AG37" i="2"/>
  <c r="T37" i="2"/>
  <c r="AG36" i="2"/>
  <c r="T36" i="2"/>
  <c r="AG35" i="2"/>
  <c r="T35" i="2"/>
  <c r="AG34" i="2"/>
  <c r="T34" i="2"/>
  <c r="AG33" i="2"/>
  <c r="T33" i="2"/>
  <c r="AG32" i="2"/>
  <c r="T32" i="2"/>
  <c r="AG31" i="2"/>
  <c r="T31" i="2"/>
  <c r="AG30" i="2"/>
  <c r="T30" i="2"/>
  <c r="AG29" i="2"/>
  <c r="T29" i="2"/>
  <c r="AG28" i="2"/>
  <c r="T28" i="2"/>
  <c r="AG27" i="2"/>
  <c r="T27" i="2"/>
  <c r="AG26" i="2"/>
  <c r="T26" i="2"/>
  <c r="AG25" i="2"/>
  <c r="T25" i="2"/>
  <c r="AG24" i="2"/>
  <c r="T24" i="2"/>
  <c r="AG23" i="2"/>
  <c r="T23" i="2"/>
  <c r="AG22" i="2"/>
  <c r="T22" i="2"/>
  <c r="AG21" i="2"/>
  <c r="T21" i="2"/>
  <c r="AG20" i="2"/>
  <c r="T20" i="2"/>
  <c r="AG19" i="2"/>
  <c r="T19" i="2"/>
  <c r="AG18" i="2"/>
  <c r="T18" i="2"/>
  <c r="AG17" i="2"/>
  <c r="T17" i="2"/>
  <c r="AG16" i="2"/>
  <c r="T16" i="2"/>
  <c r="AG15" i="2"/>
  <c r="T15" i="2"/>
  <c r="AG14" i="2"/>
  <c r="T14" i="2"/>
  <c r="AG13" i="2"/>
  <c r="T13" i="2"/>
  <c r="AG12" i="2"/>
  <c r="T12" i="2"/>
  <c r="AG11" i="2"/>
  <c r="T11" i="2"/>
  <c r="AG10" i="2"/>
  <c r="T10" i="2"/>
  <c r="AG9" i="2"/>
  <c r="T9" i="2"/>
  <c r="AG8" i="2"/>
  <c r="T8" i="2"/>
  <c r="AG7" i="2"/>
  <c r="T7" i="2"/>
  <c r="AG6" i="2"/>
  <c r="T6" i="2"/>
  <c r="B14" i="6" l="1"/>
  <c r="L15" i="6"/>
  <c r="G150" i="2"/>
  <c r="Z88" i="2"/>
  <c r="V88" i="2"/>
  <c r="R88" i="2"/>
  <c r="O88" i="2"/>
  <c r="L88" i="2"/>
  <c r="I88" i="2"/>
  <c r="F88" i="2"/>
  <c r="AF87" i="2"/>
  <c r="AC87" i="2"/>
  <c r="Z87" i="2"/>
  <c r="X87" i="2"/>
  <c r="V87" i="2"/>
  <c r="S87" i="2"/>
  <c r="P87" i="2"/>
  <c r="M87" i="2"/>
  <c r="J87" i="2"/>
  <c r="G87" i="2"/>
  <c r="D87" i="2"/>
  <c r="AE86" i="2"/>
  <c r="AB86" i="2"/>
  <c r="Y86" i="2"/>
  <c r="V86" i="2"/>
  <c r="R86" i="2"/>
  <c r="O86" i="2"/>
  <c r="K86" i="2"/>
  <c r="H86" i="2"/>
  <c r="E86" i="2"/>
  <c r="AE85" i="2"/>
  <c r="AB85" i="2"/>
  <c r="Y85" i="2"/>
  <c r="V85" i="2"/>
  <c r="R85" i="2"/>
  <c r="O85" i="2"/>
  <c r="L85" i="2"/>
  <c r="I85" i="2"/>
  <c r="F85" i="2"/>
  <c r="AF84" i="2"/>
  <c r="AC84" i="2"/>
  <c r="Z84" i="2"/>
  <c r="W84" i="2"/>
  <c r="S84" i="2"/>
  <c r="P84" i="2"/>
  <c r="M84" i="2"/>
  <c r="J84" i="2"/>
  <c r="G84" i="2"/>
  <c r="D84" i="2"/>
  <c r="AD83" i="2"/>
  <c r="AA83" i="2"/>
  <c r="X83" i="2"/>
  <c r="T83" i="2"/>
  <c r="AG83" i="2" s="1"/>
  <c r="Q83" i="2"/>
  <c r="N83" i="2"/>
  <c r="K83" i="2"/>
  <c r="H83" i="2"/>
  <c r="E83" i="2"/>
  <c r="AE82" i="2"/>
  <c r="AA82" i="2"/>
  <c r="X82" i="2"/>
  <c r="T82" i="2"/>
  <c r="AG82" i="2" s="1"/>
  <c r="Q82" i="2"/>
  <c r="N82" i="2"/>
  <c r="K82" i="2"/>
  <c r="H82" i="2"/>
  <c r="E82" i="2"/>
  <c r="AE81" i="2"/>
  <c r="AA81" i="2"/>
  <c r="W81" i="2"/>
  <c r="R81" i="2"/>
  <c r="O81" i="2"/>
  <c r="L81" i="2"/>
  <c r="H81" i="2"/>
  <c r="D81" i="2"/>
  <c r="AC80" i="2"/>
  <c r="Y80" i="2"/>
  <c r="T80" i="2"/>
  <c r="AG80" i="2" s="1"/>
  <c r="P80" i="2"/>
  <c r="L80" i="2"/>
  <c r="H80" i="2"/>
  <c r="D80" i="2"/>
  <c r="AC79" i="2"/>
  <c r="Y79" i="2"/>
  <c r="T79" i="2"/>
  <c r="AG79" i="2" s="1"/>
  <c r="P79" i="2"/>
  <c r="L79" i="2"/>
  <c r="H79" i="2"/>
  <c r="X78" i="2"/>
  <c r="S78" i="2"/>
  <c r="O78" i="2"/>
  <c r="K78" i="2"/>
  <c r="G78" i="2"/>
  <c r="AB77" i="2"/>
  <c r="X77" i="2"/>
  <c r="S77" i="2"/>
  <c r="O77" i="2"/>
  <c r="K77" i="2"/>
  <c r="G77" i="2"/>
  <c r="AF76" i="2"/>
  <c r="AB76" i="2"/>
  <c r="X76" i="2"/>
  <c r="S76" i="2"/>
  <c r="P76" i="2"/>
  <c r="L76" i="2"/>
  <c r="H76" i="2"/>
  <c r="D76" i="2"/>
  <c r="AC75" i="2"/>
  <c r="Y75" i="2"/>
  <c r="T75" i="2"/>
  <c r="AG75" i="2" s="1"/>
  <c r="P75" i="2"/>
  <c r="L75" i="2"/>
  <c r="H75" i="2"/>
  <c r="D75" i="2"/>
  <c r="AC74" i="2"/>
  <c r="Y74" i="2"/>
  <c r="T74" i="2"/>
  <c r="AG74" i="2" s="1"/>
  <c r="P74" i="2"/>
  <c r="L74" i="2"/>
  <c r="H74" i="2"/>
  <c r="D74" i="2"/>
  <c r="AC73" i="2"/>
  <c r="Y73" i="2"/>
  <c r="T73" i="2"/>
  <c r="AG73" i="2" s="1"/>
  <c r="P73" i="2"/>
  <c r="L73" i="2"/>
  <c r="H73" i="2"/>
  <c r="D73" i="2"/>
  <c r="AC72" i="2"/>
  <c r="Y72" i="2"/>
  <c r="T72" i="2"/>
  <c r="AG72" i="2" s="1"/>
  <c r="P72" i="2"/>
  <c r="L72" i="2"/>
  <c r="H72" i="2"/>
  <c r="D72" i="2"/>
  <c r="AC71" i="2"/>
  <c r="Y71" i="2"/>
  <c r="T71" i="2"/>
  <c r="AG71" i="2" s="1"/>
  <c r="P71" i="2"/>
  <c r="L71" i="2"/>
  <c r="H71" i="2"/>
  <c r="D71" i="2"/>
  <c r="AC70" i="2"/>
  <c r="Z70" i="2"/>
  <c r="V70" i="2"/>
  <c r="Q70" i="2"/>
  <c r="M70" i="2"/>
  <c r="I70" i="2"/>
  <c r="E70" i="2"/>
  <c r="AD69" i="2"/>
  <c r="Z69" i="2"/>
  <c r="V69" i="2"/>
  <c r="R69" i="2"/>
  <c r="O69" i="2"/>
  <c r="L69" i="2"/>
  <c r="I69" i="2"/>
  <c r="F69" i="2"/>
  <c r="AF68" i="2"/>
  <c r="AC68" i="2"/>
  <c r="Z68" i="2"/>
  <c r="W68" i="2"/>
  <c r="S68" i="2"/>
  <c r="P68" i="2"/>
  <c r="M68" i="2"/>
  <c r="J68" i="2"/>
  <c r="G68" i="2"/>
  <c r="D68" i="2"/>
  <c r="AD67" i="2"/>
  <c r="AA67" i="2"/>
  <c r="W67" i="2"/>
  <c r="R67" i="2"/>
  <c r="N67" i="2"/>
  <c r="AD66" i="2"/>
  <c r="Z66" i="2"/>
  <c r="V66" i="2"/>
  <c r="Q66" i="2"/>
  <c r="M66" i="2"/>
  <c r="I66" i="2"/>
  <c r="E66" i="2"/>
  <c r="AD65" i="2"/>
  <c r="Z65" i="2"/>
  <c r="V65" i="2"/>
  <c r="Q65" i="2"/>
  <c r="M65" i="2"/>
  <c r="I65" i="2"/>
  <c r="E65" i="2"/>
  <c r="AD64" i="2"/>
  <c r="Z64" i="2"/>
  <c r="V64" i="2"/>
  <c r="Q64" i="2"/>
  <c r="M64" i="2"/>
  <c r="I64" i="2"/>
  <c r="E64" i="2"/>
  <c r="AD63" i="2"/>
  <c r="Z63" i="2"/>
  <c r="V63" i="2"/>
  <c r="Q63" i="2"/>
  <c r="M63" i="2"/>
  <c r="I63" i="2"/>
  <c r="E63" i="2"/>
  <c r="AD62" i="2"/>
  <c r="Z62" i="2"/>
  <c r="V62" i="2"/>
  <c r="Q62" i="2"/>
  <c r="M62" i="2"/>
  <c r="I62" i="2"/>
  <c r="E62" i="2"/>
  <c r="AD61" i="2"/>
  <c r="Z61" i="2"/>
  <c r="V61" i="2"/>
  <c r="Q61" i="2"/>
  <c r="M61" i="2"/>
  <c r="I61" i="2"/>
  <c r="E61" i="2"/>
  <c r="AD60" i="2"/>
  <c r="Z60" i="2"/>
  <c r="V60" i="2"/>
  <c r="Q60" i="2"/>
  <c r="M60" i="2"/>
  <c r="I60" i="2"/>
  <c r="E60" i="2"/>
  <c r="AD59" i="2"/>
  <c r="Z59" i="2"/>
  <c r="V59" i="2"/>
  <c r="Q59" i="2"/>
  <c r="M59" i="2"/>
  <c r="I59" i="2"/>
  <c r="E59" i="2"/>
  <c r="AD58" i="2"/>
  <c r="Z58" i="2"/>
  <c r="V58" i="2"/>
  <c r="Q58" i="2"/>
  <c r="M58" i="2"/>
  <c r="I58" i="2"/>
  <c r="E58" i="2"/>
  <c r="AE57" i="2"/>
  <c r="AA57" i="2"/>
  <c r="W57" i="2"/>
  <c r="R57" i="2"/>
  <c r="N57" i="2"/>
  <c r="J57" i="2"/>
  <c r="F57" i="2"/>
  <c r="AE56" i="2"/>
  <c r="AA56" i="2"/>
  <c r="W56" i="2"/>
  <c r="R56" i="2"/>
  <c r="N56" i="2"/>
  <c r="J56" i="2"/>
  <c r="F56" i="2"/>
  <c r="AE55" i="2"/>
  <c r="AA55" i="2"/>
  <c r="W55" i="2"/>
  <c r="R55" i="2"/>
  <c r="N55" i="2"/>
  <c r="J55" i="2"/>
  <c r="F55" i="2"/>
  <c r="AE54" i="2"/>
  <c r="AA54" i="2"/>
  <c r="W54" i="2"/>
  <c r="R54" i="2"/>
  <c r="L54" i="2"/>
  <c r="H54" i="2"/>
  <c r="D54" i="2"/>
  <c r="AC53" i="2"/>
  <c r="Y53" i="2"/>
  <c r="V53" i="2"/>
  <c r="Q53" i="2"/>
  <c r="M53" i="2"/>
  <c r="I53" i="2"/>
  <c r="E53" i="2"/>
  <c r="AD52" i="2"/>
  <c r="Z52" i="2"/>
  <c r="V52" i="2"/>
  <c r="Q52" i="2"/>
  <c r="F51" i="2"/>
  <c r="AF50" i="2"/>
  <c r="AC50" i="2"/>
  <c r="Z50" i="2"/>
  <c r="W50" i="2"/>
  <c r="S50" i="2"/>
  <c r="P50" i="2"/>
  <c r="M50" i="2"/>
  <c r="J50" i="2"/>
  <c r="G50" i="2"/>
  <c r="D50" i="2"/>
  <c r="AD49" i="2"/>
  <c r="AA49" i="2"/>
  <c r="X49" i="2"/>
  <c r="T49" i="2"/>
  <c r="AG49" i="2" s="1"/>
  <c r="Q49" i="2"/>
  <c r="O49" i="2"/>
  <c r="M49" i="2"/>
  <c r="K49" i="2"/>
  <c r="I49" i="2"/>
  <c r="G49" i="2"/>
  <c r="E49" i="2"/>
  <c r="AF48" i="2"/>
  <c r="AD48" i="2"/>
  <c r="AB48" i="2"/>
  <c r="Z48" i="2"/>
  <c r="W48" i="2"/>
  <c r="S48" i="2"/>
  <c r="P48" i="2"/>
  <c r="M48" i="2"/>
  <c r="D48" i="2"/>
  <c r="AD47" i="2"/>
  <c r="AA47" i="2"/>
  <c r="X47" i="2"/>
  <c r="T47" i="2"/>
  <c r="AG47" i="2" s="1"/>
  <c r="Q47" i="2"/>
  <c r="N47" i="2"/>
  <c r="K47" i="2"/>
  <c r="H47" i="2"/>
  <c r="E47" i="2"/>
  <c r="AE46" i="2"/>
  <c r="AB46" i="2"/>
  <c r="Z46" i="2"/>
  <c r="X46" i="2"/>
  <c r="V46" i="2"/>
  <c r="S46" i="2"/>
  <c r="Q46" i="2"/>
  <c r="O46" i="2"/>
  <c r="Z45" i="2"/>
  <c r="X45" i="2"/>
  <c r="V45" i="2"/>
  <c r="S45" i="2"/>
  <c r="Q45" i="2"/>
  <c r="O45" i="2"/>
  <c r="M45" i="2"/>
  <c r="K45" i="2"/>
  <c r="I45" i="2"/>
  <c r="G45" i="2"/>
  <c r="E45" i="2"/>
  <c r="AF44" i="2"/>
  <c r="AD44" i="2"/>
  <c r="AB44" i="2"/>
  <c r="Z44" i="2"/>
  <c r="X44" i="2"/>
  <c r="O44" i="2"/>
  <c r="L44" i="2"/>
  <c r="I44" i="2"/>
  <c r="G44" i="2"/>
  <c r="E44" i="2"/>
  <c r="AB43" i="2"/>
  <c r="Z43" i="2"/>
  <c r="W43" i="2"/>
  <c r="T43" i="2"/>
  <c r="AG43" i="2" s="1"/>
  <c r="P43" i="2"/>
  <c r="M43" i="2"/>
  <c r="J43" i="2"/>
  <c r="G43" i="2"/>
  <c r="D43" i="2"/>
  <c r="AD42" i="2"/>
  <c r="AA42" i="2"/>
  <c r="AF178" i="2"/>
  <c r="AE178" i="2"/>
  <c r="AD178" i="2"/>
  <c r="AC178" i="2"/>
  <c r="AB178" i="2"/>
  <c r="AA178" i="2"/>
  <c r="Z178" i="2"/>
  <c r="Y178" i="2"/>
  <c r="X178" i="2"/>
  <c r="W178" i="2"/>
  <c r="V178" i="2"/>
  <c r="T178" i="2"/>
  <c r="AG178" i="2" s="1"/>
  <c r="S178" i="2"/>
  <c r="R178" i="2"/>
  <c r="Q178" i="2"/>
  <c r="P178" i="2"/>
  <c r="O178" i="2"/>
  <c r="N178" i="2"/>
  <c r="M178" i="2"/>
  <c r="L178" i="2"/>
  <c r="K178" i="2"/>
  <c r="J178" i="2"/>
  <c r="I178" i="2"/>
  <c r="H178" i="2"/>
  <c r="G178" i="2"/>
  <c r="F178" i="2"/>
  <c r="E178" i="2"/>
  <c r="D178" i="2"/>
  <c r="AF177" i="2"/>
  <c r="AE177" i="2"/>
  <c r="AD177" i="2"/>
  <c r="AC177" i="2"/>
  <c r="AB177" i="2"/>
  <c r="AA177" i="2"/>
  <c r="Z177" i="2"/>
  <c r="Y177" i="2"/>
  <c r="X177" i="2"/>
  <c r="W177" i="2"/>
  <c r="V177" i="2"/>
  <c r="T177" i="2"/>
  <c r="AG177" i="2" s="1"/>
  <c r="S177" i="2"/>
  <c r="R177" i="2"/>
  <c r="Q177" i="2"/>
  <c r="P177" i="2"/>
  <c r="O177" i="2"/>
  <c r="N177" i="2"/>
  <c r="M177" i="2"/>
  <c r="L177" i="2"/>
  <c r="K177" i="2"/>
  <c r="J177" i="2"/>
  <c r="I177" i="2"/>
  <c r="H177" i="2"/>
  <c r="G177" i="2"/>
  <c r="F177" i="2"/>
  <c r="E177" i="2"/>
  <c r="D177" i="2"/>
  <c r="AF176" i="2"/>
  <c r="AE176" i="2"/>
  <c r="AD176" i="2"/>
  <c r="AC176" i="2"/>
  <c r="AB176" i="2"/>
  <c r="AA176" i="2"/>
  <c r="Z176" i="2"/>
  <c r="Y176" i="2"/>
  <c r="X176" i="2"/>
  <c r="W176" i="2"/>
  <c r="V176" i="2"/>
  <c r="T176" i="2"/>
  <c r="AG176" i="2" s="1"/>
  <c r="S176" i="2"/>
  <c r="R176" i="2"/>
  <c r="Q176" i="2"/>
  <c r="P176" i="2"/>
  <c r="O176" i="2"/>
  <c r="N176" i="2"/>
  <c r="M176" i="2"/>
  <c r="L176" i="2"/>
  <c r="K176" i="2"/>
  <c r="J176" i="2"/>
  <c r="I176" i="2"/>
  <c r="H176" i="2"/>
  <c r="G176" i="2"/>
  <c r="F176" i="2"/>
  <c r="E176" i="2"/>
  <c r="D176" i="2"/>
  <c r="AF175" i="2"/>
  <c r="AE175" i="2"/>
  <c r="AD175" i="2"/>
  <c r="AC175" i="2"/>
  <c r="AB175" i="2"/>
  <c r="AA175" i="2"/>
  <c r="Z175" i="2"/>
  <c r="Y175" i="2"/>
  <c r="X175" i="2"/>
  <c r="W175" i="2"/>
  <c r="V175" i="2"/>
  <c r="T175" i="2"/>
  <c r="AG175" i="2" s="1"/>
  <c r="S175" i="2"/>
  <c r="R175" i="2"/>
  <c r="Q175" i="2"/>
  <c r="P175" i="2"/>
  <c r="O175" i="2"/>
  <c r="N175" i="2"/>
  <c r="M175" i="2"/>
  <c r="L175" i="2"/>
  <c r="K175" i="2"/>
  <c r="J175" i="2"/>
  <c r="I175" i="2"/>
  <c r="H175" i="2"/>
  <c r="G175" i="2"/>
  <c r="F175" i="2"/>
  <c r="E175" i="2"/>
  <c r="D175" i="2"/>
  <c r="AF174" i="2"/>
  <c r="AE174" i="2"/>
  <c r="AD174" i="2"/>
  <c r="AC174" i="2"/>
  <c r="AB174" i="2"/>
  <c r="AA174" i="2"/>
  <c r="Z174" i="2"/>
  <c r="Y174" i="2"/>
  <c r="X174" i="2"/>
  <c r="W174" i="2"/>
  <c r="V174" i="2"/>
  <c r="T174" i="2"/>
  <c r="AG174" i="2" s="1"/>
  <c r="S174" i="2"/>
  <c r="R174" i="2"/>
  <c r="Q174" i="2"/>
  <c r="P174" i="2"/>
  <c r="O174" i="2"/>
  <c r="N174" i="2"/>
  <c r="M174" i="2"/>
  <c r="L174" i="2"/>
  <c r="K174" i="2"/>
  <c r="J174" i="2"/>
  <c r="I174" i="2"/>
  <c r="H174" i="2"/>
  <c r="G174" i="2"/>
  <c r="F174" i="2"/>
  <c r="E174" i="2"/>
  <c r="D174" i="2"/>
  <c r="AF173" i="2"/>
  <c r="AE173" i="2"/>
  <c r="AD173" i="2"/>
  <c r="AC173" i="2"/>
  <c r="AB173" i="2"/>
  <c r="AA173" i="2"/>
  <c r="Z173" i="2"/>
  <c r="Y173" i="2"/>
  <c r="X173" i="2"/>
  <c r="W173" i="2"/>
  <c r="V173" i="2"/>
  <c r="T173" i="2"/>
  <c r="AG173" i="2" s="1"/>
  <c r="S173" i="2"/>
  <c r="R173" i="2"/>
  <c r="Q173" i="2"/>
  <c r="P173" i="2"/>
  <c r="O173" i="2"/>
  <c r="N173" i="2"/>
  <c r="M173" i="2"/>
  <c r="L173" i="2"/>
  <c r="K173" i="2"/>
  <c r="J173" i="2"/>
  <c r="I173" i="2"/>
  <c r="H173" i="2"/>
  <c r="G173" i="2"/>
  <c r="F173" i="2"/>
  <c r="E173" i="2"/>
  <c r="D173" i="2"/>
  <c r="AF172" i="2"/>
  <c r="AE172" i="2"/>
  <c r="AD172" i="2"/>
  <c r="AC172" i="2"/>
  <c r="AB172" i="2"/>
  <c r="AA172" i="2"/>
  <c r="Z172" i="2"/>
  <c r="Y172" i="2"/>
  <c r="X172" i="2"/>
  <c r="W172" i="2"/>
  <c r="V172" i="2"/>
  <c r="T172" i="2"/>
  <c r="AG172" i="2" s="1"/>
  <c r="S172" i="2"/>
  <c r="R172" i="2"/>
  <c r="Q172" i="2"/>
  <c r="P172" i="2"/>
  <c r="O172" i="2"/>
  <c r="N172" i="2"/>
  <c r="M172" i="2"/>
  <c r="L172" i="2"/>
  <c r="K172" i="2"/>
  <c r="J172" i="2"/>
  <c r="I172" i="2"/>
  <c r="H172" i="2"/>
  <c r="G172" i="2"/>
  <c r="F172" i="2"/>
  <c r="E172" i="2"/>
  <c r="D172" i="2"/>
  <c r="AF171" i="2"/>
  <c r="AE171" i="2"/>
  <c r="AD171" i="2"/>
  <c r="AC171" i="2"/>
  <c r="AB171" i="2"/>
  <c r="AA171" i="2"/>
  <c r="Z171" i="2"/>
  <c r="Y171" i="2"/>
  <c r="X171" i="2"/>
  <c r="W171" i="2"/>
  <c r="V171" i="2"/>
  <c r="T171" i="2"/>
  <c r="AG171" i="2" s="1"/>
  <c r="S171" i="2"/>
  <c r="R171" i="2"/>
  <c r="Q171" i="2"/>
  <c r="P171" i="2"/>
  <c r="O171" i="2"/>
  <c r="N171" i="2"/>
  <c r="M171" i="2"/>
  <c r="L171" i="2"/>
  <c r="K171" i="2"/>
  <c r="J171" i="2"/>
  <c r="I171" i="2"/>
  <c r="H171" i="2"/>
  <c r="G171" i="2"/>
  <c r="F171" i="2"/>
  <c r="E171" i="2"/>
  <c r="D171" i="2"/>
  <c r="AF170" i="2"/>
  <c r="AE170" i="2"/>
  <c r="AD170" i="2"/>
  <c r="AC170" i="2"/>
  <c r="AB170" i="2"/>
  <c r="AA170" i="2"/>
  <c r="Z170" i="2"/>
  <c r="Y170" i="2"/>
  <c r="X170" i="2"/>
  <c r="W170" i="2"/>
  <c r="V170" i="2"/>
  <c r="T170" i="2"/>
  <c r="AG170" i="2" s="1"/>
  <c r="S170" i="2"/>
  <c r="R170" i="2"/>
  <c r="Q170" i="2"/>
  <c r="P170" i="2"/>
  <c r="O170" i="2"/>
  <c r="N170" i="2"/>
  <c r="M170" i="2"/>
  <c r="L170" i="2"/>
  <c r="K170" i="2"/>
  <c r="J170" i="2"/>
  <c r="I170" i="2"/>
  <c r="H170" i="2"/>
  <c r="G170" i="2"/>
  <c r="F170" i="2"/>
  <c r="E170" i="2"/>
  <c r="D170" i="2"/>
  <c r="AF169" i="2"/>
  <c r="AE169" i="2"/>
  <c r="AD169" i="2"/>
  <c r="AC169" i="2"/>
  <c r="AB169" i="2"/>
  <c r="AA169" i="2"/>
  <c r="Z169" i="2"/>
  <c r="Y169" i="2"/>
  <c r="X169" i="2"/>
  <c r="W169" i="2"/>
  <c r="V169" i="2"/>
  <c r="T169" i="2"/>
  <c r="AG169" i="2" s="1"/>
  <c r="S169" i="2"/>
  <c r="R169" i="2"/>
  <c r="Q169" i="2"/>
  <c r="P169" i="2"/>
  <c r="O169" i="2"/>
  <c r="N169" i="2"/>
  <c r="M169" i="2"/>
  <c r="L169" i="2"/>
  <c r="K169" i="2"/>
  <c r="J169" i="2"/>
  <c r="I169" i="2"/>
  <c r="H169" i="2"/>
  <c r="G169" i="2"/>
  <c r="F169" i="2"/>
  <c r="E169" i="2"/>
  <c r="D169" i="2"/>
  <c r="AF168" i="2"/>
  <c r="AE168" i="2"/>
  <c r="AD168" i="2"/>
  <c r="AC168" i="2"/>
  <c r="AB168" i="2"/>
  <c r="AA168" i="2"/>
  <c r="Z168" i="2"/>
  <c r="Y168" i="2"/>
  <c r="X168" i="2"/>
  <c r="W168" i="2"/>
  <c r="V168" i="2"/>
  <c r="T168" i="2"/>
  <c r="AG168" i="2" s="1"/>
  <c r="S168" i="2"/>
  <c r="R168" i="2"/>
  <c r="Q168" i="2"/>
  <c r="P168" i="2"/>
  <c r="O168" i="2"/>
  <c r="N168" i="2"/>
  <c r="M168" i="2"/>
  <c r="L168" i="2"/>
  <c r="K168" i="2"/>
  <c r="J168" i="2"/>
  <c r="I168" i="2"/>
  <c r="H168" i="2"/>
  <c r="G168" i="2"/>
  <c r="F168" i="2"/>
  <c r="E168" i="2"/>
  <c r="D168" i="2"/>
  <c r="AF167" i="2"/>
  <c r="AE167" i="2"/>
  <c r="AD167" i="2"/>
  <c r="AC167" i="2"/>
  <c r="AB167" i="2"/>
  <c r="AA167" i="2"/>
  <c r="Z167" i="2"/>
  <c r="Y167" i="2"/>
  <c r="X167" i="2"/>
  <c r="W167" i="2"/>
  <c r="V167" i="2"/>
  <c r="T167" i="2"/>
  <c r="AG167" i="2" s="1"/>
  <c r="S167" i="2"/>
  <c r="R167" i="2"/>
  <c r="Q167" i="2"/>
  <c r="P167" i="2"/>
  <c r="O167" i="2"/>
  <c r="N167" i="2"/>
  <c r="M167" i="2"/>
  <c r="L167" i="2"/>
  <c r="K167" i="2"/>
  <c r="J167" i="2"/>
  <c r="I167" i="2"/>
  <c r="H167" i="2"/>
  <c r="G167" i="2"/>
  <c r="F167" i="2"/>
  <c r="E167" i="2"/>
  <c r="D167" i="2"/>
  <c r="AF166" i="2"/>
  <c r="AE166" i="2"/>
  <c r="AD166" i="2"/>
  <c r="AC166" i="2"/>
  <c r="AB166" i="2"/>
  <c r="AA166" i="2"/>
  <c r="Z166" i="2"/>
  <c r="Y166" i="2"/>
  <c r="X166" i="2"/>
  <c r="W166" i="2"/>
  <c r="V166" i="2"/>
  <c r="T166" i="2"/>
  <c r="AG166" i="2" s="1"/>
  <c r="S166" i="2"/>
  <c r="R166" i="2"/>
  <c r="Q166" i="2"/>
  <c r="P166" i="2"/>
  <c r="O166" i="2"/>
  <c r="N166" i="2"/>
  <c r="M166" i="2"/>
  <c r="L166" i="2"/>
  <c r="K166" i="2"/>
  <c r="J166" i="2"/>
  <c r="I166" i="2"/>
  <c r="H166" i="2"/>
  <c r="G166" i="2"/>
  <c r="F166" i="2"/>
  <c r="E166" i="2"/>
  <c r="D166" i="2"/>
  <c r="AF165" i="2"/>
  <c r="AE165" i="2"/>
  <c r="AD165" i="2"/>
  <c r="AC165" i="2"/>
  <c r="AB165" i="2"/>
  <c r="AA165" i="2"/>
  <c r="Z165" i="2"/>
  <c r="Y165" i="2"/>
  <c r="X165" i="2"/>
  <c r="W165" i="2"/>
  <c r="V165" i="2"/>
  <c r="T165" i="2"/>
  <c r="AG165" i="2" s="1"/>
  <c r="S165" i="2"/>
  <c r="R165" i="2"/>
  <c r="Q165" i="2"/>
  <c r="P165" i="2"/>
  <c r="O165" i="2"/>
  <c r="N165" i="2"/>
  <c r="M165" i="2"/>
  <c r="L165" i="2"/>
  <c r="K165" i="2"/>
  <c r="J165" i="2"/>
  <c r="I165" i="2"/>
  <c r="H165" i="2"/>
  <c r="G165" i="2"/>
  <c r="F165" i="2"/>
  <c r="E165" i="2"/>
  <c r="D165" i="2"/>
  <c r="AF164" i="2"/>
  <c r="AE164" i="2"/>
  <c r="AD164" i="2"/>
  <c r="AC164" i="2"/>
  <c r="AB164" i="2"/>
  <c r="AA164" i="2"/>
  <c r="Z164" i="2"/>
  <c r="Y164" i="2"/>
  <c r="X164" i="2"/>
  <c r="W164" i="2"/>
  <c r="V164" i="2"/>
  <c r="T164" i="2"/>
  <c r="AG164" i="2" s="1"/>
  <c r="S164" i="2"/>
  <c r="R164" i="2"/>
  <c r="Q164" i="2"/>
  <c r="P164" i="2"/>
  <c r="O164" i="2"/>
  <c r="N164" i="2"/>
  <c r="M164" i="2"/>
  <c r="L164" i="2"/>
  <c r="K164" i="2"/>
  <c r="J164" i="2"/>
  <c r="I164" i="2"/>
  <c r="H164" i="2"/>
  <c r="G164" i="2"/>
  <c r="F164" i="2"/>
  <c r="E164" i="2"/>
  <c r="D164" i="2"/>
  <c r="AF163" i="2"/>
  <c r="AE163" i="2"/>
  <c r="AD163" i="2"/>
  <c r="AC163" i="2"/>
  <c r="AB163" i="2"/>
  <c r="AA163" i="2"/>
  <c r="Z163" i="2"/>
  <c r="Y163" i="2"/>
  <c r="X163" i="2"/>
  <c r="W163" i="2"/>
  <c r="V163" i="2"/>
  <c r="T163" i="2"/>
  <c r="AG163" i="2" s="1"/>
  <c r="X145" i="2"/>
  <c r="W145" i="2"/>
  <c r="V145" i="2"/>
  <c r="T145" i="2"/>
  <c r="AG145" i="2" s="1"/>
  <c r="S145" i="2"/>
  <c r="R145" i="2"/>
  <c r="Q145" i="2"/>
  <c r="P145" i="2"/>
  <c r="O145" i="2"/>
  <c r="N145" i="2"/>
  <c r="M145" i="2"/>
  <c r="L145" i="2"/>
  <c r="K145" i="2"/>
  <c r="J145" i="2"/>
  <c r="I145" i="2"/>
  <c r="H145" i="2"/>
  <c r="G145" i="2"/>
  <c r="F145" i="2"/>
  <c r="E145" i="2"/>
  <c r="D145" i="2"/>
  <c r="AF144" i="2"/>
  <c r="AE144" i="2"/>
  <c r="AD144" i="2"/>
  <c r="AC144" i="2"/>
  <c r="AB144" i="2"/>
  <c r="AA144" i="2"/>
  <c r="Z144" i="2"/>
  <c r="Y144" i="2"/>
  <c r="X144" i="2"/>
  <c r="W144" i="2"/>
  <c r="V144" i="2"/>
  <c r="T144" i="2"/>
  <c r="AG144" i="2" s="1"/>
  <c r="S144" i="2"/>
  <c r="R144" i="2"/>
  <c r="Q144" i="2"/>
  <c r="P144" i="2"/>
  <c r="O144" i="2"/>
  <c r="N144" i="2"/>
  <c r="M144" i="2"/>
  <c r="L144" i="2"/>
  <c r="K144" i="2"/>
  <c r="J144" i="2"/>
  <c r="I144" i="2"/>
  <c r="H144" i="2"/>
  <c r="G144" i="2"/>
  <c r="F144" i="2"/>
  <c r="E144" i="2"/>
  <c r="D144" i="2"/>
  <c r="AF143" i="2"/>
  <c r="AE143" i="2"/>
  <c r="AD143" i="2"/>
  <c r="AC143" i="2"/>
  <c r="AB143" i="2"/>
  <c r="AA143" i="2"/>
  <c r="Z143" i="2"/>
  <c r="Y143" i="2"/>
  <c r="X143" i="2"/>
  <c r="W143" i="2"/>
  <c r="V143" i="2"/>
  <c r="T143" i="2"/>
  <c r="AG143" i="2" s="1"/>
  <c r="S143" i="2"/>
  <c r="R143" i="2"/>
  <c r="Q143" i="2"/>
  <c r="P143" i="2"/>
  <c r="O143" i="2"/>
  <c r="N143" i="2"/>
  <c r="M143" i="2"/>
  <c r="L143" i="2"/>
  <c r="K143" i="2"/>
  <c r="J143" i="2"/>
  <c r="I143" i="2"/>
  <c r="H143" i="2"/>
  <c r="G143" i="2"/>
  <c r="F143" i="2"/>
  <c r="E143" i="2"/>
  <c r="D143" i="2"/>
  <c r="AF142" i="2"/>
  <c r="AE142" i="2"/>
  <c r="AD142" i="2"/>
  <c r="AC142" i="2"/>
  <c r="AB142" i="2"/>
  <c r="AA142" i="2"/>
  <c r="Z142" i="2"/>
  <c r="Y142" i="2"/>
  <c r="X142" i="2"/>
  <c r="W142" i="2"/>
  <c r="V142" i="2"/>
  <c r="T142" i="2"/>
  <c r="AG142" i="2" s="1"/>
  <c r="S142" i="2"/>
  <c r="R142" i="2"/>
  <c r="Q142" i="2"/>
  <c r="P142" i="2"/>
  <c r="O142" i="2"/>
  <c r="N142" i="2"/>
  <c r="M142" i="2"/>
  <c r="L142" i="2"/>
  <c r="K142" i="2"/>
  <c r="J142" i="2"/>
  <c r="I142" i="2"/>
  <c r="H142" i="2"/>
  <c r="G142" i="2"/>
  <c r="F142" i="2"/>
  <c r="E142" i="2"/>
  <c r="D142" i="2"/>
  <c r="AF141" i="2"/>
  <c r="AE141" i="2"/>
  <c r="AD141" i="2"/>
  <c r="AC141" i="2"/>
  <c r="AB141" i="2"/>
  <c r="AA141" i="2"/>
  <c r="Z141" i="2"/>
  <c r="Y141" i="2"/>
  <c r="X141" i="2"/>
  <c r="W141" i="2"/>
  <c r="V141" i="2"/>
  <c r="T141" i="2"/>
  <c r="AG141" i="2" s="1"/>
  <c r="S141" i="2"/>
  <c r="R141" i="2"/>
  <c r="Q141" i="2"/>
  <c r="P141" i="2"/>
  <c r="O141" i="2"/>
  <c r="N141" i="2"/>
  <c r="M141" i="2"/>
  <c r="L141" i="2"/>
  <c r="K141" i="2"/>
  <c r="J141" i="2"/>
  <c r="I141" i="2"/>
  <c r="H141" i="2"/>
  <c r="G141" i="2"/>
  <c r="F141" i="2"/>
  <c r="E141" i="2"/>
  <c r="D141" i="2"/>
  <c r="AF140" i="2"/>
  <c r="AE140" i="2"/>
  <c r="AD140" i="2"/>
  <c r="AC140" i="2"/>
  <c r="AB140" i="2"/>
  <c r="AA140" i="2"/>
  <c r="Z140" i="2"/>
  <c r="Y140" i="2"/>
  <c r="X140" i="2"/>
  <c r="W140" i="2"/>
  <c r="V140" i="2"/>
  <c r="T140" i="2"/>
  <c r="AG140" i="2" s="1"/>
  <c r="S140" i="2"/>
  <c r="R140" i="2"/>
  <c r="Q140" i="2"/>
  <c r="P140" i="2"/>
  <c r="O140" i="2"/>
  <c r="N140" i="2"/>
  <c r="M140" i="2"/>
  <c r="L140" i="2"/>
  <c r="K140" i="2"/>
  <c r="J140" i="2"/>
  <c r="I140" i="2"/>
  <c r="H140" i="2"/>
  <c r="G140" i="2"/>
  <c r="F140" i="2"/>
  <c r="E140" i="2"/>
  <c r="D140" i="2"/>
  <c r="AF139" i="2"/>
  <c r="AE139" i="2"/>
  <c r="AD139" i="2"/>
  <c r="AC139" i="2"/>
  <c r="AB139" i="2"/>
  <c r="AA139" i="2"/>
  <c r="Z139" i="2"/>
  <c r="Y139" i="2"/>
  <c r="X139" i="2"/>
  <c r="W139" i="2"/>
  <c r="V139" i="2"/>
  <c r="T139" i="2"/>
  <c r="AG139" i="2" s="1"/>
  <c r="S139" i="2"/>
  <c r="R139" i="2"/>
  <c r="Q139" i="2"/>
  <c r="P139" i="2"/>
  <c r="O139" i="2"/>
  <c r="N139" i="2"/>
  <c r="M139" i="2"/>
  <c r="L139" i="2"/>
  <c r="K139" i="2"/>
  <c r="J139" i="2"/>
  <c r="I139" i="2"/>
  <c r="H139" i="2"/>
  <c r="G139" i="2"/>
  <c r="F139" i="2"/>
  <c r="E139" i="2"/>
  <c r="D139" i="2"/>
  <c r="AF138" i="2"/>
  <c r="AE138" i="2"/>
  <c r="AD138" i="2"/>
  <c r="AC138" i="2"/>
  <c r="AB138" i="2"/>
  <c r="AA138" i="2"/>
  <c r="Z138" i="2"/>
  <c r="Y138" i="2"/>
  <c r="X138" i="2"/>
  <c r="W138" i="2"/>
  <c r="V138" i="2"/>
  <c r="T138" i="2"/>
  <c r="AG138" i="2" s="1"/>
  <c r="S138" i="2"/>
  <c r="R138" i="2"/>
  <c r="Q138" i="2"/>
  <c r="P138" i="2"/>
  <c r="O138" i="2"/>
  <c r="N138" i="2"/>
  <c r="M138" i="2"/>
  <c r="L138" i="2"/>
  <c r="K138" i="2"/>
  <c r="J138" i="2"/>
  <c r="I138" i="2"/>
  <c r="H138" i="2"/>
  <c r="G138" i="2"/>
  <c r="F138" i="2"/>
  <c r="E138" i="2"/>
  <c r="AF137" i="2"/>
  <c r="AE137" i="2"/>
  <c r="AC137" i="2"/>
  <c r="AB137" i="2"/>
  <c r="Z137" i="2"/>
  <c r="X137" i="2"/>
  <c r="V137" i="2"/>
  <c r="S137" i="2"/>
  <c r="Q137" i="2"/>
  <c r="O137" i="2"/>
  <c r="M137" i="2"/>
  <c r="K137" i="2"/>
  <c r="I137" i="2"/>
  <c r="G137" i="2"/>
  <c r="E137" i="2"/>
  <c r="AF136" i="2"/>
  <c r="AD136" i="2"/>
  <c r="AB136" i="2"/>
  <c r="AA136" i="2"/>
  <c r="Y136" i="2"/>
  <c r="W136" i="2"/>
  <c r="T136" i="2"/>
  <c r="AG136" i="2" s="1"/>
  <c r="R136" i="2"/>
  <c r="P136" i="2"/>
  <c r="N136" i="2"/>
  <c r="L136" i="2"/>
  <c r="J136" i="2"/>
  <c r="H136" i="2"/>
  <c r="W134" i="2"/>
  <c r="T134" i="2"/>
  <c r="AG134" i="2" s="1"/>
  <c r="R134" i="2"/>
  <c r="AA133" i="2"/>
  <c r="X133" i="2"/>
  <c r="V133" i="2"/>
  <c r="S133" i="2"/>
  <c r="J133" i="2"/>
  <c r="H133" i="2"/>
  <c r="F133" i="2"/>
  <c r="D133" i="2"/>
  <c r="AE132" i="2"/>
  <c r="AC132" i="2"/>
  <c r="AA132" i="2"/>
  <c r="Y132" i="2"/>
  <c r="W132" i="2"/>
  <c r="T132" i="2"/>
  <c r="AG132" i="2" s="1"/>
  <c r="Q132" i="2"/>
  <c r="O132" i="2"/>
  <c r="M132" i="2"/>
  <c r="K132" i="2"/>
  <c r="I132" i="2"/>
  <c r="G132" i="2"/>
  <c r="E132" i="2"/>
  <c r="AF131" i="2"/>
  <c r="AD131" i="2"/>
  <c r="AB131" i="2"/>
  <c r="Z131" i="2"/>
  <c r="X131" i="2"/>
  <c r="V131" i="2"/>
  <c r="S131" i="2"/>
  <c r="R131" i="2"/>
  <c r="Q131" i="2"/>
  <c r="P131" i="2"/>
  <c r="O131" i="2"/>
  <c r="N131" i="2"/>
  <c r="M131" i="2"/>
  <c r="L131" i="2"/>
  <c r="K131" i="2"/>
  <c r="J131" i="2"/>
  <c r="I131" i="2"/>
  <c r="H131" i="2"/>
  <c r="F131" i="2"/>
  <c r="D131" i="2"/>
  <c r="AE130" i="2"/>
  <c r="AC130" i="2"/>
  <c r="AA130" i="2"/>
  <c r="Y130" i="2"/>
  <c r="W130" i="2"/>
  <c r="T130" i="2"/>
  <c r="AG130" i="2" s="1"/>
  <c r="R130" i="2"/>
  <c r="P130" i="2"/>
  <c r="N130" i="2"/>
  <c r="L130" i="2"/>
  <c r="J130" i="2"/>
  <c r="H130" i="2"/>
  <c r="F130" i="2"/>
  <c r="D130" i="2"/>
  <c r="AE129" i="2"/>
  <c r="AC129" i="2"/>
  <c r="AA129" i="2"/>
  <c r="Y129" i="2"/>
  <c r="W129" i="2"/>
  <c r="T129" i="2"/>
  <c r="AG129" i="2" s="1"/>
  <c r="R129" i="2"/>
  <c r="P129" i="2"/>
  <c r="N129" i="2"/>
  <c r="L129" i="2"/>
  <c r="J129" i="2"/>
  <c r="H129" i="2"/>
  <c r="F129" i="2"/>
  <c r="D129" i="2"/>
  <c r="AE128" i="2"/>
  <c r="AC128" i="2"/>
  <c r="AB128" i="2"/>
  <c r="AA128" i="2"/>
  <c r="Z128" i="2"/>
  <c r="Y128" i="2"/>
  <c r="X128" i="2"/>
  <c r="W128" i="2"/>
  <c r="V128" i="2"/>
  <c r="T128" i="2"/>
  <c r="AG128" i="2" s="1"/>
  <c r="S128" i="2"/>
  <c r="R128" i="2"/>
  <c r="Q128" i="2"/>
  <c r="P128" i="2"/>
  <c r="O128" i="2"/>
  <c r="N128" i="2"/>
  <c r="M128" i="2"/>
  <c r="L128" i="2"/>
  <c r="K128" i="2"/>
  <c r="J128" i="2"/>
  <c r="I128" i="2"/>
  <c r="H128" i="2"/>
  <c r="G128" i="2"/>
  <c r="F128" i="2"/>
  <c r="E128" i="2"/>
  <c r="D128" i="2"/>
  <c r="AF127" i="2"/>
  <c r="AE127" i="2"/>
  <c r="AD127" i="2"/>
  <c r="AC127" i="2"/>
  <c r="AB127" i="2"/>
  <c r="AA127" i="2"/>
  <c r="Z127" i="2"/>
  <c r="Y127" i="2"/>
  <c r="W127" i="2"/>
  <c r="V127" i="2"/>
  <c r="T127" i="2"/>
  <c r="AG127" i="2" s="1"/>
  <c r="R127" i="2"/>
  <c r="P127" i="2"/>
  <c r="N127" i="2"/>
  <c r="L127" i="2"/>
  <c r="J127" i="2"/>
  <c r="H127" i="2"/>
  <c r="F127" i="2"/>
  <c r="D127" i="2"/>
  <c r="AE126" i="2"/>
  <c r="AC126" i="2"/>
  <c r="AA126" i="2"/>
  <c r="Y126" i="2"/>
  <c r="W126" i="2"/>
  <c r="T126" i="2"/>
  <c r="AG126" i="2" s="1"/>
  <c r="R126" i="2"/>
  <c r="P126" i="2"/>
  <c r="N126" i="2"/>
  <c r="L126" i="2"/>
  <c r="J126" i="2"/>
  <c r="H126" i="2"/>
  <c r="F126" i="2"/>
  <c r="D126" i="2"/>
  <c r="AE125" i="2"/>
  <c r="AC125" i="2"/>
  <c r="AA125" i="2"/>
  <c r="Y125" i="2"/>
  <c r="X125" i="2"/>
  <c r="W125" i="2"/>
  <c r="V125" i="2"/>
  <c r="T125" i="2"/>
  <c r="AG125" i="2" s="1"/>
  <c r="S125" i="2"/>
  <c r="R125" i="2"/>
  <c r="Q125" i="2"/>
  <c r="P125" i="2"/>
  <c r="N125" i="2"/>
  <c r="L125" i="2"/>
  <c r="J125" i="2"/>
  <c r="H125" i="2"/>
  <c r="F125" i="2"/>
  <c r="D125" i="2"/>
  <c r="AE124" i="2"/>
  <c r="AC124" i="2"/>
  <c r="AA124" i="2"/>
  <c r="Y124" i="2"/>
  <c r="W124" i="2"/>
  <c r="T124" i="2"/>
  <c r="AG124" i="2" s="1"/>
  <c r="R124" i="2"/>
  <c r="P124" i="2"/>
  <c r="N124" i="2"/>
  <c r="L124" i="2"/>
  <c r="J124" i="2"/>
  <c r="H124" i="2"/>
  <c r="F124" i="2"/>
  <c r="D124" i="2"/>
  <c r="AE123" i="2"/>
  <c r="AC123" i="2"/>
  <c r="AA123" i="2"/>
  <c r="Y123" i="2"/>
  <c r="W123" i="2"/>
  <c r="T123" i="2"/>
  <c r="AG123" i="2" s="1"/>
  <c r="R123" i="2"/>
  <c r="P123" i="2"/>
  <c r="N123" i="2"/>
  <c r="L123" i="2"/>
  <c r="J123" i="2"/>
  <c r="H123" i="2"/>
  <c r="F123" i="2"/>
  <c r="D123" i="2"/>
  <c r="AE122" i="2"/>
  <c r="AC122" i="2"/>
  <c r="AA122" i="2"/>
  <c r="Y122" i="2"/>
  <c r="W122" i="2"/>
  <c r="T122" i="2"/>
  <c r="AG122" i="2" s="1"/>
  <c r="R122" i="2"/>
  <c r="P122" i="2"/>
  <c r="N122" i="2"/>
  <c r="L122" i="2"/>
  <c r="J122" i="2"/>
  <c r="H122" i="2"/>
  <c r="F122" i="2"/>
  <c r="D122" i="2"/>
  <c r="AE121" i="2"/>
  <c r="AC121" i="2"/>
  <c r="AA121" i="2"/>
  <c r="Y121" i="2"/>
  <c r="W121" i="2"/>
  <c r="T121" i="2"/>
  <c r="AG121" i="2" s="1"/>
  <c r="R121" i="2"/>
  <c r="P121" i="2"/>
  <c r="N121" i="2"/>
  <c r="L121" i="2"/>
  <c r="K121" i="2"/>
  <c r="I121" i="2"/>
  <c r="G121" i="2"/>
  <c r="E121" i="2"/>
  <c r="AE120" i="2"/>
  <c r="AC120" i="2"/>
  <c r="AA120" i="2"/>
  <c r="Y120" i="2"/>
  <c r="W120" i="2"/>
  <c r="T120" i="2"/>
  <c r="AG120" i="2" s="1"/>
  <c r="R120" i="2"/>
  <c r="P120" i="2"/>
  <c r="N120" i="2"/>
  <c r="L120" i="2"/>
  <c r="J120" i="2"/>
  <c r="H120" i="2"/>
  <c r="F120" i="2"/>
  <c r="D120" i="2"/>
  <c r="AE119" i="2"/>
  <c r="AC119" i="2"/>
  <c r="AA119" i="2"/>
  <c r="Y119" i="2"/>
  <c r="X119" i="2"/>
  <c r="L118" i="2"/>
  <c r="J118" i="2"/>
  <c r="H118" i="2"/>
  <c r="F118" i="2"/>
  <c r="D118" i="2"/>
  <c r="AE117" i="2"/>
  <c r="AC117" i="2"/>
  <c r="AA117" i="2"/>
  <c r="Y117" i="2"/>
  <c r="W117" i="2"/>
  <c r="T117" i="2"/>
  <c r="AG117" i="2" s="1"/>
  <c r="R117" i="2"/>
  <c r="P117" i="2"/>
  <c r="N117" i="2"/>
  <c r="L117" i="2"/>
  <c r="J117" i="2"/>
  <c r="H117" i="2"/>
  <c r="F117" i="2"/>
  <c r="D117" i="2"/>
  <c r="AE116" i="2"/>
  <c r="AC116" i="2"/>
  <c r="Z116" i="2"/>
  <c r="X116" i="2"/>
  <c r="V116" i="2"/>
  <c r="S116" i="2"/>
  <c r="Q116" i="2"/>
  <c r="O116" i="2"/>
  <c r="M116" i="2"/>
  <c r="K116" i="2"/>
  <c r="I116" i="2"/>
  <c r="G116" i="2"/>
  <c r="E116" i="2"/>
  <c r="AF115" i="2"/>
  <c r="AD115" i="2"/>
  <c r="AA115" i="2"/>
  <c r="Y115" i="2"/>
  <c r="X115" i="2"/>
  <c r="V115" i="2"/>
  <c r="S115" i="2"/>
  <c r="Q115" i="2"/>
  <c r="O115" i="2"/>
  <c r="M115" i="2"/>
  <c r="K115" i="2"/>
  <c r="H115" i="2"/>
  <c r="E115" i="2"/>
  <c r="AE114" i="2"/>
  <c r="AB114" i="2"/>
  <c r="Y114" i="2"/>
  <c r="V114" i="2"/>
  <c r="R114" i="2"/>
  <c r="O114" i="2"/>
  <c r="L114" i="2"/>
  <c r="I114" i="2"/>
  <c r="F114" i="2"/>
  <c r="AF113" i="2"/>
  <c r="AC113" i="2"/>
  <c r="Z113" i="2"/>
  <c r="W113" i="2"/>
  <c r="S113" i="2"/>
  <c r="P113" i="2"/>
  <c r="M113" i="2"/>
  <c r="J113" i="2"/>
  <c r="G113" i="2"/>
  <c r="D113" i="2"/>
  <c r="AD112" i="2"/>
  <c r="AA112" i="2"/>
  <c r="X112" i="2"/>
  <c r="T112" i="2"/>
  <c r="AG112" i="2" s="1"/>
  <c r="Q112" i="2"/>
  <c r="N112" i="2"/>
  <c r="K112" i="2"/>
  <c r="H112" i="2"/>
  <c r="E112" i="2"/>
  <c r="AE111" i="2"/>
  <c r="AB111" i="2"/>
  <c r="Y111" i="2"/>
  <c r="V111" i="2"/>
  <c r="R111" i="2"/>
  <c r="O111" i="2"/>
  <c r="L111" i="2"/>
  <c r="I111" i="2"/>
  <c r="AC81" i="2"/>
  <c r="Y81" i="2"/>
  <c r="T81" i="2"/>
  <c r="AG81" i="2" s="1"/>
  <c r="N81" i="2"/>
  <c r="J81" i="2"/>
  <c r="F81" i="2"/>
  <c r="AE80" i="2"/>
  <c r="AA80" i="2"/>
  <c r="W80" i="2"/>
  <c r="R80" i="2"/>
  <c r="N80" i="2"/>
  <c r="J80" i="2"/>
  <c r="F80" i="2"/>
  <c r="AE79" i="2"/>
  <c r="AA79" i="2"/>
  <c r="W79" i="2"/>
  <c r="R79" i="2"/>
  <c r="N79" i="2"/>
  <c r="J79" i="2"/>
  <c r="F79" i="2"/>
  <c r="AF78" i="2"/>
  <c r="AC78" i="2"/>
  <c r="Z78" i="2"/>
  <c r="V78" i="2"/>
  <c r="Q78" i="2"/>
  <c r="M78" i="2"/>
  <c r="I78" i="2"/>
  <c r="E78" i="2"/>
  <c r="AE77" i="2"/>
  <c r="AA77" i="2"/>
  <c r="W77" i="2"/>
  <c r="R77" i="2"/>
  <c r="N77" i="2"/>
  <c r="J77" i="2"/>
  <c r="F77" i="2"/>
  <c r="AE76" i="2"/>
  <c r="Z76" i="2"/>
  <c r="V76" i="2"/>
  <c r="Q76" i="2"/>
  <c r="M76" i="2"/>
  <c r="I76" i="2"/>
  <c r="E76" i="2"/>
  <c r="AD75" i="2"/>
  <c r="Z75" i="2"/>
  <c r="V75" i="2"/>
  <c r="Q75" i="2"/>
  <c r="M75" i="2"/>
  <c r="I75" i="2"/>
  <c r="E75" i="2"/>
  <c r="AD74" i="2"/>
  <c r="Z74" i="2"/>
  <c r="V74" i="2"/>
  <c r="Q74" i="2"/>
  <c r="M74" i="2"/>
  <c r="I74" i="2"/>
  <c r="E74" i="2"/>
  <c r="AD73" i="2"/>
  <c r="Z73" i="2"/>
  <c r="V73" i="2"/>
  <c r="Q73" i="2"/>
  <c r="M73" i="2"/>
  <c r="I73" i="2"/>
  <c r="E73" i="2"/>
  <c r="AD72" i="2"/>
  <c r="Z72" i="2"/>
  <c r="V72" i="2"/>
  <c r="Q72" i="2"/>
  <c r="M72" i="2"/>
  <c r="I72" i="2"/>
  <c r="E72" i="2"/>
  <c r="AD71" i="2"/>
  <c r="Z71" i="2"/>
  <c r="V71" i="2"/>
  <c r="Q71" i="2"/>
  <c r="M71" i="2"/>
  <c r="I71" i="2"/>
  <c r="E71" i="2"/>
  <c r="AD70" i="2"/>
  <c r="AA70" i="2"/>
  <c r="W70" i="2"/>
  <c r="R70" i="2"/>
  <c r="N70" i="2"/>
  <c r="J70" i="2"/>
  <c r="F70" i="2"/>
  <c r="AF69" i="2"/>
  <c r="AB69" i="2"/>
  <c r="X69" i="2"/>
  <c r="S69" i="2"/>
  <c r="P69" i="2"/>
  <c r="M69" i="2"/>
  <c r="J69" i="2"/>
  <c r="G69" i="2"/>
  <c r="D69" i="2"/>
  <c r="AD68" i="2"/>
  <c r="AA68" i="2"/>
  <c r="X68" i="2"/>
  <c r="T68" i="2"/>
  <c r="AG68" i="2" s="1"/>
  <c r="Q68" i="2"/>
  <c r="N68" i="2"/>
  <c r="K68" i="2"/>
  <c r="H68" i="2"/>
  <c r="E68" i="2"/>
  <c r="AE67" i="2"/>
  <c r="AB67" i="2"/>
  <c r="Y67" i="2"/>
  <c r="T67" i="2"/>
  <c r="AG67" i="2" s="1"/>
  <c r="P67" i="2"/>
  <c r="L67" i="2"/>
  <c r="I67" i="2"/>
  <c r="F67" i="2"/>
  <c r="AF66" i="2"/>
  <c r="AB66" i="2"/>
  <c r="X66" i="2"/>
  <c r="S66" i="2"/>
  <c r="O66" i="2"/>
  <c r="K66" i="2"/>
  <c r="G66" i="2"/>
  <c r="AF65" i="2"/>
  <c r="AB65" i="2"/>
  <c r="X65" i="2"/>
  <c r="S65" i="2"/>
  <c r="O65" i="2"/>
  <c r="K65" i="2"/>
  <c r="G65" i="2"/>
  <c r="AF64" i="2"/>
  <c r="AB64" i="2"/>
  <c r="X64" i="2"/>
  <c r="S64" i="2"/>
  <c r="O64" i="2"/>
  <c r="K64" i="2"/>
  <c r="G64" i="2"/>
  <c r="AF63" i="2"/>
  <c r="AB63" i="2"/>
  <c r="X63" i="2"/>
  <c r="S63" i="2"/>
  <c r="O63" i="2"/>
  <c r="K63" i="2"/>
  <c r="G63" i="2"/>
  <c r="AF62" i="2"/>
  <c r="AB62" i="2"/>
  <c r="X62" i="2"/>
  <c r="S62" i="2"/>
  <c r="O62" i="2"/>
  <c r="K62" i="2"/>
  <c r="G62" i="2"/>
  <c r="AF61" i="2"/>
  <c r="AB61" i="2"/>
  <c r="X61" i="2"/>
  <c r="S61" i="2"/>
  <c r="O61" i="2"/>
  <c r="K61" i="2"/>
  <c r="G61" i="2"/>
  <c r="AF60" i="2"/>
  <c r="AB60" i="2"/>
  <c r="X60" i="2"/>
  <c r="S60" i="2"/>
  <c r="P60" i="2"/>
  <c r="L60" i="2"/>
  <c r="H60" i="2"/>
  <c r="D60" i="2"/>
  <c r="AC59" i="2"/>
  <c r="Y59" i="2"/>
  <c r="T59" i="2"/>
  <c r="AG59" i="2" s="1"/>
  <c r="P59" i="2"/>
  <c r="L59" i="2"/>
  <c r="H59" i="2"/>
  <c r="D59" i="2"/>
  <c r="AC58" i="2"/>
  <c r="Y58" i="2"/>
  <c r="T58" i="2"/>
  <c r="AG58" i="2" s="1"/>
  <c r="P58" i="2"/>
  <c r="L58" i="2"/>
  <c r="H58" i="2"/>
  <c r="D58" i="2"/>
  <c r="AD57" i="2"/>
  <c r="Z57" i="2"/>
  <c r="V57" i="2"/>
  <c r="Q57" i="2"/>
  <c r="M57" i="2"/>
  <c r="I57" i="2"/>
  <c r="E57" i="2"/>
  <c r="AD56" i="2"/>
  <c r="Z56" i="2"/>
  <c r="V56" i="2"/>
  <c r="Q56" i="2"/>
  <c r="M56" i="2"/>
  <c r="I56" i="2"/>
  <c r="E56" i="2"/>
  <c r="AD55" i="2"/>
  <c r="Z55" i="2"/>
  <c r="V55" i="2"/>
  <c r="Q55" i="2"/>
  <c r="M55" i="2"/>
  <c r="I55" i="2"/>
  <c r="E55" i="2"/>
  <c r="AD54" i="2"/>
  <c r="Z54" i="2"/>
  <c r="V54" i="2"/>
  <c r="Q54" i="2"/>
  <c r="N54" i="2"/>
  <c r="J54" i="2"/>
  <c r="F54" i="2"/>
  <c r="AE53" i="2"/>
  <c r="AA53" i="2"/>
  <c r="X53" i="2"/>
  <c r="S53" i="2"/>
  <c r="O53" i="2"/>
  <c r="K53" i="2"/>
  <c r="G53" i="2"/>
  <c r="AF52" i="2"/>
  <c r="AB52" i="2"/>
  <c r="X52" i="2"/>
  <c r="S52" i="2"/>
  <c r="O52" i="2"/>
  <c r="L52" i="2"/>
  <c r="I52" i="2"/>
  <c r="F52" i="2"/>
  <c r="AF51" i="2"/>
  <c r="AC51" i="2"/>
  <c r="Z51" i="2"/>
  <c r="W51" i="2"/>
  <c r="S51" i="2"/>
  <c r="P51" i="2"/>
  <c r="M51" i="2"/>
  <c r="S163" i="2"/>
  <c r="R163" i="2"/>
  <c r="Q163" i="2"/>
  <c r="P163" i="2"/>
  <c r="O163" i="2"/>
  <c r="N163" i="2"/>
  <c r="M163" i="2"/>
  <c r="L163" i="2"/>
  <c r="K163" i="2"/>
  <c r="J163" i="2"/>
  <c r="I163" i="2"/>
  <c r="H163" i="2"/>
  <c r="G163" i="2"/>
  <c r="F163" i="2"/>
  <c r="E163" i="2"/>
  <c r="D163" i="2"/>
  <c r="AF162" i="2"/>
  <c r="AE162" i="2"/>
  <c r="AD162" i="2"/>
  <c r="AC162" i="2"/>
  <c r="AB162" i="2"/>
  <c r="AA162" i="2"/>
  <c r="Z162" i="2"/>
  <c r="Y162" i="2"/>
  <c r="X162" i="2"/>
  <c r="W162" i="2"/>
  <c r="V162" i="2"/>
  <c r="T162" i="2"/>
  <c r="AG162" i="2" s="1"/>
  <c r="S162" i="2"/>
  <c r="R162" i="2"/>
  <c r="Q162" i="2"/>
  <c r="P162" i="2"/>
  <c r="O162" i="2"/>
  <c r="N162" i="2"/>
  <c r="M162" i="2"/>
  <c r="L162" i="2"/>
  <c r="K162" i="2"/>
  <c r="J162" i="2"/>
  <c r="I162" i="2"/>
  <c r="H162" i="2"/>
  <c r="G162" i="2"/>
  <c r="F162" i="2"/>
  <c r="E162" i="2"/>
  <c r="D162" i="2"/>
  <c r="AF161" i="2"/>
  <c r="AE161" i="2"/>
  <c r="AD161" i="2"/>
  <c r="AC161" i="2"/>
  <c r="AB161" i="2"/>
  <c r="AA161" i="2"/>
  <c r="Z161" i="2"/>
  <c r="Y161" i="2"/>
  <c r="X161" i="2"/>
  <c r="W161" i="2"/>
  <c r="V161" i="2"/>
  <c r="T161" i="2"/>
  <c r="AG161" i="2" s="1"/>
  <c r="S161" i="2"/>
  <c r="R161" i="2"/>
  <c r="Q161" i="2"/>
  <c r="P161" i="2"/>
  <c r="O161" i="2"/>
  <c r="N161" i="2"/>
  <c r="M161" i="2"/>
  <c r="L161" i="2"/>
  <c r="K161" i="2"/>
  <c r="J161" i="2"/>
  <c r="I161" i="2"/>
  <c r="H161" i="2"/>
  <c r="G161" i="2"/>
  <c r="F161" i="2"/>
  <c r="E161" i="2"/>
  <c r="D161" i="2"/>
  <c r="AF160" i="2"/>
  <c r="AE160" i="2"/>
  <c r="AD160" i="2"/>
  <c r="AC160" i="2"/>
  <c r="AB160" i="2"/>
  <c r="AA160" i="2"/>
  <c r="Z160" i="2"/>
  <c r="Y160" i="2"/>
  <c r="X160" i="2"/>
  <c r="W160" i="2"/>
  <c r="V160" i="2"/>
  <c r="T160" i="2"/>
  <c r="AG160" i="2" s="1"/>
  <c r="S160" i="2"/>
  <c r="R160" i="2"/>
  <c r="Q160" i="2"/>
  <c r="P160" i="2"/>
  <c r="O160" i="2"/>
  <c r="N160" i="2"/>
  <c r="M160" i="2"/>
  <c r="L160" i="2"/>
  <c r="K160" i="2"/>
  <c r="J160" i="2"/>
  <c r="I160" i="2"/>
  <c r="H160" i="2"/>
  <c r="G160" i="2"/>
  <c r="F160" i="2"/>
  <c r="E160" i="2"/>
  <c r="D160" i="2"/>
  <c r="AF159" i="2"/>
  <c r="AE159" i="2"/>
  <c r="AD159" i="2"/>
  <c r="AC159" i="2"/>
  <c r="AB159" i="2"/>
  <c r="AA159" i="2"/>
  <c r="Z159" i="2"/>
  <c r="Y159" i="2"/>
  <c r="X159" i="2"/>
  <c r="W159" i="2"/>
  <c r="V159" i="2"/>
  <c r="T159" i="2"/>
  <c r="AG159" i="2" s="1"/>
  <c r="S159" i="2"/>
  <c r="R159" i="2"/>
  <c r="Q159" i="2"/>
  <c r="P159" i="2"/>
  <c r="O159" i="2"/>
  <c r="N159" i="2"/>
  <c r="M159" i="2"/>
  <c r="L159" i="2"/>
  <c r="K159" i="2"/>
  <c r="J159" i="2"/>
  <c r="I159" i="2"/>
  <c r="H159" i="2"/>
  <c r="G159" i="2"/>
  <c r="F159" i="2"/>
  <c r="E159" i="2"/>
  <c r="D159" i="2"/>
  <c r="AF158" i="2"/>
  <c r="AE158" i="2"/>
  <c r="AD158" i="2"/>
  <c r="AC158" i="2"/>
  <c r="AB158" i="2"/>
  <c r="AA158" i="2"/>
  <c r="Z158" i="2"/>
  <c r="Y158" i="2"/>
  <c r="X158" i="2"/>
  <c r="W158" i="2"/>
  <c r="V158" i="2"/>
  <c r="T158" i="2"/>
  <c r="AG158" i="2" s="1"/>
  <c r="S158" i="2"/>
  <c r="R158" i="2"/>
  <c r="Q158" i="2"/>
  <c r="P158" i="2"/>
  <c r="O158" i="2"/>
  <c r="N158" i="2"/>
  <c r="M158" i="2"/>
  <c r="L158" i="2"/>
  <c r="K158" i="2"/>
  <c r="J158" i="2"/>
  <c r="I158" i="2"/>
  <c r="H158" i="2"/>
  <c r="G158" i="2"/>
  <c r="F158" i="2"/>
  <c r="E158" i="2"/>
  <c r="D158" i="2"/>
  <c r="AF157" i="2"/>
  <c r="AE157" i="2"/>
  <c r="AD157" i="2"/>
  <c r="AC157" i="2"/>
  <c r="AB157" i="2"/>
  <c r="AA157" i="2"/>
  <c r="Z157" i="2"/>
  <c r="Y157" i="2"/>
  <c r="X157" i="2"/>
  <c r="W157" i="2"/>
  <c r="V157" i="2"/>
  <c r="T157" i="2"/>
  <c r="AG157" i="2" s="1"/>
  <c r="S157" i="2"/>
  <c r="R157" i="2"/>
  <c r="Q157" i="2"/>
  <c r="P157" i="2"/>
  <c r="O157" i="2"/>
  <c r="N157" i="2"/>
  <c r="M157" i="2"/>
  <c r="L157" i="2"/>
  <c r="K157" i="2"/>
  <c r="J157" i="2"/>
  <c r="I157" i="2"/>
  <c r="H157" i="2"/>
  <c r="G157" i="2"/>
  <c r="F157" i="2"/>
  <c r="E157" i="2"/>
  <c r="D157" i="2"/>
  <c r="AF156" i="2"/>
  <c r="AE156" i="2"/>
  <c r="AD156" i="2"/>
  <c r="AC156" i="2"/>
  <c r="AB156" i="2"/>
  <c r="AA156" i="2"/>
  <c r="Z156" i="2"/>
  <c r="Y156" i="2"/>
  <c r="X156" i="2"/>
  <c r="W156" i="2"/>
  <c r="V156" i="2"/>
  <c r="T156" i="2"/>
  <c r="AG156" i="2" s="1"/>
  <c r="S156" i="2"/>
  <c r="R156" i="2"/>
  <c r="Q156" i="2"/>
  <c r="P156" i="2"/>
  <c r="O156" i="2"/>
  <c r="N156" i="2"/>
  <c r="M156" i="2"/>
  <c r="L156" i="2"/>
  <c r="K156" i="2"/>
  <c r="J156" i="2"/>
  <c r="I156" i="2"/>
  <c r="H156" i="2"/>
  <c r="G156" i="2"/>
  <c r="F156" i="2"/>
  <c r="E156" i="2"/>
  <c r="D156" i="2"/>
  <c r="AF155" i="2"/>
  <c r="AE155" i="2"/>
  <c r="AD155" i="2"/>
  <c r="AC155" i="2"/>
  <c r="AB155" i="2"/>
  <c r="AA155" i="2"/>
  <c r="Z155" i="2"/>
  <c r="Y155" i="2"/>
  <c r="X155" i="2"/>
  <c r="W155" i="2"/>
  <c r="V155" i="2"/>
  <c r="T155" i="2"/>
  <c r="AG155" i="2" s="1"/>
  <c r="S155" i="2"/>
  <c r="R155" i="2"/>
  <c r="Q155" i="2"/>
  <c r="P155" i="2"/>
  <c r="O155" i="2"/>
  <c r="N155" i="2"/>
  <c r="M155" i="2"/>
  <c r="L155" i="2"/>
  <c r="K155" i="2"/>
  <c r="J155" i="2"/>
  <c r="I155" i="2"/>
  <c r="H155" i="2"/>
  <c r="G155" i="2"/>
  <c r="F155" i="2"/>
  <c r="E155" i="2"/>
  <c r="D155" i="2"/>
  <c r="AF154" i="2"/>
  <c r="AE154" i="2"/>
  <c r="AD154" i="2"/>
  <c r="AC154" i="2"/>
  <c r="AB154" i="2"/>
  <c r="AA154" i="2"/>
  <c r="Z154" i="2"/>
  <c r="Y154" i="2"/>
  <c r="X154" i="2"/>
  <c r="W154" i="2"/>
  <c r="V154" i="2"/>
  <c r="T154" i="2"/>
  <c r="AG154" i="2" s="1"/>
  <c r="S154" i="2"/>
  <c r="R154" i="2"/>
  <c r="Q154" i="2"/>
  <c r="P154" i="2"/>
  <c r="O154" i="2"/>
  <c r="N154" i="2"/>
  <c r="M154" i="2"/>
  <c r="L154" i="2"/>
  <c r="K154" i="2"/>
  <c r="J154" i="2"/>
  <c r="I154" i="2"/>
  <c r="H154" i="2"/>
  <c r="G154" i="2"/>
  <c r="F154" i="2"/>
  <c r="E154" i="2"/>
  <c r="D154" i="2"/>
  <c r="AF153" i="2"/>
  <c r="AE153" i="2"/>
  <c r="AD153" i="2"/>
  <c r="AC153" i="2"/>
  <c r="AB153" i="2"/>
  <c r="AA153" i="2"/>
  <c r="Z153" i="2"/>
  <c r="Y153" i="2"/>
  <c r="X153" i="2"/>
  <c r="W153" i="2"/>
  <c r="V153" i="2"/>
  <c r="T153" i="2"/>
  <c r="AG153" i="2" s="1"/>
  <c r="S153" i="2"/>
  <c r="R153" i="2"/>
  <c r="Q153" i="2"/>
  <c r="P153" i="2"/>
  <c r="O153" i="2"/>
  <c r="N153" i="2"/>
  <c r="M153" i="2"/>
  <c r="L153" i="2"/>
  <c r="K153" i="2"/>
  <c r="J153" i="2"/>
  <c r="I153" i="2"/>
  <c r="H153" i="2"/>
  <c r="G153" i="2"/>
  <c r="F153" i="2"/>
  <c r="E153" i="2"/>
  <c r="D153" i="2"/>
  <c r="AF152" i="2"/>
  <c r="AE152" i="2"/>
  <c r="AD152" i="2"/>
  <c r="AC152" i="2"/>
  <c r="AB152" i="2"/>
  <c r="AA152" i="2"/>
  <c r="Z152" i="2"/>
  <c r="Y152" i="2"/>
  <c r="X152" i="2"/>
  <c r="W152" i="2"/>
  <c r="V152" i="2"/>
  <c r="T152" i="2"/>
  <c r="AG152" i="2" s="1"/>
  <c r="S152" i="2"/>
  <c r="R152" i="2"/>
  <c r="Q152" i="2"/>
  <c r="P152" i="2"/>
  <c r="O152" i="2"/>
  <c r="N152" i="2"/>
  <c r="M152" i="2"/>
  <c r="L152" i="2"/>
  <c r="K152" i="2"/>
  <c r="J152" i="2"/>
  <c r="I152" i="2"/>
  <c r="H152" i="2"/>
  <c r="G152" i="2"/>
  <c r="F152" i="2"/>
  <c r="E152" i="2"/>
  <c r="D152" i="2"/>
  <c r="AF151" i="2"/>
  <c r="AE151" i="2"/>
  <c r="AD151" i="2"/>
  <c r="AC151" i="2"/>
  <c r="AB151" i="2"/>
  <c r="AA151" i="2"/>
  <c r="Z151" i="2"/>
  <c r="Y151" i="2"/>
  <c r="X151" i="2"/>
  <c r="W151" i="2"/>
  <c r="V151" i="2"/>
  <c r="T151" i="2"/>
  <c r="AG151" i="2" s="1"/>
  <c r="S151" i="2"/>
  <c r="R151" i="2"/>
  <c r="Q151" i="2"/>
  <c r="P151" i="2"/>
  <c r="O151" i="2"/>
  <c r="N151" i="2"/>
  <c r="M151" i="2"/>
  <c r="L151" i="2"/>
  <c r="K151" i="2"/>
  <c r="J151" i="2"/>
  <c r="I151" i="2"/>
  <c r="H151" i="2"/>
  <c r="G151" i="2"/>
  <c r="F151" i="2"/>
  <c r="E151" i="2"/>
  <c r="D151" i="2"/>
  <c r="AF150" i="2"/>
  <c r="AE150" i="2"/>
  <c r="AD150" i="2"/>
  <c r="AC150" i="2"/>
  <c r="AB150" i="2"/>
  <c r="AA150" i="2"/>
  <c r="Z150" i="2"/>
  <c r="Y150" i="2"/>
  <c r="X150" i="2"/>
  <c r="W150" i="2"/>
  <c r="V150" i="2"/>
  <c r="T150" i="2"/>
  <c r="AG150" i="2" s="1"/>
  <c r="S150" i="2"/>
  <c r="R150" i="2"/>
  <c r="Q150" i="2"/>
  <c r="P150" i="2"/>
  <c r="O150" i="2"/>
  <c r="N150" i="2"/>
  <c r="M150" i="2"/>
  <c r="L150" i="2"/>
  <c r="K150" i="2"/>
  <c r="J150" i="2"/>
  <c r="I150" i="2"/>
  <c r="H150" i="2"/>
  <c r="J89" i="2"/>
  <c r="F150" i="2"/>
  <c r="E150" i="2"/>
  <c r="D150" i="2"/>
  <c r="AF149" i="2"/>
  <c r="AE149" i="2"/>
  <c r="AD149" i="2"/>
  <c r="AC149" i="2"/>
  <c r="AB149" i="2"/>
  <c r="AA149" i="2"/>
  <c r="Z149" i="2"/>
  <c r="Y149" i="2"/>
  <c r="X149" i="2"/>
  <c r="W149" i="2"/>
  <c r="V149" i="2"/>
  <c r="T149" i="2"/>
  <c r="AG149" i="2" s="1"/>
  <c r="S149" i="2"/>
  <c r="R149" i="2"/>
  <c r="Q149" i="2"/>
  <c r="P149" i="2"/>
  <c r="O149" i="2"/>
  <c r="N149" i="2"/>
  <c r="M149" i="2"/>
  <c r="L149" i="2"/>
  <c r="K149" i="2"/>
  <c r="J149" i="2"/>
  <c r="I149" i="2"/>
  <c r="H149" i="2"/>
  <c r="G149" i="2"/>
  <c r="F149" i="2"/>
  <c r="E149" i="2"/>
  <c r="D149" i="2"/>
  <c r="AF148" i="2"/>
  <c r="AE148" i="2"/>
  <c r="AD148" i="2"/>
  <c r="AC148" i="2"/>
  <c r="AB148" i="2"/>
  <c r="AA148" i="2"/>
  <c r="Z148" i="2"/>
  <c r="Y148" i="2"/>
  <c r="X148" i="2"/>
  <c r="W148" i="2"/>
  <c r="V148" i="2"/>
  <c r="T148" i="2"/>
  <c r="AG148" i="2" s="1"/>
  <c r="S148" i="2"/>
  <c r="R148" i="2"/>
  <c r="Q148" i="2"/>
  <c r="P148" i="2"/>
  <c r="O148" i="2"/>
  <c r="N148" i="2"/>
  <c r="M148" i="2"/>
  <c r="L148" i="2"/>
  <c r="K148" i="2"/>
  <c r="J148" i="2"/>
  <c r="I148" i="2"/>
  <c r="H148" i="2"/>
  <c r="G148" i="2"/>
  <c r="F148" i="2"/>
  <c r="E148" i="2"/>
  <c r="D148" i="2"/>
  <c r="AF147" i="2"/>
  <c r="AE147" i="2"/>
  <c r="AD147" i="2"/>
  <c r="AC147" i="2"/>
  <c r="AB147" i="2"/>
  <c r="AA147" i="2"/>
  <c r="Z147" i="2"/>
  <c r="Y147" i="2"/>
  <c r="X147" i="2"/>
  <c r="W147" i="2"/>
  <c r="V147" i="2"/>
  <c r="T147" i="2"/>
  <c r="AG147" i="2" s="1"/>
  <c r="S147" i="2"/>
  <c r="R147" i="2"/>
  <c r="Q147" i="2"/>
  <c r="P147" i="2"/>
  <c r="O147" i="2"/>
  <c r="N147" i="2"/>
  <c r="M147" i="2"/>
  <c r="L147" i="2"/>
  <c r="K147" i="2"/>
  <c r="J147" i="2"/>
  <c r="I147" i="2"/>
  <c r="H147" i="2"/>
  <c r="G147" i="2"/>
  <c r="F147" i="2"/>
  <c r="E147" i="2"/>
  <c r="D147" i="2"/>
  <c r="AF146" i="2"/>
  <c r="AE146" i="2"/>
  <c r="AD146" i="2"/>
  <c r="AC146" i="2"/>
  <c r="AB146" i="2"/>
  <c r="AA146" i="2"/>
  <c r="Z146" i="2"/>
  <c r="Y146" i="2"/>
  <c r="X146" i="2"/>
  <c r="W146" i="2"/>
  <c r="V146" i="2"/>
  <c r="T146" i="2"/>
  <c r="AG146" i="2" s="1"/>
  <c r="S146" i="2"/>
  <c r="R146" i="2"/>
  <c r="Q146" i="2"/>
  <c r="P146" i="2"/>
  <c r="O146" i="2"/>
  <c r="N146" i="2"/>
  <c r="M146" i="2"/>
  <c r="L146" i="2"/>
  <c r="K146" i="2"/>
  <c r="J146" i="2"/>
  <c r="I146" i="2"/>
  <c r="H146" i="2"/>
  <c r="G146" i="2"/>
  <c r="F146" i="2"/>
  <c r="E146" i="2"/>
  <c r="D146" i="2"/>
  <c r="AF145" i="2"/>
  <c r="AE145" i="2"/>
  <c r="AD145" i="2"/>
  <c r="AC145" i="2"/>
  <c r="AB145" i="2"/>
  <c r="AA145" i="2"/>
  <c r="Z145" i="2"/>
  <c r="Y145" i="2"/>
  <c r="D138" i="2"/>
  <c r="AD137" i="2"/>
  <c r="AA137" i="2"/>
  <c r="Y137" i="2"/>
  <c r="W137" i="2"/>
  <c r="T137" i="2"/>
  <c r="AG137" i="2" s="1"/>
  <c r="R137" i="2"/>
  <c r="P137" i="2"/>
  <c r="N137" i="2"/>
  <c r="L137" i="2"/>
  <c r="J137" i="2"/>
  <c r="H137" i="2"/>
  <c r="F137" i="2"/>
  <c r="D137" i="2"/>
  <c r="AE136" i="2"/>
  <c r="AC136" i="2"/>
  <c r="Z136" i="2"/>
  <c r="X136" i="2"/>
  <c r="V136" i="2"/>
  <c r="S136" i="2"/>
  <c r="Q136" i="2"/>
  <c r="O136" i="2"/>
  <c r="M136" i="2"/>
  <c r="K136" i="2"/>
  <c r="I136" i="2"/>
  <c r="G136" i="2"/>
  <c r="F136" i="2"/>
  <c r="E136" i="2"/>
  <c r="D136" i="2"/>
  <c r="AF135" i="2"/>
  <c r="AE135" i="2"/>
  <c r="AD135" i="2"/>
  <c r="AC135" i="2"/>
  <c r="AB135" i="2"/>
  <c r="AA135" i="2"/>
  <c r="Z135" i="2"/>
  <c r="Y135" i="2"/>
  <c r="X135" i="2"/>
  <c r="W135" i="2"/>
  <c r="V135" i="2"/>
  <c r="T135" i="2"/>
  <c r="AG135" i="2" s="1"/>
  <c r="S135" i="2"/>
  <c r="R135" i="2"/>
  <c r="Q135" i="2"/>
  <c r="P135" i="2"/>
  <c r="O135" i="2"/>
  <c r="N135" i="2"/>
  <c r="M135" i="2"/>
  <c r="L135" i="2"/>
  <c r="K135" i="2"/>
  <c r="J135" i="2"/>
  <c r="I135" i="2"/>
  <c r="H135" i="2"/>
  <c r="G135" i="2"/>
  <c r="F135" i="2"/>
  <c r="E135" i="2"/>
  <c r="D135" i="2"/>
  <c r="AF134" i="2"/>
  <c r="AE134" i="2"/>
  <c r="AD134" i="2"/>
  <c r="AC134" i="2"/>
  <c r="AB134" i="2"/>
  <c r="AA134" i="2"/>
  <c r="Z134" i="2"/>
  <c r="Y134" i="2"/>
  <c r="X134" i="2"/>
  <c r="V134" i="2"/>
  <c r="S134" i="2"/>
  <c r="Q134" i="2"/>
  <c r="P134" i="2"/>
  <c r="O134" i="2"/>
  <c r="N134" i="2"/>
  <c r="M134" i="2"/>
  <c r="L134" i="2"/>
  <c r="K134" i="2"/>
  <c r="J134" i="2"/>
  <c r="I134" i="2"/>
  <c r="H134" i="2"/>
  <c r="G134" i="2"/>
  <c r="F134" i="2"/>
  <c r="E134" i="2"/>
  <c r="D134" i="2"/>
  <c r="AF133" i="2"/>
  <c r="AE133" i="2"/>
  <c r="AD133" i="2"/>
  <c r="AC133" i="2"/>
  <c r="AB133" i="2"/>
  <c r="Z133" i="2"/>
  <c r="Y133" i="2"/>
  <c r="W133" i="2"/>
  <c r="T133" i="2"/>
  <c r="AG133" i="2" s="1"/>
  <c r="R133" i="2"/>
  <c r="Q133" i="2"/>
  <c r="P133" i="2"/>
  <c r="O133" i="2"/>
  <c r="N133" i="2"/>
  <c r="M133" i="2"/>
  <c r="L133" i="2"/>
  <c r="K133" i="2"/>
  <c r="I133" i="2"/>
  <c r="G133" i="2"/>
  <c r="E133" i="2"/>
  <c r="AF132" i="2"/>
  <c r="AD132" i="2"/>
  <c r="AB132" i="2"/>
  <c r="Z132" i="2"/>
  <c r="X132" i="2"/>
  <c r="V132" i="2"/>
  <c r="S132" i="2"/>
  <c r="R132" i="2"/>
  <c r="P132" i="2"/>
  <c r="N132" i="2"/>
  <c r="L132" i="2"/>
  <c r="J132" i="2"/>
  <c r="H132" i="2"/>
  <c r="F132" i="2"/>
  <c r="D132" i="2"/>
  <c r="AE131" i="2"/>
  <c r="AC131" i="2"/>
  <c r="AA131" i="2"/>
  <c r="Y131" i="2"/>
  <c r="W131" i="2"/>
  <c r="T131" i="2"/>
  <c r="AG131" i="2" s="1"/>
  <c r="G131" i="2"/>
  <c r="E131" i="2"/>
  <c r="AF130" i="2"/>
  <c r="AD130" i="2"/>
  <c r="AB130" i="2"/>
  <c r="Z130" i="2"/>
  <c r="X130" i="2"/>
  <c r="V130" i="2"/>
  <c r="S130" i="2"/>
  <c r="Q130" i="2"/>
  <c r="O130" i="2"/>
  <c r="M130" i="2"/>
  <c r="K130" i="2"/>
  <c r="I130" i="2"/>
  <c r="G130" i="2"/>
  <c r="E130" i="2"/>
  <c r="AF129" i="2"/>
  <c r="AD129" i="2"/>
  <c r="AB129" i="2"/>
  <c r="Z129" i="2"/>
  <c r="X129" i="2"/>
  <c r="V129" i="2"/>
  <c r="S129" i="2"/>
  <c r="Q129" i="2"/>
  <c r="O129" i="2"/>
  <c r="M129" i="2"/>
  <c r="K129" i="2"/>
  <c r="I129" i="2"/>
  <c r="G129" i="2"/>
  <c r="E129" i="2"/>
  <c r="AF128" i="2"/>
  <c r="AD128" i="2"/>
  <c r="X127" i="2"/>
  <c r="S127" i="2"/>
  <c r="Q127" i="2"/>
  <c r="O127" i="2"/>
  <c r="M127" i="2"/>
  <c r="K127" i="2"/>
  <c r="I127" i="2"/>
  <c r="G127" i="2"/>
  <c r="E127" i="2"/>
  <c r="AF126" i="2"/>
  <c r="AD126" i="2"/>
  <c r="AB126" i="2"/>
  <c r="Z126" i="2"/>
  <c r="X126" i="2"/>
  <c r="V126" i="2"/>
  <c r="S126" i="2"/>
  <c r="Q126" i="2"/>
  <c r="O126" i="2"/>
  <c r="M126" i="2"/>
  <c r="K126" i="2"/>
  <c r="I126" i="2"/>
  <c r="G126" i="2"/>
  <c r="E126" i="2"/>
  <c r="AF125" i="2"/>
  <c r="AD125" i="2"/>
  <c r="AB125" i="2"/>
  <c r="Z125" i="2"/>
  <c r="O125" i="2"/>
  <c r="M125" i="2"/>
  <c r="K125" i="2"/>
  <c r="I125" i="2"/>
  <c r="G125" i="2"/>
  <c r="E125" i="2"/>
  <c r="AF124" i="2"/>
  <c r="AD124" i="2"/>
  <c r="AB124" i="2"/>
  <c r="Z124" i="2"/>
  <c r="X124" i="2"/>
  <c r="V124" i="2"/>
  <c r="S124" i="2"/>
  <c r="Q124" i="2"/>
  <c r="O124" i="2"/>
  <c r="M124" i="2"/>
  <c r="K124" i="2"/>
  <c r="I124" i="2"/>
  <c r="G124" i="2"/>
  <c r="E124" i="2"/>
  <c r="AF123" i="2"/>
  <c r="AD123" i="2"/>
  <c r="AB123" i="2"/>
  <c r="Z123" i="2"/>
  <c r="X123" i="2"/>
  <c r="V123" i="2"/>
  <c r="S123" i="2"/>
  <c r="Q123" i="2"/>
  <c r="O123" i="2"/>
  <c r="M123" i="2"/>
  <c r="K123" i="2"/>
  <c r="I123" i="2"/>
  <c r="G123" i="2"/>
  <c r="E123" i="2"/>
  <c r="AF122" i="2"/>
  <c r="AD122" i="2"/>
  <c r="AB122" i="2"/>
  <c r="Z122" i="2"/>
  <c r="X122" i="2"/>
  <c r="V122" i="2"/>
  <c r="S122" i="2"/>
  <c r="Q122" i="2"/>
  <c r="O122" i="2"/>
  <c r="M122" i="2"/>
  <c r="K122" i="2"/>
  <c r="I122" i="2"/>
  <c r="G122" i="2"/>
  <c r="E122" i="2"/>
  <c r="AF121" i="2"/>
  <c r="AD121" i="2"/>
  <c r="AB121" i="2"/>
  <c r="Z121" i="2"/>
  <c r="X121" i="2"/>
  <c r="V121" i="2"/>
  <c r="S121" i="2"/>
  <c r="Q121" i="2"/>
  <c r="O121" i="2"/>
  <c r="M121" i="2"/>
  <c r="J121" i="2"/>
  <c r="H121" i="2"/>
  <c r="F121" i="2"/>
  <c r="D121" i="2"/>
  <c r="AF120" i="2"/>
  <c r="AD120" i="2"/>
  <c r="AB120" i="2"/>
  <c r="Z120" i="2"/>
  <c r="X120" i="2"/>
  <c r="V120" i="2"/>
  <c r="S120" i="2"/>
  <c r="Q120" i="2"/>
  <c r="O120" i="2"/>
  <c r="M120" i="2"/>
  <c r="K120" i="2"/>
  <c r="I120" i="2"/>
  <c r="G120" i="2"/>
  <c r="E120" i="2"/>
  <c r="AF119" i="2"/>
  <c r="AD119" i="2"/>
  <c r="AB119" i="2"/>
  <c r="Z119" i="2"/>
  <c r="W119" i="2"/>
  <c r="V119" i="2"/>
  <c r="T119" i="2"/>
  <c r="AG119" i="2" s="1"/>
  <c r="S119" i="2"/>
  <c r="R119" i="2"/>
  <c r="Q119" i="2"/>
  <c r="P119" i="2"/>
  <c r="O119" i="2"/>
  <c r="N119" i="2"/>
  <c r="M119" i="2"/>
  <c r="L119" i="2"/>
  <c r="K119" i="2"/>
  <c r="J119" i="2"/>
  <c r="I119" i="2"/>
  <c r="H119" i="2"/>
  <c r="G119" i="2"/>
  <c r="F119" i="2"/>
  <c r="E119" i="2"/>
  <c r="D119" i="2"/>
  <c r="AF118" i="2"/>
  <c r="AE118" i="2"/>
  <c r="AD118" i="2"/>
  <c r="AC118" i="2"/>
  <c r="AB118" i="2"/>
  <c r="AA118" i="2"/>
  <c r="Z118" i="2"/>
  <c r="Y118" i="2"/>
  <c r="X118" i="2"/>
  <c r="W118" i="2"/>
  <c r="V118" i="2"/>
  <c r="T118" i="2"/>
  <c r="AG118" i="2" s="1"/>
  <c r="S118" i="2"/>
  <c r="R118" i="2"/>
  <c r="Q118" i="2"/>
  <c r="P118" i="2"/>
  <c r="O118" i="2"/>
  <c r="N118" i="2"/>
  <c r="M118" i="2"/>
  <c r="K118" i="2"/>
  <c r="I118" i="2"/>
  <c r="G118" i="2"/>
  <c r="E118" i="2"/>
  <c r="AF117" i="2"/>
  <c r="AD117" i="2"/>
  <c r="AB117" i="2"/>
  <c r="Z117" i="2"/>
  <c r="X117" i="2"/>
  <c r="V117" i="2"/>
  <c r="S117" i="2"/>
  <c r="Q117" i="2"/>
  <c r="O117" i="2"/>
  <c r="M117" i="2"/>
  <c r="K117" i="2"/>
  <c r="I117" i="2"/>
  <c r="G117" i="2"/>
  <c r="E117" i="2"/>
  <c r="AF116" i="2"/>
  <c r="AD116" i="2"/>
  <c r="AB116" i="2"/>
  <c r="AA116" i="2"/>
  <c r="Y116" i="2"/>
  <c r="W116" i="2"/>
  <c r="T116" i="2"/>
  <c r="AG116" i="2" s="1"/>
  <c r="R116" i="2"/>
  <c r="P116" i="2"/>
  <c r="N116" i="2"/>
  <c r="L116" i="2"/>
  <c r="J116" i="2"/>
  <c r="H116" i="2"/>
  <c r="F116" i="2"/>
  <c r="D116" i="2"/>
  <c r="AE115" i="2"/>
  <c r="AB115" i="2"/>
  <c r="Z115" i="2"/>
  <c r="W115" i="2"/>
  <c r="T115" i="2"/>
  <c r="AG115" i="2" s="1"/>
  <c r="R115" i="2"/>
  <c r="P115" i="2"/>
  <c r="N115" i="2"/>
  <c r="L115" i="2"/>
  <c r="J115" i="2"/>
  <c r="G115" i="2"/>
  <c r="D115" i="2"/>
  <c r="AD114" i="2"/>
  <c r="AA114" i="2"/>
  <c r="X114" i="2"/>
  <c r="T114" i="2"/>
  <c r="AG114" i="2" s="1"/>
  <c r="Q114" i="2"/>
  <c r="N114" i="2"/>
  <c r="K114" i="2"/>
  <c r="H114" i="2"/>
  <c r="E114" i="2"/>
  <c r="AE113" i="2"/>
  <c r="AB113" i="2"/>
  <c r="Y113" i="2"/>
  <c r="V113" i="2"/>
  <c r="R113" i="2"/>
  <c r="O113" i="2"/>
  <c r="L113" i="2"/>
  <c r="I113" i="2"/>
  <c r="F113" i="2"/>
  <c r="AF112" i="2"/>
  <c r="AC112" i="2"/>
  <c r="Z112" i="2"/>
  <c r="W112" i="2"/>
  <c r="S112" i="2"/>
  <c r="P112" i="2"/>
  <c r="M112" i="2"/>
  <c r="J112" i="2"/>
  <c r="G112" i="2"/>
  <c r="D112" i="2"/>
  <c r="AD111" i="2"/>
  <c r="AA111" i="2"/>
  <c r="X111" i="2"/>
  <c r="T111" i="2"/>
  <c r="AG111" i="2" s="1"/>
  <c r="Q111" i="2"/>
  <c r="N111" i="2"/>
  <c r="K111" i="2"/>
  <c r="H111" i="2"/>
  <c r="F111" i="2"/>
  <c r="D111" i="2"/>
  <c r="AE110" i="2"/>
  <c r="AC110" i="2"/>
  <c r="AA110" i="2"/>
  <c r="Y110" i="2"/>
  <c r="W110" i="2"/>
  <c r="T110" i="2"/>
  <c r="AG110" i="2" s="1"/>
  <c r="R110" i="2"/>
  <c r="P110" i="2"/>
  <c r="N110" i="2"/>
  <c r="J110" i="2"/>
  <c r="H110" i="2"/>
  <c r="F110" i="2"/>
  <c r="D110" i="2"/>
  <c r="AE109" i="2"/>
  <c r="AC109" i="2"/>
  <c r="AA109" i="2"/>
  <c r="Y109" i="2"/>
  <c r="W109" i="2"/>
  <c r="T109" i="2"/>
  <c r="AG109" i="2" s="1"/>
  <c r="R109" i="2"/>
  <c r="P109" i="2"/>
  <c r="N109" i="2"/>
  <c r="L109" i="2"/>
  <c r="J109" i="2"/>
  <c r="H109" i="2"/>
  <c r="F109" i="2"/>
  <c r="D109" i="2"/>
  <c r="AE108" i="2"/>
  <c r="AC108" i="2"/>
  <c r="AA108" i="2"/>
  <c r="Y108" i="2"/>
  <c r="W108" i="2"/>
  <c r="T108" i="2"/>
  <c r="AG108" i="2" s="1"/>
  <c r="R108" i="2"/>
  <c r="P108" i="2"/>
  <c r="N108" i="2"/>
  <c r="L108" i="2"/>
  <c r="J108" i="2"/>
  <c r="H108" i="2"/>
  <c r="F108" i="2"/>
  <c r="D108" i="2"/>
  <c r="AE107" i="2"/>
  <c r="AC107" i="2"/>
  <c r="AB107" i="2"/>
  <c r="AA107" i="2"/>
  <c r="Y107" i="2"/>
  <c r="W107" i="2"/>
  <c r="T107" i="2"/>
  <c r="AG107" i="2" s="1"/>
  <c r="R107" i="2"/>
  <c r="P107" i="2"/>
  <c r="N107" i="2"/>
  <c r="L107" i="2"/>
  <c r="J107" i="2"/>
  <c r="H107" i="2"/>
  <c r="F107" i="2"/>
  <c r="D107" i="2"/>
  <c r="AE106" i="2"/>
  <c r="AC106" i="2"/>
  <c r="AA106" i="2"/>
  <c r="Y106" i="2"/>
  <c r="W106" i="2"/>
  <c r="T106" i="2"/>
  <c r="AG106" i="2" s="1"/>
  <c r="R106" i="2"/>
  <c r="P106" i="2"/>
  <c r="N106" i="2"/>
  <c r="L106" i="2"/>
  <c r="J106" i="2"/>
  <c r="H106" i="2"/>
  <c r="F106" i="2"/>
  <c r="D106" i="2"/>
  <c r="AE105" i="2"/>
  <c r="AC105" i="2"/>
  <c r="AB105" i="2"/>
  <c r="Z105" i="2"/>
  <c r="X105" i="2"/>
  <c r="V105" i="2"/>
  <c r="S105" i="2"/>
  <c r="Q105" i="2"/>
  <c r="O105" i="2"/>
  <c r="M105" i="2"/>
  <c r="K105" i="2"/>
  <c r="I105" i="2"/>
  <c r="G105" i="2"/>
  <c r="E105" i="2"/>
  <c r="AF104" i="2"/>
  <c r="AD104" i="2"/>
  <c r="AB104" i="2"/>
  <c r="Z104" i="2"/>
  <c r="X104" i="2"/>
  <c r="V104" i="2"/>
  <c r="S104" i="2"/>
  <c r="Q104" i="2"/>
  <c r="O104" i="2"/>
  <c r="M104" i="2"/>
  <c r="K104" i="2"/>
  <c r="I104" i="2"/>
  <c r="G104" i="2"/>
  <c r="E104" i="2"/>
  <c r="AF103" i="2"/>
  <c r="AD103" i="2"/>
  <c r="AB103" i="2"/>
  <c r="Z103" i="2"/>
  <c r="X103" i="2"/>
  <c r="V103" i="2"/>
  <c r="S103" i="2"/>
  <c r="Q103" i="2"/>
  <c r="O103" i="2"/>
  <c r="M103" i="2"/>
  <c r="K103" i="2"/>
  <c r="I103" i="2"/>
  <c r="G103" i="2"/>
  <c r="E103" i="2"/>
  <c r="AF102" i="2"/>
  <c r="AD102" i="2"/>
  <c r="AB102" i="2"/>
  <c r="Z102" i="2"/>
  <c r="X102" i="2"/>
  <c r="V102" i="2"/>
  <c r="S102" i="2"/>
  <c r="Q102" i="2"/>
  <c r="O102" i="2"/>
  <c r="M102" i="2"/>
  <c r="K102" i="2"/>
  <c r="I102" i="2"/>
  <c r="G102" i="2"/>
  <c r="E102" i="2"/>
  <c r="AF101" i="2"/>
  <c r="AD101" i="2"/>
  <c r="AB101" i="2"/>
  <c r="Z101" i="2"/>
  <c r="X101" i="2"/>
  <c r="W101" i="2"/>
  <c r="V101" i="2"/>
  <c r="T101" i="2"/>
  <c r="AG101" i="2" s="1"/>
  <c r="R101" i="2"/>
  <c r="P101" i="2"/>
  <c r="N101" i="2"/>
  <c r="L101" i="2"/>
  <c r="J101" i="2"/>
  <c r="H101" i="2"/>
  <c r="F101" i="2"/>
  <c r="D101" i="2"/>
  <c r="AE100" i="2"/>
  <c r="AC100" i="2"/>
  <c r="AA100" i="2"/>
  <c r="Y100" i="2"/>
  <c r="W100" i="2"/>
  <c r="T100" i="2"/>
  <c r="AG100" i="2" s="1"/>
  <c r="R100" i="2"/>
  <c r="P100" i="2"/>
  <c r="N100" i="2"/>
  <c r="L100" i="2"/>
  <c r="J100" i="2"/>
  <c r="H100" i="2"/>
  <c r="F100" i="2"/>
  <c r="D100" i="2"/>
  <c r="AE99" i="2"/>
  <c r="AC99" i="2"/>
  <c r="AA99" i="2"/>
  <c r="Y99" i="2"/>
  <c r="W99" i="2"/>
  <c r="T99" i="2"/>
  <c r="AG99" i="2" s="1"/>
  <c r="R99" i="2"/>
  <c r="P99" i="2"/>
  <c r="N99" i="2"/>
  <c r="L99" i="2"/>
  <c r="J99" i="2"/>
  <c r="H99" i="2"/>
  <c r="F99" i="2"/>
  <c r="D99" i="2"/>
  <c r="AE98" i="2"/>
  <c r="AC98" i="2"/>
  <c r="AA98" i="2"/>
  <c r="Y98" i="2"/>
  <c r="W98" i="2"/>
  <c r="T98" i="2"/>
  <c r="AG98" i="2" s="1"/>
  <c r="R98" i="2"/>
  <c r="P98" i="2"/>
  <c r="N98" i="2"/>
  <c r="L98" i="2"/>
  <c r="J98" i="2"/>
  <c r="H98" i="2"/>
  <c r="F98" i="2"/>
  <c r="D98" i="2"/>
  <c r="AE97" i="2"/>
  <c r="AC97" i="2"/>
  <c r="AA97" i="2"/>
  <c r="Y97" i="2"/>
  <c r="W97" i="2"/>
  <c r="T97" i="2"/>
  <c r="AG97" i="2" s="1"/>
  <c r="R97" i="2"/>
  <c r="P97" i="2"/>
  <c r="N97" i="2"/>
  <c r="L97" i="2"/>
  <c r="J97" i="2"/>
  <c r="H97" i="2"/>
  <c r="F97" i="2"/>
  <c r="D97" i="2"/>
  <c r="AE96" i="2"/>
  <c r="AC96" i="2"/>
  <c r="AA96" i="2"/>
  <c r="Y96" i="2"/>
  <c r="W96" i="2"/>
  <c r="T96" i="2"/>
  <c r="AG96" i="2" s="1"/>
  <c r="R96" i="2"/>
  <c r="P96" i="2"/>
  <c r="N96" i="2"/>
  <c r="L96" i="2"/>
  <c r="J96" i="2"/>
  <c r="H96" i="2"/>
  <c r="F96" i="2"/>
  <c r="D96" i="2"/>
  <c r="AE95" i="2"/>
  <c r="AC95" i="2"/>
  <c r="AA95" i="2"/>
  <c r="Y95" i="2"/>
  <c r="W95" i="2"/>
  <c r="T95" i="2"/>
  <c r="AG95" i="2" s="1"/>
  <c r="R95" i="2"/>
  <c r="P95" i="2"/>
  <c r="N95" i="2"/>
  <c r="L95" i="2"/>
  <c r="J95" i="2"/>
  <c r="H95" i="2"/>
  <c r="F95" i="2"/>
  <c r="D95" i="2"/>
  <c r="AE94" i="2"/>
  <c r="AC94" i="2"/>
  <c r="AA94" i="2"/>
  <c r="Y94" i="2"/>
  <c r="W94" i="2"/>
  <c r="T94" i="2"/>
  <c r="AG94" i="2" s="1"/>
  <c r="R94" i="2"/>
  <c r="P94" i="2"/>
  <c r="N94" i="2"/>
  <c r="L94" i="2"/>
  <c r="J94" i="2"/>
  <c r="H94" i="2"/>
  <c r="F94" i="2"/>
  <c r="D94" i="2"/>
  <c r="AE93" i="2"/>
  <c r="AC93" i="2"/>
  <c r="AB93" i="2"/>
  <c r="Z93" i="2"/>
  <c r="X93" i="2"/>
  <c r="V93" i="2"/>
  <c r="S93" i="2"/>
  <c r="Q93" i="2"/>
  <c r="O93" i="2"/>
  <c r="M93" i="2"/>
  <c r="K93" i="2"/>
  <c r="I93" i="2"/>
  <c r="G93" i="2"/>
  <c r="E93" i="2"/>
  <c r="AF92" i="2"/>
  <c r="AD92" i="2"/>
  <c r="AB92" i="2"/>
  <c r="Z92" i="2"/>
  <c r="X92" i="2"/>
  <c r="V92" i="2"/>
  <c r="S92" i="2"/>
  <c r="Q92" i="2"/>
  <c r="O92" i="2"/>
  <c r="M92" i="2"/>
  <c r="K92" i="2"/>
  <c r="I92" i="2"/>
  <c r="G92" i="2"/>
  <c r="E92" i="2"/>
  <c r="AF91" i="2"/>
  <c r="AD91" i="2"/>
  <c r="AB91" i="2"/>
  <c r="AA91" i="2"/>
  <c r="Y91" i="2"/>
  <c r="W91" i="2"/>
  <c r="T91" i="2"/>
  <c r="AG91" i="2" s="1"/>
  <c r="R91" i="2"/>
  <c r="P91" i="2"/>
  <c r="I91" i="2"/>
  <c r="H91" i="2"/>
  <c r="G91" i="2"/>
  <c r="F91" i="2"/>
  <c r="E91" i="2"/>
  <c r="D91" i="2"/>
  <c r="AF90" i="2"/>
  <c r="AE90" i="2"/>
  <c r="AD90" i="2"/>
  <c r="AC90" i="2"/>
  <c r="AB90" i="2"/>
  <c r="AA90" i="2"/>
  <c r="Z90" i="2"/>
  <c r="Y90" i="2"/>
  <c r="X90" i="2"/>
  <c r="W90" i="2"/>
  <c r="V90" i="2"/>
  <c r="T90" i="2"/>
  <c r="AG90" i="2" s="1"/>
  <c r="S90" i="2"/>
  <c r="R90" i="2"/>
  <c r="Q90" i="2"/>
  <c r="P90" i="2"/>
  <c r="O90" i="2"/>
  <c r="N90" i="2"/>
  <c r="M90" i="2"/>
  <c r="L90" i="2"/>
  <c r="K90" i="2"/>
  <c r="J90" i="2"/>
  <c r="I90" i="2"/>
  <c r="H90" i="2"/>
  <c r="G90" i="2"/>
  <c r="F90" i="2"/>
  <c r="E90" i="2"/>
  <c r="D90" i="2"/>
  <c r="AF89" i="2"/>
  <c r="AE89" i="2"/>
  <c r="AD89" i="2"/>
  <c r="AB89" i="2"/>
  <c r="AA89" i="2"/>
  <c r="Y89" i="2"/>
  <c r="W89" i="2"/>
  <c r="T89" i="2"/>
  <c r="AG89" i="2" s="1"/>
  <c r="R89" i="2"/>
  <c r="P89" i="2"/>
  <c r="N89" i="2"/>
  <c r="L89" i="2"/>
  <c r="I89" i="2"/>
  <c r="G89" i="2"/>
  <c r="E89" i="2"/>
  <c r="AF88" i="2"/>
  <c r="AD88" i="2"/>
  <c r="AB88" i="2"/>
  <c r="Y88" i="2"/>
  <c r="W88" i="2"/>
  <c r="S88" i="2"/>
  <c r="P88" i="2"/>
  <c r="M88" i="2"/>
  <c r="J88" i="2"/>
  <c r="G88" i="2"/>
  <c r="D88" i="2"/>
  <c r="AD87" i="2"/>
  <c r="AA87" i="2"/>
  <c r="Y87" i="2"/>
  <c r="W87" i="2"/>
  <c r="T87" i="2"/>
  <c r="AG87" i="2" s="1"/>
  <c r="Q87" i="2"/>
  <c r="N87" i="2"/>
  <c r="K87" i="2"/>
  <c r="H87" i="2"/>
  <c r="E87" i="2"/>
  <c r="AD86" i="2"/>
  <c r="AA86" i="2"/>
  <c r="X86" i="2"/>
  <c r="T86" i="2"/>
  <c r="AG86" i="2" s="1"/>
  <c r="Q86" i="2"/>
  <c r="N86" i="2"/>
  <c r="L86" i="2"/>
  <c r="I86" i="2"/>
  <c r="F86" i="2"/>
  <c r="AF85" i="2"/>
  <c r="AC85" i="2"/>
  <c r="Z85" i="2"/>
  <c r="W85" i="2"/>
  <c r="S85" i="2"/>
  <c r="P85" i="2"/>
  <c r="M85" i="2"/>
  <c r="J85" i="2"/>
  <c r="G85" i="2"/>
  <c r="D85" i="2"/>
  <c r="AD84" i="2"/>
  <c r="AA84" i="2"/>
  <c r="X84" i="2"/>
  <c r="T84" i="2"/>
  <c r="AG84" i="2" s="1"/>
  <c r="Q84" i="2"/>
  <c r="N84" i="2"/>
  <c r="K84" i="2"/>
  <c r="H84" i="2"/>
  <c r="E84" i="2"/>
  <c r="AE83" i="2"/>
  <c r="AB83" i="2"/>
  <c r="Y83" i="2"/>
  <c r="V83" i="2"/>
  <c r="R83" i="2"/>
  <c r="O83" i="2"/>
  <c r="L83" i="2"/>
  <c r="I83" i="2"/>
  <c r="F83" i="2"/>
  <c r="AF82" i="2"/>
  <c r="AC82" i="2"/>
  <c r="Z82" i="2"/>
  <c r="W82" i="2"/>
  <c r="S82" i="2"/>
  <c r="P82" i="2"/>
  <c r="M82" i="2"/>
  <c r="J82" i="2"/>
  <c r="G82" i="2"/>
  <c r="D82" i="2"/>
  <c r="AD81" i="2"/>
  <c r="Z81" i="2"/>
  <c r="V81" i="2"/>
  <c r="Q81" i="2"/>
  <c r="M81" i="2"/>
  <c r="I81" i="2"/>
  <c r="E81" i="2"/>
  <c r="AD80" i="2"/>
  <c r="Z80" i="2"/>
  <c r="V80" i="2"/>
  <c r="Q80" i="2"/>
  <c r="M80" i="2"/>
  <c r="I80" i="2"/>
  <c r="E80" i="2"/>
  <c r="AD79" i="2"/>
  <c r="Z79" i="2"/>
  <c r="V79" i="2"/>
  <c r="Q79" i="2"/>
  <c r="M79" i="2"/>
  <c r="I79" i="2"/>
  <c r="E79" i="2"/>
  <c r="AE78" i="2"/>
  <c r="AB78" i="2"/>
  <c r="Y78" i="2"/>
  <c r="T78" i="2"/>
  <c r="AG78" i="2" s="1"/>
  <c r="P78" i="2"/>
  <c r="L78" i="2"/>
  <c r="H78" i="2"/>
  <c r="D78" i="2"/>
  <c r="AD77" i="2"/>
  <c r="Z77" i="2"/>
  <c r="V77" i="2"/>
  <c r="Q77" i="2"/>
  <c r="M77" i="2"/>
  <c r="I77" i="2"/>
  <c r="E77" i="2"/>
  <c r="AD76" i="2"/>
  <c r="AA76" i="2"/>
  <c r="W76" i="2"/>
  <c r="R76" i="2"/>
  <c r="N76" i="2"/>
  <c r="J76" i="2"/>
  <c r="F76" i="2"/>
  <c r="AE75" i="2"/>
  <c r="AA75" i="2"/>
  <c r="W75" i="2"/>
  <c r="R75" i="2"/>
  <c r="O75" i="2"/>
  <c r="K75" i="2"/>
  <c r="G75" i="2"/>
  <c r="AF74" i="2"/>
  <c r="AB74" i="2"/>
  <c r="X74" i="2"/>
  <c r="S74" i="2"/>
  <c r="O74" i="2"/>
  <c r="K74" i="2"/>
  <c r="G74" i="2"/>
  <c r="AF73" i="2"/>
  <c r="AB73" i="2"/>
  <c r="X73" i="2"/>
  <c r="S73" i="2"/>
  <c r="O73" i="2"/>
  <c r="K73" i="2"/>
  <c r="G73" i="2"/>
  <c r="AF72" i="2"/>
  <c r="AB72" i="2"/>
  <c r="X72" i="2"/>
  <c r="S72" i="2"/>
  <c r="O72" i="2"/>
  <c r="K72" i="2"/>
  <c r="G72" i="2"/>
  <c r="AF71" i="2"/>
  <c r="AB71" i="2"/>
  <c r="X71" i="2"/>
  <c r="S71" i="2"/>
  <c r="O71" i="2"/>
  <c r="K71" i="2"/>
  <c r="G71" i="2"/>
  <c r="AF70" i="2"/>
  <c r="AB70" i="2"/>
  <c r="X70" i="2"/>
  <c r="S70" i="2"/>
  <c r="O70" i="2"/>
  <c r="K70" i="2"/>
  <c r="G70" i="2"/>
  <c r="AE69" i="2"/>
  <c r="AA69" i="2"/>
  <c r="W69" i="2"/>
  <c r="X67" i="2"/>
  <c r="S67" i="2"/>
  <c r="O67" i="2"/>
  <c r="K67" i="2"/>
  <c r="H67" i="2"/>
  <c r="E67" i="2"/>
  <c r="AE66" i="2"/>
  <c r="AA66" i="2"/>
  <c r="W66" i="2"/>
  <c r="R66" i="2"/>
  <c r="N66" i="2"/>
  <c r="J66" i="2"/>
  <c r="F66" i="2"/>
  <c r="AE65" i="2"/>
  <c r="AA65" i="2"/>
  <c r="W65" i="2"/>
  <c r="R65" i="2"/>
  <c r="N65" i="2"/>
  <c r="J65" i="2"/>
  <c r="F65" i="2"/>
  <c r="AE64" i="2"/>
  <c r="AA64" i="2"/>
  <c r="W64" i="2"/>
  <c r="R64" i="2"/>
  <c r="N64" i="2"/>
  <c r="J64" i="2"/>
  <c r="F64" i="2"/>
  <c r="AE63" i="2"/>
  <c r="AA63" i="2"/>
  <c r="W63" i="2"/>
  <c r="R63" i="2"/>
  <c r="N63" i="2"/>
  <c r="J63" i="2"/>
  <c r="F63" i="2"/>
  <c r="AE62" i="2"/>
  <c r="AA62" i="2"/>
  <c r="W62" i="2"/>
  <c r="R62" i="2"/>
  <c r="N62" i="2"/>
  <c r="J62" i="2"/>
  <c r="F62" i="2"/>
  <c r="AE61" i="2"/>
  <c r="AA61" i="2"/>
  <c r="W61" i="2"/>
  <c r="R61" i="2"/>
  <c r="N61" i="2"/>
  <c r="J61" i="2"/>
  <c r="F61" i="2"/>
  <c r="AE60" i="2"/>
  <c r="AA60" i="2"/>
  <c r="W60" i="2"/>
  <c r="R60" i="2"/>
  <c r="N60" i="2"/>
  <c r="J60" i="2"/>
  <c r="F60" i="2"/>
  <c r="AE59" i="2"/>
  <c r="AA59" i="2"/>
  <c r="W59" i="2"/>
  <c r="R59" i="2"/>
  <c r="N59" i="2"/>
  <c r="J59" i="2"/>
  <c r="F59" i="2"/>
  <c r="AE58" i="2"/>
  <c r="AA58" i="2"/>
  <c r="W58" i="2"/>
  <c r="R58" i="2"/>
  <c r="N58" i="2"/>
  <c r="J58" i="2"/>
  <c r="F58" i="2"/>
  <c r="AF57" i="2"/>
  <c r="AB57" i="2"/>
  <c r="X57" i="2"/>
  <c r="S57" i="2"/>
  <c r="O57" i="2"/>
  <c r="K57" i="2"/>
  <c r="G57" i="2"/>
  <c r="AF56" i="2"/>
  <c r="AB56" i="2"/>
  <c r="X56" i="2"/>
  <c r="S56" i="2"/>
  <c r="O56" i="2"/>
  <c r="K56" i="2"/>
  <c r="G56" i="2"/>
  <c r="AF55" i="2"/>
  <c r="AB55" i="2"/>
  <c r="X55" i="2"/>
  <c r="S55" i="2"/>
  <c r="O55" i="2"/>
  <c r="K55" i="2"/>
  <c r="G55" i="2"/>
  <c r="AF54" i="2"/>
  <c r="AB54" i="2"/>
  <c r="X54" i="2"/>
  <c r="S54" i="2"/>
  <c r="O54" i="2"/>
  <c r="K54" i="2"/>
  <c r="G54" i="2"/>
  <c r="AF53" i="2"/>
  <c r="AB53" i="2"/>
  <c r="W53" i="2"/>
  <c r="R53" i="2"/>
  <c r="N53" i="2"/>
  <c r="J53" i="2"/>
  <c r="F53" i="2"/>
  <c r="AE52" i="2"/>
  <c r="AA52" i="2"/>
  <c r="W52" i="2"/>
  <c r="R52" i="2"/>
  <c r="N52" i="2"/>
  <c r="K52" i="2"/>
  <c r="H52" i="2"/>
  <c r="E52" i="2"/>
  <c r="AE51" i="2"/>
  <c r="AB51" i="2"/>
  <c r="Y51" i="2"/>
  <c r="V51" i="2"/>
  <c r="R51" i="2"/>
  <c r="O51" i="2"/>
  <c r="L51" i="2"/>
  <c r="J51" i="2"/>
  <c r="H51" i="2"/>
  <c r="E51" i="2"/>
  <c r="AE50" i="2"/>
  <c r="AB50" i="2"/>
  <c r="Y50" i="2"/>
  <c r="V50" i="2"/>
  <c r="R50" i="2"/>
  <c r="O50" i="2"/>
  <c r="L50" i="2"/>
  <c r="I50" i="2"/>
  <c r="F50" i="2"/>
  <c r="AF49" i="2"/>
  <c r="AC49" i="2"/>
  <c r="Z49" i="2"/>
  <c r="W49" i="2"/>
  <c r="S49" i="2"/>
  <c r="Y48" i="2"/>
  <c r="V48" i="2"/>
  <c r="R48" i="2"/>
  <c r="O48" i="2"/>
  <c r="L48" i="2"/>
  <c r="J48" i="2"/>
  <c r="H48" i="2"/>
  <c r="F48" i="2"/>
  <c r="AF47" i="2"/>
  <c r="AC47" i="2"/>
  <c r="Z47" i="2"/>
  <c r="W47" i="2"/>
  <c r="S47" i="2"/>
  <c r="P47" i="2"/>
  <c r="M47" i="2"/>
  <c r="J47" i="2"/>
  <c r="G47" i="2"/>
  <c r="D47" i="2"/>
  <c r="AD46" i="2"/>
  <c r="AA46" i="2"/>
  <c r="Y46" i="2"/>
  <c r="W46" i="2"/>
  <c r="T46" i="2"/>
  <c r="AG46" i="2" s="1"/>
  <c r="R46" i="2"/>
  <c r="P46" i="2"/>
  <c r="N46" i="2"/>
  <c r="M46" i="2"/>
  <c r="L46" i="2"/>
  <c r="K46" i="2"/>
  <c r="J46" i="2"/>
  <c r="I46" i="2"/>
  <c r="H46" i="2"/>
  <c r="G46" i="2"/>
  <c r="F46" i="2"/>
  <c r="E46" i="2"/>
  <c r="D46" i="2"/>
  <c r="AF45" i="2"/>
  <c r="AE45" i="2"/>
  <c r="AD45" i="2"/>
  <c r="AC45" i="2"/>
  <c r="AB45" i="2"/>
  <c r="AA45" i="2"/>
  <c r="Y45" i="2"/>
  <c r="W45" i="2"/>
  <c r="T45" i="2"/>
  <c r="AG45" i="2" s="1"/>
  <c r="R45" i="2"/>
  <c r="P45" i="2"/>
  <c r="N45" i="2"/>
  <c r="L45" i="2"/>
  <c r="J45" i="2"/>
  <c r="H45" i="2"/>
  <c r="F45" i="2"/>
  <c r="D45" i="2"/>
  <c r="AE44" i="2"/>
  <c r="AC44" i="2"/>
  <c r="AA44" i="2"/>
  <c r="Y44" i="2"/>
  <c r="W44" i="2"/>
  <c r="V44" i="2"/>
  <c r="T44" i="2"/>
  <c r="AG44" i="2" s="1"/>
  <c r="S44" i="2"/>
  <c r="R44" i="2"/>
  <c r="P44" i="2"/>
  <c r="M44" i="2"/>
  <c r="J44" i="2"/>
  <c r="H44" i="2"/>
  <c r="F44" i="2"/>
  <c r="D44" i="2"/>
  <c r="AF43" i="2"/>
  <c r="AE43" i="2"/>
  <c r="AD43" i="2"/>
  <c r="AC43" i="2"/>
  <c r="AA43" i="2"/>
  <c r="Y43" i="2"/>
  <c r="V43" i="2"/>
  <c r="R43" i="2"/>
  <c r="O43" i="2"/>
  <c r="L43" i="2"/>
  <c r="I43" i="2"/>
  <c r="F43" i="2"/>
  <c r="AF42" i="2"/>
  <c r="AC42" i="2"/>
  <c r="Z42" i="2"/>
  <c r="X42" i="2"/>
  <c r="V42" i="2"/>
  <c r="S42" i="2"/>
  <c r="Q42" i="2"/>
  <c r="O42" i="2"/>
  <c r="M42" i="2"/>
  <c r="K42" i="2"/>
  <c r="J42" i="2"/>
  <c r="I42" i="2"/>
  <c r="H42" i="2"/>
  <c r="G42" i="2"/>
  <c r="E42" i="2"/>
  <c r="D42" i="2"/>
  <c r="X41" i="2"/>
  <c r="Z41" i="2"/>
  <c r="AB41" i="2"/>
  <c r="AD41" i="2"/>
  <c r="AF41" i="2"/>
  <c r="E41" i="2"/>
  <c r="F41" i="2"/>
  <c r="G41" i="2"/>
  <c r="I41" i="2"/>
  <c r="K41" i="2"/>
  <c r="M41" i="2"/>
  <c r="O41" i="2"/>
  <c r="Q41" i="2"/>
  <c r="S41" i="2"/>
  <c r="T41" i="2"/>
  <c r="AG41" i="2" s="1"/>
  <c r="AC115" i="2"/>
  <c r="I115" i="2"/>
  <c r="F115" i="2"/>
  <c r="AF114" i="2"/>
  <c r="AC114" i="2"/>
  <c r="Z114" i="2"/>
  <c r="W114" i="2"/>
  <c r="S114" i="2"/>
  <c r="P114" i="2"/>
  <c r="M114" i="2"/>
  <c r="J114" i="2"/>
  <c r="G114" i="2"/>
  <c r="D114" i="2"/>
  <c r="AD113" i="2"/>
  <c r="AA113" i="2"/>
  <c r="X113" i="2"/>
  <c r="T113" i="2"/>
  <c r="AG113" i="2" s="1"/>
  <c r="Q113" i="2"/>
  <c r="N113" i="2"/>
  <c r="K113" i="2"/>
  <c r="H113" i="2"/>
  <c r="E113" i="2"/>
  <c r="AE112" i="2"/>
  <c r="AB112" i="2"/>
  <c r="Y112" i="2"/>
  <c r="V112" i="2"/>
  <c r="R112" i="2"/>
  <c r="O112" i="2"/>
  <c r="L112" i="2"/>
  <c r="I112" i="2"/>
  <c r="F112" i="2"/>
  <c r="AF111" i="2"/>
  <c r="AC111" i="2"/>
  <c r="Z111" i="2"/>
  <c r="W111" i="2"/>
  <c r="S111" i="2"/>
  <c r="P111" i="2"/>
  <c r="M111" i="2"/>
  <c r="J111" i="2"/>
  <c r="G111" i="2"/>
  <c r="E111" i="2"/>
  <c r="AF110" i="2"/>
  <c r="AD110" i="2"/>
  <c r="AB110" i="2"/>
  <c r="Z110" i="2"/>
  <c r="X110" i="2"/>
  <c r="V110" i="2"/>
  <c r="S110" i="2"/>
  <c r="Q110" i="2"/>
  <c r="O110" i="2"/>
  <c r="M110" i="2"/>
  <c r="L110" i="2"/>
  <c r="K110" i="2"/>
  <c r="I110" i="2"/>
  <c r="G110" i="2"/>
  <c r="E110" i="2"/>
  <c r="AF109" i="2"/>
  <c r="AD109" i="2"/>
  <c r="AB109" i="2"/>
  <c r="Z109" i="2"/>
  <c r="X109" i="2"/>
  <c r="V109" i="2"/>
  <c r="S109" i="2"/>
  <c r="Q109" i="2"/>
  <c r="O109" i="2"/>
  <c r="M109" i="2"/>
  <c r="K109" i="2"/>
  <c r="I109" i="2"/>
  <c r="G109" i="2"/>
  <c r="E109" i="2"/>
  <c r="AF108" i="2"/>
  <c r="AD108" i="2"/>
  <c r="AB108" i="2"/>
  <c r="Z108" i="2"/>
  <c r="X108" i="2"/>
  <c r="V108" i="2"/>
  <c r="S108" i="2"/>
  <c r="Q108" i="2"/>
  <c r="O108" i="2"/>
  <c r="M108" i="2"/>
  <c r="K108" i="2"/>
  <c r="I108" i="2"/>
  <c r="G108" i="2"/>
  <c r="E108" i="2"/>
  <c r="AF107" i="2"/>
  <c r="AD107" i="2"/>
  <c r="Z107" i="2"/>
  <c r="X107" i="2"/>
  <c r="V107" i="2"/>
  <c r="S107" i="2"/>
  <c r="Q107" i="2"/>
  <c r="O107" i="2"/>
  <c r="M107" i="2"/>
  <c r="K107" i="2"/>
  <c r="I107" i="2"/>
  <c r="G107" i="2"/>
  <c r="E107" i="2"/>
  <c r="AF106" i="2"/>
  <c r="AD106" i="2"/>
  <c r="AB106" i="2"/>
  <c r="Z106" i="2"/>
  <c r="X106" i="2"/>
  <c r="V106" i="2"/>
  <c r="S106" i="2"/>
  <c r="Q106" i="2"/>
  <c r="O106" i="2"/>
  <c r="M106" i="2"/>
  <c r="K106" i="2"/>
  <c r="I106" i="2"/>
  <c r="G106" i="2"/>
  <c r="E106" i="2"/>
  <c r="AF105" i="2"/>
  <c r="AD105" i="2"/>
  <c r="AA105" i="2"/>
  <c r="Y105" i="2"/>
  <c r="W105" i="2"/>
  <c r="T105" i="2"/>
  <c r="AG105" i="2" s="1"/>
  <c r="R105" i="2"/>
  <c r="P105" i="2"/>
  <c r="N105" i="2"/>
  <c r="L105" i="2"/>
  <c r="J105" i="2"/>
  <c r="H105" i="2"/>
  <c r="F105" i="2"/>
  <c r="D105" i="2"/>
  <c r="AE104" i="2"/>
  <c r="AC104" i="2"/>
  <c r="AA104" i="2"/>
  <c r="Y104" i="2"/>
  <c r="W104" i="2"/>
  <c r="T104" i="2"/>
  <c r="AG104" i="2" s="1"/>
  <c r="R104" i="2"/>
  <c r="P104" i="2"/>
  <c r="N104" i="2"/>
  <c r="L104" i="2"/>
  <c r="J104" i="2"/>
  <c r="H104" i="2"/>
  <c r="F104" i="2"/>
  <c r="D104" i="2"/>
  <c r="AE103" i="2"/>
  <c r="AC103" i="2"/>
  <c r="AA103" i="2"/>
  <c r="Y103" i="2"/>
  <c r="W103" i="2"/>
  <c r="T103" i="2"/>
  <c r="AG103" i="2" s="1"/>
  <c r="R103" i="2"/>
  <c r="P103" i="2"/>
  <c r="N103" i="2"/>
  <c r="L103" i="2"/>
  <c r="J103" i="2"/>
  <c r="H103" i="2"/>
  <c r="F103" i="2"/>
  <c r="D103" i="2"/>
  <c r="AE102" i="2"/>
  <c r="AC102" i="2"/>
  <c r="AA102" i="2"/>
  <c r="Y102" i="2"/>
  <c r="W102" i="2"/>
  <c r="T102" i="2"/>
  <c r="AG102" i="2" s="1"/>
  <c r="R102" i="2"/>
  <c r="P102" i="2"/>
  <c r="N102" i="2"/>
  <c r="L102" i="2"/>
  <c r="J102" i="2"/>
  <c r="H102" i="2"/>
  <c r="F102" i="2"/>
  <c r="D102" i="2"/>
  <c r="AE101" i="2"/>
  <c r="AC101" i="2"/>
  <c r="AA101" i="2"/>
  <c r="Y101" i="2"/>
  <c r="S101" i="2"/>
  <c r="Q101" i="2"/>
  <c r="O101" i="2"/>
  <c r="M101" i="2"/>
  <c r="K101" i="2"/>
  <c r="I101" i="2"/>
  <c r="G101" i="2"/>
  <c r="E101" i="2"/>
  <c r="AF100" i="2"/>
  <c r="AD100" i="2"/>
  <c r="AB100" i="2"/>
  <c r="Z100" i="2"/>
  <c r="X100" i="2"/>
  <c r="V100" i="2"/>
  <c r="S100" i="2"/>
  <c r="Q100" i="2"/>
  <c r="O100" i="2"/>
  <c r="M100" i="2"/>
  <c r="K100" i="2"/>
  <c r="I100" i="2"/>
  <c r="G100" i="2"/>
  <c r="E100" i="2"/>
  <c r="AF99" i="2"/>
  <c r="AD99" i="2"/>
  <c r="AB99" i="2"/>
  <c r="Z99" i="2"/>
  <c r="X99" i="2"/>
  <c r="V99" i="2"/>
  <c r="S99" i="2"/>
  <c r="Q99" i="2"/>
  <c r="O99" i="2"/>
  <c r="M99" i="2"/>
  <c r="K99" i="2"/>
  <c r="I99" i="2"/>
  <c r="G99" i="2"/>
  <c r="E99" i="2"/>
  <c r="AF98" i="2"/>
  <c r="AD98" i="2"/>
  <c r="AB98" i="2"/>
  <c r="Z98" i="2"/>
  <c r="X98" i="2"/>
  <c r="V98" i="2"/>
  <c r="S98" i="2"/>
  <c r="Q98" i="2"/>
  <c r="O98" i="2"/>
  <c r="M98" i="2"/>
  <c r="K98" i="2"/>
  <c r="I98" i="2"/>
  <c r="G98" i="2"/>
  <c r="E98" i="2"/>
  <c r="AF97" i="2"/>
  <c r="AD97" i="2"/>
  <c r="AB97" i="2"/>
  <c r="Z97" i="2"/>
  <c r="X97" i="2"/>
  <c r="V97" i="2"/>
  <c r="S97" i="2"/>
  <c r="Q97" i="2"/>
  <c r="O97" i="2"/>
  <c r="M97" i="2"/>
  <c r="K97" i="2"/>
  <c r="I97" i="2"/>
  <c r="G97" i="2"/>
  <c r="E97" i="2"/>
  <c r="AF96" i="2"/>
  <c r="AD96" i="2"/>
  <c r="AB96" i="2"/>
  <c r="Z96" i="2"/>
  <c r="X96" i="2"/>
  <c r="V96" i="2"/>
  <c r="S96" i="2"/>
  <c r="Q96" i="2"/>
  <c r="O96" i="2"/>
  <c r="M96" i="2"/>
  <c r="K96" i="2"/>
  <c r="I96" i="2"/>
  <c r="G96" i="2"/>
  <c r="E96" i="2"/>
  <c r="AF95" i="2"/>
  <c r="AD95" i="2"/>
  <c r="AB95" i="2"/>
  <c r="Z95" i="2"/>
  <c r="X95" i="2"/>
  <c r="V95" i="2"/>
  <c r="S95" i="2"/>
  <c r="Q95" i="2"/>
  <c r="O95" i="2"/>
  <c r="M95" i="2"/>
  <c r="K95" i="2"/>
  <c r="I95" i="2"/>
  <c r="G95" i="2"/>
  <c r="E95" i="2"/>
  <c r="AF94" i="2"/>
  <c r="AD94" i="2"/>
  <c r="AB94" i="2"/>
  <c r="Z94" i="2"/>
  <c r="X94" i="2"/>
  <c r="V94" i="2"/>
  <c r="S94" i="2"/>
  <c r="Q94" i="2"/>
  <c r="O94" i="2"/>
  <c r="M94" i="2"/>
  <c r="K94" i="2"/>
  <c r="I94" i="2"/>
  <c r="G94" i="2"/>
  <c r="E94" i="2"/>
  <c r="AF93" i="2"/>
  <c r="AD93" i="2"/>
  <c r="AA93" i="2"/>
  <c r="Y93" i="2"/>
  <c r="W93" i="2"/>
  <c r="T93" i="2"/>
  <c r="AG93" i="2" s="1"/>
  <c r="R93" i="2"/>
  <c r="P93" i="2"/>
  <c r="N93" i="2"/>
  <c r="L93" i="2"/>
  <c r="J93" i="2"/>
  <c r="H93" i="2"/>
  <c r="F93" i="2"/>
  <c r="D93" i="2"/>
  <c r="AE92" i="2"/>
  <c r="AC92" i="2"/>
  <c r="AA92" i="2"/>
  <c r="Y92" i="2"/>
  <c r="W92" i="2"/>
  <c r="T92" i="2"/>
  <c r="AG92" i="2" s="1"/>
  <c r="R92" i="2"/>
  <c r="P92" i="2"/>
  <c r="N92" i="2"/>
  <c r="L92" i="2"/>
  <c r="J92" i="2"/>
  <c r="H92" i="2"/>
  <c r="F92" i="2"/>
  <c r="D92" i="2"/>
  <c r="AE91" i="2"/>
  <c r="AC91" i="2"/>
  <c r="Z91" i="2"/>
  <c r="X91" i="2"/>
  <c r="V91" i="2"/>
  <c r="S91" i="2"/>
  <c r="Q91" i="2"/>
  <c r="O91" i="2"/>
  <c r="N91" i="2"/>
  <c r="M91" i="2"/>
  <c r="L91" i="2"/>
  <c r="K91" i="2"/>
  <c r="J91" i="2"/>
  <c r="AC89" i="2"/>
  <c r="Z89" i="2"/>
  <c r="X89" i="2"/>
  <c r="V89" i="2"/>
  <c r="S89" i="2"/>
  <c r="Q89" i="2"/>
  <c r="O89" i="2"/>
  <c r="M89" i="2"/>
  <c r="K89" i="2"/>
  <c r="H89" i="2"/>
  <c r="F89" i="2"/>
  <c r="D89" i="2"/>
  <c r="AE88" i="2"/>
  <c r="AC88" i="2"/>
  <c r="AA88" i="2"/>
  <c r="X88" i="2"/>
  <c r="T88" i="2"/>
  <c r="AG88" i="2" s="1"/>
  <c r="Q88" i="2"/>
  <c r="N88" i="2"/>
  <c r="K88" i="2"/>
  <c r="H88" i="2"/>
  <c r="E88" i="2"/>
  <c r="AE87" i="2"/>
  <c r="AB87" i="2"/>
  <c r="R87" i="2"/>
  <c r="O87" i="2"/>
  <c r="L87" i="2"/>
  <c r="I87" i="2"/>
  <c r="F87" i="2"/>
  <c r="AF86" i="2"/>
  <c r="AC86" i="2"/>
  <c r="Z86" i="2"/>
  <c r="W86" i="2"/>
  <c r="S86" i="2"/>
  <c r="P86" i="2"/>
  <c r="M86" i="2"/>
  <c r="J86" i="2"/>
  <c r="G86" i="2"/>
  <c r="D86" i="2"/>
  <c r="AD85" i="2"/>
  <c r="AA85" i="2"/>
  <c r="X85" i="2"/>
  <c r="T85" i="2"/>
  <c r="AG85" i="2" s="1"/>
  <c r="Q85" i="2"/>
  <c r="N85" i="2"/>
  <c r="K85" i="2"/>
  <c r="H85" i="2"/>
  <c r="E85" i="2"/>
  <c r="AE84" i="2"/>
  <c r="AB84" i="2"/>
  <c r="Y84" i="2"/>
  <c r="V84" i="2"/>
  <c r="R84" i="2"/>
  <c r="O84" i="2"/>
  <c r="L84" i="2"/>
  <c r="I84" i="2"/>
  <c r="F84" i="2"/>
  <c r="AF83" i="2"/>
  <c r="AC83" i="2"/>
  <c r="Z83" i="2"/>
  <c r="W83" i="2"/>
  <c r="S83" i="2"/>
  <c r="P83" i="2"/>
  <c r="M83" i="2"/>
  <c r="J83" i="2"/>
  <c r="G83" i="2"/>
  <c r="D83" i="2"/>
  <c r="AD82" i="2"/>
  <c r="AB82" i="2"/>
  <c r="Y82" i="2"/>
  <c r="V82" i="2"/>
  <c r="R82" i="2"/>
  <c r="O82" i="2"/>
  <c r="L82" i="2"/>
  <c r="I82" i="2"/>
  <c r="F82" i="2"/>
  <c r="AF81" i="2"/>
  <c r="AB81" i="2"/>
  <c r="X81" i="2"/>
  <c r="S81" i="2"/>
  <c r="P81" i="2"/>
  <c r="K81" i="2"/>
  <c r="G81" i="2"/>
  <c r="AF80" i="2"/>
  <c r="AB80" i="2"/>
  <c r="X80" i="2"/>
  <c r="S80" i="2"/>
  <c r="O80" i="2"/>
  <c r="K80" i="2"/>
  <c r="G80" i="2"/>
  <c r="AF79" i="2"/>
  <c r="AB79" i="2"/>
  <c r="X79" i="2"/>
  <c r="S79" i="2"/>
  <c r="O79" i="2"/>
  <c r="K79" i="2"/>
  <c r="G79" i="2"/>
  <c r="D79" i="2"/>
  <c r="AD78" i="2"/>
  <c r="AA78" i="2"/>
  <c r="W78" i="2"/>
  <c r="R78" i="2"/>
  <c r="N78" i="2"/>
  <c r="J78" i="2"/>
  <c r="F78" i="2"/>
  <c r="AF77" i="2"/>
  <c r="AC77" i="2"/>
  <c r="Y77" i="2"/>
  <c r="T77" i="2"/>
  <c r="AG77" i="2" s="1"/>
  <c r="P77" i="2"/>
  <c r="L77" i="2"/>
  <c r="H77" i="2"/>
  <c r="D77" i="2"/>
  <c r="AC76" i="2"/>
  <c r="Y76" i="2"/>
  <c r="T76" i="2"/>
  <c r="AG76" i="2" s="1"/>
  <c r="O76" i="2"/>
  <c r="K76" i="2"/>
  <c r="G76" i="2"/>
  <c r="AF75" i="2"/>
  <c r="AB75" i="2"/>
  <c r="X75" i="2"/>
  <c r="S75" i="2"/>
  <c r="N75" i="2"/>
  <c r="J75" i="2"/>
  <c r="F75" i="2"/>
  <c r="AE74" i="2"/>
  <c r="AA74" i="2"/>
  <c r="W74" i="2"/>
  <c r="R74" i="2"/>
  <c r="N74" i="2"/>
  <c r="J74" i="2"/>
  <c r="F74" i="2"/>
  <c r="AE73" i="2"/>
  <c r="AA73" i="2"/>
  <c r="W73" i="2"/>
  <c r="R73" i="2"/>
  <c r="N73" i="2"/>
  <c r="J73" i="2"/>
  <c r="F73" i="2"/>
  <c r="AE72" i="2"/>
  <c r="AA72" i="2"/>
  <c r="W72" i="2"/>
  <c r="R72" i="2"/>
  <c r="N72" i="2"/>
  <c r="J72" i="2"/>
  <c r="F72" i="2"/>
  <c r="AE71" i="2"/>
  <c r="AA71" i="2"/>
  <c r="W71" i="2"/>
  <c r="R71" i="2"/>
  <c r="N71" i="2"/>
  <c r="J71" i="2"/>
  <c r="F71" i="2"/>
  <c r="AE70" i="2"/>
  <c r="Y70" i="2"/>
  <c r="T70" i="2"/>
  <c r="AG70" i="2" s="1"/>
  <c r="P70" i="2"/>
  <c r="L70" i="2"/>
  <c r="H70" i="2"/>
  <c r="D70" i="2"/>
  <c r="AC69" i="2"/>
  <c r="Y69" i="2"/>
  <c r="T69" i="2"/>
  <c r="AG69" i="2" s="1"/>
  <c r="Q69" i="2"/>
  <c r="N69" i="2"/>
  <c r="K69" i="2"/>
  <c r="H69" i="2"/>
  <c r="E69" i="2"/>
  <c r="AE68" i="2"/>
  <c r="AB68" i="2"/>
  <c r="Y68" i="2"/>
  <c r="V68" i="2"/>
  <c r="R68" i="2"/>
  <c r="O68" i="2"/>
  <c r="L68" i="2"/>
  <c r="I68" i="2"/>
  <c r="F68" i="2"/>
  <c r="AF67" i="2"/>
  <c r="AC67" i="2"/>
  <c r="Z67" i="2"/>
  <c r="V67" i="2"/>
  <c r="Q67" i="2"/>
  <c r="M67" i="2"/>
  <c r="J67" i="2"/>
  <c r="G67" i="2"/>
  <c r="D67" i="2"/>
  <c r="AC66" i="2"/>
  <c r="Y66" i="2"/>
  <c r="T66" i="2"/>
  <c r="AG66" i="2" s="1"/>
  <c r="P66" i="2"/>
  <c r="L66" i="2"/>
  <c r="H66" i="2"/>
  <c r="D66" i="2"/>
  <c r="AC65" i="2"/>
  <c r="Y65" i="2"/>
  <c r="T65" i="2"/>
  <c r="AG65" i="2" s="1"/>
  <c r="P65" i="2"/>
  <c r="L65" i="2"/>
  <c r="H65" i="2"/>
  <c r="D65" i="2"/>
  <c r="AC64" i="2"/>
  <c r="Y64" i="2"/>
  <c r="T64" i="2"/>
  <c r="AG64" i="2" s="1"/>
  <c r="P64" i="2"/>
  <c r="L64" i="2"/>
  <c r="H64" i="2"/>
  <c r="D64" i="2"/>
  <c r="AC63" i="2"/>
  <c r="Y63" i="2"/>
  <c r="T63" i="2"/>
  <c r="AG63" i="2" s="1"/>
  <c r="P63" i="2"/>
  <c r="L63" i="2"/>
  <c r="H63" i="2"/>
  <c r="D63" i="2"/>
  <c r="AC62" i="2"/>
  <c r="Y62" i="2"/>
  <c r="T62" i="2"/>
  <c r="AG62" i="2" s="1"/>
  <c r="P62" i="2"/>
  <c r="L62" i="2"/>
  <c r="H62" i="2"/>
  <c r="D62" i="2"/>
  <c r="AC61" i="2"/>
  <c r="Y61" i="2"/>
  <c r="T61" i="2"/>
  <c r="AG61" i="2" s="1"/>
  <c r="P61" i="2"/>
  <c r="L61" i="2"/>
  <c r="H61" i="2"/>
  <c r="D61" i="2"/>
  <c r="AC60" i="2"/>
  <c r="Y60" i="2"/>
  <c r="T60" i="2"/>
  <c r="AG60" i="2" s="1"/>
  <c r="O60" i="2"/>
  <c r="K60" i="2"/>
  <c r="G60" i="2"/>
  <c r="AF59" i="2"/>
  <c r="AB59" i="2"/>
  <c r="X59" i="2"/>
  <c r="S59" i="2"/>
  <c r="O59" i="2"/>
  <c r="K59" i="2"/>
  <c r="G59" i="2"/>
  <c r="AF58" i="2"/>
  <c r="AB58" i="2"/>
  <c r="X58" i="2"/>
  <c r="S58" i="2"/>
  <c r="O58" i="2"/>
  <c r="K58" i="2"/>
  <c r="G58" i="2"/>
  <c r="AC57" i="2"/>
  <c r="Y57" i="2"/>
  <c r="T57" i="2"/>
  <c r="AG57" i="2" s="1"/>
  <c r="P57" i="2"/>
  <c r="L57" i="2"/>
  <c r="H57" i="2"/>
  <c r="D57" i="2"/>
  <c r="AC56" i="2"/>
  <c r="Y56" i="2"/>
  <c r="T56" i="2"/>
  <c r="AG56" i="2" s="1"/>
  <c r="P56" i="2"/>
  <c r="L56" i="2"/>
  <c r="H56" i="2"/>
  <c r="D56" i="2"/>
  <c r="AC55" i="2"/>
  <c r="Y55" i="2"/>
  <c r="T55" i="2"/>
  <c r="AG55" i="2" s="1"/>
  <c r="P55" i="2"/>
  <c r="L55" i="2"/>
  <c r="H55" i="2"/>
  <c r="D55" i="2"/>
  <c r="AC54" i="2"/>
  <c r="Y54" i="2"/>
  <c r="T54" i="2"/>
  <c r="AG54" i="2" s="1"/>
  <c r="P54" i="2"/>
  <c r="M54" i="2"/>
  <c r="I54" i="2"/>
  <c r="E54" i="2"/>
  <c r="AD53" i="2"/>
  <c r="Z53" i="2"/>
  <c r="T53" i="2"/>
  <c r="AG53" i="2" s="1"/>
  <c r="P53" i="2"/>
  <c r="L53" i="2"/>
  <c r="H53" i="2"/>
  <c r="D53" i="2"/>
  <c r="AC52" i="2"/>
  <c r="Y52" i="2"/>
  <c r="T52" i="2"/>
  <c r="AG52" i="2" s="1"/>
  <c r="P52" i="2"/>
  <c r="M52" i="2"/>
  <c r="J52" i="2"/>
  <c r="G52" i="2"/>
  <c r="D52" i="2"/>
  <c r="AD51" i="2"/>
  <c r="AA51" i="2"/>
  <c r="X51" i="2"/>
  <c r="T51" i="2"/>
  <c r="AG51" i="2" s="1"/>
  <c r="Q51" i="2"/>
  <c r="N51" i="2"/>
  <c r="K51" i="2"/>
  <c r="I51" i="2"/>
  <c r="G51" i="2"/>
  <c r="D51" i="2"/>
  <c r="AD50" i="2"/>
  <c r="AA50" i="2"/>
  <c r="X50" i="2"/>
  <c r="T50" i="2"/>
  <c r="AG50" i="2" s="1"/>
  <c r="Q50" i="2"/>
  <c r="N50" i="2"/>
  <c r="K50" i="2"/>
  <c r="H50" i="2"/>
  <c r="E50" i="2"/>
  <c r="AE49" i="2"/>
  <c r="AB49" i="2"/>
  <c r="Y49" i="2"/>
  <c r="V49" i="2"/>
  <c r="R49" i="2"/>
  <c r="P49" i="2"/>
  <c r="N49" i="2"/>
  <c r="L49" i="2"/>
  <c r="J49" i="2"/>
  <c r="H49" i="2"/>
  <c r="F49" i="2"/>
  <c r="D49" i="2"/>
  <c r="AE48" i="2"/>
  <c r="AC48" i="2"/>
  <c r="AA48" i="2"/>
  <c r="X48" i="2"/>
  <c r="T48" i="2"/>
  <c r="AG48" i="2" s="1"/>
  <c r="Q48" i="2"/>
  <c r="N48" i="2"/>
  <c r="K48" i="2"/>
  <c r="I48" i="2"/>
  <c r="G48" i="2"/>
  <c r="E48" i="2"/>
  <c r="AE47" i="2"/>
  <c r="AB47" i="2"/>
  <c r="Y47" i="2"/>
  <c r="V47" i="2"/>
  <c r="R47" i="2"/>
  <c r="O47" i="2"/>
  <c r="L47" i="2"/>
  <c r="I47" i="2"/>
  <c r="F47" i="2"/>
  <c r="AF46" i="2"/>
  <c r="AC46" i="2"/>
  <c r="Q44" i="2"/>
  <c r="N44" i="2"/>
  <c r="K44" i="2"/>
  <c r="X43" i="2"/>
  <c r="S43" i="2"/>
  <c r="Q43" i="2"/>
  <c r="N43" i="2"/>
  <c r="K43" i="2"/>
  <c r="H43" i="2"/>
  <c r="E43" i="2"/>
  <c r="AE42" i="2"/>
  <c r="AB42" i="2"/>
  <c r="Y42" i="2"/>
  <c r="W42" i="2"/>
  <c r="T42" i="2"/>
  <c r="AG42" i="2" s="1"/>
  <c r="R42" i="2"/>
  <c r="P42" i="2"/>
  <c r="N42" i="2"/>
  <c r="L42" i="2"/>
  <c r="F42" i="2"/>
  <c r="W41" i="2"/>
  <c r="Y41" i="2"/>
  <c r="AA41" i="2"/>
  <c r="AC41" i="2"/>
  <c r="AE41" i="2"/>
  <c r="V41" i="2"/>
  <c r="H41" i="2"/>
  <c r="J41" i="2"/>
  <c r="L41" i="2"/>
  <c r="N41" i="2"/>
  <c r="P41" i="2"/>
  <c r="R41" i="2"/>
  <c r="D41" i="2"/>
  <c r="L16" i="6" l="1"/>
  <c r="M15" i="6"/>
  <c r="B15" i="6" s="1"/>
  <c r="M16" i="6" l="1"/>
  <c r="B16" i="6" s="1"/>
  <c r="L17" i="6"/>
  <c r="M17" i="6" l="1"/>
  <c r="B17" i="6" s="1"/>
  <c r="L18" i="6"/>
  <c r="M18" i="6" l="1"/>
  <c r="B18" i="6" s="1"/>
  <c r="L19" i="6"/>
  <c r="M19" i="6" l="1"/>
  <c r="B19" i="6" s="1"/>
  <c r="L20" i="6"/>
  <c r="M20" i="6" l="1"/>
  <c r="B20" i="6" s="1"/>
  <c r="L21" i="6"/>
  <c r="M21" i="6" l="1"/>
  <c r="B21" i="6" s="1"/>
  <c r="L22" i="6"/>
  <c r="M22" i="6" l="1"/>
  <c r="B22" i="6" s="1"/>
  <c r="L23" i="6"/>
  <c r="M23" i="6" l="1"/>
  <c r="B23" i="6" s="1"/>
  <c r="L24" i="6"/>
  <c r="M24" i="6" l="1"/>
  <c r="B24" i="6" s="1"/>
  <c r="L25" i="6"/>
  <c r="M25" i="6" l="1"/>
  <c r="B25" i="6" s="1"/>
  <c r="L26" i="6"/>
  <c r="M26" i="6" l="1"/>
  <c r="B26" i="6" s="1"/>
  <c r="L27" i="6"/>
  <c r="M27" i="6" l="1"/>
  <c r="B27" i="6" s="1"/>
  <c r="L28" i="6"/>
  <c r="M28" i="6" l="1"/>
  <c r="B28" i="6" s="1"/>
  <c r="L29" i="6"/>
  <c r="M29" i="6" s="1"/>
  <c r="B29" i="6" s="1"/>
</calcChain>
</file>

<file path=xl/sharedStrings.xml><?xml version="1.0" encoding="utf-8"?>
<sst xmlns="http://schemas.openxmlformats.org/spreadsheetml/2006/main" count="113933" uniqueCount="2009">
  <si>
    <t>Database</t>
  </si>
  <si>
    <t>PV</t>
  </si>
  <si>
    <t>Activity</t>
  </si>
  <si>
    <t>1,1-difluoroethane production, HFC-152a</t>
  </si>
  <si>
    <t>comment</t>
  </si>
  <si>
    <t>Basic inventory based on cumulative data.
Pre-products, energy use, infrastructure, some air emissions and transports. No full information on all air and water emissions available.
Location:  Production plant of DuPont in the United States.
Technology:  Fluoropolymer chemistry.
Time period:  Time of publications.
Production volume:  Not known
Sampling:  Publication of cumulative data.
Extrapolations:  Desaggregation of published cumulative results for global warming potential and cumulative energy demand.
Uncertainty:  None</t>
  </si>
  <si>
    <t>location</t>
  </si>
  <si>
    <t>US</t>
  </si>
  <si>
    <t>production amount</t>
  </si>
  <si>
    <t>reference product</t>
  </si>
  <si>
    <t>1,1-difluoroethane, HFC-152a</t>
  </si>
  <si>
    <t>source</t>
  </si>
  <si>
    <t>Fthenakis, V., Leccisi, E., &amp; Frischknecht, Rolf; Stolz, Philippe; Krebs, Luana; de Wild-Scholten, Mariska; Sinha, P. (2021). Life Cycle Inventories and Life Cycle Assessments of Photovoltaic Systems 2020 Task 12 PV Sustainability. Progress in Photovoltaics: Research and Applications, 29(10), 1068–1077. www.iea-pvps.org</t>
  </si>
  <si>
    <t>type</t>
  </si>
  <si>
    <t>process</t>
  </si>
  <si>
    <t>unit</t>
  </si>
  <si>
    <t>kilogram</t>
  </si>
  <si>
    <t>Exchanges</t>
  </si>
  <si>
    <t>name</t>
  </si>
  <si>
    <t>amount</t>
  </si>
  <si>
    <t>categories</t>
  </si>
  <si>
    <t>uncertainty type</t>
  </si>
  <si>
    <t>loc</t>
  </si>
  <si>
    <t>scale</t>
  </si>
  <si>
    <t>negative</t>
  </si>
  <si>
    <t>Ethane, 1,1-difluoro-, HFC-152a</t>
  </si>
  <si>
    <t>air::urban air close to ground</t>
  </si>
  <si>
    <t>biosphere</t>
  </si>
  <si>
    <t>(5,3,1,1,1,5); Rough estimation based on cumulative data, Krieger et al. 2006</t>
  </si>
  <si>
    <t>Heat, waste</t>
  </si>
  <si>
    <t>megajoule</t>
  </si>
  <si>
    <t>air</t>
  </si>
  <si>
    <t>chemicals::organics</t>
  </si>
  <si>
    <t>production</t>
  </si>
  <si>
    <t>acetylene production</t>
  </si>
  <si>
    <t>RER</t>
  </si>
  <si>
    <t>technosphere</t>
  </si>
  <si>
    <t>(5,3,1,1,1,5); Acetylen yield is 92.4%</t>
  </si>
  <si>
    <t>acetylene</t>
  </si>
  <si>
    <t>chemical factory construction, organics</t>
  </si>
  <si>
    <t>chemical factory, organics</t>
  </si>
  <si>
    <t>heat production, natural gas, at industrial furnace &gt;100kW</t>
  </si>
  <si>
    <t>Europe without Switzerland</t>
  </si>
  <si>
    <t>heat, district or industrial, natural gas</t>
  </si>
  <si>
    <t>hydrogen fluoride production</t>
  </si>
  <si>
    <t>GLO</t>
  </si>
  <si>
    <t>chemicals::inorganics</t>
  </si>
  <si>
    <t>hydrogen fluoride</t>
  </si>
  <si>
    <t>lime production, hydrated, packed</t>
  </si>
  <si>
    <t>CH</t>
  </si>
  <si>
    <t>lime, hydrated, packed</t>
  </si>
  <si>
    <t>market for electricity, medium voltage</t>
  </si>
  <si>
    <t>RS</t>
  </si>
  <si>
    <t>kilowatt hour</t>
  </si>
  <si>
    <t>electricity, medium voltage</t>
  </si>
  <si>
    <t>market for transport, freight, sea, container ship</t>
  </si>
  <si>
    <t>ton kilometer</t>
  </si>
  <si>
    <t>transport, freight, sea, container ship</t>
  </si>
  <si>
    <t>market for zinc</t>
  </si>
  <si>
    <t>zinc</t>
  </si>
  <si>
    <t>transport, freight train, diesel</t>
  </si>
  <si>
    <t>transport, freight train</t>
  </si>
  <si>
    <t>transport, freight, lorry 7.5-16 metric ton, EURO4</t>
  </si>
  <si>
    <t>Photovoltaic installation with a capacity of 1300kWp and a life time of 30 years installed in Switzerland.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1300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engineer of the plant (Hostettler).
Extrapolations:  none
Uncertainty:  none</t>
  </si>
  <si>
    <t>(1,na,na,na,na,na); calculated with electricity use</t>
  </si>
  <si>
    <t>Electricity by fuel::Photovoltaic\Infrastructure</t>
  </si>
  <si>
    <t>electric installation, 1.3 MWp photovoltaic plant, at plant</t>
  </si>
  <si>
    <t>(3,4,1,1,1,5);</t>
  </si>
  <si>
    <t>inverter production, 500kW</t>
  </si>
  <si>
    <t>(2,4,1,1,1,5); 1 replacement in the life time</t>
  </si>
  <si>
    <t>inverter, 500kW</t>
  </si>
  <si>
    <t>market for electricity, low voltage</t>
  </si>
  <si>
    <t>(3,4,3,1,1,5); scaled from a 3kWp plant over capacity</t>
  </si>
  <si>
    <t>electricity, low voltage</t>
  </si>
  <si>
    <t>photovoltaic panel, multi-Si, at regional storage</t>
  </si>
  <si>
    <t>square meter</t>
  </si>
  <si>
    <t>photovoltaic::production of components</t>
  </si>
  <si>
    <t>(3,4,1,1,1,5); calculation with maximum power output and module efficiency; 2% of modules replaced in the life time, 1% rejects</t>
  </si>
  <si>
    <t>slanted-roof construction, mounted, on roof, Stade de Suisse</t>
  </si>
  <si>
    <t>(3,4,1,1,1,5); calculation with maximum power output and module efficiency</t>
  </si>
  <si>
    <t>(4,5,na,na,na,na); 100km for transport of modules, substructure, electric installation and inverters to the place of installation</t>
  </si>
  <si>
    <t>treatment, c-Si PV module</t>
  </si>
  <si>
    <t>waste management::recycling</t>
  </si>
  <si>
    <t>(3,4,1,1,1,5); recycling of PV modules at the end of life</t>
  </si>
  <si>
    <t>Photovoltaic installation with a capacity of 156kWp and a life time of 30 years installed in Switzerland.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156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operator of the plant (Edisun Power AG).
Extrapolations:  none
Uncertainty:  none</t>
  </si>
  <si>
    <t>electric installation, 156 kWp photovoltaic plant, at plant</t>
  </si>
  <si>
    <t>photovoltaic mounting system production, for flat-roof installation</t>
  </si>
  <si>
    <t>photovoltaic mounting system, for flat-roof installation</t>
  </si>
  <si>
    <t>Photovoltaic installation with a capacity of 156kWp and a life time of 30 years installed in Switzerland.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156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operator of the plant (Edisun Power AG).
Extrapolations:  none
Uncertainty:  none</t>
  </si>
  <si>
    <t>photovoltaic panel, single-Si, at regional storage</t>
  </si>
  <si>
    <t>Photovoltaic installation with a capacity of 280kWp and a life time of 30 years installed in Switzerland.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280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Publication of plant specific (partly aggregated) data and literature information. 
Extrapolations:  none
Uncertainty:  none</t>
  </si>
  <si>
    <t>electric installation, 280 kWp photovoltaic plant, at plant</t>
  </si>
  <si>
    <t>Photovoltaic installation with a capacity of 280kWp and a life time of 30 years installed in Switzerland.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280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Publication of plant specific (partly aggregated) data and literature information. 
Extrapolations:  none
Uncertainty:  none</t>
  </si>
  <si>
    <t>Photovoltaic installation with a capacity of 324kWp and a life time of 30 years installed in Germany.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324 kWp photovoltaic plant, energy use for the mounting, transport of materials to the place of installation. Disposal of components after end of life.
Location:  Installation in DE
Technology:  Current technology for mounting of panels or laminates, electric installations and other components.
Sampling:  Publication of plant specific (partly aggregated) data and literature information. 
Extrapolations:  none
Uncertainty:  none</t>
  </si>
  <si>
    <t>DE</t>
  </si>
  <si>
    <t>electric installation, 324 kWp photovoltaic plant, at plant</t>
  </si>
  <si>
    <t>Photovoltaic installation with a capacity of 3kWp and a life time of 30 years installed in Switzerland. The efficiency of CIS PV modules is 14.0% (average of datasheets of major manufacturers in 2018).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Switzerland.
Technology:  Current technology for mounting of panels or laminates, electric installations and other components.
Time period:  Average module efficiency in 2018.
Production volume:  Total installed capacity in 2018: approximately 2200 MWp in Switzerland.
Sampling:  Publication for efficiency, mounting systems and own estimations for other components.
Extrapolations:  Estimations for lifetime of PV modules (30a) and inverters (15a) as well as for transport distances. PV module recycling approximated with datasets for CdTe PV modules.
Uncertainty:  None</t>
  </si>
  <si>
    <t>(3,4,3,1,1,5); calculated with electricity use</t>
  </si>
  <si>
    <t>inverter, 2.5 kW, average, at plant</t>
  </si>
  <si>
    <t>(2,4,1,1,1,na); 1 replacement during the lifetime of the PV system; demand scaled linearly by power output</t>
  </si>
  <si>
    <t>(3,4,3,1,1,5); Energy use for erection of 3kWp plant</t>
  </si>
  <si>
    <t>(3,4,3,1,1,5); transport of the PV modules to regional storage; standard distance: 2000 km</t>
  </si>
  <si>
    <t>photovoltaic laminate, CIS, at regional storage</t>
  </si>
  <si>
    <t>Chemicals::Processing</t>
  </si>
  <si>
    <t>(3,4,3,1,1,5); Calculation, 2% of modules repaired in the life time, 1% rejects</t>
  </si>
  <si>
    <t>photovoltaic module production, building-integrated, for slanted-roof installation</t>
  </si>
  <si>
    <t>(3,1,1,1,1,na); New estimation with mean value of frame weights, correction for panel area</t>
  </si>
  <si>
    <t>photovoltaic module, building-integrated, for slanted-roof installation</t>
  </si>
  <si>
    <t>photovoltaics, electric installation for 3kWp module, at building</t>
  </si>
  <si>
    <t>(3,4,3,1,1,5); Literature</t>
  </si>
  <si>
    <t>photovoltaic plant, electric installation for 3kWp module</t>
  </si>
  <si>
    <t>(3,4,3,1,1,5); transport of inverter, electric installation, mounting structure and module 100km to construction site</t>
  </si>
  <si>
    <t>(3,4,3,1,1,5); transport of the PV modules to regional storage; standard distance: 500 km</t>
  </si>
  <si>
    <t>treatment, CdTe PV module</t>
  </si>
  <si>
    <t>(3,4,3,1,1,5); recycling of PV modules at the end of life</t>
  </si>
  <si>
    <t>Photovoltaic installation with a capacity of 3kWp and a life time of 30 years installed in Europe. The efficiency of CIS PV modules is 14.0% (average of datasheets of major manufacturers in 2018).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PV module recycling approximated with datasets for CdTe PV modules.
Uncertainty:  None</t>
  </si>
  <si>
    <t>(1,1,1,1,1,3,BU:1.05); calculated with electricty use</t>
  </si>
  <si>
    <t>(1,1,1,1,1,3,BU:3); 1 replacement during the lifetime of the PV system; demand scaled linearly by power output</t>
  </si>
  <si>
    <t>(1,1,1,1,1,3,BU:1.05); Energy use for erection of plant</t>
  </si>
  <si>
    <t>(1,4,1,3,1,3,BU:3); panel demand based on yield and efficiency. 1% rejects and 2% replacement considered</t>
  </si>
  <si>
    <t>(1,1,1,1,1,3,BU:3); panel demand based on yield and efficiency</t>
  </si>
  <si>
    <t>(1,1,1,1,1,3,BU:3); Literature</t>
  </si>
  <si>
    <t>(4,5,na,na,na,na,BU:2); transport panel, electrical installation and mounting structure, 100km to construction place</t>
  </si>
  <si>
    <t>(4,5,na,na,na,na,BU:1.05); recycling of PV modules at the end of life</t>
  </si>
  <si>
    <t>Photovoltaic installation with a capacity of 3kWp and a life time of 30 years installed in Switzerland. The efficiency of CdTe PV modules is 16.8% (average of First Solar Series 4 and Series 6 modules in 2018). The share of rejected or replaced PV modules is 1% based on company information.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Switzerland.
Technology:  Current technology for mounting of panels or laminates, electric installations and other components.
Time period:  Average module efficiency in 2018.
Production volume:  Total installed capacity in 2018: approximately 2200 MWp in Switzerland.
Sampling:  Publication for efficiency, mounting systems and own estimations for other components.
Extrapolations:  Estimations for lifetime of PV modules (30a) and inverters (15a) as well as for transport distances.
Uncertainty:  None</t>
  </si>
  <si>
    <t>market for photovoltaic laminate, CdTe</t>
  </si>
  <si>
    <t>photovoltaic laminate, CdTe</t>
  </si>
  <si>
    <t>photovoltaic mounting system production, for slanted-roof installation</t>
  </si>
  <si>
    <t>photovoltaic mounting system, for slanted-roof installation</t>
  </si>
  <si>
    <t>Photovoltaic installation with a capacity of 3kWp and a life time of 30 years installed in Europe. The efficiency of CdTe PV modules is 16.8% (average of First Solar Series 4 and Series 6 modules in 2018). The share of rejected or replaced PV modules is 1% based on company information.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</si>
  <si>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(1,4,1,3,1,3,BU:3); panel demand based on yield and efficiency. 1% rejects considered</t>
  </si>
  <si>
    <t>Photovoltaic installation with a capacity of 3kWp and a life time of 30 years installed in Europe. The efficiency of micro-Si PV modules is 10.0% (manufacturer data 2011).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Module efficiency in 2011.
Production volume:  Total installed capacity in 2018: 120 GWp in Europe.
Sampling:  Data provided by Oerlikon Solar
Extrapolations:  Estimations for lifetime of PV modules (30a) and inverters (15a) as well as for transport distances.
Uncertainty:  None</t>
  </si>
  <si>
    <t>(3,4,2,1,1,1,BU:1.05); calculated with electricty use</t>
  </si>
  <si>
    <t>(3,4,3,1,1,5,BU:3); 1 replacement during the lifetime of the PV system; demand scaled linearly by power output</t>
  </si>
  <si>
    <t>(3,4,3,1,1,5,BU:1.05); Energy for mounting</t>
  </si>
  <si>
    <t>photovoltaic laminate, micro-Si, at regional storage</t>
  </si>
  <si>
    <t>(2,1,1,1,1,4,BU:3); Module</t>
  </si>
  <si>
    <t>(2,1,1,1,1,4,BU:3); installation</t>
  </si>
  <si>
    <t>(3,4,3,1,1,5,BU:3); cabling, lightning protection and fuse box</t>
  </si>
  <si>
    <t>(4,5,na,na,na,na,BU:2); Transport of module and material (panel, electrical installation and mounting structure) 100 km from the regional storage to the construction site</t>
  </si>
  <si>
    <t>photovoltaic panel, micro-Si, at regional storage</t>
  </si>
  <si>
    <t>Photovoltaic installation with a capacity of 450kWp and a life time of 30 years installed in Germany.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450 kWp photovoltaic plant, energy use for the mounting, transport of materials to the place of installation. Disposal of components after end of life.
Location:  Installation in DE
Technology:  Current technology for mounting of panels or laminates, electric installations and other components.
Sampling:  Publication of plant specific (partly aggregated) data and literature information. 
Extrapolations:  none
Uncertainty:  none</t>
  </si>
  <si>
    <t>electric installation, 450 kWp photovoltaic plant, at plant</t>
  </si>
  <si>
    <t>Photovoltaic installation with a capacity of 560kWp and a life time of 30 years installed in Switzerland.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560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Study by Frischknecht et al. (1996)
Extrapolations:  none
Uncertainty:  none</t>
  </si>
  <si>
    <t>diesel, burned in building machine</t>
  </si>
  <si>
    <t>(3,4,1,1,1,5); Leit-Ramm; Energy use for foundation piling and wheel loader</t>
  </si>
  <si>
    <t>electric installation, 560 kWp photovoltaic plant, at plant</t>
  </si>
  <si>
    <t>inverter, Mont Soleil installation, at plant</t>
  </si>
  <si>
    <t>Electricity by fuel::Photovoltaic</t>
  </si>
  <si>
    <t>open ground construction, on ground, Mont Soleil</t>
  </si>
  <si>
    <t>photovoltaic laminate, single-Si, at regional storage</t>
  </si>
  <si>
    <t>Photovoltaic installation with a capacity of 569kWp and a life time of 30 years installed in Spain.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569 kWp photovoltaic plant, energy use for the mounting, transport of materials to the place of installation. Disposal of components after end of life.
Location:  Installation in ES
Technology:  Current technology for mounting of panels or laminates, electric installations and other components.
Sampling:  Publication of plant specific (partly aggregated) data and literature information. 
Extrapolations:  none
Uncertainty:  none</t>
  </si>
  <si>
    <t>ES</t>
  </si>
  <si>
    <t>electric installation, 570 kWp photovoltaic plant, at plant</t>
  </si>
  <si>
    <t>open ground construction, on ground</t>
  </si>
  <si>
    <t>Photovoltaic installation with a capacity of 570kWp and a life time of 30 years installed in Europe. The efficiency of CIS PV modules is 14.0% (average of datasheets of major manufacturers in 2018). The share of rejected or replaced PV modules is estimated at 3%.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PV module recycling approximated with datasets for CdTe PV modules.
Uncertainty:  None</t>
  </si>
  <si>
    <t>(1,1,1,1,1,3,BU:2);  Energy use for foundation piling and wheel loader</t>
  </si>
  <si>
    <t>photovoltaic panel, CIS, at regional storage</t>
  </si>
  <si>
    <t>Photovoltaic installation with a capacity of 570kWp and a life time of 30 years installed in Europe. The efficiency of CdTe PV modules is 16.8% (average of First Solar Series 4 and Series 6 modules in 2018). The share of rejected or replaced PV modules is 1% based on company information.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</si>
  <si>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Photovoltaic installation with a capacity of 570kWp and a life time of 30 years installed in Europe. The efficiency of micro-Si PV modules is 10.0% (manufacturer data 2011). The share of rejected or replaced PV modules is estimated at 3%.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Module efficiency in 2011.
Production volume:  Total installed capacity in 2018: 120 GWp in Europe.
Sampling:  Data provided by Oerlikon Solar
Extrapolations:  Estimations for lifetime of PV modules (30a) and inverters (15a) as well as for transport distances.
Uncertainty:  None</t>
  </si>
  <si>
    <t>(3,4,3,1,1,5,BU:2); Energy use for foundation piling and wheel loader, analogous to single-Si</t>
  </si>
  <si>
    <t>(3,4,3,1,1,5,BU:3); installation</t>
  </si>
  <si>
    <t>Photovoltaic installation with a capacity of 570kWp and a life time of 30 years installed in Spain.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570 kWp photovoltaic plant, energy use for the mounting, transport of materials to the place of installation. Disposal of components after end of life.
Location:  Installation in ES
Technology:  Current technology for mounting of panels or laminates, electric installations and other components.
Sampling:  Publication of plant specific (partly aggregated) data and literature information. 
Extrapolations:  none
Uncertainty:  none</t>
  </si>
  <si>
    <t>Photovoltaic installation with a capacity of 570kWp and a life time of 30 years installed in Europe. The efficiency of multi-Si PV modules is 16.8% (Fraunhofer ISE Photovoltaics Report 2019). The share of rejected or replaced PV modules is estimated at 3%.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</si>
  <si>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(2,4,1,1,1,na); Energy use for foundation piling and wheel loader</t>
  </si>
  <si>
    <t>(3,1,1,1,1,na); cabling, lightning protection and fuse box</t>
  </si>
  <si>
    <t>(3,4,3,1,1,5); 1 replacement during the lifetime of the PV system; demand scaled linearly by power output</t>
  </si>
  <si>
    <t>(3,4,3,1,1,5); Energy use for erection of plant</t>
  </si>
  <si>
    <t>(3,4,3,1,1,5); calculation with m2 panel</t>
  </si>
  <si>
    <t>Photovoltaic installation with a capacity of 570kWp and a life time of 30 years installed in Europe. The efficiency of single-Si PV modules is 17.9% (Fraunhofer ISE Photovoltaics Report 2019). The share of rejected or replaced PV modules is estimated at 3%. The inverter is assumed to be replaced once during the service life of the PV system.
All components for the installation of a 570kWp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</si>
  <si>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(3,4,3,1,1,5); Energy use for foundation piling and wheel loader</t>
  </si>
  <si>
    <t>(3,4,3,1,1,5); cabling, lightning protection and fuse box</t>
  </si>
  <si>
    <t>(3,1,1,1,1,na); calculation with m2 panel</t>
  </si>
  <si>
    <t>Photovoltaic installation with a capacity of 93kWp and a life time of 30 years installed in Switzerland. The efficiency of multi-Si PV modules is 16.8%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93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operator of the plant (Solarspar AG).
Extrapolations:  none
Uncertainty:  none</t>
  </si>
  <si>
    <t>electric installation, 93 kWp photovoltaic plant, at plant</t>
  </si>
  <si>
    <t>photovoltaic laminate, multi-Si, at regional storage</t>
  </si>
  <si>
    <t>Photovoltaic installation with a capacity of 93kWp and a life time of 30 years installed in Switzerland. The efficiency of single-Si PV modules is 17.9% (Fraunhofer ISE Photovoltaics Report 2019). The share of rejected or replaced PV modules is estimated at 3%. The inverter is assumed to be replaced once during the service life of the PV system.
All components (modules, mounting system, electric installation, inverter) for the installation of a 93 kWp photovoltaic plant, energy use for the mounting, transport of materials to the place of installation. Disposal of components after end of life.
Location:  Installation in CH
Technology:  Current technology for mounting of panels or laminates, electric installations and other components.
Sampling:  Questionnaire filled in by the operator of the plant (Solarspar AG).
Extrapolations:  none
Uncertainty:  none</t>
  </si>
  <si>
    <t>Photovoltaic panel factory CdTe</t>
  </si>
  <si>
    <t>Capacity of 10'000 modules per year. Life time assumed to be 25 years.
Materials and land use for a new production plant.
Location:  Different producers world wide
Technology:  Production plant in an industrial area.
Time period:  Date of literature publications
Production volume:  1500 MWP in 2005
Sampling:  Environmental report and literature.
Extrapolations:  none
Uncertainty:  None</t>
  </si>
  <si>
    <t>Occupation, industrial area</t>
  </si>
  <si>
    <t>square meter-year</t>
  </si>
  <si>
    <t>natural resource::land</t>
  </si>
  <si>
    <t>(1,2,1,1,1,3); 25a occupation</t>
  </si>
  <si>
    <t>Occupation, traffic area, road network</t>
  </si>
  <si>
    <t>Transformation, from unspecified</t>
  </si>
  <si>
    <t>(1,2,1,1,1,3); 2013 data for First Solar in US</t>
  </si>
  <si>
    <t>Transformation, to industrial area</t>
  </si>
  <si>
    <t>Transformation, to traffic area, road network</t>
  </si>
  <si>
    <t>building construction, hall</t>
  </si>
  <si>
    <t>building, hall</t>
  </si>
  <si>
    <t>metal working machine production, unspecified</t>
  </si>
  <si>
    <t>(5,5,1,1,1,5); rough assumption, 4t weight per laminator</t>
  </si>
  <si>
    <t>metal working machine, unspecified</t>
  </si>
  <si>
    <t>aluminium scrap, recovered from c-Si PV module treatment</t>
  </si>
  <si>
    <t>This dataset represents a weighted average of the recycling efforts of four recycling facilities in Europe. The average transport distance of waste c-Si PV panels is assumed to be 500 km. The treatment of c-Si PV modules yields glass cullets, aluminium scrap and copper scrap, which are considered as co-products. The efforts of PV module takeback and recycling are economically allocated to the treatment and the recovered materials.
This dataset includes the transport of used crystalline silicon photovoltaic modules to the recycling facility as well as their dismantling and recycling. The consumption of energy and the disposal of waste material are also included. The takeback and recycling of the electric installation and the mounting structure are not included.
Location:  Europe
Technology:  Industry data.
Time period:  Time of publications.
Sampling:  Literature data.
Extrapolations:  Some generic datasets from ecoinvent have been used.
Uncertainty:  none</t>
  </si>
  <si>
    <t>(2,3,1,1,3,4,BU:2); Weighted average of data from recyclers; Economic allocation;</t>
  </si>
  <si>
    <t>market for electricity, high voltage</t>
  </si>
  <si>
    <t>(2,3,1,1,3,4,BU:1.05); Weighted average of data from recyclers; Economic allocation;</t>
  </si>
  <si>
    <t>electricity, high voltage</t>
  </si>
  <si>
    <t>market for transport, freight, lorry 3.5-7.5 metric ton, EURO4</t>
  </si>
  <si>
    <t>(4,5,na,na,na,na,BU:2); Assumed transport distance to collection point: 100 km; Economic allocation; Latunussa et al. 2016</t>
  </si>
  <si>
    <t>transport, freight, lorry 3.5-7.5 metric ton, EURO4</t>
  </si>
  <si>
    <t>(4,5,na,na,na,na,BU:2); Assumed transport distance to recycling site: 400 km; Economic allocation; Latunussa et al. 2016</t>
  </si>
  <si>
    <t>treatment of waste plastic, mixture, municipal incineration</t>
  </si>
  <si>
    <t>waste plastic, mixture</t>
  </si>
  <si>
    <t>treatment of waste plastic, mixture, sanitary landfill</t>
  </si>
  <si>
    <t>avoided burden from recycling, CdTe PV module</t>
  </si>
  <si>
    <t>This dataset is based on information on the amount of recovered materials provided by Parikhit Sinha, First Solar. The benefits for recovery of waste glass are modelled based on information from Held and Ilg (2011) and KBOB LCI data DQRv2:2016. It is assumed that 90% of the glass and 100% of the metals are recovered.
This dataset includes the benefits for the avoided production of glass, aluminium, copper and semiconductor by the  recycling of cadmium telluride photovoltaic panels.
Location:  Germany
Technology:  Industry data.
Time period:  Time of publications.
Sampling:  Literature data.
Extrapolations:  Some generic datasets from ecoinvent have been used.
Uncertainty:  none</t>
  </si>
  <si>
    <t>Carbon dioxide, fossil</t>
  </si>
  <si>
    <t>(2,4,1,1,1,3,BU:1.05); Avoided primary glass production materials; Held and Ilg 2011; KBOB LCI data DQRv2:2016</t>
  </si>
  <si>
    <t>heat production, heavy fuel oil, at industrial furnace 1MW</t>
  </si>
  <si>
    <t>heat, district or industrial, other than natural gas</t>
  </si>
  <si>
    <t>lime production, milled, packed</t>
  </si>
  <si>
    <t>lime, packed</t>
  </si>
  <si>
    <t>market for copper, cathode</t>
  </si>
  <si>
    <t>(2,4,1,1,1,3,BU:1.05); Avoided primary copper production materials from junction box; Recycling content of copper is 44 % according to KBOB-list; Personal communication Parikhit Sinha, 06.10.2014; KBOB LCI data DQRv2:2016</t>
  </si>
  <si>
    <t>copper, cathode</t>
  </si>
  <si>
    <t>primary zinc production from concentrate</t>
  </si>
  <si>
    <t>RoW</t>
  </si>
  <si>
    <t>(2,4,1,1,1,3,BU:1.05); Avoided unrefined semiconductor materials; Sinha et al. 2012</t>
  </si>
  <si>
    <t>cadmium sludge from zinc electrolysis</t>
  </si>
  <si>
    <t>processing of anode slime from electrorefining of copper, anode</t>
  </si>
  <si>
    <t>copper telluride cement</t>
  </si>
  <si>
    <t>silica sand production</t>
  </si>
  <si>
    <t>silica sand</t>
  </si>
  <si>
    <t>soda production, solvay process</t>
  </si>
  <si>
    <t>soda ash, light, crystalline, heptahydrate</t>
  </si>
  <si>
    <t>treatment of copper scrap by electrolytic refining</t>
  </si>
  <si>
    <t>(2,4,1,1,1,3,BU:1.05); Efforts for making secondary copper from scrap; Personal communication Parikhit Sinha, 06.10.2014</t>
  </si>
  <si>
    <t>avoided burden from recycling, c-Si PV module</t>
  </si>
  <si>
    <t>This dataset represents a weighted average of the amount of recovered materials of four recycling facilities in Europe. The benefits for recovery of waste glass are modelled based on information from Held and Ilg (2011) and KBOB LCI data DQRv2:2016. It is assumed that 90% of the glass and 100% of the metals are recovered.
This dataset includes the benefits for the avoided production of glass, aluminium and copper by the  recycling of crystalline silicon photovoltaic panels. The amount of recovered materials is calculated based on information from four European recyclers.
Location:  Europe
Technology:  Industry data.
Time period:  Time of publications.
Sampling:  Data survey at recycling companies in Europe.
Extrapolations:  Some generic datasets from ecoinvent have been used.
Uncertainty:  none</t>
  </si>
  <si>
    <t>(2,4,1,1,1,3,BU:1.05); Avoided primary glass production materials; Weighted average of data from recyclers; Held and Ilg 2011; KBOB LCI data DQRv2:2016</t>
  </si>
  <si>
    <t>aluminium production, primary, ingot</t>
  </si>
  <si>
    <t>IAI Area, EU27 &amp; EFTA</t>
  </si>
  <si>
    <t>(2,4,1,1,1,3,BU:1.05); Avoided primary aluminium production materials from frame; Recycling content of AlMg3 alloy is 77 % according to KBOB-list; Weighted average of data from recyclers; KBOB LCI data DQRv2:2016</t>
  </si>
  <si>
    <t>aluminium, primary, ingot</t>
  </si>
  <si>
    <t>(2,4,1,1,1,3,BU:1.05); Avoided primary copper production materials from junction box and cables; Recycling content of copper is 44 % according to KBOB-list; Weighted average of data from recyclers; KBOB LCI data DQRv2:2016</t>
  </si>
  <si>
    <t>treatment of aluminium scrap, post-consumer, prepared for recycling, at refiner</t>
  </si>
  <si>
    <t>(2,4,1,1,1,3,BU:1.05); Efforts for making secondary aluminium from scrap;</t>
  </si>
  <si>
    <t>aluminium, cast alloy</t>
  </si>
  <si>
    <t>(2,4,1,1,1,3,BU:1.05); Efforts for making secondary copper from scrap;</t>
  </si>
  <si>
    <t>bromine, at plant</t>
  </si>
  <si>
    <t>Based on bromine production, RER (ecoinvent v3.3)
Included are the use of raw materials, energy and water as well as pollutant emissions to air and water.
Location:  Europe
Technology:  Current
Time period:  2010-2016
Production volume:  unknown
Sampling:  Literature data
Extrapolations:  This dataset has been extrapolated from year 2010 to the year of the calculation (2016). The uncertainty has been adjusted accordingly.
Uncertainty:  None</t>
  </si>
  <si>
    <t>Bromine, in water</t>
  </si>
  <si>
    <t>natural resource::in water</t>
  </si>
  <si>
    <t>(4,5,3,1,1,5,BU:1.05); ; ecoinvent 3.3 dataset iodine production, RER</t>
  </si>
  <si>
    <t>Sulfate</t>
  </si>
  <si>
    <t>water</t>
  </si>
  <si>
    <t>(4,5,5,5,5,5,BU:1.5); ; ecoinvent 3.3 dataset iodine production, RER</t>
  </si>
  <si>
    <t>Water</t>
  </si>
  <si>
    <t>cubic meter</t>
  </si>
  <si>
    <t>(1,1,3,1,1,5,BU:1.5); ; ecoinvent 3.3 dataset iodine production, RER</t>
  </si>
  <si>
    <t>Water, salt, sole</t>
  </si>
  <si>
    <t>(1,1,3,1,1,5,BU:1.05); ; ecoinvent 3.3 dataset iodine production, RER</t>
  </si>
  <si>
    <t>(4,5,5,5,5,5,BU:3); ; ecoinvent 3.3 dataset iodine production, RER</t>
  </si>
  <si>
    <t>chlorine production, liquid</t>
  </si>
  <si>
    <t>chlorine, liquid</t>
  </si>
  <si>
    <t>(1,2,5,1,1,5,BU:1.05); ; ecoinvent 3.3 dataset iodine production, RER</t>
  </si>
  <si>
    <t>market for heat, from steam, in chemical industry</t>
  </si>
  <si>
    <t>heat, from steam, in chemical industry</t>
  </si>
  <si>
    <t>sulfuric acid production</t>
  </si>
  <si>
    <t>sulfuric acid</t>
  </si>
  <si>
    <t>cadmium sludge, recovered from CdTe PV module treatment</t>
  </si>
  <si>
    <t>This dataset is based on information published in Sinha et al. (2012): End-of-Life CdTe PV Recycling with Semiconductor Refining. The treatment of CdTe PV modules yields glass cullets, copper scrap, cadmium sludge and copper telluride cement, which are considered as co-products. The efforts of PV module takeback and recycling are economically allocated to the treatment and the recovered materials.
This dataset includes the transport of used cadmium telluride photovoltaic modules to the recycling facility as well as their dismantling and recycling. The consumption of energy and auxiliary materials are also included. The disposal of plastic components is accounted for. The takeback and recycling of the electric installation and the mounting structure are not included.
Location:  Europe
Technology:  Industry data.
Time period:  Time of publications.
Sampling:  Literature data.
Extrapolations:  Some generic datasets from ecoinvent have been used.
Uncertainty:  none</t>
  </si>
  <si>
    <t>Cadmium</t>
  </si>
  <si>
    <t>Cadmium, ion</t>
  </si>
  <si>
    <t>hydrogen peroxide production, product in 50% solution state</t>
  </si>
  <si>
    <t>hydrogen peroxide, without water, in 50% solution state</t>
  </si>
  <si>
    <t>market for sodium hydroxide, without water, in 50% solution state</t>
  </si>
  <si>
    <t>sodium hydroxide, without water, in 50% solution state</t>
  </si>
  <si>
    <t>market for water, deionised</t>
  </si>
  <si>
    <t>water, deionised</t>
  </si>
  <si>
    <t>treatment of inert waste, inert material landfill</t>
  </si>
  <si>
    <t>inert waste, for final disposal</t>
  </si>
  <si>
    <t>treatment of wastewater from PV cell production, capacity 5E9l/year</t>
  </si>
  <si>
    <t>wastewater from PV cell production</t>
  </si>
  <si>
    <t>copper scrap, recovered from CdTe PV module treatment</t>
  </si>
  <si>
    <t>copper scrap, recovered from c-Si PV module treatment</t>
  </si>
  <si>
    <t>copper telluride cement, recovered from CdTe PV module treatment</t>
  </si>
  <si>
    <t>(2,4,1,1,1,3,BU:5); ; Sinha et al. 2012</t>
  </si>
  <si>
    <t>(2,4,1,1,1,3,BU:3); ; Sinha et al. 2012</t>
  </si>
  <si>
    <t>(2,4,1,1,1,3,BU:1.05); ; Sinha et al. 2012</t>
  </si>
  <si>
    <t>(4,5,na,na,na,na,BU:2); Assumed transport distance to collection point:  km; Sinha et al. 2012; Latanussa et al. 2016</t>
  </si>
  <si>
    <t>(4,5,na,na,na,na,BU:2); Assumed transport distance to recycling site:  km; Sinha et al. 2012; Latanussa et al. 2016</t>
  </si>
  <si>
    <t>Production of different components of the electric installation for a 1.3 MWp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</si>
  <si>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brass production</t>
  </si>
  <si>
    <t>(2,1,3,1,1,5); Scaled from smaller plants over cabling length and fuse box weight</t>
  </si>
  <si>
    <t>brass</t>
  </si>
  <si>
    <t>epoxy resin production, liquid</t>
  </si>
  <si>
    <t>epoxy resin, liquid</t>
  </si>
  <si>
    <t>market for transport, freight train</t>
  </si>
  <si>
    <t>(4,5,na,na,na,na); Standard distances 200km (metals 600km)</t>
  </si>
  <si>
    <t>market for transport, freight, lorry 16-32 metric ton, EURO4</t>
  </si>
  <si>
    <t>(4,5,na,na,na,na); Standard distance 60km incl. disposal</t>
  </si>
  <si>
    <t>transport, freight, lorry 16-32 metric ton, EURO4</t>
  </si>
  <si>
    <t>nylon 6 production</t>
  </si>
  <si>
    <t>nylon 6</t>
  </si>
  <si>
    <t>polycarbonate production</t>
  </si>
  <si>
    <t>polycarbonate</t>
  </si>
  <si>
    <t>polyethylene production, high density, granulate</t>
  </si>
  <si>
    <t>polyethylene, high density, granulate</t>
  </si>
  <si>
    <t>polyvinylchloride production, bulk polymerisation</t>
  </si>
  <si>
    <t>polyvinylchloride, bulk polymerised</t>
  </si>
  <si>
    <t>steel production, low-alloyed, hot rolled</t>
  </si>
  <si>
    <t>steel, low-alloyed, hot rolled</t>
  </si>
  <si>
    <t>treatment of waste electric wiring, collection for final disposal</t>
  </si>
  <si>
    <t>(2,1,3,1,1,5); Estimation</t>
  </si>
  <si>
    <t>waste electric wiring</t>
  </si>
  <si>
    <t>treatment of waste plastic, industrial electronics, municipal incineration</t>
  </si>
  <si>
    <t>waste plastic, industrial electronics</t>
  </si>
  <si>
    <t>wire drawing, copper</t>
  </si>
  <si>
    <t>Production of different components of the electric installation for a 156 kWp photovoltaic plant. 
Materials and packaging for the production of cabling and fuse box. Inverter ist not included. Estimation for metal processing. Disposal of the product after use.
Technology:  Electric installation
Sampling:  unknown
Extrapolations:  scaled from a small PV power plant over cabling length and fuse box weight
Uncertainty:  none</t>
  </si>
  <si>
    <t>Production of different components of the electric installation for a 280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</si>
  <si>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Production of different components of the electric installation for a 324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</si>
  <si>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Production of different components of the electric installation for a 450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</si>
  <si>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Production of different components of the electric installation for a 560 MWp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</si>
  <si>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diode production, glass-, for through-hole mounting</t>
  </si>
  <si>
    <t>(2,1,3,1,1,5); diode and glass epoxy share for cotrol electronics</t>
  </si>
  <si>
    <t>diode, glass-, for through-hole mounting</t>
  </si>
  <si>
    <t>market for aluminium, wrought alloy</t>
  </si>
  <si>
    <t>(2,1,3,1,1,5); distributor box and control electronics</t>
  </si>
  <si>
    <t>aluminium, wrought alloy</t>
  </si>
  <si>
    <t>market for concrete, normal</t>
  </si>
  <si>
    <t>concrete, normal</t>
  </si>
  <si>
    <t>market for lead</t>
  </si>
  <si>
    <t>(2,1,3,1,1,5); for control electronics</t>
  </si>
  <si>
    <t>lead</t>
  </si>
  <si>
    <t>polyethylene production, low density, granulate</t>
  </si>
  <si>
    <t>(2,1,3,1,1,5); halogen free polyolefin cable insulation</t>
  </si>
  <si>
    <t>polyethylene, low density, granulate</t>
  </si>
  <si>
    <t>Production of different components of the electric installation for a 570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</si>
  <si>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Production of different components of the electric installation for a 93 kWp photovoltaic plant. 
Materials and packaging for the production of cabling and fuse box. Inverter ist not included. Estimation for metal processing. Disposal of the product after use.
Technology:  Electric installation
Sampling:  unknown
Extrapolations:  Air emissions of different pollutants are extrapolated from environmental reports. Extrapolation of European LCI inventory data by changing the consumed electricity mix to the Chinese electricity mix.
Uncertainty:  none</t>
  </si>
  <si>
    <t>electricity production, photovoltaic</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</si>
  <si>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1427, Annual output, Facade: 999 kWh/kWp, Annual output, centralized PV systems: 1513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</si>
  <si>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PT</t>
  </si>
  <si>
    <t>Energy, solar, converted</t>
  </si>
  <si>
    <t>natural resource::in air</t>
  </si>
  <si>
    <t>(2,2,1,1,1,3); Energy loss in the system</t>
  </si>
  <si>
    <t>(1,na,na,na,na,na); Calculation with average annual output and share of technologies; Average degradation of 10.5% included</t>
  </si>
  <si>
    <t>photovoltaic::power plants</t>
  </si>
  <si>
    <t>(2,2,1,1,1,3); Calculation with average annual yield and share of technologies. Lifetime: 30a.</t>
  </si>
  <si>
    <t>photovoltaic facade installation, 3kWp, multi-Si, laminated, integrated, at building</t>
  </si>
  <si>
    <t>photovoltaic facade installation, 3kWp, multi-Si, panel, mounted, at building</t>
  </si>
  <si>
    <t>photovoltaic facade installation, 3kWp, single-Si, laminated, integrated, at building</t>
  </si>
  <si>
    <t>photovoltaic facade installation, 3kWp, single-Si, panel, mounted, at building</t>
  </si>
  <si>
    <t>photovoltaic flat-roof installation, 3kWp, multi-Si, on roof</t>
  </si>
  <si>
    <t>photovoltaic flat-roof installation, 3kWp, single-Si, on roof</t>
  </si>
  <si>
    <t>photovoltaic slanted-roof installation, 3kWp, CIS, panel, mounted, on roof</t>
  </si>
  <si>
    <t>photovoltaic slanted-roof installation, 3kWp, CdTe, laminated, integrated, on roof</t>
  </si>
  <si>
    <t>photovoltaic slanted-roof installation, 3kWp, multi-Si, laminated, integrated, on roof</t>
  </si>
  <si>
    <t>photovoltaic slanted-roof installation, 3kWp, multi-Si, panel, mounted, on roof</t>
  </si>
  <si>
    <t>photovoltaic slanted-roof installation, 3kWp, single-Si, laminated, integrated, on roof</t>
  </si>
  <si>
    <t>photovoltaic slanted-roof installation, 3kWp, single-Si, panel, mounted, on roof</t>
  </si>
  <si>
    <t>(2,2,1,1,1,3); Estimation 20l/m2 panel</t>
  </si>
  <si>
    <t>treatment of wastewater, from residence, capacity 1.1E10l/year</t>
  </si>
  <si>
    <t>wastewater, from residence</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</si>
  <si>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1695, Annual output, Facade: 1187 kWh/kWp, Annual output, centralized PV systems: 1798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</si>
  <si>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IL</t>
  </si>
  <si>
    <t>(1,na,na,na,na,na); Calculation</t>
  </si>
  <si>
    <t>APAC</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</si>
  <si>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919, Annual output, Facade: 643 kWh/kWp, Annual output, centralized PV systems: 974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</si>
  <si>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SE</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</si>
  <si>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for installed capacity and electricity generation of PV systems for 2014-2018. The lifetime of PV systems is estimated at 30 years and a linear degradation rate of 0.7% per year is assumed (10.5% on average over 30 years) based on the PEFCR PV electricity.
Production mix of photovoltaic electricity in the country. Annual output, Roof-Top: 968, Annual output, Facade: 678 kWh/kWp, Annual output, centralized PV systems: 1026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</si>
  <si>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FR</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</si>
  <si>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1388, Annual output, Facade: 971 kWh/kWp, Annual output, centralized PV systems: 1471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</si>
  <si>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TR</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</si>
  <si>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1240, Annual output, Facade: 868 kWh/kWp, Annual output, centralized PV systems: 1315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</si>
  <si>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NZ</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</si>
  <si>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1332, Annual output, Facade: 933 kWh/kWp, Annual output, centralized PV systems: 1413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</si>
  <si>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MY</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</si>
  <si>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for installed capacity and electricity generation of PV systems for 2014-2018. The lifetime of PV systems is estimated at 30 years and a linear degradation rate of 0.7% per year is assumed (10.5% on average over 30 years) based on the PEFCR PV electricity.
Production mix of photovoltaic electricity in the country. Annual output, Roof-Top: 971, Annual output, Facade: 679 kWh/kWp, Annual output, centralized PV systems: 1029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</si>
  <si>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CN</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</si>
  <si>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1436, Annual output, Facade: 1005 kWh/kWp, Annual output, centralized PV systems: 1522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</si>
  <si>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TH</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</si>
  <si>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1634, Annual output, Facade: 1144 kWh/kWp, Annual output, centralized PV systems: 1733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</si>
  <si>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ZA</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</si>
  <si>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for 2016-2019. The lifetime of PV systems is estimated at 30 years and a linear degradation rate of 0.7% per year is assumed (10.5% on average over 30 years) based on the PEFCR PV electricity.
Production mix of photovoltaic electricity in the country. Annual output, Roof-Top: 1024, Annual output, Facade: 717 kWh/kWp, Annual output, centralized PV systems: 1086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</si>
  <si>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JP</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</si>
  <si>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Production mix of photovoltaic electricity in the country. Annual output, Roof-Top: 976, Annual output, Facade: 683 kWh/kWp, Annual output, centralized PV systems: 1040 kWh/kWp. Amount of solar energy transformed to electricity. Waste heat emission due to losses of electricity in the system.
Technology:  Electricity production with grid-connected photovoltaic power plants.
Time period:  Time of publications
Production volume:  Total PV electricity production in 2018: approximately 2000 TWh in Switzerland.
Sampling:  Statistical data for CH.
Extrapolations:  Water demand estimated at 20 L per m2 PV module over life time of the system.
Uncertainty:  None</t>
  </si>
  <si>
    <t>(3,2,1,1,1,3); Calculation with average annual yield (based on Swissolar statistics 2012-2016) and share of technologies. Lifetime: 30a, Average degradation over lifetime: 10.5%.</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</si>
  <si>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922, Annual output, Facade: 645 kWh/kWp, Annual output, centralized PV systems: 978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</si>
  <si>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for installed capacity and electricity generation of PV systems for 2016-2018. The lifetime of PV systems is estimated at 30 years and a linear degradation rate of 0.7% per year is assumed (10.5% on average over 30 years) based on the PEFCR PV electricity.
Production mix of photovoltaic electricity in the country. Annual output, Roof-Top: 1129, Annual output, Facade: 790 kWh/kWp, Annual output, centralized PV systems: 1197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</si>
  <si>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KR</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</si>
  <si>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1044, Annual output, Facade: 731 kWh/kWp, Annual output, centralized PV systems: 1111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</si>
  <si>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AT</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</si>
  <si>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1323, Annual output, Facade: 926 kWh/kWp, Annual output, centralized PV systems: 1402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</si>
  <si>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GR</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</si>
  <si>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796, Annual output, Facade: 557 kWh/kWp, Annual output, centralized PV systems: 844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</si>
  <si>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IE</t>
  </si>
  <si>
    <t>Annual output of grid-connected PV power plants differentiated for roof-top, facade and centralized power plants. Technology and installation type breakdown based on literature (IEA-PVPS Task 1 and Fraunhofer ISE reports) and expert estimates. Average yield based on country-specific data from Haghdadi et al. (2016). The lifetime of PV systems is estimated at 30 years and a linear degradation rate of 0.7% per year is assumed (10.5% on average over 30 years) based on the PEFCR PV electricity.
Production mix of photovoltaic electricity in the country. Annual output, Roof-Top: 1240, Annual output, Facade: 868 kWh/kWp, Annual output, centralized PV systems: 1314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</si>
  <si>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AU</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</si>
  <si>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1298, Annual output, Facade: 908 kWh/kWp, Annual output, centralized PV systems: 1376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</si>
  <si>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IT</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</si>
  <si>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1612, Annual output, Facade: 1128 kWh/kWp, Annual output, centralized PV systems: 1709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</si>
  <si>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MX</t>
  </si>
  <si>
    <t>NL</t>
  </si>
  <si>
    <t>GB</t>
  </si>
  <si>
    <t>CL</t>
  </si>
  <si>
    <t>HU</t>
  </si>
  <si>
    <t>CZ</t>
  </si>
  <si>
    <t>CA</t>
  </si>
  <si>
    <t>NO</t>
  </si>
  <si>
    <t>FI</t>
  </si>
  <si>
    <t>BE</t>
  </si>
  <si>
    <t>Annual output of grid-connected PV power plants differentiated for roof-top, facade and centralized power plants. Technology and installation type breakdown based on literature (IEA-PVPS Task 1 and Fraunhofer ISE reports) and expert estimates. Average yield based on population-weighted average according to Breyer &amp; Schmid (2010), corrected by performance ratio as specified in IEA-PVPS Task 12 methodology guidelines. The lifetime of PV systems is estimated at 30 years based on the PEFCR PV electricity.
Production mix of photovoltaic electricity in the country. Annual output, Roof-Top: 971, Annual output, Facade: 680 kWh/kWp, Annual output, centralized PV systems: 1030 kWh/kWp. Amount of solar energy transformed to electricity. Waste heat emission due to losses of electricity in the system.
Technology:  Electricity production with grid-connected photovoltaic power plants.
Time period:  Time of publications
Production volume:  Unknown.
Sampling:  Statistical data and model calculations
Extrapolations:  Use of PV technology data investigated for other countries (Switzerland). Correction of average yield with Swiss data.
Uncertainty:  None</t>
  </si>
  <si>
    <t>DK</t>
  </si>
  <si>
    <t>LU</t>
  </si>
  <si>
    <t>electricity production, photovoltaic, 3kWp facade installation, multi-Si, laminated, integrated</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</si>
  <si>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3kWp PV plant, water use for cleaning, amount of solar energy transformed to electricity and waste heat emission due to losses of electricity in the system. Annual output, Facade: 683 kWh/kWp.
Location:  Operation in Switzerland.
Technology:  Electricity production with grid-connected photovoltaic power plants.
Time period:  Average yield for 2012-2018.
Production volume:  Total PV electricity production in 2018: approximately 2000 TWh in Switzerland.
Sampling:  Statistical data for CH.
Extrapolations:  Water demand estimated at 20 L per m2 PV module over life time of the system.
Uncertainty:  None</t>
  </si>
  <si>
    <t>electricity production, photovoltaic, 3kWp facade installation, multi-Si, panel, mounted</t>
  </si>
  <si>
    <t>electricity production, photovoltaic, 3kWp facade installation, single-Si, laminated, integrated</t>
  </si>
  <si>
    <t>electricity production, photovoltaic, 3kWp facade installation, single-Si, panel, mounted</t>
  </si>
  <si>
    <t>electricity production, photovoltaic, 3kWp flat-roof installation, multi-Si</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</si>
  <si>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3kWp PV plant, water use for cleaning, amount of solar energy transformed to electricity and waste heat emission due to losses of electricity in the system. Annual output, Roof-Top: 976 kWh/kWp.
Location:  Operation in Switzerland.
Technology:  Electricity production with grid-connected photovoltaic power plants.
Time period:  Average yield for 2012-2018.
Production volume:  Total PV electricity production in 2018: approximately 2000 TWh in Switzerland.
Sampling:  Statistical data for CH.
Extrapolations:  Water demand estimated at 20 L per m2 PV module over life time of the system.
Uncertainty:  None</t>
  </si>
  <si>
    <t>electricity production, photovoltaic, 3kWp flat-roof installation, single-Si</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</si>
  <si>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1300kWp PV plant, water use for cleaning, amount of solar energy transformed to electricity and waste heat emission due to losses of electricity in the system. Annual output, Roof-Top: 976 kWh/kWp.
Location:  Use in CH.
Technology:  Electricity production with grid-connected photovoltaic power plants.
Sampling:  Statistical data for CH.
Extrapolations:  Water demand estimated at 20 L per m2 PV module over life time of the system.
Uncertainty:  None</t>
  </si>
  <si>
    <t>(2,2,3,2,1,3); Energy loss in the system is included</t>
  </si>
  <si>
    <t>(2,1,1,1,1,5); Annual yield 976 kWh/kWp, lifetime 30a, average degradation over lifetime 10.5%</t>
  </si>
  <si>
    <t>(2,2,3,2,1,3); Estimation 20l/m2 module</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</si>
  <si>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156kWp PV plant, water use for cleaning, amount of solar energy transformed to electricity and waste heat emission due to losses of electricity in the system. Annual output, Roof-Top: 976 kWh/kWp.
Location:  Use in CH.
Technology:  Electricity production with grid-connected photovoltaic power plants.
Sampling:  Statistical data for CH.
Extrapolations:  Water demand estimated at 20 L per m2 PV module over life time of the system.
Uncertainty:  None</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</si>
  <si>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280kWp PV plant, water use for cleaning, amount of solar energy transformed to electricity and waste heat emission due to losses of electricity in the system. Annual output, Roof-Top: 976 kWh/kWp.
Location:  Use in CH.
Technology:  Electricity production with grid-connected photovoltaic power plants.
Sampling:  Statistical data for CH.
Extrapolations:  Water demand estimated at 20 L per m2 PV module over life time of the system.
Uncertainty:  None</t>
  </si>
  <si>
    <t>Electricity from a photovoltaic installation with a capacity of 324 kWp and a life time of 30 years installed in 2004 in DE and operated by the Edisun Power GmbH. Module efficiency updated based on Fraunhofer ISE Photovoltaics Report from 14 November 2019. Specific annual yield adjusted based on Breyer &amp; Schmid (2010) (calculated with population-density weighted solar irradiation of fixed tilted PV systems).
Infrastructure for 324kWp PV plant, water use for cleaning, amount of solar energy transformed to electricity and waste heat emission due to losses of electricity in the system. Annual output, Roof-Top: 922 kWh/kWp.
Location:  Use in DE.
Technology:  Electricity production with grid-connected photovoltaic power plants.
Sampling:  Statistical data for DE.
Extrapolations:  Water demand estimated at 20 L per m2 PV module over life time of the system.
Uncertainty:  None</t>
  </si>
  <si>
    <t>(2,1,1,1,1,5); Annual yield 922 kWh/kWp, lifetime 30a, average degradation over lifetime 10.5%</t>
  </si>
  <si>
    <t>Electricity from a photovoltaic installation with a capacity of 450 kWp and a life time of 30 years installed in 2006 in DE and operated by the Edisun Power GmbH. Module efficiency updated based on Fraunhofer ISE Photovoltaics Report from 14 November 2019. Specific annual yield adjusted based on Breyer &amp; Schmid (2010) (calculated with population-density weighted solar irradiation of fixed tilted PV systems).
Infrastructure for 450kWp PV plant, water use for cleaning, amount of solar energy transformed to electricity and waste heat emission due to losses of electricity in the system. Annual output, Roof-Top: 922 kWh/kWp.
Location:  Use in DE.
Technology:  Electricity production with grid-connected photovoltaic power plants.
Sampling:  Statistical data for DE.
Extrapolations:  Water demand estimated at 20 L per m2 PV module over life time of the system.
Uncertainty:  None</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</si>
  <si>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560kWp PV plant, water use for cleaning, amount of solar energy transformed to electricity and waste heat emission due to losses of electricity in the system. Annual output, Centralised: 1040 kWh/kWp.
Location:  Use in CH.
Technology:  Electricity production with grid-connected photovoltaic power plants.
Sampling:  Statistical data for CH.
Extrapolations:  Water demand estimated at 20 L per m2 PV module over life time of the system.
Uncertainty:  None</t>
  </si>
  <si>
    <t>(2,1,1,1,1,5); Annual yield 1040 kWh/kWp, lifetime 30a, average degradation over lifetime 10.5%</t>
  </si>
  <si>
    <t>Electricity from a photovoltaic installation with a capacity of 569 kWp and a life time of 30 years installed in 2008 in ES and operated by Edisun Power Iberia S.A. Module efficiency updated based on Fraunhofer ISE Photovoltaics Report from 14 November 2019. Specific annual yield adjusted based on Breyer &amp; Schmid (2010) (calculated with population-density weighted solar irradiation of fixed tilted PV systems).
Infrastructure for 569kWp PV plant, water use for cleaning, amount of solar energy transformed to electricity and waste heat emission due to losses of electricity in the system. Annual output, Centralised: 1509 kWh/kWp.
Location:  Use in ES.
Technology:  Electricity production with grid-connected photovoltaic power plants.
Sampling:  Statistical data for ES.
Extrapolations:  Water demand estimated at 20 L per m2 PV module over life time of the system.
Uncertainty:  None</t>
  </si>
  <si>
    <t>(2,1,1,1,1,5); Annual yield 1509 kWh/kWp, lifetime 30a, average degradation over lifetime 10.5%</t>
  </si>
  <si>
    <t>Electricity from a photovoltaic installation with a capacity of 570 kWp and a life time of 30 years installed in 2008 in ES and operated by Edisun Power Iberia S.A. Module efficiency updated based on Fraunhofer ISE Photovoltaics Report from 14 November 2019. Specific annual yield adjusted based on Breyer &amp; Schmid (2010) (calculated with population-density weighted solar irradiation of fixed tilted PV systems).
Infrastructure for 570kWp PV plant, water use for cleaning, amount of solar energy transformed to electricity and waste heat emission due to losses of electricity in the system. Annual output, Centralised: 1509 kWh/kWp.
Location:  Use in ES.
Technology:  Electricity production with grid-connected photovoltaic power plants.
Sampling:  Statistical data for ES.
Extrapolations:  Water demand estimated at 20 L per m2 PV module over life time of the system.
Uncertainty:  None</t>
  </si>
  <si>
    <t>Annual output of grid-connected PV power plants differentiated for roof-top, facade and centralized power plants. Technology and installation type breakdown based on literature (IEA-PVPS Task 1 and Fraunhofer ISE reports) and expert estimates. Average yield based on national statistics (Swissolar annual reports 2012-2018). The lifetime of PV systems is estimated at 30 years and a linear degradation rate of 0.7% per year is assumed (10.5% on average over 30 years) based on the PEFCR PV electricity.
Infrastructure for 93kWp PV plant, water use for cleaning, amount of solar energy transformed to electricity and waste heat emission due to losses of electricity in the system. Annual output, Roof-Top: 976 kWh/kWp.
Location:  Use in CH.
Technology:  Electricity production with grid-connected photovoltaic power plants.
Sampling:  Statistical data for CH.
Extrapolations:  Water demand estimated at 20 L per m2 PV module over life time of the system.
Uncertainty:  None</t>
  </si>
  <si>
    <t>emulsion polymerisation, polyvinylchlorid</t>
  </si>
  <si>
    <t>This process contains the auxiliaries and energy demand for the mentioned conversion process of plastics. The converted amount of plastics is NOT included into the dataset. To produce 1 kg of polymerised product 1.017 kg material is needed.
Included are energy consumption and auxiliary materials. 
Location:  Europe
Technology:  Polymerisation takes place in water.
Time period:  Time of publications.
Production volume:  unknown
Sampling:  Literature data.
Extrapolations:  none
Uncertainty:  None</t>
  </si>
  <si>
    <t>Water, unspecified natural origin</t>
  </si>
  <si>
    <t>(1,2,1,1,3,5); plastics europe (2006) polymerisation of vinyl chloride monomers</t>
  </si>
  <si>
    <t>nitrogen, liquid</t>
  </si>
  <si>
    <t>chemical production, organic</t>
  </si>
  <si>
    <t>chemical, organic</t>
  </si>
  <si>
    <t>dichloromethane production</t>
  </si>
  <si>
    <t>(1,2,1,1,3,5); due to electricity consumption</t>
  </si>
  <si>
    <t>dichloromethane</t>
  </si>
  <si>
    <t>market for compressed air, 800 kPa gauge</t>
  </si>
  <si>
    <t>compressed air, 800 kPa gauge</t>
  </si>
  <si>
    <t>market for tap water</t>
  </si>
  <si>
    <t>tap water</t>
  </si>
  <si>
    <t>steam production, in chemical industry</t>
  </si>
  <si>
    <t>steam, in chemical industry</t>
  </si>
  <si>
    <t>treatment of wastewater, unpolluted, capacity 5E9l/year</t>
  </si>
  <si>
    <t>(1,2,1,1,3,5); treatment of process water</t>
  </si>
  <si>
    <t>wastewater, unpolluted</t>
  </si>
  <si>
    <t>ethylene bromide, at plant</t>
  </si>
  <si>
    <t>Based on ethylene bromide production, RER (ecoinvent v3.3)
Included are the use of raw materials, energy and water as well as pollutant emissions to air and water.
Location:  Europe
Technology:  Current
Time period:  2010-2016
Production volume:  unknown
Sampling:  Literature data
Extrapolations:  This dataset has been extrapolated from year 2010 to the year of the calculation (2016). The uncertainty has been adjusted accordingly.
Uncertainty:  None</t>
  </si>
  <si>
    <t>BOD5, Biological Oxygen Demand</t>
  </si>
  <si>
    <t>(4,5,5,5,5,5,BU:1.5); ; ecoinvent 3.3 dataset for ethylene bromide production RER</t>
  </si>
  <si>
    <t>COD, Chemical Oxygen Demand</t>
  </si>
  <si>
    <t>(4,5,5,5,5,5,BU:1.05); ; ecoinvent 3.3 dataset for ethylene bromide production RER</t>
  </si>
  <si>
    <t>Chloride</t>
  </si>
  <si>
    <t>(4,5,5,5,5,5,BU:3); ; ecoinvent 3.3 dataset for ethylene bromide production RER</t>
  </si>
  <si>
    <t>DOC, Dissolved Organic Carbon</t>
  </si>
  <si>
    <t>Ethene</t>
  </si>
  <si>
    <t>TOC, Total Organic Carbon</t>
  </si>
  <si>
    <t>(4,4,5,2,4,5,BU:1.5); ; ecoinvent 3.3 dataset for ethylene bromide production RER</t>
  </si>
  <si>
    <t>(4,5,3,1,1,5,BU:1.05); ; ecoinvent 3.3 dataset for ethylene bromide production RER</t>
  </si>
  <si>
    <t>ethylene production, average</t>
  </si>
  <si>
    <t>ethylene, average</t>
  </si>
  <si>
    <t>market for hydrochloric acid, without water, in 30% solution state</t>
  </si>
  <si>
    <t>hydrochloric acid, without water, in 30% solution state</t>
  </si>
  <si>
    <t>fluorspar production, 97% purity</t>
  </si>
  <si>
    <t>Basic inventory based on old literature information.
Mineral extraction of calcium fluoride (fluorspar).
Location:  Main producers are China, South Africa and Mexico. Some data of calcium fluoride produced in Germany. 
Technology:  Open cast mining of resource. Separation by crushing, grinding and flotation.
Time period:  Time of publications.
Production volume:  A few million tonnes per year.
Sampling:  Literature and own estimations.
Extrapolations:  none
Uncertainty:  None</t>
  </si>
  <si>
    <t>fluorspar, 97% purity</t>
  </si>
  <si>
    <t>Fluorspar, in ground</t>
  </si>
  <si>
    <t>natural resource::in ground</t>
  </si>
  <si>
    <t>(3,3,4,3,1,5); Estimation, 5% loss</t>
  </si>
  <si>
    <t>(3,3,5,5,1,5); Calculation</t>
  </si>
  <si>
    <t>Hydrogen fluoride</t>
  </si>
  <si>
    <t>(3,3,4,3,5,5); Estimation</t>
  </si>
  <si>
    <t>Particulates, &lt; 2.5 um</t>
  </si>
  <si>
    <t>(3,3,5,5,5,5); Literature</t>
  </si>
  <si>
    <t>Particulates, &gt; 10 um</t>
  </si>
  <si>
    <t>Particulates, &gt; 2.5 um, and &lt; 10um</t>
  </si>
  <si>
    <t>(5,na,1,1,5,na); Rough estimation</t>
  </si>
  <si>
    <t>(3,3,5,5,1,5); Boustead 1979</t>
  </si>
  <si>
    <t>glass cullets, recovered from CdTe PV module treatment</t>
  </si>
  <si>
    <t>glass cullets, recovered from c-Si PV module treatment</t>
  </si>
  <si>
    <t>Basic inventory based on own assumptions.
Production of hydrogen fluoride from fluorspar and sulphuric acid.
Location:  Hydrogen fluoride is produced in different countries.
Technology:  Endothermic reaction of CaF2 and H2SO4.
Time period:  Time of publications.
Production volume:  About 53'000 metric tonnes in the US.
Sampling:  Own estimations.
Extrapolations:  Own assumptions for desaggregation of published cumulative data on energy use.
Uncertainty:  None</t>
  </si>
  <si>
    <t>Sulfur dioxide</t>
  </si>
  <si>
    <t>(3,3,4,3,1,5); HF production</t>
  </si>
  <si>
    <t>(2,3,1,2,1,na); Krieger 2006</t>
  </si>
  <si>
    <t>(4,5,na,na,na,na); standard distance 600km</t>
  </si>
  <si>
    <t>(4,5,na,na,na,na); CaF2: 100 km, standard distance</t>
  </si>
  <si>
    <t>inverter, 10 kW, average, at plant</t>
  </si>
  <si>
    <t>Production of an average inverter (10 kW) for photovoltaic plant. Total weight about 28.9 kg. The printed wiring board weighs 0.8 kg and the printed wiring board assembly (total) 3.1 kg. Average calculated with data from three leading European manufacturers and extrapolated to the power scale of interest.
Materials, packaging and electricity use for the production of an average inverter. Disposal of the product after use (metals and the printed wiring board are assumed to be recycled).
Location:  Production in RER.
Technology:  Inverter for a photovoltaic grid-connected system with a capacity of 10kWp.
Production volume:  unknown
Sampling:  Survey at inverter manufacturers.
Extrapolations:  Data for inverters of different output power converted to a common output of 10kW using a power law.
Uncertainty:  None</t>
  </si>
  <si>
    <t>(2,3,1,1,1,5,BU:1.05); Calculation;</t>
  </si>
  <si>
    <t>(3,4,1,3,3,5,BU:1.05); data on the production of an inverter by a European producer;</t>
  </si>
  <si>
    <t>aluminium alloy production, AlMg3</t>
  </si>
  <si>
    <t>(3,4,1,3,3,5,BU:1.05); Data from three European inverter manufacturers ; recycled after use;</t>
  </si>
  <si>
    <t>aluminium alloy, AlMg3</t>
  </si>
  <si>
    <t>cable production, connector for computer, without plugs</t>
  </si>
  <si>
    <t>meter</t>
  </si>
  <si>
    <t>cable, connector for computer, without plugs</t>
  </si>
  <si>
    <t>cable production, ribbon cable, 20-pin, with plugs</t>
  </si>
  <si>
    <t>(2,3,1,3,3,5,BU:1.05); Data from three European inverter manufacturers ; recycled after use;</t>
  </si>
  <si>
    <t>cable, ribbon cable, 20-pin, with plugs</t>
  </si>
  <si>
    <t>capacitor production, electrolyte type, &lt; 2cm height</t>
  </si>
  <si>
    <t>capacitor, electrolyte type, &lt; 2cm height</t>
  </si>
  <si>
    <t>capacitor production, electrolyte type, &gt; 2cm height</t>
  </si>
  <si>
    <t>capacitor, electrolyte type, &gt; 2cm height</t>
  </si>
  <si>
    <t>capacitor production, film type, for through-hole mounting</t>
  </si>
  <si>
    <t>capacitor, film type, for through-hole mounting</t>
  </si>
  <si>
    <t>capacitor production, for surface-mounting</t>
  </si>
  <si>
    <t>capacitor, for surface-mounting</t>
  </si>
  <si>
    <t>diode production, glass-, for surface-mounting</t>
  </si>
  <si>
    <t>diode, glass-, for surface-mounting</t>
  </si>
  <si>
    <t>electric connector production, wire clamp</t>
  </si>
  <si>
    <t>electric connector, wire clamp</t>
  </si>
  <si>
    <t>electricity production, natural gas, conventional power plant</t>
  </si>
  <si>
    <t>(3,4,1,3,3,5,BU:1.05); Data from two European inverter manufacturers;</t>
  </si>
  <si>
    <t>ferrite production</t>
  </si>
  <si>
    <t>ferrite</t>
  </si>
  <si>
    <t>glass fibre reinforced plastic production, polyamide, injection moulded</t>
  </si>
  <si>
    <t>glass fibre reinforced plastic, polyamide, injection moulded</t>
  </si>
  <si>
    <t>heat production, light fuel oil, at industrial furnace 1MW</t>
  </si>
  <si>
    <t>heat production, natural gas, at boiler condensing modulating &gt;100kW</t>
  </si>
  <si>
    <t>inductor production, miniature radio frequency chip</t>
  </si>
  <si>
    <t>inductor, miniature radio frequency chip</t>
  </si>
  <si>
    <t>inductor production, ring core choke type</t>
  </si>
  <si>
    <t>inductor, ring core choke type</t>
  </si>
  <si>
    <t>integrated circuit production, logic type</t>
  </si>
  <si>
    <t>integrated circuit, logic type</t>
  </si>
  <si>
    <t>integrated circuit production, memory type</t>
  </si>
  <si>
    <t>integrated circuit, memory type</t>
  </si>
  <si>
    <t>light emitting diode production</t>
  </si>
  <si>
    <t>light emitting diode</t>
  </si>
  <si>
    <t>market for aluminium, cast alloy</t>
  </si>
  <si>
    <t>market for corrugated board box</t>
  </si>
  <si>
    <t>(1,1,1,1,1,5,BU:1.05); data on the production of an inverter by a European producer;</t>
  </si>
  <si>
    <t>corrugated board box</t>
  </si>
  <si>
    <t>(2,3,1,3,3,5,BU:1.05); Data from two European inverter manufacturers;</t>
  </si>
  <si>
    <t>market for folding boxboard carton</t>
  </si>
  <si>
    <t>folding boxboard carton</t>
  </si>
  <si>
    <t>market for transistor, surface-mounted</t>
  </si>
  <si>
    <t>transistor, surface-mounted</t>
  </si>
  <si>
    <t>(4,5,na,na,na,na,BU:2); Estimation: 18000km;</t>
  </si>
  <si>
    <t>metal working factory construction</t>
  </si>
  <si>
    <t>(1,1,1,1,1,5,BU:3); Calculation, based on annual production of electronic component production plant; taken from the ecoinvent v2.2 inverter dataset;</t>
  </si>
  <si>
    <t>metal working factory</t>
  </si>
  <si>
    <t>metal working, average for steel product manufacturing</t>
  </si>
  <si>
    <t>packaging film production, low density polyethylene</t>
  </si>
  <si>
    <t>packaging film, low density polyethylene</t>
  </si>
  <si>
    <t>plug production, inlet and outlet, for network cable</t>
  </si>
  <si>
    <t>plug, inlet and outlet, for network cable</t>
  </si>
  <si>
    <t>polypropylene production, granulate</t>
  </si>
  <si>
    <t>(3,4,1,3,4,5,BU:1.05); Data from three European inverter manufacturers ; recycled after use;</t>
  </si>
  <si>
    <t>polypropylene, granulate</t>
  </si>
  <si>
    <t>printed wiring board production, for surface mounting, Pb free surface</t>
  </si>
  <si>
    <t>printed wiring board, for surface mounting, Pb free surface</t>
  </si>
  <si>
    <t>resistor production, surface-mounted</t>
  </si>
  <si>
    <t>resistor, surface-mounted</t>
  </si>
  <si>
    <t>resistor production, wirewound, through-hole mounting</t>
  </si>
  <si>
    <t>resistor, wirewound, through-hole mounting</t>
  </si>
  <si>
    <t>section bar extrusion, aluminium</t>
  </si>
  <si>
    <t>(1,1,1,1,1,5,BU:1.05); Data from three European inverter manufacturers ; recycled after use; Applied  as well on the production data of an inverter of an European producer</t>
  </si>
  <si>
    <t>sheet rolling, steel</t>
  </si>
  <si>
    <t>(2,3,1,3,3,5,BU:1.05); Data from three European inverter manufacturers ; recycled after use; data on the production of three inverters by two European producers</t>
  </si>
  <si>
    <t>tin production</t>
  </si>
  <si>
    <t>tin</t>
  </si>
  <si>
    <t>transformer production, low voltage use</t>
  </si>
  <si>
    <t>transformer, low voltage use</t>
  </si>
  <si>
    <t>transistor production, surface-mounted</t>
  </si>
  <si>
    <t>(4,5,na,na,na,na,BU:2); Standard distances 200km;</t>
  </si>
  <si>
    <t>(4,5,na,na,na,na,BU:2); Standard distance 60km incl. disposal;</t>
  </si>
  <si>
    <t>treatment of hazardous waste, hazardous waste incineration</t>
  </si>
  <si>
    <t>hazardous waste, for incineration</t>
  </si>
  <si>
    <t>treatment of municipal solid waste, incineration</t>
  </si>
  <si>
    <t>municipal solid waste</t>
  </si>
  <si>
    <t>treatment of scrap printed wiring boards, shredding and separation</t>
  </si>
  <si>
    <t>(2,3,1,5,1,5,BU:1.05); Data from three European inverter manufacturers ; recycled after use;</t>
  </si>
  <si>
    <t>used printed wiring boards</t>
  </si>
  <si>
    <t>treatment of waste paperboard, municipal incineration</t>
  </si>
  <si>
    <t>(2,3,1,5,1,5,BU:1.05); disposal of the packaging materials;</t>
  </si>
  <si>
    <t>waste paperboard</t>
  </si>
  <si>
    <t>treatment of waste polyethylene, municipal incineration</t>
  </si>
  <si>
    <t>waste polyethylene</t>
  </si>
  <si>
    <t>Production of an average inverter (2.5 kW) for photovoltaic plant. Total weight about 11.2 kg. The printed wiring board weighs 0.3 kg and the printed wiring board assembly (total) 1.2 kg. Average calculated with data from three leading European manufacturers and extrapolated to the power scale of interest.
Materials, packaging and electricity use for the production of an average inverter. Disposal of the product after use (metals and the printed wiring board are assumed to be recycled).
Location:  Production in RER.
Technology:  Inverter for a photovoltaic grid-connected system with a capacity of 2.5kWp.
Production volume:  unknown
Sampling:  Survey at inverter manufacturers.
Extrapolations:  Data for inverters of different output power converted to a common output of 10kW using a power law. Extrapolation to 2.5kW with the same function.
Uncertainty:  None</t>
  </si>
  <si>
    <t>inverter, 20 kW, average, at plant</t>
  </si>
  <si>
    <t>Production of an average inverter (20 kW) for photovoltaic plant. Total weight about 46.2 kg. The printed wiring board weighs 1.4 kg and the printed wiring board assembly (total) 5.0 kg. Average calculated with data from three leading European manufacturers and extrapolated to the power scale of interest.
Materials, packaging and electricity use for the production of an average inverter. Disposal of the product after use (metals and the printed wiring board are assumed to be recycled).
Location:  Production in RER.
Technology:  Inverter for a photovoltaic grid-connected system with a capacity of 20kWp.
Production volume:  unknown
Sampling:  Survey at inverter manufacturers.
Extrapolations:  Data for inverters of different output power converted to a common output of 10kW using a power law. Extrapolation to 20kW with the same function.
Uncertainty:  None</t>
  </si>
  <si>
    <t>Production of an average inverter ( 5 kW) for photovoltaic plant. Total weight about 18.0 kg. The printed wiring board weighs 0.5 kg and the printed wiring board assembly (total) 2.0 kg. Average calculated with data from three leading European manufacturers and extrapolated to the power scale of interest.
Materials, packaging and electricity use for the production of an average inverter. Disposal of the product after use (metals and the printed wiring board are assumed to be recycled).
Location:  Production in RER.
Technology:  Inverter for a photovoltaic grid-connected system with a capacity of 5kWp.
Production volume:  unknown
Sampling:  Survey at inverter manufacturers.
Extrapolations:  Data for inverters of different output power converted to a common output of 10kW using a power law. Extrapolation to 5kW with the same function.
Uncertainty:  None</t>
  </si>
  <si>
    <t>Production of an inverter for a 560 kWp photovoltaic power plant in Switzerland.
Materials, packaging and electricity use for the production of an inverse rectifier. Disposal of the product after use.
Location:  Production in CH.
Technology:  Inverter for a photovoltaic grid-connected system
Production volume:  Not known.
Sampling:  Detailed analysis of materials for one product
Extrapolations:  none
Uncertainty:  none</t>
  </si>
  <si>
    <t>acrylic varnish production, product in 87.5% solution state</t>
  </si>
  <si>
    <t>(2,1,5,1,1,5); Kreienbühl et al. 1991</t>
  </si>
  <si>
    <t>acrylic varnish, without water, in 87.5% solution state</t>
  </si>
  <si>
    <t>ceramic tile production</t>
  </si>
  <si>
    <t>ceramic tile</t>
  </si>
  <si>
    <t>dimethylacetamide production</t>
  </si>
  <si>
    <t>dimethylacetamide</t>
  </si>
  <si>
    <t>glass wool mat production</t>
  </si>
  <si>
    <t>(2,1,5,1,1,5); Kreienbühl et al. 1991, assumed for tri-glass</t>
  </si>
  <si>
    <t>glass wool mat</t>
  </si>
  <si>
    <t>(2,1,5,1,1,5); Kreienbühl et al. 1991, in solder</t>
  </si>
  <si>
    <t>market for polyvinylchloride, suspension polymerised</t>
  </si>
  <si>
    <t>polyvinylchloride, suspension polymerised</t>
  </si>
  <si>
    <t>market for silver</t>
  </si>
  <si>
    <t>silver</t>
  </si>
  <si>
    <t>(4,5,na,na,na,na); Standard distances 600 km resp. 200km</t>
  </si>
  <si>
    <t>(4,5,na,na,na,na); Standard distances: 50 km</t>
  </si>
  <si>
    <t>(2,1,5,1,1,5); Kreienbühl et al. 1991, assumed for divers plastics</t>
  </si>
  <si>
    <t>silicon production, electronics grade</t>
  </si>
  <si>
    <t>silicon, electronics grade</t>
  </si>
  <si>
    <t>(2,1,5,1,1,5); -</t>
  </si>
  <si>
    <t>treatment of waste polyvinylchloride, municipal incineration</t>
  </si>
  <si>
    <t>waste polyvinylchloride</t>
  </si>
  <si>
    <t>iodine</t>
  </si>
  <si>
    <t>Based on iodine production, RER (ecoinvent v3.3)
Included are the use of raw materials, energy and water as well as pollutant emissions to air and water.
Location:  Europe
Technology:  Current
Time period:  2010-2016
Production volume:  unknown
Sampling:  Literature data
Extrapolations:  This dataset has been extrapolated from year 2010 to the year of the calculation (2016). The uncertainty has been adjusted accordingly.
Uncertainty:  None</t>
  </si>
  <si>
    <t>(4,4,4,5,4,5,BU:3); ; ecoinvent 3.3 dataset iodine production, RER</t>
  </si>
  <si>
    <t>Iodine, in water</t>
  </si>
  <si>
    <t>Estimation for photovoltaic CdTe modules used in Europe. Mix of First Solar Series 4 and Series 6 modules produced in Malaysia and the US.
Production mix for use in Europe. Transport of modules from overseas.
Location:  Production shares based on global figures, transport distances calculated for Europe.
Technology:  None
Time period:  Data refer to 2018.
Production volume:  2600 MW total production by First Solar in 2018.
Sampling:  Producer information
Extrapolations:  None
Uncertainty:  None</t>
  </si>
  <si>
    <t>(4,5,na,na,na,na); Import of modules from the US 6469 km, from Malaysia 14783 km</t>
  </si>
  <si>
    <t>photovoltaic laminate, CdTe, First Solar Series 4, at plant</t>
  </si>
  <si>
    <t>(1,1,1,1,1,3); CdTe module import from Malaysia</t>
  </si>
  <si>
    <t>(1,1,1,1,1,3); CdTe module import from US</t>
  </si>
  <si>
    <t>photovoltaic laminate, CdTe, First Solar Series 6, at plant</t>
  </si>
  <si>
    <t>(4,5,na,na,na,na); Average transport distance from Rotterdam to Europe is 943 km</t>
  </si>
  <si>
    <t>metallization paste production, back side</t>
  </si>
  <si>
    <t>Chemical composition of typical pastes taken from Material Safety Data Sheets. Energy use and infrastructure estimated with data for solder production.
Production of paste used in production of photovoltaic cells.
Location:  Dat of production in Europe.
Technology:  Assumption that production technology is similar as for solders.
Time period:  Data investigated in 2006.
Production volume:  not known
Sampling:  Chemical composition of typical pastes taken from Material Safety Data Sheets.
Extrapolations:  Other data investigated with information from solder production.
Uncertainty:  None</t>
  </si>
  <si>
    <t>metallization paste, back side</t>
  </si>
  <si>
    <t>heat production, natural gas, at industrial furnace low-NOx &gt;100kW</t>
  </si>
  <si>
    <t>solder factory construction</t>
  </si>
  <si>
    <t>solder factory</t>
  </si>
  <si>
    <t>metallization paste production, back side, aluminium</t>
  </si>
  <si>
    <t>metallization paste, back side, aluminium</t>
  </si>
  <si>
    <t>metallization paste production, front side</t>
  </si>
  <si>
    <t>metallization paste, front side</t>
  </si>
  <si>
    <t>methyl iodide</t>
  </si>
  <si>
    <t>Based on methyl iodide production, RER (ecoinvent v3.3)
Included are the use of raw materials, energy and water as well as pollutant emissions to air and water.
Location:  Europe
Technology:  Current
Time period:  2010-2016
Production volume:  unknown
Sampling:  Literature data
Extrapolations:  This dataset has been extrapolated from year 2010 to the year of the calculation (2016). The uncertainty has been adjusted accordingly.
Uncertainty:  None</t>
  </si>
  <si>
    <t>(4,5,5,5,5,5,BU:1.5); ; ecoinvent 3.3 dataset for methyl iodide production RER</t>
  </si>
  <si>
    <t>(4,5,5,5,5,5,BU:1.05); ; ecoinvent 3.3 dataset for methyl iodide production RER</t>
  </si>
  <si>
    <t>Iodide</t>
  </si>
  <si>
    <t>(4,5,5,5,5,5,BU:5); ; ecoinvent 3.3 dataset for methyl iodide production RER</t>
  </si>
  <si>
    <t>Methanol</t>
  </si>
  <si>
    <t>(4,5,5,5,5,5,BU:3); ; ecoinvent 3.3 dataset for methyl iodide production RER</t>
  </si>
  <si>
    <t>Phosphate</t>
  </si>
  <si>
    <t>Sodium, ion</t>
  </si>
  <si>
    <t>(4,4,5,2,4,5,BU:1.5); ; ecoinvent 3.3 dataset for methyl iodide production RER</t>
  </si>
  <si>
    <t>(4,5,3,1,1,5,BU:1.05); ; ecoinvent 3.3 dataset for methyl iodide production RER</t>
  </si>
  <si>
    <t>methanol production</t>
  </si>
  <si>
    <t>methanol</t>
  </si>
  <si>
    <t>phosphorus production, white, liquid</t>
  </si>
  <si>
    <t>phosphorus, white, liquid</t>
  </si>
  <si>
    <t>multi-Si wafer production</t>
  </si>
  <si>
    <t>The reference flow for the life cycle inventory is 1 square metre of wafer surface. The multi-crystalline silicon ingots are sawn into square wafers with a size 156.75x156.75 mm2 (0.0246 m2), a thickness of 180 um and a weight of 419 g/m2. The sawing losses are 120 um (95 um kerf loss and 25 um additional losses such as pot scrap, ingot top, squaring, cropping etc.) or 280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None
Uncertainty:  None</t>
  </si>
  <si>
    <t>multi-Si wafer</t>
  </si>
  <si>
    <t>water::surface water</t>
  </si>
  <si>
    <t>(3,4,5,3,1,5); de Wild-Scholten (2014) Life Cycle Assessment of Photovoltaics Status 2011, Part 1 Data Collection (Table 19,25)</t>
  </si>
  <si>
    <t>(2,4,4,3,1,5); de Wild-Scholten (2014) Life Cycle Assessment of Photovoltaics Status 2011, Part 1 Data Collection (Table 19,25)</t>
  </si>
  <si>
    <t>(3,4,4,3,1,5); de Wild-Scholten (2014) Life Cycle Assessment of Photovoltaics Status 2011, Part 1 Data Collection (Table 19,25)</t>
  </si>
  <si>
    <t>acetic acid production, product in 98% solution state</t>
  </si>
  <si>
    <t>(1,2,4,1,1,3); de Wild-Scholten (2014) Life Cycle Assessment of Photovoltaics Status 2011, Part 1 Data Collection (Table 19,25)</t>
  </si>
  <si>
    <t>acetic acid, without water, in 98% solution state</t>
  </si>
  <si>
    <t>acrylic binder production, product in 34% solution state</t>
  </si>
  <si>
    <t>acrylic binder, without water, in 34% solution state</t>
  </si>
  <si>
    <t>alkylbenzene sulfonate production, linear, petrochemical</t>
  </si>
  <si>
    <t>alkylbenzene sulfonate, linear, petrochemical</t>
  </si>
  <si>
    <t>dipropylene glycol monomethyl ether production</t>
  </si>
  <si>
    <t>dipropylene glycol monomethyl ether</t>
  </si>
  <si>
    <t>flat glass production, uncoated</t>
  </si>
  <si>
    <t>(3,4,2,3,1,5); de Wild-Scholten (2014) Life Cycle Assessment of Photovoltaics Status 2011, Part 1 Data Collection (Table 19,25)</t>
  </si>
  <si>
    <t>flat glass, uncoated</t>
  </si>
  <si>
    <t>(2,2,1,2,1,5); Woodhouse et al. (2019): c-Si PV Manufacturing Costs 2018</t>
  </si>
  <si>
    <t>(3,4,2,3,1,5); China photovoltaic cell industry cleaner production evaluation index system</t>
  </si>
  <si>
    <t>silicon production, multi-Si, casted</t>
  </si>
  <si>
    <t>metals::refinement</t>
  </si>
  <si>
    <t>(2,2,1,2,1,5); Wafer thickness: 180 um, kerf loss: 65 um, additional losses: 27.5 um; silicon density: 2330 kg/m3; ITRPV 2020; Woodhouse et al. (2019): c-Si PV Manufacturing Costs 2018</t>
  </si>
  <si>
    <t>silicon, multi-Si, casted</t>
  </si>
  <si>
    <t>steel production, chromium steel 18/8, hot rolled</t>
  </si>
  <si>
    <t>(3,2,1,1,3,5); Proxy for diamond wire; Woodhouse et al. (2019): c-Si PV Manufacturing Costs 2018</t>
  </si>
  <si>
    <t>steel, chromium steel 18/8, hot rolled</t>
  </si>
  <si>
    <t>(4,5,na,na,na,na); Transport distance: 100-600km</t>
  </si>
  <si>
    <t>(4,5,na,na,na,na); Transport distance: 100km; silicon: 200km</t>
  </si>
  <si>
    <t>treatment of waste, from silicon wafer production, underground deposit</t>
  </si>
  <si>
    <t>waste, from silicon wafer production</t>
  </si>
  <si>
    <t>treatment of wastewater, average, capacity 1.1E10l/year</t>
  </si>
  <si>
    <t>(3,4,2,3,1,5); Calculation based on water withdrawal and water emissions</t>
  </si>
  <si>
    <t>wastewater, average</t>
  </si>
  <si>
    <t>wafer factory construction</t>
  </si>
  <si>
    <t>wafer factory</t>
  </si>
  <si>
    <t>wire drawing, steel</t>
  </si>
  <si>
    <t>(3,2,1,1,3,5); de Wild-Scholten (2014) Life Cycle Assessment of Photovoltaics Status 2011, Part 1 Data Collection (Table 19,25)</t>
  </si>
  <si>
    <t>The reference flow for the life cycle inventory is 1 square metre of wafer surface. The multi-crystalline silicon ingots are sawn into square wafers with a size 156.75x156.75 mm2 (0.0246 m2), a thickness of 180 um and a weight of 419 g/m2. The sawing losses are 120 um (95 um kerf loss and 25 um additional losses such as pot scrap, ingot top, squaring, cropping etc.) or 280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Asia and Pacific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</si>
  <si>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The reference flow for the life cycle inventory is 1 square metre of wafer surface. The multi-crystalline silicon ingots are sawn into square wafers with a size 156.75x156.75 mm2 (0.0246 m2), a thickness of 180 um and a weight of 419 g/m2. The sawing losses are 120 um (95 um kerf loss and 25 um additional losses such as pot scrap, ingot top, squaring, cropping etc.) or 280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US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</si>
  <si>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The reference flow for the life cycle inventory is 1 square metre of wafer surface. The multi-crystalline silicon ingots are sawn into square wafers with a size 156.75x156.75 mm2 (0.0246 m2), a thickness of 180 um and a weight of 419 g/m2. The sawing losses are 120 um (95 um kerf loss and 25 um additional losses such as pot scrap, ingot top, squaring, cropping etc.) or 280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Chinese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</si>
  <si>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multi-Si wafer, at regional storage</t>
  </si>
  <si>
    <t>Imports of wafers are not taken into account since domestic wafer production is sufficient to cover cell production.
Domestic production and imports of multi-crystalline silicon wafers used in photovoltaic cell production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</si>
  <si>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CN-EU: 19994 km, CN-US: 20755 km, CN-APAC: 4584 km</t>
  </si>
  <si>
    <t>(5,1,1,1,1,5); Market share Chinese wafers</t>
  </si>
  <si>
    <t>(4,5,na,na,na,na); Standard distance 200km</t>
  </si>
  <si>
    <t>(4,5,na,na,na,na); Standard distance 50km</t>
  </si>
  <si>
    <t>Shares of production in Europe (85%) and import from China (15%).
Domestic production and imports of multi-crystalline silicon wafers used in photovoltaic cell production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</si>
  <si>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(5,1,1,1,1,5); Market share European wafers</t>
  </si>
  <si>
    <t>Shares of production in APAC (73%) and import from China (27%).
Domestic production and imports of multi-crystalline silicon wafers used in photovoltaic cell production in Asia and Pacific.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</si>
  <si>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(5,1,1,1,1,5); Market share APAC wafers</t>
  </si>
  <si>
    <t>nitrogen trifluoride, at plant</t>
  </si>
  <si>
    <t>Energy consumption is based on industrial data. Material consumption is calculated based on stochiometric formula. Emissions are based on rough assumptions.
Included are raw materials and chemicals used for production, transport of materials to manufacturing plant, estimated emissions to air and water from production (incomplete), energy demand and infrastructure of the plant (approximation). Solid wastes omitted.
Location:  Europe
Technology:  NF3 is produced from elementary fluorine.
Time period:  Time of publications.
Production volume:  4000 t in 2007
Sampling:  Company and literature data.
Extrapolations:  none
Uncertainty:  None</t>
  </si>
  <si>
    <t>Ammonia</t>
  </si>
  <si>
    <t>(4,5,na,na,na,na,BU:1.2); estimation 0.2%</t>
  </si>
  <si>
    <t>Fluorine</t>
  </si>
  <si>
    <t>(4,5,na,na,na,na,BU:1.5); estimation 0.2%</t>
  </si>
  <si>
    <t>(4,5,na,na,na,na,BU:1.05); due to electricity consumption</t>
  </si>
  <si>
    <t>Nitrogen fluoride</t>
  </si>
  <si>
    <t>(1,4,1,3,1,5,BU:1.5); 1.2% according to environmental report Air Products</t>
  </si>
  <si>
    <t>Water, cooling, unspecified natural origin</t>
  </si>
  <si>
    <t>(4,5,na,na,na,na,BU:1.05); estimation with data from large chemical plant</t>
  </si>
  <si>
    <t>(4,5,na,na,na,na,BU:3); estimation</t>
  </si>
  <si>
    <t>fluorine production, liquid</t>
  </si>
  <si>
    <t>(4,5,1,1,1,5,BU:1.05); stoichiometric calculation and 95% yield</t>
  </si>
  <si>
    <t>fluorine, liquid</t>
  </si>
  <si>
    <t>(4,5,na,na,na,na,BU:1.05); abatement system theoretical calculation</t>
  </si>
  <si>
    <t>market for ammonia, anhydrous, liquid</t>
  </si>
  <si>
    <t>ammonia, anhydrous, liquid</t>
  </si>
  <si>
    <t>(1,4,1,3,1,1,BU:1.05); according to de Wild-Scholten (2007)</t>
  </si>
  <si>
    <t>(4,5,na,na,na,na,BU:2); standard distances</t>
  </si>
  <si>
    <t>treatment, effluent from NF3 production, to wastewater treatment, class 3</t>
  </si>
  <si>
    <t>waste management::wastewater treatment</t>
  </si>
  <si>
    <t>(4,5,na,na,na,na,BU:1.05); due to water consumption</t>
  </si>
  <si>
    <t>Production of the additional components necessary for the mounting of 1 m2 PV panel or laminate.
Materials and packaging for the production and estimation for metal processing. Disposal of the product after use. Energy use for the construction process must be included in data of the PV-plant.
Location:  Production in CH.
Technology:  Construction parts for a photovoltaic system.
Time period:  Date of data investigation.
Production volume:  Not known.
Sampling:  Data from manufacturers
Extrapolations:  From several products to the whole market. 
Uncertainty:  None</t>
  </si>
  <si>
    <t>(3,3,2,3,3,5); Assumed life time: 30 a</t>
  </si>
  <si>
    <t>Transformation, from pasture, man made</t>
  </si>
  <si>
    <t>(3,4,3,1,3,5); Tucson Electric Power</t>
  </si>
  <si>
    <t>(1,3,2,3,3,5); Literature and own estimations</t>
  </si>
  <si>
    <t>(3,3,2,3,3,5); Literature and own estimations</t>
  </si>
  <si>
    <t>(1,2,1,1,1,na); Literature and own estimations</t>
  </si>
  <si>
    <t>(3,4,3,1,3,5); Fence foundation</t>
  </si>
  <si>
    <t>(3,4,3,1,3,5); Schwarz et al. 1992</t>
  </si>
  <si>
    <t>(1,2,1,1,1,na); Literature and own estimations, recycled PE</t>
  </si>
  <si>
    <t>polystyrene production, high impact</t>
  </si>
  <si>
    <t>polystyrene, high impact</t>
  </si>
  <si>
    <t>reinforcing steel production</t>
  </si>
  <si>
    <t>Europe without Austria</t>
  </si>
  <si>
    <t>(2,3,1,1,1,5); Literature and own estimations</t>
  </si>
  <si>
    <t>reinforcing steel</t>
  </si>
  <si>
    <t>(3,4,3,1,3,5); Estimation</t>
  </si>
  <si>
    <t>section bar rolling, steel</t>
  </si>
  <si>
    <t>(3,4,3,1,3,5); Brunschweiler 1993</t>
  </si>
  <si>
    <t>(4,5,na,na,na,na); Standard distances 200km, 600km</t>
  </si>
  <si>
    <t>transport, freight, light commercial vehicle</t>
  </si>
  <si>
    <t>(3,4,3,1,3,5); 100km to construction place</t>
  </si>
  <si>
    <t>(3,4,3,1,3,5); Calculated with use</t>
  </si>
  <si>
    <t>treatment of waste polyethylene/polypropylene product, collection for final disposal</t>
  </si>
  <si>
    <t>(3,4,3,1,3,5); Disposal of plastics parts at end of life</t>
  </si>
  <si>
    <t>waste polyethylene/polypropylene product</t>
  </si>
  <si>
    <t>treatment of waste polystyrene isolation, flame-retardant, collection for final disposal</t>
  </si>
  <si>
    <t>waste polystyrene isolation, flame-retardant</t>
  </si>
  <si>
    <t>(3,4,3,1,3,5); Mesh wire fence</t>
  </si>
  <si>
    <t>zinc coating, coils</t>
  </si>
  <si>
    <t>(3,4,3,1,3,5); Fence</t>
  </si>
  <si>
    <t>zinc coat, coils</t>
  </si>
  <si>
    <t>zinc coating, pieces</t>
  </si>
  <si>
    <t>zinc coat, pieces</t>
  </si>
  <si>
    <t>Production of the additional components necessary for the mounting of 1 m2 PV panel or laminate.
Materials and packaging for the production and estimation for metal processing. Disposal of the product after use. Energy use for the construction process must be included in data of the PV-plant.
Location:  Production in CH.
Technology:  Construction parts for a photovoltaic system.
Time period:  Date of data investigation.
Production volume:  Not known.
Sampling:  Data from manufacturers
Extrapolations:  One open ground system installed in 1992 in Switzerland
Uncertainty:  None</t>
  </si>
  <si>
    <t>Acetone</t>
  </si>
  <si>
    <t>(2,1,5,1,1,5); Assumed life time: 30 a</t>
  </si>
  <si>
    <t>(3,1,5,1,1,5); Assumed life time: 30 a</t>
  </si>
  <si>
    <t>(3,1,5,1,1,5); Literature and own estimations</t>
  </si>
  <si>
    <t>(2,1,5,1,1,5); for cleaning of profiles</t>
  </si>
  <si>
    <t>acetone, liquid</t>
  </si>
  <si>
    <t>(2,1,5,1,1,5); assumed for acryl tape</t>
  </si>
  <si>
    <t>excavation, hydraulic digger</t>
  </si>
  <si>
    <t>(2,1,5,1,1,5); for access route</t>
  </si>
  <si>
    <t>flat glass production, coated</t>
  </si>
  <si>
    <t>(2,1,5,1,1,5); for building</t>
  </si>
  <si>
    <t>flat glass, coated</t>
  </si>
  <si>
    <t>gravel and sand quarry operation</t>
  </si>
  <si>
    <t>(2,1,5,1,1,5); gravel for access route</t>
  </si>
  <si>
    <t>gravel, round</t>
  </si>
  <si>
    <t>(2,1,5,1,1,5); foundation and building</t>
  </si>
  <si>
    <t>market for stone wool</t>
  </si>
  <si>
    <t>stone wool</t>
  </si>
  <si>
    <t>(4,5,na,na,na,na); Literature</t>
  </si>
  <si>
    <t>(2,1,5,1,1,5);</t>
  </si>
  <si>
    <t>particleboard production, uncoated, average glue mix</t>
  </si>
  <si>
    <t>particleboard, uncoated</t>
  </si>
  <si>
    <t>petroleum refinery operation</t>
  </si>
  <si>
    <t>pitch</t>
  </si>
  <si>
    <t>polyurethane production, flexible foam</t>
  </si>
  <si>
    <t>(2,1,5,1,1,5); for building insulation</t>
  </si>
  <si>
    <t>polyurethane, flexible foam</t>
  </si>
  <si>
    <t>(2,1,5,1,1,5); for foundation</t>
  </si>
  <si>
    <t>roof tile production</t>
  </si>
  <si>
    <t>roof tile</t>
  </si>
  <si>
    <t>silicone product production</t>
  </si>
  <si>
    <t>(2,1,5,1,1,5); silicone glue</t>
  </si>
  <si>
    <t>silicone product</t>
  </si>
  <si>
    <t>(2,1,5,1,1,5); for fence and building</t>
  </si>
  <si>
    <t>treatment of waste concrete, inert material landfill</t>
  </si>
  <si>
    <t>waste concrete</t>
  </si>
  <si>
    <t>treatment of waste fibreboard, collection for final disposal</t>
  </si>
  <si>
    <t>waste fibreboard</t>
  </si>
  <si>
    <t>treatment of waste glass pane in burnable frame, sorting plant</t>
  </si>
  <si>
    <t>waste glass pane in burnable frame</t>
  </si>
  <si>
    <t>treatment of waste mineral wool, sorting plant</t>
  </si>
  <si>
    <t>waste mineral wool</t>
  </si>
  <si>
    <t>treatment of waste polyurethane foam, collection for final disposal</t>
  </si>
  <si>
    <t>waste polyurethane foam</t>
  </si>
  <si>
    <t>treatment of waste polyvinylchloride product, collection for final disposal</t>
  </si>
  <si>
    <t>waste polyvinylchloride product</t>
  </si>
  <si>
    <t>treatment of waste reinforcement steel, sorting plant</t>
  </si>
  <si>
    <t>waste reinforcement steel</t>
  </si>
  <si>
    <t>(2,1,5,1,1,5); coating of fence and building steel</t>
  </si>
  <si>
    <t>photovoltaic cell factory</t>
  </si>
  <si>
    <t>New plant of Shell Solar in Gelsenkirchen. Capacity of 10 million solar cells per year. Life time assumed to be 25 years.
Materials and land use for a new production plant.
Location:  Gelsenkirchen, DE.
Technology:  New plant on old industrial site.
Time period:  Date of publication.
Production volume:  10 million cells/a in the factory. Total worldwide production ca 170 million
Sampling:  Information on webpage.
Extrapolations:  none
Uncertainty:  None</t>
  </si>
  <si>
    <t>(1,2,1,1,1,3); 25a occupation, estimation for rapid changing technology</t>
  </si>
  <si>
    <t>(1,2,1,1,1,3); Company information</t>
  </si>
  <si>
    <t>(1,2,1,1,1,3); averaged company information</t>
  </si>
  <si>
    <t>clay brick production</t>
  </si>
  <si>
    <t>clay brick</t>
  </si>
  <si>
    <t>(5,3,1,1,1,3); Rough estimation equipment</t>
  </si>
  <si>
    <t>(1,2,1,1,1,3); Standard distances</t>
  </si>
  <si>
    <t>treatment of waste brick, sorting plant</t>
  </si>
  <si>
    <t>(1,2,1,1,1,3); Estimation</t>
  </si>
  <si>
    <t>waste brick</t>
  </si>
  <si>
    <t>treatment of waste reinforced concrete, sorting plant</t>
  </si>
  <si>
    <t>waste reinforced concrete</t>
  </si>
  <si>
    <t>photovoltaic cell, multi-Si, at plant</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</si>
  <si>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Uncertainty:  None</t>
  </si>
  <si>
    <t>Aluminium</t>
  </si>
  <si>
    <t>(2,2,4,1,1,3); de Wild-Scholten (2014) Life Cycle Assessment of Photovoltaics Status 2011, Part 1 Data Collection (Table 30,31)</t>
  </si>
  <si>
    <t>Ethane, 1,1,1,2-tetrafluoro-, HFC-134a</t>
  </si>
  <si>
    <t>Hydrogen</t>
  </si>
  <si>
    <t>Lead</t>
  </si>
  <si>
    <t>NMVOC, non-methane volatile organic compounds, unspecified origin</t>
  </si>
  <si>
    <t>Nitrogen oxides</t>
  </si>
  <si>
    <t>Silicon</t>
  </si>
  <si>
    <t>Silver</t>
  </si>
  <si>
    <t>Tin</t>
  </si>
  <si>
    <t>oxygen, liquid</t>
  </si>
  <si>
    <t>ammonium sulfate production</t>
  </si>
  <si>
    <t>ammonium sulfate</t>
  </si>
  <si>
    <t>isopropanol production</t>
  </si>
  <si>
    <t>isopropanol</t>
  </si>
  <si>
    <t>market for calcium chloride</t>
  </si>
  <si>
    <t>calcium chloride</t>
  </si>
  <si>
    <t>(2,2,1,1,1,3); Woodhouse et al. (2019): c-Si PV Manufacturing Costs 2018</t>
  </si>
  <si>
    <t>market for phosphoric acid, fertiliser grade, without water, in 70% solution state</t>
  </si>
  <si>
    <t>phosphoric acid, fertiliser grade, without water, in 70% solution state</t>
  </si>
  <si>
    <t>(2,2,2,1,1,3); de Wild-Scholten (2014) Life Cycle Assessment of Photovoltaics Status 2011, Part 1 Data Collection (Table 30,31)</t>
  </si>
  <si>
    <t>nitric acid production, product in 50% solution state</t>
  </si>
  <si>
    <t>RER w/o RU</t>
  </si>
  <si>
    <t>nitric acid, without water, in 50% solution state</t>
  </si>
  <si>
    <t>phosphoryl chloride production</t>
  </si>
  <si>
    <t>phosphoryl chloride</t>
  </si>
  <si>
    <t>potassium hydroxide production</t>
  </si>
  <si>
    <t>potassium hydroxide</t>
  </si>
  <si>
    <t>refrigerant R134a production</t>
  </si>
  <si>
    <t>refrigerant R134a</t>
  </si>
  <si>
    <t>silane, at plant</t>
  </si>
  <si>
    <t>solvent production, organic</t>
  </si>
  <si>
    <t>solvent, organic</t>
  </si>
  <si>
    <t>(4,5,na,na,na,na); de Wild-Scholten (2014) Life Cycle Assessment of Photovoltaics Status 2011, Part 1 Data Collection (Table 30,31)</t>
  </si>
  <si>
    <t>treatment of spent solvent mixture, hazardous waste incineration</t>
  </si>
  <si>
    <t>spent solvent mixture</t>
  </si>
  <si>
    <t>treatment of waste, from silicon wafer production, inorganic, residual material landfill</t>
  </si>
  <si>
    <t>waste, from silicon wafer production, inorganic</t>
  </si>
  <si>
    <t>(2,2,4,1,1,3); Calculation based on water withdrawal and water emissions</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</si>
  <si>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extrapolated to US production.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Extrapolation of European LCI inventory data by adjusting the electricity mix.
Uncertainty:  None</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</si>
  <si>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extrapolated to production in Asia Pacific.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Extrapolation of European LCI inventory data by adjusting the electricity mix.
Uncertainty:  None</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</si>
  <si>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extrapolated to Chinese production.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Extrapolation of European LCI inventory data by adjusting the electricity mix.
Uncertainty:  None</t>
  </si>
  <si>
    <t>photovoltaic cell, multi-Si, at regional storage</t>
  </si>
  <si>
    <t>Shares of production in the US (25%) and imports from China (9%) and Asia and Pacific (66%).
Domestic production and imports of multi-crystalline silicon cells used in photovoltaic module production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</si>
  <si>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CN-EU: 19994 km, CN-US: 20755 km, APAC-EU: 15026 km, APAC-US: 18411 km</t>
  </si>
  <si>
    <t>(5,1,1,1,1,5); Market share US cells</t>
  </si>
  <si>
    <t>(5,1,1,1,1,5); Market share APAC cells</t>
  </si>
  <si>
    <t>Shares of production in Europe (14%) and imports from China (24%) and Asia and Pacific (62%).
Domestic production and imports of multi-crystalline silicon cells used in photovoltaic module production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</si>
  <si>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(5,1,1,1,1,5); Market share European cells</t>
  </si>
  <si>
    <t>photovoltaic cell, single-Si, at plant</t>
  </si>
  <si>
    <t>Production of photovoltaic cells (156.75x156.75 mm2). Some inputs and emissions aggregated to protect sensitive data.
Cleaning, damage etching, texture etching, covering of backside, phosphor dotation, phosphor glass etching, printing of contacts, cleaning and quality testing.
Location:  Data of production in Europe, extrapolated to production in Asia and Pacific.
Technology:  Average production technology of photovoltaic cells from wafers.
Time period:  Data investigated in 2004. Demand of electricity and metallisation paste updated for 2018.
Production volume:  Approximately 105000 MW for total c-Si in 2018
Sampling:  Data collected from 5 specific processes and companies (4 multi-Si + 1 single-Si processing company).
Extrapolations:  Data 2005 calculated from data 2004 by multiplying amounts of materials by solar cell area factor of 156*156/(125*125) = 1.56; energy scaled linearly with cell side length. Extrapolation of European LCI inventory data by adjusting the electricity mix.
Uncertainty:  None</t>
  </si>
  <si>
    <t>2-Propanol</t>
  </si>
  <si>
    <t>Acetaldehyde</t>
  </si>
  <si>
    <t>Chlorine</t>
  </si>
  <si>
    <t>single-Si wafer, photovoltaics, at regional storage</t>
  </si>
  <si>
    <t>single-Si wafer production, photovoltaic</t>
  </si>
  <si>
    <t>single-Si wafer, photovoltaic</t>
  </si>
  <si>
    <t>photovoltaic cell, single-Si, at regional storage</t>
  </si>
  <si>
    <t>Shares of production in the US (25%) and imports from China (9%) and Asia and Pacific (66%).
Domestic production and imports of single-crystalline silicon cells used in photovoltaic module production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</si>
  <si>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Europe (14%) and imports from China (24%) and Asia and Pacific (62%).
Domestic production and imports of single-crystalline silicon cells used in photovoltaic module production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</si>
  <si>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Photovoltaic installation with a capacity of 3kWp and a life time of 30 years installed in CH.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CH.
Technology:  Current technology for mounting of panels or laminates, electric installations and other components.
Time period:  Average module efficiency in 2018.
Production volume:  Total installed capacity in 2018: 2200 MWp in CH.
Sampling:  Publication for efficiency, mounting systems and own estimations for other components.
Extrapolations:  Estimations for lifetime of PV modules (30a) and inverters (15a) as well as for transport distances.
Uncertainty:  None</t>
  </si>
  <si>
    <t>photovoltaic module production, building-integrated, for facade installation</t>
  </si>
  <si>
    <t>photovoltaic module, building-integrated, for facade installation</t>
  </si>
  <si>
    <t>Photovoltaic installation with a capacity of 3kWp and a life time of 30 years installed in China.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China.
Technology:  Current technology for mounting of panels or laminates, electric installations and other components.
Time period:  Average module efficiency in 2018.
Production volume:  Total installed capacity in 2018: approximately 175 GWp in China.
Sampling:  Publication for efficiency, mounting systems and own estimations for other components.
Extrapolations:  Estimations for lifetime of PV modules (30a) and inverters (15a) as well as for transport distances. Modules are assumed to be produced in China.
Uncertainty:  None</t>
  </si>
  <si>
    <t>market group for electricity, low voltage</t>
  </si>
  <si>
    <t>photovoltaic laminate production, multi-Si wafer</t>
  </si>
  <si>
    <t>photovoltaic laminate, multi-Si wafer</t>
  </si>
  <si>
    <t>Photovoltaic installation with a capacity of 3kWp and a life time of 30 years installed in the US.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the US.
Technology:  Current technology for mounting of panels or laminates, electric installations and other components.
Time period:  Average module efficiency in 2018.
Production volume:  Total installed capacity in 2018: 64 GWp in the US.
Sampling:  Publication for efficiency, mounting systems and own estimations for other components.
Extrapolations:  Estimations for lifetime of PV modules (30a) and inverters (15a) as well as for transport distances.
Uncertainty:  None</t>
  </si>
  <si>
    <t>US-WECC</t>
  </si>
  <si>
    <t>Photovoltaic installation with a capacity of 3kWp and a life time of 30 years installed in Asia and Pacific.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Asia and Pacific.
Technology:  Current technology for mounting of panels or laminates, electric installations and other components.
Time period:  Average module efficiency in 2018.
Production volume:  Total installed capacity in 2018: approximately 130 GWp in Asia and Pacific.
Sampling:  Publication for efficiency, mounting systems and own estimations for other components.
Extrapolations:  Estimations for lifetime of PV modules (30a) and inverters (15a) as well as for transport distances. Modules are assumed to be produced in Asia and Pacific.
Uncertainty:  None</t>
  </si>
  <si>
    <t>Photovoltaic installation with a capacity of 3kWp and a life time of 30 years installed in Europe. The efficiency of multi-Si PV modules is 16.8%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</si>
  <si>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photovoltaic mounting system production, for facade installation</t>
  </si>
  <si>
    <t>photovoltaic mounting system, for facade installation</t>
  </si>
  <si>
    <t>photovoltaic panel production, multi-Si wafer</t>
  </si>
  <si>
    <t>photovoltaic panel, multi-Si wafer</t>
  </si>
  <si>
    <t>Photovoltaic installation with a capacity of 3kWp and a life time of 30 years installed in the US.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the US.
Technology:  Current technology for mounting of panels or laminates, electric installations and other components.
Time period:  Average module efficiency in 2018.
Production volume:  Total installed capacity in 2018: 64 GWp in the US.
Sampling:  Publication for efficiency, mounting systems and own estimations for other components.
Extrapolations:  Estimations for lifetime of PV modules (30a) and inverters (15a) as well as for transport distances.
Uncertainty:  None</t>
  </si>
  <si>
    <t>Photovoltaic installation with a capacity of 3kWp and a life time of 30 years installed in Europe.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Europe.
Technology:  Current technology for mounting of panels or laminates, electric installations and other components.
Time period:  Average module efficiency in 2018.
Production volume:  Total installed capacity in 2018: 120 GWp in Europe.
Sampling:  Publication for efficiency, mounting systems and own estimations for other components.
Extrapolations:  Estimations for lifetime of PV modules (30a) and inverters (15a) as well as for transport distances.
Uncertainty:  None</t>
  </si>
  <si>
    <t>Photovoltaic installation with a capacity of 3kWp and a life time of 30 years installed in Asia and Pacific.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Asia and Pacific.
Technology:  Current technology for mounting of panels or laminates, electric installations and other components.
Time period:  Average module efficiency in 2018.
Production volume:  Total installed capacity in 2018: approximately 130 GWp in Asia and Pacific.
Sampling:  Publication for efficiency, mounting systems and own estimations for other components.
Extrapolations:  Estimations for lifetime of PV modules (30a) and inverters (15a) as well as for transport distances. Modules are assumed to be produced in Asia and Pacific.
Uncertainty:  None</t>
  </si>
  <si>
    <t>Photovoltaic installation with a capacity of 3kWp and a life time of 30 years installed in CH.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CH.
Technology:  Current technology for mounting of panels or laminates, electric installations and other components.
Time period:  Average module efficiency in 2018.
Production volume:  Total installed capacity in 2018: 2200 MWp in CH.
Sampling:  Publication for efficiency, mounting systems and own estimations for other components.
Extrapolations:  Estimations for lifetime of PV modules (30a) and inverters (15a) as well as for transport distances.
Uncertainty:  None</t>
  </si>
  <si>
    <t>Photovoltaic installation with a capacity of 3kWp and a life time of 30 years installed in China. The efficiency of single-Si PV modules is 17.9% (Fraunhofer ISE Photovoltaics Report 2019). The share of rejected or replaced PV modules is estimated at 3%. The inverter is assumed to be replaced once during the service life of the PV system.
All components for the installation of a 3kWp photovoltaic plant, energy use for the mounting, transport of materials and persons to the construction place. Disposal of components after end of life.
Location:  Installation in China.
Technology:  Current technology for mounting of panels or laminates, electric installations and other components.
Time period:  Average module efficiency in 2018.
Production volume:  Total installed capacity in 2018: approximately 175 GWp in China.
Sampling:  Publication for efficiency, mounting systems and own estimations for other components.
Extrapolations:  Estimations for lifetime of PV modules (30a) and inverters (15a) as well as for transport distances. Modules are assumed to be produced in China.
Uncertainty:  None</t>
  </si>
  <si>
    <t>photovoltaic laminate production, single-Si wafer</t>
  </si>
  <si>
    <t>photovoltaic laminate, single-Si wafer</t>
  </si>
  <si>
    <t>photovoltaic panel production, single-Si wafer</t>
  </si>
  <si>
    <t>photovoltaic panel, single-Si wafer</t>
  </si>
  <si>
    <t>Unit process raw data for 1 m2 of PV laminate. Investigated for the production of solar laminates with 60 solar cells and an area of 1.6m2. 
Production of the cell matrix, cutting of foils and washing of glass, production of laminate and isolation. Data for direct air emissions (except NVMOC) and water emissions were not available.
Location:  Production plants in Western Europe.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Assumption for laminate production with data for panels. Materials for frames neglected. 
Uncertainty:  None</t>
  </si>
  <si>
    <t>(3,4,5,3,1,5); de Wild-Scholten (2014) Life Cycle Assessment of Photovoltaics Status 2011, Part 1 Data Collection (Table 37)</t>
  </si>
  <si>
    <t>(3,4,5,3,1,5); Calculation, electricity use</t>
  </si>
  <si>
    <t>1-propanol production</t>
  </si>
  <si>
    <t>(1,4,4,3,1,3); de Wild-Scholten (2014) Life Cycle Assessment of Photovoltaics Status 2011, Part 1 Data Collection (Table 37)</t>
  </si>
  <si>
    <t>1-propanol</t>
  </si>
  <si>
    <t>EUR-flat pallet production</t>
  </si>
  <si>
    <t>(3,4,4,3,1,5); de Wild-Scholten (2014) Life Cycle Assessment of Photovoltaics Status 2011, Part 1 Data Collection (Table 37)</t>
  </si>
  <si>
    <t>EUR-flat pallet</t>
  </si>
  <si>
    <t>ethylvinylacetate production, foil</t>
  </si>
  <si>
    <t>ethylvinylacetate, foil</t>
  </si>
  <si>
    <t>market for light emitting diode</t>
  </si>
  <si>
    <t>photovoltaic panel factory construction</t>
  </si>
  <si>
    <t>photovoltaic panel factory</t>
  </si>
  <si>
    <t>polyethylene terephthalate production, granulate, amorphous</t>
  </si>
  <si>
    <t>polyethylene terephthalate, granulate, amorphous</t>
  </si>
  <si>
    <t>polyvinylfluoride, film production</t>
  </si>
  <si>
    <t>polyvinylfluoride, film</t>
  </si>
  <si>
    <t>soap production</t>
  </si>
  <si>
    <t>soap</t>
  </si>
  <si>
    <t>solar glass production, low-iron</t>
  </si>
  <si>
    <t>(1,4,4,3,3,3); de Wild-Scholten (2014) Life Cycle Assessment of Photovoltaics Status 2011, Part 1 Data Collection (Table 37)</t>
  </si>
  <si>
    <t>solar glass, low-iron</t>
  </si>
  <si>
    <t>tempering, flat glass</t>
  </si>
  <si>
    <t>(4,5,na,na,na,na); Standard distance 600km</t>
  </si>
  <si>
    <t>(4,5,na,na,na,na); Standard distance 100km, cells 500km</t>
  </si>
  <si>
    <t>(1,4,4,3,1,3); Alsema (personal communication) 2007, production waste</t>
  </si>
  <si>
    <t>treatment of waste mineral oil, hazardous waste incineration</t>
  </si>
  <si>
    <t>waste mineral oil</t>
  </si>
  <si>
    <t>treatment of waste polyvinylfluoride, municipal incineration</t>
  </si>
  <si>
    <t>waste polyvinylfluoride</t>
  </si>
  <si>
    <t>(1,4,4,3,1,3); Calculation, water use</t>
  </si>
  <si>
    <t>Unit process raw data for 1 m2 of PV laminate. Investigated for the production of solar laminates with 60 solar cells and an area of 1.6m2. 
Production of the cell matrix, cutting of foils and washing of glass, production of laminate and isolation. Data for direct air emissions (except NVMOC) and water emissions were not available.
Location:  Production plants in Western Europe, extrapolated to production in Asia and Pacific.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Assumption for laminate production with data for panels. Materials for frames neglected. Extrapolation of European LCI inventory data by adjusting the electricity mix.
Uncertainty:  None</t>
  </si>
  <si>
    <t>Unit process raw data for 1 m2 of PV laminate. Investigated for the production of solar laminates with 60 solar cells and an area of 1.6m2. 
Production of the cell matrix, cutting of foils and washing of glass, production of laminate and isolation. Data for direct air emissions (except NVMOC) and water emissions were not available.
Location:  Production plants in Western Europe, extrapolated to US production.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Assumption for laminate production with data for panels. Materials for frames neglected. Extrapolation of European LCI inventory data by adjusting the electricity mix.
Uncertainty:  None</t>
  </si>
  <si>
    <t>Unit process raw data for 1 m2 of PV laminate. Investigated for the production of solar laminates with 60 solar cells and an area of 1.6m2. 
Production of the cell matrix, cutting of foils and washing of glass, production of laminate and isolation. Data for direct air emissions (except NVMOC) and water emissions were not available.
Location:  Production plants in Western Europe, extrapolated to Chinese production.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Assumption for laminate production with data for panels. Materials for frames neglected. Extrapolation of European LCI inventory data by adjusting the electricity mix.
Uncertainty:  None</t>
  </si>
  <si>
    <t>photovoltaic laminate, CIS, at plant</t>
  </si>
  <si>
    <t>Production of photovoltaic thin film laminates by thermal vaporization in vacuum. The modules produced at Würth Solar have a size of 1.2m by 0.6m. The weight is 12.6kg. The efficiency is 10.8%. The rated nominal power is about 78Wp per module.
Electricity use, materials, transport of materials, treatment of production wastes. Disposal after end of life. Process emissions not known (except Cd).
Location:  Data from Würth Solar in Germany.
Technology:  Production technology of thin film CIS cells with thermal vaporization in vacuum.
Time period:  Data refer to 2007. Production in 2006 was ramped up.
Production volume:  14.8 MW planned for 2007
Sampling:  Literature data based on producer information.
Extrapolations:  Data for coating materials derived from own assumptions.
Uncertainty:  None</t>
  </si>
  <si>
    <t>(3,4,3,3,1,5); Rough estimation</t>
  </si>
  <si>
    <t>(1,1,1,1,1,3); Calculation</t>
  </si>
  <si>
    <t>(1,1,1,1,1,3); de Wild-Scholten (2014) Life Cycle Assessment of Photovoltaics Status 2011, Part 1 Data Collection (Table 46)</t>
  </si>
  <si>
    <t>(1,1,1,1,1,3); protection gas, company information</t>
  </si>
  <si>
    <t>argon production, liquid</t>
  </si>
  <si>
    <t>argon, liquid</t>
  </si>
  <si>
    <t>butyl acrylate production</t>
  </si>
  <si>
    <t>butyl acrylate</t>
  </si>
  <si>
    <t>cadmium sulfide production, semiconductor-grade</t>
  </si>
  <si>
    <t>cadmium sulfide, semiconductor-grade</t>
  </si>
  <si>
    <t>(1,1,1,1,1,3); company information</t>
  </si>
  <si>
    <t>fluorination of sodium tetrahydridoborate</t>
  </si>
  <si>
    <t>diborane</t>
  </si>
  <si>
    <t>flux production, for wave soldering</t>
  </si>
  <si>
    <t>flux, for wave soldering</t>
  </si>
  <si>
    <t>hydrogen sulfide production</t>
  </si>
  <si>
    <t>hydrogen sulfide</t>
  </si>
  <si>
    <t>indium production</t>
  </si>
  <si>
    <t>(3,2,2,1,1,3); company information and assumption for share of metals</t>
  </si>
  <si>
    <t>indium</t>
  </si>
  <si>
    <t>(1,1,1,1,1,3); dip coating for CdS, company information</t>
  </si>
  <si>
    <t>(1,1,1,1,1,3); company information, coating, air-conditioning, water purification, etc.</t>
  </si>
  <si>
    <t>market for gallium, semiconductor-grade</t>
  </si>
  <si>
    <t>gallium, semiconductor-grade</t>
  </si>
  <si>
    <t>molybdenum production</t>
  </si>
  <si>
    <t>molybdenum</t>
  </si>
  <si>
    <t>(1,4,1,3,1,3); Assumption</t>
  </si>
  <si>
    <t>polyphenylene sulfide production</t>
  </si>
  <si>
    <t>polyphenylene sulfide</t>
  </si>
  <si>
    <t>polyvinylbutyral foil, at plant</t>
  </si>
  <si>
    <t>Plastics::others</t>
  </si>
  <si>
    <t>selenium production</t>
  </si>
  <si>
    <t>selenium</t>
  </si>
  <si>
    <t>(1,1,1,1,1,3); Assumption</t>
  </si>
  <si>
    <t>(4,5,na,na,na,na); Standard distance 100km</t>
  </si>
  <si>
    <t>treatment of waste glass, municipal incineration</t>
  </si>
  <si>
    <t>waste glass</t>
  </si>
  <si>
    <t>(3,1,1,1,3,3); company information, amount of deposited waste, own estimation for type</t>
  </si>
  <si>
    <t>urea production</t>
  </si>
  <si>
    <t>(3,1,3,1,1,3); dip coating for CdS, Ampenberg 1998</t>
  </si>
  <si>
    <t>urea</t>
  </si>
  <si>
    <t>zinc oxide production</t>
  </si>
  <si>
    <t>zinc oxide</t>
  </si>
  <si>
    <t>Average production
Main production takes place in Japan and US. However LCI data is still from Germany. Hence an additional transport from US (14350 km) and from Japan (20730 km) to Rotterdam is included. The average transport distance from all non-Europe CIS production companies to Rotterdam is 14840 km. Transport from Rotterdam to the regional storage takes into account the three main producers of solar power in Europe (Italy, Germany and Spain). The transport distance is 940 km. 
Location:  Europe
Technology:  Modern technology.
Time period:  Time of publications.
Production volume:  unknown
Sampling:  unknown
Extrapolations:  none
Uncertainty:  None</t>
  </si>
  <si>
    <t>(4,5,na,na,na,na); import from US and Asia to Rotterdam</t>
  </si>
  <si>
    <t>(1,1,1,1,1,3);</t>
  </si>
  <si>
    <t>(4,5,na,na,na,na); transport from Rotterdam to regional storage</t>
  </si>
  <si>
    <t>Production of photovoltaic thin film modules by vapour deposition. The Series 4 modules produced at First Solar have an area of 0.72 m2 and a weight of 16.7kg/m2. 
This dataset includes the raw and auxiliary materials, electricity and water used to manufacture CdTe Series 4 PV modules at First Solar in Malaysia. The transport of raw materials, the disposal of wastes, the infrastructure and pollutant emissions to air and water are also included.
Location:  Data from First Solar Malaysia.
Technology:  Production technology of thin film cells. Sublimation of the powders and condensation of the vapours on a glass substrate by vapour transport deposition (VTD).
Time period:  Data refer to production in 2015.
Production volume:  2600 MW total production by First Solar in 2018.
Sampling:  Producer information
Extrapolations:  None
Uncertainty:  None</t>
  </si>
  <si>
    <t>(1,1,1,1,1,3,BU:5); 2015 and 2017-2018 (estimated) data for First Solar in US</t>
  </si>
  <si>
    <t>(1,1,1,1,1,3,BU:3); 2015 and 2017-2018 (estimated) data for First Solar in US</t>
  </si>
  <si>
    <t>Copper</t>
  </si>
  <si>
    <t>Copper, ion</t>
  </si>
  <si>
    <t>(3,4,3,3,1,5,BU:1.05); Calculation</t>
  </si>
  <si>
    <t>Nitrate</t>
  </si>
  <si>
    <t>(1,1,1,1,1,3,BU:1.5); 2015 and 2017-2018 (estimated) data for First Solar in US</t>
  </si>
  <si>
    <t>Zinc, ion</t>
  </si>
  <si>
    <t>(1,1,1,1,1,3,BU:1.05); 2015 and 2017-2018 (estimated) data for First Solar in US and Malaysia</t>
  </si>
  <si>
    <t>(2,1,1,1,1,3,BU:3); Assumption</t>
  </si>
  <si>
    <t>(1,4,3,3,1,3,BU:1.05); Fthenakis, literature</t>
  </si>
  <si>
    <t>cadmium telluride production, semiconductor-grade</t>
  </si>
  <si>
    <t>cadmium telluride, semiconductor-grade</t>
  </si>
  <si>
    <t>chemical production, inorganic</t>
  </si>
  <si>
    <t>chemical, inorganic</t>
  </si>
  <si>
    <t>(1,4,3,3,1,3,BU:1.05); 2015 and 2017-2018 (estimated) data for First Solar in US and Malaysia</t>
  </si>
  <si>
    <t>(1,4,3,3,1,3,BU:1.05); Fthenakis, literature, sum up of several materials</t>
  </si>
  <si>
    <t>(1,1,1,1,1,3,BU:1.05); 2010 data for First Solar in Malaysia</t>
  </si>
  <si>
    <t>(1,1,1,1,1,3,BU:2); 2015 and 2017-2018 (estimated) data for First Solar in Malaysia</t>
  </si>
  <si>
    <t>(1,2,2,3,1,3,BU:1.05); 2015 and 2017-2018 (estimated) data for First Solar in US and Malaysia</t>
  </si>
  <si>
    <t>sodium chloride production, powder</t>
  </si>
  <si>
    <t>sodium chloride, powder</t>
  </si>
  <si>
    <t>(1,1,1,1,1,3,BU:2); 2015 and 2017-2018 (estimated) data for First Solar in US and Malaysia</t>
  </si>
  <si>
    <t>Production of photovoltaic thin film modules by vapour deposition. The Series 4 modules produced at First Solar have an area of 2.47 m2 and a weight of 14.2kg/m2. 
This dataset includes the raw and auxiliary materials, electricity, natural gas and water used to manufacture CdTe Series 4 PV modules at First Solar in the US. The transport of raw materials, the disposal of wastes, the infrastructure and pollutant emissions to air and water are also included.
Location:  Data from First Solar US.
Technology:  Production technology of thin film cells. Sublimation of the powders and condensation of the vapours on a glass substrate by vapour transport deposition (VTD).
Time period:  Data refer to production in 2017-2018.
Production volume:  2600 MW total production by First Solar in 2018.
Sampling:  Producer information
Extrapolations:  None
Uncertainty:  None</t>
  </si>
  <si>
    <t>heat production, natural gas, at boiler modulating &gt;100kW</t>
  </si>
  <si>
    <t>(1,1,1,1,1,3,BU:1.05); 2015 and 2017-2018 (estimated) data for First Solar in US</t>
  </si>
  <si>
    <t>Production of photovoltaic thin film modules by vapour deposition. The Series 4 modules produced at First Solar have an area of 2.47 m2 and a weight of 14.2kg/m2. 
This dataset includes the raw and auxiliary materials, electricity, natural gas and water used to manufacture CdTe Series 6 PV modules at First Solar in the US. The transport of raw materials, the disposal of wastes, the infrastructure and pollutant emissions to air and water are also included.
Location:  Data from First Solar US.
Technology:  Production technology of thin film cells. Sublimation of the powders and condensation of the vapours on a glass substrate by vapour transport deposition (VTD).
Time period:  Data refer to production in 2017-2018.
Production volume:  2600 MW total production by First Solar in 2018.
Sampling:  Producer information
Extrapolations:  None
Uncertainty:  None</t>
  </si>
  <si>
    <t>Production of photovoltaic thin film modules by vapour deposition. The Series 4 modules produced at First Solar have an area of 0.72 m2 and a weight of 16.7kg/m2. 
This dataset includes the raw and auxiliary materials, electricity and water used to manufacture CdTe Series 6 PV modules at First Solar in Malaysia. The transport of raw materials, the disposal of wastes, the infrastructure and pollutant emissions to air and water are also included.
Location:  Data from First Solar Malaysia.
Technology:  Production technology of thin film cells. Sublimation of the powders and condensation of the vapours on a glass substrate by vapour transport deposition (VTD).
Time period:  Data refer to production in 2015.
Production volume:  2600 MW total production by First Solar in 2018.
Sampling:  Producer information
Extrapolations:  None
Uncertainty:  None</t>
  </si>
  <si>
    <t>photovoltaic laminate, micro-Si, at plant</t>
  </si>
  <si>
    <t>Characteristics of the module: area: 1.4m2, expected lifespan: 30 years, capacity: 100Wp, efficiency 10%
This dataset includes the most important materials, energy flows and emissions of the manufacturing of one square meter thin-film module in Oerlikon Solar's "ThinFab". Furthermore it includes the infrastructure of the facility and the transport of the materials.
Location:  China
Technology:  Micro-Si PV module.
Time period:  Time of publications.
Sampling:  Planning data provided by Oerlikon Solar
Extrapolations:  none
Uncertainty:  None</t>
  </si>
  <si>
    <t>Boron</t>
  </si>
  <si>
    <t>(4,1,1,1,1,5,BU:5); Boron, after on-site waste water treatment; Oerlikon Solar (2011): General properties THINFAB - 120 MW</t>
  </si>
  <si>
    <t>(4,1,1,1,1,5,BU:1.5); COD, after on-site waste water treatment; Oerlikon Solar (2011): General properties THINFAB - 120 MW</t>
  </si>
  <si>
    <t>Calcium, ion</t>
  </si>
  <si>
    <t>(4,1,1,1,1,5,BU:3); Calcium, after on-site waste water treatment; Oerlikon Solar (2011): General properties THINFAB - 120 MW</t>
  </si>
  <si>
    <t>(4,1,1,1,4,5,BU:1.05); CO2; assumption</t>
  </si>
  <si>
    <t>Carbon monoxide, fossil</t>
  </si>
  <si>
    <t>(4,1,1,1,1,5,BU:5); CO; Oerlikon Solar (2011): General properties THINFAB - 120 MW</t>
  </si>
  <si>
    <t>(4,1,1,1,1,5,BU:3); Chloride, after on-site waste water treatment; Oerlikon Solar (2011): General properties THINFAB - 120 MW</t>
  </si>
  <si>
    <t>Fluoride</t>
  </si>
  <si>
    <t>(4,1,1,1,1,5,BU:1.5); Fluoride, after on-site waste water treatment; Oerlikon Solar (2011): General properties THINFAB - 120 MW</t>
  </si>
  <si>
    <t>(4,1,1,1,1,5,BU:1.05); Waste heat; Oerlikon Solar (2011): General properties THINFAB - 120 MW</t>
  </si>
  <si>
    <t>(4,1,1,1,1,5,BU:1.5); HF / F-; Oerlikon Solar (2011): General properties THINFAB - 120 MW</t>
  </si>
  <si>
    <t>(4,1,1,1,1,5,BU:1.5); Volatile organic compounds (VOC); Oerlikon Solar (2011): General properties THINFAB - 120 MW</t>
  </si>
  <si>
    <t>Nitrogen</t>
  </si>
  <si>
    <t>(4,1,1,1,1,5,BU:1.5); Nitrogen, after on-site waste water treatment; Oerlikon Solar (2011): General properties THINFAB - 120 MW</t>
  </si>
  <si>
    <t>(4,1,1,1,1,5,BU:1.5); NF3; Oerlikon Solar (2011): General properties THINFAB - 120 MW</t>
  </si>
  <si>
    <t>(4,1,1,1,1,5,BU:1.5); NOx; Oerlikon Solar (2011): General properties THINFAB - 120 MW</t>
  </si>
  <si>
    <t>(4,1,1,1,1,5,BU:1.5); Dust (SiO2, ZnO); Oerlikon Solar (2011): General properties THINFAB - 120 MW</t>
  </si>
  <si>
    <t>Phosphorus</t>
  </si>
  <si>
    <t>(4,1,1,1,1,5,BU:1.5); Phosphorus, after on-site waste water treatment; Oerlikon Solar (2011): General properties THINFAB - 120 MW</t>
  </si>
  <si>
    <t>Suspended solids, unspecified</t>
  </si>
  <si>
    <t>(4,1,1,1,1,5,BU:1.5); Total suspended solids (TSS); Oerlikon Solar (2011): General properties THINFAB - 120 MW</t>
  </si>
  <si>
    <t>(4,1,1,1,1,5,BU:1.05); Cooling water (chilled and tempered); Oerlikon Solar (2011): General properties THINFAB - 120 MW</t>
  </si>
  <si>
    <t>(4,1,1,1,1,5,BU:5); Zinc, after on-site waste water treatment; Oerlikon Solar (2011): General properties THINFAB - 120 MW</t>
  </si>
  <si>
    <t>adhesive production, for metal</t>
  </si>
  <si>
    <t>(4,1,1,1,1,5,BU:1.05); Fixation pad for solder strings long &amp; Glue pad; Oerlikon Solar (2011): General properties THINFAB - 120 MW</t>
  </si>
  <si>
    <t>adhesive, for metal</t>
  </si>
  <si>
    <t>(4,1,1,1,1,5,BU:1.05); Oxygen Technical; Oerlikon Solar (2011): General properties THINFAB - 120 MW</t>
  </si>
  <si>
    <t>(4,1,1,1,1,5,BU:1.05); Nitrogen, technical &amp; process; Oerlikon Solar (2011): General properties THINFAB - 120 MW</t>
  </si>
  <si>
    <t>(4,1,1,1,1,5,BU:1.05); Argon; Oerlikon Solar (2011): General properties THINFAB - 120 MW</t>
  </si>
  <si>
    <t>bisphenol A production, powder</t>
  </si>
  <si>
    <t>(4,1,1,1,1,5,BU:1.05); Contacting Glue; Oerlikon Solar (2011): General properties THINFAB - 120 MW</t>
  </si>
  <si>
    <t>bisphenol A, powder</t>
  </si>
  <si>
    <t>cable production, three-conductor cable</t>
  </si>
  <si>
    <t>(4,1,1,1,1,5,BU:1.05); Junction Box; Oerlikon Solar (2011): General properties THINFAB - 120 MW</t>
  </si>
  <si>
    <t>cable, three-conductor cable</t>
  </si>
  <si>
    <t>carbon dioxide production, liquid</t>
  </si>
  <si>
    <t>(4,1,1,1,1,5,BU:1.05); Carbon dioxide; Oerlikon Solar (2011): General properties THINFAB - 120 MW</t>
  </si>
  <si>
    <t>carbon dioxide, liquid</t>
  </si>
  <si>
    <t>(4,1,1,1,1,5,BU:1.05); Diethylzinc (DEZ); Oerlikon Solar (2011): General properties THINFAB - 120 MW</t>
  </si>
  <si>
    <t>compressed air production, 700 kPa gauge, &gt;30kW, average generation</t>
  </si>
  <si>
    <t>(4,1,1,1,1,5,BU:1.05); compressed dried air (CDA); Oerlikon Solar (2011): General properties THINFAB - 120 MW</t>
  </si>
  <si>
    <t>compressed air, 700 kPa gauge</t>
  </si>
  <si>
    <t>(4,1,1,1,1,5,BU:1.05); Encapsulation; Oerlikon Solar (2011): General properties THINFAB - 120 MW</t>
  </si>
  <si>
    <t>(4,1,1,1,1,5,BU:1.05); Diborane - 2% in Hydrogen; Oerlikon Solar (2011): General properties THINFAB - 120 MW</t>
  </si>
  <si>
    <t>heat and power co-generation, natural gas, 160kW electrical, Jakobsberg</t>
  </si>
  <si>
    <t>(4,1,1,1,1,5,BU:1.05); Natural gas; Oerlikon Solar (2011): General properties THINFAB - 120 MW</t>
  </si>
  <si>
    <t>heat, central or small-scale, natural gas, Jakobsberg</t>
  </si>
  <si>
    <t>injection moulding</t>
  </si>
  <si>
    <t>(4,1,1,1,1,5,BU:1.05); Solder Strings Long &amp; Cross contacting ribbon &amp; Junction Box; Oerlikon Solar (2011): General properties THINFAB - 120 MW</t>
  </si>
  <si>
    <t>market for hydrogen, liquid</t>
  </si>
  <si>
    <t>(4,1,1,1,1,5,BU:1.05); Hydrogen; Oerlikon Solar (2011): General properties THINFAB - 120 MW</t>
  </si>
  <si>
    <t>hydrogen, liquid</t>
  </si>
  <si>
    <t>market for transport, freight, lorry 16-32 metric ton, EURO3</t>
  </si>
  <si>
    <t>(4,5,na,na,na,na,BU:2); Waste glass and waste foil, returned to supplier &amp; waste glass to recycling; own assumption</t>
  </si>
  <si>
    <t>transport, freight, lorry 16-32 metric ton, EURO3</t>
  </si>
  <si>
    <t>(4,5,na,na,na,na,BU:2); Transport of the materials and consumables; own assumption</t>
  </si>
  <si>
    <t>(4,5,na,na,na,na,BU:2); Shipping of the equipment from Europe to China; own assumption</t>
  </si>
  <si>
    <t>market for water, decarbonised</t>
  </si>
  <si>
    <t>(4,1,1,1,1,5,BU:1.05); Water demineralised; Oerlikon Solar (2011): General properties THINFAB - 120 MW</t>
  </si>
  <si>
    <t>water, decarbonised</t>
  </si>
  <si>
    <t>(4,1,1,1,1,5,BU:1.05); Water deionised; Oerlikon Solar (2011): General properties THINFAB - 120 MW</t>
  </si>
  <si>
    <t>market group for electricity, high voltage</t>
  </si>
  <si>
    <t>(4,1,1,1,1,5,BU:1.05); Electricity (equipment &amp; operation of the facility); Oerlikon Solar (2011): General properties THINFAB - 120 MW</t>
  </si>
  <si>
    <t>(4,1,1,1,3,5,BU:3); Infrastructure machines; Oerlikon Solar (2011): General properties THINFAB - 120 MW</t>
  </si>
  <si>
    <t>(4,1,1,1,1,5,BU:1.05); Hydrogen trifluoride; Oerlikon Solar (2011): General properties THINFAB - 120 MW</t>
  </si>
  <si>
    <t>phosphane production</t>
  </si>
  <si>
    <t>(4,1,1,1,1,5,BU:1.05); Phosphine; Oerlikon Solar (2011): General properties THINFAB - 120 MW</t>
  </si>
  <si>
    <t>phosphane</t>
  </si>
  <si>
    <t>(4,1,1,1,1,5,BU:1.05); Silane; Oerlikon Solar (2011): General properties THINFAB - 120 MW</t>
  </si>
  <si>
    <t>(4,1,1,1,1,5,BU:1.05); Silicon pottant &amp; sealant; Oerlikon Solar (2011): General properties THINFAB - 120 MW</t>
  </si>
  <si>
    <t>solar collector factory construction</t>
  </si>
  <si>
    <t>(4,1,1,1,3,5,BU:3); Infrastructure building, incl. land use; Oerlikon Solar (2011): General properties THINFAB - 120 MW; extrapolated based on assumptions</t>
  </si>
  <si>
    <t>solar collector factory</t>
  </si>
  <si>
    <t>(4,1,1,1,1,5,BU:1.05); Front- and Back-Glass, incl. wastes; Oerlikon Solar (2011): General properties THINFAB - 120 MW</t>
  </si>
  <si>
    <t>(4,1,1,1,1,5,BU:1.05); Solvent mixture from EVA foil; Oerlikon Solar (2011): General properties THINFAB - 120 MW</t>
  </si>
  <si>
    <t>treatment of waste rubber, unspecified, municipal incineration</t>
  </si>
  <si>
    <t>(4,1,1,1,1,5,BU:1.05); Hotmelt (synthetic rubber, no hazardous component); Oerlikon Solar (2011): General properties THINFAB - 120 MW</t>
  </si>
  <si>
    <t>waste rubber, unspecified</t>
  </si>
  <si>
    <t>treatment of wastewater, unpolluted, from residence, capacity 1.1E10l/year</t>
  </si>
  <si>
    <t>(4,1,1,1,1,5,BU:1.05); Waste water flow (substances specified separately); Oerlikon Solar (2011): General properties THINFAB - 120 MW</t>
  </si>
  <si>
    <t>wastewater, unpolluted, from residence</t>
  </si>
  <si>
    <t>trimethyl borate production</t>
  </si>
  <si>
    <t>(4,1,1,1,1,5,BU:1.05); Trimethylboron 2% in Hydrogen; Oerlikon Solar (2011): General properties THINFAB - 120 MW</t>
  </si>
  <si>
    <t>trimethyl borate</t>
  </si>
  <si>
    <t>zeolite production, slurry, without water, in 50% solution state</t>
  </si>
  <si>
    <t>(4,1,1,1,1,5,BU:1.05); Detergent; Oerlikon Solar (2011): General properties THINFAB - 120 MW</t>
  </si>
  <si>
    <t>zeolite, slurry, without water, in 50% solution state</t>
  </si>
  <si>
    <t>Main production takes place in China. Transport from Shanghai (20000 km) to Rotterdam is included. Transport from Rotterdam to the regional storage takes into account the three main producers of solar power in Europe (Italy, Germany and Spain). The transport distance is 940 km. 
Location:  Europe
Time period:  Time of publications.
Sampling:  Planning data provided by Oerlikon Solar
Extrapolations:  none
Uncertainty:  None</t>
  </si>
  <si>
    <t>(4,5,na,na,na,na); Import from Shanghai to Rotterdam</t>
  </si>
  <si>
    <t>(1,1,1,1,1,1); Oerlikon Solar (2011): General properties THINFAB - 120 MW; Module</t>
  </si>
  <si>
    <t>(4,5,na,na,na,na); Transport from Rotterdam to regional storage</t>
  </si>
  <si>
    <t>Shares of production in US (29%) and imports from China (67%) and Asia and Pacific (4%).
Domestic production and imports of multi-crystalline silicon laminates installed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</si>
  <si>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CN-US: 20755 km, APAC-US: 18411 km</t>
  </si>
  <si>
    <t>(5,1,1,1,1,5); Market share US modules</t>
  </si>
  <si>
    <t>(5,1,1,1,1,5); Market share Chinese modules</t>
  </si>
  <si>
    <t>Shares of production in Europe (23%) and imports from China (72%) and Asia and Pacific (5%).
Domestic production and imports of multi-crystalline silicon laminates installed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</si>
  <si>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CN-EU: 19994 km, APAC-EU: 15026 km</t>
  </si>
  <si>
    <t>(5,1,1,1,1,5); Market share European modules</t>
  </si>
  <si>
    <t>(4,5,na,na,na,na); Transport distance 943 km</t>
  </si>
  <si>
    <t>Shares of production in US (29%) and imports from China (67%) and Asia and Pacific (4%).
Domestic production and imports of single-crystalline silicon panels installed in the APAC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</si>
  <si>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(4,5,na,na,na,na); Transport distance CN-APAC:  4500 km</t>
  </si>
  <si>
    <t>(5,1,1,1,1,5); Market share APAC modules</t>
  </si>
  <si>
    <t>Shares of production in US (29%) and imports from China (67%) and Asia and Pacific (4%).
Domestic production and imports of single-crystalline silicon laminates installed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</si>
  <si>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Europe (23%) and imports from China (72%) and Asia and Pacific (5%).
Domestic production and imports of single-crystalline silicon laminates installed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</si>
  <si>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Production of the additional components necessary for the mounting of 1 m2 PV panel or laminate.
Materials and packaging for the production and estimation for metal processing. Disposal of the product after use. Energy use for the construction process must be included in data of the PV-plant.
Location:  Production in CH.
Technology:  Construction parts for a photovoltaic system.
Time period:  Date of data investigation. Actual weight of materials updated in 2008.
Production volume:  Not known.
Sampling:  Detailed analysis of materials for one product in a diploma thesis.
Extrapolations:  From one product to the whole market. Correction factor applied to correct for today average weight per m2.
Uncertainty:  None</t>
  </si>
  <si>
    <t>synthetic rubber production</t>
  </si>
  <si>
    <t>synthetic rubber</t>
  </si>
  <si>
    <t>(1,2,1,1,1,3); Environmental report, calculated</t>
  </si>
  <si>
    <t>(1,2,1,1,1,3); Environmental report, weighted average for 5 companies</t>
  </si>
  <si>
    <t>(1,2,1,1,1,3); Environmental report, weighted average for 3 companies</t>
  </si>
  <si>
    <t>(1,2,1,1,1,3); Environmental report, weighted average for 2 companies</t>
  </si>
  <si>
    <t>(1,2,1,1,1,3); Environmental report</t>
  </si>
  <si>
    <t>Unit process raw data for 1 m2 of PV laminate. Investigated for the production of solar laminates with 60 solar cells and an area of 1.6m2. 
Production of the cell matrix, cutting of foils and washing of glass, production of laminate and isolation. Aluminium frame of the panel. Data for direct air emissions (except NVMOC) and water emissions were not available.
Location:  Production plants in Western Europe, extrapolated to Chinese production.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Rough assumption for the use of heat in the process. Extrapolation of European LCI inventory data by adjusting the electricity mix.
Uncertainty:  None</t>
  </si>
  <si>
    <t>Unit process raw data for 1 m2 of PV laminate. Investigated for the production of solar laminates with 60 solar cells and an area of 1.6m2. 
Production of the cell matrix, cutting of foils and washing of glass, production of laminate and isolation. Aluminium frame of the panel. Data for direct air emissions (except NVMOC) and water emissions were not available.
Location:  Production plants in Western Europe.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Rough assumption for the use of heat in the process.
Uncertainty:  None</t>
  </si>
  <si>
    <t>Unit process raw data for 1 m2 of PV laminate. Investigated for the production of solar laminates with 60 solar cells and an area of 1.6m2. 
Production of the cell matrix, cutting of foils and washing of glass, production of laminate and isolation. Aluminium frame of the panel. Data for direct air emissions (except NVMOC) and water emissions were not available.
Location:  Production plants in Western Europe, extrapolated to production in Asia and Pacific.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Rough assumption for the use of heat in the process. Extrapolation of European LCI inventory data by adjusting the electricity mix.
Uncertainty:  None</t>
  </si>
  <si>
    <t>Unit process raw data for 1 m2 of PV laminate. Investigated for the production of solar laminates with 60 solar cells and an area of 1.6m2. 
Production of the cell matrix, cutting of foils and washing of glass, production of laminate and isolation. Aluminium frame of the panel. Data for direct air emissions (except NVMOC) and water emissions were not available.
Location:  Production plants in Western Europe, extrapolated to US production.
Technology:  Average production technology.
Time period:  Date of data investigation. Some older data from 2001. Demand of electricity updated for 2018.
Production volume:  Approximately 99000 MW for total c-Si in 2018
Sampling:  Environmental reports, direct contacts with factory representatives and publication of plant data.
Extrapolations:  Rough assumption for the use of heat in the process. Extrapolation of European LCI inventory data by adjusting the electricity mix.
Uncertainty:  None</t>
  </si>
  <si>
    <t>photovoltaic panel, CIS, at plant</t>
  </si>
  <si>
    <t>Production of photovoltaic thin film modules by thermal vaporization in vacuum. The modules produced at Würth Solar have a size of 1.2m by 0.6m. The weight is 12.6kg. The efficiency is 10.8%. The rated nominal power is about 78Wp per module.
Electricity use, materials, transport of materials, treatment of production wastes. Disposal after end of life. Process emissions not known (except Cd).
Location:  Data from Würth Solar in Germany.
Technology:  Production technology of thin film CIS cells with thermal vaporization in vacuum.
Time period:  Data refer to 2007. Production in 2006 was ramped up.
Production volume:  14.8 MW planned for 2007
Sampling:  Literature data based on producer information.
Extrapolations:  none
Uncertainty:  None</t>
  </si>
  <si>
    <t>(1,1,1,1,1,3); Raugei, literature</t>
  </si>
  <si>
    <t>photovoltaic panel, micro-Si, at plant</t>
  </si>
  <si>
    <t>Shares of production in US (29%) and imports from China (67%) and Asia and Pacific (4%).
Domestic production and imports of multi-crystalline silicon panels installed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</si>
  <si>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Europe (23%) and imports from China (72%) and Asia and Pacific (5%).
Domestic production and imports of multi-crystalline silicon panels installed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</si>
  <si>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photovoltaic panel, perovskite-Si-tandem, at plant</t>
  </si>
  <si>
    <t>LCI of CHEOPS perovskite silicon tandem modules to be produced by OXPV in Germany. LCI published in de Wild-Scholten, M. 2017: Deliverable 3.1 Life Cycle Analysis of CHEOPS technologies and benchmarking: Screening. Published LCI embeddeed in UVEK LCI data DQRv2:2018. Changes to LCI: Transport calculated based on given distances in Tabel 2 of Wild-Scholten (2017). Panel area is 1.6m2.
Included are the manufacture of single-silicon PV cells in China, supply of raw materials for perovskite semiconductor, glass, aluminium frame, working and packaging materials as well as waste disposal, transport and emissions of lead to air and water.
Location:  Germany
Technology:  Company data
Time period:  Time of publications.
Production volume:  unknown
Sampling:  Company data
Extrapolations:  None
Uncertainty:  None</t>
  </si>
  <si>
    <t>(2,3,1,1,1,5,BU:5); Lead to air; de Wild-Scholten, M. 2017. Deliverable 3.1 Life Cycle Analysis of CHEOPS technologies and benchmarking: Screening. Available online.</t>
  </si>
  <si>
    <t>(2,3,1,1,1,5,BU:5); Lead to water; de Wild-Scholten, M. 2017. Deliverable 3.1 Life Cycle Analysis of CHEOPS technologies and benchmarking: Screening. Available online.</t>
  </si>
  <si>
    <t>(3,3,1,1,1,5,BU:1.5); Cooling water emissions (5% of used cooling water); Estmated based Frischknecht and Büsser (2013)</t>
  </si>
  <si>
    <t>(2,3,1,1,1,5,BU:1.05); cooling water, from natural origin; de Wild-Scholten, M. 2017. Deliverable 3.1 Life Cycle Analysis of CHEOPS technologies and benchmarking: Screening. Available online.</t>
  </si>
  <si>
    <t>(2,3,1,1,1,5,BU:1.05); Soldering flux: propanol; de Wild-Scholten, M. 2017. Deliverable 3.1 Life Cycle Analysis of CHEOPS technologies and benchmarking: Screening. Available online.</t>
  </si>
  <si>
    <t>(2,3,1,1,1,5,BU:1.05); wooden pallet; de Wild-Scholten, M. 2017. Deliverable 3.1 Life Cycle Analysis of CHEOPS technologies and benchmarking: Screening. Available online.</t>
  </si>
  <si>
    <t>(2,3,1,1,1,5,BU:1.05); Module frame: aluminium; de Wild-Scholten, M. 2017. Deliverable 3.1 Life Cycle Analysis of CHEOPS technologies and benchmarking: Screening. Available online.</t>
  </si>
  <si>
    <t>(2,3,1,1,1,5,BU:1.05); C60 fullerene; de Wild-Scholten, M. 2017. Deliverable 3.1 Life Cycle Analysis of CHEOPS technologies and benchmarking: Screening. Available online.</t>
  </si>
  <si>
    <t>(2,3,1,1,1,5,BU:1.05); Spiro-OMeTAD: 2,2’,7,7’-Tetrakis-(N,N-di-4-methoxyphenylamino)-9,9’-spirobifluorene; de Wild-Scholten, M. 2017. Deliverable 3.1 Life Cycle Analysis of CHEOPS technologies and benchmarking: Screening. Available online.</t>
  </si>
  <si>
    <t>diphenylether-compound production</t>
  </si>
  <si>
    <t>(2,3,1,1,1,5,BU:1.05); Conductive Adhesive: NAMICS H9455: 85-95% Ag, &lt;5% resins (phenolyc/epoxy), &lt;5% additives, 5-10% ethylene glycol monophenyl ether (MSDS H9455-21); de Wild-Scholten, M. 2017. Deliverable 3.1 Life Cycle Analysis of CHEOPS technologies and benchmarking: Screening. Available online.</t>
  </si>
  <si>
    <t>diphenylether-compound</t>
  </si>
  <si>
    <t>(2,3,1,1,1,5,BU:1.05); Ethylene bromide; de Wild-Scholten, M. 2017. Deliverable 3.1 Life Cycle Analysis of CHEOPS technologies and benchmarking: Screening. Available online.</t>
  </si>
  <si>
    <t>(2,3,1,1,1,5,BU:1.05); Ethylvinylacetate foil; de Wild-Scholten, M. 2017. Deliverable 3.1 Life Cycle Analysis of CHEOPS technologies and benchmarking: Screening. Available online.</t>
  </si>
  <si>
    <t>(2,3,1,1,1,5,BU:1.05); Backside glass; de Wild-Scholten, M. 2017. Deliverable 3.1 Life Cycle Analysis of CHEOPS technologies and benchmarking: Screening. Available online.</t>
  </si>
  <si>
    <t>(2,3,1,1,1,5,BU:1.05); Junction box; de Wild-Scholten, M. 2017. Deliverable 3.1 Life Cycle Analysis of CHEOPS technologies and benchmarking: Screening. Available online.</t>
  </si>
  <si>
    <t>(2,3,1,1,1,5,BU:1.05); Indium Tin Oxide; de Wild-Scholten, M. 2017. Deliverable 3.1 Life Cycle Analysis of CHEOPS technologies and benchmarking: Screening. Available online.</t>
  </si>
  <si>
    <t>(2,3,1,1,1,5,BU:1.05); String copper; de Wild-Scholten, M. 2017. Deliverable 3.1 Life Cycle Analysis of CHEOPS technologies and benchmarking: Screening. Available online.</t>
  </si>
  <si>
    <t>(2,3,1,1,1,5,BU:1.05); Cardboard for packaging; de Wild-Scholten, M. 2017. Deliverable 3.1 Life Cycle Analysis of CHEOPS technologies and benchmarking: Screening. Available online.</t>
  </si>
  <si>
    <t>(2,3,1,1,1,5,BU:1.05); electricity from external supply; de Wild-Scholten, M. 2017. Deliverable 3.1 Life Cycle Analysis of CHEOPS technologies and benchmarking: Screening. Available online.</t>
  </si>
  <si>
    <t>(2,3,1,1,1,5,BU:1.05); Lead iodide; de Wild-Scholten, M. 2017. Deliverable 3.1 Life Cycle Analysis of CHEOPS technologies and benchmarking: Screening. Available online.</t>
  </si>
  <si>
    <t>(2,3,1,1,1,5,BU:1.05); String lead; de Wild-Scholten, M. 2017. Deliverable 3.1 Life Cycle Analysis of CHEOPS technologies and benchmarking: Screening. Available online.</t>
  </si>
  <si>
    <t>(2,3,1,1,1,5,BU:1.05); Bypass diode; de Wild-Scholten, M. 2017. Deliverable 3.1 Life Cycle Analysis of CHEOPS technologies and benchmarking: Screening. Available online.</t>
  </si>
  <si>
    <t>(2,3,1,1,1,5,BU:2); Transport ship; de Wild-Scholten, M. 2017. Deliverable 3.1 Life Cycle Analysis of CHEOPS technologies and benchmarking: Screening. Available online.</t>
  </si>
  <si>
    <t>(2,3,1,1,1,5,BU:1.05); Silver paste; de Wild-Scholten, M. 2017. Deliverable 3.1 Life Cycle Analysis of CHEOPS technologies and benchmarking: Screening. Available online.</t>
  </si>
  <si>
    <t>(2,3,1,1,1,5,BU:1.05); Methyl iodide; de Wild-Scholten, M. 2017. Deliverable 3.1 Life Cycle Analysis of CHEOPS technologies and benchmarking: Screening. Available online.</t>
  </si>
  <si>
    <t>phenolic resin production</t>
  </si>
  <si>
    <t>phenolic resin</t>
  </si>
  <si>
    <t>(2,3,1,1,1,5,BU:1.05); Monocrystalline silicone solar cell without the grid, 156mm x 156mm; de Wild-Scholten, M. 2017. Deliverable 3.1 Life Cycle Analysis of CHEOPS technologies and benchmarking: Screening. Available online.</t>
  </si>
  <si>
    <t>(2,3,1,1,1,5,BU:3); Factory; de Wild-Scholten, M. 2017. Deliverable 3.1 Life Cycle Analysis of CHEOPS technologies and benchmarking: Screening. Available online.</t>
  </si>
  <si>
    <t>(2,3,1,1,1,5,BU:1.05); Silicone; de Wild-Scholten, M. 2017. Deliverable 3.1 Life Cycle Analysis of CHEOPS technologies and benchmarking: Screening. Available online.</t>
  </si>
  <si>
    <t>(2,3,1,1,1,5,BU:1.05); Front glass; de Wild-Scholten, M. 2017. Deliverable 3.1 Life Cycle Analysis of CHEOPS technologies and benchmarking: Screening. Available online.</t>
  </si>
  <si>
    <t>(2,3,1,1,1,5,BU:1.05); Solvent 1, organic, no halogen containing; de Wild-Scholten, M. 2017. Deliverable 3.1 Life Cycle Analysis of CHEOPS technologies and benchmarking: Screening. Available online.</t>
  </si>
  <si>
    <t>(2,3,1,1,1,5,BU:1.05); Solvent 2, organic, halogen containing; de Wild-Scholten, M. 2017. Deliverable 3.1 Life Cycle Analysis of CHEOPS technologies and benchmarking: Screening. Available online.</t>
  </si>
  <si>
    <t>(2,3,1,1,1,5,BU:1.05); Tempering, flat glass; de Wild-Scholten, M. 2017. Deliverable 3.1 Life Cycle Analysis of CHEOPS technologies and benchmarking: Screening. Available online.</t>
  </si>
  <si>
    <t>(2,3,1,1,1,5,BU:1.05); String tin; de Wild-Scholten, M. 2017. Deliverable 3.1 Life Cycle Analysis of CHEOPS technologies and benchmarking: Screening. Available online.</t>
  </si>
  <si>
    <t>(2,3,1,1,1,5,BU:2); Transport lorry; de Wild-Scholten, M. 2017. Deliverable 3.1 Life Cycle Analysis of CHEOPS technologies and benchmarking: Screening. Available online.</t>
  </si>
  <si>
    <t>(2,3,1,1,1,5,BU:1.05); organic solvent (halogen free), halogen contatining solvent, PB + halogen contating solvent; de Wild-Scholten, M. 2017. Deliverable 3.1 Life Cycle Analysis of CHEOPS technologies and benchmarking: Screening. Available online.</t>
  </si>
  <si>
    <t>(2,3,1,1,1,5,BU:1.05); EVA cutting loss; de Wild-Scholten, M. 2017. Deliverable 3.1 Life Cycle Analysis of CHEOPS technologies and benchmarking: Screening. Available online.</t>
  </si>
  <si>
    <t>Shares of production in Europe (23%) and imports from China (72%) and Asia and Pacific (5%).
Domestic production and imports of single-crystalline silicon panels installed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</si>
  <si>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US (29%) and imports from China (67%) and Asia and Pacific (4%).
Domestic production and imports of single-crystalline silicon panels installed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</si>
  <si>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Production of different components of the electric installation of a 3kWp photovoltaic plant. 
Materials and packaging for the production of cabling, lightning protection and fuse box. Inverter ist not included. Estimation for metal processing. Disposal of the product after use.
Location:  Production in CH.
Technology:  All electric installations for a photovoltaic system with a capacity of 3kWp. Including cables, counter, etc.
Time period:  Date of data investigation.
Production volume:  Not known.
Sampling:  Detailed analysis of materials for one product in a diploma thesis.
Extrapolations:  none
Uncertainty:  None</t>
  </si>
  <si>
    <t>polyvinylalcohol, at plant</t>
  </si>
  <si>
    <t>Material inputs are based on industrial data. Other inventory data are based on rough estimations.
Included are raw materials and chemicals used for production, transport of materials to manufacturing plant, estimated emissions to air and water from production (incomplete), estimation of energy demand and infrastructure of the plant (approximation). Solid wastes omitted.
Location:  Europe
Technology:  Polymerisation of vinyl esters or ethers, with a following saponification or transesterification process
Time period:  Time of publications.
Production volume:  World production PVA 650'000t
Sampling:  Literature and industry data.
Extrapolations:  Production of polyvinylacetate is estimated with vinyl acetate and PVC polymerisation
Uncertainty:  None</t>
  </si>
  <si>
    <t>(4,5,na,na,na,na); estimated from mass balance and WWTP efficiency of 90%</t>
  </si>
  <si>
    <t>(4,5,na,na,na,na); from waste water treatment</t>
  </si>
  <si>
    <t>(4,5,na,na,na,na); due to electricity consumption</t>
  </si>
  <si>
    <t>Hydrocarbons, unspecified</t>
  </si>
  <si>
    <t>(4,5,na,na,na,na); estimation with data from large chemical plant</t>
  </si>
  <si>
    <t>Chemicals::Organic</t>
  </si>
  <si>
    <t>(2,2,2,3,4,5); production of PVAc out of vinyl acetate</t>
  </si>
  <si>
    <t>market for methanol</t>
  </si>
  <si>
    <t>(1,4,1,3,1,5); industry data</t>
  </si>
  <si>
    <t>methyl acetate</t>
  </si>
  <si>
    <t>(4,5,na,na,na,na); standard distances</t>
  </si>
  <si>
    <t>vinyl acetate production</t>
  </si>
  <si>
    <t>(2,2,2,3,4,5); industry data, estimation for PVAc</t>
  </si>
  <si>
    <t>vinyl acetate</t>
  </si>
  <si>
    <t>The foil consists of 70% PVB and 30% plasticizer. Wastes are recycled internally.
Included is polyvinylbutyral and a plasticizer which is commonly used in PVB sheets. Extrusion process and transports of raw materials are included as well.
Location:  Europe
Technology:  Extrusion of PVB and plasticizer to sheets.
Time period:  Time of publications.
Production volume:  unknown
Sampling:  Literature and industry data.
Extrapolations:  none
Uncertainty:  None</t>
  </si>
  <si>
    <t>ethylene glycol production</t>
  </si>
  <si>
    <t>(1,3,2,1,3,1); 30% plasticizer</t>
  </si>
  <si>
    <t>triethylene glycol</t>
  </si>
  <si>
    <t>extrusion, plastic film</t>
  </si>
  <si>
    <t>(1,4,2,3,1,1);</t>
  </si>
  <si>
    <t>polyvinylbutyral, powder, at plant</t>
  </si>
  <si>
    <t>(1,3,2,1,1,1); 70% PVB</t>
  </si>
  <si>
    <t>Material inputs are based on industrial data. Other inventory data are based on rough estimations.
Included are raw materials and chemicals used for production, transport of materials to manufacturing plant, estimated emissions to air and water from production (incomplete), estimation of energy demand and infrastructure of the plant (approximation). Solid wastes omitted.
Location:  Europe
Technology:  The synthesis of PVB starts from polyvinyl alcohol (acetalization). The acetalization is carried out either in water or in alcohols (methanol or ethanol) and is catalyzed with acids (sulfuric or hydrochloric acid). After the reaction the PVB is obtained as a precipitate. Filtering and washing steps as well as final drying are typically carried out after the chemical reaction.
Time period:  Time of publications.
Production volume:  World production of PVB in 1990 was 80'000t
Sampling:  Literature and industry data.
Extrapolations:  Generic data for energy consumption are applied.
Uncertainty:  None</t>
  </si>
  <si>
    <t>(4,5,na,na,na,na); estimation, due to use of HCl</t>
  </si>
  <si>
    <t>hydroformylation of propylene</t>
  </si>
  <si>
    <t>1-butanol</t>
  </si>
  <si>
    <t>(3,4,2,3,1,1); industry data</t>
  </si>
  <si>
    <t>(4,5,na,na,na,na); treatment of decarbonised water</t>
  </si>
  <si>
    <t>polyvinylfluoride production</t>
  </si>
  <si>
    <t>polyvinylfluoride</t>
  </si>
  <si>
    <t>vinyl fluoride production</t>
  </si>
  <si>
    <t>vinyl fluoride</t>
  </si>
  <si>
    <t>polyvinylfluoride production, dispersion</t>
  </si>
  <si>
    <t>polyvinylfluoride, dispersion</t>
  </si>
  <si>
    <t>market for titanium dioxide</t>
  </si>
  <si>
    <t>titanium dioxide</t>
  </si>
  <si>
    <t>Emissions are estimated with average silicon product.
Included are raw materials, energy use, transport expenditures, infrastructure and emissions.
Location:  Europe
Technology:  unknown
Time period:  Time of publications.
Production volume:  unknown
Sampling:  Literature and industry data.
Extrapolations:  none
Uncertainty:  None</t>
  </si>
  <si>
    <t>AOX, Adsorbable Organic Halogen as Cl</t>
  </si>
  <si>
    <t>(4,5,na,na,na,na,BU:1.5); estimated over Althaus (2007), emissions for average Si product</t>
  </si>
  <si>
    <t>(4,5,na,na,na,na,BU:3); estimated over Althaus (2007), emissions for average Si product</t>
  </si>
  <si>
    <t>Chromium, ion</t>
  </si>
  <si>
    <t>(4,5,na,na,na,na,BU:1.05); estimated over Althaus (2007), emissions for average Si product</t>
  </si>
  <si>
    <t>Iron, ion</t>
  </si>
  <si>
    <t>(4,5,na,na,na,na,BU:5); estimated over Althaus (2007), emissions for average Si product</t>
  </si>
  <si>
    <t>Mercury</t>
  </si>
  <si>
    <t>Nickel, ion</t>
  </si>
  <si>
    <t>(1,3,1,3,1,5,BU:1.05); reliable source</t>
  </si>
  <si>
    <t>silicon tetrachloride</t>
  </si>
  <si>
    <t>silicon production, metallurgical grade</t>
  </si>
  <si>
    <t>metals::extraction</t>
  </si>
  <si>
    <t>silicon, metallurgical grade</t>
  </si>
  <si>
    <t>silicone factory construction</t>
  </si>
  <si>
    <t>(4,5,na,na,na,na,BU:3); estimated over Althaus (2007) for average Si product</t>
  </si>
  <si>
    <t>silicone factory</t>
  </si>
  <si>
    <t>MG-silicon with a purity of 99%. Used for the production of aluminium compounds, silicones and semiconductors. For the use in semiconductors further purification is necessary.
Gate to gate inventory for production of MG-silicon from silica sand including materials, energy use, wastes and air emissions. Emissions to water are not available.
Location:  Generic production efforts with specific electricity mixes.
Technology:  Modern technology, waste heat is partly recovered and used for electricity generation and/or district heating.
Time period:  Time of investigation
Production volume:  1'000'000t worldwide in 2000. Most of European plants are located in NO.
Sampling:  Publication of plant specific data in a European survey.  
Extrapolations:  Air emissions of different pollutants are extrapolated from environmental reports.
Uncertainty:  None</t>
  </si>
  <si>
    <t>air::non-urban air or from high stacks</t>
  </si>
  <si>
    <t>(3,4,5,3,1,5); Literature, in dust</t>
  </si>
  <si>
    <t>Antimony</t>
  </si>
  <si>
    <t>Arsenic</t>
  </si>
  <si>
    <t>Calcium</t>
  </si>
  <si>
    <t>(2,2,4,1,1,3); Calculation, fossil fuels</t>
  </si>
  <si>
    <t>Carbon dioxide, non-fossil</t>
  </si>
  <si>
    <t>(2,2,4,1,1,3); Calculation, biogenic fuels</t>
  </si>
  <si>
    <t>(3,4,5,3,1,5); Literature</t>
  </si>
  <si>
    <t>Carbon monoxide, non-fossil</t>
  </si>
  <si>
    <t>Chromium</t>
  </si>
  <si>
    <t>Cyanide</t>
  </si>
  <si>
    <t>(3,4,5,3,1,5); Estimation</t>
  </si>
  <si>
    <t>(2,2,4,1,1,3); Calculation based on fuel and electricity use minus 25 MJ/kg</t>
  </si>
  <si>
    <t>Hydrogen sulfide</t>
  </si>
  <si>
    <t>Iron</t>
  </si>
  <si>
    <t>(3,2,4,1,1,3); Calculation based on environmental report</t>
  </si>
  <si>
    <t>Potassium</t>
  </si>
  <si>
    <t>(3,4,5,3,1,5); Literature, SiO2 in dust</t>
  </si>
  <si>
    <t>Sodium</t>
  </si>
  <si>
    <t>charcoal production</t>
  </si>
  <si>
    <t>(2,2,4,1,1,3); Literature</t>
  </si>
  <si>
    <t>charcoal</t>
  </si>
  <si>
    <t>graphite production</t>
  </si>
  <si>
    <t>(2,2,4,1,1,3); Literature, graphite electrodes</t>
  </si>
  <si>
    <t>graphite</t>
  </si>
  <si>
    <t>market for coke</t>
  </si>
  <si>
    <t>(2,2,4,1,1,3); Literature, coal</t>
  </si>
  <si>
    <t>coke</t>
  </si>
  <si>
    <t>(2,2,4,1,1,3); Literature, lower range to account for heat recovery</t>
  </si>
  <si>
    <t>(4,5,na,na,na,na); Charcoal from Asia 15000km</t>
  </si>
  <si>
    <t>market for wood chips, wet, measured as dry mass</t>
  </si>
  <si>
    <t>(2,2,4,1,1,3); Literature, 1.35 kg</t>
  </si>
  <si>
    <t>wood chips, wet, measured as dry mass</t>
  </si>
  <si>
    <t>petroleum coke production, petroleum refinery operation</t>
  </si>
  <si>
    <t>petroleum coke</t>
  </si>
  <si>
    <t>(1,2,4,1,3,3); Estimation</t>
  </si>
  <si>
    <t>(4,5,na,na,na,na); Standard distance 50km, 20km for sand</t>
  </si>
  <si>
    <t>treatment of slag from metallurgical grade silicon production, inert material landfill</t>
  </si>
  <si>
    <t>slag from metallurgical grade silicon production</t>
  </si>
  <si>
    <t>MG-silicon with a purity of 99%. Used for the production of aluminium compounds, silicones and semiconductors. For the use in semiconductors further purification is necessary.
Gate to gate inventory for production of MG-silicon from silica sand including materials, energy use, wastes and air emissions. Emissions to water are not available.
Location:  Generic production efforts with specific electricity mixes.
Technology:  Modern technology, waste heat is partly recovered and used for electricity generation and/or district heating.
Time period:  Time of investigation
Production volume:  1'000'000t world wide production in 2000.
Sampling:  Publication of plant specific data in a European survey.  
Extrapolations:  Air emissions of different pollutants are extrapolated from environmental reports. Extrapolation of European LCI inventory data by changing the consumed electricity mix to the Chinese electricity mix.
Uncertainty:  None</t>
  </si>
  <si>
    <t>MG-silicon with a purity of 99%. Used for the production of aluminium compounds, silicones and semiconductors. For the use in semiconductors further purification is necessary.
Gate to gate inventory for production of MG-silicon from silica sand including materials, energy use, wastes and air emissions. Emissions to water are not available.
Location:  Generic production efforts with specific electricity mixes.
Technology:  Modern technology, waste heat is partly recovered and used for electricity generation and/or district heating.
Time period:  Time of investigation
Production volume:  1'000'000t world wide production in 2000.
Sampling:  Publication of plant specific data in a European survey.  
Extrapolations:  Air emissions of different pollutants are extrapolated from environmental reports. Extrapolation of European LCI inventory data by changing the consumed electricity mix to the US electricity mix.
Uncertainty:  None</t>
  </si>
  <si>
    <t>MG-silicon with a purity of 99%. Used for the production of aluminium compounds, silicones and semiconductors. For the use in semiconductors further purification is necessary.
Gate to gate inventory for production of MG-silicon from silica sand including materials, energy use, wastes and air emissions. Emissions to water are not available.
Location:  Generic production efforts with specific electricity mixes.
Technology:  Modern technology, waste heat is partly recovered and used for electricity generation and/or district heating.
Time period:  Time of investigation
Production volume:  1'000'000t world wide production in 2000.
Sampling:  Publication of plant specific data in a European survey.  
Extrapolations:  Air emissions of different pollutants are extrapolated from environmental reports. Extrapolation of European LCI inventory data by changing the consumed electricity mix to the South Korean electricity mix.
Uncertainty:  None</t>
  </si>
  <si>
    <t>Solar-grade silicon demand estimated at 1 kg/kg. Electricity demand updated for 2018. The remaining production efforts remain unchanged because recent data were not available. 
Gate to gate inventory for the casting of solar-grade Si to produce multi-crystalline silicon.
Location:  Data for RER, extrapolated to Asia and Pacific production.
Technology:  Purified silicon is melted in cast in a graphite box.
Time period:  Data refer to 2005. Electricity demand updated for 2018.
Production volume:  Approximately 105000 MW for total c-Si in 2018
Sampling:  Literature data.
Extrapolations:  Extrapolation of European LCI data by changing the electricity mix.
Uncertainty:  None</t>
  </si>
  <si>
    <t>(3,3,5,3,1,5); Calculation</t>
  </si>
  <si>
    <t>(3,4,4,3,1,5); de Wild-Scholten (2014) Life Cycle Assessment of Photovoltaics Status 2011, Part 1 Data Collection (table 12)</t>
  </si>
  <si>
    <t>(1,2,4,1,1,3); de Wild-Scholten (2014) Life Cycle Assessment of Photovoltaics Status 2011, Part 1 Data Collection (table 12)</t>
  </si>
  <si>
    <t>(2,2,1,2,1,5); ITRPV 2020, Fig. 6, p.9</t>
  </si>
  <si>
    <t>market for helium</t>
  </si>
  <si>
    <t>helium</t>
  </si>
  <si>
    <t>(3,3,5,3,1,5); de Wild-Scholten (2014) Life Cycle Assessment of Photovoltaics Status 2011, Part 1 Data Collection (table 12)</t>
  </si>
  <si>
    <t>silicon production, photovoltaics, production mix</t>
  </si>
  <si>
    <t>(2,4,4,2,1,5); Estimation</t>
  </si>
  <si>
    <t>(4,5,na,na,na,na); Standard distances 100km</t>
  </si>
  <si>
    <t>(4,5,na,na,na,na); Transport distance: 100km; silicon: 1000km</t>
  </si>
  <si>
    <t>(4,3,5,3,1,5); Calculation based on water withdrawal and water emissions</t>
  </si>
  <si>
    <t>Solar-grade silicon demand estimated at 1 kg/kg. Electricity demand updated for 2018. The remaining production efforts remain unchanged because recent data were not available. 
Gate to gate inventory for the casting of solar-grade Si to produce multi-crystalline silicon.
Location:  Data for RER.
Technology:  Purified silicon is melted in cast in a graphite box. 
Time period:  Data refer to 2005. Electricity demand updated for 2018.
Production volume:  Approximately 105000 MW for total c-Si in 2018
Sampling:  Literature data.
Extrapolations:  None
Uncertainty:  None</t>
  </si>
  <si>
    <t>Solar-grade silicon demand estimated at 1 kg/kg. Electricity demand updated for 2018. The remaining production efforts remain unchanged because recent data were not available. 
Gate to gate inventory for the casting of solar-grade Si to produce multi-crystalline silicon.
Location:  Data for RER, extrapolated to US production.
Technology:  Purified silicon is melted in cast in a graphite box.
Time period:  Data refer to 2005. Electricity demand updated for 2018.
Production volume:  Approximately 105000 MW for total c-Si in 2018
Sampling:  Literature data.
Extrapolations:  Extrapolation of European LCI data by changing the electricity mix.
Uncertainty:  None</t>
  </si>
  <si>
    <t>Solar-grade silicon demand estimated at 1 kg/kg. Electricity demand updated for 2018. The remaining production efforts remain unchanged because recent data were not available. 
Gate to gate inventory for the casting of solar-grade Si to produce multi-crystalline silicon.
Location:  Data for RER, extrapolated to Chinese production.
Technology:  Purified silicon is melted in cast in a graphite box.
Time period:  Data refer to 2005. Electricity demand updated for 2018.
Production volume:  Approximately 105000 MW for total c-Si in 2018
Sampling:  Literature data.
Extrapolations:  Extrapolation of European LCI data by changing the electricity mix.
Uncertainty:  None</t>
  </si>
  <si>
    <t>(3,4,5,3,1,5); de Wild-Scholten (2014) Life Cycle Assessment of Photovoltaics Status 2011, Part 1 Data Collection (table 12)</t>
  </si>
  <si>
    <t>Solar-grade silicon (about 99.9999999% = 9N purity) is mainly produced by the modified Siemens process. The share of solar-grade silicon produced in fluidised bed reactors (FBR) is &lt;5% according to ITRPV 2020. This production route is not modelled separately because life cycle inventory data are not available. The share of electronic-grade and electronic off-grade silicon used in the PV industry is considered negligible. Imports of polysilicon are not taken into account since domestic production of polysilicon is sufficient to cover wafer production.
Domestic production and imports of the purified silicon feedstock used for single-crystalline and multi-crystalline silicon wafer production in Europe. Transport of polysilicon from different world regions to regional storage.
Location:  Regional supply mix calculated based on data for the worldwide production and consumption.
Technology:  Modified Siemens process
Time period:  Data refer to 2018
Production volume:  Approximately 450000 t in 2018
Sampling:  Survey among market intelligence companies
Extrapolations:  None
Uncertainty:  None</t>
  </si>
  <si>
    <t>silicon production, solar grade, modified Siemens process</t>
  </si>
  <si>
    <t>(3,1,1,1,1,1); Market share European Polysilicon</t>
  </si>
  <si>
    <t>silicon, solar grade</t>
  </si>
  <si>
    <t>Solar-grade silicon (about 99.9999999% = 9N purity) is mainly produced by the modified Siemens process. The share of solar-grade silicon produced in fluidised bed reactors (FBR) is &lt;5% according to ITRPV 2020. This production route is not modelled separately because life cycle inventory data are not available. The share of electronic-grade and electronic off-grade silicon used in the PV industry is considered negligible.
Domestic production and imports of the purified silicon feedstock used for single-crystalline and multi-crystalline silicon wafer production in China. Transport of polysilicon from different world regions to regional storage.
Location:  Regional supply mix calculated based on data for the worldwide production and consumption.
Technology:  Modified Siemens process
Time period:  Data refer to 2018
Production volume:  Approximately 450000 t in 2018
Sampling:  Survey among market intelligence companies
Extrapolations:  None
Uncertainty:  None</t>
  </si>
  <si>
    <t>(3,1,1,1,1,1); Market share Chinese Polysilicon</t>
  </si>
  <si>
    <t>(3,1,1,1,1,1); Market share APAC Polysilicon</t>
  </si>
  <si>
    <t>(3,1,1,1,1,1); Market share US Polysilicon</t>
  </si>
  <si>
    <t>Solar-grade silicon (about 99.9999999% = 9N purity) is mainly produced by the modified Siemens process. The share of solar-grade silicon produced in fluidised bed reactors (FBR) is &lt;5% according to ITRPV 2020. This production route is not modelled separately because life cycle inventory data are not available. The share of electronic-grade and electronic off-grade silicon used in the PV industry is considered negligible. Imports of polysilicon are not taken into account since domestic production of polysilicon is sufficient to cover wafer production.
Domestic production and imports of the purified silicon feedstock used for single-crystalline and multi-crystalline silicon wafer production in Asia and Pacific. Transport of polysilicon from different world regions to regional storage.
Location:  Regional supply mix calculated based on data for the worldwide production and consumption.
Technology:  Modified Siemens process
Time period:  Data refer to 2018
Production volume:  Approximately 450000 t in 2018
Sampling:  Survey among market intelligence companies
Extrapolations:  None
Uncertainty:  None</t>
  </si>
  <si>
    <t>Solar-grade silicon (about 99.9999999% = 9N purity) is mainly produced by the modified Siemens process. The share of solar-grade silicon produced in fluidised bed reactors (FBR) is &lt;5% according to ITRPV 2020. This production route is not modelled separately because life cycle inventory data are not available. The share of electronic-grade and electronic off-grade silicon used in the PV industry is considered negligible. Imports of polysilicon are not taken into account since domestic production of polysilicon is sufficient to cover wafer production.
Domestic production and imports of the purified silicon feedstock used for single-crystalline and multi-crystalline silicon wafer production in the US and other American countries. Transport of polysilicon from different world regions to regional storage.
Location:  Regional supply mix calculated based on data for the worldwide production and consumption.
Technology:  Modified Siemens process
Time period:  Data refer to 2018
Production volume:  Approximately 450000 t in 2018
Sampling:  Survey among market intelligence companies
Extrapolations:  None
Uncertainty:  None</t>
  </si>
  <si>
    <t>silicon production, single crystal, Czochralski process, photovoltaics</t>
  </si>
  <si>
    <t>Solar-grade silicon demand estimated at 1 kg/kg. Electricity demand updated for 2018. The remaining production efforts remain unchanged because recent data were not available. 
Gate to gate inventory for an improved Czochralski process. Crushing of Si, etching with HNO3, HF and acetic acid. Melting in a silica pot and crystallisation to produce a monocrystalline material. Water emissions roughly estimated. Process emissions to air are not known.
Location:  Data for RER, extrapolated to Asia and Pacific production.
Technology:  Czochralski process for production of monocrystalline silicon blocks. Than edges are sliced and blocks are sawn.
Time period:  Most data are published in 2006. Electricity demand updated for 2018. Some older data published in 1992.
Production volume:  Approximately 105000 MW for total c-Si in 2018
Sampling:  Publication of plant specific (partly aggregated) data and literature information. 
Extrapolations:  Extrapolation of European LCI data by changing the electricity mix.
Uncertainty:  None</t>
  </si>
  <si>
    <t>silicon, single crystal, Czochralski process, photovoltaics</t>
  </si>
  <si>
    <t>(5,4,4,1,1,5); Extrapolation for sum parameter</t>
  </si>
  <si>
    <t>(3,3,5,3,1,5); de Wild-Scholten (2014) Life Cycle Assessment of Photovoltaics Status 2011, Part 1 Data Collection (table 9)</t>
  </si>
  <si>
    <t>Hydroxide</t>
  </si>
  <si>
    <t>(3,4,5,3,1,5); de Wild-Scholten (2014) Life Cycle Assessment of Photovoltaics Status 2011, Part 1 Data Collection (table 9)</t>
  </si>
  <si>
    <t>(1,4,4,2,1,5); de Wild-Scholten (2014) Life Cycle Assessment of Photovoltaics Status 2011, Part 1 Data Collection (table 9)</t>
  </si>
  <si>
    <t>(3,4,5,3,3,5); de Wild-Scholten (2014) Life Cycle Assessment of Photovoltaics Status 2011, Part 1 Data Collection (table 9)</t>
  </si>
  <si>
    <t>(3,4,5,3,3,5); waste water treatment, Hagedorn 1992</t>
  </si>
  <si>
    <t>(2,4,4,2,1,5); Pot scrap losses (1.5 to 2%, according to Woodhouse (2019)) are accounted for in wafer manufacturing</t>
  </si>
  <si>
    <t>(4,5,na,na,na,na); de Wild-Scholten (2014) Life Cycle Assessment of Photovoltaics Status 2011, Part 1 Data Collection (table 9)</t>
  </si>
  <si>
    <t>Solar-grade silicon demand estimated at 1 kg/kg. Electricity demand updated for 2018. The remaining production efforts remain unchanged because recent data were not available. 
Gate to gate inventory for an improved Czochralski process. Crushing of Si, etching with HNO3, HF and acetic acid. Melting in a silica pot and crystallisation to produce a monocrystalline material. Water emissions roughly estimated. Process emissions to air are not known.
Location:  Data for RER, extrapolated to US production.
Technology:  Czochralski process for production of monocrystalline silicon blocks. Than edges are sliced and blocks are sawn.
Time period:  Most data are published in 2006. Electricity demand updated for 2018. Some older data published in 1992.
Production volume:  Approximately 105000 MW for total c-Si in 2018
Sampling:  Publication of plant specific (partly aggregated) data and literature information. 
Extrapolations:  Extrapolation of European LCI data by changing the electricity mix.
Uncertainty:  None</t>
  </si>
  <si>
    <t>Solar-grade silicon demand estimated at 1 kg/kg. Electricity demand updated for 2018. The remaining production efforts remain unchanged because recent data were not available. 
Gate to gate inventory for an improved Czochralski process. Crushing of Si, etching with HNO3, HF and acetic acid. Melting in a silica pot and crystallisation to produce a monocrystalline material. Water emissions roughly estimated. Process emissions to air are not known.
Location:  Data for RER.
Technology:  Czochralski process for production of monocrystalline silicon blocks. Than edges are sliced and blocks are sawn.
Time period:  Most data are published in 2006. Electricity demand updated for 2018. Some older data published in 1992.
Production volume:  Approximately 105000 MW for total c-Si in 2018
Sampling:  Publication of plant specific (partly aggregated) data and literature information. 
Extrapolations:  None
Uncertainty:  None</t>
  </si>
  <si>
    <t>Solar-grade silicon demand estimated at 1 kg/kg. Electricity demand updated for 2018. The remaining production efforts remain unchanged because recent data were not available. 
Gate to gate inventory for an improved Czochralski process. Crushing of Si, etching with HNO3, HF and acetic acid. Melting in a silica pot and crystallisation to produce a monocrystalline material. Water emissions roughly estimated. Process emissions to air are not known.
Location:  Data for RER, extrapolated to Chinese production.
Technology:  Czochralski process for production of monocrystalline silicon blocks. Than edges are sliced and blocks are sawn.
Time period:  Most data are published in 2006. Electricity demand updated for 2018. Some older data published in 1992.
Production volume:  Approximately 105000 MW for total c-Si in 2018
Sampling:  Publication of plant specific (partly aggregated) data and literature information. 
Extrapolations:  Extrapolation of European LCI data by changing the electricity mix.
Uncertainty:  None</t>
  </si>
  <si>
    <t>Electricity and heat demand updated for 2018. The remaining production efforts remain unchanged because recent data were not available. 
Gate to gate inventory for the production of high purity polycrystalline silicon from MG-silicon in actual processes. Only energy use, chemicals and yield are known. Emissions to water are roughly estimated.
Location:  Generic production efforts with specific electricity mixes.
Technology:  Production with Siemens process either from SiHCl3 or SiH4. Mix of electricity supply in accordance with actual conditions at considered production locations. 
Time period:  Time of investigation
Production volume:  Approximately 450000 t in 2018
Sampling:  Average of data from one company and estimated data from another company based on literature data
Extrapolations:  Emissions to water are estimated with figures investigated for MG-silicon purification to EG-silicon with a similar type of process.
Uncertainty:  None</t>
  </si>
  <si>
    <t>(4,2,4,1,3,3); Environmental report 2002, average Si product</t>
  </si>
  <si>
    <t>(2,3,4,2,1,3); Calculation</t>
  </si>
  <si>
    <t>heat and power co-generation, natural gas, 1MW electrical, lean burn</t>
  </si>
  <si>
    <t>(2,3,1,2,1,3); Woodhouse et al. (2019): c-Si PV Manufacturing Costs 2018; IEA-PVPS Trends Report 2019</t>
  </si>
  <si>
    <t>(2,3,1,2,1,3); Total electricity demand: 49 kWh/kg (IEA-PVPS Trends Report 2019)</t>
  </si>
  <si>
    <t>(3,3,4,2,1,3); de Wild 2007, share of NaOH, HCl and H2 estimated with EG-Si data</t>
  </si>
  <si>
    <t>(2,3,4,2,1,3); Literature</t>
  </si>
  <si>
    <t>(1,3,4,2,3,3); Estimation</t>
  </si>
  <si>
    <t>(4,5,na,na,na,na); Transport distance chemicals: 600 km</t>
  </si>
  <si>
    <t>(4,5,na,na,na,na); Transport distance MG-Si: 2000 km; Chemicals: 100 km</t>
  </si>
  <si>
    <t>electricity production, hydro, run-of-river</t>
  </si>
  <si>
    <t>The reference flow for the life cycle inventory is 1 square metre of wafer surface. The single-crystalline silicon ingots are sawn into square wafers with a size 156.75x156.75 mm2 (0.0244 m2), a thickness of 170 um and a weight of 396 g/m2. The sawing losses are 121 um (95 um kerf loss and 26 um additional losses such as pot scrap, ingot top, squaring, cropping etc.) or 282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US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</si>
  <si>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(2,2,1,2,1,5); Wafer thickness: 170 um, kerf loss: 65 um, additional losses: 20.5 um; silicon density: 2330 kg/m3; ITRPV 2020; Woodhouse et al. (2019): c-Si PV Manufacturing Costs 2018</t>
  </si>
  <si>
    <t>The reference flow for the life cycle inventory is 1 square metre of wafer surface. The single-crystalline silicon ingots are sawn into square wafers with a size 156.75x156.75 mm2 (0.0244 m2), a thickness of 170 um and a weight of 396 g/m2. The sawing losses are 121 um (95 um kerf loss and 26 um additional losses such as pot scrap, ingot top, squaring, cropping etc.) or 282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Asia and Pacific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</si>
  <si>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The reference flow for the life cycle inventory is 1 square metre of wafer surface. The single-crystalline silicon ingots are sawn into square wafers with a size 156.75x156.75 mm2 (0.0244 m2), a thickness of 170 um and a weight of 396 g/m2. The sawing losses are 121 um (95 um kerf loss and 26 um additional losses such as pot scrap, ingot top, squaring, cropping etc.) or 282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extrapolated to Chinese production.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Extrapolation of European LCI data by changing the electricity mix.
Uncertainty:  None</t>
  </si>
  <si>
    <t>The reference flow for the life cycle inventory is 1 square metre of wafer surface. The single-crystalline silicon ingots are sawn into square wafers with a size 156.75x156.75 mm2 (0.0244 m2), a thickness of 170 um and a weight of 396 g/m2. The sawing losses are 121 um (95 um kerf loss and 26 um additional losses such as pot scrap, ingot top, squaring, cropping etc.) or 282 g/m2. The diamond wire is modelled as a stainless steel wire because data on industrial diamond manufacture are missing. Water is used as a cutting fluid.
Diamond sawing and cleaning of wafers. The process data include electricity use, water and working material consumption. Production wastes to be treated and process-specific waterborne pollutants are considered. No data on other process specific air emissions.
Location:  Data for RER.
Technology:  Use of diamond wire saws.
Time period:  Collection of data in 2005. Use of some data from older publications. Silicon demand, electricity consumption as well as diamond wire and water demand updated for 2018.
Production volume:  Approximately 105000 MW for total c-Si in 2018
Sampling:  Data collection by factory representatives. Environmental report and LCA studies. 
Extrapolations:  None
Uncertainty:  None</t>
  </si>
  <si>
    <t>Imports of wafers are not taken into account since domestic wafer production is sufficient to cover cell production.
Domestic production and imports of single-crystalline silicon wafers used in photovoltaic cell production in the US and other American countries.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</si>
  <si>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Europe (85%) and import from China (15%).
Domestic production and imports of single-crystalline silicon wafers used in photovoltaic cell production in Europe.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</si>
  <si>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Shares of production in APAC (73%) and import from China (27%).
Domestic production and imports of single-crystalline silicon wafers used in photovoltaic cell production in Asia and Pacific. Transport from different world regions to regional storage.
Location:  Regional supply mix calculated based on data for the worldwide production and consumption.
Technology:  None
Time period:  Data refer to 2018
Sampling:  Survey among market intelligence companies
Extrapolations:  None
Uncertainty:  None</t>
  </si>
  <si>
    <t>Production of the additional components necessary for the mounting of 1 m2 PV panel or laminate.
Materials and packaging for the production and estimation for metal processing. Disposal of the product after use. Energy use for the construction process must be included in data of the PV-plant.
Location:  Production in CH.
Technology:  Construction parts for a photovoltaic system.
Time period:  Date of data investigation. 
Production volume:  Not known.
Sampling:  Aluminium and steel input from one large power plant installed in 2007 in Switzerland.
Extrapolations:  From one product to the whole market. Correction factor applied to correct for today average weight per m2.
Uncertainty:  None</t>
  </si>
  <si>
    <t>takeback and recycling, CdTe PV module</t>
  </si>
  <si>
    <t>This dataset is based on information published in Sinha et al. (2011): End-of-Life CdTe PV Recycling with Semiconductor Refining.
This dataset includes the transport of used cadmium telluride photovoltaic modules to the recycling facility as well as their dismantling and recycling. The consumption of energy and auxiliary materials are also included. The disposal of plastic components is accounted for. The takeback and recycling of the electric installation and the mounting structure are not included.
Location:  Germany
Technology:  Industry data.
Time period:  Time of publications.
Sampling:  Literature data.
Extrapolations:  Some generic datasets from ecoinvent have been used.
Uncertainty:  none</t>
  </si>
  <si>
    <t>(4,5,na,na,na,na,BU:2); Assumed transport distance to collection point: 100 km; Sinha et al. 2012; Latanussa et al. 2016</t>
  </si>
  <si>
    <t>(4,5,na,na,na,na,BU:2); Assumed transport distance to recycling site: 400 km; Sinha et al. 2012; Latanussa et al. 2016</t>
  </si>
  <si>
    <t>takeback and recycling, c-Si PV module</t>
  </si>
  <si>
    <t>This dataset represents a weighted average of the recycling efforts of four recycling facilities in Europe. The average transport distance of waste c-Si PV panels is assumed to be 500 km.
This dataset includes the transport of used crystalline silicon photovoltaic modules to the recycling facility as well as their dismantling and recycling. The consumption of energy and the disposal of plastic components are also included. The takeback and recycling of the electric installation and the mounting structure are not included.
Location:  Europe
Technology:  Industry data.
Time period:  Time of publications.
Sampling:  Data survey at recycling companies in Europe.
Extrapolations:  Some generic datasets from ecoinvent have been used.
Uncertainty:  none</t>
  </si>
  <si>
    <t>(2,3,1,1,3,4,BU:2); Weighted average of data from recyclers;</t>
  </si>
  <si>
    <t>(2,3,1,1,3,4,BU:1.05); Weighted average of data from recyclers;</t>
  </si>
  <si>
    <t>(4,5,na,na,na,na,BU:2); Assumed transport distance to collection point: 100 km; Latunussa et al. 2016</t>
  </si>
  <si>
    <t>(4,5,na,na,na,na,BU:2); Assumed transport distance to recycling site: 400 km; Latunussa et al. 2016</t>
  </si>
  <si>
    <t>water supply network construction</t>
  </si>
  <si>
    <t>kilometer</t>
  </si>
  <si>
    <t>water supply network</t>
  </si>
  <si>
    <t>Wastewater purified in a medium size municipal wastewater treatment plant (capacity class 3), with an average capacity size of 24900 per-captia-equivalents PCE. 
Wastewater contains (in kg/m3): NH4-N: 0.0104 (GSD=122.5%); F: 3.52 (GSD=122.5%); Ca: 14.11 (GSD=122.5%); 
Infrastructure materials for municipal wastewater treatment plant, transports, dismantling. Land use burdens.
Location:  Specific to the technology mix encountered in Switzerland in 2000. Well applicable to modern treatment practices in Europe, North America or Japan.
Technology:  Three stage wastewater treatment (mechanical, biological, chemical) including sludge digestion (fermentation) according to the average technology in Switzerland
Time period:  Time of publications.
Extrapolations:  wastewater compositions from literature and/or estimates
Uncertainty:  None</t>
  </si>
  <si>
    <t>direct digester gas emission plus emission from sludge incineration plus emission from sludge spreading. Uncertainty calculated from wastewater composition and treatment model</t>
  </si>
  <si>
    <t>Ammonium, ion</t>
  </si>
  <si>
    <t>direct wastewater treatment plant emission. Uncertainty calculated from wastewater composition and treatment model</t>
  </si>
  <si>
    <t>direct digester gas emission plus emission from sludge incineration. Uncertainty calculated from wastewater composition and treatment model</t>
  </si>
  <si>
    <t>soil::agricultural</t>
  </si>
  <si>
    <t>emission from sludge spreading. Uncertainty calculated from wastewater composition and treatment model</t>
  </si>
  <si>
    <t>sewer overload discharge plus direct wastewater treatment plant emission plus emission from sludge incineration. Uncertainty calculated from wastewater composition and treatment model</t>
  </si>
  <si>
    <t>water::ground-, long-term</t>
  </si>
  <si>
    <t>emission from sludge incineration. Uncertainty calculated from wastewater composition and treatment model</t>
  </si>
  <si>
    <t>Dinitrogen monoxide</t>
  </si>
  <si>
    <t>direct wastewater treatment plant emission plus direct digester gas emission plus emission from sludge incineration plus emission from sludge spreading. Uncertainty calculated from wastewater composition and treatment model</t>
  </si>
  <si>
    <t>direct wastewater treatment plant emission plus emission from sludge incineration. Uncertainty calculated from wastewater composition and treatment model</t>
  </si>
  <si>
    <t>Methane, fossil</t>
  </si>
  <si>
    <t>burden from sludge incineration. Uncertainty calculated from wastewater composition and treatment model</t>
  </si>
  <si>
    <t>chromium oxide production, flakes</t>
  </si>
  <si>
    <t>chromium oxide, flakes</t>
  </si>
  <si>
    <t>heat production, light fuel oil, at boiler 100kW, non-modulating</t>
  </si>
  <si>
    <t>direct wastewater treatment plant burden. Uncertainty calculated from wastewater composition and treatment model</t>
  </si>
  <si>
    <t>heat, central or small-scale, other than natural gas</t>
  </si>
  <si>
    <t>liquid manure spreading, by vacuum tanker</t>
  </si>
  <si>
    <t>burden from sludge spreading. Uncertainty calculated from wastewater composition and treatment model</t>
  </si>
  <si>
    <t>market for cement, Portland</t>
  </si>
  <si>
    <t>cement, Portland</t>
  </si>
  <si>
    <t>direct wastewater treatment plant burden plus burden from sludge incineration. Uncertainty calculated from wastewater composition and treatment model</t>
  </si>
  <si>
    <t>municipal waste incineration facility construction</t>
  </si>
  <si>
    <t>municipal waste incineration facility</t>
  </si>
  <si>
    <t>process-specific burdens, municipal waste incineration</t>
  </si>
  <si>
    <t>process-specific burdens, residual material landfill</t>
  </si>
  <si>
    <t>process-specific burdens, slag landfill</t>
  </si>
  <si>
    <t>quicklime production, milled, packed</t>
  </si>
  <si>
    <t>quicklime, milled, packed</t>
  </si>
  <si>
    <t>residual material landfill construction</t>
  </si>
  <si>
    <t>residual material landfill</t>
  </si>
  <si>
    <t>sewer grid construction, 5E9l/year, 110 km</t>
  </si>
  <si>
    <t>uncertainty heeded in exchanges of the module</t>
  </si>
  <si>
    <t>sewer grid, 5E9l/year, 110 km</t>
  </si>
  <si>
    <t>slag landfill construction</t>
  </si>
  <si>
    <t>slag landfill</t>
  </si>
  <si>
    <t>electricity, for reuse in municipal waste incineration only</t>
  </si>
  <si>
    <t>heat, for reuse in municipal waste incineration only</t>
  </si>
  <si>
    <t>treatment of waste cement, hydrated, residual material landfill</t>
  </si>
  <si>
    <t>waste cement, hydrated</t>
  </si>
  <si>
    <t>treatment of waste graphical paper, municipal incineration</t>
  </si>
  <si>
    <t>waste graphical paper</t>
  </si>
  <si>
    <t>wastewater treatment facility construction, capacity 5E9l/year</t>
  </si>
  <si>
    <t>wastewater treatment facility, capacity 5E9l/year</t>
  </si>
  <si>
    <t>Plants of Wacker, DE in Wasserburg and Freiberg. Capacity of 1 million wafers per year. Life time assumed to be 25 years.
Materials and land use for a new production plant.
Location:  Two plants in DE and literature data.
Technology:  Wafer manufacturing plant for electronic and photovoltaics industry.
Time period:  Date of publication.
Production volume:  1 million wafers per year in the factories. 25 years life time.
Sampling:  Environmental report
Extrapolations:  DE data used for Europe.
Uncertainty:  None</t>
  </si>
  <si>
    <t>(1,2,1,1,1,3); share of area according to environmental report</t>
  </si>
  <si>
    <t>(5,3,1,1,5,3); Rough estimation for equipment</t>
  </si>
  <si>
    <t>(1,2,1,1,1,3); Environmental report, pipelines for drinking water</t>
  </si>
  <si>
    <t>market for polyurethane, flexible foam</t>
  </si>
  <si>
    <t>electricity production, photovoltaic, at 1.3 MWp slanted-roof, multi-Si, panel, mounted</t>
  </si>
  <si>
    <t>electricity production, photovoltaic, at 156 kWp flat-roof, multi-Si</t>
  </si>
  <si>
    <t>electricity production, photovoltaic, at 156 kWp flat-roof, single-Si</t>
  </si>
  <si>
    <t>electricity production, photovoltaic, at 280 kWp flat-roof, multi-Si</t>
  </si>
  <si>
    <t>electricity production, photovoltaic, at 280 kWp flat-roof, single-Si</t>
  </si>
  <si>
    <t>electricity production, photovoltaic, at 324 kWp flat-roof, multi-Si</t>
  </si>
  <si>
    <t>electricity production, photovoltaic, at 3kWp slanted-roof, CIS, laminated, integrated</t>
  </si>
  <si>
    <t>electricity production, photovoltaic, at 3kWp slanted-roof, CdTe, panel, mounted</t>
  </si>
  <si>
    <t>electricity production, photovoltaic, at 450 kWp flat-roof, single-Si</t>
  </si>
  <si>
    <t>electricity production, photovoltaic, at 560 kWp open ground, single-Si</t>
  </si>
  <si>
    <t>electricity production, photovoltaic, at 569 kWp open ground, multi-Si</t>
  </si>
  <si>
    <t>electricity production, photovoltaic, at 570 kWp open ground, multi-Si</t>
  </si>
  <si>
    <t>electricity production, photovoltaic, at 93 kWp slanted-roof, multi-Si, laminated, integrated</t>
  </si>
  <si>
    <t>electricity production, photovoltaic, at 93 kWp slanted-roof, multi-Si, panel, mounted</t>
  </si>
  <si>
    <t>electricity production, photovoltaic, at 93 kWp slanted-roof, single-Si, laminated, integrated</t>
  </si>
  <si>
    <t>electricity production, photovoltaic, at 93 kWp slanted-roof, single-Si, panel, mounted</t>
  </si>
  <si>
    <t>photovoltaic slanted-roof installation, 1.3 MWp, multi-Si, panel, mounted, on roof</t>
  </si>
  <si>
    <t>photovoltaic flat-roof installation, 156 kWp, multi-Si, on roof</t>
  </si>
  <si>
    <t>photovoltaic flat-roof installation, 156 kWp, single-Si, on roof</t>
  </si>
  <si>
    <t>photovoltaic flat-roof installation, 280 kWp, multi-Si, on roof</t>
  </si>
  <si>
    <t>photovoltaic flat-roof installation, 280 kWp, single-Si, on roof</t>
  </si>
  <si>
    <t>photovoltaic flat-roof installation, 324 kWp, multi-Si, on roof</t>
  </si>
  <si>
    <t>photovoltaic slanted-roof installation, 3 kWp, CIS, laminated, integrated, on roof</t>
  </si>
  <si>
    <t>photovoltaic slanted-roof installation, 3 kWp, CdTe, panel, mounted, on roof</t>
  </si>
  <si>
    <t>photovoltaic slanted-roof installation, 3 kWp, micro-Si, laminated, integrated, on roof</t>
  </si>
  <si>
    <t>photovoltaic slanted-roof installation, 3 kWp, micro-Si, panel, mounted, on roof</t>
  </si>
  <si>
    <t>electricity production, photovoltaic, photovoltaic slanted-roof installation, 3 kWp, CIS, panel, mounted</t>
  </si>
  <si>
    <t>electricity production, photovoltaic, photovoltaic slanted-roof installation, 3 kWp, CdTe, laminated, integrated</t>
  </si>
  <si>
    <t>electricity production, photovoltaic, photovoltaic slanted-roof installation, 3 kWp, multi-Si, laminated, integrated</t>
  </si>
  <si>
    <t>electricity production, photovoltaic, photovoltaic slanted-roof installation, 3 kWp, multi-Si, panel, mounted</t>
  </si>
  <si>
    <t>electricity production, photovoltaic, photovoltaic slanted-roof installation, 3 kWp, single-Si, laminated, integrated</t>
  </si>
  <si>
    <t>electricity production, photovoltaic, photovoltaic slanted-roof installation, 3 kWp, single-Si, panel, mounted</t>
  </si>
  <si>
    <t>photovoltaic flat-roof installation, 450 kWp, single-Si, on roof</t>
  </si>
  <si>
    <t>photovoltaic open ground installation, 560 kWp, single-Si, on open ground</t>
  </si>
  <si>
    <t>photovoltaic open ground installation, 569 kWp, multi-Si, on open ground</t>
  </si>
  <si>
    <t>photovoltaic open ground installation, 570 kWp, CIS, on open ground</t>
  </si>
  <si>
    <t>photovoltaic open ground installation, 570 kWp, CdTe, on open ground</t>
  </si>
  <si>
    <t>photovoltaic open ground installation, 570 kWp, micro-Si, on open ground</t>
  </si>
  <si>
    <t>photovoltaic open ground installation, 570 kWp, multi-Si, on open ground</t>
  </si>
  <si>
    <t>photovoltaic open ground installation, 570 kWp, single-Si, on open ground</t>
  </si>
  <si>
    <t>photovoltaic slanted-roof installation, 93 kWp, multi-Si, panel, mounted, on roof</t>
  </si>
  <si>
    <t>photovoltaic slanted-roof installation, 93 kWp, single-Si, panel, mounted, on roof</t>
  </si>
  <si>
    <t>electricity production, photovoltaic, residential</t>
  </si>
  <si>
    <t>electricity production, photovoltaic, commercial</t>
  </si>
  <si>
    <t>photovoltaic slanted-roof installation, 93 kWp, multi-Si, laminated, integrated, on roof</t>
  </si>
  <si>
    <t>photovoltaic slanted-roof installation, 93 kWp, single-Si, laminated, integrated, on roof</t>
  </si>
  <si>
    <t>https://www.researchgate.net/publication/347999880_Life_Cycle_Inventories_and_Life_Cycle_Assessments_of_Photovoltaic_Systems_2020_Task_12_PV_Sustainability?channel=doi&amp;linkId=5fec5fa4a6fdccdcb81714bd&amp;showFulltext=true</t>
  </si>
  <si>
    <t>shares</t>
  </si>
  <si>
    <t>Residential</t>
  </si>
  <si>
    <t>Commercial</t>
  </si>
  <si>
    <t>Sum</t>
  </si>
  <si>
    <t>sum</t>
  </si>
  <si>
    <t>Australia</t>
  </si>
  <si>
    <t>Austria</t>
  </si>
  <si>
    <t>Belgium</t>
  </si>
  <si>
    <t>Canada</t>
  </si>
  <si>
    <t>Chile</t>
  </si>
  <si>
    <t>China</t>
  </si>
  <si>
    <t>Czech</t>
  </si>
  <si>
    <t>Denmark</t>
  </si>
  <si>
    <t>Finland</t>
  </si>
  <si>
    <t>France</t>
  </si>
  <si>
    <t>Germany</t>
  </si>
  <si>
    <t>Greece</t>
  </si>
  <si>
    <t>Hungary</t>
  </si>
  <si>
    <t>Ireland</t>
  </si>
  <si>
    <t>Israel</t>
  </si>
  <si>
    <t>Italy</t>
  </si>
  <si>
    <t>Japan</t>
  </si>
  <si>
    <t>Korea</t>
  </si>
  <si>
    <t>Luxembourg</t>
  </si>
  <si>
    <t>Malaysia</t>
  </si>
  <si>
    <t>Mexico</t>
  </si>
  <si>
    <t>Netherlands</t>
  </si>
  <si>
    <t>New</t>
  </si>
  <si>
    <t>Norway</t>
  </si>
  <si>
    <t>Portugal</t>
  </si>
  <si>
    <t>South</t>
  </si>
  <si>
    <t>Spain</t>
  </si>
  <si>
    <t>Sweden</t>
  </si>
  <si>
    <t>Switzerland</t>
  </si>
  <si>
    <t>Thailand</t>
  </si>
  <si>
    <t>Turkey</t>
  </si>
  <si>
    <t>United</t>
  </si>
  <si>
    <t>USA</t>
  </si>
  <si>
    <t>lifetime</t>
  </si>
  <si>
    <t>years</t>
  </si>
  <si>
    <t>production [kWh/kWp]</t>
  </si>
  <si>
    <t>roof-top</t>
  </si>
  <si>
    <t>façade</t>
  </si>
  <si>
    <t>central</t>
  </si>
  <si>
    <t>skip</t>
  </si>
  <si>
    <t>Module efficiencies</t>
  </si>
  <si>
    <t>https://treeze.ch/fileadmin/user_upload/downloads/Publications/Case_Studies/Energy/Future-PV-LCA-IEA-PVPS-Task-12-March-2015.pdf</t>
  </si>
  <si>
    <t>year</t>
  </si>
  <si>
    <t>% module efficiency</t>
  </si>
  <si>
    <t>Single-Si</t>
  </si>
  <si>
    <t>CdTe</t>
  </si>
  <si>
    <t>today</t>
  </si>
  <si>
    <t>2030-2050</t>
  </si>
  <si>
    <t>https://www.psi.ch/sites/default/files/import/ta/PublicationTab/Final-Report-BFE-Project.pdf</t>
  </si>
  <si>
    <t>Multi-Si</t>
  </si>
  <si>
    <t>Best today</t>
  </si>
  <si>
    <t>https://www.ise.fraunhofer.de/content/dam/ise/de/documents/publications/studies/Photovoltaics-Report.pdf</t>
  </si>
  <si>
    <t>CIGS</t>
  </si>
  <si>
    <t>Perovskite</t>
  </si>
  <si>
    <t>Record lab</t>
  </si>
  <si>
    <t>https://www.science.org/doi/10.1126/science.aad4424</t>
  </si>
  <si>
    <t>micro-Si</t>
  </si>
  <si>
    <t>https://iea.blob.core.windows.net/assets/3a99654f-ffff-469f-b83c-bf0386ed8537/pv_roadmap.pdf</t>
  </si>
  <si>
    <t>sc-Si</t>
  </si>
  <si>
    <t>mc-Si</t>
  </si>
  <si>
    <t>a-Si</t>
  </si>
  <si>
    <t>CIS/CIGS</t>
  </si>
  <si>
    <t>current</t>
  </si>
  <si>
    <t>14 - 20</t>
  </si>
  <si>
    <t>13 - 15</t>
  </si>
  <si>
    <t>6 - 9</t>
  </si>
  <si>
    <t>9 - 11</t>
  </si>
  <si>
    <t>10 - 12</t>
  </si>
  <si>
    <t>single-Si</t>
  </si>
  <si>
    <t>multi-Si</t>
  </si>
  <si>
    <t>thin film</t>
  </si>
  <si>
    <t>technology</t>
  </si>
  <si>
    <t>efficiency</t>
  </si>
  <si>
    <t>Synthesis</t>
  </si>
  <si>
    <t>ribbon-Si</t>
  </si>
  <si>
    <t>CIS</t>
  </si>
  <si>
    <t>https://iopscience.iop.org/article/10.7567/APEX.11.022301</t>
  </si>
  <si>
    <t>Fraunhofer ISE Photovoltaics Report 2019</t>
  </si>
  <si>
    <t>Numbers/technologies used in electricity markets.</t>
  </si>
  <si>
    <t>market for nitrogen, liquid</t>
  </si>
  <si>
    <t>market for oxygen, liquid</t>
  </si>
  <si>
    <t>market for acetone, liquid</t>
  </si>
  <si>
    <t>market for electricity, for reuse in municipal waste incineration only</t>
  </si>
  <si>
    <t>market for heat, for reuse in municipal waste incineration only</t>
  </si>
  <si>
    <t>inverter, 5 kW, average, at plant</t>
  </si>
  <si>
    <t>market for methyl acetate</t>
  </si>
  <si>
    <t>Source</t>
  </si>
  <si>
    <t>https://www.irena.org/Publications/2025/Jul/Renewable-energy-statistics-2025</t>
  </si>
  <si>
    <t>Country</t>
  </si>
  <si>
    <t>ISO2</t>
  </si>
  <si>
    <t>Year</t>
  </si>
  <si>
    <t>Electricity Generation (GWh)</t>
  </si>
  <si>
    <t>Afghanistan</t>
  </si>
  <si>
    <t>AF</t>
  </si>
  <si>
    <t>Albania</t>
  </si>
  <si>
    <t>AL</t>
  </si>
  <si>
    <t>Algeria</t>
  </si>
  <si>
    <t>DZ</t>
  </si>
  <si>
    <t>American Samoa</t>
  </si>
  <si>
    <t>AS</t>
  </si>
  <si>
    <t>Andorra</t>
  </si>
  <si>
    <t>AD</t>
  </si>
  <si>
    <t>Angola</t>
  </si>
  <si>
    <t>AO</t>
  </si>
  <si>
    <t>Anguilla</t>
  </si>
  <si>
    <t>AI</t>
  </si>
  <si>
    <t>Antigua and Barbuda</t>
  </si>
  <si>
    <t>AG</t>
  </si>
  <si>
    <t>Argentina</t>
  </si>
  <si>
    <t>AR</t>
  </si>
  <si>
    <t>Armenia</t>
  </si>
  <si>
    <t>AM</t>
  </si>
  <si>
    <t>Aruba</t>
  </si>
  <si>
    <t>AW</t>
  </si>
  <si>
    <t>Azerbaijan</t>
  </si>
  <si>
    <t>AZ</t>
  </si>
  <si>
    <t>Bahamas (the)</t>
  </si>
  <si>
    <t>Bahrain</t>
  </si>
  <si>
    <t>BH</t>
  </si>
  <si>
    <t>Bangladesh</t>
  </si>
  <si>
    <t>BD</t>
  </si>
  <si>
    <t>Barbados</t>
  </si>
  <si>
    <t>BB</t>
  </si>
  <si>
    <t>Belarus</t>
  </si>
  <si>
    <t>BY</t>
  </si>
  <si>
    <t>Belize</t>
  </si>
  <si>
    <t>BZ</t>
  </si>
  <si>
    <t>Benin</t>
  </si>
  <si>
    <t>BJ</t>
  </si>
  <si>
    <t>Bhutan</t>
  </si>
  <si>
    <t>BT</t>
  </si>
  <si>
    <t>Bolivia (Plurinational State of)</t>
  </si>
  <si>
    <t>Bonaire, Sint Eustatius and Saba</t>
  </si>
  <si>
    <t>BQ</t>
  </si>
  <si>
    <t>Bosnia and Herzegovina</t>
  </si>
  <si>
    <t>BA</t>
  </si>
  <si>
    <t>Botswana</t>
  </si>
  <si>
    <t>BW</t>
  </si>
  <si>
    <t>Brazil</t>
  </si>
  <si>
    <t>BR</t>
  </si>
  <si>
    <t>British Virgin Islands</t>
  </si>
  <si>
    <t>VG</t>
  </si>
  <si>
    <t>Brunei Darussalam</t>
  </si>
  <si>
    <t>BN</t>
  </si>
  <si>
    <t>Bulgaria</t>
  </si>
  <si>
    <t>BG</t>
  </si>
  <si>
    <t>Burkina Faso</t>
  </si>
  <si>
    <t>BF</t>
  </si>
  <si>
    <t>Burundi</t>
  </si>
  <si>
    <t>BI</t>
  </si>
  <si>
    <t>Cabo Verde</t>
  </si>
  <si>
    <t>CV</t>
  </si>
  <si>
    <t>Cambodia</t>
  </si>
  <si>
    <t>KH</t>
  </si>
  <si>
    <t>Cameroon</t>
  </si>
  <si>
    <t>CM</t>
  </si>
  <si>
    <t>Cayman Islands</t>
  </si>
  <si>
    <t>KY</t>
  </si>
  <si>
    <t>Central African Republic (the)</t>
  </si>
  <si>
    <t>Chad</t>
  </si>
  <si>
    <t>TD</t>
  </si>
  <si>
    <t>China, Hong Kong Special Administrative Region</t>
  </si>
  <si>
    <t>Chinese Taipei</t>
  </si>
  <si>
    <t>Colombia</t>
  </si>
  <si>
    <t>CO</t>
  </si>
  <si>
    <t>Comoros (the)</t>
  </si>
  <si>
    <t>Congo (the)</t>
  </si>
  <si>
    <t>Cook Islands (the)</t>
  </si>
  <si>
    <t>Costa Rica</t>
  </si>
  <si>
    <t>CR</t>
  </si>
  <si>
    <t>Croatia</t>
  </si>
  <si>
    <t>HR</t>
  </si>
  <si>
    <t>Cuba</t>
  </si>
  <si>
    <t>CU</t>
  </si>
  <si>
    <t>Cura√ßao</t>
  </si>
  <si>
    <t>CW</t>
  </si>
  <si>
    <t>Cyprus</t>
  </si>
  <si>
    <t>CY</t>
  </si>
  <si>
    <t>Czechia</t>
  </si>
  <si>
    <t>C√¥te d'Ivoire</t>
  </si>
  <si>
    <t>CI</t>
  </si>
  <si>
    <t>Democratic People's Republic of Korea (the)</t>
  </si>
  <si>
    <t>Democratic Republic of the Congo (the)</t>
  </si>
  <si>
    <t>Djibouti</t>
  </si>
  <si>
    <t>DJ</t>
  </si>
  <si>
    <t>Dominica</t>
  </si>
  <si>
    <t>DM</t>
  </si>
  <si>
    <t>Dominican Republic (the)</t>
  </si>
  <si>
    <t>Ecuador</t>
  </si>
  <si>
    <t>EC</t>
  </si>
  <si>
    <t>Egypt</t>
  </si>
  <si>
    <t>EG</t>
  </si>
  <si>
    <t>El Salvador</t>
  </si>
  <si>
    <t>SV</t>
  </si>
  <si>
    <t>Equatorial Guinea</t>
  </si>
  <si>
    <t>GQ</t>
  </si>
  <si>
    <t>Eritrea</t>
  </si>
  <si>
    <t>ER</t>
  </si>
  <si>
    <t>Estonia</t>
  </si>
  <si>
    <t>EE</t>
  </si>
  <si>
    <t>Eswatini</t>
  </si>
  <si>
    <t>SZ</t>
  </si>
  <si>
    <t>Ethiopia</t>
  </si>
  <si>
    <t>ET</t>
  </si>
  <si>
    <t>Falkland Islands (Malvinas)</t>
  </si>
  <si>
    <t>FK</t>
  </si>
  <si>
    <t>Faroe Islands</t>
  </si>
  <si>
    <t>FO</t>
  </si>
  <si>
    <t>Fiji</t>
  </si>
  <si>
    <t>FJ</t>
  </si>
  <si>
    <t>French Guiana</t>
  </si>
  <si>
    <t>GF</t>
  </si>
  <si>
    <t>French Polynesia</t>
  </si>
  <si>
    <t>PF</t>
  </si>
  <si>
    <t>Gabon</t>
  </si>
  <si>
    <t>GA</t>
  </si>
  <si>
    <t>Gambia (the)</t>
  </si>
  <si>
    <t>Georgia</t>
  </si>
  <si>
    <t>GE</t>
  </si>
  <si>
    <t>Ghana</t>
  </si>
  <si>
    <t>GH</t>
  </si>
  <si>
    <t>Greenland</t>
  </si>
  <si>
    <t>GL</t>
  </si>
  <si>
    <t>Grenada</t>
  </si>
  <si>
    <t>GD</t>
  </si>
  <si>
    <t>Guadeloupe</t>
  </si>
  <si>
    <t>GP</t>
  </si>
  <si>
    <t>Guam</t>
  </si>
  <si>
    <t>GU</t>
  </si>
  <si>
    <t>Guatemala</t>
  </si>
  <si>
    <t>GT</t>
  </si>
  <si>
    <t>Guinea</t>
  </si>
  <si>
    <t>GN</t>
  </si>
  <si>
    <t>Guinea-Bissau</t>
  </si>
  <si>
    <t>GW</t>
  </si>
  <si>
    <t>Guyana</t>
  </si>
  <si>
    <t>GY</t>
  </si>
  <si>
    <t>Haiti</t>
  </si>
  <si>
    <t>HT</t>
  </si>
  <si>
    <t>Honduras</t>
  </si>
  <si>
    <t>HN</t>
  </si>
  <si>
    <t>Iceland</t>
  </si>
  <si>
    <t>IS</t>
  </si>
  <si>
    <t>India</t>
  </si>
  <si>
    <t>IN</t>
  </si>
  <si>
    <t>Indonesia</t>
  </si>
  <si>
    <t>ID</t>
  </si>
  <si>
    <t>Iran (Islamic Republic of)</t>
  </si>
  <si>
    <t>Iraq</t>
  </si>
  <si>
    <t>IQ</t>
  </si>
  <si>
    <t>Jamaica</t>
  </si>
  <si>
    <t>JM</t>
  </si>
  <si>
    <t>Jordan</t>
  </si>
  <si>
    <t>JO</t>
  </si>
  <si>
    <t>Kazakhstan</t>
  </si>
  <si>
    <t>KZ</t>
  </si>
  <si>
    <t>Kenya</t>
  </si>
  <si>
    <t>KE</t>
  </si>
  <si>
    <t>Kiribati</t>
  </si>
  <si>
    <t>KI</t>
  </si>
  <si>
    <t>Kosovo</t>
  </si>
  <si>
    <t>Kuwait</t>
  </si>
  <si>
    <t>KW</t>
  </si>
  <si>
    <t>Kyrgyzstan</t>
  </si>
  <si>
    <t>KG</t>
  </si>
  <si>
    <t>Lao People's Democratic Republic (the)</t>
  </si>
  <si>
    <t>Latvia</t>
  </si>
  <si>
    <t>LV</t>
  </si>
  <si>
    <t>Lebanon</t>
  </si>
  <si>
    <t>LB</t>
  </si>
  <si>
    <t>Lesotho</t>
  </si>
  <si>
    <t>LS</t>
  </si>
  <si>
    <t>Liberia</t>
  </si>
  <si>
    <t>LR</t>
  </si>
  <si>
    <t>Libya</t>
  </si>
  <si>
    <t>LY</t>
  </si>
  <si>
    <t>Lithuania</t>
  </si>
  <si>
    <t>LT</t>
  </si>
  <si>
    <t>Madagascar</t>
  </si>
  <si>
    <t>MG</t>
  </si>
  <si>
    <t>Malawi</t>
  </si>
  <si>
    <t>MW</t>
  </si>
  <si>
    <t>Maldives</t>
  </si>
  <si>
    <t>MV</t>
  </si>
  <si>
    <t>Mali</t>
  </si>
  <si>
    <t>ML</t>
  </si>
  <si>
    <t>Malta</t>
  </si>
  <si>
    <t>MT</t>
  </si>
  <si>
    <t>Marshall Islands (the)</t>
  </si>
  <si>
    <t>Martinique</t>
  </si>
  <si>
    <t>MQ</t>
  </si>
  <si>
    <t>Mauritania</t>
  </si>
  <si>
    <t>MR</t>
  </si>
  <si>
    <t>Mauritius</t>
  </si>
  <si>
    <t>MU</t>
  </si>
  <si>
    <t>Mayotte</t>
  </si>
  <si>
    <t>YT</t>
  </si>
  <si>
    <t>Micronesia (Federated States of)</t>
  </si>
  <si>
    <t>Mongolia</t>
  </si>
  <si>
    <t>MN</t>
  </si>
  <si>
    <t>Montenegro</t>
  </si>
  <si>
    <t>ME</t>
  </si>
  <si>
    <t>Montserrat</t>
  </si>
  <si>
    <t>MS</t>
  </si>
  <si>
    <t>Morocco</t>
  </si>
  <si>
    <t>MA</t>
  </si>
  <si>
    <t>Mozambique</t>
  </si>
  <si>
    <t>MZ</t>
  </si>
  <si>
    <t>Multilateral</t>
  </si>
  <si>
    <t>Myanmar</t>
  </si>
  <si>
    <t>MM</t>
  </si>
  <si>
    <t>Namibia</t>
  </si>
  <si>
    <t>NA</t>
  </si>
  <si>
    <t>Nauru</t>
  </si>
  <si>
    <t>NR</t>
  </si>
  <si>
    <t>Nepal</t>
  </si>
  <si>
    <t>NP</t>
  </si>
  <si>
    <t>Netherlands (Kingdom of the)</t>
  </si>
  <si>
    <t>New Caledonia</t>
  </si>
  <si>
    <t>NC</t>
  </si>
  <si>
    <t>New Zealand</t>
  </si>
  <si>
    <t>Nicaragua</t>
  </si>
  <si>
    <t>NI</t>
  </si>
  <si>
    <t>Niger (the)</t>
  </si>
  <si>
    <t>Nigeria</t>
  </si>
  <si>
    <t>NG</t>
  </si>
  <si>
    <t>Niue</t>
  </si>
  <si>
    <t>NU</t>
  </si>
  <si>
    <t>North Macedonia</t>
  </si>
  <si>
    <t>MK</t>
  </si>
  <si>
    <t>Oman</t>
  </si>
  <si>
    <t>OM</t>
  </si>
  <si>
    <t>Pakistan</t>
  </si>
  <si>
    <t>PK</t>
  </si>
  <si>
    <t>Palau</t>
  </si>
  <si>
    <t>PW</t>
  </si>
  <si>
    <t>Panama</t>
  </si>
  <si>
    <t>PA</t>
  </si>
  <si>
    <t>Papua New Guinea</t>
  </si>
  <si>
    <t>PG</t>
  </si>
  <si>
    <t>Paraguay</t>
  </si>
  <si>
    <t>PY</t>
  </si>
  <si>
    <t>Peru</t>
  </si>
  <si>
    <t>PE</t>
  </si>
  <si>
    <t>Philippines (the)</t>
  </si>
  <si>
    <t>Poland</t>
  </si>
  <si>
    <t>PL</t>
  </si>
  <si>
    <t>Puerto Rico</t>
  </si>
  <si>
    <t>PR</t>
  </si>
  <si>
    <t>Qatar</t>
  </si>
  <si>
    <t>QA</t>
  </si>
  <si>
    <t>Republic of Korea (the)</t>
  </si>
  <si>
    <t>Republic of Moldova (the)</t>
  </si>
  <si>
    <t>Residual/unallocated ODA: Central Asia and Southern Asia</t>
  </si>
  <si>
    <t>Residual/unallocated ODA: Eastern and South-eastern Asia</t>
  </si>
  <si>
    <t>Residual/unallocated ODA: Latin America and the Caribbean</t>
  </si>
  <si>
    <t>Residual/unallocated ODA: Northern America and Europe</t>
  </si>
  <si>
    <t>Residual/unallocated ODA: Oceania excl. Aus. and N. Zealand</t>
  </si>
  <si>
    <t>Residual/unallocated ODA: Sub-Saharan Africa</t>
  </si>
  <si>
    <t>Residual/unallocated ODA: Western Asia¬†and Northern Africa</t>
  </si>
  <si>
    <t>Romania</t>
  </si>
  <si>
    <t>RO</t>
  </si>
  <si>
    <t>Russian Federation (the)</t>
  </si>
  <si>
    <t>Rwanda</t>
  </si>
  <si>
    <t>RW</t>
  </si>
  <si>
    <t>R√©union</t>
  </si>
  <si>
    <t>RE</t>
  </si>
  <si>
    <t>Saint Barth√©lemy</t>
  </si>
  <si>
    <t>BL</t>
  </si>
  <si>
    <t>Saint Kitts and Nevis</t>
  </si>
  <si>
    <t>KN</t>
  </si>
  <si>
    <t>Saint Lucia</t>
  </si>
  <si>
    <t>LC</t>
  </si>
  <si>
    <t>Saint Martin (French Part)</t>
  </si>
  <si>
    <t>MF</t>
  </si>
  <si>
    <t>Saint Vincent and the Grenadines</t>
  </si>
  <si>
    <t>VC</t>
  </si>
  <si>
    <t>Samoa</t>
  </si>
  <si>
    <t>WS</t>
  </si>
  <si>
    <t>Sao Tome and Principe</t>
  </si>
  <si>
    <t>ST</t>
  </si>
  <si>
    <t>Saudi Arabia</t>
  </si>
  <si>
    <t>SA</t>
  </si>
  <si>
    <t>Senegal</t>
  </si>
  <si>
    <t>SN</t>
  </si>
  <si>
    <t>Serbia</t>
  </si>
  <si>
    <t>Seychelles</t>
  </si>
  <si>
    <t>SC</t>
  </si>
  <si>
    <t>Sierra Leone</t>
  </si>
  <si>
    <t>SL</t>
  </si>
  <si>
    <t>Singapore</t>
  </si>
  <si>
    <t>SG</t>
  </si>
  <si>
    <t>Slovakia</t>
  </si>
  <si>
    <t>SK</t>
  </si>
  <si>
    <t>Slovenia</t>
  </si>
  <si>
    <t>SI</t>
  </si>
  <si>
    <t>Solomon Islands</t>
  </si>
  <si>
    <t>SB</t>
  </si>
  <si>
    <t>Somalia</t>
  </si>
  <si>
    <t>SO</t>
  </si>
  <si>
    <t>South Africa</t>
  </si>
  <si>
    <t>South Sudan</t>
  </si>
  <si>
    <t>SS</t>
  </si>
  <si>
    <t>Sri Lanka</t>
  </si>
  <si>
    <t>LK</t>
  </si>
  <si>
    <t>State of Palestine (the)</t>
  </si>
  <si>
    <t>Sudan (the)</t>
  </si>
  <si>
    <t>Suriname</t>
  </si>
  <si>
    <t>SR</t>
  </si>
  <si>
    <t>Syrian Arab Republic (the)</t>
  </si>
  <si>
    <t>Tajikistan</t>
  </si>
  <si>
    <t>TJ</t>
  </si>
  <si>
    <t>Timor-Leste</t>
  </si>
  <si>
    <t>TL</t>
  </si>
  <si>
    <t>Togo</t>
  </si>
  <si>
    <t>TG</t>
  </si>
  <si>
    <t>Tokelau</t>
  </si>
  <si>
    <t>TK</t>
  </si>
  <si>
    <t>Tonga</t>
  </si>
  <si>
    <t>TO</t>
  </si>
  <si>
    <t>Trinidad and Tobago</t>
  </si>
  <si>
    <t>TT</t>
  </si>
  <si>
    <t>Tunisia</t>
  </si>
  <si>
    <t>TN</t>
  </si>
  <si>
    <t>Turkmenistan</t>
  </si>
  <si>
    <t>TM</t>
  </si>
  <si>
    <t>Turks and Caicos Islands</t>
  </si>
  <si>
    <t>TC</t>
  </si>
  <si>
    <t>Tuvalu</t>
  </si>
  <si>
    <t>TV</t>
  </si>
  <si>
    <t>T√ºrkiye</t>
  </si>
  <si>
    <t>Uganda</t>
  </si>
  <si>
    <t>UG</t>
  </si>
  <si>
    <t>Ukraine</t>
  </si>
  <si>
    <t>UA</t>
  </si>
  <si>
    <t>United Arab Emirates (the)</t>
  </si>
  <si>
    <t>United Kingdom of Great Britain and Northern Ireland (the)</t>
  </si>
  <si>
    <t>United Republic of Tanzania (the)</t>
  </si>
  <si>
    <t>United States Virgin Islands</t>
  </si>
  <si>
    <t>United States of America (the)</t>
  </si>
  <si>
    <t>Unspecified countries</t>
  </si>
  <si>
    <t>Uruguay</t>
  </si>
  <si>
    <t>UY</t>
  </si>
  <si>
    <t>Uzbekistan</t>
  </si>
  <si>
    <t>UZ</t>
  </si>
  <si>
    <t>Vanuatu</t>
  </si>
  <si>
    <t>VU</t>
  </si>
  <si>
    <t>Venezuela (Bolivarian Republic of)</t>
  </si>
  <si>
    <t>Viet Nam</t>
  </si>
  <si>
    <t>VN</t>
  </si>
  <si>
    <t>Yemen</t>
  </si>
  <si>
    <t>YE</t>
  </si>
  <si>
    <t>Zambia</t>
  </si>
  <si>
    <t>ZM</t>
  </si>
  <si>
    <t>Zimbabwe</t>
  </si>
  <si>
    <t>ZW</t>
  </si>
  <si>
    <t>production volume</t>
  </si>
  <si>
    <t>https://globalsolaratlas.info/download/world</t>
  </si>
  <si>
    <t>This follows the method used in the IEA PVPS 2020 report.</t>
  </si>
  <si>
    <t>ISO_A2</t>
  </si>
  <si>
    <t>PVOUT_kWh_per_kWp_yr</t>
  </si>
  <si>
    <t>EH</t>
  </si>
  <si>
    <t>Western Sahara</t>
  </si>
  <si>
    <t>Somaliland</t>
  </si>
  <si>
    <t>SD</t>
  </si>
  <si>
    <t>Sudan</t>
  </si>
  <si>
    <t>NE</t>
  </si>
  <si>
    <t>Niger</t>
  </si>
  <si>
    <t>AE</t>
  </si>
  <si>
    <t>United Arab Emirates</t>
  </si>
  <si>
    <t>PS</t>
  </si>
  <si>
    <t>Palestine</t>
  </si>
  <si>
    <t>SY</t>
  </si>
  <si>
    <t>Syria</t>
  </si>
  <si>
    <t>IR</t>
  </si>
  <si>
    <t>Iran</t>
  </si>
  <si>
    <t>Turkish Republic of Northern Cyprus</t>
  </si>
  <si>
    <t>GM</t>
  </si>
  <si>
    <t>The Gambia</t>
  </si>
  <si>
    <t>TZ</t>
  </si>
  <si>
    <t>Tanzania</t>
  </si>
  <si>
    <t>BO</t>
  </si>
  <si>
    <t>Bolivia</t>
  </si>
  <si>
    <t>CF</t>
  </si>
  <si>
    <t>Central African Republic</t>
  </si>
  <si>
    <t>DO</t>
  </si>
  <si>
    <t>Dominican Republic</t>
  </si>
  <si>
    <t>BS</t>
  </si>
  <si>
    <t>The Bahamas</t>
  </si>
  <si>
    <t>East Timor</t>
  </si>
  <si>
    <t>VE</t>
  </si>
  <si>
    <t>Venezuela</t>
  </si>
  <si>
    <t>CD</t>
  </si>
  <si>
    <t>Democratic Republic of the Congo</t>
  </si>
  <si>
    <t>United States of America</t>
  </si>
  <si>
    <t>People's Republic of China</t>
  </si>
  <si>
    <t>Ivory Coast</t>
  </si>
  <si>
    <t>Brunei</t>
  </si>
  <si>
    <t>KP</t>
  </si>
  <si>
    <t>North Korea</t>
  </si>
  <si>
    <t>CG</t>
  </si>
  <si>
    <t>Republic of the Congo</t>
  </si>
  <si>
    <t>PH</t>
  </si>
  <si>
    <t>Philippines</t>
  </si>
  <si>
    <t>South Korea</t>
  </si>
  <si>
    <t>LA</t>
  </si>
  <si>
    <t>Laos</t>
  </si>
  <si>
    <t>CN-TW</t>
  </si>
  <si>
    <t>Taiwan</t>
  </si>
  <si>
    <t>Vietnam</t>
  </si>
  <si>
    <t>MD</t>
  </si>
  <si>
    <t>Moldova</t>
  </si>
  <si>
    <t>Falkland Islands</t>
  </si>
  <si>
    <t>Czech Republic</t>
  </si>
  <si>
    <t>United Kingdom</t>
  </si>
  <si>
    <t>RU</t>
  </si>
  <si>
    <t>Russia</t>
  </si>
  <si>
    <t>TF</t>
  </si>
  <si>
    <t>French Southern and Antarctic Lands</t>
  </si>
  <si>
    <t>Correction factors for roof-top and facade compared to central</t>
  </si>
  <si>
    <t>Countries extension (productivity figures from Global Solar Atlas)</t>
  </si>
  <si>
    <t>This provides yearly production per kWp installed, per country.</t>
  </si>
  <si>
    <t>These are production volumes, from photovoltaic PV.</t>
  </si>
  <si>
    <t>Production volumes (GWh, IRENA 2025)</t>
  </si>
  <si>
    <t>EXTENSION following the method of the IEA PVPS 2020 report, but WITHOUT technology split. Technology split derived as weighted average from data above.</t>
  </si>
  <si>
    <t>XK</t>
  </si>
  <si>
    <t>KM</t>
  </si>
  <si>
    <t>CK</t>
  </si>
  <si>
    <t>HK</t>
  </si>
  <si>
    <t>scope</t>
  </si>
  <si>
    <t>residential</t>
  </si>
  <si>
    <t>productivity</t>
  </si>
  <si>
    <t>installation</t>
  </si>
  <si>
    <t>scope share</t>
  </si>
  <si>
    <t>tech share</t>
  </si>
  <si>
    <t>kWp</t>
  </si>
  <si>
    <t>lifetime production</t>
  </si>
  <si>
    <t>inverted lifetime production</t>
  </si>
  <si>
    <t>commercial</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</si>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</sst>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2"/>
      <color theme="1"/>
      <name val="Calibri"/>
      <family val="2"/>
      <scheme val="minor"/>
    </font>
    <font>
      <b/>
      <sz val="11"/>
      <color theme="1"/>
      <name val="Calibri"/>
      <family val="2"/>
      <scheme val="minor"/>
    </font>
    <font>
      <sz val="12"/>
      <color theme="1"/>
      <name val="Calibri"/>
      <family val="2"/>
      <scheme val="minor"/>
    </font>
    <font>
      <u/>
      <sz val="11"/>
      <color theme="10"/>
      <name val="Calibri"/>
      <family val="2"/>
      <scheme val="minor"/>
    </font>
    <font>
      <b/>
      <u/>
      <sz val="11"/>
      <color theme="1"/>
      <name val="Calibri"/>
      <family val="2"/>
      <scheme val="minor"/>
    </font>
  </fonts>
  <fills count="7">
    <fill>
      <patternFill patternType="none"/>
    </fill>
    <fill>
      <patternFill patternType="gray125"/>
    </fill>
    <fill>
      <patternFill patternType="solid">
        <fgColor them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4" tint="0.79998168889431442"/>
        <bgColor indexed="64"/>
      </patternFill>
    </fill>
  </fills>
  <borders count="10">
    <border>
      <left/>
      <right/>
      <top/>
      <bottom/>
      <diagonal/>
    </border>
    <border>
      <left style="thick">
        <color rgb="FFC00000"/>
      </left>
      <right/>
      <top style="thick">
        <color rgb="FFC00000"/>
      </top>
      <bottom/>
      <diagonal/>
    </border>
    <border>
      <left/>
      <right/>
      <top style="thick">
        <color rgb="FFC00000"/>
      </top>
      <bottom/>
      <diagonal/>
    </border>
    <border>
      <left/>
      <right style="thick">
        <color rgb="FFC00000"/>
      </right>
      <top style="thick">
        <color rgb="FFC00000"/>
      </top>
      <bottom/>
      <diagonal/>
    </border>
    <border>
      <left style="thick">
        <color rgb="FFC00000"/>
      </left>
      <right/>
      <top/>
      <bottom/>
      <diagonal/>
    </border>
    <border>
      <left/>
      <right style="thick">
        <color rgb="FFC00000"/>
      </right>
      <top/>
      <bottom/>
      <diagonal/>
    </border>
    <border>
      <left style="thick">
        <color rgb="FFC00000"/>
      </left>
      <right/>
      <top/>
      <bottom style="thick">
        <color rgb="FFC00000"/>
      </bottom>
      <diagonal/>
    </border>
    <border>
      <left/>
      <right/>
      <top/>
      <bottom style="thick">
        <color rgb="FFC00000"/>
      </bottom>
      <diagonal/>
    </border>
    <border>
      <left/>
      <right style="thick">
        <color rgb="FFC00000"/>
      </right>
      <top/>
      <bottom style="thick">
        <color rgb="FFC00000"/>
      </bottom>
      <diagonal/>
    </border>
    <border>
      <left style="thick">
        <color rgb="FFC00000"/>
      </left>
      <right style="thick">
        <color rgb="FFC00000"/>
      </right>
      <top style="thick">
        <color rgb="FFC00000"/>
      </top>
      <bottom style="thick">
        <color rgb="FFC00000"/>
      </bottom>
      <diagonal/>
    </border>
  </borders>
  <cellStyleXfs count="2">
    <xf numFmtId="0" fontId="0" fillId="0" borderId="0"/>
    <xf numFmtId="0" fontId="4" fillId="0" borderId="0" applyNumberFormat="0" applyFill="0" applyBorder="0" applyAlignment="0" applyProtection="0"/>
  </cellStyleXfs>
  <cellXfs count="28">
    <xf numFmtId="0" fontId="0" fillId="0" borderId="0" xfId="0"/>
    <xf numFmtId="0" fontId="1" fillId="0" borderId="0" xfId="0" applyFont="1"/>
    <xf numFmtId="0" fontId="2" fillId="0" borderId="0" xfId="0" applyFont="1"/>
    <xf numFmtId="0" fontId="3" fillId="0" borderId="0" xfId="0" applyFont="1"/>
    <xf numFmtId="11" fontId="0" fillId="0" borderId="0" xfId="0" applyNumberFormat="1"/>
    <xf numFmtId="0" fontId="4" fillId="0" borderId="0" xfId="1"/>
    <xf numFmtId="0" fontId="5" fillId="0" borderId="0" xfId="0" applyFont="1" applyAlignment="1">
      <alignment horizontal="center" vertical="center"/>
    </xf>
    <xf numFmtId="0" fontId="0" fillId="0" borderId="0" xfId="0" applyAlignment="1">
      <alignment wrapText="1"/>
    </xf>
    <xf numFmtId="0" fontId="5" fillId="0" borderId="0" xfId="0" applyFont="1"/>
    <xf numFmtId="16" fontId="0" fillId="0" borderId="0" xfId="0" quotePrefix="1" applyNumberFormat="1"/>
    <xf numFmtId="0" fontId="0" fillId="2" borderId="0" xfId="0" applyFill="1"/>
    <xf numFmtId="0" fontId="0" fillId="2" borderId="1" xfId="0" applyFill="1" applyBorder="1"/>
    <xf numFmtId="0" fontId="0" fillId="3" borderId="2" xfId="0" applyFill="1" applyBorder="1"/>
    <xf numFmtId="0" fontId="0" fillId="3" borderId="3" xfId="0" applyFill="1" applyBorder="1"/>
    <xf numFmtId="0" fontId="0" fillId="4" borderId="0" xfId="0" applyFill="1"/>
    <xf numFmtId="0" fontId="0" fillId="5" borderId="4" xfId="0" applyFill="1" applyBorder="1"/>
    <xf numFmtId="0" fontId="0" fillId="5" borderId="0" xfId="0" applyFill="1"/>
    <xf numFmtId="0" fontId="0" fillId="5" borderId="5" xfId="0" applyFill="1" applyBorder="1"/>
    <xf numFmtId="0" fontId="0" fillId="6" borderId="6" xfId="0" applyFill="1" applyBorder="1"/>
    <xf numFmtId="0" fontId="0" fillId="6" borderId="7" xfId="0" applyFill="1" applyBorder="1"/>
    <xf numFmtId="0" fontId="0" fillId="6" borderId="8" xfId="0" applyFill="1" applyBorder="1"/>
    <xf numFmtId="0" fontId="0" fillId="6" borderId="0" xfId="0" applyFill="1"/>
    <xf numFmtId="0" fontId="0" fillId="3" borderId="0" xfId="0" applyFill="1"/>
    <xf numFmtId="0" fontId="0" fillId="0" borderId="9" xfId="0" applyBorder="1"/>
    <xf numFmtId="2" fontId="3" fillId="0" borderId="0" xfId="0" applyNumberFormat="1" applyFont="1"/>
    <xf numFmtId="2" fontId="0" fillId="0" borderId="0" xfId="0" applyNumberFormat="1"/>
    <xf numFmtId="1" fontId="0" fillId="0" borderId="0" xfId="0" applyNumberFormat="1"/>
    <xf numFmtId="0" fontId="5" fillId="0" borderId="0" xfId="0" applyFont="1" applyAlignment="1">
      <alignment horizontal="center"/>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www.researchgate.net/publication/347999880_Life_Cycle_Inventories_and_Life_Cycle_Assessments_of_Photovoltaic_Systems_2020_Task_12_PV_Sustainability?channel=doi&amp;linkId=5fec5fa4a6fdccdcb81714bd&amp;showFulltext=tru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iea.blob.core.windows.net/assets/3a99654f-ffff-469f-b83c-bf0386ed8537/pv_roadmap.pdf" TargetMode="External"/><Relationship Id="rId3" Type="http://schemas.openxmlformats.org/officeDocument/2006/relationships/hyperlink" Target="https://www.ise.fraunhofer.de/content/dam/ise/de/documents/publications/studies/Photovoltaics-Report.pdf" TargetMode="External"/><Relationship Id="rId7" Type="http://schemas.openxmlformats.org/officeDocument/2006/relationships/hyperlink" Target="https://www.ise.fraunhofer.de/content/dam/ise/de/documents/publications/studies/Photovoltaics-Report.pdf" TargetMode="External"/><Relationship Id="rId2" Type="http://schemas.openxmlformats.org/officeDocument/2006/relationships/hyperlink" Target="https://www.psi.ch/sites/default/files/import/ta/PublicationTab/Final-Report-BFE-Project.pdf" TargetMode="External"/><Relationship Id="rId1" Type="http://schemas.openxmlformats.org/officeDocument/2006/relationships/hyperlink" Target="https://treeze.ch/fileadmin/user_upload/downloads/Publications/Case_Studies/Energy/Future-PV-LCA-IEA-PVPS-Task-12-March-2015.pdf" TargetMode="External"/><Relationship Id="rId6" Type="http://schemas.openxmlformats.org/officeDocument/2006/relationships/hyperlink" Target="https://treeze.ch/fileadmin/user_upload/downloads/Publications/Case_Studies/Energy/Future-PV-LCA-IEA-PVPS-Task-12-March-2015.pdf" TargetMode="External"/><Relationship Id="rId5" Type="http://schemas.openxmlformats.org/officeDocument/2006/relationships/hyperlink" Target="https://iea.blob.core.windows.net/assets/3a99654f-ffff-469f-b83c-bf0386ed8537/pv_roadmap.pdf" TargetMode="External"/><Relationship Id="rId4" Type="http://schemas.openxmlformats.org/officeDocument/2006/relationships/hyperlink" Target="https://www.science.org/doi/10.1126/science.aad4424" TargetMode="External"/><Relationship Id="rId9"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9597"/>
  <sheetViews>
    <sheetView topLeftCell="A978" workbookViewId="0">
      <selection activeCell="A980" sqref="A980:XFD1022"/>
    </sheetView>
  </sheetViews>
  <sheetFormatPr baseColWidth="10" defaultColWidth="8.83203125" defaultRowHeight="15" x14ac:dyDescent="0.2"/>
  <cols>
    <col min="1" max="1" width="70.6640625" customWidth="1"/>
    <col min="2" max="2" width="12.6640625" bestFit="1" customWidth="1"/>
    <col min="5" max="5" width="50.6640625" customWidth="1"/>
    <col min="8" max="8" width="13.33203125" customWidth="1"/>
  </cols>
  <sheetData>
    <row r="1" spans="1:13" ht="16" x14ac:dyDescent="0.2">
      <c r="A1" s="1" t="s">
        <v>0</v>
      </c>
      <c r="B1" s="1" t="s">
        <v>1</v>
      </c>
    </row>
    <row r="3" spans="1:13" ht="16" x14ac:dyDescent="0.2">
      <c r="A3" s="1" t="s">
        <v>2</v>
      </c>
      <c r="B3" s="1" t="s">
        <v>3</v>
      </c>
    </row>
    <row r="4" spans="1:13" x14ac:dyDescent="0.2">
      <c r="A4" t="s">
        <v>4</v>
      </c>
      <c r="B4" t="s">
        <v>5</v>
      </c>
    </row>
    <row r="5" spans="1:13" x14ac:dyDescent="0.2">
      <c r="A5" t="s">
        <v>6</v>
      </c>
      <c r="B5" t="s">
        <v>7</v>
      </c>
    </row>
    <row r="6" spans="1:13" x14ac:dyDescent="0.2">
      <c r="A6" t="s">
        <v>8</v>
      </c>
      <c r="B6">
        <v>1</v>
      </c>
    </row>
    <row r="7" spans="1:13" x14ac:dyDescent="0.2">
      <c r="A7" t="s">
        <v>9</v>
      </c>
      <c r="B7" t="s">
        <v>10</v>
      </c>
    </row>
    <row r="8" spans="1:13" x14ac:dyDescent="0.2">
      <c r="A8" t="s">
        <v>11</v>
      </c>
      <c r="B8" t="s">
        <v>12</v>
      </c>
    </row>
    <row r="9" spans="1:13" x14ac:dyDescent="0.2">
      <c r="A9" t="s">
        <v>13</v>
      </c>
      <c r="B9" t="s">
        <v>14</v>
      </c>
    </row>
    <row r="10" spans="1:13" x14ac:dyDescent="0.2">
      <c r="A10" t="s">
        <v>15</v>
      </c>
      <c r="B10" t="s">
        <v>16</v>
      </c>
    </row>
    <row r="11" spans="1:13" ht="16" x14ac:dyDescent="0.2">
      <c r="A11" s="1" t="s">
        <v>17</v>
      </c>
    </row>
    <row r="12" spans="1:13" x14ac:dyDescent="0.2">
      <c r="A12" s="2" t="s">
        <v>18</v>
      </c>
      <c r="B12" s="2" t="s">
        <v>19</v>
      </c>
      <c r="C12" s="2" t="s">
        <v>6</v>
      </c>
      <c r="D12" s="2" t="s">
        <v>15</v>
      </c>
      <c r="E12" s="2" t="s">
        <v>20</v>
      </c>
      <c r="F12" s="2" t="s">
        <v>13</v>
      </c>
      <c r="G12" s="2" t="s">
        <v>21</v>
      </c>
      <c r="H12" s="2" t="s">
        <v>22</v>
      </c>
      <c r="I12" s="2" t="s">
        <v>23</v>
      </c>
      <c r="J12" s="2" t="s">
        <v>4</v>
      </c>
      <c r="K12" s="2" t="s">
        <v>24</v>
      </c>
      <c r="L12" s="2" t="s">
        <v>9</v>
      </c>
      <c r="M12" s="2"/>
    </row>
    <row r="13" spans="1:13" x14ac:dyDescent="0.2">
      <c r="A13" t="s">
        <v>25</v>
      </c>
      <c r="B13">
        <v>1.3583E-2</v>
      </c>
      <c r="D13" t="s">
        <v>16</v>
      </c>
      <c r="E13" t="s">
        <v>26</v>
      </c>
      <c r="F13" t="s">
        <v>27</v>
      </c>
      <c r="G13">
        <v>2</v>
      </c>
      <c r="H13">
        <v>-4.2989362681417838</v>
      </c>
      <c r="I13">
        <v>0.30183000702920459</v>
      </c>
      <c r="J13" t="s">
        <v>28</v>
      </c>
    </row>
    <row r="14" spans="1:13" x14ac:dyDescent="0.2">
      <c r="A14" t="s">
        <v>29</v>
      </c>
      <c r="B14">
        <v>3.92</v>
      </c>
      <c r="D14" t="s">
        <v>30</v>
      </c>
      <c r="E14" t="s">
        <v>31</v>
      </c>
      <c r="F14" t="s">
        <v>27</v>
      </c>
      <c r="G14">
        <v>2</v>
      </c>
      <c r="H14">
        <v>1.3660916538023711</v>
      </c>
      <c r="I14">
        <v>0.22493234770242451</v>
      </c>
      <c r="J14" t="s">
        <v>28</v>
      </c>
    </row>
    <row r="15" spans="1:13" x14ac:dyDescent="0.2">
      <c r="A15" t="s">
        <v>3</v>
      </c>
      <c r="B15">
        <v>1</v>
      </c>
      <c r="C15" t="s">
        <v>7</v>
      </c>
      <c r="D15" t="s">
        <v>16</v>
      </c>
      <c r="E15" t="s">
        <v>32</v>
      </c>
      <c r="F15" t="s">
        <v>33</v>
      </c>
      <c r="G15">
        <v>0</v>
      </c>
      <c r="H15">
        <v>1</v>
      </c>
      <c r="L15" t="s">
        <v>10</v>
      </c>
    </row>
    <row r="16" spans="1:13" x14ac:dyDescent="0.2">
      <c r="A16" t="s">
        <v>34</v>
      </c>
      <c r="B16">
        <v>0.42732999999999999</v>
      </c>
      <c r="C16" t="s">
        <v>35</v>
      </c>
      <c r="D16" t="s">
        <v>16</v>
      </c>
      <c r="F16" t="s">
        <v>36</v>
      </c>
      <c r="G16">
        <v>2</v>
      </c>
      <c r="H16">
        <v>-0.85019873051206651</v>
      </c>
      <c r="I16">
        <v>0.22493234770242451</v>
      </c>
      <c r="J16" t="s">
        <v>37</v>
      </c>
      <c r="L16" t="s">
        <v>38</v>
      </c>
    </row>
    <row r="17" spans="1:12" x14ac:dyDescent="0.2">
      <c r="A17" t="s">
        <v>39</v>
      </c>
      <c r="B17">
        <v>4.0000000000000001E-10</v>
      </c>
      <c r="C17" t="s">
        <v>35</v>
      </c>
      <c r="D17" t="s">
        <v>15</v>
      </c>
      <c r="F17" t="s">
        <v>36</v>
      </c>
      <c r="G17">
        <v>2</v>
      </c>
      <c r="H17">
        <v>-21.63955656882057</v>
      </c>
      <c r="I17">
        <v>0.59308259283798559</v>
      </c>
      <c r="J17" t="s">
        <v>28</v>
      </c>
      <c r="L17" t="s">
        <v>40</v>
      </c>
    </row>
    <row r="18" spans="1:12" x14ac:dyDescent="0.2">
      <c r="A18" t="s">
        <v>41</v>
      </c>
      <c r="B18">
        <v>0.98</v>
      </c>
      <c r="C18" t="s">
        <v>42</v>
      </c>
      <c r="D18" t="s">
        <v>30</v>
      </c>
      <c r="F18" t="s">
        <v>36</v>
      </c>
      <c r="G18">
        <v>2</v>
      </c>
      <c r="H18">
        <v>-2.0202707317519469E-2</v>
      </c>
      <c r="I18">
        <v>0.22493234770242451</v>
      </c>
      <c r="J18" t="s">
        <v>28</v>
      </c>
      <c r="L18" t="s">
        <v>43</v>
      </c>
    </row>
    <row r="19" spans="1:12" x14ac:dyDescent="0.2">
      <c r="A19" t="s">
        <v>44</v>
      </c>
      <c r="B19">
        <v>0.63698999999999995</v>
      </c>
      <c r="C19" t="s">
        <v>45</v>
      </c>
      <c r="D19" t="s">
        <v>16</v>
      </c>
      <c r="F19" t="s">
        <v>36</v>
      </c>
      <c r="G19">
        <v>2</v>
      </c>
      <c r="H19">
        <v>-0.45100132212032512</v>
      </c>
      <c r="I19">
        <v>0.22493234770242451</v>
      </c>
      <c r="J19" t="s">
        <v>28</v>
      </c>
      <c r="L19" t="s">
        <v>47</v>
      </c>
    </row>
    <row r="20" spans="1:12" x14ac:dyDescent="0.2">
      <c r="A20" t="s">
        <v>48</v>
      </c>
      <c r="B20">
        <v>2.1387E-2</v>
      </c>
      <c r="C20" t="s">
        <v>49</v>
      </c>
      <c r="D20" t="s">
        <v>16</v>
      </c>
      <c r="F20" t="s">
        <v>36</v>
      </c>
      <c r="G20">
        <v>2</v>
      </c>
      <c r="H20">
        <v>-3.8449720181785358</v>
      </c>
      <c r="I20">
        <v>0.22493234770242451</v>
      </c>
      <c r="J20" t="s">
        <v>28</v>
      </c>
      <c r="L20" t="s">
        <v>50</v>
      </c>
    </row>
    <row r="21" spans="1:12" x14ac:dyDescent="0.2">
      <c r="A21" t="s">
        <v>51</v>
      </c>
      <c r="B21">
        <v>1.0889</v>
      </c>
      <c r="C21" t="s">
        <v>52</v>
      </c>
      <c r="D21" t="s">
        <v>53</v>
      </c>
      <c r="F21" t="s">
        <v>36</v>
      </c>
      <c r="G21">
        <v>2</v>
      </c>
      <c r="H21">
        <v>8.5168012369878199E-2</v>
      </c>
      <c r="I21">
        <v>0.22493234770242451</v>
      </c>
      <c r="J21" t="s">
        <v>28</v>
      </c>
      <c r="L21" t="s">
        <v>54</v>
      </c>
    </row>
    <row r="22" spans="1:12" x14ac:dyDescent="0.2">
      <c r="A22" t="s">
        <v>55</v>
      </c>
      <c r="B22">
        <v>6.3699000000000003</v>
      </c>
      <c r="C22" t="s">
        <v>45</v>
      </c>
      <c r="D22" t="s">
        <v>56</v>
      </c>
      <c r="F22" t="s">
        <v>36</v>
      </c>
      <c r="G22">
        <v>2</v>
      </c>
      <c r="H22">
        <v>1.8515837708737211</v>
      </c>
      <c r="I22">
        <v>0.41246038958469372</v>
      </c>
      <c r="J22" t="s">
        <v>28</v>
      </c>
      <c r="L22" t="s">
        <v>57</v>
      </c>
    </row>
    <row r="23" spans="1:12" x14ac:dyDescent="0.2">
      <c r="A23" t="s">
        <v>58</v>
      </c>
      <c r="B23">
        <v>1.9675999999999999E-3</v>
      </c>
      <c r="C23" t="s">
        <v>45</v>
      </c>
      <c r="D23" t="s">
        <v>16</v>
      </c>
      <c r="F23" t="s">
        <v>36</v>
      </c>
      <c r="G23">
        <v>2</v>
      </c>
      <c r="H23">
        <v>-6.2309407530430896</v>
      </c>
      <c r="I23">
        <v>0.22493234770242451</v>
      </c>
      <c r="J23" t="s">
        <v>28</v>
      </c>
      <c r="L23" t="s">
        <v>59</v>
      </c>
    </row>
    <row r="24" spans="1:12" x14ac:dyDescent="0.2">
      <c r="A24" t="s">
        <v>60</v>
      </c>
      <c r="B24">
        <v>0.27040999999999998</v>
      </c>
      <c r="C24" t="s">
        <v>42</v>
      </c>
      <c r="D24" t="s">
        <v>56</v>
      </c>
      <c r="F24" t="s">
        <v>36</v>
      </c>
      <c r="G24">
        <v>2</v>
      </c>
      <c r="H24">
        <v>-1.307815953248634</v>
      </c>
      <c r="I24">
        <v>0.41246038958469372</v>
      </c>
      <c r="J24" t="s">
        <v>28</v>
      </c>
      <c r="L24" t="s">
        <v>61</v>
      </c>
    </row>
    <row r="25" spans="1:12" x14ac:dyDescent="0.2">
      <c r="A25" t="s">
        <v>62</v>
      </c>
      <c r="B25">
        <v>0.10877000000000001</v>
      </c>
      <c r="C25" t="s">
        <v>35</v>
      </c>
      <c r="D25" t="s">
        <v>56</v>
      </c>
      <c r="F25" t="s">
        <v>36</v>
      </c>
      <c r="G25">
        <v>2</v>
      </c>
      <c r="H25">
        <v>-2.218519717876378</v>
      </c>
      <c r="I25">
        <v>0.41246038958469372</v>
      </c>
      <c r="J25" t="s">
        <v>28</v>
      </c>
      <c r="L25" t="s">
        <v>62</v>
      </c>
    </row>
    <row r="27" spans="1:12" ht="16" x14ac:dyDescent="0.2">
      <c r="A27" s="1" t="s">
        <v>2</v>
      </c>
      <c r="B27" s="1" t="s">
        <v>1433</v>
      </c>
    </row>
    <row r="28" spans="1:12" x14ac:dyDescent="0.2">
      <c r="A28" t="s">
        <v>4</v>
      </c>
      <c r="B28" t="s">
        <v>63</v>
      </c>
    </row>
    <row r="29" spans="1:12" x14ac:dyDescent="0.2">
      <c r="A29" t="s">
        <v>6</v>
      </c>
      <c r="B29" t="s">
        <v>49</v>
      </c>
    </row>
    <row r="30" spans="1:12" x14ac:dyDescent="0.2">
      <c r="A30" t="s">
        <v>8</v>
      </c>
      <c r="B30">
        <v>1</v>
      </c>
    </row>
    <row r="31" spans="1:12" x14ac:dyDescent="0.2">
      <c r="A31" t="s">
        <v>9</v>
      </c>
      <c r="B31" t="s">
        <v>1433</v>
      </c>
    </row>
    <row r="32" spans="1:12" x14ac:dyDescent="0.2">
      <c r="A32" t="s">
        <v>11</v>
      </c>
      <c r="B32" t="s">
        <v>12</v>
      </c>
    </row>
    <row r="33" spans="1:13" x14ac:dyDescent="0.2">
      <c r="A33" t="s">
        <v>13</v>
      </c>
      <c r="B33" t="s">
        <v>14</v>
      </c>
    </row>
    <row r="34" spans="1:13" x14ac:dyDescent="0.2">
      <c r="A34" t="s">
        <v>15</v>
      </c>
      <c r="B34" t="s">
        <v>15</v>
      </c>
    </row>
    <row r="35" spans="1:13" ht="16" x14ac:dyDescent="0.2">
      <c r="A35" s="1" t="s">
        <v>17</v>
      </c>
    </row>
    <row r="36" spans="1:13" x14ac:dyDescent="0.2">
      <c r="A36" s="2" t="s">
        <v>18</v>
      </c>
      <c r="B36" s="2" t="s">
        <v>19</v>
      </c>
      <c r="C36" s="2" t="s">
        <v>6</v>
      </c>
      <c r="D36" s="2" t="s">
        <v>15</v>
      </c>
      <c r="E36" s="2" t="s">
        <v>20</v>
      </c>
      <c r="F36" s="2" t="s">
        <v>13</v>
      </c>
      <c r="G36" s="2" t="s">
        <v>21</v>
      </c>
      <c r="H36" s="2" t="s">
        <v>22</v>
      </c>
      <c r="I36" s="2" t="s">
        <v>23</v>
      </c>
      <c r="J36" s="2" t="s">
        <v>4</v>
      </c>
      <c r="K36" s="2" t="s">
        <v>24</v>
      </c>
      <c r="L36" s="2" t="s">
        <v>9</v>
      </c>
      <c r="M36" s="2"/>
    </row>
    <row r="37" spans="1:13" x14ac:dyDescent="0.2">
      <c r="A37" t="s">
        <v>29</v>
      </c>
      <c r="B37">
        <v>371.5</v>
      </c>
      <c r="D37" t="s">
        <v>30</v>
      </c>
      <c r="E37" t="s">
        <v>26</v>
      </c>
      <c r="F37" t="s">
        <v>27</v>
      </c>
      <c r="G37">
        <v>2</v>
      </c>
      <c r="H37">
        <v>5.9175488641578138</v>
      </c>
      <c r="I37">
        <v>0.36098878111391108</v>
      </c>
      <c r="J37" t="s">
        <v>64</v>
      </c>
    </row>
    <row r="38" spans="1:13" x14ac:dyDescent="0.2">
      <c r="A38" t="s">
        <v>1433</v>
      </c>
      <c r="B38">
        <v>1</v>
      </c>
      <c r="C38" t="s">
        <v>49</v>
      </c>
      <c r="D38" t="s">
        <v>15</v>
      </c>
      <c r="E38" t="s">
        <v>65</v>
      </c>
      <c r="F38" t="s">
        <v>33</v>
      </c>
      <c r="G38">
        <v>0</v>
      </c>
      <c r="H38">
        <v>1</v>
      </c>
      <c r="L38" t="s">
        <v>1433</v>
      </c>
    </row>
    <row r="39" spans="1:13" x14ac:dyDescent="0.2">
      <c r="A39" t="s">
        <v>66</v>
      </c>
      <c r="B39">
        <v>1</v>
      </c>
      <c r="C39" t="s">
        <v>49</v>
      </c>
      <c r="D39" t="s">
        <v>15</v>
      </c>
      <c r="F39" t="s">
        <v>36</v>
      </c>
      <c r="G39">
        <v>2</v>
      </c>
      <c r="H39">
        <v>0</v>
      </c>
      <c r="I39">
        <v>0.74824657670898309</v>
      </c>
      <c r="J39" t="s">
        <v>67</v>
      </c>
    </row>
    <row r="40" spans="1:13" x14ac:dyDescent="0.2">
      <c r="A40" t="s">
        <v>68</v>
      </c>
      <c r="B40">
        <v>4.4131999999999998</v>
      </c>
      <c r="C40" t="s">
        <v>35</v>
      </c>
      <c r="D40" t="s">
        <v>15</v>
      </c>
      <c r="F40" t="s">
        <v>36</v>
      </c>
      <c r="G40">
        <v>2</v>
      </c>
      <c r="H40">
        <v>1.484600049904014</v>
      </c>
      <c r="I40">
        <v>0.74824657670898309</v>
      </c>
      <c r="J40" t="s">
        <v>69</v>
      </c>
      <c r="L40" t="s">
        <v>70</v>
      </c>
    </row>
    <row r="41" spans="1:13" x14ac:dyDescent="0.2">
      <c r="A41" t="s">
        <v>71</v>
      </c>
      <c r="B41">
        <v>103.19</v>
      </c>
      <c r="C41" t="s">
        <v>49</v>
      </c>
      <c r="D41" t="s">
        <v>53</v>
      </c>
      <c r="F41" t="s">
        <v>36</v>
      </c>
      <c r="G41">
        <v>2</v>
      </c>
      <c r="H41">
        <v>4.6365719491276227</v>
      </c>
      <c r="I41">
        <v>0.5093333992455108</v>
      </c>
      <c r="J41" t="s">
        <v>72</v>
      </c>
      <c r="L41" t="s">
        <v>73</v>
      </c>
    </row>
    <row r="42" spans="1:13" x14ac:dyDescent="0.2">
      <c r="A42" t="s">
        <v>74</v>
      </c>
      <c r="B42">
        <v>7438.9</v>
      </c>
      <c r="C42" t="s">
        <v>35</v>
      </c>
      <c r="D42" t="s">
        <v>75</v>
      </c>
      <c r="F42" t="s">
        <v>36</v>
      </c>
      <c r="G42">
        <v>2</v>
      </c>
      <c r="H42">
        <v>8.914478267433962</v>
      </c>
      <c r="I42">
        <v>0.74824657670898309</v>
      </c>
      <c r="J42" t="s">
        <v>77</v>
      </c>
    </row>
    <row r="43" spans="1:13" x14ac:dyDescent="0.2">
      <c r="A43" t="s">
        <v>78</v>
      </c>
      <c r="B43">
        <v>7222.2</v>
      </c>
      <c r="C43" t="s">
        <v>49</v>
      </c>
      <c r="D43" t="s">
        <v>75</v>
      </c>
      <c r="F43" t="s">
        <v>36</v>
      </c>
      <c r="G43">
        <v>2</v>
      </c>
      <c r="H43">
        <v>8.8849148946137433</v>
      </c>
      <c r="I43">
        <v>0.74824657670898309</v>
      </c>
      <c r="J43" t="s">
        <v>79</v>
      </c>
    </row>
    <row r="44" spans="1:13" x14ac:dyDescent="0.2">
      <c r="A44" t="s">
        <v>62</v>
      </c>
      <c r="B44">
        <v>13765</v>
      </c>
      <c r="C44" t="s">
        <v>35</v>
      </c>
      <c r="D44" t="s">
        <v>56</v>
      </c>
      <c r="F44" t="s">
        <v>36</v>
      </c>
      <c r="G44">
        <v>2</v>
      </c>
      <c r="H44">
        <v>9.5298844175767083</v>
      </c>
      <c r="I44">
        <v>0.54701758146249824</v>
      </c>
      <c r="J44" t="s">
        <v>80</v>
      </c>
      <c r="L44" t="s">
        <v>62</v>
      </c>
    </row>
    <row r="45" spans="1:13" x14ac:dyDescent="0.2">
      <c r="A45" t="s">
        <v>81</v>
      </c>
      <c r="B45">
        <v>98155</v>
      </c>
      <c r="C45" t="s">
        <v>35</v>
      </c>
      <c r="D45" t="s">
        <v>16</v>
      </c>
      <c r="F45" t="s">
        <v>36</v>
      </c>
      <c r="G45">
        <v>2</v>
      </c>
      <c r="H45">
        <v>11.494303140842129</v>
      </c>
      <c r="I45">
        <v>0.50864688374526068</v>
      </c>
      <c r="J45" t="s">
        <v>83</v>
      </c>
    </row>
    <row r="47" spans="1:13" ht="16" x14ac:dyDescent="0.2">
      <c r="A47" s="1" t="s">
        <v>2</v>
      </c>
      <c r="B47" s="1" t="s">
        <v>1434</v>
      </c>
    </row>
    <row r="48" spans="1:13" x14ac:dyDescent="0.2">
      <c r="A48" t="s">
        <v>4</v>
      </c>
      <c r="B48" t="s">
        <v>84</v>
      </c>
    </row>
    <row r="49" spans="1:13" x14ac:dyDescent="0.2">
      <c r="A49" t="s">
        <v>6</v>
      </c>
      <c r="B49" t="s">
        <v>49</v>
      </c>
    </row>
    <row r="50" spans="1:13" x14ac:dyDescent="0.2">
      <c r="A50" t="s">
        <v>8</v>
      </c>
      <c r="B50">
        <v>1</v>
      </c>
    </row>
    <row r="51" spans="1:13" x14ac:dyDescent="0.2">
      <c r="A51" t="s">
        <v>9</v>
      </c>
      <c r="B51" t="s">
        <v>1434</v>
      </c>
    </row>
    <row r="52" spans="1:13" x14ac:dyDescent="0.2">
      <c r="A52" t="s">
        <v>11</v>
      </c>
      <c r="B52" t="s">
        <v>12</v>
      </c>
    </row>
    <row r="53" spans="1:13" x14ac:dyDescent="0.2">
      <c r="A53" t="s">
        <v>13</v>
      </c>
      <c r="B53" t="s">
        <v>14</v>
      </c>
    </row>
    <row r="54" spans="1:13" x14ac:dyDescent="0.2">
      <c r="A54" t="s">
        <v>15</v>
      </c>
      <c r="B54" t="s">
        <v>15</v>
      </c>
    </row>
    <row r="55" spans="1:13" ht="16" x14ac:dyDescent="0.2">
      <c r="A55" s="1" t="s">
        <v>17</v>
      </c>
    </row>
    <row r="56" spans="1:13" x14ac:dyDescent="0.2">
      <c r="A56" s="2" t="s">
        <v>18</v>
      </c>
      <c r="B56" s="2" t="s">
        <v>19</v>
      </c>
      <c r="C56" s="2" t="s">
        <v>6</v>
      </c>
      <c r="D56" s="2" t="s">
        <v>15</v>
      </c>
      <c r="E56" s="2" t="s">
        <v>20</v>
      </c>
      <c r="F56" s="2" t="s">
        <v>13</v>
      </c>
      <c r="G56" s="2" t="s">
        <v>21</v>
      </c>
      <c r="H56" s="2" t="s">
        <v>22</v>
      </c>
      <c r="I56" s="2" t="s">
        <v>23</v>
      </c>
      <c r="J56" s="2" t="s">
        <v>4</v>
      </c>
      <c r="K56" s="2" t="s">
        <v>24</v>
      </c>
      <c r="L56" s="2" t="s">
        <v>9</v>
      </c>
      <c r="M56" s="2"/>
    </row>
    <row r="57" spans="1:13" x14ac:dyDescent="0.2">
      <c r="A57" t="s">
        <v>29</v>
      </c>
      <c r="B57">
        <v>42.99</v>
      </c>
      <c r="D57" t="s">
        <v>30</v>
      </c>
      <c r="E57" t="s">
        <v>26</v>
      </c>
      <c r="F57" t="s">
        <v>27</v>
      </c>
      <c r="G57">
        <v>2</v>
      </c>
      <c r="H57">
        <v>3.7609675305081902</v>
      </c>
      <c r="I57">
        <v>3.4483102232361312E-2</v>
      </c>
      <c r="J57" t="s">
        <v>64</v>
      </c>
    </row>
    <row r="58" spans="1:13" x14ac:dyDescent="0.2">
      <c r="A58" t="s">
        <v>1434</v>
      </c>
      <c r="B58">
        <v>1</v>
      </c>
      <c r="C58" t="s">
        <v>49</v>
      </c>
      <c r="D58" t="s">
        <v>15</v>
      </c>
      <c r="E58" t="s">
        <v>65</v>
      </c>
      <c r="F58" t="s">
        <v>33</v>
      </c>
      <c r="G58">
        <v>0</v>
      </c>
      <c r="H58">
        <v>1</v>
      </c>
      <c r="L58" t="s">
        <v>1434</v>
      </c>
    </row>
    <row r="59" spans="1:13" x14ac:dyDescent="0.2">
      <c r="A59" t="s">
        <v>85</v>
      </c>
      <c r="B59">
        <v>1</v>
      </c>
      <c r="C59" t="s">
        <v>49</v>
      </c>
      <c r="D59" t="s">
        <v>15</v>
      </c>
      <c r="F59" t="s">
        <v>36</v>
      </c>
      <c r="G59">
        <v>2</v>
      </c>
      <c r="H59">
        <v>0</v>
      </c>
      <c r="I59">
        <v>0.92753142644864672</v>
      </c>
      <c r="J59" t="s">
        <v>67</v>
      </c>
    </row>
    <row r="60" spans="1:13" x14ac:dyDescent="0.2">
      <c r="A60" t="s">
        <v>68</v>
      </c>
      <c r="B60">
        <v>1.0498000000000001</v>
      </c>
      <c r="C60" t="s">
        <v>35</v>
      </c>
      <c r="D60" t="s">
        <v>15</v>
      </c>
      <c r="F60" t="s">
        <v>36</v>
      </c>
      <c r="G60">
        <v>2</v>
      </c>
      <c r="H60">
        <v>4.8599669836062412E-2</v>
      </c>
      <c r="I60">
        <v>0.92753142644864672</v>
      </c>
      <c r="J60" t="s">
        <v>69</v>
      </c>
      <c r="L60" t="s">
        <v>70</v>
      </c>
    </row>
    <row r="61" spans="1:13" x14ac:dyDescent="0.2">
      <c r="A61" t="s">
        <v>71</v>
      </c>
      <c r="B61">
        <v>11.942</v>
      </c>
      <c r="C61" t="s">
        <v>49</v>
      </c>
      <c r="D61" t="s">
        <v>53</v>
      </c>
      <c r="F61" t="s">
        <v>36</v>
      </c>
      <c r="G61">
        <v>2</v>
      </c>
      <c r="H61">
        <v>2.4800615981248009</v>
      </c>
      <c r="I61">
        <v>0.5093333992455108</v>
      </c>
      <c r="J61" t="s">
        <v>72</v>
      </c>
      <c r="L61" t="s">
        <v>73</v>
      </c>
    </row>
    <row r="62" spans="1:13" x14ac:dyDescent="0.2">
      <c r="A62" t="s">
        <v>86</v>
      </c>
      <c r="B62">
        <v>866.67</v>
      </c>
      <c r="C62" t="s">
        <v>35</v>
      </c>
      <c r="D62" t="s">
        <v>75</v>
      </c>
      <c r="F62" t="s">
        <v>36</v>
      </c>
      <c r="G62">
        <v>2</v>
      </c>
      <c r="H62">
        <v>6.7646582814879137</v>
      </c>
      <c r="I62">
        <v>0.92753142644864672</v>
      </c>
      <c r="J62" t="s">
        <v>79</v>
      </c>
      <c r="L62" t="s">
        <v>87</v>
      </c>
    </row>
    <row r="63" spans="1:13" x14ac:dyDescent="0.2">
      <c r="A63" t="s">
        <v>74</v>
      </c>
      <c r="B63">
        <v>892.67</v>
      </c>
      <c r="C63" t="s">
        <v>35</v>
      </c>
      <c r="D63" t="s">
        <v>75</v>
      </c>
      <c r="F63" t="s">
        <v>36</v>
      </c>
      <c r="G63">
        <v>2</v>
      </c>
      <c r="H63">
        <v>6.7942169717059837</v>
      </c>
      <c r="I63">
        <v>0.92753142644864672</v>
      </c>
      <c r="J63" t="s">
        <v>77</v>
      </c>
    </row>
    <row r="64" spans="1:13" x14ac:dyDescent="0.2">
      <c r="A64" t="s">
        <v>62</v>
      </c>
      <c r="B64">
        <v>1966.6</v>
      </c>
      <c r="C64" t="s">
        <v>35</v>
      </c>
      <c r="D64" t="s">
        <v>56</v>
      </c>
      <c r="F64" t="s">
        <v>36</v>
      </c>
      <c r="G64">
        <v>2</v>
      </c>
      <c r="H64">
        <v>7.5840614423460559</v>
      </c>
      <c r="I64">
        <v>0.5822780359810722</v>
      </c>
      <c r="J64" t="s">
        <v>80</v>
      </c>
      <c r="L64" t="s">
        <v>62</v>
      </c>
    </row>
    <row r="65" spans="1:13" x14ac:dyDescent="0.2">
      <c r="A65" t="s">
        <v>81</v>
      </c>
      <c r="B65">
        <v>11779</v>
      </c>
      <c r="C65" t="s">
        <v>35</v>
      </c>
      <c r="D65" t="s">
        <v>16</v>
      </c>
      <c r="F65" t="s">
        <v>36</v>
      </c>
      <c r="G65">
        <v>2</v>
      </c>
      <c r="H65">
        <v>9.3740735639587847</v>
      </c>
      <c r="I65">
        <v>0.50797752749355018</v>
      </c>
      <c r="J65" t="s">
        <v>83</v>
      </c>
    </row>
    <row r="67" spans="1:13" ht="16" x14ac:dyDescent="0.2">
      <c r="A67" s="1" t="s">
        <v>2</v>
      </c>
      <c r="B67" s="1" t="s">
        <v>1435</v>
      </c>
    </row>
    <row r="68" spans="1:13" x14ac:dyDescent="0.2">
      <c r="A68" t="s">
        <v>4</v>
      </c>
      <c r="B68" t="s">
        <v>88</v>
      </c>
    </row>
    <row r="69" spans="1:13" x14ac:dyDescent="0.2">
      <c r="A69" t="s">
        <v>6</v>
      </c>
      <c r="B69" t="s">
        <v>49</v>
      </c>
    </row>
    <row r="70" spans="1:13" x14ac:dyDescent="0.2">
      <c r="A70" t="s">
        <v>8</v>
      </c>
      <c r="B70">
        <v>1</v>
      </c>
    </row>
    <row r="71" spans="1:13" x14ac:dyDescent="0.2">
      <c r="A71" t="s">
        <v>9</v>
      </c>
      <c r="B71" t="s">
        <v>1435</v>
      </c>
    </row>
    <row r="72" spans="1:13" x14ac:dyDescent="0.2">
      <c r="A72" t="s">
        <v>11</v>
      </c>
      <c r="B72" t="s">
        <v>12</v>
      </c>
    </row>
    <row r="73" spans="1:13" x14ac:dyDescent="0.2">
      <c r="A73" t="s">
        <v>13</v>
      </c>
      <c r="B73" t="s">
        <v>14</v>
      </c>
    </row>
    <row r="74" spans="1:13" x14ac:dyDescent="0.2">
      <c r="A74" t="s">
        <v>15</v>
      </c>
      <c r="B74" t="s">
        <v>15</v>
      </c>
    </row>
    <row r="75" spans="1:13" ht="16" x14ac:dyDescent="0.2">
      <c r="A75" s="1" t="s">
        <v>17</v>
      </c>
    </row>
    <row r="76" spans="1:13" x14ac:dyDescent="0.2">
      <c r="A76" s="2" t="s">
        <v>18</v>
      </c>
      <c r="B76" s="2" t="s">
        <v>19</v>
      </c>
      <c r="C76" s="2" t="s">
        <v>6</v>
      </c>
      <c r="D76" s="2" t="s">
        <v>15</v>
      </c>
      <c r="E76" s="2" t="s">
        <v>20</v>
      </c>
      <c r="F76" s="2" t="s">
        <v>13</v>
      </c>
      <c r="G76" s="2" t="s">
        <v>21</v>
      </c>
      <c r="H76" s="2" t="s">
        <v>22</v>
      </c>
      <c r="I76" s="2" t="s">
        <v>23</v>
      </c>
      <c r="J76" s="2" t="s">
        <v>4</v>
      </c>
      <c r="K76" s="2" t="s">
        <v>24</v>
      </c>
      <c r="L76" s="2" t="s">
        <v>9</v>
      </c>
      <c r="M76" s="2"/>
    </row>
    <row r="77" spans="1:13" x14ac:dyDescent="0.2">
      <c r="A77" t="s">
        <v>29</v>
      </c>
      <c r="B77">
        <v>42.99</v>
      </c>
      <c r="D77" t="s">
        <v>30</v>
      </c>
      <c r="E77" t="s">
        <v>26</v>
      </c>
      <c r="F77" t="s">
        <v>27</v>
      </c>
      <c r="G77">
        <v>2</v>
      </c>
      <c r="H77">
        <v>3.7609675305081902</v>
      </c>
      <c r="I77">
        <v>3.4483102232361312E-2</v>
      </c>
      <c r="J77" t="s">
        <v>64</v>
      </c>
    </row>
    <row r="78" spans="1:13" x14ac:dyDescent="0.2">
      <c r="A78" t="s">
        <v>1435</v>
      </c>
      <c r="B78">
        <v>1</v>
      </c>
      <c r="C78" t="s">
        <v>49</v>
      </c>
      <c r="D78" t="s">
        <v>15</v>
      </c>
      <c r="E78" t="s">
        <v>65</v>
      </c>
      <c r="F78" t="s">
        <v>33</v>
      </c>
      <c r="G78">
        <v>0</v>
      </c>
      <c r="H78">
        <v>1</v>
      </c>
      <c r="L78" t="s">
        <v>1435</v>
      </c>
    </row>
    <row r="79" spans="1:13" x14ac:dyDescent="0.2">
      <c r="A79" t="s">
        <v>85</v>
      </c>
      <c r="B79">
        <v>1</v>
      </c>
      <c r="C79" t="s">
        <v>49</v>
      </c>
      <c r="D79" t="s">
        <v>15</v>
      </c>
      <c r="F79" t="s">
        <v>36</v>
      </c>
      <c r="G79">
        <v>2</v>
      </c>
      <c r="H79">
        <v>0</v>
      </c>
      <c r="I79">
        <v>0.92753142644864672</v>
      </c>
      <c r="J79" t="s">
        <v>67</v>
      </c>
    </row>
    <row r="80" spans="1:13" x14ac:dyDescent="0.2">
      <c r="A80" t="s">
        <v>68</v>
      </c>
      <c r="B80">
        <v>1.0498000000000001</v>
      </c>
      <c r="C80" t="s">
        <v>35</v>
      </c>
      <c r="D80" t="s">
        <v>15</v>
      </c>
      <c r="F80" t="s">
        <v>36</v>
      </c>
      <c r="G80">
        <v>2</v>
      </c>
      <c r="H80">
        <v>4.8599669836062412E-2</v>
      </c>
      <c r="I80">
        <v>0.92753142644864672</v>
      </c>
      <c r="J80" t="s">
        <v>69</v>
      </c>
      <c r="L80" t="s">
        <v>70</v>
      </c>
    </row>
    <row r="81" spans="1:13" x14ac:dyDescent="0.2">
      <c r="A81" t="s">
        <v>71</v>
      </c>
      <c r="B81">
        <v>11.942</v>
      </c>
      <c r="C81" t="s">
        <v>49</v>
      </c>
      <c r="D81" t="s">
        <v>53</v>
      </c>
      <c r="F81" t="s">
        <v>36</v>
      </c>
      <c r="G81">
        <v>2</v>
      </c>
      <c r="H81">
        <v>2.4800615981248009</v>
      </c>
      <c r="I81">
        <v>0.5093333992455108</v>
      </c>
      <c r="J81" t="s">
        <v>72</v>
      </c>
      <c r="L81" t="s">
        <v>73</v>
      </c>
    </row>
    <row r="82" spans="1:13" x14ac:dyDescent="0.2">
      <c r="A82" t="s">
        <v>86</v>
      </c>
      <c r="B82">
        <v>800</v>
      </c>
      <c r="C82" t="s">
        <v>35</v>
      </c>
      <c r="D82" t="s">
        <v>75</v>
      </c>
      <c r="F82" t="s">
        <v>36</v>
      </c>
      <c r="G82">
        <v>2</v>
      </c>
      <c r="H82">
        <v>6.6846117276679271</v>
      </c>
      <c r="I82">
        <v>0.92753142644864672</v>
      </c>
      <c r="J82" t="s">
        <v>79</v>
      </c>
      <c r="L82" t="s">
        <v>87</v>
      </c>
    </row>
    <row r="83" spans="1:13" x14ac:dyDescent="0.2">
      <c r="A83" t="s">
        <v>89</v>
      </c>
      <c r="B83">
        <v>824</v>
      </c>
      <c r="C83" t="s">
        <v>35</v>
      </c>
      <c r="D83" t="s">
        <v>75</v>
      </c>
      <c r="F83" t="s">
        <v>36</v>
      </c>
      <c r="G83">
        <v>2</v>
      </c>
      <c r="H83">
        <v>6.7141705299094721</v>
      </c>
      <c r="I83">
        <v>0.92753142644864672</v>
      </c>
      <c r="J83" t="s">
        <v>77</v>
      </c>
    </row>
    <row r="84" spans="1:13" x14ac:dyDescent="0.2">
      <c r="A84" t="s">
        <v>62</v>
      </c>
      <c r="B84">
        <v>1840.7</v>
      </c>
      <c r="C84" t="s">
        <v>35</v>
      </c>
      <c r="D84" t="s">
        <v>56</v>
      </c>
      <c r="F84" t="s">
        <v>36</v>
      </c>
      <c r="G84">
        <v>2</v>
      </c>
      <c r="H84">
        <v>7.5179012130386766</v>
      </c>
      <c r="I84">
        <v>0.5822780359810722</v>
      </c>
      <c r="J84" t="s">
        <v>80</v>
      </c>
      <c r="L84" t="s">
        <v>62</v>
      </c>
    </row>
    <row r="85" spans="1:13" x14ac:dyDescent="0.2">
      <c r="A85" t="s">
        <v>81</v>
      </c>
      <c r="B85">
        <v>10836</v>
      </c>
      <c r="C85" t="s">
        <v>35</v>
      </c>
      <c r="D85" t="s">
        <v>16</v>
      </c>
      <c r="F85" t="s">
        <v>36</v>
      </c>
      <c r="G85">
        <v>2</v>
      </c>
      <c r="H85">
        <v>9.2906292032049862</v>
      </c>
      <c r="I85">
        <v>0.50797752749355018</v>
      </c>
      <c r="J85" t="s">
        <v>83</v>
      </c>
    </row>
    <row r="87" spans="1:13" ht="16" x14ac:dyDescent="0.2">
      <c r="A87" s="1" t="s">
        <v>2</v>
      </c>
      <c r="B87" s="1" t="s">
        <v>1436</v>
      </c>
    </row>
    <row r="88" spans="1:13" x14ac:dyDescent="0.2">
      <c r="A88" t="s">
        <v>4</v>
      </c>
      <c r="B88" t="s">
        <v>90</v>
      </c>
    </row>
    <row r="89" spans="1:13" x14ac:dyDescent="0.2">
      <c r="A89" t="s">
        <v>6</v>
      </c>
      <c r="B89" t="s">
        <v>49</v>
      </c>
    </row>
    <row r="90" spans="1:13" x14ac:dyDescent="0.2">
      <c r="A90" t="s">
        <v>8</v>
      </c>
      <c r="B90">
        <v>1</v>
      </c>
    </row>
    <row r="91" spans="1:13" x14ac:dyDescent="0.2">
      <c r="A91" t="s">
        <v>9</v>
      </c>
      <c r="B91" t="s">
        <v>1436</v>
      </c>
    </row>
    <row r="92" spans="1:13" x14ac:dyDescent="0.2">
      <c r="A92" t="s">
        <v>11</v>
      </c>
      <c r="B92" t="s">
        <v>12</v>
      </c>
    </row>
    <row r="93" spans="1:13" x14ac:dyDescent="0.2">
      <c r="A93" t="s">
        <v>13</v>
      </c>
      <c r="B93" t="s">
        <v>14</v>
      </c>
    </row>
    <row r="94" spans="1:13" x14ac:dyDescent="0.2">
      <c r="A94" t="s">
        <v>15</v>
      </c>
      <c r="B94" t="s">
        <v>15</v>
      </c>
    </row>
    <row r="95" spans="1:13" ht="16" x14ac:dyDescent="0.2">
      <c r="A95" s="1" t="s">
        <v>17</v>
      </c>
    </row>
    <row r="96" spans="1:13" x14ac:dyDescent="0.2">
      <c r="A96" s="2" t="s">
        <v>18</v>
      </c>
      <c r="B96" s="2" t="s">
        <v>19</v>
      </c>
      <c r="C96" s="2" t="s">
        <v>6</v>
      </c>
      <c r="D96" s="2" t="s">
        <v>15</v>
      </c>
      <c r="E96" s="2" t="s">
        <v>20</v>
      </c>
      <c r="F96" s="2" t="s">
        <v>13</v>
      </c>
      <c r="G96" s="2" t="s">
        <v>21</v>
      </c>
      <c r="H96" s="2" t="s">
        <v>22</v>
      </c>
      <c r="I96" s="2" t="s">
        <v>23</v>
      </c>
      <c r="J96" s="2" t="s">
        <v>4</v>
      </c>
      <c r="K96" s="2" t="s">
        <v>24</v>
      </c>
      <c r="L96" s="2" t="s">
        <v>9</v>
      </c>
      <c r="M96" s="2"/>
    </row>
    <row r="97" spans="1:12" x14ac:dyDescent="0.2">
      <c r="A97" t="s">
        <v>29</v>
      </c>
      <c r="B97">
        <v>77.28</v>
      </c>
      <c r="D97" t="s">
        <v>30</v>
      </c>
      <c r="E97" t="s">
        <v>26</v>
      </c>
      <c r="F97" t="s">
        <v>27</v>
      </c>
      <c r="G97">
        <v>2</v>
      </c>
      <c r="H97">
        <v>4.3474351899042629</v>
      </c>
      <c r="I97">
        <v>0.36098878111391108</v>
      </c>
      <c r="J97" t="s">
        <v>64</v>
      </c>
    </row>
    <row r="98" spans="1:12" x14ac:dyDescent="0.2">
      <c r="A98" t="s">
        <v>1436</v>
      </c>
      <c r="B98">
        <v>1</v>
      </c>
      <c r="C98" t="s">
        <v>49</v>
      </c>
      <c r="D98" t="s">
        <v>15</v>
      </c>
      <c r="E98" t="s">
        <v>65</v>
      </c>
      <c r="F98" t="s">
        <v>33</v>
      </c>
      <c r="G98">
        <v>0</v>
      </c>
      <c r="H98">
        <v>1</v>
      </c>
      <c r="L98" t="s">
        <v>1436</v>
      </c>
    </row>
    <row r="99" spans="1:12" x14ac:dyDescent="0.2">
      <c r="A99" t="s">
        <v>91</v>
      </c>
      <c r="B99">
        <v>1</v>
      </c>
      <c r="C99" t="s">
        <v>49</v>
      </c>
      <c r="D99" t="s">
        <v>15</v>
      </c>
      <c r="F99" t="s">
        <v>36</v>
      </c>
      <c r="G99">
        <v>2</v>
      </c>
      <c r="H99">
        <v>0</v>
      </c>
      <c r="I99">
        <v>0.74824657670898309</v>
      </c>
      <c r="J99" t="s">
        <v>67</v>
      </c>
    </row>
    <row r="100" spans="1:12" x14ac:dyDescent="0.2">
      <c r="A100" t="s">
        <v>68</v>
      </c>
      <c r="B100">
        <v>1.6182000000000001</v>
      </c>
      <c r="C100" t="s">
        <v>35</v>
      </c>
      <c r="D100" t="s">
        <v>15</v>
      </c>
      <c r="F100" t="s">
        <v>36</v>
      </c>
      <c r="G100">
        <v>2</v>
      </c>
      <c r="H100">
        <v>0.48131442039160233</v>
      </c>
      <c r="I100">
        <v>0.74824657670898309</v>
      </c>
      <c r="J100" t="s">
        <v>69</v>
      </c>
      <c r="L100" t="s">
        <v>70</v>
      </c>
    </row>
    <row r="101" spans="1:12" x14ac:dyDescent="0.2">
      <c r="A101" t="s">
        <v>71</v>
      </c>
      <c r="B101">
        <v>21.466999999999999</v>
      </c>
      <c r="C101" t="s">
        <v>49</v>
      </c>
      <c r="D101" t="s">
        <v>53</v>
      </c>
      <c r="F101" t="s">
        <v>36</v>
      </c>
      <c r="G101">
        <v>2</v>
      </c>
      <c r="H101">
        <v>3.066516872271952</v>
      </c>
      <c r="I101">
        <v>0.5093333992455108</v>
      </c>
      <c r="J101" t="s">
        <v>72</v>
      </c>
      <c r="L101" t="s">
        <v>73</v>
      </c>
    </row>
    <row r="102" spans="1:12" x14ac:dyDescent="0.2">
      <c r="A102" t="s">
        <v>86</v>
      </c>
      <c r="B102">
        <v>1555.6</v>
      </c>
      <c r="C102" t="s">
        <v>35</v>
      </c>
      <c r="D102" t="s">
        <v>75</v>
      </c>
      <c r="F102" t="s">
        <v>36</v>
      </c>
      <c r="G102">
        <v>2</v>
      </c>
      <c r="H102">
        <v>7.3496166022815919</v>
      </c>
      <c r="I102">
        <v>0.74824657670898309</v>
      </c>
      <c r="J102" t="s">
        <v>79</v>
      </c>
      <c r="L102" t="s">
        <v>87</v>
      </c>
    </row>
    <row r="103" spans="1:12" x14ac:dyDescent="0.2">
      <c r="A103" t="s">
        <v>74</v>
      </c>
      <c r="B103">
        <v>1602.2</v>
      </c>
      <c r="C103" t="s">
        <v>35</v>
      </c>
      <c r="D103" t="s">
        <v>75</v>
      </c>
      <c r="F103" t="s">
        <v>36</v>
      </c>
      <c r="G103">
        <v>2</v>
      </c>
      <c r="H103">
        <v>7.3791329637810161</v>
      </c>
      <c r="I103">
        <v>0.74824657670898309</v>
      </c>
      <c r="J103" t="s">
        <v>77</v>
      </c>
    </row>
    <row r="104" spans="1:12" x14ac:dyDescent="0.2">
      <c r="A104" t="s">
        <v>62</v>
      </c>
      <c r="B104">
        <v>3406.2</v>
      </c>
      <c r="C104" t="s">
        <v>35</v>
      </c>
      <c r="D104" t="s">
        <v>56</v>
      </c>
      <c r="F104" t="s">
        <v>36</v>
      </c>
      <c r="G104">
        <v>2</v>
      </c>
      <c r="H104">
        <v>8.1333525794047361</v>
      </c>
      <c r="I104">
        <v>0.54701758146249824</v>
      </c>
      <c r="J104" t="s">
        <v>80</v>
      </c>
      <c r="L104" t="s">
        <v>62</v>
      </c>
    </row>
    <row r="105" spans="1:12" x14ac:dyDescent="0.2">
      <c r="A105" t="s">
        <v>81</v>
      </c>
      <c r="B105">
        <v>21141</v>
      </c>
      <c r="C105" t="s">
        <v>35</v>
      </c>
      <c r="D105" t="s">
        <v>16</v>
      </c>
      <c r="F105" t="s">
        <v>36</v>
      </c>
      <c r="G105">
        <v>2</v>
      </c>
      <c r="H105">
        <v>9.9589695619951328</v>
      </c>
      <c r="I105">
        <v>0.50864688374526068</v>
      </c>
      <c r="J105" t="s">
        <v>83</v>
      </c>
    </row>
    <row r="107" spans="1:12" ht="16" x14ac:dyDescent="0.2">
      <c r="A107" s="1" t="s">
        <v>2</v>
      </c>
      <c r="B107" s="1" t="s">
        <v>1437</v>
      </c>
    </row>
    <row r="108" spans="1:12" x14ac:dyDescent="0.2">
      <c r="A108" t="s">
        <v>4</v>
      </c>
      <c r="B108" t="s">
        <v>92</v>
      </c>
    </row>
    <row r="109" spans="1:12" x14ac:dyDescent="0.2">
      <c r="A109" t="s">
        <v>6</v>
      </c>
      <c r="B109" t="s">
        <v>49</v>
      </c>
    </row>
    <row r="110" spans="1:12" x14ac:dyDescent="0.2">
      <c r="A110" t="s">
        <v>8</v>
      </c>
      <c r="B110">
        <v>1</v>
      </c>
    </row>
    <row r="111" spans="1:12" x14ac:dyDescent="0.2">
      <c r="A111" t="s">
        <v>9</v>
      </c>
      <c r="B111" t="s">
        <v>1437</v>
      </c>
    </row>
    <row r="112" spans="1:12" x14ac:dyDescent="0.2">
      <c r="A112" t="s">
        <v>11</v>
      </c>
      <c r="B112" t="s">
        <v>12</v>
      </c>
    </row>
    <row r="113" spans="1:13" x14ac:dyDescent="0.2">
      <c r="A113" t="s">
        <v>13</v>
      </c>
      <c r="B113" t="s">
        <v>14</v>
      </c>
    </row>
    <row r="114" spans="1:13" x14ac:dyDescent="0.2">
      <c r="A114" t="s">
        <v>15</v>
      </c>
      <c r="B114" t="s">
        <v>15</v>
      </c>
    </row>
    <row r="115" spans="1:13" ht="16" x14ac:dyDescent="0.2">
      <c r="A115" s="1" t="s">
        <v>17</v>
      </c>
    </row>
    <row r="116" spans="1:13" x14ac:dyDescent="0.2">
      <c r="A116" s="2" t="s">
        <v>18</v>
      </c>
      <c r="B116" s="2" t="s">
        <v>19</v>
      </c>
      <c r="C116" s="2" t="s">
        <v>6</v>
      </c>
      <c r="D116" s="2" t="s">
        <v>15</v>
      </c>
      <c r="E116" s="2" t="s">
        <v>20</v>
      </c>
      <c r="F116" s="2" t="s">
        <v>13</v>
      </c>
      <c r="G116" s="2" t="s">
        <v>21</v>
      </c>
      <c r="H116" s="2" t="s">
        <v>22</v>
      </c>
      <c r="I116" s="2" t="s">
        <v>23</v>
      </c>
      <c r="J116" s="2" t="s">
        <v>4</v>
      </c>
      <c r="K116" s="2" t="s">
        <v>24</v>
      </c>
      <c r="L116" s="2" t="s">
        <v>9</v>
      </c>
      <c r="M116" s="2"/>
    </row>
    <row r="117" spans="1:13" x14ac:dyDescent="0.2">
      <c r="A117" t="s">
        <v>29</v>
      </c>
      <c r="B117">
        <v>77.28</v>
      </c>
      <c r="D117" t="s">
        <v>30</v>
      </c>
      <c r="E117" t="s">
        <v>26</v>
      </c>
      <c r="F117" t="s">
        <v>27</v>
      </c>
      <c r="G117">
        <v>2</v>
      </c>
      <c r="H117">
        <v>4.3474351899042629</v>
      </c>
      <c r="I117">
        <v>0.36098878111391108</v>
      </c>
      <c r="J117" t="s">
        <v>64</v>
      </c>
    </row>
    <row r="118" spans="1:13" x14ac:dyDescent="0.2">
      <c r="A118" t="s">
        <v>1437</v>
      </c>
      <c r="B118">
        <v>1</v>
      </c>
      <c r="C118" t="s">
        <v>49</v>
      </c>
      <c r="D118" t="s">
        <v>15</v>
      </c>
      <c r="E118" t="s">
        <v>65</v>
      </c>
      <c r="F118" t="s">
        <v>33</v>
      </c>
      <c r="G118">
        <v>0</v>
      </c>
      <c r="H118">
        <v>1</v>
      </c>
      <c r="L118" t="s">
        <v>1437</v>
      </c>
    </row>
    <row r="119" spans="1:13" x14ac:dyDescent="0.2">
      <c r="A119" t="s">
        <v>91</v>
      </c>
      <c r="B119">
        <v>1</v>
      </c>
      <c r="C119" t="s">
        <v>49</v>
      </c>
      <c r="D119" t="s">
        <v>15</v>
      </c>
      <c r="F119" t="s">
        <v>36</v>
      </c>
      <c r="G119">
        <v>2</v>
      </c>
      <c r="H119">
        <v>0</v>
      </c>
      <c r="I119">
        <v>0.74824657670898309</v>
      </c>
      <c r="J119" t="s">
        <v>67</v>
      </c>
    </row>
    <row r="120" spans="1:13" x14ac:dyDescent="0.2">
      <c r="A120" t="s">
        <v>68</v>
      </c>
      <c r="B120">
        <v>1.6182000000000001</v>
      </c>
      <c r="C120" t="s">
        <v>35</v>
      </c>
      <c r="D120" t="s">
        <v>15</v>
      </c>
      <c r="F120" t="s">
        <v>36</v>
      </c>
      <c r="G120">
        <v>2</v>
      </c>
      <c r="H120">
        <v>0.48131442039160233</v>
      </c>
      <c r="I120">
        <v>0.74824657670898309</v>
      </c>
      <c r="J120" t="s">
        <v>69</v>
      </c>
      <c r="L120" t="s">
        <v>70</v>
      </c>
    </row>
    <row r="121" spans="1:13" x14ac:dyDescent="0.2">
      <c r="A121" t="s">
        <v>71</v>
      </c>
      <c r="B121">
        <v>21.466999999999999</v>
      </c>
      <c r="C121" t="s">
        <v>49</v>
      </c>
      <c r="D121" t="s">
        <v>53</v>
      </c>
      <c r="F121" t="s">
        <v>36</v>
      </c>
      <c r="G121">
        <v>2</v>
      </c>
      <c r="H121">
        <v>3.066516872271952</v>
      </c>
      <c r="I121">
        <v>0.5093333992455108</v>
      </c>
      <c r="J121" t="s">
        <v>72</v>
      </c>
      <c r="L121" t="s">
        <v>73</v>
      </c>
    </row>
    <row r="122" spans="1:13" x14ac:dyDescent="0.2">
      <c r="A122" t="s">
        <v>86</v>
      </c>
      <c r="B122">
        <v>1435.9</v>
      </c>
      <c r="C122" t="s">
        <v>35</v>
      </c>
      <c r="D122" t="s">
        <v>75</v>
      </c>
      <c r="F122" t="s">
        <v>36</v>
      </c>
      <c r="G122">
        <v>2</v>
      </c>
      <c r="H122">
        <v>7.2695471093003317</v>
      </c>
      <c r="I122">
        <v>0.74824657670898309</v>
      </c>
      <c r="J122" t="s">
        <v>79</v>
      </c>
      <c r="L122" t="s">
        <v>87</v>
      </c>
    </row>
    <row r="123" spans="1:13" x14ac:dyDescent="0.2">
      <c r="A123" t="s">
        <v>89</v>
      </c>
      <c r="B123">
        <v>1479</v>
      </c>
      <c r="C123" t="s">
        <v>35</v>
      </c>
      <c r="D123" t="s">
        <v>75</v>
      </c>
      <c r="F123" t="s">
        <v>36</v>
      </c>
      <c r="G123">
        <v>2</v>
      </c>
      <c r="H123">
        <v>7.2991214627107999</v>
      </c>
      <c r="I123">
        <v>0.74824657670898309</v>
      </c>
      <c r="J123" t="s">
        <v>77</v>
      </c>
    </row>
    <row r="124" spans="1:13" x14ac:dyDescent="0.2">
      <c r="A124" t="s">
        <v>62</v>
      </c>
      <c r="B124">
        <v>3180.4</v>
      </c>
      <c r="C124" t="s">
        <v>35</v>
      </c>
      <c r="D124" t="s">
        <v>56</v>
      </c>
      <c r="F124" t="s">
        <v>36</v>
      </c>
      <c r="G124">
        <v>2</v>
      </c>
      <c r="H124">
        <v>8.0647622540273289</v>
      </c>
      <c r="I124">
        <v>0.54701758146249824</v>
      </c>
      <c r="J124" t="s">
        <v>80</v>
      </c>
      <c r="L124" t="s">
        <v>62</v>
      </c>
    </row>
    <row r="125" spans="1:13" x14ac:dyDescent="0.2">
      <c r="A125" t="s">
        <v>81</v>
      </c>
      <c r="B125">
        <v>19450</v>
      </c>
      <c r="C125" t="s">
        <v>35</v>
      </c>
      <c r="D125" t="s">
        <v>16</v>
      </c>
      <c r="F125" t="s">
        <v>36</v>
      </c>
      <c r="G125">
        <v>2</v>
      </c>
      <c r="H125">
        <v>9.8756023490465932</v>
      </c>
      <c r="I125">
        <v>0.50864688374526068</v>
      </c>
      <c r="J125" t="s">
        <v>83</v>
      </c>
    </row>
    <row r="127" spans="1:13" ht="16" x14ac:dyDescent="0.2">
      <c r="A127" s="1" t="s">
        <v>2</v>
      </c>
      <c r="B127" s="1" t="s">
        <v>1438</v>
      </c>
    </row>
    <row r="128" spans="1:13" x14ac:dyDescent="0.2">
      <c r="A128" t="s">
        <v>4</v>
      </c>
      <c r="B128" t="s">
        <v>93</v>
      </c>
    </row>
    <row r="129" spans="1:13" x14ac:dyDescent="0.2">
      <c r="A129" t="s">
        <v>6</v>
      </c>
      <c r="B129" t="s">
        <v>94</v>
      </c>
    </row>
    <row r="130" spans="1:13" x14ac:dyDescent="0.2">
      <c r="A130" t="s">
        <v>8</v>
      </c>
      <c r="B130">
        <v>1</v>
      </c>
    </row>
    <row r="131" spans="1:13" x14ac:dyDescent="0.2">
      <c r="A131" t="s">
        <v>9</v>
      </c>
      <c r="B131" t="s">
        <v>1438</v>
      </c>
    </row>
    <row r="132" spans="1:13" x14ac:dyDescent="0.2">
      <c r="A132" t="s">
        <v>11</v>
      </c>
      <c r="B132" t="s">
        <v>12</v>
      </c>
    </row>
    <row r="133" spans="1:13" x14ac:dyDescent="0.2">
      <c r="A133" t="s">
        <v>13</v>
      </c>
      <c r="B133" t="s">
        <v>14</v>
      </c>
    </row>
    <row r="134" spans="1:13" x14ac:dyDescent="0.2">
      <c r="A134" t="s">
        <v>15</v>
      </c>
      <c r="B134" t="s">
        <v>15</v>
      </c>
    </row>
    <row r="135" spans="1:13" ht="16" x14ac:dyDescent="0.2">
      <c r="A135" s="1" t="s">
        <v>17</v>
      </c>
    </row>
    <row r="136" spans="1:13" x14ac:dyDescent="0.2">
      <c r="A136" s="2" t="s">
        <v>18</v>
      </c>
      <c r="B136" s="2" t="s">
        <v>19</v>
      </c>
      <c r="C136" s="2" t="s">
        <v>6</v>
      </c>
      <c r="D136" s="2" t="s">
        <v>15</v>
      </c>
      <c r="E136" s="2" t="s">
        <v>20</v>
      </c>
      <c r="F136" s="2" t="s">
        <v>13</v>
      </c>
      <c r="G136" s="2" t="s">
        <v>21</v>
      </c>
      <c r="H136" s="2" t="s">
        <v>22</v>
      </c>
      <c r="I136" s="2" t="s">
        <v>23</v>
      </c>
      <c r="J136" s="2" t="s">
        <v>4</v>
      </c>
      <c r="K136" s="2" t="s">
        <v>24</v>
      </c>
      <c r="L136" s="2" t="s">
        <v>9</v>
      </c>
      <c r="M136" s="2"/>
    </row>
    <row r="137" spans="1:13" x14ac:dyDescent="0.2">
      <c r="A137" t="s">
        <v>29</v>
      </c>
      <c r="B137">
        <v>89.424000000000007</v>
      </c>
      <c r="D137" t="s">
        <v>30</v>
      </c>
      <c r="E137" t="s">
        <v>26</v>
      </c>
      <c r="F137" t="s">
        <v>27</v>
      </c>
      <c r="G137">
        <v>2</v>
      </c>
      <c r="H137">
        <v>4.4933891025273427</v>
      </c>
      <c r="I137">
        <v>0.36098878111391108</v>
      </c>
      <c r="J137" t="s">
        <v>64</v>
      </c>
    </row>
    <row r="138" spans="1:13" x14ac:dyDescent="0.2">
      <c r="A138" t="s">
        <v>1438</v>
      </c>
      <c r="B138">
        <v>1</v>
      </c>
      <c r="C138" t="s">
        <v>94</v>
      </c>
      <c r="D138" t="s">
        <v>15</v>
      </c>
      <c r="E138" t="s">
        <v>65</v>
      </c>
      <c r="F138" t="s">
        <v>33</v>
      </c>
      <c r="G138">
        <v>0</v>
      </c>
      <c r="H138">
        <v>1</v>
      </c>
      <c r="L138" t="s">
        <v>1438</v>
      </c>
    </row>
    <row r="139" spans="1:13" x14ac:dyDescent="0.2">
      <c r="A139" t="s">
        <v>95</v>
      </c>
      <c r="B139">
        <v>1</v>
      </c>
      <c r="C139" t="s">
        <v>94</v>
      </c>
      <c r="D139" t="s">
        <v>15</v>
      </c>
      <c r="F139" t="s">
        <v>36</v>
      </c>
      <c r="G139">
        <v>2</v>
      </c>
      <c r="H139">
        <v>0</v>
      </c>
      <c r="I139">
        <v>0.74824657670898309</v>
      </c>
      <c r="J139" t="s">
        <v>67</v>
      </c>
    </row>
    <row r="140" spans="1:13" x14ac:dyDescent="0.2">
      <c r="A140" t="s">
        <v>68</v>
      </c>
      <c r="B140">
        <v>1.7384999999999999</v>
      </c>
      <c r="C140" t="s">
        <v>35</v>
      </c>
      <c r="D140" t="s">
        <v>15</v>
      </c>
      <c r="F140" t="s">
        <v>36</v>
      </c>
      <c r="G140">
        <v>2</v>
      </c>
      <c r="H140">
        <v>0.55302267246577896</v>
      </c>
      <c r="I140">
        <v>0.74824657670898309</v>
      </c>
      <c r="J140" t="s">
        <v>69</v>
      </c>
      <c r="L140" t="s">
        <v>70</v>
      </c>
    </row>
    <row r="141" spans="1:13" x14ac:dyDescent="0.2">
      <c r="A141" t="s">
        <v>71</v>
      </c>
      <c r="B141">
        <v>24.84</v>
      </c>
      <c r="C141" t="s">
        <v>94</v>
      </c>
      <c r="D141" t="s">
        <v>53</v>
      </c>
      <c r="F141" t="s">
        <v>36</v>
      </c>
      <c r="G141">
        <v>2</v>
      </c>
      <c r="H141">
        <v>3.2124552570652778</v>
      </c>
      <c r="I141">
        <v>0.5093333992455108</v>
      </c>
      <c r="J141" t="s">
        <v>72</v>
      </c>
      <c r="L141" t="s">
        <v>73</v>
      </c>
    </row>
    <row r="142" spans="1:13" x14ac:dyDescent="0.2">
      <c r="A142" t="s">
        <v>86</v>
      </c>
      <c r="B142">
        <v>1800</v>
      </c>
      <c r="C142" t="s">
        <v>35</v>
      </c>
      <c r="D142" t="s">
        <v>75</v>
      </c>
      <c r="F142" t="s">
        <v>36</v>
      </c>
      <c r="G142">
        <v>2</v>
      </c>
      <c r="H142">
        <f>LN(B142)</f>
        <v>7.4955419438842563</v>
      </c>
      <c r="I142">
        <v>0.74824657670898309</v>
      </c>
      <c r="J142" t="s">
        <v>79</v>
      </c>
      <c r="L142" t="s">
        <v>87</v>
      </c>
    </row>
    <row r="143" spans="1:13" x14ac:dyDescent="0.2">
      <c r="A143" t="s">
        <v>74</v>
      </c>
      <c r="B143">
        <v>1854</v>
      </c>
      <c r="C143" t="s">
        <v>35</v>
      </c>
      <c r="D143" t="s">
        <v>75</v>
      </c>
      <c r="F143" t="s">
        <v>36</v>
      </c>
      <c r="G143">
        <v>2</v>
      </c>
      <c r="H143">
        <v>7.5251007461258004</v>
      </c>
      <c r="I143">
        <v>0.74824657670898309</v>
      </c>
      <c r="J143" t="s">
        <v>77</v>
      </c>
    </row>
    <row r="144" spans="1:13" x14ac:dyDescent="0.2">
      <c r="A144" t="s">
        <v>62</v>
      </c>
      <c r="B144">
        <v>3909</v>
      </c>
      <c r="C144" t="s">
        <v>35</v>
      </c>
      <c r="D144" t="s">
        <v>56</v>
      </c>
      <c r="F144" t="s">
        <v>36</v>
      </c>
      <c r="G144">
        <v>2</v>
      </c>
      <c r="H144">
        <v>8.2710368657929543</v>
      </c>
      <c r="I144">
        <v>0.54701758146249824</v>
      </c>
      <c r="J144" t="s">
        <v>80</v>
      </c>
      <c r="L144" t="s">
        <v>62</v>
      </c>
    </row>
    <row r="145" spans="1:13" x14ac:dyDescent="0.2">
      <c r="A145" t="s">
        <v>81</v>
      </c>
      <c r="B145">
        <v>24463</v>
      </c>
      <c r="C145" t="s">
        <v>35</v>
      </c>
      <c r="D145" t="s">
        <v>16</v>
      </c>
      <c r="F145" t="s">
        <v>36</v>
      </c>
      <c r="G145">
        <v>2</v>
      </c>
      <c r="H145">
        <v>10.10491705094358</v>
      </c>
      <c r="I145">
        <v>0.50864688374526068</v>
      </c>
      <c r="J145" t="s">
        <v>83</v>
      </c>
    </row>
    <row r="147" spans="1:13" ht="16" x14ac:dyDescent="0.2">
      <c r="A147" s="1" t="s">
        <v>2</v>
      </c>
      <c r="B147" s="1" t="s">
        <v>1439</v>
      </c>
    </row>
    <row r="148" spans="1:13" x14ac:dyDescent="0.2">
      <c r="A148" t="s">
        <v>4</v>
      </c>
      <c r="B148" t="s">
        <v>96</v>
      </c>
    </row>
    <row r="149" spans="1:13" x14ac:dyDescent="0.2">
      <c r="A149" t="s">
        <v>6</v>
      </c>
      <c r="B149" t="s">
        <v>49</v>
      </c>
    </row>
    <row r="150" spans="1:13" x14ac:dyDescent="0.2">
      <c r="A150" t="s">
        <v>8</v>
      </c>
      <c r="B150">
        <v>1</v>
      </c>
    </row>
    <row r="151" spans="1:13" x14ac:dyDescent="0.2">
      <c r="A151" t="s">
        <v>9</v>
      </c>
      <c r="B151" t="s">
        <v>1439</v>
      </c>
    </row>
    <row r="152" spans="1:13" x14ac:dyDescent="0.2">
      <c r="A152" t="s">
        <v>11</v>
      </c>
      <c r="B152" t="s">
        <v>12</v>
      </c>
    </row>
    <row r="153" spans="1:13" x14ac:dyDescent="0.2">
      <c r="A153" t="s">
        <v>13</v>
      </c>
      <c r="B153" t="s">
        <v>14</v>
      </c>
    </row>
    <row r="154" spans="1:13" x14ac:dyDescent="0.2">
      <c r="A154" t="s">
        <v>15</v>
      </c>
      <c r="B154" t="s">
        <v>15</v>
      </c>
    </row>
    <row r="155" spans="1:13" ht="16" x14ac:dyDescent="0.2">
      <c r="A155" s="1" t="s">
        <v>17</v>
      </c>
    </row>
    <row r="156" spans="1:13" x14ac:dyDescent="0.2">
      <c r="A156" s="2" t="s">
        <v>18</v>
      </c>
      <c r="B156" s="2" t="s">
        <v>19</v>
      </c>
      <c r="C156" s="2" t="s">
        <v>6</v>
      </c>
      <c r="D156" s="2" t="s">
        <v>15</v>
      </c>
      <c r="E156" s="2" t="s">
        <v>20</v>
      </c>
      <c r="F156" s="2" t="s">
        <v>13</v>
      </c>
      <c r="G156" s="2" t="s">
        <v>21</v>
      </c>
      <c r="H156" s="2" t="s">
        <v>22</v>
      </c>
      <c r="I156" s="2" t="s">
        <v>23</v>
      </c>
      <c r="J156" s="2" t="s">
        <v>4</v>
      </c>
      <c r="K156" s="2" t="s">
        <v>24</v>
      </c>
      <c r="L156" s="2" t="s">
        <v>9</v>
      </c>
      <c r="M156" s="2"/>
    </row>
    <row r="157" spans="1:13" x14ac:dyDescent="0.2">
      <c r="A157" t="s">
        <v>29</v>
      </c>
      <c r="B157">
        <v>0.82799999999999996</v>
      </c>
      <c r="D157" t="s">
        <v>30</v>
      </c>
      <c r="E157" t="s">
        <v>26</v>
      </c>
      <c r="F157" t="s">
        <v>27</v>
      </c>
      <c r="G157">
        <v>2</v>
      </c>
      <c r="H157">
        <v>-0.18874212459687739</v>
      </c>
      <c r="I157">
        <v>0.1253793591735915</v>
      </c>
      <c r="J157" t="s">
        <v>97</v>
      </c>
    </row>
    <row r="158" spans="1:13" x14ac:dyDescent="0.2">
      <c r="A158" t="s">
        <v>1439</v>
      </c>
      <c r="B158">
        <v>1</v>
      </c>
      <c r="C158" t="s">
        <v>49</v>
      </c>
      <c r="D158" t="s">
        <v>15</v>
      </c>
      <c r="E158" t="s">
        <v>76</v>
      </c>
      <c r="F158" t="s">
        <v>33</v>
      </c>
      <c r="G158">
        <v>0</v>
      </c>
      <c r="H158">
        <v>1</v>
      </c>
      <c r="L158" t="s">
        <v>1439</v>
      </c>
    </row>
    <row r="159" spans="1:13" x14ac:dyDescent="0.2">
      <c r="A159" t="s">
        <v>98</v>
      </c>
      <c r="B159">
        <v>2.4</v>
      </c>
      <c r="C159" t="s">
        <v>35</v>
      </c>
      <c r="D159" t="s">
        <v>15</v>
      </c>
      <c r="F159" t="s">
        <v>36</v>
      </c>
      <c r="G159">
        <v>2</v>
      </c>
      <c r="H159">
        <v>0.87546873735389985</v>
      </c>
      <c r="I159">
        <v>0.55191598785113494</v>
      </c>
      <c r="J159" t="s">
        <v>99</v>
      </c>
    </row>
    <row r="160" spans="1:13" x14ac:dyDescent="0.2">
      <c r="A160" t="s">
        <v>71</v>
      </c>
      <c r="B160">
        <v>0.23</v>
      </c>
      <c r="C160" t="s">
        <v>49</v>
      </c>
      <c r="D160" t="s">
        <v>53</v>
      </c>
      <c r="F160" t="s">
        <v>36</v>
      </c>
      <c r="G160">
        <v>2</v>
      </c>
      <c r="H160">
        <v>-1.4696759700589419</v>
      </c>
      <c r="I160">
        <v>0.1253793591735915</v>
      </c>
      <c r="J160" t="s">
        <v>100</v>
      </c>
      <c r="L160" t="s">
        <v>73</v>
      </c>
    </row>
    <row r="161" spans="1:12" x14ac:dyDescent="0.2">
      <c r="A161" t="s">
        <v>55</v>
      </c>
      <c r="B161">
        <v>574.57000000000005</v>
      </c>
      <c r="C161" t="s">
        <v>45</v>
      </c>
      <c r="D161" t="s">
        <v>56</v>
      </c>
      <c r="F161" t="s">
        <v>36</v>
      </c>
      <c r="G161">
        <v>2</v>
      </c>
      <c r="H161">
        <v>6.3536219349489818</v>
      </c>
      <c r="I161">
        <v>0.36774401052473521</v>
      </c>
      <c r="J161" t="s">
        <v>101</v>
      </c>
      <c r="L161" t="s">
        <v>57</v>
      </c>
    </row>
    <row r="162" spans="1:12" x14ac:dyDescent="0.2">
      <c r="A162" t="s">
        <v>102</v>
      </c>
      <c r="B162">
        <v>19.312000000000001</v>
      </c>
      <c r="C162" t="s">
        <v>35</v>
      </c>
      <c r="D162" t="s">
        <v>75</v>
      </c>
      <c r="F162" t="s">
        <v>36</v>
      </c>
      <c r="G162">
        <v>2</v>
      </c>
      <c r="H162">
        <v>2.960726664355176</v>
      </c>
      <c r="I162">
        <v>0.56290291817611959</v>
      </c>
      <c r="J162" t="s">
        <v>104</v>
      </c>
    </row>
    <row r="163" spans="1:12" x14ac:dyDescent="0.2">
      <c r="A163" t="s">
        <v>105</v>
      </c>
      <c r="B163">
        <v>18.75</v>
      </c>
      <c r="C163" t="s">
        <v>35</v>
      </c>
      <c r="D163" t="s">
        <v>75</v>
      </c>
      <c r="F163" t="s">
        <v>36</v>
      </c>
      <c r="G163">
        <v>2</v>
      </c>
      <c r="H163">
        <v>2.9311937524164202</v>
      </c>
      <c r="I163">
        <v>0.55136855162252973</v>
      </c>
      <c r="J163" t="s">
        <v>106</v>
      </c>
      <c r="L163" t="s">
        <v>107</v>
      </c>
    </row>
    <row r="164" spans="1:12" x14ac:dyDescent="0.2">
      <c r="A164" t="s">
        <v>108</v>
      </c>
      <c r="B164">
        <v>1</v>
      </c>
      <c r="C164" t="s">
        <v>49</v>
      </c>
      <c r="D164" t="s">
        <v>15</v>
      </c>
      <c r="F164" t="s">
        <v>36</v>
      </c>
      <c r="G164">
        <v>2</v>
      </c>
      <c r="H164">
        <v>0</v>
      </c>
      <c r="I164">
        <v>0.56290291817611959</v>
      </c>
      <c r="J164" t="s">
        <v>109</v>
      </c>
      <c r="L164" t="s">
        <v>110</v>
      </c>
    </row>
    <row r="165" spans="1:12" x14ac:dyDescent="0.2">
      <c r="A165" t="s">
        <v>62</v>
      </c>
      <c r="B165">
        <v>41.923999999999999</v>
      </c>
      <c r="C165" t="s">
        <v>35</v>
      </c>
      <c r="D165" t="s">
        <v>56</v>
      </c>
      <c r="F165" t="s">
        <v>36</v>
      </c>
      <c r="G165">
        <v>2</v>
      </c>
      <c r="H165">
        <v>3.7358584553079308</v>
      </c>
      <c r="I165">
        <v>0.36774401052473521</v>
      </c>
      <c r="J165" t="s">
        <v>111</v>
      </c>
      <c r="L165" t="s">
        <v>62</v>
      </c>
    </row>
    <row r="166" spans="1:12" x14ac:dyDescent="0.2">
      <c r="A166" t="s">
        <v>62</v>
      </c>
      <c r="B166">
        <v>143.63999999999999</v>
      </c>
      <c r="C166" t="s">
        <v>35</v>
      </c>
      <c r="D166" t="s">
        <v>56</v>
      </c>
      <c r="F166" t="s">
        <v>36</v>
      </c>
      <c r="G166">
        <v>2</v>
      </c>
      <c r="H166">
        <v>4.9673101693578818</v>
      </c>
      <c r="I166">
        <v>0.36774401052473521</v>
      </c>
      <c r="J166" t="s">
        <v>112</v>
      </c>
      <c r="L166" t="s">
        <v>62</v>
      </c>
    </row>
    <row r="167" spans="1:12" x14ac:dyDescent="0.2">
      <c r="A167" t="s">
        <v>113</v>
      </c>
      <c r="B167">
        <v>287.27999999999997</v>
      </c>
      <c r="C167" t="s">
        <v>94</v>
      </c>
      <c r="D167" t="s">
        <v>16</v>
      </c>
      <c r="F167" t="s">
        <v>36</v>
      </c>
      <c r="G167">
        <v>2</v>
      </c>
      <c r="H167">
        <v>5.6604573499178272</v>
      </c>
      <c r="I167">
        <v>0.1253793591735915</v>
      </c>
      <c r="J167" t="s">
        <v>114</v>
      </c>
    </row>
    <row r="169" spans="1:12" ht="16" x14ac:dyDescent="0.2">
      <c r="A169" s="1" t="s">
        <v>2</v>
      </c>
      <c r="B169" s="1" t="s">
        <v>1439</v>
      </c>
    </row>
    <row r="170" spans="1:12" x14ac:dyDescent="0.2">
      <c r="A170" t="s">
        <v>4</v>
      </c>
      <c r="B170" t="s">
        <v>115</v>
      </c>
    </row>
    <row r="171" spans="1:12" x14ac:dyDescent="0.2">
      <c r="A171" t="s">
        <v>6</v>
      </c>
      <c r="B171" t="s">
        <v>35</v>
      </c>
    </row>
    <row r="172" spans="1:12" x14ac:dyDescent="0.2">
      <c r="A172" t="s">
        <v>8</v>
      </c>
      <c r="B172">
        <v>1</v>
      </c>
    </row>
    <row r="173" spans="1:12" x14ac:dyDescent="0.2">
      <c r="A173" t="s">
        <v>9</v>
      </c>
      <c r="B173" t="s">
        <v>1439</v>
      </c>
    </row>
    <row r="174" spans="1:12" x14ac:dyDescent="0.2">
      <c r="A174" t="s">
        <v>11</v>
      </c>
      <c r="B174" t="s">
        <v>12</v>
      </c>
    </row>
    <row r="175" spans="1:12" x14ac:dyDescent="0.2">
      <c r="A175" t="s">
        <v>13</v>
      </c>
      <c r="B175" t="s">
        <v>14</v>
      </c>
    </row>
    <row r="176" spans="1:12" x14ac:dyDescent="0.2">
      <c r="A176" t="s">
        <v>15</v>
      </c>
      <c r="B176" t="s">
        <v>15</v>
      </c>
    </row>
    <row r="177" spans="1:13" ht="16" x14ac:dyDescent="0.2">
      <c r="A177" s="1" t="s">
        <v>17</v>
      </c>
    </row>
    <row r="178" spans="1:13" x14ac:dyDescent="0.2">
      <c r="A178" s="2" t="s">
        <v>18</v>
      </c>
      <c r="B178" s="2" t="s">
        <v>19</v>
      </c>
      <c r="C178" s="2" t="s">
        <v>6</v>
      </c>
      <c r="D178" s="2" t="s">
        <v>15</v>
      </c>
      <c r="E178" s="2" t="s">
        <v>20</v>
      </c>
      <c r="F178" s="2" t="s">
        <v>13</v>
      </c>
      <c r="G178" s="2" t="s">
        <v>21</v>
      </c>
      <c r="H178" s="2" t="s">
        <v>22</v>
      </c>
      <c r="I178" s="2" t="s">
        <v>23</v>
      </c>
      <c r="J178" s="2" t="s">
        <v>4</v>
      </c>
      <c r="K178" s="2" t="s">
        <v>24</v>
      </c>
      <c r="L178" s="2" t="s">
        <v>9</v>
      </c>
      <c r="M178" s="2"/>
    </row>
    <row r="179" spans="1:13" x14ac:dyDescent="0.2">
      <c r="A179" t="s">
        <v>29</v>
      </c>
      <c r="B179">
        <v>0.82799999999999996</v>
      </c>
      <c r="D179" t="s">
        <v>30</v>
      </c>
      <c r="E179" t="s">
        <v>26</v>
      </c>
      <c r="F179" t="s">
        <v>27</v>
      </c>
      <c r="G179">
        <v>2</v>
      </c>
      <c r="H179">
        <v>-0.18874212459687739</v>
      </c>
      <c r="I179">
        <v>3.4483102232361312E-2</v>
      </c>
      <c r="J179" t="s">
        <v>116</v>
      </c>
    </row>
    <row r="180" spans="1:13" x14ac:dyDescent="0.2">
      <c r="A180" t="s">
        <v>1439</v>
      </c>
      <c r="B180">
        <v>1</v>
      </c>
      <c r="C180" t="s">
        <v>35</v>
      </c>
      <c r="D180" t="s">
        <v>15</v>
      </c>
      <c r="E180" t="s">
        <v>103</v>
      </c>
      <c r="F180" t="s">
        <v>33</v>
      </c>
      <c r="G180">
        <v>0</v>
      </c>
      <c r="H180">
        <v>1</v>
      </c>
      <c r="L180" t="s">
        <v>1439</v>
      </c>
    </row>
    <row r="181" spans="1:13" x14ac:dyDescent="0.2">
      <c r="A181" t="s">
        <v>98</v>
      </c>
      <c r="B181">
        <v>2.4</v>
      </c>
      <c r="C181" t="s">
        <v>35</v>
      </c>
      <c r="D181" t="s">
        <v>15</v>
      </c>
      <c r="F181" t="s">
        <v>36</v>
      </c>
      <c r="G181">
        <v>2</v>
      </c>
      <c r="H181">
        <v>0.87546873735389985</v>
      </c>
      <c r="I181">
        <v>0.54985584205570526</v>
      </c>
      <c r="J181" t="s">
        <v>117</v>
      </c>
    </row>
    <row r="182" spans="1:13" x14ac:dyDescent="0.2">
      <c r="A182" t="s">
        <v>71</v>
      </c>
      <c r="B182">
        <v>0.23</v>
      </c>
      <c r="C182" t="s">
        <v>94</v>
      </c>
      <c r="D182" t="s">
        <v>53</v>
      </c>
      <c r="F182" t="s">
        <v>36</v>
      </c>
      <c r="G182">
        <v>2</v>
      </c>
      <c r="H182">
        <v>-1.4696759700589419</v>
      </c>
      <c r="I182">
        <v>3.4483102232361312E-2</v>
      </c>
      <c r="J182" t="s">
        <v>118</v>
      </c>
      <c r="L182" t="s">
        <v>73</v>
      </c>
    </row>
    <row r="183" spans="1:13" x14ac:dyDescent="0.2">
      <c r="A183" t="s">
        <v>102</v>
      </c>
      <c r="B183">
        <v>19.312000000000001</v>
      </c>
      <c r="C183" t="s">
        <v>35</v>
      </c>
      <c r="D183" t="s">
        <v>75</v>
      </c>
      <c r="F183" t="s">
        <v>36</v>
      </c>
      <c r="G183">
        <v>2</v>
      </c>
      <c r="H183">
        <v>2.960726664355176</v>
      </c>
      <c r="I183">
        <v>0.55199888047222379</v>
      </c>
      <c r="J183" t="s">
        <v>119</v>
      </c>
    </row>
    <row r="184" spans="1:13" x14ac:dyDescent="0.2">
      <c r="A184" t="s">
        <v>105</v>
      </c>
      <c r="B184">
        <v>18.75</v>
      </c>
      <c r="C184" t="s">
        <v>35</v>
      </c>
      <c r="D184" t="s">
        <v>75</v>
      </c>
      <c r="F184" t="s">
        <v>36</v>
      </c>
      <c r="G184">
        <v>2</v>
      </c>
      <c r="H184">
        <v>2.9311937524164202</v>
      </c>
      <c r="I184">
        <v>0.54985584205570526</v>
      </c>
      <c r="J184" t="s">
        <v>120</v>
      </c>
      <c r="L184" t="s">
        <v>107</v>
      </c>
    </row>
    <row r="185" spans="1:13" x14ac:dyDescent="0.2">
      <c r="A185" t="s">
        <v>108</v>
      </c>
      <c r="B185">
        <v>1</v>
      </c>
      <c r="C185" t="s">
        <v>49</v>
      </c>
      <c r="D185" t="s">
        <v>15</v>
      </c>
      <c r="F185" t="s">
        <v>36</v>
      </c>
      <c r="G185">
        <v>2</v>
      </c>
      <c r="H185">
        <v>0</v>
      </c>
      <c r="I185">
        <v>0.54985584205570526</v>
      </c>
      <c r="J185" t="s">
        <v>121</v>
      </c>
      <c r="L185" t="s">
        <v>110</v>
      </c>
    </row>
    <row r="186" spans="1:13" x14ac:dyDescent="0.2">
      <c r="A186" t="s">
        <v>62</v>
      </c>
      <c r="B186">
        <v>40.35</v>
      </c>
      <c r="C186" t="s">
        <v>35</v>
      </c>
      <c r="D186" t="s">
        <v>56</v>
      </c>
      <c r="F186" t="s">
        <v>36</v>
      </c>
      <c r="G186">
        <v>2</v>
      </c>
      <c r="H186">
        <v>3.6975913947159582</v>
      </c>
      <c r="I186">
        <v>0.36977677668705061</v>
      </c>
      <c r="J186" t="s">
        <v>122</v>
      </c>
      <c r="L186" t="s">
        <v>62</v>
      </c>
    </row>
    <row r="187" spans="1:13" x14ac:dyDescent="0.2">
      <c r="A187" t="s">
        <v>81</v>
      </c>
      <c r="B187">
        <v>287.27999999999997</v>
      </c>
      <c r="C187" t="s">
        <v>35</v>
      </c>
      <c r="D187" t="s">
        <v>16</v>
      </c>
      <c r="F187" t="s">
        <v>36</v>
      </c>
      <c r="G187">
        <v>2</v>
      </c>
      <c r="H187">
        <v>5.6604573499178272</v>
      </c>
      <c r="I187">
        <v>0.1312205922929929</v>
      </c>
      <c r="J187" t="s">
        <v>123</v>
      </c>
    </row>
    <row r="189" spans="1:13" ht="16" x14ac:dyDescent="0.2">
      <c r="A189" s="1" t="s">
        <v>2</v>
      </c>
      <c r="B189" s="1" t="s">
        <v>1440</v>
      </c>
    </row>
    <row r="190" spans="1:13" x14ac:dyDescent="0.2">
      <c r="A190" t="s">
        <v>4</v>
      </c>
      <c r="B190" t="s">
        <v>124</v>
      </c>
    </row>
    <row r="191" spans="1:13" x14ac:dyDescent="0.2">
      <c r="A191" t="s">
        <v>6</v>
      </c>
      <c r="B191" t="s">
        <v>49</v>
      </c>
    </row>
    <row r="192" spans="1:13" x14ac:dyDescent="0.2">
      <c r="A192" t="s">
        <v>8</v>
      </c>
      <c r="B192">
        <v>1</v>
      </c>
    </row>
    <row r="193" spans="1:13" x14ac:dyDescent="0.2">
      <c r="A193" t="s">
        <v>9</v>
      </c>
      <c r="B193" t="s">
        <v>1440</v>
      </c>
    </row>
    <row r="194" spans="1:13" x14ac:dyDescent="0.2">
      <c r="A194" t="s">
        <v>11</v>
      </c>
      <c r="B194" t="s">
        <v>12</v>
      </c>
    </row>
    <row r="195" spans="1:13" x14ac:dyDescent="0.2">
      <c r="A195" t="s">
        <v>13</v>
      </c>
      <c r="B195" t="s">
        <v>14</v>
      </c>
    </row>
    <row r="196" spans="1:13" x14ac:dyDescent="0.2">
      <c r="A196" t="s">
        <v>15</v>
      </c>
      <c r="B196" t="s">
        <v>15</v>
      </c>
    </row>
    <row r="197" spans="1:13" ht="16" x14ac:dyDescent="0.2">
      <c r="A197" s="1" t="s">
        <v>17</v>
      </c>
    </row>
    <row r="198" spans="1:13" x14ac:dyDescent="0.2">
      <c r="A198" s="2" t="s">
        <v>18</v>
      </c>
      <c r="B198" s="2" t="s">
        <v>19</v>
      </c>
      <c r="C198" s="2" t="s">
        <v>6</v>
      </c>
      <c r="D198" s="2" t="s">
        <v>15</v>
      </c>
      <c r="E198" s="2" t="s">
        <v>20</v>
      </c>
      <c r="F198" s="2" t="s">
        <v>13</v>
      </c>
      <c r="G198" s="2" t="s">
        <v>21</v>
      </c>
      <c r="H198" s="2" t="s">
        <v>22</v>
      </c>
      <c r="I198" s="2" t="s">
        <v>23</v>
      </c>
      <c r="J198" s="2" t="s">
        <v>4</v>
      </c>
      <c r="K198" s="2" t="s">
        <v>24</v>
      </c>
      <c r="L198" s="2" t="s">
        <v>9</v>
      </c>
      <c r="M198" s="2"/>
    </row>
    <row r="199" spans="1:13" x14ac:dyDescent="0.2">
      <c r="A199" t="s">
        <v>29</v>
      </c>
      <c r="B199">
        <v>0.82799999999999996</v>
      </c>
      <c r="D199" t="s">
        <v>30</v>
      </c>
      <c r="E199" t="s">
        <v>26</v>
      </c>
      <c r="F199" t="s">
        <v>27</v>
      </c>
      <c r="G199">
        <v>2</v>
      </c>
      <c r="H199">
        <v>-0.18874212459687739</v>
      </c>
      <c r="I199">
        <v>0.1253793591735915</v>
      </c>
      <c r="J199" t="s">
        <v>97</v>
      </c>
    </row>
    <row r="200" spans="1:13" x14ac:dyDescent="0.2">
      <c r="A200" t="s">
        <v>1440</v>
      </c>
      <c r="B200">
        <v>1</v>
      </c>
      <c r="C200" t="s">
        <v>49</v>
      </c>
      <c r="D200" t="s">
        <v>15</v>
      </c>
      <c r="E200" t="s">
        <v>76</v>
      </c>
      <c r="F200" t="s">
        <v>33</v>
      </c>
      <c r="G200">
        <v>0</v>
      </c>
      <c r="H200">
        <v>1</v>
      </c>
      <c r="L200" t="s">
        <v>1440</v>
      </c>
    </row>
    <row r="201" spans="1:13" x14ac:dyDescent="0.2">
      <c r="A201" t="s">
        <v>98</v>
      </c>
      <c r="B201">
        <v>2.4</v>
      </c>
      <c r="C201" t="s">
        <v>35</v>
      </c>
      <c r="D201" t="s">
        <v>15</v>
      </c>
      <c r="F201" t="s">
        <v>36</v>
      </c>
      <c r="G201">
        <v>2</v>
      </c>
      <c r="H201">
        <v>0.87546873735389985</v>
      </c>
      <c r="I201">
        <v>0.55191598785113494</v>
      </c>
      <c r="J201" t="s">
        <v>99</v>
      </c>
    </row>
    <row r="202" spans="1:13" x14ac:dyDescent="0.2">
      <c r="A202" t="s">
        <v>71</v>
      </c>
      <c r="B202">
        <v>0.23</v>
      </c>
      <c r="C202" t="s">
        <v>49</v>
      </c>
      <c r="D202" t="s">
        <v>53</v>
      </c>
      <c r="F202" t="s">
        <v>36</v>
      </c>
      <c r="G202">
        <v>2</v>
      </c>
      <c r="H202">
        <v>-1.4696759700589419</v>
      </c>
      <c r="I202">
        <v>0.1253793591735915</v>
      </c>
      <c r="J202" t="s">
        <v>100</v>
      </c>
      <c r="L202" t="s">
        <v>73</v>
      </c>
    </row>
    <row r="203" spans="1:13" x14ac:dyDescent="0.2">
      <c r="A203" t="s">
        <v>125</v>
      </c>
      <c r="B203">
        <v>16.832999999999998</v>
      </c>
      <c r="C203" t="s">
        <v>35</v>
      </c>
      <c r="D203" t="s">
        <v>75</v>
      </c>
      <c r="F203" t="s">
        <v>36</v>
      </c>
      <c r="G203">
        <v>2</v>
      </c>
      <c r="H203">
        <v>2.8233412454369451</v>
      </c>
      <c r="I203">
        <v>0.56290291817611959</v>
      </c>
      <c r="J203" t="s">
        <v>104</v>
      </c>
      <c r="L203" t="s">
        <v>126</v>
      </c>
    </row>
    <row r="204" spans="1:13" x14ac:dyDescent="0.2">
      <c r="A204" t="s">
        <v>127</v>
      </c>
      <c r="B204">
        <v>16.667000000000002</v>
      </c>
      <c r="C204" t="s">
        <v>35</v>
      </c>
      <c r="D204" t="s">
        <v>75</v>
      </c>
      <c r="F204" t="s">
        <v>36</v>
      </c>
      <c r="G204">
        <v>2</v>
      </c>
      <c r="H204">
        <v>2.8134307165600392</v>
      </c>
      <c r="I204">
        <v>0.55136855162252973</v>
      </c>
      <c r="J204" t="s">
        <v>106</v>
      </c>
      <c r="L204" t="s">
        <v>128</v>
      </c>
    </row>
    <row r="205" spans="1:13" x14ac:dyDescent="0.2">
      <c r="A205" t="s">
        <v>108</v>
      </c>
      <c r="B205">
        <v>1</v>
      </c>
      <c r="C205" t="s">
        <v>49</v>
      </c>
      <c r="D205" t="s">
        <v>15</v>
      </c>
      <c r="F205" t="s">
        <v>36</v>
      </c>
      <c r="G205">
        <v>2</v>
      </c>
      <c r="H205">
        <v>0</v>
      </c>
      <c r="I205">
        <v>0.56290291817611959</v>
      </c>
      <c r="J205" t="s">
        <v>109</v>
      </c>
      <c r="L205" t="s">
        <v>110</v>
      </c>
    </row>
    <row r="206" spans="1:13" x14ac:dyDescent="0.2">
      <c r="A206" t="s">
        <v>62</v>
      </c>
      <c r="B206">
        <v>40.371000000000002</v>
      </c>
      <c r="C206" t="s">
        <v>35</v>
      </c>
      <c r="D206" t="s">
        <v>56</v>
      </c>
      <c r="F206" t="s">
        <v>36</v>
      </c>
      <c r="G206">
        <v>2</v>
      </c>
      <c r="H206">
        <v>3.6981117054275141</v>
      </c>
      <c r="I206">
        <v>0.36774401052473521</v>
      </c>
      <c r="J206" t="s">
        <v>111</v>
      </c>
      <c r="L206" t="s">
        <v>62</v>
      </c>
    </row>
    <row r="207" spans="1:13" x14ac:dyDescent="0.2">
      <c r="A207" t="s">
        <v>113</v>
      </c>
      <c r="B207">
        <v>269.5</v>
      </c>
      <c r="C207" t="s">
        <v>94</v>
      </c>
      <c r="D207" t="s">
        <v>16</v>
      </c>
      <c r="F207" t="s">
        <v>36</v>
      </c>
      <c r="G207">
        <v>2</v>
      </c>
      <c r="H207">
        <v>5.5965683903490522</v>
      </c>
      <c r="I207">
        <v>0.1253793591735915</v>
      </c>
      <c r="J207" t="s">
        <v>114</v>
      </c>
    </row>
    <row r="209" spans="1:13" ht="16" x14ac:dyDescent="0.2">
      <c r="A209" s="1" t="s">
        <v>2</v>
      </c>
      <c r="B209" s="1" t="s">
        <v>1440</v>
      </c>
    </row>
    <row r="210" spans="1:13" x14ac:dyDescent="0.2">
      <c r="A210" t="s">
        <v>4</v>
      </c>
      <c r="B210" t="s">
        <v>129</v>
      </c>
    </row>
    <row r="211" spans="1:13" x14ac:dyDescent="0.2">
      <c r="A211" t="s">
        <v>6</v>
      </c>
      <c r="B211" t="s">
        <v>35</v>
      </c>
    </row>
    <row r="212" spans="1:13" x14ac:dyDescent="0.2">
      <c r="A212" t="s">
        <v>8</v>
      </c>
      <c r="B212">
        <v>1</v>
      </c>
    </row>
    <row r="213" spans="1:13" x14ac:dyDescent="0.2">
      <c r="A213" t="s">
        <v>9</v>
      </c>
      <c r="B213" t="s">
        <v>1440</v>
      </c>
    </row>
    <row r="214" spans="1:13" x14ac:dyDescent="0.2">
      <c r="A214" t="s">
        <v>11</v>
      </c>
      <c r="B214" t="s">
        <v>12</v>
      </c>
    </row>
    <row r="215" spans="1:13" x14ac:dyDescent="0.2">
      <c r="A215" t="s">
        <v>13</v>
      </c>
      <c r="B215" t="s">
        <v>14</v>
      </c>
    </row>
    <row r="216" spans="1:13" x14ac:dyDescent="0.2">
      <c r="A216" t="s">
        <v>15</v>
      </c>
      <c r="B216" t="s">
        <v>15</v>
      </c>
    </row>
    <row r="217" spans="1:13" ht="16" x14ac:dyDescent="0.2">
      <c r="A217" s="1" t="s">
        <v>17</v>
      </c>
    </row>
    <row r="218" spans="1:13" x14ac:dyDescent="0.2">
      <c r="A218" s="2" t="s">
        <v>18</v>
      </c>
      <c r="B218" s="2" t="s">
        <v>19</v>
      </c>
      <c r="C218" s="2" t="s">
        <v>6</v>
      </c>
      <c r="D218" s="2" t="s">
        <v>15</v>
      </c>
      <c r="E218" s="2" t="s">
        <v>20</v>
      </c>
      <c r="F218" s="2" t="s">
        <v>13</v>
      </c>
      <c r="G218" s="2" t="s">
        <v>21</v>
      </c>
      <c r="H218" s="2" t="s">
        <v>22</v>
      </c>
      <c r="I218" s="2" t="s">
        <v>23</v>
      </c>
      <c r="J218" s="2" t="s">
        <v>4</v>
      </c>
      <c r="K218" s="2" t="s">
        <v>24</v>
      </c>
      <c r="L218" s="2" t="s">
        <v>9</v>
      </c>
      <c r="M218" s="2"/>
    </row>
    <row r="219" spans="1:13" x14ac:dyDescent="0.2">
      <c r="A219" t="s">
        <v>29</v>
      </c>
      <c r="B219">
        <v>0.82799999999999996</v>
      </c>
      <c r="D219" t="s">
        <v>30</v>
      </c>
      <c r="E219" t="s">
        <v>26</v>
      </c>
      <c r="F219" t="s">
        <v>27</v>
      </c>
      <c r="G219">
        <v>2</v>
      </c>
      <c r="H219">
        <v>-0.18874212459687739</v>
      </c>
      <c r="I219">
        <v>3.4483102232361312E-2</v>
      </c>
      <c r="J219" t="s">
        <v>116</v>
      </c>
    </row>
    <row r="220" spans="1:13" x14ac:dyDescent="0.2">
      <c r="A220" t="s">
        <v>1440</v>
      </c>
      <c r="B220">
        <v>1</v>
      </c>
      <c r="C220" t="s">
        <v>35</v>
      </c>
      <c r="D220" t="s">
        <v>15</v>
      </c>
      <c r="E220" t="s">
        <v>103</v>
      </c>
      <c r="F220" t="s">
        <v>33</v>
      </c>
      <c r="G220">
        <v>0</v>
      </c>
      <c r="H220">
        <v>1</v>
      </c>
      <c r="L220" t="s">
        <v>1440</v>
      </c>
    </row>
    <row r="221" spans="1:13" x14ac:dyDescent="0.2">
      <c r="A221" t="s">
        <v>98</v>
      </c>
      <c r="B221">
        <v>2.4</v>
      </c>
      <c r="C221" t="s">
        <v>35</v>
      </c>
      <c r="D221" t="s">
        <v>15</v>
      </c>
      <c r="F221" t="s">
        <v>36</v>
      </c>
      <c r="G221">
        <v>2</v>
      </c>
      <c r="H221">
        <v>0.87546873735389985</v>
      </c>
      <c r="I221">
        <v>0.54985584205570526</v>
      </c>
      <c r="J221" t="s">
        <v>117</v>
      </c>
    </row>
    <row r="222" spans="1:13" x14ac:dyDescent="0.2">
      <c r="A222" t="s">
        <v>71</v>
      </c>
      <c r="B222">
        <v>0.23</v>
      </c>
      <c r="C222" t="s">
        <v>94</v>
      </c>
      <c r="D222" t="s">
        <v>53</v>
      </c>
      <c r="F222" t="s">
        <v>36</v>
      </c>
      <c r="G222">
        <v>2</v>
      </c>
      <c r="H222">
        <v>-1.4696759700589419</v>
      </c>
      <c r="I222">
        <v>0.1253793591735915</v>
      </c>
      <c r="J222" t="s">
        <v>100</v>
      </c>
      <c r="L222" t="s">
        <v>73</v>
      </c>
    </row>
    <row r="223" spans="1:13" x14ac:dyDescent="0.2">
      <c r="A223" t="s">
        <v>125</v>
      </c>
      <c r="B223">
        <v>16.832999999999998</v>
      </c>
      <c r="C223" t="s">
        <v>35</v>
      </c>
      <c r="D223" t="s">
        <v>75</v>
      </c>
      <c r="F223" t="s">
        <v>36</v>
      </c>
      <c r="G223">
        <v>2</v>
      </c>
      <c r="H223">
        <v>2.8233412454369451</v>
      </c>
      <c r="I223">
        <v>0.55199888047222379</v>
      </c>
      <c r="J223" t="s">
        <v>130</v>
      </c>
      <c r="L223" t="s">
        <v>126</v>
      </c>
    </row>
    <row r="224" spans="1:13" x14ac:dyDescent="0.2">
      <c r="A224" t="s">
        <v>127</v>
      </c>
      <c r="B224">
        <v>16.667000000000002</v>
      </c>
      <c r="C224" t="s">
        <v>35</v>
      </c>
      <c r="D224" t="s">
        <v>75</v>
      </c>
      <c r="F224" t="s">
        <v>36</v>
      </c>
      <c r="G224">
        <v>2</v>
      </c>
      <c r="H224">
        <v>2.8134307165600392</v>
      </c>
      <c r="I224">
        <v>0.54985584205570526</v>
      </c>
      <c r="J224" t="s">
        <v>120</v>
      </c>
      <c r="L224" t="s">
        <v>128</v>
      </c>
    </row>
    <row r="225" spans="1:13" x14ac:dyDescent="0.2">
      <c r="A225" t="s">
        <v>108</v>
      </c>
      <c r="B225">
        <v>1</v>
      </c>
      <c r="C225" t="s">
        <v>49</v>
      </c>
      <c r="D225" t="s">
        <v>15</v>
      </c>
      <c r="F225" t="s">
        <v>36</v>
      </c>
      <c r="G225">
        <v>2</v>
      </c>
      <c r="H225">
        <v>0</v>
      </c>
      <c r="I225">
        <v>0.36774401052473521</v>
      </c>
      <c r="J225" t="s">
        <v>109</v>
      </c>
      <c r="L225" t="s">
        <v>110</v>
      </c>
    </row>
    <row r="226" spans="1:13" x14ac:dyDescent="0.2">
      <c r="A226" t="s">
        <v>62</v>
      </c>
      <c r="B226">
        <v>39.634999999999998</v>
      </c>
      <c r="C226" t="s">
        <v>35</v>
      </c>
      <c r="D226" t="s">
        <v>56</v>
      </c>
      <c r="F226" t="s">
        <v>36</v>
      </c>
      <c r="G226">
        <v>2</v>
      </c>
      <c r="H226">
        <v>3.679712566289119</v>
      </c>
      <c r="I226">
        <v>0.36977677668705061</v>
      </c>
      <c r="J226" t="s">
        <v>122</v>
      </c>
      <c r="L226" t="s">
        <v>62</v>
      </c>
    </row>
    <row r="227" spans="1:13" x14ac:dyDescent="0.2">
      <c r="A227" t="s">
        <v>81</v>
      </c>
      <c r="B227">
        <v>269.5</v>
      </c>
      <c r="C227" t="s">
        <v>35</v>
      </c>
      <c r="D227" t="s">
        <v>16</v>
      </c>
      <c r="F227" t="s">
        <v>36</v>
      </c>
      <c r="G227">
        <v>2</v>
      </c>
      <c r="H227">
        <v>5.5965683903490522</v>
      </c>
      <c r="I227">
        <v>0.1312205922929929</v>
      </c>
      <c r="J227" t="s">
        <v>123</v>
      </c>
    </row>
    <row r="229" spans="1:13" ht="16" x14ac:dyDescent="0.2">
      <c r="A229" s="1" t="s">
        <v>2</v>
      </c>
      <c r="B229" s="1" t="s">
        <v>1441</v>
      </c>
    </row>
    <row r="230" spans="1:13" x14ac:dyDescent="0.2">
      <c r="A230" t="s">
        <v>4</v>
      </c>
      <c r="B230" t="s">
        <v>131</v>
      </c>
    </row>
    <row r="231" spans="1:13" x14ac:dyDescent="0.2">
      <c r="A231" t="s">
        <v>6</v>
      </c>
      <c r="B231" t="s">
        <v>35</v>
      </c>
    </row>
    <row r="232" spans="1:13" x14ac:dyDescent="0.2">
      <c r="A232" t="s">
        <v>8</v>
      </c>
      <c r="B232">
        <v>1</v>
      </c>
    </row>
    <row r="233" spans="1:13" x14ac:dyDescent="0.2">
      <c r="A233" t="s">
        <v>9</v>
      </c>
      <c r="B233" t="s">
        <v>1441</v>
      </c>
    </row>
    <row r="234" spans="1:13" x14ac:dyDescent="0.2">
      <c r="A234" t="s">
        <v>11</v>
      </c>
      <c r="B234" t="s">
        <v>12</v>
      </c>
    </row>
    <row r="235" spans="1:13" x14ac:dyDescent="0.2">
      <c r="A235" t="s">
        <v>13</v>
      </c>
      <c r="B235" t="s">
        <v>14</v>
      </c>
    </row>
    <row r="236" spans="1:13" x14ac:dyDescent="0.2">
      <c r="A236" t="s">
        <v>15</v>
      </c>
      <c r="B236" t="s">
        <v>15</v>
      </c>
    </row>
    <row r="237" spans="1:13" ht="16" x14ac:dyDescent="0.2">
      <c r="A237" s="1" t="s">
        <v>17</v>
      </c>
    </row>
    <row r="238" spans="1:13" x14ac:dyDescent="0.2">
      <c r="A238" s="2" t="s">
        <v>18</v>
      </c>
      <c r="B238" s="2" t="s">
        <v>19</v>
      </c>
      <c r="C238" s="2" t="s">
        <v>6</v>
      </c>
      <c r="D238" s="2" t="s">
        <v>15</v>
      </c>
      <c r="E238" s="2" t="s">
        <v>20</v>
      </c>
      <c r="F238" s="2" t="s">
        <v>13</v>
      </c>
      <c r="G238" s="2" t="s">
        <v>21</v>
      </c>
      <c r="H238" s="2" t="s">
        <v>22</v>
      </c>
      <c r="I238" s="2" t="s">
        <v>23</v>
      </c>
      <c r="J238" s="2" t="s">
        <v>4</v>
      </c>
      <c r="K238" s="2" t="s">
        <v>24</v>
      </c>
      <c r="L238" s="2" t="s">
        <v>9</v>
      </c>
      <c r="M238" s="2"/>
    </row>
    <row r="239" spans="1:13" x14ac:dyDescent="0.2">
      <c r="A239" t="s">
        <v>29</v>
      </c>
      <c r="B239">
        <v>0.82799999999999996</v>
      </c>
      <c r="D239" t="s">
        <v>30</v>
      </c>
      <c r="E239" t="s">
        <v>26</v>
      </c>
      <c r="F239" t="s">
        <v>27</v>
      </c>
      <c r="G239">
        <v>2</v>
      </c>
      <c r="H239">
        <v>-0.18874212459687739</v>
      </c>
      <c r="I239">
        <v>7.3174448167568587E-2</v>
      </c>
      <c r="J239" t="s">
        <v>132</v>
      </c>
    </row>
    <row r="240" spans="1:13" x14ac:dyDescent="0.2">
      <c r="A240" t="s">
        <v>1441</v>
      </c>
      <c r="B240">
        <v>1</v>
      </c>
      <c r="C240" t="s">
        <v>35</v>
      </c>
      <c r="D240" t="s">
        <v>15</v>
      </c>
      <c r="E240" t="s">
        <v>103</v>
      </c>
      <c r="F240" t="s">
        <v>33</v>
      </c>
      <c r="G240">
        <v>0</v>
      </c>
      <c r="H240">
        <v>1</v>
      </c>
      <c r="J240">
        <v>0</v>
      </c>
      <c r="L240" t="s">
        <v>1441</v>
      </c>
    </row>
    <row r="241" spans="1:12" x14ac:dyDescent="0.2">
      <c r="A241" t="s">
        <v>98</v>
      </c>
      <c r="B241">
        <v>2.4</v>
      </c>
      <c r="C241" t="s">
        <v>35</v>
      </c>
      <c r="D241" t="s">
        <v>15</v>
      </c>
      <c r="F241" t="s">
        <v>36</v>
      </c>
      <c r="G241">
        <v>2</v>
      </c>
      <c r="H241">
        <v>0.87546873735389985</v>
      </c>
      <c r="I241">
        <v>0.56290291817611959</v>
      </c>
      <c r="J241" t="s">
        <v>133</v>
      </c>
    </row>
    <row r="242" spans="1:12" x14ac:dyDescent="0.2">
      <c r="A242" t="s">
        <v>71</v>
      </c>
      <c r="B242">
        <v>0.23</v>
      </c>
      <c r="C242" t="s">
        <v>94</v>
      </c>
      <c r="D242" t="s">
        <v>53</v>
      </c>
      <c r="F242" t="s">
        <v>36</v>
      </c>
      <c r="G242">
        <v>2</v>
      </c>
      <c r="H242">
        <v>-1.4696759700589419</v>
      </c>
      <c r="I242">
        <v>0.1253793591735915</v>
      </c>
      <c r="J242" t="s">
        <v>134</v>
      </c>
      <c r="L242" t="s">
        <v>73</v>
      </c>
    </row>
    <row r="243" spans="1:12" x14ac:dyDescent="0.2">
      <c r="A243" t="s">
        <v>135</v>
      </c>
      <c r="B243">
        <v>30.9</v>
      </c>
      <c r="C243" t="s">
        <v>35</v>
      </c>
      <c r="D243" t="s">
        <v>75</v>
      </c>
      <c r="F243" t="s">
        <v>36</v>
      </c>
      <c r="G243">
        <v>2</v>
      </c>
      <c r="H243">
        <v>3.4307561839037</v>
      </c>
      <c r="I243">
        <v>0.55191598785113494</v>
      </c>
      <c r="J243" t="s">
        <v>136</v>
      </c>
    </row>
    <row r="244" spans="1:12" x14ac:dyDescent="0.2">
      <c r="A244" t="s">
        <v>105</v>
      </c>
      <c r="B244">
        <v>30</v>
      </c>
      <c r="C244" t="s">
        <v>35</v>
      </c>
      <c r="D244" t="s">
        <v>75</v>
      </c>
      <c r="F244" t="s">
        <v>36</v>
      </c>
      <c r="G244">
        <v>2</v>
      </c>
      <c r="H244">
        <v>3.401197381662155</v>
      </c>
      <c r="I244">
        <v>0.55191598785113494</v>
      </c>
      <c r="J244" t="s">
        <v>137</v>
      </c>
      <c r="L244" t="s">
        <v>107</v>
      </c>
    </row>
    <row r="245" spans="1:12" x14ac:dyDescent="0.2">
      <c r="A245" t="s">
        <v>108</v>
      </c>
      <c r="B245">
        <v>1</v>
      </c>
      <c r="C245" t="s">
        <v>49</v>
      </c>
      <c r="D245" t="s">
        <v>15</v>
      </c>
      <c r="F245" t="s">
        <v>36</v>
      </c>
      <c r="G245">
        <v>2</v>
      </c>
      <c r="H245">
        <v>0</v>
      </c>
      <c r="I245">
        <v>0.56290291817611959</v>
      </c>
      <c r="J245" t="s">
        <v>138</v>
      </c>
      <c r="L245" t="s">
        <v>110</v>
      </c>
    </row>
    <row r="246" spans="1:12" x14ac:dyDescent="0.2">
      <c r="A246" t="s">
        <v>62</v>
      </c>
      <c r="B246">
        <v>58.951000000000001</v>
      </c>
      <c r="C246" t="s">
        <v>35</v>
      </c>
      <c r="D246" t="s">
        <v>56</v>
      </c>
      <c r="F246" t="s">
        <v>36</v>
      </c>
      <c r="G246">
        <v>2</v>
      </c>
      <c r="H246">
        <v>4.0767065903679152</v>
      </c>
      <c r="I246">
        <v>0.36977677668705061</v>
      </c>
      <c r="J246" t="s">
        <v>139</v>
      </c>
      <c r="L246" t="s">
        <v>62</v>
      </c>
    </row>
    <row r="247" spans="1:12" x14ac:dyDescent="0.2">
      <c r="A247" t="s">
        <v>81</v>
      </c>
      <c r="B247">
        <v>429.87</v>
      </c>
      <c r="C247" t="s">
        <v>35</v>
      </c>
      <c r="D247" t="s">
        <v>16</v>
      </c>
      <c r="F247" t="s">
        <v>36</v>
      </c>
      <c r="G247">
        <v>2</v>
      </c>
      <c r="H247">
        <v>6.063482837396621</v>
      </c>
      <c r="I247">
        <v>0.1312205922929929</v>
      </c>
      <c r="J247" t="s">
        <v>123</v>
      </c>
    </row>
    <row r="249" spans="1:12" ht="16" x14ac:dyDescent="0.2">
      <c r="A249" s="1" t="s">
        <v>2</v>
      </c>
      <c r="B249" s="1" t="s">
        <v>1442</v>
      </c>
    </row>
    <row r="250" spans="1:12" x14ac:dyDescent="0.2">
      <c r="A250" t="s">
        <v>4</v>
      </c>
      <c r="B250" t="s">
        <v>131</v>
      </c>
    </row>
    <row r="251" spans="1:12" x14ac:dyDescent="0.2">
      <c r="A251" t="s">
        <v>6</v>
      </c>
      <c r="B251" t="s">
        <v>35</v>
      </c>
    </row>
    <row r="252" spans="1:12" x14ac:dyDescent="0.2">
      <c r="A252" t="s">
        <v>8</v>
      </c>
      <c r="B252">
        <v>1</v>
      </c>
    </row>
    <row r="253" spans="1:12" x14ac:dyDescent="0.2">
      <c r="A253" t="s">
        <v>9</v>
      </c>
      <c r="B253" t="s">
        <v>1442</v>
      </c>
    </row>
    <row r="254" spans="1:12" x14ac:dyDescent="0.2">
      <c r="A254" t="s">
        <v>11</v>
      </c>
      <c r="B254" t="s">
        <v>12</v>
      </c>
    </row>
    <row r="255" spans="1:12" x14ac:dyDescent="0.2">
      <c r="A255" t="s">
        <v>13</v>
      </c>
      <c r="B255" t="s">
        <v>14</v>
      </c>
    </row>
    <row r="256" spans="1:12" x14ac:dyDescent="0.2">
      <c r="A256" t="s">
        <v>15</v>
      </c>
      <c r="B256" t="s">
        <v>15</v>
      </c>
    </row>
    <row r="257" spans="1:13" ht="16" x14ac:dyDescent="0.2">
      <c r="A257" s="1" t="s">
        <v>17</v>
      </c>
    </row>
    <row r="258" spans="1:13" x14ac:dyDescent="0.2">
      <c r="A258" s="2" t="s">
        <v>18</v>
      </c>
      <c r="B258" s="2" t="s">
        <v>19</v>
      </c>
      <c r="C258" s="2" t="s">
        <v>6</v>
      </c>
      <c r="D258" s="2" t="s">
        <v>15</v>
      </c>
      <c r="E258" s="2" t="s">
        <v>20</v>
      </c>
      <c r="F258" s="2" t="s">
        <v>13</v>
      </c>
      <c r="G258" s="2" t="s">
        <v>21</v>
      </c>
      <c r="H258" s="2" t="s">
        <v>22</v>
      </c>
      <c r="I258" s="2" t="s">
        <v>23</v>
      </c>
      <c r="J258" s="2" t="s">
        <v>4</v>
      </c>
      <c r="K258" s="2" t="s">
        <v>24</v>
      </c>
      <c r="L258" s="2" t="s">
        <v>9</v>
      </c>
      <c r="M258" s="2"/>
    </row>
    <row r="259" spans="1:13" x14ac:dyDescent="0.2">
      <c r="A259" t="s">
        <v>29</v>
      </c>
      <c r="B259">
        <v>0.82799999999999996</v>
      </c>
      <c r="D259" t="s">
        <v>30</v>
      </c>
      <c r="E259" t="s">
        <v>26</v>
      </c>
      <c r="F259" t="s">
        <v>27</v>
      </c>
      <c r="G259">
        <v>2</v>
      </c>
      <c r="H259">
        <v>-0.18874212459687739</v>
      </c>
      <c r="I259">
        <v>7.3174448167568587E-2</v>
      </c>
      <c r="J259" t="s">
        <v>132</v>
      </c>
    </row>
    <row r="260" spans="1:13" x14ac:dyDescent="0.2">
      <c r="A260" t="s">
        <v>1442</v>
      </c>
      <c r="B260">
        <v>1</v>
      </c>
      <c r="C260" t="s">
        <v>35</v>
      </c>
      <c r="D260" t="s">
        <v>15</v>
      </c>
      <c r="E260" t="s">
        <v>103</v>
      </c>
      <c r="F260" t="s">
        <v>33</v>
      </c>
      <c r="G260">
        <v>0</v>
      </c>
      <c r="H260">
        <v>1</v>
      </c>
      <c r="J260">
        <v>0</v>
      </c>
      <c r="L260" t="s">
        <v>1442</v>
      </c>
    </row>
    <row r="261" spans="1:13" x14ac:dyDescent="0.2">
      <c r="A261" t="s">
        <v>98</v>
      </c>
      <c r="B261">
        <v>2.4</v>
      </c>
      <c r="C261" t="s">
        <v>35</v>
      </c>
      <c r="D261" t="s">
        <v>15</v>
      </c>
      <c r="F261" t="s">
        <v>36</v>
      </c>
      <c r="G261">
        <v>2</v>
      </c>
      <c r="H261">
        <v>0.87546873735389985</v>
      </c>
      <c r="I261">
        <v>0.56290291817611959</v>
      </c>
      <c r="J261" t="s">
        <v>133</v>
      </c>
    </row>
    <row r="262" spans="1:13" x14ac:dyDescent="0.2">
      <c r="A262" t="s">
        <v>71</v>
      </c>
      <c r="B262">
        <v>0.23</v>
      </c>
      <c r="C262" t="s">
        <v>94</v>
      </c>
      <c r="D262" t="s">
        <v>53</v>
      </c>
      <c r="F262" t="s">
        <v>36</v>
      </c>
      <c r="G262">
        <v>2</v>
      </c>
      <c r="H262">
        <v>-1.4696759700589419</v>
      </c>
      <c r="I262">
        <v>0.1253793591735915</v>
      </c>
      <c r="J262" t="s">
        <v>134</v>
      </c>
      <c r="L262" t="s">
        <v>73</v>
      </c>
    </row>
    <row r="263" spans="1:13" x14ac:dyDescent="0.2">
      <c r="A263" t="s">
        <v>127</v>
      </c>
      <c r="B263">
        <v>30</v>
      </c>
      <c r="C263" t="s">
        <v>35</v>
      </c>
      <c r="D263" t="s">
        <v>75</v>
      </c>
      <c r="F263" t="s">
        <v>36</v>
      </c>
      <c r="G263">
        <v>2</v>
      </c>
      <c r="H263">
        <v>3.401197381662155</v>
      </c>
      <c r="I263">
        <v>0.55191598785113494</v>
      </c>
      <c r="J263" t="s">
        <v>137</v>
      </c>
      <c r="L263" t="s">
        <v>128</v>
      </c>
    </row>
    <row r="264" spans="1:13" x14ac:dyDescent="0.2">
      <c r="A264" t="s">
        <v>140</v>
      </c>
      <c r="B264">
        <v>30.9</v>
      </c>
      <c r="C264" t="s">
        <v>35</v>
      </c>
      <c r="D264" t="s">
        <v>75</v>
      </c>
      <c r="F264" t="s">
        <v>36</v>
      </c>
      <c r="G264">
        <v>2</v>
      </c>
      <c r="H264">
        <v>3.4307561839037</v>
      </c>
      <c r="I264">
        <v>0.55191598785113494</v>
      </c>
      <c r="J264" t="s">
        <v>136</v>
      </c>
    </row>
    <row r="265" spans="1:13" x14ac:dyDescent="0.2">
      <c r="A265" t="s">
        <v>108</v>
      </c>
      <c r="B265">
        <v>1</v>
      </c>
      <c r="C265" t="s">
        <v>49</v>
      </c>
      <c r="D265" t="s">
        <v>15</v>
      </c>
      <c r="F265" t="s">
        <v>36</v>
      </c>
      <c r="G265">
        <v>2</v>
      </c>
      <c r="H265">
        <v>0</v>
      </c>
      <c r="I265">
        <v>0.56290291817611959</v>
      </c>
      <c r="J265" t="s">
        <v>138</v>
      </c>
      <c r="L265" t="s">
        <v>110</v>
      </c>
    </row>
    <row r="266" spans="1:13" x14ac:dyDescent="0.2">
      <c r="A266" t="s">
        <v>62</v>
      </c>
      <c r="B266">
        <v>69.040000000000006</v>
      </c>
      <c r="C266" t="s">
        <v>35</v>
      </c>
      <c r="D266" t="s">
        <v>56</v>
      </c>
      <c r="F266" t="s">
        <v>36</v>
      </c>
      <c r="G266">
        <v>2</v>
      </c>
      <c r="H266">
        <v>4.234686046775173</v>
      </c>
      <c r="I266">
        <v>0.36977677668705061</v>
      </c>
      <c r="J266" t="s">
        <v>139</v>
      </c>
      <c r="L266" t="s">
        <v>62</v>
      </c>
    </row>
    <row r="267" spans="1:13" x14ac:dyDescent="0.2">
      <c r="A267" t="s">
        <v>81</v>
      </c>
      <c r="B267">
        <v>512.23</v>
      </c>
      <c r="C267" t="s">
        <v>35</v>
      </c>
      <c r="D267" t="s">
        <v>16</v>
      </c>
      <c r="F267" t="s">
        <v>36</v>
      </c>
      <c r="G267">
        <v>2</v>
      </c>
      <c r="H267">
        <v>6.238773742920972</v>
      </c>
      <c r="I267">
        <v>0.1312205922929929</v>
      </c>
      <c r="J267" t="s">
        <v>123</v>
      </c>
    </row>
    <row r="269" spans="1:13" ht="16" x14ac:dyDescent="0.2">
      <c r="A269" s="1" t="s">
        <v>2</v>
      </c>
      <c r="B269" s="1" t="s">
        <v>1449</v>
      </c>
    </row>
    <row r="270" spans="1:13" x14ac:dyDescent="0.2">
      <c r="A270" t="s">
        <v>4</v>
      </c>
      <c r="B270" t="s">
        <v>141</v>
      </c>
    </row>
    <row r="271" spans="1:13" x14ac:dyDescent="0.2">
      <c r="A271" t="s">
        <v>6</v>
      </c>
      <c r="B271" t="s">
        <v>94</v>
      </c>
    </row>
    <row r="272" spans="1:13" x14ac:dyDescent="0.2">
      <c r="A272" t="s">
        <v>8</v>
      </c>
      <c r="B272">
        <v>1</v>
      </c>
    </row>
    <row r="273" spans="1:13" x14ac:dyDescent="0.2">
      <c r="A273" t="s">
        <v>9</v>
      </c>
      <c r="B273" t="s">
        <v>1449</v>
      </c>
    </row>
    <row r="274" spans="1:13" x14ac:dyDescent="0.2">
      <c r="A274" t="s">
        <v>11</v>
      </c>
      <c r="B274" t="s">
        <v>12</v>
      </c>
    </row>
    <row r="275" spans="1:13" x14ac:dyDescent="0.2">
      <c r="A275" t="s">
        <v>13</v>
      </c>
      <c r="B275" t="s">
        <v>14</v>
      </c>
    </row>
    <row r="276" spans="1:13" x14ac:dyDescent="0.2">
      <c r="A276" t="s">
        <v>15</v>
      </c>
      <c r="B276" t="s">
        <v>15</v>
      </c>
    </row>
    <row r="277" spans="1:13" ht="16" x14ac:dyDescent="0.2">
      <c r="A277" s="1" t="s">
        <v>17</v>
      </c>
    </row>
    <row r="278" spans="1:13" x14ac:dyDescent="0.2">
      <c r="A278" s="2" t="s">
        <v>18</v>
      </c>
      <c r="B278" s="2" t="s">
        <v>19</v>
      </c>
      <c r="C278" s="2" t="s">
        <v>6</v>
      </c>
      <c r="D278" s="2" t="s">
        <v>15</v>
      </c>
      <c r="E278" s="2" t="s">
        <v>20</v>
      </c>
      <c r="F278" s="2" t="s">
        <v>13</v>
      </c>
      <c r="G278" s="2" t="s">
        <v>21</v>
      </c>
      <c r="H278" s="2" t="s">
        <v>22</v>
      </c>
      <c r="I278" s="2" t="s">
        <v>23</v>
      </c>
      <c r="J278" s="2" t="s">
        <v>4</v>
      </c>
      <c r="K278" s="2" t="s">
        <v>24</v>
      </c>
      <c r="L278" s="2" t="s">
        <v>9</v>
      </c>
      <c r="M278" s="2"/>
    </row>
    <row r="279" spans="1:13" x14ac:dyDescent="0.2">
      <c r="A279" t="s">
        <v>29</v>
      </c>
      <c r="B279">
        <v>124.2</v>
      </c>
      <c r="D279" t="s">
        <v>30</v>
      </c>
      <c r="E279" t="s">
        <v>26</v>
      </c>
      <c r="F279" t="s">
        <v>27</v>
      </c>
      <c r="G279">
        <v>2</v>
      </c>
      <c r="H279">
        <v>4.8218931694993783</v>
      </c>
      <c r="I279">
        <v>0.36098878111391108</v>
      </c>
      <c r="J279" t="s">
        <v>64</v>
      </c>
    </row>
    <row r="280" spans="1:13" x14ac:dyDescent="0.2">
      <c r="A280" t="s">
        <v>1449</v>
      </c>
      <c r="B280">
        <v>1</v>
      </c>
      <c r="C280" t="s">
        <v>94</v>
      </c>
      <c r="D280" t="s">
        <v>15</v>
      </c>
      <c r="E280" t="s">
        <v>65</v>
      </c>
      <c r="F280" t="s">
        <v>33</v>
      </c>
      <c r="G280">
        <v>0</v>
      </c>
      <c r="H280">
        <v>1</v>
      </c>
      <c r="L280" t="s">
        <v>1449</v>
      </c>
    </row>
    <row r="281" spans="1:13" x14ac:dyDescent="0.2">
      <c r="A281" t="s">
        <v>142</v>
      </c>
      <c r="B281">
        <v>1</v>
      </c>
      <c r="C281" t="s">
        <v>94</v>
      </c>
      <c r="D281" t="s">
        <v>15</v>
      </c>
      <c r="F281" t="s">
        <v>36</v>
      </c>
      <c r="G281">
        <v>2</v>
      </c>
      <c r="H281">
        <v>0</v>
      </c>
      <c r="I281">
        <v>0.74824657670898309</v>
      </c>
      <c r="J281" t="s">
        <v>67</v>
      </c>
    </row>
    <row r="282" spans="1:13" x14ac:dyDescent="0.2">
      <c r="A282" t="s">
        <v>68</v>
      </c>
      <c r="B282">
        <v>2.3637999999999999</v>
      </c>
      <c r="C282" t="s">
        <v>35</v>
      </c>
      <c r="D282" t="s">
        <v>15</v>
      </c>
      <c r="F282" t="s">
        <v>36</v>
      </c>
      <c r="G282">
        <v>2</v>
      </c>
      <c r="H282">
        <v>0.86027049359600316</v>
      </c>
      <c r="I282">
        <v>0.74824657670898309</v>
      </c>
      <c r="J282" t="s">
        <v>69</v>
      </c>
      <c r="L282" t="s">
        <v>70</v>
      </c>
    </row>
    <row r="283" spans="1:13" x14ac:dyDescent="0.2">
      <c r="A283" t="s">
        <v>71</v>
      </c>
      <c r="B283">
        <v>34.5</v>
      </c>
      <c r="C283" t="s">
        <v>94</v>
      </c>
      <c r="D283" t="s">
        <v>53</v>
      </c>
      <c r="F283" t="s">
        <v>36</v>
      </c>
      <c r="G283">
        <v>2</v>
      </c>
      <c r="H283">
        <v>3.5409593240373138</v>
      </c>
      <c r="I283">
        <v>0.5093333992455108</v>
      </c>
      <c r="J283" t="s">
        <v>72</v>
      </c>
      <c r="L283" t="s">
        <v>73</v>
      </c>
    </row>
    <row r="284" spans="1:13" x14ac:dyDescent="0.2">
      <c r="A284" t="s">
        <v>86</v>
      </c>
      <c r="B284">
        <v>2307.6999999999998</v>
      </c>
      <c r="C284" t="s">
        <v>35</v>
      </c>
      <c r="D284" t="s">
        <v>75</v>
      </c>
      <c r="F284" t="s">
        <v>36</v>
      </c>
      <c r="G284">
        <v>2</v>
      </c>
      <c r="H284">
        <v>7.7440066365105338</v>
      </c>
      <c r="I284">
        <v>0.74824657670898309</v>
      </c>
      <c r="J284" t="s">
        <v>79</v>
      </c>
      <c r="L284" t="s">
        <v>87</v>
      </c>
    </row>
    <row r="285" spans="1:13" x14ac:dyDescent="0.2">
      <c r="A285" t="s">
        <v>89</v>
      </c>
      <c r="B285">
        <v>2376.9</v>
      </c>
      <c r="C285" t="s">
        <v>35</v>
      </c>
      <c r="D285" t="s">
        <v>75</v>
      </c>
      <c r="F285" t="s">
        <v>36</v>
      </c>
      <c r="G285">
        <v>2</v>
      </c>
      <c r="H285">
        <v>7.7735523966393059</v>
      </c>
      <c r="I285">
        <v>0.74824657670898309</v>
      </c>
      <c r="J285" t="s">
        <v>77</v>
      </c>
    </row>
    <row r="286" spans="1:13" x14ac:dyDescent="0.2">
      <c r="A286" t="s">
        <v>62</v>
      </c>
      <c r="B286">
        <v>5016.8999999999996</v>
      </c>
      <c r="C286" t="s">
        <v>35</v>
      </c>
      <c r="D286" t="s">
        <v>56</v>
      </c>
      <c r="F286" t="s">
        <v>36</v>
      </c>
      <c r="G286">
        <v>2</v>
      </c>
      <c r="H286">
        <v>8.5205674920551875</v>
      </c>
      <c r="I286">
        <v>0.54701758146249824</v>
      </c>
      <c r="J286" t="s">
        <v>80</v>
      </c>
      <c r="L286" t="s">
        <v>62</v>
      </c>
    </row>
    <row r="287" spans="1:13" x14ac:dyDescent="0.2">
      <c r="A287" t="s">
        <v>81</v>
      </c>
      <c r="B287">
        <v>31258</v>
      </c>
      <c r="C287" t="s">
        <v>35</v>
      </c>
      <c r="D287" t="s">
        <v>16</v>
      </c>
      <c r="F287" t="s">
        <v>36</v>
      </c>
      <c r="G287">
        <v>2</v>
      </c>
      <c r="H287">
        <v>10.350030622402141</v>
      </c>
      <c r="I287">
        <v>0.50864688374526068</v>
      </c>
      <c r="J287" t="s">
        <v>83</v>
      </c>
    </row>
    <row r="289" spans="1:13" ht="16" x14ac:dyDescent="0.2">
      <c r="A289" s="1" t="s">
        <v>2</v>
      </c>
      <c r="B289" s="1" t="s">
        <v>1450</v>
      </c>
    </row>
    <row r="290" spans="1:13" x14ac:dyDescent="0.2">
      <c r="A290" t="s">
        <v>4</v>
      </c>
      <c r="B290" t="s">
        <v>143</v>
      </c>
    </row>
    <row r="291" spans="1:13" x14ac:dyDescent="0.2">
      <c r="A291" t="s">
        <v>6</v>
      </c>
      <c r="B291" t="s">
        <v>49</v>
      </c>
    </row>
    <row r="292" spans="1:13" x14ac:dyDescent="0.2">
      <c r="A292" t="s">
        <v>8</v>
      </c>
      <c r="B292">
        <v>1</v>
      </c>
    </row>
    <row r="293" spans="1:13" x14ac:dyDescent="0.2">
      <c r="A293" t="s">
        <v>9</v>
      </c>
      <c r="B293" t="s">
        <v>1450</v>
      </c>
    </row>
    <row r="294" spans="1:13" x14ac:dyDescent="0.2">
      <c r="A294" t="s">
        <v>11</v>
      </c>
      <c r="B294" t="s">
        <v>12</v>
      </c>
    </row>
    <row r="295" spans="1:13" x14ac:dyDescent="0.2">
      <c r="A295" t="s">
        <v>13</v>
      </c>
      <c r="B295" t="s">
        <v>14</v>
      </c>
    </row>
    <row r="296" spans="1:13" x14ac:dyDescent="0.2">
      <c r="A296" t="s">
        <v>15</v>
      </c>
      <c r="B296" t="s">
        <v>15</v>
      </c>
    </row>
    <row r="297" spans="1:13" ht="16" x14ac:dyDescent="0.2">
      <c r="A297" s="1" t="s">
        <v>17</v>
      </c>
    </row>
    <row r="298" spans="1:13" x14ac:dyDescent="0.2">
      <c r="A298" s="2" t="s">
        <v>18</v>
      </c>
      <c r="B298" s="2" t="s">
        <v>19</v>
      </c>
      <c r="C298" s="2" t="s">
        <v>6</v>
      </c>
      <c r="D298" s="2" t="s">
        <v>15</v>
      </c>
      <c r="E298" s="2" t="s">
        <v>20</v>
      </c>
      <c r="F298" s="2" t="s">
        <v>13</v>
      </c>
      <c r="G298" s="2" t="s">
        <v>21</v>
      </c>
      <c r="H298" s="2" t="s">
        <v>22</v>
      </c>
      <c r="I298" s="2" t="s">
        <v>23</v>
      </c>
      <c r="J298" s="2" t="s">
        <v>4</v>
      </c>
      <c r="K298" s="2" t="s">
        <v>24</v>
      </c>
      <c r="L298" s="2" t="s">
        <v>9</v>
      </c>
      <c r="M298" s="2"/>
    </row>
    <row r="299" spans="1:13" x14ac:dyDescent="0.2">
      <c r="A299" t="s">
        <v>29</v>
      </c>
      <c r="B299">
        <v>154.56</v>
      </c>
      <c r="D299" t="s">
        <v>30</v>
      </c>
      <c r="E299" t="s">
        <v>26</v>
      </c>
      <c r="F299" t="s">
        <v>27</v>
      </c>
      <c r="G299">
        <v>2</v>
      </c>
      <c r="H299">
        <v>5.0405823704642083</v>
      </c>
      <c r="I299">
        <v>0.36098878111391108</v>
      </c>
      <c r="J299" t="s">
        <v>64</v>
      </c>
    </row>
    <row r="300" spans="1:13" x14ac:dyDescent="0.2">
      <c r="A300" t="s">
        <v>1450</v>
      </c>
      <c r="B300">
        <v>1</v>
      </c>
      <c r="C300" t="s">
        <v>49</v>
      </c>
      <c r="D300" t="s">
        <v>15</v>
      </c>
      <c r="E300" t="s">
        <v>65</v>
      </c>
      <c r="F300" t="s">
        <v>33</v>
      </c>
      <c r="G300">
        <v>0</v>
      </c>
      <c r="H300">
        <v>1</v>
      </c>
      <c r="L300" t="s">
        <v>1450</v>
      </c>
    </row>
    <row r="301" spans="1:13" x14ac:dyDescent="0.2">
      <c r="A301" t="s">
        <v>144</v>
      </c>
      <c r="B301">
        <v>1963.7</v>
      </c>
      <c r="C301" t="s">
        <v>45</v>
      </c>
      <c r="D301" t="s">
        <v>30</v>
      </c>
      <c r="F301" t="s">
        <v>36</v>
      </c>
      <c r="G301">
        <v>2</v>
      </c>
      <c r="H301">
        <v>7.582585727756185</v>
      </c>
      <c r="I301">
        <v>0.62174577499309713</v>
      </c>
      <c r="J301" t="s">
        <v>145</v>
      </c>
      <c r="L301" t="s">
        <v>144</v>
      </c>
    </row>
    <row r="302" spans="1:13" x14ac:dyDescent="0.2">
      <c r="A302" t="s">
        <v>146</v>
      </c>
      <c r="B302">
        <v>1</v>
      </c>
      <c r="C302" t="s">
        <v>49</v>
      </c>
      <c r="D302" t="s">
        <v>15</v>
      </c>
      <c r="F302" t="s">
        <v>36</v>
      </c>
      <c r="G302">
        <v>2</v>
      </c>
      <c r="H302">
        <v>0</v>
      </c>
      <c r="I302">
        <v>0.74824657670898309</v>
      </c>
      <c r="J302" t="s">
        <v>67</v>
      </c>
    </row>
    <row r="303" spans="1:13" x14ac:dyDescent="0.2">
      <c r="A303" t="s">
        <v>147</v>
      </c>
      <c r="B303">
        <v>2</v>
      </c>
      <c r="C303" t="s">
        <v>49</v>
      </c>
      <c r="D303" t="s">
        <v>15</v>
      </c>
      <c r="F303" t="s">
        <v>36</v>
      </c>
      <c r="G303">
        <v>2</v>
      </c>
      <c r="H303">
        <v>0.69314718055994529</v>
      </c>
      <c r="I303">
        <v>0.74824657670898309</v>
      </c>
      <c r="J303" t="s">
        <v>69</v>
      </c>
    </row>
    <row r="304" spans="1:13" x14ac:dyDescent="0.2">
      <c r="A304" t="s">
        <v>71</v>
      </c>
      <c r="B304">
        <v>42.933</v>
      </c>
      <c r="C304" t="s">
        <v>49</v>
      </c>
      <c r="D304" t="s">
        <v>53</v>
      </c>
      <c r="F304" t="s">
        <v>36</v>
      </c>
      <c r="G304">
        <v>2</v>
      </c>
      <c r="H304">
        <v>3.7596407609968479</v>
      </c>
      <c r="I304">
        <v>0.5093333992455108</v>
      </c>
      <c r="J304" t="s">
        <v>72</v>
      </c>
      <c r="L304" t="s">
        <v>73</v>
      </c>
    </row>
    <row r="305" spans="1:13" x14ac:dyDescent="0.2">
      <c r="A305" t="s">
        <v>149</v>
      </c>
      <c r="B305">
        <v>2871.8</v>
      </c>
      <c r="C305" t="s">
        <v>49</v>
      </c>
      <c r="D305" t="s">
        <v>75</v>
      </c>
      <c r="F305" t="s">
        <v>36</v>
      </c>
      <c r="G305">
        <v>2</v>
      </c>
      <c r="H305">
        <v>7.9626942898602762</v>
      </c>
      <c r="I305">
        <v>0.74824657670898309</v>
      </c>
      <c r="J305" t="s">
        <v>79</v>
      </c>
    </row>
    <row r="306" spans="1:13" x14ac:dyDescent="0.2">
      <c r="A306" t="s">
        <v>150</v>
      </c>
      <c r="B306">
        <v>2957.9</v>
      </c>
      <c r="C306" t="s">
        <v>35</v>
      </c>
      <c r="D306" t="s">
        <v>75</v>
      </c>
      <c r="F306" t="s">
        <v>36</v>
      </c>
      <c r="G306">
        <v>2</v>
      </c>
      <c r="H306">
        <v>7.9922348360731892</v>
      </c>
      <c r="I306">
        <v>0.74824657670898309</v>
      </c>
      <c r="J306" t="s">
        <v>77</v>
      </c>
    </row>
    <row r="307" spans="1:13" x14ac:dyDescent="0.2">
      <c r="A307" t="s">
        <v>62</v>
      </c>
      <c r="B307">
        <v>141740</v>
      </c>
      <c r="C307" t="s">
        <v>35</v>
      </c>
      <c r="D307" t="s">
        <v>56</v>
      </c>
      <c r="F307" t="s">
        <v>36</v>
      </c>
      <c r="G307">
        <v>2</v>
      </c>
      <c r="H307">
        <v>11.861749672364249</v>
      </c>
      <c r="I307">
        <v>0.54701758146249824</v>
      </c>
      <c r="J307" t="s">
        <v>80</v>
      </c>
      <c r="L307" t="s">
        <v>62</v>
      </c>
    </row>
    <row r="308" spans="1:13" x14ac:dyDescent="0.2">
      <c r="A308" t="s">
        <v>81</v>
      </c>
      <c r="B308">
        <v>32613</v>
      </c>
      <c r="C308" t="s">
        <v>35</v>
      </c>
      <c r="D308" t="s">
        <v>16</v>
      </c>
      <c r="F308" t="s">
        <v>36</v>
      </c>
      <c r="G308">
        <v>2</v>
      </c>
      <c r="H308">
        <v>10.39246626087211</v>
      </c>
      <c r="I308">
        <v>0.50864688374526068</v>
      </c>
      <c r="J308" t="s">
        <v>83</v>
      </c>
    </row>
    <row r="310" spans="1:13" ht="16" x14ac:dyDescent="0.2">
      <c r="A310" s="1" t="s">
        <v>2</v>
      </c>
      <c r="B310" s="1" t="s">
        <v>1451</v>
      </c>
    </row>
    <row r="311" spans="1:13" x14ac:dyDescent="0.2">
      <c r="A311" t="s">
        <v>4</v>
      </c>
      <c r="B311" t="s">
        <v>151</v>
      </c>
    </row>
    <row r="312" spans="1:13" x14ac:dyDescent="0.2">
      <c r="A312" t="s">
        <v>6</v>
      </c>
      <c r="B312" t="s">
        <v>152</v>
      </c>
    </row>
    <row r="313" spans="1:13" x14ac:dyDescent="0.2">
      <c r="A313" t="s">
        <v>8</v>
      </c>
      <c r="B313">
        <v>1</v>
      </c>
    </row>
    <row r="314" spans="1:13" x14ac:dyDescent="0.2">
      <c r="A314" t="s">
        <v>9</v>
      </c>
      <c r="B314" t="s">
        <v>1451</v>
      </c>
    </row>
    <row r="315" spans="1:13" x14ac:dyDescent="0.2">
      <c r="A315" t="s">
        <v>11</v>
      </c>
      <c r="B315" t="s">
        <v>12</v>
      </c>
    </row>
    <row r="316" spans="1:13" x14ac:dyDescent="0.2">
      <c r="A316" t="s">
        <v>13</v>
      </c>
      <c r="B316" t="s">
        <v>14</v>
      </c>
    </row>
    <row r="317" spans="1:13" x14ac:dyDescent="0.2">
      <c r="A317" t="s">
        <v>15</v>
      </c>
      <c r="B317" t="s">
        <v>15</v>
      </c>
    </row>
    <row r="318" spans="1:13" ht="16" x14ac:dyDescent="0.2">
      <c r="A318" s="1" t="s">
        <v>17</v>
      </c>
    </row>
    <row r="319" spans="1:13" x14ac:dyDescent="0.2">
      <c r="A319" s="2" t="s">
        <v>18</v>
      </c>
      <c r="B319" s="2" t="s">
        <v>19</v>
      </c>
      <c r="C319" s="2" t="s">
        <v>6</v>
      </c>
      <c r="D319" s="2" t="s">
        <v>15</v>
      </c>
      <c r="E319" s="2" t="s">
        <v>20</v>
      </c>
      <c r="F319" s="2" t="s">
        <v>13</v>
      </c>
      <c r="G319" s="2" t="s">
        <v>21</v>
      </c>
      <c r="H319" s="2" t="s">
        <v>22</v>
      </c>
      <c r="I319" s="2" t="s">
        <v>23</v>
      </c>
      <c r="J319" s="2" t="s">
        <v>4</v>
      </c>
      <c r="K319" s="2" t="s">
        <v>24</v>
      </c>
      <c r="L319" s="2" t="s">
        <v>9</v>
      </c>
      <c r="M319" s="2"/>
    </row>
    <row r="320" spans="1:13" x14ac:dyDescent="0.2">
      <c r="A320" t="s">
        <v>29</v>
      </c>
      <c r="B320">
        <v>157.04</v>
      </c>
      <c r="D320" t="s">
        <v>30</v>
      </c>
      <c r="E320" t="s">
        <v>26</v>
      </c>
      <c r="F320" t="s">
        <v>27</v>
      </c>
      <c r="G320">
        <v>2</v>
      </c>
      <c r="H320">
        <v>5.0565005499682059</v>
      </c>
      <c r="I320">
        <v>0.36098878111391108</v>
      </c>
      <c r="J320" t="s">
        <v>64</v>
      </c>
    </row>
    <row r="321" spans="1:12" x14ac:dyDescent="0.2">
      <c r="A321" t="s">
        <v>1451</v>
      </c>
      <c r="B321">
        <v>1</v>
      </c>
      <c r="C321" t="s">
        <v>152</v>
      </c>
      <c r="D321" t="s">
        <v>15</v>
      </c>
      <c r="E321" t="s">
        <v>65</v>
      </c>
      <c r="F321" t="s">
        <v>33</v>
      </c>
      <c r="G321">
        <v>0</v>
      </c>
      <c r="H321">
        <v>1</v>
      </c>
      <c r="L321" t="s">
        <v>1451</v>
      </c>
    </row>
    <row r="322" spans="1:12" x14ac:dyDescent="0.2">
      <c r="A322" t="s">
        <v>144</v>
      </c>
      <c r="B322">
        <v>7659.6</v>
      </c>
      <c r="C322" t="s">
        <v>45</v>
      </c>
      <c r="D322" t="s">
        <v>30</v>
      </c>
      <c r="F322" t="s">
        <v>36</v>
      </c>
      <c r="G322">
        <v>2</v>
      </c>
      <c r="H322">
        <v>8.9437150420500124</v>
      </c>
      <c r="I322">
        <v>0.62174577499309713</v>
      </c>
      <c r="J322" t="s">
        <v>145</v>
      </c>
      <c r="L322" t="s">
        <v>144</v>
      </c>
    </row>
    <row r="323" spans="1:12" x14ac:dyDescent="0.2">
      <c r="A323" t="s">
        <v>153</v>
      </c>
      <c r="B323">
        <v>1</v>
      </c>
      <c r="C323" t="s">
        <v>152</v>
      </c>
      <c r="D323" t="s">
        <v>15</v>
      </c>
      <c r="F323" t="s">
        <v>36</v>
      </c>
      <c r="G323">
        <v>2</v>
      </c>
      <c r="H323">
        <v>0</v>
      </c>
      <c r="I323">
        <v>0.74824657670898309</v>
      </c>
      <c r="J323" t="s">
        <v>67</v>
      </c>
    </row>
    <row r="324" spans="1:12" x14ac:dyDescent="0.2">
      <c r="A324" t="s">
        <v>68</v>
      </c>
      <c r="B324">
        <v>3.1259999999999999</v>
      </c>
      <c r="C324" t="s">
        <v>35</v>
      </c>
      <c r="D324" t="s">
        <v>15</v>
      </c>
      <c r="F324" t="s">
        <v>36</v>
      </c>
      <c r="G324">
        <v>2</v>
      </c>
      <c r="H324">
        <v>1.1397542319992851</v>
      </c>
      <c r="I324">
        <v>0.74824657670898309</v>
      </c>
      <c r="J324" t="s">
        <v>69</v>
      </c>
      <c r="L324" t="s">
        <v>70</v>
      </c>
    </row>
    <row r="325" spans="1:12" x14ac:dyDescent="0.2">
      <c r="A325" t="s">
        <v>71</v>
      </c>
      <c r="B325">
        <v>43.622999999999998</v>
      </c>
      <c r="C325" t="s">
        <v>152</v>
      </c>
      <c r="D325" t="s">
        <v>53</v>
      </c>
      <c r="F325" t="s">
        <v>36</v>
      </c>
      <c r="G325">
        <v>2</v>
      </c>
      <c r="H325">
        <v>3.7755845341994578</v>
      </c>
      <c r="I325">
        <v>0.5093333992455108</v>
      </c>
      <c r="J325" t="s">
        <v>72</v>
      </c>
      <c r="L325" t="s">
        <v>73</v>
      </c>
    </row>
    <row r="326" spans="1:12" x14ac:dyDescent="0.2">
      <c r="A326" t="s">
        <v>154</v>
      </c>
      <c r="B326">
        <v>3161.1</v>
      </c>
      <c r="C326" t="s">
        <v>35</v>
      </c>
      <c r="D326" t="s">
        <v>75</v>
      </c>
      <c r="F326" t="s">
        <v>36</v>
      </c>
      <c r="G326">
        <v>2</v>
      </c>
      <c r="H326">
        <v>8.0586753472735921</v>
      </c>
      <c r="I326">
        <v>0.74824657670898309</v>
      </c>
      <c r="J326" t="s">
        <v>79</v>
      </c>
    </row>
    <row r="327" spans="1:12" x14ac:dyDescent="0.2">
      <c r="A327" t="s">
        <v>74</v>
      </c>
      <c r="B327">
        <v>3255.9</v>
      </c>
      <c r="C327" t="s">
        <v>35</v>
      </c>
      <c r="D327" t="s">
        <v>75</v>
      </c>
      <c r="F327" t="s">
        <v>36</v>
      </c>
      <c r="G327">
        <v>2</v>
      </c>
      <c r="H327">
        <v>8.0882240141200796</v>
      </c>
      <c r="I327">
        <v>0.74824657670898309</v>
      </c>
      <c r="J327" t="s">
        <v>77</v>
      </c>
    </row>
    <row r="328" spans="1:12" x14ac:dyDescent="0.2">
      <c r="A328" t="s">
        <v>62</v>
      </c>
      <c r="B328">
        <v>9032.7000000000007</v>
      </c>
      <c r="C328" t="s">
        <v>35</v>
      </c>
      <c r="D328" t="s">
        <v>56</v>
      </c>
      <c r="F328" t="s">
        <v>36</v>
      </c>
      <c r="G328">
        <v>2</v>
      </c>
      <c r="H328">
        <v>9.1086066050407055</v>
      </c>
      <c r="I328">
        <v>0.54701758146249824</v>
      </c>
      <c r="J328" t="s">
        <v>80</v>
      </c>
      <c r="L328" t="s">
        <v>62</v>
      </c>
    </row>
    <row r="329" spans="1:12" x14ac:dyDescent="0.2">
      <c r="A329" t="s">
        <v>81</v>
      </c>
      <c r="B329">
        <v>42962</v>
      </c>
      <c r="C329" t="s">
        <v>35</v>
      </c>
      <c r="D329" t="s">
        <v>16</v>
      </c>
      <c r="F329" t="s">
        <v>36</v>
      </c>
      <c r="G329">
        <v>2</v>
      </c>
      <c r="H329">
        <v>10.668071283033919</v>
      </c>
      <c r="I329">
        <v>0.50864688374526068</v>
      </c>
      <c r="J329" t="s">
        <v>83</v>
      </c>
    </row>
    <row r="331" spans="1:12" ht="16" x14ac:dyDescent="0.2">
      <c r="A331" s="1" t="s">
        <v>2</v>
      </c>
      <c r="B331" s="1" t="s">
        <v>1452</v>
      </c>
    </row>
    <row r="332" spans="1:12" x14ac:dyDescent="0.2">
      <c r="A332" t="s">
        <v>4</v>
      </c>
      <c r="B332" t="s">
        <v>155</v>
      </c>
    </row>
    <row r="333" spans="1:12" x14ac:dyDescent="0.2">
      <c r="A333" t="s">
        <v>6</v>
      </c>
      <c r="B333" t="s">
        <v>35</v>
      </c>
    </row>
    <row r="334" spans="1:12" x14ac:dyDescent="0.2">
      <c r="A334" t="s">
        <v>8</v>
      </c>
      <c r="B334">
        <v>1</v>
      </c>
    </row>
    <row r="335" spans="1:12" x14ac:dyDescent="0.2">
      <c r="A335" t="s">
        <v>9</v>
      </c>
      <c r="B335" t="s">
        <v>1452</v>
      </c>
    </row>
    <row r="336" spans="1:12" x14ac:dyDescent="0.2">
      <c r="A336" t="s">
        <v>11</v>
      </c>
      <c r="B336" t="s">
        <v>12</v>
      </c>
    </row>
    <row r="337" spans="1:13" x14ac:dyDescent="0.2">
      <c r="A337" t="s">
        <v>13</v>
      </c>
      <c r="B337" t="s">
        <v>14</v>
      </c>
    </row>
    <row r="338" spans="1:13" x14ac:dyDescent="0.2">
      <c r="A338" t="s">
        <v>15</v>
      </c>
      <c r="B338" t="s">
        <v>15</v>
      </c>
    </row>
    <row r="339" spans="1:13" ht="16" x14ac:dyDescent="0.2">
      <c r="A339" s="1" t="s">
        <v>17</v>
      </c>
    </row>
    <row r="340" spans="1:13" x14ac:dyDescent="0.2">
      <c r="A340" s="2" t="s">
        <v>18</v>
      </c>
      <c r="B340" s="2" t="s">
        <v>19</v>
      </c>
      <c r="C340" s="2" t="s">
        <v>6</v>
      </c>
      <c r="D340" s="2" t="s">
        <v>15</v>
      </c>
      <c r="E340" s="2" t="s">
        <v>20</v>
      </c>
      <c r="F340" s="2" t="s">
        <v>13</v>
      </c>
      <c r="G340" s="2" t="s">
        <v>21</v>
      </c>
      <c r="H340" s="2" t="s">
        <v>22</v>
      </c>
      <c r="I340" s="2" t="s">
        <v>23</v>
      </c>
      <c r="J340" s="2" t="s">
        <v>4</v>
      </c>
      <c r="K340" s="2" t="s">
        <v>24</v>
      </c>
      <c r="L340" s="2" t="s">
        <v>9</v>
      </c>
      <c r="M340" s="2"/>
    </row>
    <row r="341" spans="1:13" x14ac:dyDescent="0.2">
      <c r="A341" t="s">
        <v>29</v>
      </c>
      <c r="B341">
        <v>129.72</v>
      </c>
      <c r="D341" t="s">
        <v>30</v>
      </c>
      <c r="E341" t="s">
        <v>26</v>
      </c>
      <c r="F341" t="s">
        <v>27</v>
      </c>
      <c r="G341">
        <v>2</v>
      </c>
      <c r="H341">
        <v>4.8653782814391171</v>
      </c>
      <c r="I341">
        <v>3.4483102232361312E-2</v>
      </c>
      <c r="J341" t="s">
        <v>116</v>
      </c>
    </row>
    <row r="342" spans="1:13" x14ac:dyDescent="0.2">
      <c r="A342" t="s">
        <v>1452</v>
      </c>
      <c r="B342">
        <v>1</v>
      </c>
      <c r="C342" t="s">
        <v>35</v>
      </c>
      <c r="D342" t="s">
        <v>15</v>
      </c>
      <c r="E342" t="s">
        <v>103</v>
      </c>
      <c r="F342" t="s">
        <v>33</v>
      </c>
      <c r="G342">
        <v>0</v>
      </c>
      <c r="H342">
        <v>1</v>
      </c>
      <c r="L342" t="s">
        <v>1452</v>
      </c>
    </row>
    <row r="343" spans="1:13" x14ac:dyDescent="0.2">
      <c r="A343" t="s">
        <v>144</v>
      </c>
      <c r="B343">
        <v>7673.1</v>
      </c>
      <c r="C343" t="s">
        <v>45</v>
      </c>
      <c r="D343" t="s">
        <v>30</v>
      </c>
      <c r="F343" t="s">
        <v>36</v>
      </c>
      <c r="G343">
        <v>2</v>
      </c>
      <c r="H343">
        <v>8.9454759848048475</v>
      </c>
      <c r="I343">
        <v>0.34742286859776328</v>
      </c>
      <c r="J343" t="s">
        <v>156</v>
      </c>
      <c r="L343" t="s">
        <v>144</v>
      </c>
    </row>
    <row r="344" spans="1:13" x14ac:dyDescent="0.2">
      <c r="A344" t="s">
        <v>153</v>
      </c>
      <c r="B344">
        <v>1</v>
      </c>
      <c r="C344" t="s">
        <v>152</v>
      </c>
      <c r="D344" t="s">
        <v>15</v>
      </c>
      <c r="F344" t="s">
        <v>36</v>
      </c>
      <c r="G344">
        <v>2</v>
      </c>
      <c r="H344">
        <v>0</v>
      </c>
      <c r="I344">
        <v>0.54985584205570526</v>
      </c>
      <c r="J344" t="s">
        <v>121</v>
      </c>
    </row>
    <row r="345" spans="1:13" x14ac:dyDescent="0.2">
      <c r="A345" t="s">
        <v>68</v>
      </c>
      <c r="B345">
        <v>2.2799999999999998</v>
      </c>
      <c r="C345" t="s">
        <v>35</v>
      </c>
      <c r="D345" t="s">
        <v>15</v>
      </c>
      <c r="F345" t="s">
        <v>36</v>
      </c>
      <c r="G345">
        <v>2</v>
      </c>
      <c r="H345">
        <v>0.82417544296634937</v>
      </c>
      <c r="I345">
        <v>0.54985584205570526</v>
      </c>
      <c r="J345" t="s">
        <v>117</v>
      </c>
      <c r="L345" t="s">
        <v>70</v>
      </c>
    </row>
    <row r="346" spans="1:13" x14ac:dyDescent="0.2">
      <c r="A346" t="s">
        <v>71</v>
      </c>
      <c r="B346">
        <v>36.033000000000001</v>
      </c>
      <c r="C346" t="s">
        <v>94</v>
      </c>
      <c r="D346" t="s">
        <v>53</v>
      </c>
      <c r="F346" t="s">
        <v>36</v>
      </c>
      <c r="G346">
        <v>2</v>
      </c>
      <c r="H346">
        <v>3.584435185240463</v>
      </c>
      <c r="I346">
        <v>3.4483102232361312E-2</v>
      </c>
      <c r="J346" t="s">
        <v>118</v>
      </c>
      <c r="L346" t="s">
        <v>73</v>
      </c>
    </row>
    <row r="347" spans="1:13" x14ac:dyDescent="0.2">
      <c r="A347" t="s">
        <v>154</v>
      </c>
      <c r="B347">
        <v>3562.5</v>
      </c>
      <c r="C347" t="s">
        <v>35</v>
      </c>
      <c r="D347" t="s">
        <v>75</v>
      </c>
      <c r="F347" t="s">
        <v>36</v>
      </c>
      <c r="G347">
        <v>2</v>
      </c>
      <c r="H347">
        <v>8.1782178245769064</v>
      </c>
      <c r="I347">
        <v>0.54985584205570526</v>
      </c>
      <c r="J347" t="s">
        <v>120</v>
      </c>
    </row>
    <row r="348" spans="1:13" x14ac:dyDescent="0.2">
      <c r="A348" t="s">
        <v>157</v>
      </c>
      <c r="B348">
        <v>3669.4</v>
      </c>
      <c r="C348" t="s">
        <v>35</v>
      </c>
      <c r="D348" t="s">
        <v>75</v>
      </c>
      <c r="F348" t="s">
        <v>36</v>
      </c>
      <c r="G348">
        <v>2</v>
      </c>
      <c r="H348">
        <v>8.2077834399446186</v>
      </c>
      <c r="I348">
        <v>0.55199888047222379</v>
      </c>
      <c r="J348" t="s">
        <v>119</v>
      </c>
    </row>
    <row r="349" spans="1:13" x14ac:dyDescent="0.2">
      <c r="A349" t="s">
        <v>62</v>
      </c>
      <c r="B349">
        <v>10830</v>
      </c>
      <c r="C349" t="s">
        <v>35</v>
      </c>
      <c r="D349" t="s">
        <v>56</v>
      </c>
      <c r="F349" t="s">
        <v>36</v>
      </c>
      <c r="G349">
        <v>2</v>
      </c>
      <c r="H349">
        <v>9.2900753399950364</v>
      </c>
      <c r="I349">
        <v>0.36977677668705061</v>
      </c>
      <c r="J349" t="s">
        <v>122</v>
      </c>
      <c r="L349" t="s">
        <v>62</v>
      </c>
    </row>
    <row r="350" spans="1:13" x14ac:dyDescent="0.2">
      <c r="A350" t="s">
        <v>81</v>
      </c>
      <c r="B350">
        <v>62656</v>
      </c>
      <c r="C350" t="s">
        <v>35</v>
      </c>
      <c r="D350" t="s">
        <v>16</v>
      </c>
      <c r="F350" t="s">
        <v>36</v>
      </c>
      <c r="G350">
        <v>2</v>
      </c>
      <c r="H350">
        <v>11.045414725890179</v>
      </c>
      <c r="I350">
        <v>0.1312205922929929</v>
      </c>
      <c r="J350" t="s">
        <v>123</v>
      </c>
    </row>
    <row r="352" spans="1:13" ht="16" x14ac:dyDescent="0.2">
      <c r="A352" s="1" t="s">
        <v>2</v>
      </c>
      <c r="B352" s="1" t="s">
        <v>1453</v>
      </c>
    </row>
    <row r="353" spans="1:13" x14ac:dyDescent="0.2">
      <c r="A353" t="s">
        <v>4</v>
      </c>
      <c r="B353" t="s">
        <v>158</v>
      </c>
    </row>
    <row r="354" spans="1:13" x14ac:dyDescent="0.2">
      <c r="A354" t="s">
        <v>6</v>
      </c>
      <c r="B354" t="s">
        <v>35</v>
      </c>
    </row>
    <row r="355" spans="1:13" x14ac:dyDescent="0.2">
      <c r="A355" t="s">
        <v>8</v>
      </c>
      <c r="B355">
        <v>1</v>
      </c>
    </row>
    <row r="356" spans="1:13" x14ac:dyDescent="0.2">
      <c r="A356" t="s">
        <v>9</v>
      </c>
      <c r="B356" t="s">
        <v>1453</v>
      </c>
    </row>
    <row r="357" spans="1:13" x14ac:dyDescent="0.2">
      <c r="A357" t="s">
        <v>11</v>
      </c>
      <c r="B357" t="s">
        <v>12</v>
      </c>
    </row>
    <row r="358" spans="1:13" x14ac:dyDescent="0.2">
      <c r="A358" t="s">
        <v>13</v>
      </c>
      <c r="B358" t="s">
        <v>14</v>
      </c>
    </row>
    <row r="359" spans="1:13" x14ac:dyDescent="0.2">
      <c r="A359" t="s">
        <v>15</v>
      </c>
      <c r="B359" t="s">
        <v>15</v>
      </c>
    </row>
    <row r="360" spans="1:13" ht="16" x14ac:dyDescent="0.2">
      <c r="A360" s="1" t="s">
        <v>17</v>
      </c>
    </row>
    <row r="361" spans="1:13" x14ac:dyDescent="0.2">
      <c r="A361" s="2" t="s">
        <v>18</v>
      </c>
      <c r="B361" s="2" t="s">
        <v>19</v>
      </c>
      <c r="C361" s="2" t="s">
        <v>6</v>
      </c>
      <c r="D361" s="2" t="s">
        <v>15</v>
      </c>
      <c r="E361" s="2" t="s">
        <v>20</v>
      </c>
      <c r="F361" s="2" t="s">
        <v>13</v>
      </c>
      <c r="G361" s="2" t="s">
        <v>21</v>
      </c>
      <c r="H361" s="2" t="s">
        <v>22</v>
      </c>
      <c r="I361" s="2" t="s">
        <v>23</v>
      </c>
      <c r="J361" s="2" t="s">
        <v>4</v>
      </c>
      <c r="K361" s="2" t="s">
        <v>24</v>
      </c>
      <c r="L361" s="2" t="s">
        <v>9</v>
      </c>
      <c r="M361" s="2"/>
    </row>
    <row r="362" spans="1:13" x14ac:dyDescent="0.2">
      <c r="A362" t="s">
        <v>29</v>
      </c>
      <c r="B362">
        <v>129.72</v>
      </c>
      <c r="D362" t="s">
        <v>30</v>
      </c>
      <c r="E362" t="s">
        <v>26</v>
      </c>
      <c r="F362" t="s">
        <v>27</v>
      </c>
      <c r="G362">
        <v>2</v>
      </c>
      <c r="H362">
        <v>4.8653782814391171</v>
      </c>
      <c r="I362">
        <v>3.4483102232361312E-2</v>
      </c>
      <c r="J362" t="s">
        <v>116</v>
      </c>
    </row>
    <row r="363" spans="1:13" x14ac:dyDescent="0.2">
      <c r="A363" t="s">
        <v>1453</v>
      </c>
      <c r="B363">
        <v>1</v>
      </c>
      <c r="C363" t="s">
        <v>35</v>
      </c>
      <c r="D363" t="s">
        <v>15</v>
      </c>
      <c r="E363" t="s">
        <v>103</v>
      </c>
      <c r="F363" t="s">
        <v>33</v>
      </c>
      <c r="G363">
        <v>0</v>
      </c>
      <c r="H363">
        <v>1</v>
      </c>
      <c r="L363" t="s">
        <v>1453</v>
      </c>
    </row>
    <row r="364" spans="1:13" x14ac:dyDescent="0.2">
      <c r="A364" t="s">
        <v>144</v>
      </c>
      <c r="B364">
        <v>7673.1</v>
      </c>
      <c r="C364" t="s">
        <v>45</v>
      </c>
      <c r="D364" t="s">
        <v>30</v>
      </c>
      <c r="F364" t="s">
        <v>36</v>
      </c>
      <c r="G364">
        <v>2</v>
      </c>
      <c r="H364">
        <v>8.9454759848048475</v>
      </c>
      <c r="I364">
        <v>0.34742286859776328</v>
      </c>
      <c r="J364" t="s">
        <v>156</v>
      </c>
      <c r="L364" t="s">
        <v>144</v>
      </c>
    </row>
    <row r="365" spans="1:13" x14ac:dyDescent="0.2">
      <c r="A365" t="s">
        <v>153</v>
      </c>
      <c r="B365">
        <v>1</v>
      </c>
      <c r="C365" t="s">
        <v>152</v>
      </c>
      <c r="D365" t="s">
        <v>15</v>
      </c>
      <c r="F365" t="s">
        <v>36</v>
      </c>
      <c r="G365">
        <v>2</v>
      </c>
      <c r="H365">
        <v>0</v>
      </c>
      <c r="I365">
        <v>0.54985584205570526</v>
      </c>
      <c r="J365" t="s">
        <v>121</v>
      </c>
    </row>
    <row r="366" spans="1:13" x14ac:dyDescent="0.2">
      <c r="A366" t="s">
        <v>68</v>
      </c>
      <c r="B366">
        <v>2.2799999999999998</v>
      </c>
      <c r="C366" t="s">
        <v>35</v>
      </c>
      <c r="D366" t="s">
        <v>15</v>
      </c>
      <c r="F366" t="s">
        <v>36</v>
      </c>
      <c r="G366">
        <v>2</v>
      </c>
      <c r="H366">
        <v>0.82417544296634937</v>
      </c>
      <c r="I366">
        <v>0.54985584205570526</v>
      </c>
      <c r="J366" t="s">
        <v>117</v>
      </c>
      <c r="L366" t="s">
        <v>70</v>
      </c>
    </row>
    <row r="367" spans="1:13" x14ac:dyDescent="0.2">
      <c r="A367" t="s">
        <v>71</v>
      </c>
      <c r="B367">
        <v>36.033000000000001</v>
      </c>
      <c r="C367" t="s">
        <v>94</v>
      </c>
      <c r="D367" t="s">
        <v>53</v>
      </c>
      <c r="F367" t="s">
        <v>36</v>
      </c>
      <c r="G367">
        <v>2</v>
      </c>
      <c r="H367">
        <v>3.584435185240463</v>
      </c>
      <c r="I367">
        <v>3.4483102232361312E-2</v>
      </c>
      <c r="J367" t="s">
        <v>118</v>
      </c>
      <c r="L367" t="s">
        <v>73</v>
      </c>
    </row>
    <row r="368" spans="1:13" x14ac:dyDescent="0.2">
      <c r="A368" t="s">
        <v>125</v>
      </c>
      <c r="B368">
        <v>3198.3</v>
      </c>
      <c r="C368" t="s">
        <v>35</v>
      </c>
      <c r="D368" t="s">
        <v>75</v>
      </c>
      <c r="F368" t="s">
        <v>36</v>
      </c>
      <c r="G368">
        <v>2</v>
      </c>
      <c r="H368">
        <v>8.0703746976245387</v>
      </c>
      <c r="I368">
        <v>0.55199888047222379</v>
      </c>
      <c r="J368" t="s">
        <v>130</v>
      </c>
      <c r="L368" t="s">
        <v>126</v>
      </c>
    </row>
    <row r="369" spans="1:13" x14ac:dyDescent="0.2">
      <c r="A369" t="s">
        <v>154</v>
      </c>
      <c r="B369">
        <v>3166.7</v>
      </c>
      <c r="C369" t="s">
        <v>35</v>
      </c>
      <c r="D369" t="s">
        <v>75</v>
      </c>
      <c r="F369" t="s">
        <v>36</v>
      </c>
      <c r="G369">
        <v>2</v>
      </c>
      <c r="H369">
        <v>8.0604453151809103</v>
      </c>
      <c r="I369">
        <v>0.54985584205570526</v>
      </c>
      <c r="J369" t="s">
        <v>120</v>
      </c>
    </row>
    <row r="370" spans="1:13" x14ac:dyDescent="0.2">
      <c r="A370" t="s">
        <v>62</v>
      </c>
      <c r="B370">
        <v>9387.6</v>
      </c>
      <c r="C370" t="s">
        <v>35</v>
      </c>
      <c r="D370" t="s">
        <v>56</v>
      </c>
      <c r="F370" t="s">
        <v>36</v>
      </c>
      <c r="G370">
        <v>2</v>
      </c>
      <c r="H370">
        <v>9.1471449484790348</v>
      </c>
      <c r="I370">
        <v>0.36977677668705061</v>
      </c>
      <c r="J370" t="s">
        <v>122</v>
      </c>
      <c r="L370" t="s">
        <v>62</v>
      </c>
    </row>
    <row r="371" spans="1:13" x14ac:dyDescent="0.2">
      <c r="A371" t="s">
        <v>81</v>
      </c>
      <c r="B371">
        <v>51205</v>
      </c>
      <c r="C371" t="s">
        <v>35</v>
      </c>
      <c r="D371" t="s">
        <v>16</v>
      </c>
      <c r="F371" t="s">
        <v>36</v>
      </c>
      <c r="G371">
        <v>2</v>
      </c>
      <c r="H371">
        <v>10.843592462509539</v>
      </c>
      <c r="I371">
        <v>0.1312205922929929</v>
      </c>
      <c r="J371" t="s">
        <v>123</v>
      </c>
    </row>
    <row r="373" spans="1:13" ht="16" x14ac:dyDescent="0.2">
      <c r="A373" s="1" t="s">
        <v>2</v>
      </c>
      <c r="B373" s="1" t="s">
        <v>1454</v>
      </c>
    </row>
    <row r="374" spans="1:13" x14ac:dyDescent="0.2">
      <c r="A374" t="s">
        <v>4</v>
      </c>
      <c r="B374" t="s">
        <v>159</v>
      </c>
    </row>
    <row r="375" spans="1:13" x14ac:dyDescent="0.2">
      <c r="A375" t="s">
        <v>6</v>
      </c>
      <c r="B375" t="s">
        <v>35</v>
      </c>
    </row>
    <row r="376" spans="1:13" x14ac:dyDescent="0.2">
      <c r="A376" t="s">
        <v>8</v>
      </c>
      <c r="B376">
        <v>1</v>
      </c>
    </row>
    <row r="377" spans="1:13" x14ac:dyDescent="0.2">
      <c r="A377" t="s">
        <v>9</v>
      </c>
      <c r="B377" t="s">
        <v>1454</v>
      </c>
    </row>
    <row r="378" spans="1:13" x14ac:dyDescent="0.2">
      <c r="A378" t="s">
        <v>11</v>
      </c>
      <c r="B378" t="s">
        <v>12</v>
      </c>
    </row>
    <row r="379" spans="1:13" x14ac:dyDescent="0.2">
      <c r="A379" t="s">
        <v>13</v>
      </c>
      <c r="B379" t="s">
        <v>14</v>
      </c>
    </row>
    <row r="380" spans="1:13" x14ac:dyDescent="0.2">
      <c r="A380" t="s">
        <v>15</v>
      </c>
      <c r="B380" t="s">
        <v>15</v>
      </c>
    </row>
    <row r="381" spans="1:13" ht="16" x14ac:dyDescent="0.2">
      <c r="A381" s="1" t="s">
        <v>17</v>
      </c>
    </row>
    <row r="382" spans="1:13" x14ac:dyDescent="0.2">
      <c r="A382" s="2" t="s">
        <v>18</v>
      </c>
      <c r="B382" s="2" t="s">
        <v>19</v>
      </c>
      <c r="C382" s="2" t="s">
        <v>6</v>
      </c>
      <c r="D382" s="2" t="s">
        <v>15</v>
      </c>
      <c r="E382" s="2" t="s">
        <v>20</v>
      </c>
      <c r="F382" s="2" t="s">
        <v>13</v>
      </c>
      <c r="G382" s="2" t="s">
        <v>21</v>
      </c>
      <c r="H382" s="2" t="s">
        <v>22</v>
      </c>
      <c r="I382" s="2" t="s">
        <v>23</v>
      </c>
      <c r="J382" s="2" t="s">
        <v>4</v>
      </c>
      <c r="K382" s="2" t="s">
        <v>24</v>
      </c>
      <c r="L382" s="2" t="s">
        <v>9</v>
      </c>
      <c r="M382" s="2"/>
    </row>
    <row r="383" spans="1:13" x14ac:dyDescent="0.2">
      <c r="A383" t="s">
        <v>29</v>
      </c>
      <c r="B383">
        <v>129.72</v>
      </c>
      <c r="D383" t="s">
        <v>30</v>
      </c>
      <c r="E383" t="s">
        <v>26</v>
      </c>
      <c r="F383" t="s">
        <v>27</v>
      </c>
      <c r="G383">
        <v>2</v>
      </c>
      <c r="H383">
        <v>4.8653782814391171</v>
      </c>
      <c r="I383">
        <v>7.3174448167568587E-2</v>
      </c>
      <c r="J383" t="s">
        <v>132</v>
      </c>
    </row>
    <row r="384" spans="1:13" x14ac:dyDescent="0.2">
      <c r="A384" t="s">
        <v>1454</v>
      </c>
      <c r="B384">
        <v>1</v>
      </c>
      <c r="C384" t="s">
        <v>35</v>
      </c>
      <c r="D384" t="s">
        <v>15</v>
      </c>
      <c r="E384" t="s">
        <v>103</v>
      </c>
      <c r="F384" t="s">
        <v>33</v>
      </c>
      <c r="G384">
        <v>0</v>
      </c>
      <c r="H384">
        <v>1</v>
      </c>
      <c r="L384" t="s">
        <v>1454</v>
      </c>
    </row>
    <row r="385" spans="1:12" x14ac:dyDescent="0.2">
      <c r="A385" t="s">
        <v>144</v>
      </c>
      <c r="B385">
        <v>7673.1</v>
      </c>
      <c r="C385" t="s">
        <v>45</v>
      </c>
      <c r="D385" t="s">
        <v>30</v>
      </c>
      <c r="F385" t="s">
        <v>36</v>
      </c>
      <c r="G385">
        <v>2</v>
      </c>
      <c r="H385">
        <v>8.9454759848048475</v>
      </c>
      <c r="I385">
        <v>0.36774401052473521</v>
      </c>
      <c r="J385" t="s">
        <v>160</v>
      </c>
      <c r="L385" t="s">
        <v>144</v>
      </c>
    </row>
    <row r="386" spans="1:12" x14ac:dyDescent="0.2">
      <c r="A386" t="s">
        <v>153</v>
      </c>
      <c r="B386">
        <v>1</v>
      </c>
      <c r="C386" t="s">
        <v>152</v>
      </c>
      <c r="D386" t="s">
        <v>15</v>
      </c>
      <c r="F386" t="s">
        <v>36</v>
      </c>
      <c r="G386">
        <v>2</v>
      </c>
      <c r="H386">
        <v>0</v>
      </c>
      <c r="I386">
        <v>0.56290291817611959</v>
      </c>
      <c r="J386" t="s">
        <v>138</v>
      </c>
    </row>
    <row r="387" spans="1:12" x14ac:dyDescent="0.2">
      <c r="A387" t="s">
        <v>68</v>
      </c>
      <c r="B387">
        <v>2.2799999999999998</v>
      </c>
      <c r="C387" t="s">
        <v>35</v>
      </c>
      <c r="D387" t="s">
        <v>15</v>
      </c>
      <c r="F387" t="s">
        <v>36</v>
      </c>
      <c r="G387">
        <v>2</v>
      </c>
      <c r="H387">
        <v>0.82417544296634937</v>
      </c>
      <c r="I387">
        <v>0.56290291817611959</v>
      </c>
      <c r="J387" t="s">
        <v>133</v>
      </c>
      <c r="L387" t="s">
        <v>70</v>
      </c>
    </row>
    <row r="388" spans="1:12" x14ac:dyDescent="0.2">
      <c r="A388" t="s">
        <v>71</v>
      </c>
      <c r="B388">
        <v>36.033000000000001</v>
      </c>
      <c r="C388" t="s">
        <v>94</v>
      </c>
      <c r="D388" t="s">
        <v>53</v>
      </c>
      <c r="F388" t="s">
        <v>36</v>
      </c>
      <c r="G388">
        <v>2</v>
      </c>
      <c r="H388">
        <v>3.584435185240463</v>
      </c>
      <c r="I388">
        <v>0.1253793591735915</v>
      </c>
      <c r="J388" t="s">
        <v>134</v>
      </c>
      <c r="L388" t="s">
        <v>73</v>
      </c>
    </row>
    <row r="389" spans="1:12" x14ac:dyDescent="0.2">
      <c r="A389" t="s">
        <v>154</v>
      </c>
      <c r="B389">
        <v>5700</v>
      </c>
      <c r="C389" t="s">
        <v>35</v>
      </c>
      <c r="D389" t="s">
        <v>75</v>
      </c>
      <c r="F389" t="s">
        <v>36</v>
      </c>
      <c r="G389">
        <v>2</v>
      </c>
      <c r="H389">
        <v>8.6482214538226412</v>
      </c>
      <c r="I389">
        <v>0.56290291817611959</v>
      </c>
      <c r="J389" t="s">
        <v>161</v>
      </c>
    </row>
    <row r="390" spans="1:12" x14ac:dyDescent="0.2">
      <c r="A390" t="s">
        <v>140</v>
      </c>
      <c r="B390">
        <v>5871</v>
      </c>
      <c r="C390" t="s">
        <v>35</v>
      </c>
      <c r="D390" t="s">
        <v>75</v>
      </c>
      <c r="F390" t="s">
        <v>36</v>
      </c>
      <c r="G390">
        <v>2</v>
      </c>
      <c r="H390">
        <v>8.6777802560641852</v>
      </c>
      <c r="I390">
        <v>0.55191598785113494</v>
      </c>
      <c r="J390" t="s">
        <v>136</v>
      </c>
    </row>
    <row r="391" spans="1:12" x14ac:dyDescent="0.2">
      <c r="A391" t="s">
        <v>62</v>
      </c>
      <c r="B391">
        <v>16761</v>
      </c>
      <c r="C391" t="s">
        <v>35</v>
      </c>
      <c r="D391" t="s">
        <v>56</v>
      </c>
      <c r="F391" t="s">
        <v>36</v>
      </c>
      <c r="G391">
        <v>2</v>
      </c>
      <c r="H391">
        <v>9.7268100381272582</v>
      </c>
      <c r="I391">
        <v>0.36977677668705061</v>
      </c>
      <c r="J391" t="s">
        <v>139</v>
      </c>
      <c r="L391" t="s">
        <v>62</v>
      </c>
    </row>
    <row r="392" spans="1:12" x14ac:dyDescent="0.2">
      <c r="A392" t="s">
        <v>81</v>
      </c>
      <c r="B392">
        <v>97325</v>
      </c>
      <c r="C392" t="s">
        <v>35</v>
      </c>
      <c r="D392" t="s">
        <v>16</v>
      </c>
      <c r="F392" t="s">
        <v>36</v>
      </c>
      <c r="G392">
        <v>2</v>
      </c>
      <c r="H392">
        <v>11.485811172478661</v>
      </c>
      <c r="I392">
        <v>0.1312205922929929</v>
      </c>
      <c r="J392" t="s">
        <v>123</v>
      </c>
    </row>
    <row r="394" spans="1:12" ht="16" x14ac:dyDescent="0.2">
      <c r="A394" s="1" t="s">
        <v>2</v>
      </c>
      <c r="B394" s="1" t="s">
        <v>1455</v>
      </c>
    </row>
    <row r="395" spans="1:12" x14ac:dyDescent="0.2">
      <c r="A395" t="s">
        <v>4</v>
      </c>
      <c r="B395" t="s">
        <v>162</v>
      </c>
    </row>
    <row r="396" spans="1:12" x14ac:dyDescent="0.2">
      <c r="A396" t="s">
        <v>6</v>
      </c>
      <c r="B396" t="s">
        <v>152</v>
      </c>
    </row>
    <row r="397" spans="1:12" x14ac:dyDescent="0.2">
      <c r="A397" t="s">
        <v>8</v>
      </c>
      <c r="B397">
        <v>1</v>
      </c>
    </row>
    <row r="398" spans="1:12" x14ac:dyDescent="0.2">
      <c r="A398" t="s">
        <v>9</v>
      </c>
      <c r="B398" t="s">
        <v>1455</v>
      </c>
    </row>
    <row r="399" spans="1:12" x14ac:dyDescent="0.2">
      <c r="A399" t="s">
        <v>11</v>
      </c>
      <c r="B399" t="s">
        <v>12</v>
      </c>
    </row>
    <row r="400" spans="1:12" x14ac:dyDescent="0.2">
      <c r="A400" t="s">
        <v>13</v>
      </c>
      <c r="B400" t="s">
        <v>14</v>
      </c>
    </row>
    <row r="401" spans="1:13" x14ac:dyDescent="0.2">
      <c r="A401" t="s">
        <v>15</v>
      </c>
      <c r="B401" t="s">
        <v>15</v>
      </c>
    </row>
    <row r="402" spans="1:13" ht="16" x14ac:dyDescent="0.2">
      <c r="A402" s="1" t="s">
        <v>17</v>
      </c>
    </row>
    <row r="403" spans="1:13" x14ac:dyDescent="0.2">
      <c r="A403" s="2" t="s">
        <v>18</v>
      </c>
      <c r="B403" s="2" t="s">
        <v>19</v>
      </c>
      <c r="C403" s="2" t="s">
        <v>6</v>
      </c>
      <c r="D403" s="2" t="s">
        <v>15</v>
      </c>
      <c r="E403" s="2" t="s">
        <v>20</v>
      </c>
      <c r="F403" s="2" t="s">
        <v>13</v>
      </c>
      <c r="G403" s="2" t="s">
        <v>21</v>
      </c>
      <c r="H403" s="2" t="s">
        <v>22</v>
      </c>
      <c r="I403" s="2" t="s">
        <v>23</v>
      </c>
      <c r="J403" s="2" t="s">
        <v>4</v>
      </c>
      <c r="K403" s="2" t="s">
        <v>24</v>
      </c>
      <c r="L403" s="2" t="s">
        <v>9</v>
      </c>
      <c r="M403" s="2"/>
    </row>
    <row r="404" spans="1:13" x14ac:dyDescent="0.2">
      <c r="A404" t="s">
        <v>29</v>
      </c>
      <c r="B404">
        <v>129.72</v>
      </c>
      <c r="D404" t="s">
        <v>30</v>
      </c>
      <c r="E404" t="s">
        <v>26</v>
      </c>
      <c r="F404" t="s">
        <v>27</v>
      </c>
      <c r="G404">
        <v>2</v>
      </c>
      <c r="H404">
        <v>4.8653782814391171</v>
      </c>
      <c r="I404">
        <v>0.36098878111391108</v>
      </c>
      <c r="J404" t="s">
        <v>64</v>
      </c>
    </row>
    <row r="405" spans="1:13" x14ac:dyDescent="0.2">
      <c r="A405" t="s">
        <v>1455</v>
      </c>
      <c r="B405">
        <v>1</v>
      </c>
      <c r="C405" t="s">
        <v>152</v>
      </c>
      <c r="D405" t="s">
        <v>15</v>
      </c>
      <c r="E405" t="s">
        <v>65</v>
      </c>
      <c r="F405" t="s">
        <v>33</v>
      </c>
      <c r="G405">
        <v>0</v>
      </c>
      <c r="H405">
        <v>1</v>
      </c>
      <c r="L405" t="s">
        <v>1455</v>
      </c>
    </row>
    <row r="406" spans="1:13" x14ac:dyDescent="0.2">
      <c r="A406" t="s">
        <v>144</v>
      </c>
      <c r="B406">
        <v>7673.1</v>
      </c>
      <c r="C406" t="s">
        <v>45</v>
      </c>
      <c r="D406" t="s">
        <v>30</v>
      </c>
      <c r="F406" t="s">
        <v>36</v>
      </c>
      <c r="G406">
        <v>2</v>
      </c>
      <c r="H406">
        <v>8.9454759848048475</v>
      </c>
      <c r="I406">
        <v>0.62174577499309713</v>
      </c>
      <c r="J406" t="s">
        <v>145</v>
      </c>
      <c r="L406" t="s">
        <v>144</v>
      </c>
    </row>
    <row r="407" spans="1:13" x14ac:dyDescent="0.2">
      <c r="A407" t="s">
        <v>153</v>
      </c>
      <c r="B407">
        <v>1</v>
      </c>
      <c r="C407" t="s">
        <v>152</v>
      </c>
      <c r="D407" t="s">
        <v>15</v>
      </c>
      <c r="F407" t="s">
        <v>36</v>
      </c>
      <c r="G407">
        <v>2</v>
      </c>
      <c r="H407">
        <v>0</v>
      </c>
      <c r="I407">
        <v>0.74824657670898309</v>
      </c>
      <c r="J407" t="s">
        <v>67</v>
      </c>
    </row>
    <row r="408" spans="1:13" x14ac:dyDescent="0.2">
      <c r="A408" t="s">
        <v>68</v>
      </c>
      <c r="B408">
        <v>3.1259999999999999</v>
      </c>
      <c r="C408" t="s">
        <v>35</v>
      </c>
      <c r="D408" t="s">
        <v>15</v>
      </c>
      <c r="F408" t="s">
        <v>36</v>
      </c>
      <c r="G408">
        <v>2</v>
      </c>
      <c r="H408">
        <v>1.1397542319992851</v>
      </c>
      <c r="I408">
        <v>0.74824657670898309</v>
      </c>
      <c r="J408" t="s">
        <v>69</v>
      </c>
      <c r="L408" t="s">
        <v>70</v>
      </c>
    </row>
    <row r="409" spans="1:13" x14ac:dyDescent="0.2">
      <c r="A409" t="s">
        <v>71</v>
      </c>
      <c r="B409">
        <v>36.033000000000001</v>
      </c>
      <c r="C409" t="s">
        <v>152</v>
      </c>
      <c r="D409" t="s">
        <v>53</v>
      </c>
      <c r="F409" t="s">
        <v>36</v>
      </c>
      <c r="G409">
        <v>2</v>
      </c>
      <c r="H409">
        <v>3.584435185240463</v>
      </c>
      <c r="I409">
        <v>0.5093333992455108</v>
      </c>
      <c r="J409" t="s">
        <v>72</v>
      </c>
      <c r="L409" t="s">
        <v>73</v>
      </c>
    </row>
    <row r="410" spans="1:13" x14ac:dyDescent="0.2">
      <c r="A410" t="s">
        <v>154</v>
      </c>
      <c r="B410">
        <v>3166.7</v>
      </c>
      <c r="C410" t="s">
        <v>35</v>
      </c>
      <c r="D410" t="s">
        <v>75</v>
      </c>
      <c r="F410" t="s">
        <v>36</v>
      </c>
      <c r="G410">
        <v>2</v>
      </c>
      <c r="H410">
        <v>8.0604453151809103</v>
      </c>
      <c r="I410">
        <v>0.74824657670898309</v>
      </c>
      <c r="J410" t="s">
        <v>79</v>
      </c>
    </row>
    <row r="411" spans="1:13" x14ac:dyDescent="0.2">
      <c r="A411" t="s">
        <v>74</v>
      </c>
      <c r="B411">
        <v>3261.7</v>
      </c>
      <c r="C411" t="s">
        <v>35</v>
      </c>
      <c r="D411" t="s">
        <v>75</v>
      </c>
      <c r="F411" t="s">
        <v>36</v>
      </c>
      <c r="G411">
        <v>2</v>
      </c>
      <c r="H411">
        <v>8.0900038108339132</v>
      </c>
      <c r="I411">
        <v>0.74824657670898309</v>
      </c>
      <c r="J411" t="s">
        <v>77</v>
      </c>
    </row>
    <row r="412" spans="1:13" x14ac:dyDescent="0.2">
      <c r="A412" t="s">
        <v>62</v>
      </c>
      <c r="B412">
        <v>9046.6</v>
      </c>
      <c r="C412" t="s">
        <v>35</v>
      </c>
      <c r="D412" t="s">
        <v>56</v>
      </c>
      <c r="F412" t="s">
        <v>36</v>
      </c>
      <c r="G412">
        <v>2</v>
      </c>
      <c r="H412">
        <v>9.1101442754968396</v>
      </c>
      <c r="I412">
        <v>0.54701758146249824</v>
      </c>
      <c r="J412" t="s">
        <v>80</v>
      </c>
      <c r="L412" t="s">
        <v>62</v>
      </c>
    </row>
    <row r="413" spans="1:13" x14ac:dyDescent="0.2">
      <c r="A413" t="s">
        <v>81</v>
      </c>
      <c r="B413">
        <v>43037</v>
      </c>
      <c r="C413" t="s">
        <v>35</v>
      </c>
      <c r="D413" t="s">
        <v>16</v>
      </c>
      <c r="F413" t="s">
        <v>36</v>
      </c>
      <c r="G413">
        <v>2</v>
      </c>
      <c r="H413">
        <v>10.669815489804099</v>
      </c>
      <c r="I413">
        <v>0.50864688374526068</v>
      </c>
      <c r="J413" t="s">
        <v>83</v>
      </c>
    </row>
    <row r="415" spans="1:13" ht="16" x14ac:dyDescent="0.2">
      <c r="A415" s="1" t="s">
        <v>2</v>
      </c>
      <c r="B415" s="1" t="s">
        <v>1455</v>
      </c>
    </row>
    <row r="416" spans="1:13" x14ac:dyDescent="0.2">
      <c r="A416" t="s">
        <v>4</v>
      </c>
      <c r="B416" t="s">
        <v>163</v>
      </c>
    </row>
    <row r="417" spans="1:13" x14ac:dyDescent="0.2">
      <c r="A417" t="s">
        <v>6</v>
      </c>
      <c r="B417" t="s">
        <v>35</v>
      </c>
    </row>
    <row r="418" spans="1:13" x14ac:dyDescent="0.2">
      <c r="A418" t="s">
        <v>8</v>
      </c>
      <c r="B418">
        <v>1</v>
      </c>
    </row>
    <row r="419" spans="1:13" x14ac:dyDescent="0.2">
      <c r="A419" t="s">
        <v>9</v>
      </c>
      <c r="B419" t="s">
        <v>1455</v>
      </c>
    </row>
    <row r="420" spans="1:13" x14ac:dyDescent="0.2">
      <c r="A420" t="s">
        <v>11</v>
      </c>
      <c r="B420" t="s">
        <v>12</v>
      </c>
    </row>
    <row r="421" spans="1:13" x14ac:dyDescent="0.2">
      <c r="A421" t="s">
        <v>13</v>
      </c>
      <c r="B421" t="s">
        <v>14</v>
      </c>
    </row>
    <row r="422" spans="1:13" x14ac:dyDescent="0.2">
      <c r="A422" t="s">
        <v>15</v>
      </c>
      <c r="B422" t="s">
        <v>15</v>
      </c>
    </row>
    <row r="423" spans="1:13" ht="16" x14ac:dyDescent="0.2">
      <c r="A423" s="1" t="s">
        <v>17</v>
      </c>
    </row>
    <row r="424" spans="1:13" x14ac:dyDescent="0.2">
      <c r="A424" s="2" t="s">
        <v>18</v>
      </c>
      <c r="B424" s="2" t="s">
        <v>19</v>
      </c>
      <c r="C424" s="2" t="s">
        <v>6</v>
      </c>
      <c r="D424" s="2" t="s">
        <v>15</v>
      </c>
      <c r="E424" s="2" t="s">
        <v>20</v>
      </c>
      <c r="F424" s="2" t="s">
        <v>13</v>
      </c>
      <c r="G424" s="2" t="s">
        <v>21</v>
      </c>
      <c r="H424" s="2" t="s">
        <v>22</v>
      </c>
      <c r="I424" s="2" t="s">
        <v>23</v>
      </c>
      <c r="J424" s="2" t="s">
        <v>4</v>
      </c>
      <c r="K424" s="2" t="s">
        <v>24</v>
      </c>
      <c r="L424" s="2" t="s">
        <v>9</v>
      </c>
      <c r="M424" s="2"/>
    </row>
    <row r="425" spans="1:13" x14ac:dyDescent="0.2">
      <c r="A425" t="s">
        <v>29</v>
      </c>
      <c r="B425">
        <v>129.72</v>
      </c>
      <c r="D425" t="s">
        <v>30</v>
      </c>
      <c r="E425" t="s">
        <v>26</v>
      </c>
      <c r="F425" t="s">
        <v>27</v>
      </c>
      <c r="G425">
        <v>2</v>
      </c>
      <c r="H425">
        <v>4.8653782814391171</v>
      </c>
      <c r="I425">
        <v>4.7655089902162509E-2</v>
      </c>
      <c r="J425" t="s">
        <v>97</v>
      </c>
    </row>
    <row r="426" spans="1:13" x14ac:dyDescent="0.2">
      <c r="A426" t="s">
        <v>1455</v>
      </c>
      <c r="B426">
        <v>1</v>
      </c>
      <c r="C426" t="s">
        <v>35</v>
      </c>
      <c r="D426" t="s">
        <v>15</v>
      </c>
      <c r="E426" t="s">
        <v>103</v>
      </c>
      <c r="F426" t="s">
        <v>33</v>
      </c>
      <c r="G426">
        <v>0</v>
      </c>
      <c r="H426">
        <v>1</v>
      </c>
      <c r="L426" t="s">
        <v>1455</v>
      </c>
    </row>
    <row r="427" spans="1:13" x14ac:dyDescent="0.2">
      <c r="A427" t="s">
        <v>144</v>
      </c>
      <c r="B427">
        <v>7673.1</v>
      </c>
      <c r="C427" t="s">
        <v>45</v>
      </c>
      <c r="D427" t="s">
        <v>30</v>
      </c>
      <c r="F427" t="s">
        <v>36</v>
      </c>
      <c r="G427">
        <v>2</v>
      </c>
      <c r="H427">
        <v>8.9454759848048475</v>
      </c>
      <c r="I427">
        <v>4.7655089902162509E-2</v>
      </c>
      <c r="J427" t="s">
        <v>164</v>
      </c>
      <c r="L427" t="s">
        <v>144</v>
      </c>
    </row>
    <row r="428" spans="1:13" x14ac:dyDescent="0.2">
      <c r="A428" t="s">
        <v>153</v>
      </c>
      <c r="B428">
        <v>1</v>
      </c>
      <c r="C428" t="s">
        <v>152</v>
      </c>
      <c r="D428" t="s">
        <v>15</v>
      </c>
      <c r="F428" t="s">
        <v>36</v>
      </c>
      <c r="G428">
        <v>0</v>
      </c>
      <c r="H428">
        <v>1</v>
      </c>
      <c r="J428" t="s">
        <v>165</v>
      </c>
    </row>
    <row r="429" spans="1:13" x14ac:dyDescent="0.2">
      <c r="A429" t="s">
        <v>68</v>
      </c>
      <c r="B429">
        <v>2.2799999999999998</v>
      </c>
      <c r="C429" t="s">
        <v>35</v>
      </c>
      <c r="D429" t="s">
        <v>15</v>
      </c>
      <c r="F429" t="s">
        <v>36</v>
      </c>
      <c r="G429">
        <v>2</v>
      </c>
      <c r="H429">
        <v>0.82417544296634937</v>
      </c>
      <c r="I429">
        <v>4.7655089902162509E-2</v>
      </c>
      <c r="J429" t="s">
        <v>166</v>
      </c>
      <c r="L429" t="s">
        <v>70</v>
      </c>
    </row>
    <row r="430" spans="1:13" x14ac:dyDescent="0.2">
      <c r="A430" t="s">
        <v>71</v>
      </c>
      <c r="B430">
        <v>36.033000000000001</v>
      </c>
      <c r="C430" t="s">
        <v>94</v>
      </c>
      <c r="D430" t="s">
        <v>53</v>
      </c>
      <c r="F430" t="s">
        <v>36</v>
      </c>
      <c r="G430">
        <v>2</v>
      </c>
      <c r="H430">
        <v>3.584435185240463</v>
      </c>
      <c r="I430">
        <v>4.7655089902162509E-2</v>
      </c>
      <c r="J430" t="s">
        <v>167</v>
      </c>
      <c r="L430" t="s">
        <v>73</v>
      </c>
    </row>
    <row r="431" spans="1:13" x14ac:dyDescent="0.2">
      <c r="A431" t="s">
        <v>154</v>
      </c>
      <c r="B431">
        <v>3166.7</v>
      </c>
      <c r="C431" t="s">
        <v>35</v>
      </c>
      <c r="D431" t="s">
        <v>75</v>
      </c>
      <c r="F431" t="s">
        <v>36</v>
      </c>
      <c r="G431">
        <v>2</v>
      </c>
      <c r="H431">
        <v>8.0604453151809103</v>
      </c>
      <c r="I431">
        <v>4.7655089902162509E-2</v>
      </c>
      <c r="J431" t="s">
        <v>168</v>
      </c>
    </row>
    <row r="432" spans="1:13" x14ac:dyDescent="0.2">
      <c r="A432" t="s">
        <v>74</v>
      </c>
      <c r="B432">
        <v>3261.7</v>
      </c>
      <c r="C432" t="s">
        <v>35</v>
      </c>
      <c r="D432" t="s">
        <v>75</v>
      </c>
      <c r="F432" t="s">
        <v>36</v>
      </c>
      <c r="G432">
        <v>2</v>
      </c>
      <c r="H432">
        <v>8.0900038108339132</v>
      </c>
      <c r="I432">
        <v>4.7655089902162509E-2</v>
      </c>
      <c r="J432" t="s">
        <v>104</v>
      </c>
    </row>
    <row r="433" spans="1:13" x14ac:dyDescent="0.2">
      <c r="A433" t="s">
        <v>62</v>
      </c>
      <c r="B433">
        <v>9199.1</v>
      </c>
      <c r="C433" t="s">
        <v>35</v>
      </c>
      <c r="D433" t="s">
        <v>56</v>
      </c>
      <c r="F433" t="s">
        <v>36</v>
      </c>
      <c r="G433">
        <v>2</v>
      </c>
      <c r="H433">
        <v>9.1268609321648917</v>
      </c>
      <c r="I433">
        <v>4.7655089902162509E-2</v>
      </c>
      <c r="J433" t="s">
        <v>111</v>
      </c>
      <c r="L433" t="s">
        <v>62</v>
      </c>
    </row>
    <row r="434" spans="1:13" x14ac:dyDescent="0.2">
      <c r="A434" t="s">
        <v>81</v>
      </c>
      <c r="B434">
        <v>43037</v>
      </c>
      <c r="C434" t="s">
        <v>35</v>
      </c>
      <c r="D434" t="s">
        <v>16</v>
      </c>
      <c r="F434" t="s">
        <v>36</v>
      </c>
      <c r="G434">
        <v>2</v>
      </c>
      <c r="H434">
        <v>10.669815489804099</v>
      </c>
      <c r="I434">
        <v>4.7655089902162509E-2</v>
      </c>
      <c r="J434" t="s">
        <v>114</v>
      </c>
    </row>
    <row r="436" spans="1:13" ht="16" x14ac:dyDescent="0.2">
      <c r="A436" s="1" t="s">
        <v>2</v>
      </c>
      <c r="B436" s="1" t="s">
        <v>1456</v>
      </c>
    </row>
    <row r="437" spans="1:13" x14ac:dyDescent="0.2">
      <c r="A437" t="s">
        <v>4</v>
      </c>
      <c r="B437" t="s">
        <v>169</v>
      </c>
    </row>
    <row r="438" spans="1:13" x14ac:dyDescent="0.2">
      <c r="A438" t="s">
        <v>6</v>
      </c>
      <c r="B438" t="s">
        <v>35</v>
      </c>
    </row>
    <row r="439" spans="1:13" x14ac:dyDescent="0.2">
      <c r="A439" t="s">
        <v>8</v>
      </c>
      <c r="B439">
        <v>1</v>
      </c>
    </row>
    <row r="440" spans="1:13" x14ac:dyDescent="0.2">
      <c r="A440" t="s">
        <v>9</v>
      </c>
      <c r="B440" t="s">
        <v>1456</v>
      </c>
    </row>
    <row r="441" spans="1:13" x14ac:dyDescent="0.2">
      <c r="A441" t="s">
        <v>11</v>
      </c>
      <c r="B441" t="s">
        <v>12</v>
      </c>
    </row>
    <row r="442" spans="1:13" x14ac:dyDescent="0.2">
      <c r="A442" t="s">
        <v>13</v>
      </c>
      <c r="B442" t="s">
        <v>14</v>
      </c>
    </row>
    <row r="443" spans="1:13" x14ac:dyDescent="0.2">
      <c r="A443" t="s">
        <v>15</v>
      </c>
      <c r="B443" t="s">
        <v>15</v>
      </c>
    </row>
    <row r="444" spans="1:13" ht="16" x14ac:dyDescent="0.2">
      <c r="A444" s="1" t="s">
        <v>17</v>
      </c>
    </row>
    <row r="445" spans="1:13" x14ac:dyDescent="0.2">
      <c r="A445" s="2" t="s">
        <v>18</v>
      </c>
      <c r="B445" s="2" t="s">
        <v>19</v>
      </c>
      <c r="C445" s="2" t="s">
        <v>6</v>
      </c>
      <c r="D445" s="2" t="s">
        <v>15</v>
      </c>
      <c r="E445" s="2" t="s">
        <v>20</v>
      </c>
      <c r="F445" s="2" t="s">
        <v>13</v>
      </c>
      <c r="G445" s="2" t="s">
        <v>21</v>
      </c>
      <c r="H445" s="2" t="s">
        <v>22</v>
      </c>
      <c r="I445" s="2" t="s">
        <v>23</v>
      </c>
      <c r="J445" s="2" t="s">
        <v>4</v>
      </c>
      <c r="K445" s="2" t="s">
        <v>24</v>
      </c>
      <c r="L445" s="2" t="s">
        <v>9</v>
      </c>
      <c r="M445" s="2"/>
    </row>
    <row r="446" spans="1:13" x14ac:dyDescent="0.2">
      <c r="A446" t="s">
        <v>29</v>
      </c>
      <c r="B446">
        <v>129.72</v>
      </c>
      <c r="D446" t="s">
        <v>30</v>
      </c>
      <c r="E446" t="s">
        <v>26</v>
      </c>
      <c r="F446" t="s">
        <v>27</v>
      </c>
      <c r="G446">
        <v>2</v>
      </c>
      <c r="H446">
        <v>4.8653782814391171</v>
      </c>
      <c r="I446">
        <v>4.7655089902162509E-2</v>
      </c>
      <c r="J446" t="s">
        <v>97</v>
      </c>
    </row>
    <row r="447" spans="1:13" x14ac:dyDescent="0.2">
      <c r="A447" t="s">
        <v>1456</v>
      </c>
      <c r="B447">
        <v>1</v>
      </c>
      <c r="C447" t="s">
        <v>35</v>
      </c>
      <c r="D447" t="s">
        <v>15</v>
      </c>
      <c r="E447" t="s">
        <v>103</v>
      </c>
      <c r="F447" t="s">
        <v>33</v>
      </c>
      <c r="G447">
        <v>0</v>
      </c>
      <c r="H447">
        <v>1</v>
      </c>
      <c r="L447" t="s">
        <v>1456</v>
      </c>
    </row>
    <row r="448" spans="1:13" x14ac:dyDescent="0.2">
      <c r="A448" t="s">
        <v>144</v>
      </c>
      <c r="B448">
        <v>7673.1</v>
      </c>
      <c r="C448" t="s">
        <v>45</v>
      </c>
      <c r="D448" t="s">
        <v>30</v>
      </c>
      <c r="F448" t="s">
        <v>36</v>
      </c>
      <c r="G448">
        <v>2</v>
      </c>
      <c r="H448">
        <v>8.9454759848048475</v>
      </c>
      <c r="I448">
        <v>4.7655089902162509E-2</v>
      </c>
      <c r="J448" t="s">
        <v>170</v>
      </c>
      <c r="L448" t="s">
        <v>144</v>
      </c>
    </row>
    <row r="449" spans="1:12" x14ac:dyDescent="0.2">
      <c r="A449" t="s">
        <v>153</v>
      </c>
      <c r="B449">
        <v>1</v>
      </c>
      <c r="C449" t="s">
        <v>152</v>
      </c>
      <c r="D449" t="s">
        <v>15</v>
      </c>
      <c r="F449" t="s">
        <v>36</v>
      </c>
      <c r="G449">
        <v>2</v>
      </c>
      <c r="H449">
        <v>0</v>
      </c>
      <c r="I449">
        <v>4.7655089902162509E-2</v>
      </c>
      <c r="J449" t="s">
        <v>171</v>
      </c>
    </row>
    <row r="450" spans="1:12" x14ac:dyDescent="0.2">
      <c r="A450" t="s">
        <v>68</v>
      </c>
      <c r="B450">
        <v>2.2799999999999998</v>
      </c>
      <c r="C450" t="s">
        <v>35</v>
      </c>
      <c r="D450" t="s">
        <v>15</v>
      </c>
      <c r="F450" t="s">
        <v>36</v>
      </c>
      <c r="G450">
        <v>2</v>
      </c>
      <c r="H450">
        <v>0.82417544296634937</v>
      </c>
      <c r="I450">
        <v>4.7655089902162509E-2</v>
      </c>
      <c r="J450" t="s">
        <v>99</v>
      </c>
      <c r="L450" t="s">
        <v>70</v>
      </c>
    </row>
    <row r="451" spans="1:12" x14ac:dyDescent="0.2">
      <c r="A451" t="s">
        <v>71</v>
      </c>
      <c r="B451">
        <v>36.033000000000001</v>
      </c>
      <c r="C451" t="s">
        <v>94</v>
      </c>
      <c r="D451" t="s">
        <v>53</v>
      </c>
      <c r="F451" t="s">
        <v>36</v>
      </c>
      <c r="G451">
        <v>2</v>
      </c>
      <c r="H451">
        <v>3.584435185240463</v>
      </c>
      <c r="I451">
        <v>4.7655089902162509E-2</v>
      </c>
      <c r="J451" t="s">
        <v>167</v>
      </c>
      <c r="L451" t="s">
        <v>73</v>
      </c>
    </row>
    <row r="452" spans="1:12" x14ac:dyDescent="0.2">
      <c r="A452" t="s">
        <v>154</v>
      </c>
      <c r="B452">
        <v>2923.1</v>
      </c>
      <c r="C452" t="s">
        <v>35</v>
      </c>
      <c r="D452" t="s">
        <v>75</v>
      </c>
      <c r="F452" t="s">
        <v>36</v>
      </c>
      <c r="G452">
        <v>0</v>
      </c>
      <c r="H452">
        <v>2923.1</v>
      </c>
      <c r="J452" t="s">
        <v>172</v>
      </c>
    </row>
    <row r="453" spans="1:12" x14ac:dyDescent="0.2">
      <c r="A453" t="s">
        <v>89</v>
      </c>
      <c r="B453">
        <v>3010.8</v>
      </c>
      <c r="C453" t="s">
        <v>35</v>
      </c>
      <c r="D453" t="s">
        <v>75</v>
      </c>
      <c r="F453" t="s">
        <v>36</v>
      </c>
      <c r="G453">
        <v>2</v>
      </c>
      <c r="H453">
        <v>8.0099611031603768</v>
      </c>
      <c r="I453">
        <v>4.7655089902162509E-2</v>
      </c>
      <c r="J453" t="s">
        <v>104</v>
      </c>
    </row>
    <row r="454" spans="1:12" x14ac:dyDescent="0.2">
      <c r="A454" t="s">
        <v>62</v>
      </c>
      <c r="B454">
        <v>8542.7999999999993</v>
      </c>
      <c r="C454" t="s">
        <v>35</v>
      </c>
      <c r="D454" t="s">
        <v>56</v>
      </c>
      <c r="F454" t="s">
        <v>36</v>
      </c>
      <c r="G454">
        <v>2</v>
      </c>
      <c r="H454">
        <v>9.0528441018978274</v>
      </c>
      <c r="I454">
        <v>4.7655089902162509E-2</v>
      </c>
      <c r="J454" t="s">
        <v>111</v>
      </c>
      <c r="L454" t="s">
        <v>62</v>
      </c>
    </row>
    <row r="455" spans="1:12" x14ac:dyDescent="0.2">
      <c r="A455" t="s">
        <v>81</v>
      </c>
      <c r="B455">
        <v>39594</v>
      </c>
      <c r="C455" t="s">
        <v>35</v>
      </c>
      <c r="D455" t="s">
        <v>16</v>
      </c>
      <c r="F455" t="s">
        <v>36</v>
      </c>
      <c r="G455">
        <v>2</v>
      </c>
      <c r="H455">
        <v>10.58643287061148</v>
      </c>
      <c r="I455">
        <v>4.7655089902162509E-2</v>
      </c>
      <c r="J455" t="s">
        <v>114</v>
      </c>
    </row>
    <row r="457" spans="1:12" ht="16" x14ac:dyDescent="0.2">
      <c r="A457" s="1" t="s">
        <v>2</v>
      </c>
      <c r="B457" s="1" t="s">
        <v>1461</v>
      </c>
    </row>
    <row r="458" spans="1:12" x14ac:dyDescent="0.2">
      <c r="A458" t="s">
        <v>4</v>
      </c>
      <c r="B458" t="s">
        <v>173</v>
      </c>
    </row>
    <row r="459" spans="1:12" x14ac:dyDescent="0.2">
      <c r="A459" t="s">
        <v>6</v>
      </c>
      <c r="B459" t="s">
        <v>49</v>
      </c>
    </row>
    <row r="460" spans="1:12" x14ac:dyDescent="0.2">
      <c r="A460" t="s">
        <v>8</v>
      </c>
      <c r="B460">
        <v>1</v>
      </c>
    </row>
    <row r="461" spans="1:12" x14ac:dyDescent="0.2">
      <c r="A461" t="s">
        <v>9</v>
      </c>
      <c r="B461" t="s">
        <v>1461</v>
      </c>
    </row>
    <row r="462" spans="1:12" x14ac:dyDescent="0.2">
      <c r="A462" t="s">
        <v>11</v>
      </c>
      <c r="B462" t="s">
        <v>12</v>
      </c>
    </row>
    <row r="463" spans="1:12" x14ac:dyDescent="0.2">
      <c r="A463" t="s">
        <v>13</v>
      </c>
      <c r="B463" t="s">
        <v>14</v>
      </c>
    </row>
    <row r="464" spans="1:12" x14ac:dyDescent="0.2">
      <c r="A464" t="s">
        <v>15</v>
      </c>
      <c r="B464" t="s">
        <v>15</v>
      </c>
    </row>
    <row r="465" spans="1:13" ht="16" x14ac:dyDescent="0.2">
      <c r="A465" s="1" t="s">
        <v>17</v>
      </c>
    </row>
    <row r="466" spans="1:13" x14ac:dyDescent="0.2">
      <c r="A466" s="2" t="s">
        <v>18</v>
      </c>
      <c r="B466" s="2" t="s">
        <v>19</v>
      </c>
      <c r="C466" s="2" t="s">
        <v>6</v>
      </c>
      <c r="D466" s="2" t="s">
        <v>15</v>
      </c>
      <c r="E466" s="2" t="s">
        <v>20</v>
      </c>
      <c r="F466" s="2" t="s">
        <v>13</v>
      </c>
      <c r="G466" s="2" t="s">
        <v>21</v>
      </c>
      <c r="H466" s="2" t="s">
        <v>22</v>
      </c>
      <c r="I466" s="2" t="s">
        <v>23</v>
      </c>
      <c r="J466" s="2" t="s">
        <v>4</v>
      </c>
      <c r="K466" s="2" t="s">
        <v>24</v>
      </c>
      <c r="L466" s="2" t="s">
        <v>9</v>
      </c>
      <c r="M466" s="2"/>
    </row>
    <row r="467" spans="1:13" x14ac:dyDescent="0.2">
      <c r="A467" t="s">
        <v>29</v>
      </c>
      <c r="B467">
        <v>25.667999999999999</v>
      </c>
      <c r="D467" t="s">
        <v>30</v>
      </c>
      <c r="E467" t="s">
        <v>26</v>
      </c>
      <c r="F467" t="s">
        <v>27</v>
      </c>
      <c r="G467">
        <v>2</v>
      </c>
      <c r="H467">
        <v>3.245245079888269</v>
      </c>
      <c r="I467">
        <v>0.36098878111391108</v>
      </c>
      <c r="J467" t="s">
        <v>64</v>
      </c>
    </row>
    <row r="468" spans="1:13" x14ac:dyDescent="0.2">
      <c r="A468" t="s">
        <v>1461</v>
      </c>
      <c r="B468">
        <v>1</v>
      </c>
      <c r="C468" t="s">
        <v>49</v>
      </c>
      <c r="D468" t="s">
        <v>15</v>
      </c>
      <c r="E468" t="s">
        <v>65</v>
      </c>
      <c r="F468" t="s">
        <v>33</v>
      </c>
      <c r="G468">
        <v>0</v>
      </c>
      <c r="H468">
        <v>1</v>
      </c>
      <c r="L468" t="s">
        <v>1461</v>
      </c>
    </row>
    <row r="469" spans="1:13" x14ac:dyDescent="0.2">
      <c r="A469" t="s">
        <v>174</v>
      </c>
      <c r="B469">
        <v>1</v>
      </c>
      <c r="C469" t="s">
        <v>49</v>
      </c>
      <c r="D469" t="s">
        <v>15</v>
      </c>
      <c r="F469" t="s">
        <v>36</v>
      </c>
      <c r="G469">
        <v>2</v>
      </c>
      <c r="H469">
        <v>0</v>
      </c>
      <c r="I469">
        <v>0.74824657670898309</v>
      </c>
      <c r="J469" t="s">
        <v>67</v>
      </c>
    </row>
    <row r="470" spans="1:13" x14ac:dyDescent="0.2">
      <c r="A470" t="s">
        <v>68</v>
      </c>
      <c r="B470">
        <v>0.14910999999999999</v>
      </c>
      <c r="C470" t="s">
        <v>35</v>
      </c>
      <c r="D470" t="s">
        <v>15</v>
      </c>
      <c r="F470" t="s">
        <v>36</v>
      </c>
      <c r="G470">
        <v>2</v>
      </c>
      <c r="H470">
        <v>-1.903070990379321</v>
      </c>
      <c r="I470">
        <v>0.74824657670898309</v>
      </c>
      <c r="J470" t="s">
        <v>69</v>
      </c>
      <c r="L470" t="s">
        <v>70</v>
      </c>
    </row>
    <row r="471" spans="1:13" x14ac:dyDescent="0.2">
      <c r="A471" t="s">
        <v>71</v>
      </c>
      <c r="B471">
        <v>7.13</v>
      </c>
      <c r="C471" t="s">
        <v>49</v>
      </c>
      <c r="D471" t="s">
        <v>53</v>
      </c>
      <c r="F471" t="s">
        <v>36</v>
      </c>
      <c r="G471">
        <v>2</v>
      </c>
      <c r="H471">
        <v>1.964311234426205</v>
      </c>
      <c r="I471">
        <v>0.5093333992455108</v>
      </c>
      <c r="J471" t="s">
        <v>72</v>
      </c>
      <c r="L471" t="s">
        <v>73</v>
      </c>
    </row>
    <row r="472" spans="1:13" x14ac:dyDescent="0.2">
      <c r="A472" t="s">
        <v>175</v>
      </c>
      <c r="B472">
        <v>532.16999999999996</v>
      </c>
      <c r="C472" t="s">
        <v>35</v>
      </c>
      <c r="D472" t="s">
        <v>75</v>
      </c>
      <c r="F472" t="s">
        <v>36</v>
      </c>
      <c r="G472">
        <v>2</v>
      </c>
      <c r="H472">
        <v>6.2769629871689574</v>
      </c>
      <c r="I472">
        <v>0.74824657670898309</v>
      </c>
      <c r="J472" t="s">
        <v>77</v>
      </c>
    </row>
    <row r="473" spans="1:13" x14ac:dyDescent="0.2">
      <c r="A473" t="s">
        <v>105</v>
      </c>
      <c r="B473">
        <v>516.66999999999996</v>
      </c>
      <c r="C473" t="s">
        <v>35</v>
      </c>
      <c r="D473" t="s">
        <v>75</v>
      </c>
      <c r="F473" t="s">
        <v>36</v>
      </c>
      <c r="G473">
        <v>2</v>
      </c>
      <c r="H473">
        <v>6.2474043728372743</v>
      </c>
      <c r="I473">
        <v>0.74824657670898309</v>
      </c>
      <c r="J473" t="s">
        <v>79</v>
      </c>
      <c r="L473" t="s">
        <v>107</v>
      </c>
    </row>
    <row r="474" spans="1:13" x14ac:dyDescent="0.2">
      <c r="A474" t="s">
        <v>62</v>
      </c>
      <c r="B474">
        <v>854.91</v>
      </c>
      <c r="C474" t="s">
        <v>35</v>
      </c>
      <c r="D474" t="s">
        <v>56</v>
      </c>
      <c r="F474" t="s">
        <v>36</v>
      </c>
      <c r="G474">
        <v>2</v>
      </c>
      <c r="H474">
        <v>6.7509962002383102</v>
      </c>
      <c r="I474">
        <v>0.54701758146249824</v>
      </c>
      <c r="J474" t="s">
        <v>80</v>
      </c>
      <c r="L474" t="s">
        <v>62</v>
      </c>
    </row>
    <row r="475" spans="1:13" x14ac:dyDescent="0.2">
      <c r="A475" t="s">
        <v>81</v>
      </c>
      <c r="B475">
        <v>5891</v>
      </c>
      <c r="C475" t="s">
        <v>35</v>
      </c>
      <c r="D475" t="s">
        <v>16</v>
      </c>
      <c r="F475" t="s">
        <v>36</v>
      </c>
      <c r="G475">
        <v>2</v>
      </c>
      <c r="H475">
        <v>8.6811810415216879</v>
      </c>
      <c r="I475">
        <v>0.50864688374526068</v>
      </c>
      <c r="J475" t="s">
        <v>83</v>
      </c>
    </row>
    <row r="477" spans="1:13" ht="16" x14ac:dyDescent="0.2">
      <c r="A477" s="1" t="s">
        <v>2</v>
      </c>
      <c r="B477" s="1" t="s">
        <v>1457</v>
      </c>
    </row>
    <row r="478" spans="1:13" x14ac:dyDescent="0.2">
      <c r="A478" t="s">
        <v>4</v>
      </c>
      <c r="B478" t="s">
        <v>173</v>
      </c>
    </row>
    <row r="479" spans="1:13" x14ac:dyDescent="0.2">
      <c r="A479" t="s">
        <v>6</v>
      </c>
      <c r="B479" t="s">
        <v>49</v>
      </c>
    </row>
    <row r="480" spans="1:13" x14ac:dyDescent="0.2">
      <c r="A480" t="s">
        <v>8</v>
      </c>
      <c r="B480">
        <v>1</v>
      </c>
    </row>
    <row r="481" spans="1:13" x14ac:dyDescent="0.2">
      <c r="A481" t="s">
        <v>9</v>
      </c>
      <c r="B481" t="s">
        <v>1457</v>
      </c>
    </row>
    <row r="482" spans="1:13" x14ac:dyDescent="0.2">
      <c r="A482" t="s">
        <v>11</v>
      </c>
      <c r="B482" t="s">
        <v>12</v>
      </c>
    </row>
    <row r="483" spans="1:13" x14ac:dyDescent="0.2">
      <c r="A483" t="s">
        <v>13</v>
      </c>
      <c r="B483" t="s">
        <v>14</v>
      </c>
    </row>
    <row r="484" spans="1:13" x14ac:dyDescent="0.2">
      <c r="A484" t="s">
        <v>15</v>
      </c>
      <c r="B484" t="s">
        <v>15</v>
      </c>
    </row>
    <row r="485" spans="1:13" ht="16" x14ac:dyDescent="0.2">
      <c r="A485" s="1" t="s">
        <v>17</v>
      </c>
    </row>
    <row r="486" spans="1:13" x14ac:dyDescent="0.2">
      <c r="A486" s="2" t="s">
        <v>18</v>
      </c>
      <c r="B486" s="2" t="s">
        <v>19</v>
      </c>
      <c r="C486" s="2" t="s">
        <v>6</v>
      </c>
      <c r="D486" s="2" t="s">
        <v>15</v>
      </c>
      <c r="E486" s="2" t="s">
        <v>20</v>
      </c>
      <c r="F486" s="2" t="s">
        <v>13</v>
      </c>
      <c r="G486" s="2" t="s">
        <v>21</v>
      </c>
      <c r="H486" s="2" t="s">
        <v>22</v>
      </c>
      <c r="I486" s="2" t="s">
        <v>23</v>
      </c>
      <c r="J486" s="2" t="s">
        <v>4</v>
      </c>
      <c r="K486" s="2" t="s">
        <v>24</v>
      </c>
      <c r="L486" s="2" t="s">
        <v>9</v>
      </c>
      <c r="M486" s="2"/>
    </row>
    <row r="487" spans="1:13" x14ac:dyDescent="0.2">
      <c r="A487" t="s">
        <v>29</v>
      </c>
      <c r="B487">
        <v>25.667999999999999</v>
      </c>
      <c r="D487" t="s">
        <v>30</v>
      </c>
      <c r="E487" t="s">
        <v>26</v>
      </c>
      <c r="F487" t="s">
        <v>27</v>
      </c>
      <c r="G487">
        <v>2</v>
      </c>
      <c r="H487">
        <v>3.245245079888269</v>
      </c>
      <c r="I487">
        <v>0.36098878111391108</v>
      </c>
      <c r="J487" t="s">
        <v>64</v>
      </c>
    </row>
    <row r="488" spans="1:13" x14ac:dyDescent="0.2">
      <c r="A488" t="s">
        <v>1457</v>
      </c>
      <c r="B488">
        <v>1</v>
      </c>
      <c r="C488" t="s">
        <v>49</v>
      </c>
      <c r="D488" t="s">
        <v>15</v>
      </c>
      <c r="E488" t="s">
        <v>65</v>
      </c>
      <c r="F488" t="s">
        <v>33</v>
      </c>
      <c r="G488">
        <v>0</v>
      </c>
      <c r="H488">
        <v>1</v>
      </c>
      <c r="L488" t="s">
        <v>1457</v>
      </c>
    </row>
    <row r="489" spans="1:13" x14ac:dyDescent="0.2">
      <c r="A489" t="s">
        <v>174</v>
      </c>
      <c r="B489">
        <v>1</v>
      </c>
      <c r="C489" t="s">
        <v>49</v>
      </c>
      <c r="D489" t="s">
        <v>15</v>
      </c>
      <c r="F489" t="s">
        <v>36</v>
      </c>
      <c r="G489">
        <v>2</v>
      </c>
      <c r="H489">
        <v>0</v>
      </c>
      <c r="I489">
        <v>0.74824657670898309</v>
      </c>
      <c r="J489" t="s">
        <v>67</v>
      </c>
    </row>
    <row r="490" spans="1:13" x14ac:dyDescent="0.2">
      <c r="A490" t="s">
        <v>68</v>
      </c>
      <c r="B490">
        <v>0.14910999999999999</v>
      </c>
      <c r="C490" t="s">
        <v>35</v>
      </c>
      <c r="D490" t="s">
        <v>15</v>
      </c>
      <c r="F490" t="s">
        <v>36</v>
      </c>
      <c r="G490">
        <v>2</v>
      </c>
      <c r="H490">
        <v>-1.903070990379321</v>
      </c>
      <c r="I490">
        <v>0.74824657670898309</v>
      </c>
      <c r="J490" t="s">
        <v>69</v>
      </c>
      <c r="L490" t="s">
        <v>70</v>
      </c>
    </row>
    <row r="491" spans="1:13" x14ac:dyDescent="0.2">
      <c r="A491" t="s">
        <v>71</v>
      </c>
      <c r="B491">
        <v>7.13</v>
      </c>
      <c r="C491" t="s">
        <v>49</v>
      </c>
      <c r="D491" t="s">
        <v>53</v>
      </c>
      <c r="F491" t="s">
        <v>36</v>
      </c>
      <c r="G491">
        <v>2</v>
      </c>
      <c r="H491">
        <v>1.964311234426205</v>
      </c>
      <c r="I491">
        <v>0.5093333992455108</v>
      </c>
      <c r="J491" t="s">
        <v>72</v>
      </c>
      <c r="L491" t="s">
        <v>73</v>
      </c>
    </row>
    <row r="492" spans="1:13" x14ac:dyDescent="0.2">
      <c r="A492" t="s">
        <v>127</v>
      </c>
      <c r="B492">
        <v>516.66999999999996</v>
      </c>
      <c r="C492" t="s">
        <v>35</v>
      </c>
      <c r="D492" t="s">
        <v>75</v>
      </c>
      <c r="F492" t="s">
        <v>36</v>
      </c>
      <c r="G492">
        <v>2</v>
      </c>
      <c r="H492">
        <v>6.2474043728372743</v>
      </c>
      <c r="I492">
        <v>0.74824657670898309</v>
      </c>
      <c r="J492" t="s">
        <v>79</v>
      </c>
      <c r="L492" t="s">
        <v>128</v>
      </c>
    </row>
    <row r="493" spans="1:13" x14ac:dyDescent="0.2">
      <c r="A493" t="s">
        <v>74</v>
      </c>
      <c r="B493">
        <v>532.16999999999996</v>
      </c>
      <c r="C493" t="s">
        <v>35</v>
      </c>
      <c r="D493" t="s">
        <v>75</v>
      </c>
      <c r="F493" t="s">
        <v>36</v>
      </c>
      <c r="G493">
        <v>2</v>
      </c>
      <c r="H493">
        <v>6.2769629871689574</v>
      </c>
      <c r="I493">
        <v>0.74824657670898309</v>
      </c>
      <c r="J493" t="s">
        <v>77</v>
      </c>
    </row>
    <row r="494" spans="1:13" x14ac:dyDescent="0.2">
      <c r="A494" t="s">
        <v>62</v>
      </c>
      <c r="B494">
        <v>999.9</v>
      </c>
      <c r="C494" t="s">
        <v>35</v>
      </c>
      <c r="D494" t="s">
        <v>56</v>
      </c>
      <c r="F494" t="s">
        <v>36</v>
      </c>
      <c r="G494">
        <v>2</v>
      </c>
      <c r="H494">
        <v>6.9076552739818036</v>
      </c>
      <c r="I494">
        <v>0.54701758146249824</v>
      </c>
      <c r="J494" t="s">
        <v>80</v>
      </c>
      <c r="L494" t="s">
        <v>62</v>
      </c>
    </row>
    <row r="495" spans="1:13" x14ac:dyDescent="0.2">
      <c r="A495" t="s">
        <v>81</v>
      </c>
      <c r="B495">
        <v>7021.9</v>
      </c>
      <c r="C495" t="s">
        <v>35</v>
      </c>
      <c r="D495" t="s">
        <v>16</v>
      </c>
      <c r="F495" t="s">
        <v>36</v>
      </c>
      <c r="G495">
        <v>2</v>
      </c>
      <c r="H495">
        <v>8.8567891156699812</v>
      </c>
      <c r="I495">
        <v>0.50864688374526068</v>
      </c>
      <c r="J495" t="s">
        <v>83</v>
      </c>
    </row>
    <row r="497" spans="1:13" ht="16" x14ac:dyDescent="0.2">
      <c r="A497" s="1" t="s">
        <v>2</v>
      </c>
      <c r="B497" s="1" t="s">
        <v>1462</v>
      </c>
    </row>
    <row r="498" spans="1:13" x14ac:dyDescent="0.2">
      <c r="A498" t="s">
        <v>4</v>
      </c>
      <c r="B498" t="s">
        <v>176</v>
      </c>
    </row>
    <row r="499" spans="1:13" x14ac:dyDescent="0.2">
      <c r="A499" t="s">
        <v>6</v>
      </c>
      <c r="B499" t="s">
        <v>49</v>
      </c>
    </row>
    <row r="500" spans="1:13" x14ac:dyDescent="0.2">
      <c r="A500" t="s">
        <v>8</v>
      </c>
      <c r="B500">
        <v>1</v>
      </c>
    </row>
    <row r="501" spans="1:13" x14ac:dyDescent="0.2">
      <c r="A501" t="s">
        <v>9</v>
      </c>
      <c r="B501" t="s">
        <v>1462</v>
      </c>
    </row>
    <row r="502" spans="1:13" x14ac:dyDescent="0.2">
      <c r="A502" t="s">
        <v>11</v>
      </c>
      <c r="B502" t="s">
        <v>12</v>
      </c>
    </row>
    <row r="503" spans="1:13" x14ac:dyDescent="0.2">
      <c r="A503" t="s">
        <v>13</v>
      </c>
      <c r="B503" t="s">
        <v>14</v>
      </c>
    </row>
    <row r="504" spans="1:13" x14ac:dyDescent="0.2">
      <c r="A504" t="s">
        <v>15</v>
      </c>
      <c r="B504" t="s">
        <v>15</v>
      </c>
    </row>
    <row r="505" spans="1:13" ht="16" x14ac:dyDescent="0.2">
      <c r="A505" s="1" t="s">
        <v>17</v>
      </c>
    </row>
    <row r="506" spans="1:13" x14ac:dyDescent="0.2">
      <c r="A506" s="2" t="s">
        <v>18</v>
      </c>
      <c r="B506" s="2" t="s">
        <v>19</v>
      </c>
      <c r="C506" s="2" t="s">
        <v>6</v>
      </c>
      <c r="D506" s="2" t="s">
        <v>15</v>
      </c>
      <c r="E506" s="2" t="s">
        <v>20</v>
      </c>
      <c r="F506" s="2" t="s">
        <v>13</v>
      </c>
      <c r="G506" s="2" t="s">
        <v>21</v>
      </c>
      <c r="H506" s="2" t="s">
        <v>22</v>
      </c>
      <c r="I506" s="2" t="s">
        <v>23</v>
      </c>
      <c r="J506" s="2" t="s">
        <v>4</v>
      </c>
      <c r="K506" s="2" t="s">
        <v>24</v>
      </c>
      <c r="L506" s="2" t="s">
        <v>9</v>
      </c>
      <c r="M506" s="2"/>
    </row>
    <row r="507" spans="1:13" x14ac:dyDescent="0.2">
      <c r="A507" t="s">
        <v>29</v>
      </c>
      <c r="B507">
        <v>25.667999999999999</v>
      </c>
      <c r="D507" t="s">
        <v>30</v>
      </c>
      <c r="E507" t="s">
        <v>26</v>
      </c>
      <c r="F507" t="s">
        <v>27</v>
      </c>
      <c r="G507">
        <v>2</v>
      </c>
      <c r="H507">
        <v>3.245245079888269</v>
      </c>
      <c r="I507">
        <v>0.36098878111391108</v>
      </c>
      <c r="J507" t="s">
        <v>64</v>
      </c>
    </row>
    <row r="508" spans="1:13" x14ac:dyDescent="0.2">
      <c r="A508" t="s">
        <v>1462</v>
      </c>
      <c r="B508">
        <v>1</v>
      </c>
      <c r="C508" t="s">
        <v>49</v>
      </c>
      <c r="D508" t="s">
        <v>15</v>
      </c>
      <c r="E508" t="s">
        <v>65</v>
      </c>
      <c r="F508" t="s">
        <v>33</v>
      </c>
      <c r="G508">
        <v>0</v>
      </c>
      <c r="H508">
        <v>1</v>
      </c>
      <c r="L508" t="s">
        <v>1462</v>
      </c>
    </row>
    <row r="509" spans="1:13" x14ac:dyDescent="0.2">
      <c r="A509" t="s">
        <v>174</v>
      </c>
      <c r="B509">
        <v>1</v>
      </c>
      <c r="C509" t="s">
        <v>49</v>
      </c>
      <c r="D509" t="s">
        <v>15</v>
      </c>
      <c r="F509" t="s">
        <v>36</v>
      </c>
      <c r="G509">
        <v>2</v>
      </c>
      <c r="H509">
        <v>0</v>
      </c>
      <c r="I509">
        <v>0.74824657670898309</v>
      </c>
      <c r="J509" t="s">
        <v>67</v>
      </c>
    </row>
    <row r="510" spans="1:13" x14ac:dyDescent="0.2">
      <c r="A510" t="s">
        <v>68</v>
      </c>
      <c r="B510">
        <v>0.14910999999999999</v>
      </c>
      <c r="C510" t="s">
        <v>35</v>
      </c>
      <c r="D510" t="s">
        <v>15</v>
      </c>
      <c r="F510" t="s">
        <v>36</v>
      </c>
      <c r="G510">
        <v>2</v>
      </c>
      <c r="H510">
        <v>-1.903070990379321</v>
      </c>
      <c r="I510">
        <v>0.74824657670898309</v>
      </c>
      <c r="J510" t="s">
        <v>69</v>
      </c>
      <c r="L510" t="s">
        <v>70</v>
      </c>
    </row>
    <row r="511" spans="1:13" x14ac:dyDescent="0.2">
      <c r="A511" t="s">
        <v>71</v>
      </c>
      <c r="B511">
        <v>7.13</v>
      </c>
      <c r="C511" t="s">
        <v>49</v>
      </c>
      <c r="D511" t="s">
        <v>53</v>
      </c>
      <c r="F511" t="s">
        <v>36</v>
      </c>
      <c r="G511">
        <v>2</v>
      </c>
      <c r="H511">
        <v>1.964311234426205</v>
      </c>
      <c r="I511">
        <v>0.5093333992455108</v>
      </c>
      <c r="J511" t="s">
        <v>72</v>
      </c>
      <c r="L511" t="s">
        <v>73</v>
      </c>
    </row>
    <row r="512" spans="1:13" x14ac:dyDescent="0.2">
      <c r="A512" t="s">
        <v>150</v>
      </c>
      <c r="B512">
        <v>491.23</v>
      </c>
      <c r="C512" t="s">
        <v>35</v>
      </c>
      <c r="D512" t="s">
        <v>75</v>
      </c>
      <c r="F512" t="s">
        <v>36</v>
      </c>
      <c r="G512">
        <v>2</v>
      </c>
      <c r="H512">
        <v>6.1969124498865016</v>
      </c>
      <c r="I512">
        <v>0.74824657670898309</v>
      </c>
      <c r="J512" t="s">
        <v>77</v>
      </c>
    </row>
    <row r="513" spans="1:13" x14ac:dyDescent="0.2">
      <c r="A513" t="s">
        <v>105</v>
      </c>
      <c r="B513">
        <v>476.92</v>
      </c>
      <c r="C513" t="s">
        <v>35</v>
      </c>
      <c r="D513" t="s">
        <v>75</v>
      </c>
      <c r="F513" t="s">
        <v>36</v>
      </c>
      <c r="G513">
        <v>2</v>
      </c>
      <c r="H513">
        <v>6.167348761937931</v>
      </c>
      <c r="I513">
        <v>0.74824657670898309</v>
      </c>
      <c r="J513" t="s">
        <v>79</v>
      </c>
      <c r="L513" t="s">
        <v>107</v>
      </c>
    </row>
    <row r="514" spans="1:13" x14ac:dyDescent="0.2">
      <c r="A514" t="s">
        <v>62</v>
      </c>
      <c r="B514">
        <v>792.08</v>
      </c>
      <c r="C514" t="s">
        <v>35</v>
      </c>
      <c r="D514" t="s">
        <v>56</v>
      </c>
      <c r="F514" t="s">
        <v>36</v>
      </c>
      <c r="G514">
        <v>2</v>
      </c>
      <c r="H514">
        <v>6.6746623968142593</v>
      </c>
      <c r="I514">
        <v>0.54701758146249824</v>
      </c>
      <c r="J514" t="s">
        <v>80</v>
      </c>
      <c r="L514" t="s">
        <v>62</v>
      </c>
    </row>
    <row r="515" spans="1:13" x14ac:dyDescent="0.2">
      <c r="A515" t="s">
        <v>81</v>
      </c>
      <c r="B515">
        <v>5416.2</v>
      </c>
      <c r="C515" t="s">
        <v>35</v>
      </c>
      <c r="D515" t="s">
        <v>16</v>
      </c>
      <c r="F515" t="s">
        <v>36</v>
      </c>
      <c r="G515">
        <v>2</v>
      </c>
      <c r="H515">
        <v>8.5971497415321636</v>
      </c>
      <c r="I515">
        <v>0.50864688374526068</v>
      </c>
      <c r="J515" t="s">
        <v>83</v>
      </c>
    </row>
    <row r="517" spans="1:13" ht="16" x14ac:dyDescent="0.2">
      <c r="A517" s="1" t="s">
        <v>2</v>
      </c>
      <c r="B517" s="1" t="s">
        <v>1458</v>
      </c>
    </row>
    <row r="518" spans="1:13" x14ac:dyDescent="0.2">
      <c r="A518" t="s">
        <v>4</v>
      </c>
      <c r="B518" t="s">
        <v>176</v>
      </c>
    </row>
    <row r="519" spans="1:13" x14ac:dyDescent="0.2">
      <c r="A519" t="s">
        <v>6</v>
      </c>
      <c r="B519" t="s">
        <v>49</v>
      </c>
    </row>
    <row r="520" spans="1:13" x14ac:dyDescent="0.2">
      <c r="A520" t="s">
        <v>8</v>
      </c>
      <c r="B520">
        <v>1</v>
      </c>
    </row>
    <row r="521" spans="1:13" x14ac:dyDescent="0.2">
      <c r="A521" t="s">
        <v>9</v>
      </c>
      <c r="B521" t="s">
        <v>1458</v>
      </c>
    </row>
    <row r="522" spans="1:13" x14ac:dyDescent="0.2">
      <c r="A522" t="s">
        <v>11</v>
      </c>
      <c r="B522" t="s">
        <v>12</v>
      </c>
    </row>
    <row r="523" spans="1:13" x14ac:dyDescent="0.2">
      <c r="A523" t="s">
        <v>13</v>
      </c>
      <c r="B523" t="s">
        <v>14</v>
      </c>
    </row>
    <row r="524" spans="1:13" x14ac:dyDescent="0.2">
      <c r="A524" t="s">
        <v>15</v>
      </c>
      <c r="B524" t="s">
        <v>15</v>
      </c>
    </row>
    <row r="525" spans="1:13" ht="16" x14ac:dyDescent="0.2">
      <c r="A525" s="1" t="s">
        <v>17</v>
      </c>
    </row>
    <row r="526" spans="1:13" x14ac:dyDescent="0.2">
      <c r="A526" s="2" t="s">
        <v>18</v>
      </c>
      <c r="B526" s="2" t="s">
        <v>19</v>
      </c>
      <c r="C526" s="2" t="s">
        <v>6</v>
      </c>
      <c r="D526" s="2" t="s">
        <v>15</v>
      </c>
      <c r="E526" s="2" t="s">
        <v>20</v>
      </c>
      <c r="F526" s="2" t="s">
        <v>13</v>
      </c>
      <c r="G526" s="2" t="s">
        <v>21</v>
      </c>
      <c r="H526" s="2" t="s">
        <v>22</v>
      </c>
      <c r="I526" s="2" t="s">
        <v>23</v>
      </c>
      <c r="J526" s="2" t="s">
        <v>4</v>
      </c>
      <c r="K526" s="2" t="s">
        <v>24</v>
      </c>
      <c r="L526" s="2" t="s">
        <v>9</v>
      </c>
      <c r="M526" s="2"/>
    </row>
    <row r="527" spans="1:13" x14ac:dyDescent="0.2">
      <c r="A527" t="s">
        <v>29</v>
      </c>
      <c r="B527">
        <v>25.667999999999999</v>
      </c>
      <c r="D527" t="s">
        <v>30</v>
      </c>
      <c r="E527" t="s">
        <v>26</v>
      </c>
      <c r="F527" t="s">
        <v>27</v>
      </c>
      <c r="G527">
        <v>2</v>
      </c>
      <c r="H527">
        <v>3.245245079888269</v>
      </c>
      <c r="I527">
        <v>0.36098878111391108</v>
      </c>
      <c r="J527" t="s">
        <v>64</v>
      </c>
    </row>
    <row r="528" spans="1:13" x14ac:dyDescent="0.2">
      <c r="A528" t="s">
        <v>1458</v>
      </c>
      <c r="B528">
        <v>1</v>
      </c>
      <c r="C528" t="s">
        <v>49</v>
      </c>
      <c r="D528" t="s">
        <v>15</v>
      </c>
      <c r="E528" t="s">
        <v>65</v>
      </c>
      <c r="F528" t="s">
        <v>33</v>
      </c>
      <c r="G528">
        <v>0</v>
      </c>
      <c r="H528">
        <v>1</v>
      </c>
      <c r="L528" t="s">
        <v>1458</v>
      </c>
    </row>
    <row r="529" spans="1:12" x14ac:dyDescent="0.2">
      <c r="A529" t="s">
        <v>174</v>
      </c>
      <c r="B529">
        <v>1</v>
      </c>
      <c r="C529" t="s">
        <v>49</v>
      </c>
      <c r="D529" t="s">
        <v>15</v>
      </c>
      <c r="F529" t="s">
        <v>36</v>
      </c>
      <c r="G529">
        <v>2</v>
      </c>
      <c r="H529">
        <v>0</v>
      </c>
      <c r="I529">
        <v>0.74824657670898309</v>
      </c>
      <c r="J529" t="s">
        <v>67</v>
      </c>
    </row>
    <row r="530" spans="1:12" x14ac:dyDescent="0.2">
      <c r="A530" t="s">
        <v>68</v>
      </c>
      <c r="B530">
        <v>0.14910999999999999</v>
      </c>
      <c r="C530" t="s">
        <v>35</v>
      </c>
      <c r="D530" t="s">
        <v>15</v>
      </c>
      <c r="F530" t="s">
        <v>36</v>
      </c>
      <c r="G530">
        <v>2</v>
      </c>
      <c r="H530">
        <v>-1.903070990379321</v>
      </c>
      <c r="I530">
        <v>0.74824657670898309</v>
      </c>
      <c r="J530" t="s">
        <v>69</v>
      </c>
      <c r="L530" t="s">
        <v>70</v>
      </c>
    </row>
    <row r="531" spans="1:12" x14ac:dyDescent="0.2">
      <c r="A531" t="s">
        <v>71</v>
      </c>
      <c r="B531">
        <v>7.13</v>
      </c>
      <c r="C531" t="s">
        <v>49</v>
      </c>
      <c r="D531" t="s">
        <v>53</v>
      </c>
      <c r="F531" t="s">
        <v>36</v>
      </c>
      <c r="G531">
        <v>2</v>
      </c>
      <c r="H531">
        <v>1.964311234426205</v>
      </c>
      <c r="I531">
        <v>0.5093333992455108</v>
      </c>
      <c r="J531" t="s">
        <v>72</v>
      </c>
      <c r="L531" t="s">
        <v>73</v>
      </c>
    </row>
    <row r="532" spans="1:12" x14ac:dyDescent="0.2">
      <c r="A532" t="s">
        <v>127</v>
      </c>
      <c r="B532">
        <v>476.92</v>
      </c>
      <c r="C532" t="s">
        <v>35</v>
      </c>
      <c r="D532" t="s">
        <v>75</v>
      </c>
      <c r="F532" t="s">
        <v>36</v>
      </c>
      <c r="G532">
        <v>2</v>
      </c>
      <c r="H532">
        <v>6.167348761937931</v>
      </c>
      <c r="I532">
        <v>0.74824657670898309</v>
      </c>
      <c r="J532" t="s">
        <v>79</v>
      </c>
      <c r="L532" t="s">
        <v>128</v>
      </c>
    </row>
    <row r="533" spans="1:12" x14ac:dyDescent="0.2">
      <c r="A533" t="s">
        <v>89</v>
      </c>
      <c r="B533">
        <v>491.23</v>
      </c>
      <c r="C533" t="s">
        <v>35</v>
      </c>
      <c r="D533" t="s">
        <v>75</v>
      </c>
      <c r="F533" t="s">
        <v>36</v>
      </c>
      <c r="G533">
        <v>2</v>
      </c>
      <c r="H533">
        <v>6.1969124498865016</v>
      </c>
      <c r="I533">
        <v>0.74824657670898309</v>
      </c>
      <c r="J533" t="s">
        <v>77</v>
      </c>
    </row>
    <row r="534" spans="1:12" x14ac:dyDescent="0.2">
      <c r="A534" t="s">
        <v>62</v>
      </c>
      <c r="B534">
        <v>925.92</v>
      </c>
      <c r="C534" t="s">
        <v>35</v>
      </c>
      <c r="D534" t="s">
        <v>56</v>
      </c>
      <c r="F534" t="s">
        <v>36</v>
      </c>
      <c r="G534">
        <v>2</v>
      </c>
      <c r="H534">
        <v>6.8307878378255289</v>
      </c>
      <c r="I534">
        <v>0.54701758146249824</v>
      </c>
      <c r="J534" t="s">
        <v>80</v>
      </c>
      <c r="L534" t="s">
        <v>62</v>
      </c>
    </row>
    <row r="535" spans="1:12" x14ac:dyDescent="0.2">
      <c r="A535" t="s">
        <v>81</v>
      </c>
      <c r="B535">
        <v>6460</v>
      </c>
      <c r="C535" t="s">
        <v>35</v>
      </c>
      <c r="D535" t="s">
        <v>16</v>
      </c>
      <c r="F535" t="s">
        <v>36</v>
      </c>
      <c r="G535">
        <v>2</v>
      </c>
      <c r="H535">
        <v>8.7733845967766477</v>
      </c>
      <c r="I535">
        <v>0.50864688374526068</v>
      </c>
      <c r="J535" t="s">
        <v>83</v>
      </c>
    </row>
    <row r="537" spans="1:12" ht="16" x14ac:dyDescent="0.2">
      <c r="A537" s="1" t="s">
        <v>2</v>
      </c>
      <c r="B537" s="1" t="s">
        <v>177</v>
      </c>
    </row>
    <row r="538" spans="1:12" x14ac:dyDescent="0.2">
      <c r="A538" t="s">
        <v>4</v>
      </c>
      <c r="B538" t="s">
        <v>178</v>
      </c>
    </row>
    <row r="539" spans="1:12" x14ac:dyDescent="0.2">
      <c r="A539" t="s">
        <v>6</v>
      </c>
      <c r="B539" t="s">
        <v>7</v>
      </c>
    </row>
    <row r="540" spans="1:12" x14ac:dyDescent="0.2">
      <c r="A540" t="s">
        <v>8</v>
      </c>
      <c r="B540">
        <v>1</v>
      </c>
    </row>
    <row r="541" spans="1:12" x14ac:dyDescent="0.2">
      <c r="A541" t="s">
        <v>9</v>
      </c>
      <c r="B541" t="s">
        <v>177</v>
      </c>
    </row>
    <row r="542" spans="1:12" x14ac:dyDescent="0.2">
      <c r="A542" t="s">
        <v>11</v>
      </c>
      <c r="B542" t="s">
        <v>12</v>
      </c>
    </row>
    <row r="543" spans="1:12" x14ac:dyDescent="0.2">
      <c r="A543" t="s">
        <v>13</v>
      </c>
      <c r="B543" t="s">
        <v>14</v>
      </c>
    </row>
    <row r="544" spans="1:12" x14ac:dyDescent="0.2">
      <c r="A544" t="s">
        <v>15</v>
      </c>
      <c r="B544" t="s">
        <v>15</v>
      </c>
    </row>
    <row r="545" spans="1:13" ht="16" x14ac:dyDescent="0.2">
      <c r="A545" s="1" t="s">
        <v>17</v>
      </c>
    </row>
    <row r="546" spans="1:13" x14ac:dyDescent="0.2">
      <c r="A546" s="2" t="s">
        <v>18</v>
      </c>
      <c r="B546" s="2" t="s">
        <v>19</v>
      </c>
      <c r="C546" s="2" t="s">
        <v>6</v>
      </c>
      <c r="D546" s="2" t="s">
        <v>15</v>
      </c>
      <c r="E546" s="2" t="s">
        <v>20</v>
      </c>
      <c r="F546" s="2" t="s">
        <v>13</v>
      </c>
      <c r="G546" s="2" t="s">
        <v>21</v>
      </c>
      <c r="H546" s="2" t="s">
        <v>22</v>
      </c>
      <c r="I546" s="2" t="s">
        <v>23</v>
      </c>
      <c r="J546" s="2" t="s">
        <v>4</v>
      </c>
      <c r="K546" s="2" t="s">
        <v>24</v>
      </c>
      <c r="L546" s="2" t="s">
        <v>9</v>
      </c>
      <c r="M546" s="2"/>
    </row>
    <row r="547" spans="1:13" x14ac:dyDescent="0.2">
      <c r="A547" t="s">
        <v>179</v>
      </c>
      <c r="B547">
        <v>4690</v>
      </c>
      <c r="D547" t="s">
        <v>180</v>
      </c>
      <c r="E547" t="s">
        <v>181</v>
      </c>
      <c r="F547" t="s">
        <v>27</v>
      </c>
      <c r="G547">
        <v>2</v>
      </c>
      <c r="H547">
        <v>8.4531878614403251</v>
      </c>
      <c r="I547">
        <v>0.20442967058809</v>
      </c>
      <c r="J547" t="s">
        <v>182</v>
      </c>
    </row>
    <row r="548" spans="1:13" x14ac:dyDescent="0.2">
      <c r="A548" t="s">
        <v>179</v>
      </c>
      <c r="B548">
        <v>1005</v>
      </c>
      <c r="D548" t="s">
        <v>180</v>
      </c>
      <c r="E548" t="s">
        <v>181</v>
      </c>
      <c r="F548" t="s">
        <v>27</v>
      </c>
      <c r="G548">
        <v>2</v>
      </c>
      <c r="H548">
        <v>6.9127428204931762</v>
      </c>
      <c r="I548">
        <v>0.20442967058809</v>
      </c>
      <c r="J548" t="s">
        <v>182</v>
      </c>
    </row>
    <row r="549" spans="1:13" x14ac:dyDescent="0.2">
      <c r="A549" t="s">
        <v>183</v>
      </c>
      <c r="B549">
        <v>3625</v>
      </c>
      <c r="D549" t="s">
        <v>180</v>
      </c>
      <c r="E549" t="s">
        <v>181</v>
      </c>
      <c r="F549" t="s">
        <v>27</v>
      </c>
      <c r="G549">
        <v>2</v>
      </c>
      <c r="H549">
        <v>8.1956095672887752</v>
      </c>
      <c r="I549">
        <v>0.20442967058809</v>
      </c>
      <c r="J549" t="s">
        <v>182</v>
      </c>
    </row>
    <row r="550" spans="1:13" x14ac:dyDescent="0.2">
      <c r="A550" t="s">
        <v>184</v>
      </c>
      <c r="B550">
        <v>373</v>
      </c>
      <c r="D550" t="s">
        <v>75</v>
      </c>
      <c r="E550" t="s">
        <v>181</v>
      </c>
      <c r="F550" t="s">
        <v>27</v>
      </c>
      <c r="G550">
        <v>2</v>
      </c>
      <c r="H550">
        <v>5.9215784196438159</v>
      </c>
      <c r="I550">
        <v>0.34757259161130921</v>
      </c>
      <c r="J550" t="s">
        <v>185</v>
      </c>
    </row>
    <row r="551" spans="1:13" x14ac:dyDescent="0.2">
      <c r="A551" t="s">
        <v>186</v>
      </c>
      <c r="B551">
        <v>188</v>
      </c>
      <c r="D551" t="s">
        <v>75</v>
      </c>
      <c r="E551" t="s">
        <v>181</v>
      </c>
      <c r="F551" t="s">
        <v>27</v>
      </c>
      <c r="G551">
        <v>2</v>
      </c>
      <c r="H551">
        <v>5.2364419628299492</v>
      </c>
      <c r="I551">
        <v>0.34757259161130921</v>
      </c>
      <c r="J551" t="s">
        <v>185</v>
      </c>
    </row>
    <row r="552" spans="1:13" x14ac:dyDescent="0.2">
      <c r="A552" t="s">
        <v>186</v>
      </c>
      <c r="B552">
        <v>40</v>
      </c>
      <c r="D552" t="s">
        <v>75</v>
      </c>
      <c r="E552" t="s">
        <v>181</v>
      </c>
      <c r="F552" t="s">
        <v>27</v>
      </c>
      <c r="G552">
        <v>2</v>
      </c>
      <c r="H552">
        <v>3.6888794541139358</v>
      </c>
      <c r="I552">
        <v>0.34757259161130921</v>
      </c>
      <c r="J552" t="s">
        <v>185</v>
      </c>
    </row>
    <row r="553" spans="1:13" x14ac:dyDescent="0.2">
      <c r="A553" t="s">
        <v>187</v>
      </c>
      <c r="B553">
        <v>145</v>
      </c>
      <c r="D553" t="s">
        <v>75</v>
      </c>
      <c r="E553" t="s">
        <v>181</v>
      </c>
      <c r="F553" t="s">
        <v>27</v>
      </c>
      <c r="G553">
        <v>2</v>
      </c>
      <c r="H553">
        <v>4.9767337424205742</v>
      </c>
      <c r="I553">
        <v>0.34757259161130921</v>
      </c>
      <c r="J553" t="s">
        <v>185</v>
      </c>
    </row>
    <row r="554" spans="1:13" x14ac:dyDescent="0.2">
      <c r="A554" t="s">
        <v>177</v>
      </c>
      <c r="B554">
        <v>1</v>
      </c>
      <c r="C554" t="s">
        <v>7</v>
      </c>
      <c r="D554" t="s">
        <v>15</v>
      </c>
      <c r="E554" t="s">
        <v>76</v>
      </c>
      <c r="F554" t="s">
        <v>33</v>
      </c>
      <c r="G554">
        <v>0</v>
      </c>
      <c r="H554">
        <v>1</v>
      </c>
      <c r="L554" t="s">
        <v>177</v>
      </c>
    </row>
    <row r="555" spans="1:13" x14ac:dyDescent="0.2">
      <c r="A555" t="s">
        <v>188</v>
      </c>
      <c r="B555">
        <v>799.15</v>
      </c>
      <c r="C555" t="s">
        <v>49</v>
      </c>
      <c r="D555" t="s">
        <v>75</v>
      </c>
      <c r="F555" t="s">
        <v>36</v>
      </c>
      <c r="G555">
        <v>2</v>
      </c>
      <c r="H555">
        <v>6.6835486628146628</v>
      </c>
      <c r="I555">
        <v>0.3465735902799727</v>
      </c>
      <c r="J555" t="s">
        <v>185</v>
      </c>
      <c r="L555" t="s">
        <v>189</v>
      </c>
    </row>
    <row r="556" spans="1:13" x14ac:dyDescent="0.2">
      <c r="A556" t="s">
        <v>190</v>
      </c>
      <c r="B556">
        <v>4000</v>
      </c>
      <c r="C556" t="s">
        <v>35</v>
      </c>
      <c r="D556" t="s">
        <v>16</v>
      </c>
      <c r="F556" t="s">
        <v>36</v>
      </c>
      <c r="G556">
        <v>2</v>
      </c>
      <c r="H556">
        <v>8.2940496401020276</v>
      </c>
      <c r="I556">
        <v>0.3465735902799727</v>
      </c>
      <c r="J556" t="s">
        <v>191</v>
      </c>
      <c r="L556" t="s">
        <v>192</v>
      </c>
    </row>
    <row r="558" spans="1:13" ht="16" x14ac:dyDescent="0.2">
      <c r="A558" s="1" t="s">
        <v>2</v>
      </c>
      <c r="B558" s="1" t="s">
        <v>193</v>
      </c>
    </row>
    <row r="559" spans="1:13" x14ac:dyDescent="0.2">
      <c r="A559" t="s">
        <v>4</v>
      </c>
      <c r="B559" t="s">
        <v>194</v>
      </c>
    </row>
    <row r="560" spans="1:13" x14ac:dyDescent="0.2">
      <c r="A560" t="s">
        <v>6</v>
      </c>
      <c r="B560" t="s">
        <v>35</v>
      </c>
    </row>
    <row r="561" spans="1:13" x14ac:dyDescent="0.2">
      <c r="A561" t="s">
        <v>8</v>
      </c>
      <c r="B561">
        <v>1</v>
      </c>
    </row>
    <row r="562" spans="1:13" x14ac:dyDescent="0.2">
      <c r="A562" t="s">
        <v>9</v>
      </c>
      <c r="B562" t="s">
        <v>193</v>
      </c>
    </row>
    <row r="563" spans="1:13" x14ac:dyDescent="0.2">
      <c r="A563" t="s">
        <v>11</v>
      </c>
      <c r="B563" t="s">
        <v>12</v>
      </c>
    </row>
    <row r="564" spans="1:13" x14ac:dyDescent="0.2">
      <c r="A564" t="s">
        <v>13</v>
      </c>
      <c r="B564" t="s">
        <v>14</v>
      </c>
    </row>
    <row r="565" spans="1:13" x14ac:dyDescent="0.2">
      <c r="A565" t="s">
        <v>15</v>
      </c>
      <c r="B565" t="s">
        <v>16</v>
      </c>
    </row>
    <row r="566" spans="1:13" ht="16" x14ac:dyDescent="0.2">
      <c r="A566" s="1" t="s">
        <v>17</v>
      </c>
    </row>
    <row r="567" spans="1:13" x14ac:dyDescent="0.2">
      <c r="A567" s="2" t="s">
        <v>18</v>
      </c>
      <c r="B567" s="2" t="s">
        <v>19</v>
      </c>
      <c r="C567" s="2" t="s">
        <v>6</v>
      </c>
      <c r="D567" s="2" t="s">
        <v>15</v>
      </c>
      <c r="E567" s="2" t="s">
        <v>20</v>
      </c>
      <c r="F567" s="2" t="s">
        <v>13</v>
      </c>
      <c r="G567" s="2" t="s">
        <v>21</v>
      </c>
      <c r="H567" s="2" t="s">
        <v>22</v>
      </c>
      <c r="I567" s="2" t="s">
        <v>23</v>
      </c>
      <c r="J567" s="2" t="s">
        <v>4</v>
      </c>
      <c r="K567" s="2" t="s">
        <v>24</v>
      </c>
      <c r="L567" s="2" t="s">
        <v>9</v>
      </c>
      <c r="M567" s="2"/>
    </row>
    <row r="568" spans="1:13" x14ac:dyDescent="0.2">
      <c r="A568" t="s">
        <v>193</v>
      </c>
      <c r="B568">
        <v>1</v>
      </c>
      <c r="C568" t="s">
        <v>35</v>
      </c>
      <c r="D568" t="s">
        <v>16</v>
      </c>
      <c r="E568" t="s">
        <v>82</v>
      </c>
      <c r="F568" t="s">
        <v>33</v>
      </c>
      <c r="G568">
        <v>0</v>
      </c>
      <c r="H568">
        <v>1</v>
      </c>
      <c r="L568" t="s">
        <v>193</v>
      </c>
    </row>
    <row r="569" spans="1:13" x14ac:dyDescent="0.2">
      <c r="A569" t="s">
        <v>144</v>
      </c>
      <c r="B569">
        <v>8.2488000000000006E-2</v>
      </c>
      <c r="C569" t="s">
        <v>45</v>
      </c>
      <c r="D569" t="s">
        <v>30</v>
      </c>
      <c r="F569" t="s">
        <v>36</v>
      </c>
      <c r="G569">
        <v>2</v>
      </c>
      <c r="H569">
        <v>-2.495102450766495</v>
      </c>
      <c r="I569">
        <v>0.36317007395785461</v>
      </c>
      <c r="J569" t="s">
        <v>195</v>
      </c>
      <c r="L569" t="s">
        <v>144</v>
      </c>
    </row>
    <row r="570" spans="1:13" x14ac:dyDescent="0.2">
      <c r="A570" t="s">
        <v>196</v>
      </c>
      <c r="B570">
        <v>0.14163000000000001</v>
      </c>
      <c r="C570" t="s">
        <v>94</v>
      </c>
      <c r="D570" t="s">
        <v>53</v>
      </c>
      <c r="F570" t="s">
        <v>36</v>
      </c>
      <c r="G570">
        <v>2</v>
      </c>
      <c r="H570">
        <v>-1.954537255755832</v>
      </c>
      <c r="I570">
        <v>0.1112116459948634</v>
      </c>
      <c r="J570" t="s">
        <v>197</v>
      </c>
      <c r="L570" t="s">
        <v>198</v>
      </c>
    </row>
    <row r="571" spans="1:13" x14ac:dyDescent="0.2">
      <c r="A571" t="s">
        <v>199</v>
      </c>
      <c r="B571">
        <v>0.12723999999999999</v>
      </c>
      <c r="C571" t="s">
        <v>35</v>
      </c>
      <c r="D571" t="s">
        <v>56</v>
      </c>
      <c r="F571" t="s">
        <v>36</v>
      </c>
      <c r="G571">
        <v>2</v>
      </c>
      <c r="H571">
        <v>-2.0616802121011939</v>
      </c>
      <c r="I571">
        <v>0.36977677668705061</v>
      </c>
      <c r="J571" t="s">
        <v>200</v>
      </c>
      <c r="L571" t="s">
        <v>201</v>
      </c>
    </row>
    <row r="572" spans="1:13" x14ac:dyDescent="0.2">
      <c r="A572" t="s">
        <v>62</v>
      </c>
      <c r="B572">
        <v>0.50893999999999995</v>
      </c>
      <c r="C572" t="s">
        <v>35</v>
      </c>
      <c r="D572" t="s">
        <v>56</v>
      </c>
      <c r="F572" t="s">
        <v>36</v>
      </c>
      <c r="G572">
        <v>2</v>
      </c>
      <c r="H572">
        <v>-0.67542514757232897</v>
      </c>
      <c r="I572">
        <v>0.36977677668705061</v>
      </c>
      <c r="J572" t="s">
        <v>202</v>
      </c>
      <c r="L572" t="s">
        <v>62</v>
      </c>
    </row>
    <row r="573" spans="1:13" x14ac:dyDescent="0.2">
      <c r="A573" t="s">
        <v>203</v>
      </c>
      <c r="B573">
        <v>-0.18690999999999999</v>
      </c>
      <c r="C573" t="s">
        <v>49</v>
      </c>
      <c r="D573" t="s">
        <v>16</v>
      </c>
      <c r="F573" t="s">
        <v>36</v>
      </c>
      <c r="G573">
        <v>2</v>
      </c>
      <c r="H573">
        <v>-1.6771280614040509</v>
      </c>
      <c r="I573">
        <v>0.1112116459948634</v>
      </c>
      <c r="J573" t="s">
        <v>197</v>
      </c>
      <c r="K573" t="b">
        <v>1</v>
      </c>
      <c r="L573" t="s">
        <v>204</v>
      </c>
    </row>
    <row r="574" spans="1:13" x14ac:dyDescent="0.2">
      <c r="A574" t="s">
        <v>205</v>
      </c>
      <c r="B574">
        <v>-3.2639000000000001E-2</v>
      </c>
      <c r="C574" t="s">
        <v>49</v>
      </c>
      <c r="D574" t="s">
        <v>16</v>
      </c>
      <c r="F574" t="s">
        <v>36</v>
      </c>
      <c r="G574">
        <v>2</v>
      </c>
      <c r="H574">
        <v>-3.4222473866104628</v>
      </c>
      <c r="I574">
        <v>0.1112116459948634</v>
      </c>
      <c r="J574" t="s">
        <v>197</v>
      </c>
      <c r="K574" t="b">
        <v>1</v>
      </c>
      <c r="L574" t="s">
        <v>204</v>
      </c>
    </row>
    <row r="576" spans="1:13" ht="16" x14ac:dyDescent="0.2">
      <c r="A576" s="1" t="s">
        <v>2</v>
      </c>
      <c r="B576" s="1" t="s">
        <v>206</v>
      </c>
    </row>
    <row r="577" spans="1:13" x14ac:dyDescent="0.2">
      <c r="A577" t="s">
        <v>4</v>
      </c>
      <c r="B577" t="s">
        <v>207</v>
      </c>
    </row>
    <row r="578" spans="1:13" x14ac:dyDescent="0.2">
      <c r="A578" t="s">
        <v>6</v>
      </c>
      <c r="B578" t="s">
        <v>94</v>
      </c>
    </row>
    <row r="579" spans="1:13" x14ac:dyDescent="0.2">
      <c r="A579" t="s">
        <v>8</v>
      </c>
      <c r="B579">
        <v>1</v>
      </c>
    </row>
    <row r="580" spans="1:13" x14ac:dyDescent="0.2">
      <c r="A580" t="s">
        <v>9</v>
      </c>
      <c r="B580" t="s">
        <v>206</v>
      </c>
    </row>
    <row r="581" spans="1:13" x14ac:dyDescent="0.2">
      <c r="A581" t="s">
        <v>11</v>
      </c>
      <c r="B581" t="s">
        <v>12</v>
      </c>
    </row>
    <row r="582" spans="1:13" x14ac:dyDescent="0.2">
      <c r="A582" t="s">
        <v>13</v>
      </c>
      <c r="B582" t="s">
        <v>14</v>
      </c>
    </row>
    <row r="583" spans="1:13" x14ac:dyDescent="0.2">
      <c r="A583" t="s">
        <v>15</v>
      </c>
      <c r="B583" t="s">
        <v>16</v>
      </c>
    </row>
    <row r="584" spans="1:13" ht="16" x14ac:dyDescent="0.2">
      <c r="A584" s="1" t="s">
        <v>17</v>
      </c>
    </row>
    <row r="585" spans="1:13" x14ac:dyDescent="0.2">
      <c r="A585" s="2" t="s">
        <v>18</v>
      </c>
      <c r="B585" s="2" t="s">
        <v>19</v>
      </c>
      <c r="C585" s="2" t="s">
        <v>6</v>
      </c>
      <c r="D585" s="2" t="s">
        <v>15</v>
      </c>
      <c r="E585" s="2" t="s">
        <v>20</v>
      </c>
      <c r="F585" s="2" t="s">
        <v>13</v>
      </c>
      <c r="G585" s="2" t="s">
        <v>21</v>
      </c>
      <c r="H585" s="2" t="s">
        <v>22</v>
      </c>
      <c r="I585" s="2" t="s">
        <v>23</v>
      </c>
      <c r="J585" s="2" t="s">
        <v>4</v>
      </c>
      <c r="K585" s="2" t="s">
        <v>24</v>
      </c>
      <c r="L585" s="2" t="s">
        <v>9</v>
      </c>
      <c r="M585" s="2"/>
    </row>
    <row r="586" spans="1:13" x14ac:dyDescent="0.2">
      <c r="A586" t="s">
        <v>208</v>
      </c>
      <c r="B586">
        <v>-0.17978</v>
      </c>
      <c r="D586" t="s">
        <v>16</v>
      </c>
      <c r="E586" t="s">
        <v>31</v>
      </c>
      <c r="F586" t="s">
        <v>27</v>
      </c>
      <c r="G586">
        <v>2</v>
      </c>
      <c r="H586">
        <v>-1.7160213978368839</v>
      </c>
      <c r="I586">
        <v>6.3668624230597437E-2</v>
      </c>
      <c r="J586" t="s">
        <v>209</v>
      </c>
      <c r="K586" t="b">
        <v>1</v>
      </c>
    </row>
    <row r="587" spans="1:13" x14ac:dyDescent="0.2">
      <c r="A587" t="s">
        <v>206</v>
      </c>
      <c r="B587">
        <v>1</v>
      </c>
      <c r="C587" t="s">
        <v>94</v>
      </c>
      <c r="D587" t="s">
        <v>16</v>
      </c>
      <c r="E587" t="s">
        <v>82</v>
      </c>
      <c r="F587" t="s">
        <v>33</v>
      </c>
      <c r="G587">
        <v>0</v>
      </c>
      <c r="H587">
        <v>1</v>
      </c>
      <c r="L587" t="s">
        <v>206</v>
      </c>
    </row>
    <row r="588" spans="1:13" x14ac:dyDescent="0.2">
      <c r="A588" t="s">
        <v>210</v>
      </c>
      <c r="B588">
        <v>-0.76729999999999998</v>
      </c>
      <c r="C588" t="s">
        <v>42</v>
      </c>
      <c r="D588" t="s">
        <v>30</v>
      </c>
      <c r="F588" t="s">
        <v>36</v>
      </c>
      <c r="G588">
        <v>2</v>
      </c>
      <c r="H588">
        <v>-0.26487741979851748</v>
      </c>
      <c r="I588">
        <v>6.3668624230597437E-2</v>
      </c>
      <c r="J588" t="s">
        <v>209</v>
      </c>
      <c r="K588" t="b">
        <v>1</v>
      </c>
      <c r="L588" t="s">
        <v>211</v>
      </c>
    </row>
    <row r="589" spans="1:13" x14ac:dyDescent="0.2">
      <c r="A589" t="s">
        <v>41</v>
      </c>
      <c r="B589">
        <v>-1.1853</v>
      </c>
      <c r="C589" t="s">
        <v>42</v>
      </c>
      <c r="D589" t="s">
        <v>30</v>
      </c>
      <c r="F589" t="s">
        <v>36</v>
      </c>
      <c r="G589">
        <v>2</v>
      </c>
      <c r="H589">
        <v>0.16999590710331769</v>
      </c>
      <c r="I589">
        <v>6.3668624230597437E-2</v>
      </c>
      <c r="J589" t="s">
        <v>209</v>
      </c>
      <c r="K589" t="b">
        <v>1</v>
      </c>
      <c r="L589" t="s">
        <v>43</v>
      </c>
    </row>
    <row r="590" spans="1:13" x14ac:dyDescent="0.2">
      <c r="A590" t="s">
        <v>212</v>
      </c>
      <c r="B590">
        <v>-0.34656999999999999</v>
      </c>
      <c r="C590" t="s">
        <v>49</v>
      </c>
      <c r="D590" t="s">
        <v>16</v>
      </c>
      <c r="F590" t="s">
        <v>36</v>
      </c>
      <c r="G590">
        <v>2</v>
      </c>
      <c r="H590">
        <v>-1.0596704605534919</v>
      </c>
      <c r="I590">
        <v>6.3668624230597437E-2</v>
      </c>
      <c r="J590" t="s">
        <v>209</v>
      </c>
      <c r="K590" t="b">
        <v>1</v>
      </c>
      <c r="L590" t="s">
        <v>213</v>
      </c>
    </row>
    <row r="591" spans="1:13" x14ac:dyDescent="0.2">
      <c r="A591" t="s">
        <v>214</v>
      </c>
      <c r="B591">
        <v>-2.6765999999999999E-3</v>
      </c>
      <c r="C591" t="s">
        <v>45</v>
      </c>
      <c r="D591" t="s">
        <v>16</v>
      </c>
      <c r="F591" t="s">
        <v>36</v>
      </c>
      <c r="G591">
        <v>2</v>
      </c>
      <c r="H591">
        <v>-5.923207946602</v>
      </c>
      <c r="I591">
        <v>6.3668624230597437E-2</v>
      </c>
      <c r="J591" t="s">
        <v>215</v>
      </c>
      <c r="K591" t="b">
        <v>1</v>
      </c>
      <c r="L591" t="s">
        <v>216</v>
      </c>
    </row>
    <row r="592" spans="1:13" x14ac:dyDescent="0.2">
      <c r="A592" t="s">
        <v>217</v>
      </c>
      <c r="B592">
        <v>-1.7194000000000001E-3</v>
      </c>
      <c r="C592" t="s">
        <v>218</v>
      </c>
      <c r="D592" t="s">
        <v>16</v>
      </c>
      <c r="F592" t="s">
        <v>36</v>
      </c>
      <c r="G592">
        <v>2</v>
      </c>
      <c r="H592">
        <v>-6.3657798862239314</v>
      </c>
      <c r="I592">
        <v>6.3668624230597437E-2</v>
      </c>
      <c r="J592" t="s">
        <v>219</v>
      </c>
      <c r="K592" t="b">
        <v>1</v>
      </c>
      <c r="L592" t="s">
        <v>220</v>
      </c>
    </row>
    <row r="593" spans="1:13" x14ac:dyDescent="0.2">
      <c r="A593" t="s">
        <v>221</v>
      </c>
      <c r="B593">
        <v>-1.952E-3</v>
      </c>
      <c r="C593" t="s">
        <v>45</v>
      </c>
      <c r="D593" t="s">
        <v>16</v>
      </c>
      <c r="F593" t="s">
        <v>36</v>
      </c>
      <c r="G593">
        <v>2</v>
      </c>
      <c r="H593">
        <v>-6.2389007909912362</v>
      </c>
      <c r="I593">
        <v>6.3668624230597437E-2</v>
      </c>
      <c r="J593" t="s">
        <v>219</v>
      </c>
      <c r="K593" t="b">
        <v>1</v>
      </c>
      <c r="L593" t="s">
        <v>222</v>
      </c>
    </row>
    <row r="594" spans="1:13" x14ac:dyDescent="0.2">
      <c r="A594" t="s">
        <v>223</v>
      </c>
      <c r="B594">
        <v>-0.50078999999999996</v>
      </c>
      <c r="C594" t="s">
        <v>94</v>
      </c>
      <c r="D594" t="s">
        <v>16</v>
      </c>
      <c r="F594" t="s">
        <v>36</v>
      </c>
      <c r="G594">
        <v>2</v>
      </c>
      <c r="H594">
        <v>-0.69156842744673075</v>
      </c>
      <c r="I594">
        <v>6.3668624230597437E-2</v>
      </c>
      <c r="J594" t="s">
        <v>209</v>
      </c>
      <c r="K594" t="b">
        <v>1</v>
      </c>
      <c r="L594" t="s">
        <v>224</v>
      </c>
    </row>
    <row r="595" spans="1:13" x14ac:dyDescent="0.2">
      <c r="A595" t="s">
        <v>225</v>
      </c>
      <c r="B595">
        <v>-0.19841</v>
      </c>
      <c r="C595" t="s">
        <v>35</v>
      </c>
      <c r="D595" t="s">
        <v>16</v>
      </c>
      <c r="F595" t="s">
        <v>36</v>
      </c>
      <c r="G595">
        <v>2</v>
      </c>
      <c r="H595">
        <v>-1.617419682175758</v>
      </c>
      <c r="I595">
        <v>6.3668624230597437E-2</v>
      </c>
      <c r="J595" t="s">
        <v>209</v>
      </c>
      <c r="K595" t="b">
        <v>1</v>
      </c>
      <c r="L595" t="s">
        <v>226</v>
      </c>
    </row>
    <row r="596" spans="1:13" x14ac:dyDescent="0.2">
      <c r="A596" t="s">
        <v>227</v>
      </c>
      <c r="B596">
        <v>-2.6765999999999999E-3</v>
      </c>
      <c r="C596" t="s">
        <v>35</v>
      </c>
      <c r="D596" t="s">
        <v>16</v>
      </c>
      <c r="F596" t="s">
        <v>36</v>
      </c>
      <c r="G596">
        <v>2</v>
      </c>
      <c r="H596">
        <v>-5.923207946602</v>
      </c>
      <c r="I596">
        <v>6.3668624230597437E-2</v>
      </c>
      <c r="J596" t="s">
        <v>228</v>
      </c>
      <c r="K596" t="b">
        <v>1</v>
      </c>
      <c r="L596" t="s">
        <v>216</v>
      </c>
    </row>
    <row r="598" spans="1:13" ht="16" x14ac:dyDescent="0.2">
      <c r="A598" s="1" t="s">
        <v>2</v>
      </c>
      <c r="B598" s="1" t="s">
        <v>229</v>
      </c>
    </row>
    <row r="599" spans="1:13" x14ac:dyDescent="0.2">
      <c r="A599" t="s">
        <v>4</v>
      </c>
      <c r="B599" t="s">
        <v>230</v>
      </c>
    </row>
    <row r="600" spans="1:13" x14ac:dyDescent="0.2">
      <c r="A600" t="s">
        <v>6</v>
      </c>
      <c r="B600" t="s">
        <v>35</v>
      </c>
    </row>
    <row r="601" spans="1:13" x14ac:dyDescent="0.2">
      <c r="A601" t="s">
        <v>8</v>
      </c>
      <c r="B601">
        <v>1</v>
      </c>
    </row>
    <row r="602" spans="1:13" x14ac:dyDescent="0.2">
      <c r="A602" t="s">
        <v>9</v>
      </c>
      <c r="B602" t="s">
        <v>229</v>
      </c>
    </row>
    <row r="603" spans="1:13" x14ac:dyDescent="0.2">
      <c r="A603" t="s">
        <v>11</v>
      </c>
      <c r="B603" t="s">
        <v>12</v>
      </c>
    </row>
    <row r="604" spans="1:13" x14ac:dyDescent="0.2">
      <c r="A604" t="s">
        <v>13</v>
      </c>
      <c r="B604" t="s">
        <v>14</v>
      </c>
    </row>
    <row r="605" spans="1:13" x14ac:dyDescent="0.2">
      <c r="A605" t="s">
        <v>15</v>
      </c>
      <c r="B605" t="s">
        <v>16</v>
      </c>
    </row>
    <row r="606" spans="1:13" ht="16" x14ac:dyDescent="0.2">
      <c r="A606" s="1" t="s">
        <v>17</v>
      </c>
    </row>
    <row r="607" spans="1:13" x14ac:dyDescent="0.2">
      <c r="A607" s="2" t="s">
        <v>18</v>
      </c>
      <c r="B607" s="2" t="s">
        <v>19</v>
      </c>
      <c r="C607" s="2" t="s">
        <v>6</v>
      </c>
      <c r="D607" s="2" t="s">
        <v>15</v>
      </c>
      <c r="E607" s="2" t="s">
        <v>20</v>
      </c>
      <c r="F607" s="2" t="s">
        <v>13</v>
      </c>
      <c r="G607" s="2" t="s">
        <v>21</v>
      </c>
      <c r="H607" s="2" t="s">
        <v>22</v>
      </c>
      <c r="I607" s="2" t="s">
        <v>23</v>
      </c>
      <c r="J607" s="2" t="s">
        <v>4</v>
      </c>
      <c r="K607" s="2" t="s">
        <v>24</v>
      </c>
      <c r="L607" s="2" t="s">
        <v>9</v>
      </c>
      <c r="M607" s="2"/>
    </row>
    <row r="608" spans="1:13" x14ac:dyDescent="0.2">
      <c r="A608" t="s">
        <v>208</v>
      </c>
      <c r="B608">
        <v>-0.12367</v>
      </c>
      <c r="D608" t="s">
        <v>16</v>
      </c>
      <c r="E608" t="s">
        <v>31</v>
      </c>
      <c r="F608" t="s">
        <v>27</v>
      </c>
      <c r="G608">
        <v>2</v>
      </c>
      <c r="H608">
        <v>-2.0901385512281712</v>
      </c>
      <c r="I608">
        <v>6.3668624230597437E-2</v>
      </c>
      <c r="J608" t="s">
        <v>231</v>
      </c>
      <c r="K608" t="b">
        <v>1</v>
      </c>
    </row>
    <row r="609" spans="1:12" x14ac:dyDescent="0.2">
      <c r="A609" t="s">
        <v>229</v>
      </c>
      <c r="B609">
        <v>1</v>
      </c>
      <c r="C609" t="s">
        <v>35</v>
      </c>
      <c r="D609" t="s">
        <v>16</v>
      </c>
      <c r="E609" t="s">
        <v>82</v>
      </c>
      <c r="F609" t="s">
        <v>33</v>
      </c>
      <c r="G609">
        <v>0</v>
      </c>
      <c r="H609">
        <v>1</v>
      </c>
      <c r="L609" t="s">
        <v>229</v>
      </c>
    </row>
    <row r="610" spans="1:12" x14ac:dyDescent="0.2">
      <c r="A610" t="s">
        <v>232</v>
      </c>
      <c r="B610">
        <v>-5.3358000000000003E-2</v>
      </c>
      <c r="C610" t="s">
        <v>233</v>
      </c>
      <c r="D610" t="s">
        <v>16</v>
      </c>
      <c r="F610" t="s">
        <v>36</v>
      </c>
      <c r="G610">
        <v>2</v>
      </c>
      <c r="H610">
        <v>-2.9307313593365789</v>
      </c>
      <c r="I610">
        <v>6.3668624230597437E-2</v>
      </c>
      <c r="J610" t="s">
        <v>234</v>
      </c>
      <c r="K610" t="b">
        <v>1</v>
      </c>
      <c r="L610" t="s">
        <v>235</v>
      </c>
    </row>
    <row r="611" spans="1:12" x14ac:dyDescent="0.2">
      <c r="A611" t="s">
        <v>210</v>
      </c>
      <c r="B611">
        <v>-0.52780000000000005</v>
      </c>
      <c r="C611" t="s">
        <v>42</v>
      </c>
      <c r="D611" t="s">
        <v>30</v>
      </c>
      <c r="F611" t="s">
        <v>36</v>
      </c>
      <c r="G611">
        <v>2</v>
      </c>
      <c r="H611">
        <v>-0.63903785491291332</v>
      </c>
      <c r="I611">
        <v>6.3668624230597437E-2</v>
      </c>
      <c r="J611" t="s">
        <v>231</v>
      </c>
      <c r="K611" t="b">
        <v>1</v>
      </c>
      <c r="L611" t="s">
        <v>211</v>
      </c>
    </row>
    <row r="612" spans="1:12" x14ac:dyDescent="0.2">
      <c r="A612" t="s">
        <v>41</v>
      </c>
      <c r="B612">
        <v>-0.81530000000000002</v>
      </c>
      <c r="C612" t="s">
        <v>42</v>
      </c>
      <c r="D612" t="s">
        <v>30</v>
      </c>
      <c r="F612" t="s">
        <v>36</v>
      </c>
      <c r="G612">
        <v>2</v>
      </c>
      <c r="H612">
        <v>-0.20419913531327191</v>
      </c>
      <c r="I612">
        <v>6.3668624230597437E-2</v>
      </c>
      <c r="J612" t="s">
        <v>231</v>
      </c>
      <c r="K612" t="b">
        <v>1</v>
      </c>
      <c r="L612" t="s">
        <v>43</v>
      </c>
    </row>
    <row r="613" spans="1:12" x14ac:dyDescent="0.2">
      <c r="A613" t="s">
        <v>212</v>
      </c>
      <c r="B613">
        <v>-0.23838999999999999</v>
      </c>
      <c r="C613" t="s">
        <v>49</v>
      </c>
      <c r="D613" t="s">
        <v>16</v>
      </c>
      <c r="F613" t="s">
        <v>36</v>
      </c>
      <c r="G613">
        <v>2</v>
      </c>
      <c r="H613">
        <v>-1.433847290979438</v>
      </c>
      <c r="I613">
        <v>6.3668624230597437E-2</v>
      </c>
      <c r="J613" t="s">
        <v>231</v>
      </c>
      <c r="K613" t="b">
        <v>1</v>
      </c>
      <c r="L613" t="s">
        <v>213</v>
      </c>
    </row>
    <row r="614" spans="1:12" x14ac:dyDescent="0.2">
      <c r="A614" t="s">
        <v>214</v>
      </c>
      <c r="B614">
        <v>-2.4816999999999999E-2</v>
      </c>
      <c r="C614" t="s">
        <v>45</v>
      </c>
      <c r="D614" t="s">
        <v>16</v>
      </c>
      <c r="F614" t="s">
        <v>36</v>
      </c>
      <c r="G614">
        <v>2</v>
      </c>
      <c r="H614">
        <v>-3.6962263767769898</v>
      </c>
      <c r="I614">
        <v>6.3668624230597437E-2</v>
      </c>
      <c r="J614" t="s">
        <v>236</v>
      </c>
      <c r="K614" t="b">
        <v>1</v>
      </c>
      <c r="L614" t="s">
        <v>216</v>
      </c>
    </row>
    <row r="615" spans="1:12" x14ac:dyDescent="0.2">
      <c r="A615" t="s">
        <v>223</v>
      </c>
      <c r="B615">
        <v>-0.34447</v>
      </c>
      <c r="C615" t="s">
        <v>94</v>
      </c>
      <c r="D615" t="s">
        <v>16</v>
      </c>
      <c r="F615" t="s">
        <v>36</v>
      </c>
      <c r="G615">
        <v>2</v>
      </c>
      <c r="H615">
        <v>-1.0657482750489371</v>
      </c>
      <c r="I615">
        <v>6.3668624230597437E-2</v>
      </c>
      <c r="J615" t="s">
        <v>231</v>
      </c>
      <c r="K615" t="b">
        <v>1</v>
      </c>
      <c r="L615" t="s">
        <v>224</v>
      </c>
    </row>
    <row r="616" spans="1:12" x14ac:dyDescent="0.2">
      <c r="A616" t="s">
        <v>225</v>
      </c>
      <c r="B616">
        <v>-0.13647999999999999</v>
      </c>
      <c r="C616" t="s">
        <v>35</v>
      </c>
      <c r="D616" t="s">
        <v>16</v>
      </c>
      <c r="F616" t="s">
        <v>36</v>
      </c>
      <c r="G616">
        <v>2</v>
      </c>
      <c r="H616">
        <v>-1.991577195238768</v>
      </c>
      <c r="I616">
        <v>6.3668624230597437E-2</v>
      </c>
      <c r="J616" t="s">
        <v>231</v>
      </c>
      <c r="K616" t="b">
        <v>1</v>
      </c>
      <c r="L616" t="s">
        <v>226</v>
      </c>
    </row>
    <row r="617" spans="1:12" x14ac:dyDescent="0.2">
      <c r="A617" t="s">
        <v>237</v>
      </c>
      <c r="B617">
        <v>-5.3358000000000003E-2</v>
      </c>
      <c r="C617" t="s">
        <v>35</v>
      </c>
      <c r="D617" t="s">
        <v>16</v>
      </c>
      <c r="F617" t="s">
        <v>36</v>
      </c>
      <c r="G617">
        <v>2</v>
      </c>
      <c r="H617">
        <v>-2.9307313593365789</v>
      </c>
      <c r="I617">
        <v>6.3668624230597437E-2</v>
      </c>
      <c r="J617" t="s">
        <v>238</v>
      </c>
      <c r="K617" t="b">
        <v>1</v>
      </c>
      <c r="L617" t="s">
        <v>239</v>
      </c>
    </row>
    <row r="618" spans="1:12" x14ac:dyDescent="0.2">
      <c r="A618" t="s">
        <v>227</v>
      </c>
      <c r="B618">
        <v>-2.4816999999999999E-2</v>
      </c>
      <c r="C618" t="s">
        <v>35</v>
      </c>
      <c r="D618" t="s">
        <v>16</v>
      </c>
      <c r="F618" t="s">
        <v>36</v>
      </c>
      <c r="G618">
        <v>2</v>
      </c>
      <c r="H618">
        <v>-3.6962263767769898</v>
      </c>
      <c r="I618">
        <v>6.3668624230597437E-2</v>
      </c>
      <c r="J618" t="s">
        <v>240</v>
      </c>
      <c r="K618" t="b">
        <v>1</v>
      </c>
      <c r="L618" t="s">
        <v>216</v>
      </c>
    </row>
    <row r="620" spans="1:12" ht="16" x14ac:dyDescent="0.2">
      <c r="A620" s="1" t="s">
        <v>2</v>
      </c>
      <c r="B620" s="1" t="s">
        <v>241</v>
      </c>
    </row>
    <row r="621" spans="1:12" x14ac:dyDescent="0.2">
      <c r="A621" t="s">
        <v>4</v>
      </c>
      <c r="B621" t="s">
        <v>242</v>
      </c>
    </row>
    <row r="622" spans="1:12" x14ac:dyDescent="0.2">
      <c r="A622" t="s">
        <v>6</v>
      </c>
      <c r="B622" t="s">
        <v>35</v>
      </c>
    </row>
    <row r="623" spans="1:12" x14ac:dyDescent="0.2">
      <c r="A623" t="s">
        <v>8</v>
      </c>
      <c r="B623">
        <v>1</v>
      </c>
    </row>
    <row r="624" spans="1:12" x14ac:dyDescent="0.2">
      <c r="A624" t="s">
        <v>9</v>
      </c>
      <c r="B624" t="s">
        <v>241</v>
      </c>
    </row>
    <row r="625" spans="1:13" x14ac:dyDescent="0.2">
      <c r="A625" t="s">
        <v>11</v>
      </c>
      <c r="B625" t="s">
        <v>12</v>
      </c>
    </row>
    <row r="626" spans="1:13" x14ac:dyDescent="0.2">
      <c r="A626" t="s">
        <v>13</v>
      </c>
      <c r="B626" t="s">
        <v>14</v>
      </c>
    </row>
    <row r="627" spans="1:13" x14ac:dyDescent="0.2">
      <c r="A627" t="s">
        <v>15</v>
      </c>
      <c r="B627" t="s">
        <v>16</v>
      </c>
    </row>
    <row r="628" spans="1:13" ht="16" x14ac:dyDescent="0.2">
      <c r="A628" s="1" t="s">
        <v>17</v>
      </c>
    </row>
    <row r="629" spans="1:13" x14ac:dyDescent="0.2">
      <c r="A629" s="2" t="s">
        <v>18</v>
      </c>
      <c r="B629" s="2" t="s">
        <v>19</v>
      </c>
      <c r="C629" s="2" t="s">
        <v>6</v>
      </c>
      <c r="D629" s="2" t="s">
        <v>15</v>
      </c>
      <c r="E629" s="2" t="s">
        <v>20</v>
      </c>
      <c r="F629" s="2" t="s">
        <v>13</v>
      </c>
      <c r="G629" s="2" t="s">
        <v>21</v>
      </c>
      <c r="H629" s="2" t="s">
        <v>22</v>
      </c>
      <c r="I629" s="2" t="s">
        <v>23</v>
      </c>
      <c r="J629" s="2" t="s">
        <v>4</v>
      </c>
      <c r="K629" s="2" t="s">
        <v>24</v>
      </c>
      <c r="L629" s="2" t="s">
        <v>9</v>
      </c>
      <c r="M629" s="2"/>
    </row>
    <row r="630" spans="1:13" x14ac:dyDescent="0.2">
      <c r="A630" t="s">
        <v>243</v>
      </c>
      <c r="B630">
        <v>1</v>
      </c>
      <c r="D630" t="s">
        <v>16</v>
      </c>
      <c r="E630" t="s">
        <v>244</v>
      </c>
      <c r="F630" t="s">
        <v>27</v>
      </c>
      <c r="G630">
        <v>2</v>
      </c>
      <c r="H630">
        <v>0</v>
      </c>
      <c r="I630">
        <v>0.16673386380045699</v>
      </c>
      <c r="J630" t="s">
        <v>245</v>
      </c>
    </row>
    <row r="631" spans="1:13" x14ac:dyDescent="0.2">
      <c r="A631" t="s">
        <v>246</v>
      </c>
      <c r="B631">
        <v>5.5368000000000001E-2</v>
      </c>
      <c r="D631" t="s">
        <v>16</v>
      </c>
      <c r="E631" t="s">
        <v>247</v>
      </c>
      <c r="F631" t="s">
        <v>27</v>
      </c>
      <c r="G631">
        <v>2</v>
      </c>
      <c r="H631">
        <v>-2.8937534694425748</v>
      </c>
      <c r="I631">
        <v>0.47908088797473058</v>
      </c>
      <c r="J631" t="s">
        <v>248</v>
      </c>
    </row>
    <row r="632" spans="1:13" x14ac:dyDescent="0.2">
      <c r="A632" t="s">
        <v>249</v>
      </c>
      <c r="B632">
        <v>0.43478</v>
      </c>
      <c r="D632" t="s">
        <v>250</v>
      </c>
      <c r="E632" t="s">
        <v>26</v>
      </c>
      <c r="F632" t="s">
        <v>27</v>
      </c>
      <c r="G632">
        <v>2</v>
      </c>
      <c r="H632">
        <v>0.43478</v>
      </c>
      <c r="I632">
        <v>0.22734980899293139</v>
      </c>
      <c r="J632" t="s">
        <v>251</v>
      </c>
    </row>
    <row r="633" spans="1:13" x14ac:dyDescent="0.2">
      <c r="A633" t="s">
        <v>252</v>
      </c>
      <c r="B633">
        <v>0.43478</v>
      </c>
      <c r="D633" t="s">
        <v>250</v>
      </c>
      <c r="E633" t="s">
        <v>244</v>
      </c>
      <c r="F633" t="s">
        <v>27</v>
      </c>
      <c r="G633">
        <v>2</v>
      </c>
      <c r="H633">
        <v>-0.8329151229531041</v>
      </c>
      <c r="I633">
        <v>0.1057378732232639</v>
      </c>
      <c r="J633" t="s">
        <v>253</v>
      </c>
    </row>
    <row r="634" spans="1:13" x14ac:dyDescent="0.2">
      <c r="A634" t="s">
        <v>241</v>
      </c>
      <c r="B634">
        <v>1</v>
      </c>
      <c r="C634" t="s">
        <v>35</v>
      </c>
      <c r="D634" t="s">
        <v>16</v>
      </c>
      <c r="E634" t="s">
        <v>46</v>
      </c>
      <c r="F634" t="s">
        <v>33</v>
      </c>
      <c r="G634">
        <v>0</v>
      </c>
      <c r="H634">
        <v>1</v>
      </c>
      <c r="L634" t="s">
        <v>241</v>
      </c>
    </row>
    <row r="635" spans="1:13" x14ac:dyDescent="0.2">
      <c r="A635" t="s">
        <v>39</v>
      </c>
      <c r="B635">
        <v>4.0000000000000001E-10</v>
      </c>
      <c r="C635" t="s">
        <v>35</v>
      </c>
      <c r="D635" t="s">
        <v>15</v>
      </c>
      <c r="F635" t="s">
        <v>36</v>
      </c>
      <c r="G635">
        <v>2</v>
      </c>
      <c r="H635">
        <v>-21.63955656882057</v>
      </c>
      <c r="I635">
        <v>0.70011096040865184</v>
      </c>
      <c r="J635" t="s">
        <v>254</v>
      </c>
      <c r="L635" t="s">
        <v>40</v>
      </c>
    </row>
    <row r="636" spans="1:13" x14ac:dyDescent="0.2">
      <c r="A636" t="s">
        <v>255</v>
      </c>
      <c r="B636">
        <v>0.6</v>
      </c>
      <c r="C636" t="s">
        <v>35</v>
      </c>
      <c r="D636" t="s">
        <v>16</v>
      </c>
      <c r="F636" t="s">
        <v>36</v>
      </c>
      <c r="G636">
        <v>2</v>
      </c>
      <c r="H636">
        <v>-0.51082562376599072</v>
      </c>
      <c r="I636">
        <v>0.16673386380045699</v>
      </c>
      <c r="J636" t="s">
        <v>245</v>
      </c>
      <c r="L636" t="s">
        <v>256</v>
      </c>
    </row>
    <row r="637" spans="1:13" x14ac:dyDescent="0.2">
      <c r="A637" t="s">
        <v>196</v>
      </c>
      <c r="B637">
        <v>1.6900000000000001E-3</v>
      </c>
      <c r="C637" t="s">
        <v>94</v>
      </c>
      <c r="D637" t="s">
        <v>53</v>
      </c>
      <c r="F637" t="s">
        <v>36</v>
      </c>
      <c r="G637">
        <v>2</v>
      </c>
      <c r="H637">
        <v>-6.3830267500471551</v>
      </c>
      <c r="I637">
        <v>0.22384705616293729</v>
      </c>
      <c r="J637" t="s">
        <v>257</v>
      </c>
      <c r="L637" t="s">
        <v>198</v>
      </c>
    </row>
    <row r="638" spans="1:13" x14ac:dyDescent="0.2">
      <c r="A638" t="s">
        <v>258</v>
      </c>
      <c r="B638">
        <v>40.073</v>
      </c>
      <c r="C638" t="s">
        <v>35</v>
      </c>
      <c r="D638" t="s">
        <v>30</v>
      </c>
      <c r="F638" t="s">
        <v>36</v>
      </c>
      <c r="G638">
        <v>2</v>
      </c>
      <c r="H638">
        <v>3.6907027908247971</v>
      </c>
      <c r="I638">
        <v>0.22384705616293729</v>
      </c>
      <c r="J638" t="s">
        <v>257</v>
      </c>
      <c r="L638" t="s">
        <v>259</v>
      </c>
    </row>
    <row r="639" spans="1:13" x14ac:dyDescent="0.2">
      <c r="A639" t="s">
        <v>260</v>
      </c>
      <c r="B639">
        <v>5.6521000000000002E-2</v>
      </c>
      <c r="C639" t="s">
        <v>35</v>
      </c>
      <c r="D639" t="s">
        <v>16</v>
      </c>
      <c r="F639" t="s">
        <v>36</v>
      </c>
      <c r="G639">
        <v>2</v>
      </c>
      <c r="H639">
        <v>-2.8731430284702388</v>
      </c>
      <c r="I639">
        <v>0.16673386380045699</v>
      </c>
      <c r="J639" t="s">
        <v>245</v>
      </c>
      <c r="L639" t="s">
        <v>261</v>
      </c>
    </row>
    <row r="641" spans="1:13" ht="16" x14ac:dyDescent="0.2">
      <c r="A641" s="1" t="s">
        <v>2</v>
      </c>
      <c r="B641" s="1" t="s">
        <v>262</v>
      </c>
    </row>
    <row r="642" spans="1:13" x14ac:dyDescent="0.2">
      <c r="A642" t="s">
        <v>4</v>
      </c>
      <c r="B642" t="s">
        <v>263</v>
      </c>
    </row>
    <row r="643" spans="1:13" x14ac:dyDescent="0.2">
      <c r="A643" t="s">
        <v>6</v>
      </c>
      <c r="B643" t="s">
        <v>94</v>
      </c>
    </row>
    <row r="644" spans="1:13" x14ac:dyDescent="0.2">
      <c r="A644" t="s">
        <v>8</v>
      </c>
      <c r="B644">
        <v>1</v>
      </c>
    </row>
    <row r="645" spans="1:13" x14ac:dyDescent="0.2">
      <c r="A645" t="s">
        <v>9</v>
      </c>
      <c r="B645" t="s">
        <v>262</v>
      </c>
    </row>
    <row r="646" spans="1:13" x14ac:dyDescent="0.2">
      <c r="A646" t="s">
        <v>11</v>
      </c>
      <c r="B646" t="s">
        <v>12</v>
      </c>
    </row>
    <row r="647" spans="1:13" x14ac:dyDescent="0.2">
      <c r="A647" t="s">
        <v>13</v>
      </c>
      <c r="B647" t="s">
        <v>14</v>
      </c>
    </row>
    <row r="648" spans="1:13" x14ac:dyDescent="0.2">
      <c r="A648" t="s">
        <v>15</v>
      </c>
      <c r="B648" t="s">
        <v>16</v>
      </c>
    </row>
    <row r="649" spans="1:13" ht="16" x14ac:dyDescent="0.2">
      <c r="A649" s="1" t="s">
        <v>17</v>
      </c>
    </row>
    <row r="650" spans="1:13" x14ac:dyDescent="0.2">
      <c r="A650" s="2" t="s">
        <v>18</v>
      </c>
      <c r="B650" s="2" t="s">
        <v>19</v>
      </c>
      <c r="C650" s="2" t="s">
        <v>6</v>
      </c>
      <c r="D650" s="2" t="s">
        <v>15</v>
      </c>
      <c r="E650" s="2" t="s">
        <v>20</v>
      </c>
      <c r="F650" s="2" t="s">
        <v>13</v>
      </c>
      <c r="G650" s="2" t="s">
        <v>21</v>
      </c>
      <c r="H650" s="2" t="s">
        <v>22</v>
      </c>
      <c r="I650" s="2" t="s">
        <v>9</v>
      </c>
      <c r="J650" s="2"/>
      <c r="K650" s="2"/>
      <c r="L650" s="2"/>
      <c r="M650" s="2"/>
    </row>
    <row r="651" spans="1:13" x14ac:dyDescent="0.2">
      <c r="A651" t="s">
        <v>264</v>
      </c>
      <c r="B651">
        <v>9.3523000000000004E-11</v>
      </c>
      <c r="D651" t="s">
        <v>16</v>
      </c>
      <c r="E651" t="s">
        <v>31</v>
      </c>
      <c r="F651" t="s">
        <v>27</v>
      </c>
      <c r="G651">
        <v>0</v>
      </c>
      <c r="H651">
        <v>9.3523000000000004E-11</v>
      </c>
    </row>
    <row r="652" spans="1:13" x14ac:dyDescent="0.2">
      <c r="A652" t="s">
        <v>265</v>
      </c>
      <c r="B652">
        <v>1.4166000000000001E-9</v>
      </c>
      <c r="D652" t="s">
        <v>16</v>
      </c>
      <c r="E652" t="s">
        <v>247</v>
      </c>
      <c r="F652" t="s">
        <v>27</v>
      </c>
      <c r="G652">
        <v>0</v>
      </c>
      <c r="H652">
        <v>1.4166000000000001E-9</v>
      </c>
    </row>
    <row r="653" spans="1:13" x14ac:dyDescent="0.2">
      <c r="A653" t="s">
        <v>262</v>
      </c>
      <c r="B653">
        <v>1</v>
      </c>
      <c r="C653" t="s">
        <v>94</v>
      </c>
      <c r="D653" t="s">
        <v>16</v>
      </c>
      <c r="E653" t="s">
        <v>82</v>
      </c>
      <c r="F653" t="s">
        <v>33</v>
      </c>
      <c r="G653">
        <v>0</v>
      </c>
      <c r="H653">
        <v>1</v>
      </c>
      <c r="I653" t="s">
        <v>262</v>
      </c>
    </row>
    <row r="654" spans="1:13" x14ac:dyDescent="0.2">
      <c r="A654" t="s">
        <v>266</v>
      </c>
      <c r="B654">
        <v>9.0650999999999995E-3</v>
      </c>
      <c r="C654" t="s">
        <v>35</v>
      </c>
      <c r="D654" t="s">
        <v>16</v>
      </c>
      <c r="F654" t="s">
        <v>36</v>
      </c>
      <c r="G654">
        <v>0</v>
      </c>
      <c r="H654">
        <v>9.0650999999999995E-3</v>
      </c>
      <c r="I654" t="s">
        <v>267</v>
      </c>
    </row>
    <row r="655" spans="1:13" x14ac:dyDescent="0.2">
      <c r="A655" t="s">
        <v>51</v>
      </c>
      <c r="B655">
        <v>6.9476999999999997E-2</v>
      </c>
      <c r="C655" t="s">
        <v>52</v>
      </c>
      <c r="D655" t="s">
        <v>53</v>
      </c>
      <c r="F655" t="s">
        <v>36</v>
      </c>
      <c r="G655">
        <v>0</v>
      </c>
      <c r="H655">
        <v>6.9476999999999997E-2</v>
      </c>
      <c r="I655" t="s">
        <v>54</v>
      </c>
    </row>
    <row r="656" spans="1:13" x14ac:dyDescent="0.2">
      <c r="A656" t="s">
        <v>268</v>
      </c>
      <c r="B656">
        <v>1.6542E-3</v>
      </c>
      <c r="C656" t="s">
        <v>45</v>
      </c>
      <c r="D656" t="s">
        <v>16</v>
      </c>
      <c r="F656" t="s">
        <v>36</v>
      </c>
      <c r="G656">
        <v>0</v>
      </c>
      <c r="H656">
        <v>1.6542E-3</v>
      </c>
      <c r="I656" t="s">
        <v>269</v>
      </c>
    </row>
    <row r="657" spans="1:9" x14ac:dyDescent="0.2">
      <c r="A657" t="s">
        <v>199</v>
      </c>
      <c r="B657">
        <v>2.6214999999999999E-2</v>
      </c>
      <c r="C657" t="s">
        <v>35</v>
      </c>
      <c r="D657" t="s">
        <v>56</v>
      </c>
      <c r="F657" t="s">
        <v>36</v>
      </c>
      <c r="G657">
        <v>0</v>
      </c>
      <c r="H657">
        <v>2.6214999999999999E-2</v>
      </c>
      <c r="I657" t="s">
        <v>201</v>
      </c>
    </row>
    <row r="658" spans="1:9" x14ac:dyDescent="0.2">
      <c r="A658" t="s">
        <v>270</v>
      </c>
      <c r="B658">
        <v>8.6019999999999999E-2</v>
      </c>
      <c r="C658" t="s">
        <v>49</v>
      </c>
      <c r="D658" t="s">
        <v>16</v>
      </c>
      <c r="F658" t="s">
        <v>36</v>
      </c>
      <c r="G658">
        <v>0</v>
      </c>
      <c r="H658">
        <v>8.6019999999999999E-2</v>
      </c>
      <c r="I658" t="s">
        <v>271</v>
      </c>
    </row>
    <row r="659" spans="1:9" x14ac:dyDescent="0.2">
      <c r="A659" t="s">
        <v>260</v>
      </c>
      <c r="B659">
        <v>1.3234E-3</v>
      </c>
      <c r="C659" t="s">
        <v>35</v>
      </c>
      <c r="D659" t="s">
        <v>16</v>
      </c>
      <c r="F659" t="s">
        <v>36</v>
      </c>
      <c r="G659">
        <v>0</v>
      </c>
      <c r="H659">
        <v>1.3234E-3</v>
      </c>
      <c r="I659" t="s">
        <v>261</v>
      </c>
    </row>
    <row r="660" spans="1:9" x14ac:dyDescent="0.2">
      <c r="A660" t="s">
        <v>62</v>
      </c>
      <c r="B660">
        <v>0.15165000000000001</v>
      </c>
      <c r="C660" t="s">
        <v>35</v>
      </c>
      <c r="D660" t="s">
        <v>56</v>
      </c>
      <c r="F660" t="s">
        <v>36</v>
      </c>
      <c r="G660">
        <v>0</v>
      </c>
      <c r="H660">
        <v>0.15165000000000001</v>
      </c>
      <c r="I660" t="s">
        <v>62</v>
      </c>
    </row>
    <row r="661" spans="1:9" x14ac:dyDescent="0.2">
      <c r="A661" t="s">
        <v>272</v>
      </c>
      <c r="B661">
        <v>-2.0403000000000001E-3</v>
      </c>
      <c r="C661" t="s">
        <v>49</v>
      </c>
      <c r="D661" t="s">
        <v>16</v>
      </c>
      <c r="F661" t="s">
        <v>36</v>
      </c>
      <c r="G661">
        <v>0</v>
      </c>
      <c r="H661">
        <v>2.0403000000000001E-3</v>
      </c>
      <c r="I661" t="s">
        <v>273</v>
      </c>
    </row>
    <row r="662" spans="1:9" x14ac:dyDescent="0.2">
      <c r="A662" t="s">
        <v>205</v>
      </c>
      <c r="B662">
        <v>-9.7792999999999995E-3</v>
      </c>
      <c r="C662" t="s">
        <v>49</v>
      </c>
      <c r="D662" t="s">
        <v>16</v>
      </c>
      <c r="F662" t="s">
        <v>36</v>
      </c>
      <c r="G662">
        <v>0</v>
      </c>
      <c r="H662">
        <v>9.7792999999999995E-3</v>
      </c>
      <c r="I662" t="s">
        <v>204</v>
      </c>
    </row>
    <row r="663" spans="1:9" x14ac:dyDescent="0.2">
      <c r="A663" t="s">
        <v>274</v>
      </c>
      <c r="B663">
        <v>-7.6093999999999993E-5</v>
      </c>
      <c r="C663" t="s">
        <v>49</v>
      </c>
      <c r="D663" t="s">
        <v>250</v>
      </c>
      <c r="F663" t="s">
        <v>36</v>
      </c>
      <c r="G663">
        <v>0</v>
      </c>
      <c r="H663">
        <v>7.6093999999999993E-5</v>
      </c>
      <c r="I663" t="s">
        <v>275</v>
      </c>
    </row>
    <row r="665" spans="1:9" ht="16" x14ac:dyDescent="0.2">
      <c r="A665" s="1" t="s">
        <v>2</v>
      </c>
      <c r="B665" s="1" t="s">
        <v>276</v>
      </c>
    </row>
    <row r="666" spans="1:9" x14ac:dyDescent="0.2">
      <c r="A666" t="s">
        <v>4</v>
      </c>
      <c r="B666" t="s">
        <v>263</v>
      </c>
    </row>
    <row r="667" spans="1:9" x14ac:dyDescent="0.2">
      <c r="A667" t="s">
        <v>6</v>
      </c>
      <c r="B667" t="s">
        <v>94</v>
      </c>
    </row>
    <row r="668" spans="1:9" x14ac:dyDescent="0.2">
      <c r="A668" t="s">
        <v>8</v>
      </c>
      <c r="B668">
        <v>1</v>
      </c>
    </row>
    <row r="669" spans="1:9" x14ac:dyDescent="0.2">
      <c r="A669" t="s">
        <v>9</v>
      </c>
      <c r="B669" t="s">
        <v>276</v>
      </c>
    </row>
    <row r="670" spans="1:9" x14ac:dyDescent="0.2">
      <c r="A670" t="s">
        <v>11</v>
      </c>
      <c r="B670" t="s">
        <v>12</v>
      </c>
    </row>
    <row r="671" spans="1:9" x14ac:dyDescent="0.2">
      <c r="A671" t="s">
        <v>13</v>
      </c>
      <c r="B671" t="s">
        <v>14</v>
      </c>
    </row>
    <row r="672" spans="1:9" x14ac:dyDescent="0.2">
      <c r="A672" t="s">
        <v>15</v>
      </c>
      <c r="B672" t="s">
        <v>16</v>
      </c>
    </row>
    <row r="673" spans="1:13" ht="16" x14ac:dyDescent="0.2">
      <c r="A673" s="1" t="s">
        <v>17</v>
      </c>
    </row>
    <row r="674" spans="1:13" x14ac:dyDescent="0.2">
      <c r="A674" s="2" t="s">
        <v>18</v>
      </c>
      <c r="B674" s="2" t="s">
        <v>19</v>
      </c>
      <c r="C674" s="2" t="s">
        <v>6</v>
      </c>
      <c r="D674" s="2" t="s">
        <v>15</v>
      </c>
      <c r="E674" s="2" t="s">
        <v>20</v>
      </c>
      <c r="F674" s="2" t="s">
        <v>13</v>
      </c>
      <c r="G674" s="2" t="s">
        <v>21</v>
      </c>
      <c r="H674" s="2" t="s">
        <v>22</v>
      </c>
      <c r="I674" s="2" t="s">
        <v>9</v>
      </c>
      <c r="J674" s="2"/>
      <c r="K674" s="2"/>
      <c r="L674" s="2"/>
      <c r="M674" s="2"/>
    </row>
    <row r="675" spans="1:13" x14ac:dyDescent="0.2">
      <c r="A675" t="s">
        <v>264</v>
      </c>
      <c r="B675">
        <v>4.0616000000000001E-9</v>
      </c>
      <c r="D675" t="s">
        <v>16</v>
      </c>
      <c r="E675" t="s">
        <v>31</v>
      </c>
      <c r="F675" t="s">
        <v>27</v>
      </c>
      <c r="G675">
        <v>0</v>
      </c>
      <c r="H675">
        <v>4.0616000000000001E-9</v>
      </c>
    </row>
    <row r="676" spans="1:13" x14ac:dyDescent="0.2">
      <c r="A676" t="s">
        <v>265</v>
      </c>
      <c r="B676">
        <v>6.1519999999999998E-8</v>
      </c>
      <c r="D676" t="s">
        <v>16</v>
      </c>
      <c r="E676" t="s">
        <v>247</v>
      </c>
      <c r="F676" t="s">
        <v>27</v>
      </c>
      <c r="G676">
        <v>0</v>
      </c>
      <c r="H676">
        <v>6.1519999999999998E-8</v>
      </c>
    </row>
    <row r="677" spans="1:13" x14ac:dyDescent="0.2">
      <c r="A677" t="s">
        <v>276</v>
      </c>
      <c r="B677">
        <v>1</v>
      </c>
      <c r="C677" t="s">
        <v>94</v>
      </c>
      <c r="D677" t="s">
        <v>16</v>
      </c>
      <c r="E677" t="s">
        <v>82</v>
      </c>
      <c r="F677" t="s">
        <v>33</v>
      </c>
      <c r="G677">
        <v>0</v>
      </c>
      <c r="H677">
        <v>1</v>
      </c>
      <c r="I677" t="s">
        <v>276</v>
      </c>
    </row>
    <row r="678" spans="1:13" x14ac:dyDescent="0.2">
      <c r="A678" t="s">
        <v>266</v>
      </c>
      <c r="B678">
        <v>0.39368999999999998</v>
      </c>
      <c r="C678" t="s">
        <v>35</v>
      </c>
      <c r="D678" t="s">
        <v>16</v>
      </c>
      <c r="F678" t="s">
        <v>36</v>
      </c>
      <c r="G678">
        <v>0</v>
      </c>
      <c r="H678">
        <v>0.39368999999999998</v>
      </c>
      <c r="I678" t="s">
        <v>267</v>
      </c>
    </row>
    <row r="679" spans="1:13" x14ac:dyDescent="0.2">
      <c r="A679" t="s">
        <v>51</v>
      </c>
      <c r="B679">
        <v>3.0173000000000001</v>
      </c>
      <c r="C679" t="s">
        <v>52</v>
      </c>
      <c r="D679" t="s">
        <v>53</v>
      </c>
      <c r="F679" t="s">
        <v>36</v>
      </c>
      <c r="G679">
        <v>0</v>
      </c>
      <c r="H679">
        <v>3.0173000000000001</v>
      </c>
      <c r="I679" t="s">
        <v>54</v>
      </c>
    </row>
    <row r="680" spans="1:13" x14ac:dyDescent="0.2">
      <c r="A680" t="s">
        <v>268</v>
      </c>
      <c r="B680">
        <v>7.1840000000000001E-2</v>
      </c>
      <c r="C680" t="s">
        <v>45</v>
      </c>
      <c r="D680" t="s">
        <v>16</v>
      </c>
      <c r="F680" t="s">
        <v>36</v>
      </c>
      <c r="G680">
        <v>0</v>
      </c>
      <c r="H680">
        <v>7.1840000000000001E-2</v>
      </c>
      <c r="I680" t="s">
        <v>269</v>
      </c>
    </row>
    <row r="681" spans="1:13" x14ac:dyDescent="0.2">
      <c r="A681" t="s">
        <v>199</v>
      </c>
      <c r="B681">
        <v>1.1385000000000001</v>
      </c>
      <c r="C681" t="s">
        <v>35</v>
      </c>
      <c r="D681" t="s">
        <v>56</v>
      </c>
      <c r="F681" t="s">
        <v>36</v>
      </c>
      <c r="G681">
        <v>0</v>
      </c>
      <c r="H681">
        <v>1.1385000000000001</v>
      </c>
      <c r="I681" t="s">
        <v>201</v>
      </c>
    </row>
    <row r="682" spans="1:13" x14ac:dyDescent="0.2">
      <c r="A682" t="s">
        <v>270</v>
      </c>
      <c r="B682">
        <v>3.7357</v>
      </c>
      <c r="C682" t="s">
        <v>49</v>
      </c>
      <c r="D682" t="s">
        <v>16</v>
      </c>
      <c r="F682" t="s">
        <v>36</v>
      </c>
      <c r="G682">
        <v>0</v>
      </c>
      <c r="H682">
        <v>3.7357</v>
      </c>
      <c r="I682" t="s">
        <v>271</v>
      </c>
    </row>
    <row r="683" spans="1:13" x14ac:dyDescent="0.2">
      <c r="A683" t="s">
        <v>260</v>
      </c>
      <c r="B683">
        <v>5.7472000000000002E-2</v>
      </c>
      <c r="C683" t="s">
        <v>35</v>
      </c>
      <c r="D683" t="s">
        <v>16</v>
      </c>
      <c r="F683" t="s">
        <v>36</v>
      </c>
      <c r="G683">
        <v>0</v>
      </c>
      <c r="H683">
        <v>5.7472000000000002E-2</v>
      </c>
      <c r="I683" t="s">
        <v>261</v>
      </c>
    </row>
    <row r="684" spans="1:13" x14ac:dyDescent="0.2">
      <c r="A684" t="s">
        <v>62</v>
      </c>
      <c r="B684">
        <v>6.5857999999999999</v>
      </c>
      <c r="C684" t="s">
        <v>35</v>
      </c>
      <c r="D684" t="s">
        <v>56</v>
      </c>
      <c r="F684" t="s">
        <v>36</v>
      </c>
      <c r="G684">
        <v>0</v>
      </c>
      <c r="H684">
        <v>6.5857999999999999</v>
      </c>
      <c r="I684" t="s">
        <v>62</v>
      </c>
    </row>
    <row r="685" spans="1:13" x14ac:dyDescent="0.2">
      <c r="A685" t="s">
        <v>272</v>
      </c>
      <c r="B685">
        <v>-8.8607000000000005E-2</v>
      </c>
      <c r="C685" t="s">
        <v>49</v>
      </c>
      <c r="D685" t="s">
        <v>16</v>
      </c>
      <c r="F685" t="s">
        <v>36</v>
      </c>
      <c r="G685">
        <v>0</v>
      </c>
      <c r="H685">
        <v>8.8607000000000005E-2</v>
      </c>
      <c r="I685" t="s">
        <v>273</v>
      </c>
    </row>
    <row r="686" spans="1:13" x14ac:dyDescent="0.2">
      <c r="A686" t="s">
        <v>205</v>
      </c>
      <c r="B686">
        <v>-0.42470000000000002</v>
      </c>
      <c r="C686" t="s">
        <v>49</v>
      </c>
      <c r="D686" t="s">
        <v>16</v>
      </c>
      <c r="F686" t="s">
        <v>36</v>
      </c>
      <c r="G686">
        <v>0</v>
      </c>
      <c r="H686">
        <v>0.42470000000000002</v>
      </c>
      <c r="I686" t="s">
        <v>204</v>
      </c>
    </row>
    <row r="687" spans="1:13" x14ac:dyDescent="0.2">
      <c r="A687" t="s">
        <v>274</v>
      </c>
      <c r="B687">
        <v>-3.3046999999999998E-3</v>
      </c>
      <c r="C687" t="s">
        <v>49</v>
      </c>
      <c r="D687" t="s">
        <v>250</v>
      </c>
      <c r="F687" t="s">
        <v>36</v>
      </c>
      <c r="G687">
        <v>0</v>
      </c>
      <c r="H687">
        <v>3.3046999999999998E-3</v>
      </c>
      <c r="I687" t="s">
        <v>275</v>
      </c>
    </row>
    <row r="689" spans="1:13" ht="16" x14ac:dyDescent="0.2">
      <c r="A689" s="1" t="s">
        <v>2</v>
      </c>
      <c r="B689" s="1" t="s">
        <v>277</v>
      </c>
    </row>
    <row r="690" spans="1:13" x14ac:dyDescent="0.2">
      <c r="A690" t="s">
        <v>4</v>
      </c>
      <c r="B690" t="s">
        <v>194</v>
      </c>
    </row>
    <row r="691" spans="1:13" x14ac:dyDescent="0.2">
      <c r="A691" t="s">
        <v>6</v>
      </c>
      <c r="B691" t="s">
        <v>35</v>
      </c>
    </row>
    <row r="692" spans="1:13" x14ac:dyDescent="0.2">
      <c r="A692" t="s">
        <v>8</v>
      </c>
      <c r="B692">
        <v>1</v>
      </c>
    </row>
    <row r="693" spans="1:13" x14ac:dyDescent="0.2">
      <c r="A693" t="s">
        <v>9</v>
      </c>
      <c r="B693" t="s">
        <v>277</v>
      </c>
    </row>
    <row r="694" spans="1:13" x14ac:dyDescent="0.2">
      <c r="A694" t="s">
        <v>11</v>
      </c>
      <c r="B694" t="s">
        <v>12</v>
      </c>
    </row>
    <row r="695" spans="1:13" x14ac:dyDescent="0.2">
      <c r="A695" t="s">
        <v>13</v>
      </c>
      <c r="B695" t="s">
        <v>14</v>
      </c>
    </row>
    <row r="696" spans="1:13" x14ac:dyDescent="0.2">
      <c r="A696" t="s">
        <v>15</v>
      </c>
      <c r="B696" t="s">
        <v>16</v>
      </c>
    </row>
    <row r="697" spans="1:13" ht="16" x14ac:dyDescent="0.2">
      <c r="A697" s="1" t="s">
        <v>17</v>
      </c>
    </row>
    <row r="698" spans="1:13" x14ac:dyDescent="0.2">
      <c r="A698" s="2" t="s">
        <v>18</v>
      </c>
      <c r="B698" s="2" t="s">
        <v>19</v>
      </c>
      <c r="C698" s="2" t="s">
        <v>6</v>
      </c>
      <c r="D698" s="2" t="s">
        <v>15</v>
      </c>
      <c r="E698" s="2" t="s">
        <v>20</v>
      </c>
      <c r="F698" s="2" t="s">
        <v>13</v>
      </c>
      <c r="G698" s="2" t="s">
        <v>21</v>
      </c>
      <c r="H698" s="2" t="s">
        <v>22</v>
      </c>
      <c r="I698" s="2" t="s">
        <v>23</v>
      </c>
      <c r="J698" s="2" t="s">
        <v>4</v>
      </c>
      <c r="K698" s="2" t="s">
        <v>24</v>
      </c>
      <c r="L698" s="2" t="s">
        <v>9</v>
      </c>
      <c r="M698" s="2"/>
    </row>
    <row r="699" spans="1:13" x14ac:dyDescent="0.2">
      <c r="A699" t="s">
        <v>277</v>
      </c>
      <c r="B699">
        <v>1</v>
      </c>
      <c r="C699" t="s">
        <v>35</v>
      </c>
      <c r="D699" t="s">
        <v>16</v>
      </c>
      <c r="E699" t="s">
        <v>82</v>
      </c>
      <c r="F699" t="s">
        <v>33</v>
      </c>
      <c r="G699">
        <v>0</v>
      </c>
      <c r="H699">
        <v>1</v>
      </c>
      <c r="L699" t="s">
        <v>277</v>
      </c>
    </row>
    <row r="700" spans="1:13" x14ac:dyDescent="0.2">
      <c r="A700" t="s">
        <v>144</v>
      </c>
      <c r="B700">
        <v>0.47136</v>
      </c>
      <c r="C700" t="s">
        <v>45</v>
      </c>
      <c r="D700" t="s">
        <v>30</v>
      </c>
      <c r="F700" t="s">
        <v>36</v>
      </c>
      <c r="G700">
        <v>2</v>
      </c>
      <c r="H700">
        <v>-0.7521331457078716</v>
      </c>
      <c r="I700">
        <v>0.36317007395785461</v>
      </c>
      <c r="J700" t="s">
        <v>195</v>
      </c>
      <c r="L700" t="s">
        <v>144</v>
      </c>
    </row>
    <row r="701" spans="1:13" x14ac:dyDescent="0.2">
      <c r="A701" t="s">
        <v>196</v>
      </c>
      <c r="B701">
        <v>0.80930000000000002</v>
      </c>
      <c r="C701" t="s">
        <v>94</v>
      </c>
      <c r="D701" t="s">
        <v>53</v>
      </c>
      <c r="F701" t="s">
        <v>36</v>
      </c>
      <c r="G701">
        <v>2</v>
      </c>
      <c r="H701">
        <v>-0.21158560248048081</v>
      </c>
      <c r="I701">
        <v>0.1112116459948634</v>
      </c>
      <c r="J701" t="s">
        <v>197</v>
      </c>
      <c r="L701" t="s">
        <v>198</v>
      </c>
    </row>
    <row r="702" spans="1:13" x14ac:dyDescent="0.2">
      <c r="A702" t="s">
        <v>199</v>
      </c>
      <c r="B702">
        <v>0.72706000000000004</v>
      </c>
      <c r="C702" t="s">
        <v>35</v>
      </c>
      <c r="D702" t="s">
        <v>56</v>
      </c>
      <c r="F702" t="s">
        <v>36</v>
      </c>
      <c r="G702">
        <v>2</v>
      </c>
      <c r="H702">
        <v>-0.31874627390500321</v>
      </c>
      <c r="I702">
        <v>0.36977677668705061</v>
      </c>
      <c r="J702" t="s">
        <v>200</v>
      </c>
      <c r="L702" t="s">
        <v>201</v>
      </c>
    </row>
    <row r="703" spans="1:13" x14ac:dyDescent="0.2">
      <c r="A703" t="s">
        <v>62</v>
      </c>
      <c r="B703">
        <v>2.9081999999999999</v>
      </c>
      <c r="C703" t="s">
        <v>35</v>
      </c>
      <c r="D703" t="s">
        <v>56</v>
      </c>
      <c r="F703" t="s">
        <v>36</v>
      </c>
      <c r="G703">
        <v>2</v>
      </c>
      <c r="H703">
        <v>1.067534333097248</v>
      </c>
      <c r="I703">
        <v>0.36977677668705061</v>
      </c>
      <c r="J703" t="s">
        <v>202</v>
      </c>
      <c r="L703" t="s">
        <v>62</v>
      </c>
    </row>
    <row r="704" spans="1:13" x14ac:dyDescent="0.2">
      <c r="A704" t="s">
        <v>203</v>
      </c>
      <c r="B704">
        <v>-1.0681</v>
      </c>
      <c r="C704" t="s">
        <v>49</v>
      </c>
      <c r="D704" t="s">
        <v>16</v>
      </c>
      <c r="F704" t="s">
        <v>36</v>
      </c>
      <c r="G704">
        <v>2</v>
      </c>
      <c r="H704">
        <v>6.5881369113512764E-2</v>
      </c>
      <c r="I704">
        <v>0.1112116459948634</v>
      </c>
      <c r="J704" t="s">
        <v>197</v>
      </c>
      <c r="K704" t="b">
        <v>1</v>
      </c>
      <c r="L704" t="s">
        <v>204</v>
      </c>
    </row>
    <row r="705" spans="1:13" x14ac:dyDescent="0.2">
      <c r="A705" t="s">
        <v>205</v>
      </c>
      <c r="B705">
        <v>-0.18651000000000001</v>
      </c>
      <c r="C705" t="s">
        <v>49</v>
      </c>
      <c r="D705" t="s">
        <v>16</v>
      </c>
      <c r="F705" t="s">
        <v>36</v>
      </c>
      <c r="G705">
        <v>2</v>
      </c>
      <c r="H705">
        <v>-1.679270422032781</v>
      </c>
      <c r="I705">
        <v>0.1112116459948634</v>
      </c>
      <c r="J705" t="s">
        <v>197</v>
      </c>
      <c r="K705" t="b">
        <v>1</v>
      </c>
      <c r="L705" t="s">
        <v>204</v>
      </c>
    </row>
    <row r="707" spans="1:13" ht="16" x14ac:dyDescent="0.2">
      <c r="A707" s="1" t="s">
        <v>2</v>
      </c>
      <c r="B707" s="1" t="s">
        <v>278</v>
      </c>
    </row>
    <row r="708" spans="1:13" x14ac:dyDescent="0.2">
      <c r="A708" t="s">
        <v>4</v>
      </c>
      <c r="B708" t="s">
        <v>263</v>
      </c>
    </row>
    <row r="709" spans="1:13" x14ac:dyDescent="0.2">
      <c r="A709" t="s">
        <v>6</v>
      </c>
      <c r="B709" t="s">
        <v>94</v>
      </c>
    </row>
    <row r="710" spans="1:13" x14ac:dyDescent="0.2">
      <c r="A710" t="s">
        <v>8</v>
      </c>
      <c r="B710">
        <v>1</v>
      </c>
    </row>
    <row r="711" spans="1:13" x14ac:dyDescent="0.2">
      <c r="A711" t="s">
        <v>9</v>
      </c>
      <c r="B711" t="s">
        <v>278</v>
      </c>
    </row>
    <row r="712" spans="1:13" x14ac:dyDescent="0.2">
      <c r="A712" t="s">
        <v>11</v>
      </c>
      <c r="B712" t="s">
        <v>12</v>
      </c>
    </row>
    <row r="713" spans="1:13" x14ac:dyDescent="0.2">
      <c r="A713" t="s">
        <v>13</v>
      </c>
      <c r="B713" t="s">
        <v>14</v>
      </c>
    </row>
    <row r="714" spans="1:13" x14ac:dyDescent="0.2">
      <c r="A714" t="s">
        <v>15</v>
      </c>
      <c r="B714" t="s">
        <v>16</v>
      </c>
    </row>
    <row r="715" spans="1:13" ht="16" x14ac:dyDescent="0.2">
      <c r="A715" s="1" t="s">
        <v>17</v>
      </c>
    </row>
    <row r="716" spans="1:13" x14ac:dyDescent="0.2">
      <c r="A716" s="2" t="s">
        <v>18</v>
      </c>
      <c r="B716" s="2" t="s">
        <v>19</v>
      </c>
      <c r="C716" s="2" t="s">
        <v>6</v>
      </c>
      <c r="D716" s="2" t="s">
        <v>15</v>
      </c>
      <c r="E716" s="2" t="s">
        <v>20</v>
      </c>
      <c r="F716" s="2" t="s">
        <v>13</v>
      </c>
      <c r="G716" s="2" t="s">
        <v>21</v>
      </c>
      <c r="H716" s="2" t="s">
        <v>22</v>
      </c>
      <c r="I716" s="2" t="s">
        <v>23</v>
      </c>
      <c r="J716" s="2" t="s">
        <v>4</v>
      </c>
      <c r="K716" s="2" t="s">
        <v>24</v>
      </c>
      <c r="L716" s="2" t="s">
        <v>9</v>
      </c>
      <c r="M716" s="2"/>
    </row>
    <row r="717" spans="1:13" x14ac:dyDescent="0.2">
      <c r="A717" t="s">
        <v>264</v>
      </c>
      <c r="B717">
        <v>7.9271999999999997E-9</v>
      </c>
      <c r="D717" t="s">
        <v>16</v>
      </c>
      <c r="E717" t="s">
        <v>31</v>
      </c>
      <c r="F717" t="s">
        <v>27</v>
      </c>
      <c r="G717">
        <v>2</v>
      </c>
      <c r="H717">
        <v>-18.652965953183859</v>
      </c>
      <c r="I717">
        <v>0.80686434692562825</v>
      </c>
      <c r="J717" t="s">
        <v>279</v>
      </c>
    </row>
    <row r="718" spans="1:13" x14ac:dyDescent="0.2">
      <c r="A718" t="s">
        <v>265</v>
      </c>
      <c r="B718">
        <v>1.2006999999999999E-7</v>
      </c>
      <c r="D718" t="s">
        <v>16</v>
      </c>
      <c r="E718" t="s">
        <v>247</v>
      </c>
      <c r="F718" t="s">
        <v>27</v>
      </c>
      <c r="G718">
        <v>2</v>
      </c>
      <c r="H718">
        <v>-15.935190930903779</v>
      </c>
      <c r="I718">
        <v>0.55244626331263014</v>
      </c>
      <c r="J718" t="s">
        <v>280</v>
      </c>
    </row>
    <row r="719" spans="1:13" x14ac:dyDescent="0.2">
      <c r="A719" t="s">
        <v>278</v>
      </c>
      <c r="B719">
        <v>1</v>
      </c>
      <c r="C719" t="s">
        <v>94</v>
      </c>
      <c r="D719" t="s">
        <v>16</v>
      </c>
      <c r="E719" t="s">
        <v>82</v>
      </c>
      <c r="F719" t="s">
        <v>33</v>
      </c>
      <c r="G719">
        <v>0</v>
      </c>
      <c r="H719">
        <v>1</v>
      </c>
      <c r="L719" t="s">
        <v>278</v>
      </c>
    </row>
    <row r="720" spans="1:13" x14ac:dyDescent="0.2">
      <c r="A720" t="s">
        <v>266</v>
      </c>
      <c r="B720">
        <v>0.76837999999999995</v>
      </c>
      <c r="C720" t="s">
        <v>35</v>
      </c>
      <c r="D720" t="s">
        <v>16</v>
      </c>
      <c r="F720" t="s">
        <v>36</v>
      </c>
      <c r="G720">
        <v>2</v>
      </c>
      <c r="H720">
        <v>-0.26347087653683188</v>
      </c>
      <c r="I720">
        <v>6.3668624230597437E-2</v>
      </c>
      <c r="J720" t="s">
        <v>281</v>
      </c>
      <c r="L720" t="s">
        <v>267</v>
      </c>
    </row>
    <row r="721" spans="1:12" x14ac:dyDescent="0.2">
      <c r="A721" t="s">
        <v>51</v>
      </c>
      <c r="B721">
        <v>5.8890000000000002</v>
      </c>
      <c r="C721" t="s">
        <v>52</v>
      </c>
      <c r="D721" t="s">
        <v>53</v>
      </c>
      <c r="F721" t="s">
        <v>36</v>
      </c>
      <c r="G721">
        <v>2</v>
      </c>
      <c r="H721">
        <v>1.773086203962434</v>
      </c>
      <c r="I721">
        <v>6.3668624230597437E-2</v>
      </c>
      <c r="J721" t="s">
        <v>281</v>
      </c>
      <c r="L721" t="s">
        <v>54</v>
      </c>
    </row>
    <row r="722" spans="1:12" x14ac:dyDescent="0.2">
      <c r="A722" t="s">
        <v>268</v>
      </c>
      <c r="B722">
        <v>0.14021</v>
      </c>
      <c r="C722" t="s">
        <v>45</v>
      </c>
      <c r="D722" t="s">
        <v>16</v>
      </c>
      <c r="F722" t="s">
        <v>36</v>
      </c>
      <c r="G722">
        <v>2</v>
      </c>
      <c r="H722">
        <v>-1.9646139802490969</v>
      </c>
      <c r="I722">
        <v>6.3668624230597437E-2</v>
      </c>
      <c r="J722" t="s">
        <v>281</v>
      </c>
      <c r="L722" t="s">
        <v>269</v>
      </c>
    </row>
    <row r="723" spans="1:12" x14ac:dyDescent="0.2">
      <c r="A723" t="s">
        <v>199</v>
      </c>
      <c r="B723">
        <v>2.222</v>
      </c>
      <c r="C723" t="s">
        <v>35</v>
      </c>
      <c r="D723" t="s">
        <v>56</v>
      </c>
      <c r="F723" t="s">
        <v>36</v>
      </c>
      <c r="G723">
        <v>2</v>
      </c>
      <c r="H723">
        <v>0.79840769121743826</v>
      </c>
      <c r="I723">
        <v>0.36977677668705061</v>
      </c>
      <c r="J723" t="s">
        <v>282</v>
      </c>
      <c r="L723" t="s">
        <v>201</v>
      </c>
    </row>
    <row r="724" spans="1:12" x14ac:dyDescent="0.2">
      <c r="A724" t="s">
        <v>270</v>
      </c>
      <c r="B724">
        <v>7.2911999999999999</v>
      </c>
      <c r="C724" t="s">
        <v>49</v>
      </c>
      <c r="D724" t="s">
        <v>16</v>
      </c>
      <c r="F724" t="s">
        <v>36</v>
      </c>
      <c r="G724">
        <v>2</v>
      </c>
      <c r="H724">
        <v>1.9866681415274809</v>
      </c>
      <c r="I724">
        <v>6.3668624230597437E-2</v>
      </c>
      <c r="J724" t="s">
        <v>281</v>
      </c>
      <c r="L724" t="s">
        <v>271</v>
      </c>
    </row>
    <row r="725" spans="1:12" x14ac:dyDescent="0.2">
      <c r="A725" t="s">
        <v>260</v>
      </c>
      <c r="B725">
        <v>0.11217000000000001</v>
      </c>
      <c r="C725" t="s">
        <v>35</v>
      </c>
      <c r="D725" t="s">
        <v>16</v>
      </c>
      <c r="F725" t="s">
        <v>36</v>
      </c>
      <c r="G725">
        <v>2</v>
      </c>
      <c r="H725">
        <v>-2.1877397013250048</v>
      </c>
      <c r="I725">
        <v>6.3668624230597437E-2</v>
      </c>
      <c r="J725" t="s">
        <v>281</v>
      </c>
      <c r="L725" t="s">
        <v>261</v>
      </c>
    </row>
    <row r="726" spans="1:12" x14ac:dyDescent="0.2">
      <c r="A726" t="s">
        <v>62</v>
      </c>
      <c r="B726">
        <v>12.853999999999999</v>
      </c>
      <c r="C726" t="s">
        <v>35</v>
      </c>
      <c r="D726" t="s">
        <v>56</v>
      </c>
      <c r="F726" t="s">
        <v>36</v>
      </c>
      <c r="G726">
        <v>2</v>
      </c>
      <c r="H726">
        <v>2.553655046949094</v>
      </c>
      <c r="I726">
        <v>0.36977677668705061</v>
      </c>
      <c r="J726" t="s">
        <v>283</v>
      </c>
      <c r="L726" t="s">
        <v>62</v>
      </c>
    </row>
    <row r="727" spans="1:12" x14ac:dyDescent="0.2">
      <c r="A727" t="s">
        <v>272</v>
      </c>
      <c r="B727">
        <v>-0.17294000000000001</v>
      </c>
      <c r="C727" t="s">
        <v>49</v>
      </c>
      <c r="D727" t="s">
        <v>16</v>
      </c>
      <c r="F727" t="s">
        <v>36</v>
      </c>
      <c r="G727">
        <v>2</v>
      </c>
      <c r="H727">
        <v>-1.7548105654498529</v>
      </c>
      <c r="I727">
        <v>6.3668624230597437E-2</v>
      </c>
      <c r="J727" t="s">
        <v>281</v>
      </c>
      <c r="K727" t="b">
        <v>1</v>
      </c>
      <c r="L727" t="s">
        <v>273</v>
      </c>
    </row>
    <row r="728" spans="1:12" x14ac:dyDescent="0.2">
      <c r="A728" t="s">
        <v>205</v>
      </c>
      <c r="B728">
        <v>-0.82891999999999999</v>
      </c>
      <c r="C728" t="s">
        <v>49</v>
      </c>
      <c r="D728" t="s">
        <v>16</v>
      </c>
      <c r="F728" t="s">
        <v>36</v>
      </c>
      <c r="G728">
        <v>2</v>
      </c>
      <c r="H728">
        <v>-0.18763163031285021</v>
      </c>
      <c r="I728">
        <v>6.3668624230597437E-2</v>
      </c>
      <c r="J728" t="s">
        <v>281</v>
      </c>
      <c r="K728" t="b">
        <v>1</v>
      </c>
      <c r="L728" t="s">
        <v>204</v>
      </c>
    </row>
    <row r="729" spans="1:12" x14ac:dyDescent="0.2">
      <c r="A729" t="s">
        <v>274</v>
      </c>
      <c r="B729">
        <v>-6.4498999999999997E-3</v>
      </c>
      <c r="C729" t="s">
        <v>49</v>
      </c>
      <c r="D729" t="s">
        <v>250</v>
      </c>
      <c r="F729" t="s">
        <v>36</v>
      </c>
      <c r="G729">
        <v>2</v>
      </c>
      <c r="H729">
        <v>-5.0436906521706124</v>
      </c>
      <c r="I729">
        <v>6.3668624230597437E-2</v>
      </c>
      <c r="J729" t="s">
        <v>281</v>
      </c>
      <c r="K729" t="b">
        <v>1</v>
      </c>
      <c r="L729" t="s">
        <v>275</v>
      </c>
    </row>
    <row r="731" spans="1:12" ht="16" x14ac:dyDescent="0.2">
      <c r="A731" s="1" t="s">
        <v>2</v>
      </c>
      <c r="B731" s="1" t="s">
        <v>66</v>
      </c>
    </row>
    <row r="732" spans="1:12" x14ac:dyDescent="0.2">
      <c r="A732" t="s">
        <v>4</v>
      </c>
      <c r="B732" t="s">
        <v>284</v>
      </c>
    </row>
    <row r="733" spans="1:12" x14ac:dyDescent="0.2">
      <c r="A733" t="s">
        <v>6</v>
      </c>
      <c r="B733" t="s">
        <v>49</v>
      </c>
    </row>
    <row r="734" spans="1:12" x14ac:dyDescent="0.2">
      <c r="A734" t="s">
        <v>8</v>
      </c>
      <c r="B734">
        <v>1</v>
      </c>
    </row>
    <row r="735" spans="1:12" x14ac:dyDescent="0.2">
      <c r="A735" t="s">
        <v>9</v>
      </c>
      <c r="B735" t="s">
        <v>66</v>
      </c>
    </row>
    <row r="736" spans="1:12" x14ac:dyDescent="0.2">
      <c r="A736" t="s">
        <v>11</v>
      </c>
      <c r="B736" t="s">
        <v>12</v>
      </c>
    </row>
    <row r="737" spans="1:13" x14ac:dyDescent="0.2">
      <c r="A737" t="s">
        <v>13</v>
      </c>
      <c r="B737" t="s">
        <v>14</v>
      </c>
    </row>
    <row r="738" spans="1:13" x14ac:dyDescent="0.2">
      <c r="A738" t="s">
        <v>15</v>
      </c>
      <c r="B738" t="s">
        <v>15</v>
      </c>
    </row>
    <row r="739" spans="1:13" ht="16" x14ac:dyDescent="0.2">
      <c r="A739" s="1" t="s">
        <v>17</v>
      </c>
    </row>
    <row r="740" spans="1:13" x14ac:dyDescent="0.2">
      <c r="A740" s="2" t="s">
        <v>18</v>
      </c>
      <c r="B740" s="2" t="s">
        <v>19</v>
      </c>
      <c r="C740" s="2" t="s">
        <v>6</v>
      </c>
      <c r="D740" s="2" t="s">
        <v>15</v>
      </c>
      <c r="E740" s="2" t="s">
        <v>20</v>
      </c>
      <c r="F740" s="2" t="s">
        <v>13</v>
      </c>
      <c r="G740" s="2" t="s">
        <v>21</v>
      </c>
      <c r="H740" s="2" t="s">
        <v>22</v>
      </c>
      <c r="I740" s="2" t="s">
        <v>23</v>
      </c>
      <c r="J740" s="2" t="s">
        <v>4</v>
      </c>
      <c r="K740" s="2" t="s">
        <v>24</v>
      </c>
      <c r="L740" s="2" t="s">
        <v>9</v>
      </c>
      <c r="M740" s="2"/>
    </row>
    <row r="741" spans="1:13" x14ac:dyDescent="0.2">
      <c r="A741" t="s">
        <v>66</v>
      </c>
      <c r="B741">
        <v>1</v>
      </c>
      <c r="C741" t="s">
        <v>49</v>
      </c>
      <c r="D741" t="s">
        <v>15</v>
      </c>
      <c r="E741" t="s">
        <v>65</v>
      </c>
      <c r="F741" t="s">
        <v>33</v>
      </c>
      <c r="G741">
        <v>0</v>
      </c>
      <c r="H741">
        <v>1</v>
      </c>
      <c r="L741" t="s">
        <v>66</v>
      </c>
    </row>
    <row r="742" spans="1:13" x14ac:dyDescent="0.2">
      <c r="A742" t="s">
        <v>285</v>
      </c>
      <c r="B742">
        <v>7.5034000000000001</v>
      </c>
      <c r="C742" t="s">
        <v>49</v>
      </c>
      <c r="D742" t="s">
        <v>16</v>
      </c>
      <c r="F742" t="s">
        <v>36</v>
      </c>
      <c r="G742">
        <v>2</v>
      </c>
      <c r="H742">
        <v>2.0153562511510872</v>
      </c>
      <c r="I742">
        <v>0.49376587053569931</v>
      </c>
      <c r="J742" t="s">
        <v>286</v>
      </c>
      <c r="L742" t="s">
        <v>287</v>
      </c>
    </row>
    <row r="743" spans="1:13" x14ac:dyDescent="0.2">
      <c r="A743" t="s">
        <v>288</v>
      </c>
      <c r="B743">
        <v>0.75034000000000001</v>
      </c>
      <c r="C743" t="s">
        <v>35</v>
      </c>
      <c r="D743" t="s">
        <v>16</v>
      </c>
      <c r="F743" t="s">
        <v>36</v>
      </c>
      <c r="G743">
        <v>2</v>
      </c>
      <c r="H743">
        <v>-0.28722884184295872</v>
      </c>
      <c r="I743">
        <v>0.49376587053569931</v>
      </c>
      <c r="J743" t="s">
        <v>286</v>
      </c>
      <c r="L743" t="s">
        <v>289</v>
      </c>
    </row>
    <row r="744" spans="1:13" x14ac:dyDescent="0.2">
      <c r="A744" t="s">
        <v>214</v>
      </c>
      <c r="B744">
        <v>3867.6</v>
      </c>
      <c r="C744" t="s">
        <v>45</v>
      </c>
      <c r="D744" t="s">
        <v>16</v>
      </c>
      <c r="F744" t="s">
        <v>36</v>
      </c>
      <c r="G744">
        <v>2</v>
      </c>
      <c r="H744">
        <v>8.2603894386093923</v>
      </c>
      <c r="I744">
        <v>0.49376587053569931</v>
      </c>
      <c r="J744" t="s">
        <v>286</v>
      </c>
      <c r="L744" t="s">
        <v>216</v>
      </c>
    </row>
    <row r="745" spans="1:13" x14ac:dyDescent="0.2">
      <c r="A745" t="s">
        <v>290</v>
      </c>
      <c r="B745">
        <v>3318.4</v>
      </c>
      <c r="C745" t="s">
        <v>49</v>
      </c>
      <c r="D745" t="s">
        <v>56</v>
      </c>
      <c r="F745" t="s">
        <v>36</v>
      </c>
      <c r="G745">
        <v>2</v>
      </c>
      <c r="H745">
        <v>8.1072380180352077</v>
      </c>
      <c r="I745">
        <v>0.53983364675016876</v>
      </c>
      <c r="J745" t="s">
        <v>291</v>
      </c>
      <c r="L745" t="s">
        <v>61</v>
      </c>
    </row>
    <row r="746" spans="1:13" x14ac:dyDescent="0.2">
      <c r="A746" t="s">
        <v>292</v>
      </c>
      <c r="B746">
        <v>493.88</v>
      </c>
      <c r="C746" t="s">
        <v>35</v>
      </c>
      <c r="D746" t="s">
        <v>56</v>
      </c>
      <c r="F746" t="s">
        <v>36</v>
      </c>
      <c r="G746">
        <v>2</v>
      </c>
      <c r="H746">
        <v>6.2022925726995428</v>
      </c>
      <c r="I746">
        <v>0.53983364675016876</v>
      </c>
      <c r="J746" t="s">
        <v>293</v>
      </c>
      <c r="L746" t="s">
        <v>294</v>
      </c>
    </row>
    <row r="747" spans="1:13" x14ac:dyDescent="0.2">
      <c r="A747" t="s">
        <v>58</v>
      </c>
      <c r="B747">
        <v>15.007</v>
      </c>
      <c r="C747" t="s">
        <v>45</v>
      </c>
      <c r="D747" t="s">
        <v>16</v>
      </c>
      <c r="F747" t="s">
        <v>36</v>
      </c>
      <c r="G747">
        <v>2</v>
      </c>
      <c r="H747">
        <v>2.708516758913853</v>
      </c>
      <c r="I747">
        <v>0.49376587053569931</v>
      </c>
      <c r="J747" t="s">
        <v>286</v>
      </c>
      <c r="L747" t="s">
        <v>59</v>
      </c>
    </row>
    <row r="748" spans="1:13" x14ac:dyDescent="0.2">
      <c r="A748" t="s">
        <v>295</v>
      </c>
      <c r="B748">
        <v>86.289000000000001</v>
      </c>
      <c r="C748" t="s">
        <v>35</v>
      </c>
      <c r="D748" t="s">
        <v>16</v>
      </c>
      <c r="F748" t="s">
        <v>36</v>
      </c>
      <c r="G748">
        <v>2</v>
      </c>
      <c r="H748">
        <v>4.457702127624696</v>
      </c>
      <c r="I748">
        <v>0.49376587053569931</v>
      </c>
      <c r="J748" t="s">
        <v>286</v>
      </c>
      <c r="L748" t="s">
        <v>296</v>
      </c>
    </row>
    <row r="749" spans="1:13" x14ac:dyDescent="0.2">
      <c r="A749" t="s">
        <v>297</v>
      </c>
      <c r="B749">
        <v>0.75034000000000001</v>
      </c>
      <c r="C749" t="s">
        <v>35</v>
      </c>
      <c r="D749" t="s">
        <v>16</v>
      </c>
      <c r="F749" t="s">
        <v>36</v>
      </c>
      <c r="G749">
        <v>2</v>
      </c>
      <c r="H749">
        <v>-0.28722884184295872</v>
      </c>
      <c r="I749">
        <v>0.49376587053569931</v>
      </c>
      <c r="J749" t="s">
        <v>286</v>
      </c>
      <c r="L749" t="s">
        <v>298</v>
      </c>
    </row>
    <row r="750" spans="1:13" x14ac:dyDescent="0.2">
      <c r="A750" t="s">
        <v>299</v>
      </c>
      <c r="B750">
        <v>3727.5</v>
      </c>
      <c r="C750" t="s">
        <v>35</v>
      </c>
      <c r="D750" t="s">
        <v>16</v>
      </c>
      <c r="F750" t="s">
        <v>36</v>
      </c>
      <c r="G750">
        <v>2</v>
      </c>
      <c r="H750">
        <v>8.2234930466388931</v>
      </c>
      <c r="I750">
        <v>0.49376587053569931</v>
      </c>
      <c r="J750" t="s">
        <v>286</v>
      </c>
      <c r="L750" t="s">
        <v>300</v>
      </c>
    </row>
    <row r="751" spans="1:13" x14ac:dyDescent="0.2">
      <c r="A751" t="s">
        <v>301</v>
      </c>
      <c r="B751">
        <v>235.52</v>
      </c>
      <c r="C751" t="s">
        <v>35</v>
      </c>
      <c r="D751" t="s">
        <v>16</v>
      </c>
      <c r="F751" t="s">
        <v>36</v>
      </c>
      <c r="G751">
        <v>2</v>
      </c>
      <c r="H751">
        <v>5.4617958355405118</v>
      </c>
      <c r="I751">
        <v>0.49376587053569931</v>
      </c>
      <c r="J751" t="s">
        <v>286</v>
      </c>
      <c r="L751" t="s">
        <v>302</v>
      </c>
    </row>
    <row r="752" spans="1:13" x14ac:dyDescent="0.2">
      <c r="A752" t="s">
        <v>303</v>
      </c>
      <c r="B752">
        <v>290.32</v>
      </c>
      <c r="C752" t="s">
        <v>35</v>
      </c>
      <c r="D752" t="s">
        <v>16</v>
      </c>
      <c r="F752" t="s">
        <v>36</v>
      </c>
      <c r="G752">
        <v>2</v>
      </c>
      <c r="H752">
        <v>5.6709837629048154</v>
      </c>
      <c r="I752">
        <v>0.49376587053569931</v>
      </c>
      <c r="J752" t="s">
        <v>286</v>
      </c>
      <c r="L752" t="s">
        <v>304</v>
      </c>
    </row>
    <row r="753" spans="1:13" x14ac:dyDescent="0.2">
      <c r="A753" t="s">
        <v>305</v>
      </c>
      <c r="B753">
        <v>-22.51</v>
      </c>
      <c r="C753" t="s">
        <v>49</v>
      </c>
      <c r="D753" t="s">
        <v>16</v>
      </c>
      <c r="F753" t="s">
        <v>36</v>
      </c>
      <c r="G753">
        <v>2</v>
      </c>
      <c r="H753">
        <v>3.113959654918641</v>
      </c>
      <c r="I753">
        <v>0.49315087576948291</v>
      </c>
      <c r="J753" t="s">
        <v>306</v>
      </c>
      <c r="K753" t="b">
        <v>1</v>
      </c>
      <c r="L753" t="s">
        <v>307</v>
      </c>
    </row>
    <row r="754" spans="1:13" x14ac:dyDescent="0.2">
      <c r="A754" t="s">
        <v>308</v>
      </c>
      <c r="B754">
        <v>-4050.8</v>
      </c>
      <c r="C754" t="s">
        <v>49</v>
      </c>
      <c r="D754" t="s">
        <v>16</v>
      </c>
      <c r="F754" t="s">
        <v>36</v>
      </c>
      <c r="G754">
        <v>2</v>
      </c>
      <c r="H754">
        <v>8.3066696714581294</v>
      </c>
      <c r="I754">
        <v>0.49315087576948291</v>
      </c>
      <c r="J754" t="s">
        <v>306</v>
      </c>
      <c r="K754" t="b">
        <v>1</v>
      </c>
      <c r="L754" t="s">
        <v>309</v>
      </c>
    </row>
    <row r="755" spans="1:13" x14ac:dyDescent="0.2">
      <c r="A755" t="s">
        <v>310</v>
      </c>
      <c r="B755">
        <v>3867.6</v>
      </c>
      <c r="C755" t="s">
        <v>35</v>
      </c>
      <c r="D755" t="s">
        <v>16</v>
      </c>
      <c r="F755" t="s">
        <v>36</v>
      </c>
      <c r="G755">
        <v>2</v>
      </c>
      <c r="H755">
        <v>8.2603894386093923</v>
      </c>
      <c r="I755">
        <v>0.49376587053569931</v>
      </c>
      <c r="J755" t="s">
        <v>286</v>
      </c>
      <c r="L755" t="s">
        <v>310</v>
      </c>
    </row>
    <row r="757" spans="1:13" ht="16" x14ac:dyDescent="0.2">
      <c r="A757" s="1" t="s">
        <v>2</v>
      </c>
      <c r="B757" s="1" t="s">
        <v>85</v>
      </c>
    </row>
    <row r="758" spans="1:13" x14ac:dyDescent="0.2">
      <c r="A758" t="s">
        <v>4</v>
      </c>
      <c r="B758" t="s">
        <v>311</v>
      </c>
    </row>
    <row r="759" spans="1:13" x14ac:dyDescent="0.2">
      <c r="A759" t="s">
        <v>6</v>
      </c>
      <c r="B759" t="s">
        <v>49</v>
      </c>
    </row>
    <row r="760" spans="1:13" x14ac:dyDescent="0.2">
      <c r="A760" t="s">
        <v>8</v>
      </c>
      <c r="B760">
        <v>1</v>
      </c>
    </row>
    <row r="761" spans="1:13" x14ac:dyDescent="0.2">
      <c r="A761" t="s">
        <v>9</v>
      </c>
      <c r="B761" t="s">
        <v>85</v>
      </c>
    </row>
    <row r="762" spans="1:13" x14ac:dyDescent="0.2">
      <c r="A762" t="s">
        <v>11</v>
      </c>
      <c r="B762" t="s">
        <v>12</v>
      </c>
    </row>
    <row r="763" spans="1:13" x14ac:dyDescent="0.2">
      <c r="A763" t="s">
        <v>13</v>
      </c>
      <c r="B763" t="s">
        <v>14</v>
      </c>
    </row>
    <row r="764" spans="1:13" x14ac:dyDescent="0.2">
      <c r="A764" t="s">
        <v>15</v>
      </c>
      <c r="B764" t="s">
        <v>15</v>
      </c>
    </row>
    <row r="765" spans="1:13" ht="16" x14ac:dyDescent="0.2">
      <c r="A765" s="1" t="s">
        <v>17</v>
      </c>
    </row>
    <row r="766" spans="1:13" x14ac:dyDescent="0.2">
      <c r="A766" s="2" t="s">
        <v>18</v>
      </c>
      <c r="B766" s="2" t="s">
        <v>19</v>
      </c>
      <c r="C766" s="2" t="s">
        <v>6</v>
      </c>
      <c r="D766" s="2" t="s">
        <v>15</v>
      </c>
      <c r="E766" s="2" t="s">
        <v>20</v>
      </c>
      <c r="F766" s="2" t="s">
        <v>13</v>
      </c>
      <c r="G766" s="2" t="s">
        <v>21</v>
      </c>
      <c r="H766" s="2" t="s">
        <v>22</v>
      </c>
      <c r="I766" s="2" t="s">
        <v>23</v>
      </c>
      <c r="J766" s="2" t="s">
        <v>4</v>
      </c>
      <c r="K766" s="2" t="s">
        <v>24</v>
      </c>
      <c r="L766" s="2" t="s">
        <v>9</v>
      </c>
      <c r="M766" s="2"/>
    </row>
    <row r="767" spans="1:13" x14ac:dyDescent="0.2">
      <c r="A767" t="s">
        <v>85</v>
      </c>
      <c r="B767">
        <v>1</v>
      </c>
      <c r="C767" t="s">
        <v>49</v>
      </c>
      <c r="D767" t="s">
        <v>15</v>
      </c>
      <c r="E767" t="s">
        <v>65</v>
      </c>
      <c r="F767" t="s">
        <v>33</v>
      </c>
      <c r="G767">
        <v>0</v>
      </c>
      <c r="H767">
        <v>1</v>
      </c>
      <c r="L767" t="s">
        <v>85</v>
      </c>
    </row>
    <row r="768" spans="1:13" x14ac:dyDescent="0.2">
      <c r="A768" t="s">
        <v>285</v>
      </c>
      <c r="B768">
        <v>0.68213000000000001</v>
      </c>
      <c r="C768" t="s">
        <v>49</v>
      </c>
      <c r="D768" t="s">
        <v>16</v>
      </c>
      <c r="F768" t="s">
        <v>36</v>
      </c>
      <c r="G768">
        <v>2</v>
      </c>
      <c r="H768">
        <v>-0.38253502346778789</v>
      </c>
      <c r="I768">
        <v>0.49376587053569931</v>
      </c>
      <c r="J768" t="s">
        <v>286</v>
      </c>
      <c r="L768" t="s">
        <v>287</v>
      </c>
    </row>
    <row r="769" spans="1:12" x14ac:dyDescent="0.2">
      <c r="A769" t="s">
        <v>288</v>
      </c>
      <c r="B769">
        <v>6.8212999999999996E-2</v>
      </c>
      <c r="C769" t="s">
        <v>35</v>
      </c>
      <c r="D769" t="s">
        <v>16</v>
      </c>
      <c r="F769" t="s">
        <v>36</v>
      </c>
      <c r="G769">
        <v>2</v>
      </c>
      <c r="H769">
        <v>-2.6851201164618339</v>
      </c>
      <c r="I769">
        <v>0.49376587053569931</v>
      </c>
      <c r="J769" t="s">
        <v>286</v>
      </c>
      <c r="L769" t="s">
        <v>289</v>
      </c>
    </row>
    <row r="770" spans="1:12" x14ac:dyDescent="0.2">
      <c r="A770" t="s">
        <v>214</v>
      </c>
      <c r="B770">
        <v>303.45</v>
      </c>
      <c r="C770" t="s">
        <v>45</v>
      </c>
      <c r="D770" t="s">
        <v>16</v>
      </c>
      <c r="F770" t="s">
        <v>36</v>
      </c>
      <c r="G770">
        <v>2</v>
      </c>
      <c r="H770">
        <v>5.7152168522818636</v>
      </c>
      <c r="I770">
        <v>0.49376587053569931</v>
      </c>
      <c r="J770" t="s">
        <v>286</v>
      </c>
      <c r="L770" t="s">
        <v>216</v>
      </c>
    </row>
    <row r="771" spans="1:12" x14ac:dyDescent="0.2">
      <c r="A771" t="s">
        <v>290</v>
      </c>
      <c r="B771">
        <v>262.13</v>
      </c>
      <c r="C771" t="s">
        <v>49</v>
      </c>
      <c r="D771" t="s">
        <v>56</v>
      </c>
      <c r="F771" t="s">
        <v>36</v>
      </c>
      <c r="G771">
        <v>2</v>
      </c>
      <c r="H771">
        <v>5.5688405639090206</v>
      </c>
      <c r="I771">
        <v>0.53983364675016876</v>
      </c>
      <c r="J771" t="s">
        <v>291</v>
      </c>
      <c r="L771" t="s">
        <v>61</v>
      </c>
    </row>
    <row r="772" spans="1:12" x14ac:dyDescent="0.2">
      <c r="A772" t="s">
        <v>292</v>
      </c>
      <c r="B772">
        <v>38.610999999999997</v>
      </c>
      <c r="C772" t="s">
        <v>35</v>
      </c>
      <c r="D772" t="s">
        <v>56</v>
      </c>
      <c r="F772" t="s">
        <v>36</v>
      </c>
      <c r="G772">
        <v>2</v>
      </c>
      <c r="H772">
        <v>3.653537209966645</v>
      </c>
      <c r="I772">
        <v>0.53983364675016876</v>
      </c>
      <c r="J772" t="s">
        <v>293</v>
      </c>
      <c r="L772" t="s">
        <v>294</v>
      </c>
    </row>
    <row r="773" spans="1:12" x14ac:dyDescent="0.2">
      <c r="A773" t="s">
        <v>58</v>
      </c>
      <c r="B773">
        <v>1.3643000000000001</v>
      </c>
      <c r="C773" t="s">
        <v>45</v>
      </c>
      <c r="D773" t="s">
        <v>16</v>
      </c>
      <c r="F773" t="s">
        <v>36</v>
      </c>
      <c r="G773">
        <v>2</v>
      </c>
      <c r="H773">
        <v>0.31064147658669139</v>
      </c>
      <c r="I773">
        <v>0.49376587053569931</v>
      </c>
      <c r="J773" t="s">
        <v>286</v>
      </c>
      <c r="L773" t="s">
        <v>59</v>
      </c>
    </row>
    <row r="774" spans="1:12" x14ac:dyDescent="0.2">
      <c r="A774" t="s">
        <v>295</v>
      </c>
      <c r="B774">
        <v>7.8445</v>
      </c>
      <c r="C774" t="s">
        <v>35</v>
      </c>
      <c r="D774" t="s">
        <v>16</v>
      </c>
      <c r="F774" t="s">
        <v>36</v>
      </c>
      <c r="G774">
        <v>2</v>
      </c>
      <c r="H774">
        <v>2.059812649290873</v>
      </c>
      <c r="I774">
        <v>0.49376587053569931</v>
      </c>
      <c r="J774" t="s">
        <v>286</v>
      </c>
      <c r="L774" t="s">
        <v>296</v>
      </c>
    </row>
    <row r="775" spans="1:12" x14ac:dyDescent="0.2">
      <c r="A775" t="s">
        <v>297</v>
      </c>
      <c r="B775">
        <v>6.8212999999999996E-2</v>
      </c>
      <c r="C775" t="s">
        <v>35</v>
      </c>
      <c r="D775" t="s">
        <v>16</v>
      </c>
      <c r="F775" t="s">
        <v>36</v>
      </c>
      <c r="G775">
        <v>2</v>
      </c>
      <c r="H775">
        <v>-2.6851201164618339</v>
      </c>
      <c r="I775">
        <v>0.49376587053569931</v>
      </c>
      <c r="J775" t="s">
        <v>286</v>
      </c>
      <c r="L775" t="s">
        <v>298</v>
      </c>
    </row>
    <row r="776" spans="1:12" x14ac:dyDescent="0.2">
      <c r="A776" t="s">
        <v>299</v>
      </c>
      <c r="B776">
        <v>280.25</v>
      </c>
      <c r="C776" t="s">
        <v>35</v>
      </c>
      <c r="D776" t="s">
        <v>16</v>
      </c>
      <c r="F776" t="s">
        <v>36</v>
      </c>
      <c r="G776">
        <v>2</v>
      </c>
      <c r="H776">
        <v>5.6356820619522692</v>
      </c>
      <c r="I776">
        <v>0.49376587053569931</v>
      </c>
      <c r="J776" t="s">
        <v>286</v>
      </c>
      <c r="L776" t="s">
        <v>300</v>
      </c>
    </row>
    <row r="777" spans="1:12" x14ac:dyDescent="0.2">
      <c r="A777" t="s">
        <v>301</v>
      </c>
      <c r="B777">
        <v>21.734999999999999</v>
      </c>
      <c r="C777" t="s">
        <v>35</v>
      </c>
      <c r="D777" t="s">
        <v>16</v>
      </c>
      <c r="F777" t="s">
        <v>36</v>
      </c>
      <c r="G777">
        <v>2</v>
      </c>
      <c r="H777">
        <v>3.0789238644407551</v>
      </c>
      <c r="I777">
        <v>0.49376587053569931</v>
      </c>
      <c r="J777" t="s">
        <v>286</v>
      </c>
      <c r="L777" t="s">
        <v>302</v>
      </c>
    </row>
    <row r="778" spans="1:12" x14ac:dyDescent="0.2">
      <c r="A778" t="s">
        <v>303</v>
      </c>
      <c r="B778">
        <v>28.062000000000001</v>
      </c>
      <c r="C778" t="s">
        <v>35</v>
      </c>
      <c r="D778" t="s">
        <v>16</v>
      </c>
      <c r="F778" t="s">
        <v>36</v>
      </c>
      <c r="G778">
        <v>2</v>
      </c>
      <c r="H778">
        <v>3.3344163479718039</v>
      </c>
      <c r="I778">
        <v>0.49376587053569931</v>
      </c>
      <c r="J778" t="s">
        <v>286</v>
      </c>
      <c r="L778" t="s">
        <v>304</v>
      </c>
    </row>
    <row r="779" spans="1:12" x14ac:dyDescent="0.2">
      <c r="A779" t="s">
        <v>305</v>
      </c>
      <c r="B779">
        <v>-2.0464000000000002</v>
      </c>
      <c r="C779" t="s">
        <v>49</v>
      </c>
      <c r="D779" t="s">
        <v>16</v>
      </c>
      <c r="F779" t="s">
        <v>36</v>
      </c>
      <c r="G779">
        <v>2</v>
      </c>
      <c r="H779">
        <v>0.71608215184244128</v>
      </c>
      <c r="I779">
        <v>0.49315087576948291</v>
      </c>
      <c r="J779" t="s">
        <v>306</v>
      </c>
      <c r="K779" t="b">
        <v>1</v>
      </c>
      <c r="L779" t="s">
        <v>307</v>
      </c>
    </row>
    <row r="780" spans="1:12" x14ac:dyDescent="0.2">
      <c r="A780" t="s">
        <v>308</v>
      </c>
      <c r="B780">
        <v>-309.97000000000003</v>
      </c>
      <c r="C780" t="s">
        <v>49</v>
      </c>
      <c r="D780" t="s">
        <v>16</v>
      </c>
      <c r="F780" t="s">
        <v>36</v>
      </c>
      <c r="G780">
        <v>2</v>
      </c>
      <c r="H780">
        <v>5.7364755186027194</v>
      </c>
      <c r="I780">
        <v>0.49315087576948291</v>
      </c>
      <c r="J780" t="s">
        <v>306</v>
      </c>
      <c r="K780" t="b">
        <v>1</v>
      </c>
      <c r="L780" t="s">
        <v>309</v>
      </c>
    </row>
    <row r="781" spans="1:12" x14ac:dyDescent="0.2">
      <c r="A781" t="s">
        <v>310</v>
      </c>
      <c r="B781">
        <v>303.45</v>
      </c>
      <c r="C781" t="s">
        <v>35</v>
      </c>
      <c r="D781" t="s">
        <v>16</v>
      </c>
      <c r="F781" t="s">
        <v>36</v>
      </c>
      <c r="G781">
        <v>2</v>
      </c>
      <c r="H781">
        <v>5.7152168522818636</v>
      </c>
      <c r="I781">
        <v>0.49376587053569931</v>
      </c>
      <c r="J781" t="s">
        <v>286</v>
      </c>
      <c r="L781" t="s">
        <v>310</v>
      </c>
    </row>
    <row r="783" spans="1:12" ht="16" x14ac:dyDescent="0.2">
      <c r="A783" s="1" t="s">
        <v>2</v>
      </c>
      <c r="B783" s="1" t="s">
        <v>91</v>
      </c>
    </row>
    <row r="784" spans="1:12" x14ac:dyDescent="0.2">
      <c r="A784" t="s">
        <v>4</v>
      </c>
      <c r="B784" t="s">
        <v>312</v>
      </c>
    </row>
    <row r="785" spans="1:13" x14ac:dyDescent="0.2">
      <c r="A785" t="s">
        <v>6</v>
      </c>
      <c r="B785" t="s">
        <v>49</v>
      </c>
    </row>
    <row r="786" spans="1:13" x14ac:dyDescent="0.2">
      <c r="A786" t="s">
        <v>8</v>
      </c>
      <c r="B786">
        <v>1</v>
      </c>
    </row>
    <row r="787" spans="1:13" x14ac:dyDescent="0.2">
      <c r="A787" t="s">
        <v>9</v>
      </c>
      <c r="B787" t="s">
        <v>91</v>
      </c>
    </row>
    <row r="788" spans="1:13" x14ac:dyDescent="0.2">
      <c r="A788" t="s">
        <v>11</v>
      </c>
      <c r="B788" t="s">
        <v>12</v>
      </c>
    </row>
    <row r="789" spans="1:13" x14ac:dyDescent="0.2">
      <c r="A789" t="s">
        <v>13</v>
      </c>
      <c r="B789" t="s">
        <v>14</v>
      </c>
    </row>
    <row r="790" spans="1:13" x14ac:dyDescent="0.2">
      <c r="A790" t="s">
        <v>15</v>
      </c>
      <c r="B790" t="s">
        <v>15</v>
      </c>
    </row>
    <row r="791" spans="1:13" ht="16" x14ac:dyDescent="0.2">
      <c r="A791" s="1" t="s">
        <v>17</v>
      </c>
    </row>
    <row r="792" spans="1:13" x14ac:dyDescent="0.2">
      <c r="A792" s="2" t="s">
        <v>18</v>
      </c>
      <c r="B792" s="2" t="s">
        <v>19</v>
      </c>
      <c r="C792" s="2" t="s">
        <v>6</v>
      </c>
      <c r="D792" s="2" t="s">
        <v>15</v>
      </c>
      <c r="E792" s="2" t="s">
        <v>20</v>
      </c>
      <c r="F792" s="2" t="s">
        <v>13</v>
      </c>
      <c r="G792" s="2" t="s">
        <v>21</v>
      </c>
      <c r="H792" s="2" t="s">
        <v>22</v>
      </c>
      <c r="I792" s="2" t="s">
        <v>23</v>
      </c>
      <c r="J792" s="2" t="s">
        <v>4</v>
      </c>
      <c r="K792" s="2" t="s">
        <v>24</v>
      </c>
      <c r="L792" s="2" t="s">
        <v>9</v>
      </c>
      <c r="M792" s="2"/>
    </row>
    <row r="793" spans="1:13" x14ac:dyDescent="0.2">
      <c r="A793" t="s">
        <v>91</v>
      </c>
      <c r="B793">
        <v>1</v>
      </c>
      <c r="C793" t="s">
        <v>49</v>
      </c>
      <c r="D793" t="s">
        <v>15</v>
      </c>
      <c r="E793" t="s">
        <v>65</v>
      </c>
      <c r="F793" t="s">
        <v>33</v>
      </c>
      <c r="G793">
        <v>0</v>
      </c>
      <c r="H793">
        <v>1</v>
      </c>
      <c r="L793" t="s">
        <v>91</v>
      </c>
    </row>
    <row r="794" spans="1:13" x14ac:dyDescent="0.2">
      <c r="A794" t="s">
        <v>285</v>
      </c>
      <c r="B794">
        <v>1.0232000000000001</v>
      </c>
      <c r="C794" t="s">
        <v>49</v>
      </c>
      <c r="D794" t="s">
        <v>16</v>
      </c>
      <c r="F794" t="s">
        <v>36</v>
      </c>
      <c r="G794">
        <v>2</v>
      </c>
      <c r="H794">
        <v>2.293497128249599E-2</v>
      </c>
      <c r="I794">
        <v>0.49376587053569931</v>
      </c>
      <c r="J794" t="s">
        <v>286</v>
      </c>
      <c r="L794" t="s">
        <v>287</v>
      </c>
    </row>
    <row r="795" spans="1:13" x14ac:dyDescent="0.2">
      <c r="A795" t="s">
        <v>288</v>
      </c>
      <c r="B795">
        <v>0.10231999999999999</v>
      </c>
      <c r="C795" t="s">
        <v>35</v>
      </c>
      <c r="D795" t="s">
        <v>16</v>
      </c>
      <c r="F795" t="s">
        <v>36</v>
      </c>
      <c r="G795">
        <v>2</v>
      </c>
      <c r="H795">
        <v>-2.2796501217115499</v>
      </c>
      <c r="I795">
        <v>0.49376587053569931</v>
      </c>
      <c r="J795" t="s">
        <v>286</v>
      </c>
      <c r="L795" t="s">
        <v>289</v>
      </c>
    </row>
    <row r="796" spans="1:13" x14ac:dyDescent="0.2">
      <c r="A796" t="s">
        <v>214</v>
      </c>
      <c r="B796">
        <v>318.47000000000003</v>
      </c>
      <c r="C796" t="s">
        <v>45</v>
      </c>
      <c r="D796" t="s">
        <v>16</v>
      </c>
      <c r="F796" t="s">
        <v>36</v>
      </c>
      <c r="G796">
        <v>2</v>
      </c>
      <c r="H796">
        <v>5.7635282790531548</v>
      </c>
      <c r="I796">
        <v>0.49376587053569931</v>
      </c>
      <c r="J796" t="s">
        <v>286</v>
      </c>
      <c r="L796" t="s">
        <v>216</v>
      </c>
    </row>
    <row r="797" spans="1:13" x14ac:dyDescent="0.2">
      <c r="A797" t="s">
        <v>290</v>
      </c>
      <c r="B797">
        <v>288.27</v>
      </c>
      <c r="C797" t="s">
        <v>49</v>
      </c>
      <c r="D797" t="s">
        <v>56</v>
      </c>
      <c r="F797" t="s">
        <v>36</v>
      </c>
      <c r="G797">
        <v>2</v>
      </c>
      <c r="H797">
        <v>5.6638975409572856</v>
      </c>
      <c r="I797">
        <v>0.53983364675016876</v>
      </c>
      <c r="J797" t="s">
        <v>291</v>
      </c>
      <c r="L797" t="s">
        <v>61</v>
      </c>
    </row>
    <row r="798" spans="1:13" x14ac:dyDescent="0.2">
      <c r="A798" t="s">
        <v>292</v>
      </c>
      <c r="B798">
        <v>42.953000000000003</v>
      </c>
      <c r="C798" t="s">
        <v>35</v>
      </c>
      <c r="D798" t="s">
        <v>56</v>
      </c>
      <c r="F798" t="s">
        <v>36</v>
      </c>
      <c r="G798">
        <v>2</v>
      </c>
      <c r="H798">
        <v>3.7601064946521938</v>
      </c>
      <c r="I798">
        <v>0.53983364675016876</v>
      </c>
      <c r="J798" t="s">
        <v>293</v>
      </c>
      <c r="L798" t="s">
        <v>294</v>
      </c>
    </row>
    <row r="799" spans="1:13" x14ac:dyDescent="0.2">
      <c r="A799" t="s">
        <v>58</v>
      </c>
      <c r="B799">
        <v>2.0464000000000002</v>
      </c>
      <c r="C799" t="s">
        <v>45</v>
      </c>
      <c r="D799" t="s">
        <v>16</v>
      </c>
      <c r="F799" t="s">
        <v>36</v>
      </c>
      <c r="G799">
        <v>2</v>
      </c>
      <c r="H799">
        <v>0.71608215184244128</v>
      </c>
      <c r="I799">
        <v>0.49376587053569931</v>
      </c>
      <c r="J799" t="s">
        <v>286</v>
      </c>
      <c r="L799" t="s">
        <v>59</v>
      </c>
    </row>
    <row r="800" spans="1:13" x14ac:dyDescent="0.2">
      <c r="A800" t="s">
        <v>295</v>
      </c>
      <c r="B800">
        <v>11.766999999999999</v>
      </c>
      <c r="C800" t="s">
        <v>35</v>
      </c>
      <c r="D800" t="s">
        <v>16</v>
      </c>
      <c r="F800" t="s">
        <v>36</v>
      </c>
      <c r="G800">
        <v>2</v>
      </c>
      <c r="H800">
        <v>2.4652990034817921</v>
      </c>
      <c r="I800">
        <v>0.49376587053569931</v>
      </c>
      <c r="J800" t="s">
        <v>286</v>
      </c>
      <c r="L800" t="s">
        <v>296</v>
      </c>
    </row>
    <row r="801" spans="1:12" x14ac:dyDescent="0.2">
      <c r="A801" t="s">
        <v>297</v>
      </c>
      <c r="B801">
        <v>0.10231999999999999</v>
      </c>
      <c r="C801" t="s">
        <v>35</v>
      </c>
      <c r="D801" t="s">
        <v>16</v>
      </c>
      <c r="F801" t="s">
        <v>36</v>
      </c>
      <c r="G801">
        <v>2</v>
      </c>
      <c r="H801">
        <v>-2.2796501217115499</v>
      </c>
      <c r="I801">
        <v>0.49376587053569931</v>
      </c>
      <c r="J801" t="s">
        <v>286</v>
      </c>
      <c r="L801" t="s">
        <v>298</v>
      </c>
    </row>
    <row r="802" spans="1:12" x14ac:dyDescent="0.2">
      <c r="A802" t="s">
        <v>299</v>
      </c>
      <c r="B802">
        <v>315.10000000000002</v>
      </c>
      <c r="C802" t="s">
        <v>35</v>
      </c>
      <c r="D802" t="s">
        <v>16</v>
      </c>
      <c r="F802" t="s">
        <v>36</v>
      </c>
      <c r="G802">
        <v>2</v>
      </c>
      <c r="H802">
        <v>5.7528900487632288</v>
      </c>
      <c r="I802">
        <v>0.49376587053569931</v>
      </c>
      <c r="J802" t="s">
        <v>286</v>
      </c>
      <c r="L802" t="s">
        <v>300</v>
      </c>
    </row>
    <row r="803" spans="1:12" x14ac:dyDescent="0.2">
      <c r="A803" t="s">
        <v>301</v>
      </c>
      <c r="B803">
        <v>26.082000000000001</v>
      </c>
      <c r="C803" t="s">
        <v>35</v>
      </c>
      <c r="D803" t="s">
        <v>16</v>
      </c>
      <c r="F803" t="s">
        <v>36</v>
      </c>
      <c r="G803">
        <v>2</v>
      </c>
      <c r="H803">
        <v>3.26124542123471</v>
      </c>
      <c r="I803">
        <v>0.49376587053569931</v>
      </c>
      <c r="J803" t="s">
        <v>286</v>
      </c>
      <c r="L803" t="s">
        <v>302</v>
      </c>
    </row>
    <row r="804" spans="1:12" x14ac:dyDescent="0.2">
      <c r="A804" t="s">
        <v>303</v>
      </c>
      <c r="B804">
        <v>41.192999999999998</v>
      </c>
      <c r="C804" t="s">
        <v>35</v>
      </c>
      <c r="D804" t="s">
        <v>16</v>
      </c>
      <c r="F804" t="s">
        <v>36</v>
      </c>
      <c r="G804">
        <v>2</v>
      </c>
      <c r="H804">
        <v>3.7182683390077238</v>
      </c>
      <c r="I804">
        <v>0.49376587053569931</v>
      </c>
      <c r="J804" t="s">
        <v>286</v>
      </c>
      <c r="L804" t="s">
        <v>304</v>
      </c>
    </row>
    <row r="805" spans="1:12" x14ac:dyDescent="0.2">
      <c r="A805" t="s">
        <v>305</v>
      </c>
      <c r="B805">
        <v>-3.0695999999999999</v>
      </c>
      <c r="C805" t="s">
        <v>49</v>
      </c>
      <c r="D805" t="s">
        <v>16</v>
      </c>
      <c r="F805" t="s">
        <v>36</v>
      </c>
      <c r="G805">
        <v>2</v>
      </c>
      <c r="H805">
        <v>1.121547259950606</v>
      </c>
      <c r="I805">
        <v>0.49315087576948291</v>
      </c>
      <c r="J805" t="s">
        <v>306</v>
      </c>
      <c r="K805" t="b">
        <v>1</v>
      </c>
      <c r="L805" t="s">
        <v>307</v>
      </c>
    </row>
    <row r="806" spans="1:12" x14ac:dyDescent="0.2">
      <c r="A806" t="s">
        <v>308</v>
      </c>
      <c r="B806">
        <v>-353.15</v>
      </c>
      <c r="C806" t="s">
        <v>49</v>
      </c>
      <c r="D806" t="s">
        <v>16</v>
      </c>
      <c r="F806" t="s">
        <v>36</v>
      </c>
      <c r="G806">
        <v>2</v>
      </c>
      <c r="H806">
        <v>5.8668928958549316</v>
      </c>
      <c r="I806">
        <v>0.49315087576948291</v>
      </c>
      <c r="J806" t="s">
        <v>306</v>
      </c>
      <c r="K806" t="b">
        <v>1</v>
      </c>
      <c r="L806" t="s">
        <v>309</v>
      </c>
    </row>
    <row r="807" spans="1:12" x14ac:dyDescent="0.2">
      <c r="A807" t="s">
        <v>310</v>
      </c>
      <c r="B807">
        <v>318.47000000000003</v>
      </c>
      <c r="C807" t="s">
        <v>35</v>
      </c>
      <c r="D807" t="s">
        <v>16</v>
      </c>
      <c r="F807" t="s">
        <v>36</v>
      </c>
      <c r="G807">
        <v>2</v>
      </c>
      <c r="H807">
        <v>5.7635282790531548</v>
      </c>
      <c r="I807">
        <v>0.49376587053569931</v>
      </c>
      <c r="J807" t="s">
        <v>286</v>
      </c>
      <c r="L807" t="s">
        <v>310</v>
      </c>
    </row>
    <row r="809" spans="1:12" ht="16" x14ac:dyDescent="0.2">
      <c r="A809" s="1" t="s">
        <v>2</v>
      </c>
      <c r="B809" s="1" t="s">
        <v>95</v>
      </c>
    </row>
    <row r="810" spans="1:12" x14ac:dyDescent="0.2">
      <c r="A810" t="s">
        <v>4</v>
      </c>
      <c r="B810" t="s">
        <v>313</v>
      </c>
    </row>
    <row r="811" spans="1:12" x14ac:dyDescent="0.2">
      <c r="A811" t="s">
        <v>6</v>
      </c>
      <c r="B811" t="s">
        <v>94</v>
      </c>
    </row>
    <row r="812" spans="1:12" x14ac:dyDescent="0.2">
      <c r="A812" t="s">
        <v>8</v>
      </c>
      <c r="B812">
        <v>1</v>
      </c>
    </row>
    <row r="813" spans="1:12" x14ac:dyDescent="0.2">
      <c r="A813" t="s">
        <v>9</v>
      </c>
      <c r="B813" t="s">
        <v>95</v>
      </c>
    </row>
    <row r="814" spans="1:12" x14ac:dyDescent="0.2">
      <c r="A814" t="s">
        <v>11</v>
      </c>
      <c r="B814" t="s">
        <v>12</v>
      </c>
    </row>
    <row r="815" spans="1:12" x14ac:dyDescent="0.2">
      <c r="A815" t="s">
        <v>13</v>
      </c>
      <c r="B815" t="s">
        <v>14</v>
      </c>
    </row>
    <row r="816" spans="1:12" x14ac:dyDescent="0.2">
      <c r="A816" t="s">
        <v>15</v>
      </c>
      <c r="B816" t="s">
        <v>15</v>
      </c>
    </row>
    <row r="817" spans="1:13" ht="16" x14ac:dyDescent="0.2">
      <c r="A817" s="1" t="s">
        <v>17</v>
      </c>
    </row>
    <row r="818" spans="1:13" x14ac:dyDescent="0.2">
      <c r="A818" s="2" t="s">
        <v>18</v>
      </c>
      <c r="B818" s="2" t="s">
        <v>19</v>
      </c>
      <c r="C818" s="2" t="s">
        <v>6</v>
      </c>
      <c r="D818" s="2" t="s">
        <v>15</v>
      </c>
      <c r="E818" s="2" t="s">
        <v>20</v>
      </c>
      <c r="F818" s="2" t="s">
        <v>13</v>
      </c>
      <c r="G818" s="2" t="s">
        <v>21</v>
      </c>
      <c r="H818" s="2" t="s">
        <v>22</v>
      </c>
      <c r="I818" s="2" t="s">
        <v>23</v>
      </c>
      <c r="J818" s="2" t="s">
        <v>4</v>
      </c>
      <c r="K818" s="2" t="s">
        <v>24</v>
      </c>
      <c r="L818" s="2" t="s">
        <v>9</v>
      </c>
      <c r="M818" s="2"/>
    </row>
    <row r="819" spans="1:13" x14ac:dyDescent="0.2">
      <c r="A819" t="s">
        <v>95</v>
      </c>
      <c r="B819">
        <v>1</v>
      </c>
      <c r="C819" t="s">
        <v>94</v>
      </c>
      <c r="D819" t="s">
        <v>15</v>
      </c>
      <c r="E819" t="s">
        <v>65</v>
      </c>
      <c r="F819" t="s">
        <v>33</v>
      </c>
      <c r="G819">
        <v>0</v>
      </c>
      <c r="H819">
        <v>1</v>
      </c>
      <c r="L819" t="s">
        <v>95</v>
      </c>
    </row>
    <row r="820" spans="1:13" x14ac:dyDescent="0.2">
      <c r="A820" t="s">
        <v>285</v>
      </c>
      <c r="B820">
        <v>1.3643000000000001</v>
      </c>
      <c r="C820" t="s">
        <v>49</v>
      </c>
      <c r="D820" t="s">
        <v>16</v>
      </c>
      <c r="F820" t="s">
        <v>36</v>
      </c>
      <c r="G820">
        <v>2</v>
      </c>
      <c r="H820">
        <v>0.31064147658669139</v>
      </c>
      <c r="I820">
        <v>0.49376587053569931</v>
      </c>
      <c r="J820" t="s">
        <v>286</v>
      </c>
      <c r="L820" t="s">
        <v>287</v>
      </c>
    </row>
    <row r="821" spans="1:13" x14ac:dyDescent="0.2">
      <c r="A821" t="s">
        <v>288</v>
      </c>
      <c r="B821">
        <v>0.13643</v>
      </c>
      <c r="C821" t="s">
        <v>35</v>
      </c>
      <c r="D821" t="s">
        <v>16</v>
      </c>
      <c r="F821" t="s">
        <v>36</v>
      </c>
      <c r="G821">
        <v>2</v>
      </c>
      <c r="H821">
        <v>-1.9919436164073541</v>
      </c>
      <c r="I821">
        <v>0.49376587053569931</v>
      </c>
      <c r="J821" t="s">
        <v>286</v>
      </c>
      <c r="L821" t="s">
        <v>289</v>
      </c>
    </row>
    <row r="822" spans="1:13" x14ac:dyDescent="0.2">
      <c r="A822" t="s">
        <v>214</v>
      </c>
      <c r="B822">
        <v>377.22</v>
      </c>
      <c r="C822" t="s">
        <v>45</v>
      </c>
      <c r="D822" t="s">
        <v>16</v>
      </c>
      <c r="F822" t="s">
        <v>36</v>
      </c>
      <c r="G822">
        <v>2</v>
      </c>
      <c r="H822">
        <v>5.9328285716230251</v>
      </c>
      <c r="I822">
        <v>0.49376587053569931</v>
      </c>
      <c r="J822" t="s">
        <v>286</v>
      </c>
      <c r="L822" t="s">
        <v>216</v>
      </c>
    </row>
    <row r="823" spans="1:13" x14ac:dyDescent="0.2">
      <c r="A823" t="s">
        <v>58</v>
      </c>
      <c r="B823">
        <v>2.7284999999999999</v>
      </c>
      <c r="C823" t="s">
        <v>45</v>
      </c>
      <c r="D823" t="s">
        <v>16</v>
      </c>
      <c r="F823" t="s">
        <v>36</v>
      </c>
      <c r="G823">
        <v>2</v>
      </c>
      <c r="H823">
        <v>1.00375200764415</v>
      </c>
      <c r="I823">
        <v>0.49376587053569931</v>
      </c>
      <c r="J823" t="s">
        <v>286</v>
      </c>
      <c r="L823" t="s">
        <v>59</v>
      </c>
    </row>
    <row r="824" spans="1:13" x14ac:dyDescent="0.2">
      <c r="A824" t="s">
        <v>295</v>
      </c>
      <c r="B824">
        <v>15.689</v>
      </c>
      <c r="C824" t="s">
        <v>35</v>
      </c>
      <c r="D824" t="s">
        <v>16</v>
      </c>
      <c r="F824" t="s">
        <v>36</v>
      </c>
      <c r="G824">
        <v>2</v>
      </c>
      <c r="H824">
        <v>2.752959829850818</v>
      </c>
      <c r="I824">
        <v>0.49376587053569931</v>
      </c>
      <c r="J824" t="s">
        <v>286</v>
      </c>
      <c r="L824" t="s">
        <v>296</v>
      </c>
    </row>
    <row r="825" spans="1:13" x14ac:dyDescent="0.2">
      <c r="A825" t="s">
        <v>297</v>
      </c>
      <c r="B825">
        <v>0.13643</v>
      </c>
      <c r="C825" t="s">
        <v>35</v>
      </c>
      <c r="D825" t="s">
        <v>16</v>
      </c>
      <c r="F825" t="s">
        <v>36</v>
      </c>
      <c r="G825">
        <v>2</v>
      </c>
      <c r="H825">
        <v>-1.9919436164073541</v>
      </c>
      <c r="I825">
        <v>0.49376587053569931</v>
      </c>
      <c r="J825" t="s">
        <v>286</v>
      </c>
      <c r="L825" t="s">
        <v>298</v>
      </c>
    </row>
    <row r="826" spans="1:13" x14ac:dyDescent="0.2">
      <c r="A826" t="s">
        <v>299</v>
      </c>
      <c r="B826">
        <v>412.38</v>
      </c>
      <c r="C826" t="s">
        <v>35</v>
      </c>
      <c r="D826" t="s">
        <v>16</v>
      </c>
      <c r="F826" t="s">
        <v>36</v>
      </c>
      <c r="G826">
        <v>2</v>
      </c>
      <c r="H826">
        <v>6.0219452543615688</v>
      </c>
      <c r="I826">
        <v>0.49376587053569931</v>
      </c>
      <c r="J826" t="s">
        <v>286</v>
      </c>
      <c r="L826" t="s">
        <v>300</v>
      </c>
    </row>
    <row r="827" spans="1:13" x14ac:dyDescent="0.2">
      <c r="A827" t="s">
        <v>301</v>
      </c>
      <c r="B827">
        <v>41.731000000000002</v>
      </c>
      <c r="C827" t="s">
        <v>35</v>
      </c>
      <c r="D827" t="s">
        <v>16</v>
      </c>
      <c r="F827" t="s">
        <v>36</v>
      </c>
      <c r="G827">
        <v>2</v>
      </c>
      <c r="H827">
        <v>3.7312442578917051</v>
      </c>
      <c r="I827">
        <v>0.49376587053569931</v>
      </c>
      <c r="J827" t="s">
        <v>286</v>
      </c>
      <c r="L827" t="s">
        <v>302</v>
      </c>
    </row>
    <row r="828" spans="1:13" x14ac:dyDescent="0.2">
      <c r="A828" t="s">
        <v>303</v>
      </c>
      <c r="B828">
        <v>52.884</v>
      </c>
      <c r="C828" t="s">
        <v>35</v>
      </c>
      <c r="D828" t="s">
        <v>16</v>
      </c>
      <c r="F828" t="s">
        <v>36</v>
      </c>
      <c r="G828">
        <v>2</v>
      </c>
      <c r="H828">
        <v>3.9681008356478502</v>
      </c>
      <c r="I828">
        <v>0.49376587053569931</v>
      </c>
      <c r="J828" t="s">
        <v>286</v>
      </c>
      <c r="L828" t="s">
        <v>304</v>
      </c>
    </row>
    <row r="829" spans="1:13" x14ac:dyDescent="0.2">
      <c r="A829" t="s">
        <v>60</v>
      </c>
      <c r="B829">
        <v>200.51</v>
      </c>
      <c r="C829" t="s">
        <v>42</v>
      </c>
      <c r="D829" t="s">
        <v>56</v>
      </c>
      <c r="F829" t="s">
        <v>36</v>
      </c>
      <c r="G829">
        <v>2</v>
      </c>
      <c r="H829">
        <v>5.3008641208146123</v>
      </c>
      <c r="I829">
        <v>0.53983364675016876</v>
      </c>
      <c r="J829" t="s">
        <v>291</v>
      </c>
      <c r="L829" t="s">
        <v>61</v>
      </c>
    </row>
    <row r="830" spans="1:13" x14ac:dyDescent="0.2">
      <c r="A830" t="s">
        <v>62</v>
      </c>
      <c r="B830">
        <v>54.256</v>
      </c>
      <c r="C830" t="s">
        <v>35</v>
      </c>
      <c r="D830" t="s">
        <v>56</v>
      </c>
      <c r="F830" t="s">
        <v>36</v>
      </c>
      <c r="G830">
        <v>2</v>
      </c>
      <c r="H830">
        <v>3.9937135853832828</v>
      </c>
      <c r="I830">
        <v>0.53983364675016876</v>
      </c>
      <c r="J830" t="s">
        <v>293</v>
      </c>
      <c r="L830" t="s">
        <v>62</v>
      </c>
    </row>
    <row r="831" spans="1:13" x14ac:dyDescent="0.2">
      <c r="A831" t="s">
        <v>305</v>
      </c>
      <c r="B831">
        <v>-4.0928000000000004</v>
      </c>
      <c r="C831" t="s">
        <v>49</v>
      </c>
      <c r="D831" t="s">
        <v>16</v>
      </c>
      <c r="F831" t="s">
        <v>36</v>
      </c>
      <c r="G831">
        <v>2</v>
      </c>
      <c r="H831">
        <v>1.409229332402387</v>
      </c>
      <c r="I831">
        <v>0.49315087576948291</v>
      </c>
      <c r="J831" t="s">
        <v>306</v>
      </c>
      <c r="K831" t="b">
        <v>1</v>
      </c>
      <c r="L831" t="s">
        <v>307</v>
      </c>
    </row>
    <row r="832" spans="1:13" x14ac:dyDescent="0.2">
      <c r="A832" t="s">
        <v>308</v>
      </c>
      <c r="B832">
        <v>-470.07</v>
      </c>
      <c r="C832" t="s">
        <v>49</v>
      </c>
      <c r="D832" t="s">
        <v>16</v>
      </c>
      <c r="F832" t="s">
        <v>36</v>
      </c>
      <c r="G832">
        <v>2</v>
      </c>
      <c r="H832">
        <v>6.1528816197844272</v>
      </c>
      <c r="I832">
        <v>0.49315087576948291</v>
      </c>
      <c r="J832" t="s">
        <v>306</v>
      </c>
      <c r="K832" t="b">
        <v>1</v>
      </c>
      <c r="L832" t="s">
        <v>309</v>
      </c>
    </row>
    <row r="833" spans="1:13" x14ac:dyDescent="0.2">
      <c r="A833" t="s">
        <v>310</v>
      </c>
      <c r="B833">
        <v>377.22</v>
      </c>
      <c r="C833" t="s">
        <v>35</v>
      </c>
      <c r="D833" t="s">
        <v>16</v>
      </c>
      <c r="F833" t="s">
        <v>36</v>
      </c>
      <c r="G833">
        <v>2</v>
      </c>
      <c r="H833">
        <v>5.9328285716230251</v>
      </c>
      <c r="I833">
        <v>0.49376587053569931</v>
      </c>
      <c r="J833" t="s">
        <v>286</v>
      </c>
      <c r="L833" t="s">
        <v>310</v>
      </c>
    </row>
    <row r="835" spans="1:13" ht="16" x14ac:dyDescent="0.2">
      <c r="A835" s="1" t="s">
        <v>2</v>
      </c>
      <c r="B835" s="1" t="s">
        <v>142</v>
      </c>
    </row>
    <row r="836" spans="1:13" x14ac:dyDescent="0.2">
      <c r="A836" t="s">
        <v>4</v>
      </c>
      <c r="B836" t="s">
        <v>314</v>
      </c>
    </row>
    <row r="837" spans="1:13" x14ac:dyDescent="0.2">
      <c r="A837" t="s">
        <v>6</v>
      </c>
      <c r="B837" t="s">
        <v>94</v>
      </c>
    </row>
    <row r="838" spans="1:13" x14ac:dyDescent="0.2">
      <c r="A838" t="s">
        <v>8</v>
      </c>
      <c r="B838">
        <v>1</v>
      </c>
    </row>
    <row r="839" spans="1:13" x14ac:dyDescent="0.2">
      <c r="A839" t="s">
        <v>9</v>
      </c>
      <c r="B839" t="s">
        <v>142</v>
      </c>
    </row>
    <row r="840" spans="1:13" x14ac:dyDescent="0.2">
      <c r="A840" t="s">
        <v>11</v>
      </c>
      <c r="B840" t="s">
        <v>12</v>
      </c>
    </row>
    <row r="841" spans="1:13" x14ac:dyDescent="0.2">
      <c r="A841" t="s">
        <v>13</v>
      </c>
      <c r="B841" t="s">
        <v>14</v>
      </c>
    </row>
    <row r="842" spans="1:13" x14ac:dyDescent="0.2">
      <c r="A842" t="s">
        <v>15</v>
      </c>
      <c r="B842" t="s">
        <v>15</v>
      </c>
    </row>
    <row r="843" spans="1:13" ht="16" x14ac:dyDescent="0.2">
      <c r="A843" s="1" t="s">
        <v>17</v>
      </c>
    </row>
    <row r="844" spans="1:13" x14ac:dyDescent="0.2">
      <c r="A844" s="2" t="s">
        <v>18</v>
      </c>
      <c r="B844" s="2" t="s">
        <v>19</v>
      </c>
      <c r="C844" s="2" t="s">
        <v>6</v>
      </c>
      <c r="D844" s="2" t="s">
        <v>15</v>
      </c>
      <c r="E844" s="2" t="s">
        <v>20</v>
      </c>
      <c r="F844" s="2" t="s">
        <v>13</v>
      </c>
      <c r="G844" s="2" t="s">
        <v>21</v>
      </c>
      <c r="H844" s="2" t="s">
        <v>22</v>
      </c>
      <c r="I844" s="2" t="s">
        <v>23</v>
      </c>
      <c r="J844" s="2" t="s">
        <v>4</v>
      </c>
      <c r="K844" s="2" t="s">
        <v>24</v>
      </c>
      <c r="L844" s="2" t="s">
        <v>9</v>
      </c>
      <c r="M844" s="2"/>
    </row>
    <row r="845" spans="1:13" x14ac:dyDescent="0.2">
      <c r="A845" t="s">
        <v>142</v>
      </c>
      <c r="B845">
        <v>1</v>
      </c>
      <c r="C845" t="s">
        <v>94</v>
      </c>
      <c r="D845" t="s">
        <v>15</v>
      </c>
      <c r="E845" t="s">
        <v>65</v>
      </c>
      <c r="F845" t="s">
        <v>33</v>
      </c>
      <c r="G845">
        <v>0</v>
      </c>
      <c r="H845">
        <v>1</v>
      </c>
      <c r="L845" t="s">
        <v>142</v>
      </c>
    </row>
    <row r="846" spans="1:13" x14ac:dyDescent="0.2">
      <c r="A846" t="s">
        <v>285</v>
      </c>
      <c r="B846">
        <v>1.3643000000000001</v>
      </c>
      <c r="C846" t="s">
        <v>49</v>
      </c>
      <c r="D846" t="s">
        <v>16</v>
      </c>
      <c r="F846" t="s">
        <v>36</v>
      </c>
      <c r="G846">
        <v>2</v>
      </c>
      <c r="H846">
        <v>0.31064147658669139</v>
      </c>
      <c r="I846">
        <v>0.49376587053569931</v>
      </c>
      <c r="J846" t="s">
        <v>286</v>
      </c>
      <c r="L846" t="s">
        <v>287</v>
      </c>
    </row>
    <row r="847" spans="1:13" x14ac:dyDescent="0.2">
      <c r="A847" t="s">
        <v>288</v>
      </c>
      <c r="B847">
        <v>0.13643</v>
      </c>
      <c r="C847" t="s">
        <v>35</v>
      </c>
      <c r="D847" t="s">
        <v>16</v>
      </c>
      <c r="F847" t="s">
        <v>36</v>
      </c>
      <c r="G847">
        <v>2</v>
      </c>
      <c r="H847">
        <v>-1.9919436164073541</v>
      </c>
      <c r="I847">
        <v>0.49376587053569931</v>
      </c>
      <c r="J847" t="s">
        <v>286</v>
      </c>
      <c r="L847" t="s">
        <v>289</v>
      </c>
    </row>
    <row r="848" spans="1:13" x14ac:dyDescent="0.2">
      <c r="A848" t="s">
        <v>214</v>
      </c>
      <c r="B848">
        <v>381.11</v>
      </c>
      <c r="C848" t="s">
        <v>45</v>
      </c>
      <c r="D848" t="s">
        <v>16</v>
      </c>
      <c r="F848" t="s">
        <v>36</v>
      </c>
      <c r="G848">
        <v>2</v>
      </c>
      <c r="H848">
        <v>5.9430880473676213</v>
      </c>
      <c r="I848">
        <v>0.49376587053569931</v>
      </c>
      <c r="J848" t="s">
        <v>286</v>
      </c>
      <c r="L848" t="s">
        <v>216</v>
      </c>
    </row>
    <row r="849" spans="1:12" x14ac:dyDescent="0.2">
      <c r="A849" t="s">
        <v>58</v>
      </c>
      <c r="B849">
        <v>2.7284999999999999</v>
      </c>
      <c r="C849" t="s">
        <v>45</v>
      </c>
      <c r="D849" t="s">
        <v>16</v>
      </c>
      <c r="F849" t="s">
        <v>36</v>
      </c>
      <c r="G849">
        <v>2</v>
      </c>
      <c r="H849">
        <v>1.00375200764415</v>
      </c>
      <c r="I849">
        <v>0.49376587053569931</v>
      </c>
      <c r="J849" t="s">
        <v>286</v>
      </c>
      <c r="L849" t="s">
        <v>59</v>
      </c>
    </row>
    <row r="850" spans="1:12" x14ac:dyDescent="0.2">
      <c r="A850" t="s">
        <v>295</v>
      </c>
      <c r="B850">
        <v>15.689</v>
      </c>
      <c r="C850" t="s">
        <v>35</v>
      </c>
      <c r="D850" t="s">
        <v>16</v>
      </c>
      <c r="F850" t="s">
        <v>36</v>
      </c>
      <c r="G850">
        <v>2</v>
      </c>
      <c r="H850">
        <v>2.752959829850818</v>
      </c>
      <c r="I850">
        <v>0.49376587053569931</v>
      </c>
      <c r="J850" t="s">
        <v>286</v>
      </c>
      <c r="L850" t="s">
        <v>296</v>
      </c>
    </row>
    <row r="851" spans="1:12" x14ac:dyDescent="0.2">
      <c r="A851" t="s">
        <v>297</v>
      </c>
      <c r="B851">
        <v>0.13643</v>
      </c>
      <c r="C851" t="s">
        <v>35</v>
      </c>
      <c r="D851" t="s">
        <v>16</v>
      </c>
      <c r="F851" t="s">
        <v>36</v>
      </c>
      <c r="G851">
        <v>2</v>
      </c>
      <c r="H851">
        <v>-1.9919436164073541</v>
      </c>
      <c r="I851">
        <v>0.49376587053569931</v>
      </c>
      <c r="J851" t="s">
        <v>286</v>
      </c>
      <c r="L851" t="s">
        <v>298</v>
      </c>
    </row>
    <row r="852" spans="1:12" x14ac:dyDescent="0.2">
      <c r="A852" t="s">
        <v>299</v>
      </c>
      <c r="B852">
        <v>417.04</v>
      </c>
      <c r="C852" t="s">
        <v>35</v>
      </c>
      <c r="D852" t="s">
        <v>16</v>
      </c>
      <c r="F852" t="s">
        <v>36</v>
      </c>
      <c r="G852">
        <v>2</v>
      </c>
      <c r="H852">
        <v>6.0331821404598509</v>
      </c>
      <c r="I852">
        <v>0.49376587053569931</v>
      </c>
      <c r="J852" t="s">
        <v>286</v>
      </c>
      <c r="L852" t="s">
        <v>300</v>
      </c>
    </row>
    <row r="853" spans="1:12" x14ac:dyDescent="0.2">
      <c r="A853" t="s">
        <v>301</v>
      </c>
      <c r="B853">
        <v>43.469000000000001</v>
      </c>
      <c r="C853" t="s">
        <v>35</v>
      </c>
      <c r="D853" t="s">
        <v>16</v>
      </c>
      <c r="F853" t="s">
        <v>36</v>
      </c>
      <c r="G853">
        <v>2</v>
      </c>
      <c r="H853">
        <v>3.7720480403652661</v>
      </c>
      <c r="I853">
        <v>0.49376587053569931</v>
      </c>
      <c r="J853" t="s">
        <v>286</v>
      </c>
      <c r="L853" t="s">
        <v>302</v>
      </c>
    </row>
    <row r="854" spans="1:12" x14ac:dyDescent="0.2">
      <c r="A854" t="s">
        <v>303</v>
      </c>
      <c r="B854">
        <v>52.884</v>
      </c>
      <c r="C854" t="s">
        <v>35</v>
      </c>
      <c r="D854" t="s">
        <v>16</v>
      </c>
      <c r="F854" t="s">
        <v>36</v>
      </c>
      <c r="G854">
        <v>2</v>
      </c>
      <c r="H854">
        <v>3.9681008356478502</v>
      </c>
      <c r="I854">
        <v>0.49376587053569931</v>
      </c>
      <c r="J854" t="s">
        <v>286</v>
      </c>
      <c r="L854" t="s">
        <v>304</v>
      </c>
    </row>
    <row r="855" spans="1:12" x14ac:dyDescent="0.2">
      <c r="A855" t="s">
        <v>60</v>
      </c>
      <c r="B855">
        <v>202.57</v>
      </c>
      <c r="C855" t="s">
        <v>42</v>
      </c>
      <c r="D855" t="s">
        <v>56</v>
      </c>
      <c r="F855" t="s">
        <v>36</v>
      </c>
      <c r="G855">
        <v>2</v>
      </c>
      <c r="H855">
        <v>5.3110855058257149</v>
      </c>
      <c r="I855">
        <v>0.53983364675016876</v>
      </c>
      <c r="J855" t="s">
        <v>291</v>
      </c>
      <c r="L855" t="s">
        <v>61</v>
      </c>
    </row>
    <row r="856" spans="1:12" x14ac:dyDescent="0.2">
      <c r="A856" t="s">
        <v>62</v>
      </c>
      <c r="B856">
        <v>54.874000000000002</v>
      </c>
      <c r="C856" t="s">
        <v>35</v>
      </c>
      <c r="D856" t="s">
        <v>56</v>
      </c>
      <c r="F856" t="s">
        <v>36</v>
      </c>
      <c r="G856">
        <v>2</v>
      </c>
      <c r="H856">
        <v>4.0050396479946659</v>
      </c>
      <c r="I856">
        <v>0.53983364675016876</v>
      </c>
      <c r="J856" t="s">
        <v>293</v>
      </c>
      <c r="L856" t="s">
        <v>62</v>
      </c>
    </row>
    <row r="857" spans="1:12" x14ac:dyDescent="0.2">
      <c r="A857" t="s">
        <v>305</v>
      </c>
      <c r="B857">
        <v>-4.0928000000000004</v>
      </c>
      <c r="C857" t="s">
        <v>49</v>
      </c>
      <c r="D857" t="s">
        <v>16</v>
      </c>
      <c r="F857" t="s">
        <v>36</v>
      </c>
      <c r="G857">
        <v>2</v>
      </c>
      <c r="H857">
        <v>1.409229332402387</v>
      </c>
      <c r="I857">
        <v>0.49315087576948291</v>
      </c>
      <c r="J857" t="s">
        <v>306</v>
      </c>
      <c r="K857" t="b">
        <v>1</v>
      </c>
      <c r="L857" t="s">
        <v>307</v>
      </c>
    </row>
    <row r="858" spans="1:12" x14ac:dyDescent="0.2">
      <c r="A858" t="s">
        <v>308</v>
      </c>
      <c r="B858">
        <v>-476.47</v>
      </c>
      <c r="C858" t="s">
        <v>49</v>
      </c>
      <c r="D858" t="s">
        <v>16</v>
      </c>
      <c r="F858" t="s">
        <v>36</v>
      </c>
      <c r="G858">
        <v>2</v>
      </c>
      <c r="H858">
        <v>6.1664047620356506</v>
      </c>
      <c r="I858">
        <v>0.49315087576948291</v>
      </c>
      <c r="J858" t="s">
        <v>306</v>
      </c>
      <c r="K858" t="b">
        <v>1</v>
      </c>
      <c r="L858" t="s">
        <v>309</v>
      </c>
    </row>
    <row r="859" spans="1:12" x14ac:dyDescent="0.2">
      <c r="A859" t="s">
        <v>310</v>
      </c>
      <c r="B859">
        <v>381.11</v>
      </c>
      <c r="C859" t="s">
        <v>35</v>
      </c>
      <c r="D859" t="s">
        <v>16</v>
      </c>
      <c r="F859" t="s">
        <v>36</v>
      </c>
      <c r="G859">
        <v>2</v>
      </c>
      <c r="H859">
        <v>5.9430880473676213</v>
      </c>
      <c r="I859">
        <v>0.49376587053569931</v>
      </c>
      <c r="J859" t="s">
        <v>286</v>
      </c>
      <c r="L859" t="s">
        <v>310</v>
      </c>
    </row>
    <row r="861" spans="1:12" ht="16" x14ac:dyDescent="0.2">
      <c r="A861" s="1" t="s">
        <v>2</v>
      </c>
      <c r="B861" s="1" t="s">
        <v>146</v>
      </c>
    </row>
    <row r="862" spans="1:12" x14ac:dyDescent="0.2">
      <c r="A862" t="s">
        <v>4</v>
      </c>
      <c r="B862" t="s">
        <v>315</v>
      </c>
    </row>
    <row r="863" spans="1:12" x14ac:dyDescent="0.2">
      <c r="A863" t="s">
        <v>6</v>
      </c>
      <c r="B863" t="s">
        <v>49</v>
      </c>
    </row>
    <row r="864" spans="1:12" x14ac:dyDescent="0.2">
      <c r="A864" t="s">
        <v>8</v>
      </c>
      <c r="B864">
        <v>1</v>
      </c>
    </row>
    <row r="865" spans="1:13" x14ac:dyDescent="0.2">
      <c r="A865" t="s">
        <v>9</v>
      </c>
      <c r="B865" t="s">
        <v>146</v>
      </c>
    </row>
    <row r="866" spans="1:13" x14ac:dyDescent="0.2">
      <c r="A866" t="s">
        <v>11</v>
      </c>
      <c r="B866" t="s">
        <v>12</v>
      </c>
    </row>
    <row r="867" spans="1:13" x14ac:dyDescent="0.2">
      <c r="A867" t="s">
        <v>13</v>
      </c>
      <c r="B867" t="s">
        <v>14</v>
      </c>
    </row>
    <row r="868" spans="1:13" x14ac:dyDescent="0.2">
      <c r="A868" t="s">
        <v>15</v>
      </c>
      <c r="B868" t="s">
        <v>15</v>
      </c>
    </row>
    <row r="869" spans="1:13" ht="16" x14ac:dyDescent="0.2">
      <c r="A869" s="1" t="s">
        <v>17</v>
      </c>
    </row>
    <row r="870" spans="1:13" x14ac:dyDescent="0.2">
      <c r="A870" s="2" t="s">
        <v>18</v>
      </c>
      <c r="B870" s="2" t="s">
        <v>19</v>
      </c>
      <c r="C870" s="2" t="s">
        <v>6</v>
      </c>
      <c r="D870" s="2" t="s">
        <v>15</v>
      </c>
      <c r="E870" s="2" t="s">
        <v>20</v>
      </c>
      <c r="F870" s="2" t="s">
        <v>13</v>
      </c>
      <c r="G870" s="2" t="s">
        <v>21</v>
      </c>
      <c r="H870" s="2" t="s">
        <v>22</v>
      </c>
      <c r="I870" s="2" t="s">
        <v>23</v>
      </c>
      <c r="J870" s="2" t="s">
        <v>4</v>
      </c>
      <c r="K870" s="2" t="s">
        <v>24</v>
      </c>
      <c r="L870" s="2" t="s">
        <v>9</v>
      </c>
      <c r="M870" s="2"/>
    </row>
    <row r="871" spans="1:13" x14ac:dyDescent="0.2">
      <c r="A871" t="s">
        <v>146</v>
      </c>
      <c r="B871">
        <v>1</v>
      </c>
      <c r="C871" t="s">
        <v>49</v>
      </c>
      <c r="D871" t="s">
        <v>15</v>
      </c>
      <c r="E871" t="s">
        <v>65</v>
      </c>
      <c r="F871" t="s">
        <v>33</v>
      </c>
      <c r="G871">
        <v>0</v>
      </c>
      <c r="H871">
        <v>1</v>
      </c>
      <c r="L871" t="s">
        <v>146</v>
      </c>
    </row>
    <row r="872" spans="1:13" x14ac:dyDescent="0.2">
      <c r="A872" t="s">
        <v>316</v>
      </c>
      <c r="B872">
        <v>19.3</v>
      </c>
      <c r="C872" t="s">
        <v>45</v>
      </c>
      <c r="D872" t="s">
        <v>16</v>
      </c>
      <c r="F872" t="s">
        <v>36</v>
      </c>
      <c r="G872">
        <v>2</v>
      </c>
      <c r="H872">
        <v>2.9601050959108401</v>
      </c>
      <c r="I872">
        <v>0.49376587053569931</v>
      </c>
      <c r="J872" t="s">
        <v>317</v>
      </c>
      <c r="L872" t="s">
        <v>318</v>
      </c>
    </row>
    <row r="873" spans="1:13" x14ac:dyDescent="0.2">
      <c r="A873" t="s">
        <v>319</v>
      </c>
      <c r="B873">
        <v>167.34</v>
      </c>
      <c r="C873" t="s">
        <v>45</v>
      </c>
      <c r="D873" t="s">
        <v>16</v>
      </c>
      <c r="F873" t="s">
        <v>36</v>
      </c>
      <c r="G873">
        <v>2</v>
      </c>
      <c r="H873">
        <v>5.1200276708674526</v>
      </c>
      <c r="I873">
        <v>0.49376587053569931</v>
      </c>
      <c r="J873" t="s">
        <v>320</v>
      </c>
      <c r="L873" t="s">
        <v>321</v>
      </c>
    </row>
    <row r="874" spans="1:13" x14ac:dyDescent="0.2">
      <c r="A874" t="s">
        <v>322</v>
      </c>
      <c r="B874">
        <v>28.007999999999999</v>
      </c>
      <c r="C874" t="s">
        <v>49</v>
      </c>
      <c r="D874" t="s">
        <v>250</v>
      </c>
      <c r="F874" t="s">
        <v>36</v>
      </c>
      <c r="G874">
        <v>2</v>
      </c>
      <c r="H874">
        <v>3.3324901836523639</v>
      </c>
      <c r="I874">
        <v>0.49376587053569931</v>
      </c>
      <c r="J874" t="s">
        <v>286</v>
      </c>
      <c r="L874" t="s">
        <v>323</v>
      </c>
    </row>
    <row r="875" spans="1:13" x14ac:dyDescent="0.2">
      <c r="A875" t="s">
        <v>214</v>
      </c>
      <c r="B875">
        <v>2707.1</v>
      </c>
      <c r="C875" t="s">
        <v>45</v>
      </c>
      <c r="D875" t="s">
        <v>16</v>
      </c>
      <c r="F875" t="s">
        <v>36</v>
      </c>
      <c r="G875">
        <v>2</v>
      </c>
      <c r="H875">
        <v>7.9036332301953811</v>
      </c>
      <c r="I875">
        <v>0.49376587053569931</v>
      </c>
      <c r="J875" t="s">
        <v>286</v>
      </c>
      <c r="L875" t="s">
        <v>216</v>
      </c>
    </row>
    <row r="876" spans="1:13" x14ac:dyDescent="0.2">
      <c r="A876" t="s">
        <v>324</v>
      </c>
      <c r="B876">
        <v>60</v>
      </c>
      <c r="C876" t="s">
        <v>45</v>
      </c>
      <c r="D876" t="s">
        <v>16</v>
      </c>
      <c r="F876" t="s">
        <v>36</v>
      </c>
      <c r="G876">
        <v>2</v>
      </c>
      <c r="H876">
        <v>4.0943445622221004</v>
      </c>
      <c r="I876">
        <v>0.49376587053569931</v>
      </c>
      <c r="J876" t="s">
        <v>325</v>
      </c>
      <c r="L876" t="s">
        <v>326</v>
      </c>
    </row>
    <row r="877" spans="1:13" x14ac:dyDescent="0.2">
      <c r="A877" t="s">
        <v>290</v>
      </c>
      <c r="B877">
        <v>16005</v>
      </c>
      <c r="C877" t="s">
        <v>49</v>
      </c>
      <c r="D877" t="s">
        <v>56</v>
      </c>
      <c r="F877" t="s">
        <v>36</v>
      </c>
      <c r="G877">
        <v>2</v>
      </c>
      <c r="H877">
        <v>9.680656452403964</v>
      </c>
      <c r="I877">
        <v>0.53983364675016876</v>
      </c>
      <c r="J877" t="s">
        <v>291</v>
      </c>
      <c r="L877" t="s">
        <v>61</v>
      </c>
    </row>
    <row r="878" spans="1:13" x14ac:dyDescent="0.2">
      <c r="A878" t="s">
        <v>292</v>
      </c>
      <c r="B878">
        <v>4328.6000000000004</v>
      </c>
      <c r="C878" t="s">
        <v>35</v>
      </c>
      <c r="D878" t="s">
        <v>56</v>
      </c>
      <c r="F878" t="s">
        <v>36</v>
      </c>
      <c r="G878">
        <v>2</v>
      </c>
      <c r="H878">
        <v>8.3729994430804293</v>
      </c>
      <c r="I878">
        <v>0.53983364675016876</v>
      </c>
      <c r="J878" t="s">
        <v>293</v>
      </c>
      <c r="L878" t="s">
        <v>294</v>
      </c>
    </row>
    <row r="879" spans="1:13" x14ac:dyDescent="0.2">
      <c r="A879" t="s">
        <v>327</v>
      </c>
      <c r="B879">
        <v>1286</v>
      </c>
      <c r="C879" t="s">
        <v>35</v>
      </c>
      <c r="D879" t="s">
        <v>16</v>
      </c>
      <c r="F879" t="s">
        <v>36</v>
      </c>
      <c r="G879">
        <v>2</v>
      </c>
      <c r="H879">
        <v>7.1592919047975636</v>
      </c>
      <c r="I879">
        <v>0.49376587053569931</v>
      </c>
      <c r="J879" t="s">
        <v>328</v>
      </c>
      <c r="L879" t="s">
        <v>329</v>
      </c>
    </row>
    <row r="880" spans="1:13" x14ac:dyDescent="0.2">
      <c r="A880" t="s">
        <v>303</v>
      </c>
      <c r="B880">
        <v>1233.0999999999999</v>
      </c>
      <c r="C880" t="s">
        <v>35</v>
      </c>
      <c r="D880" t="s">
        <v>16</v>
      </c>
      <c r="F880" t="s">
        <v>36</v>
      </c>
      <c r="G880">
        <v>2</v>
      </c>
      <c r="H880">
        <v>7.1172866028764847</v>
      </c>
      <c r="I880">
        <v>0.49376587053569931</v>
      </c>
      <c r="J880" t="s">
        <v>286</v>
      </c>
      <c r="L880" t="s">
        <v>304</v>
      </c>
    </row>
    <row r="881" spans="1:13" x14ac:dyDescent="0.2">
      <c r="A881" t="s">
        <v>260</v>
      </c>
      <c r="B881">
        <v>10</v>
      </c>
      <c r="C881" t="s">
        <v>35</v>
      </c>
      <c r="D881" t="s">
        <v>16</v>
      </c>
      <c r="F881" t="s">
        <v>36</v>
      </c>
      <c r="G881">
        <v>2</v>
      </c>
      <c r="H881">
        <v>2.3025850929940459</v>
      </c>
      <c r="I881">
        <v>0.49376587053569931</v>
      </c>
      <c r="J881" t="s">
        <v>286</v>
      </c>
      <c r="L881" t="s">
        <v>261</v>
      </c>
    </row>
    <row r="882" spans="1:13" x14ac:dyDescent="0.2">
      <c r="A882" t="s">
        <v>308</v>
      </c>
      <c r="B882">
        <v>-1356</v>
      </c>
      <c r="C882" t="s">
        <v>49</v>
      </c>
      <c r="D882" t="s">
        <v>16</v>
      </c>
      <c r="F882" t="s">
        <v>36</v>
      </c>
      <c r="G882">
        <v>2</v>
      </c>
      <c r="H882">
        <v>7.2122944685003407</v>
      </c>
      <c r="I882">
        <v>0.49315087576948291</v>
      </c>
      <c r="J882" t="s">
        <v>306</v>
      </c>
      <c r="K882" t="b">
        <v>1</v>
      </c>
      <c r="L882" t="s">
        <v>309</v>
      </c>
    </row>
    <row r="883" spans="1:13" x14ac:dyDescent="0.2">
      <c r="A883" t="s">
        <v>310</v>
      </c>
      <c r="B883">
        <v>2707.1</v>
      </c>
      <c r="C883" t="s">
        <v>35</v>
      </c>
      <c r="D883" t="s">
        <v>16</v>
      </c>
      <c r="F883" t="s">
        <v>36</v>
      </c>
      <c r="G883">
        <v>2</v>
      </c>
      <c r="H883">
        <v>7.9036332301953811</v>
      </c>
      <c r="I883">
        <v>0.49376587053569931</v>
      </c>
      <c r="J883" t="s">
        <v>286</v>
      </c>
      <c r="L883" t="s">
        <v>310</v>
      </c>
    </row>
    <row r="885" spans="1:13" ht="16" x14ac:dyDescent="0.2">
      <c r="A885" s="1" t="s">
        <v>2</v>
      </c>
      <c r="B885" s="1" t="s">
        <v>153</v>
      </c>
    </row>
    <row r="886" spans="1:13" x14ac:dyDescent="0.2">
      <c r="A886" t="s">
        <v>4</v>
      </c>
      <c r="B886" t="s">
        <v>330</v>
      </c>
    </row>
    <row r="887" spans="1:13" x14ac:dyDescent="0.2">
      <c r="A887" t="s">
        <v>6</v>
      </c>
      <c r="B887" t="s">
        <v>152</v>
      </c>
    </row>
    <row r="888" spans="1:13" x14ac:dyDescent="0.2">
      <c r="A888" t="s">
        <v>8</v>
      </c>
      <c r="B888">
        <v>1</v>
      </c>
    </row>
    <row r="889" spans="1:13" x14ac:dyDescent="0.2">
      <c r="A889" t="s">
        <v>9</v>
      </c>
      <c r="B889" t="s">
        <v>153</v>
      </c>
    </row>
    <row r="890" spans="1:13" x14ac:dyDescent="0.2">
      <c r="A890" t="s">
        <v>11</v>
      </c>
      <c r="B890" t="s">
        <v>12</v>
      </c>
    </row>
    <row r="891" spans="1:13" x14ac:dyDescent="0.2">
      <c r="A891" t="s">
        <v>13</v>
      </c>
      <c r="B891" t="s">
        <v>14</v>
      </c>
    </row>
    <row r="892" spans="1:13" x14ac:dyDescent="0.2">
      <c r="A892" t="s">
        <v>15</v>
      </c>
      <c r="B892" t="s">
        <v>15</v>
      </c>
    </row>
    <row r="893" spans="1:13" ht="16" x14ac:dyDescent="0.2">
      <c r="A893" s="1" t="s">
        <v>17</v>
      </c>
    </row>
    <row r="894" spans="1:13" x14ac:dyDescent="0.2">
      <c r="A894" s="2" t="s">
        <v>18</v>
      </c>
      <c r="B894" s="2" t="s">
        <v>19</v>
      </c>
      <c r="C894" s="2" t="s">
        <v>6</v>
      </c>
      <c r="D894" s="2" t="s">
        <v>15</v>
      </c>
      <c r="E894" s="2" t="s">
        <v>20</v>
      </c>
      <c r="F894" s="2" t="s">
        <v>13</v>
      </c>
      <c r="G894" s="2" t="s">
        <v>21</v>
      </c>
      <c r="H894" s="2" t="s">
        <v>22</v>
      </c>
      <c r="I894" s="2" t="s">
        <v>23</v>
      </c>
      <c r="J894" s="2" t="s">
        <v>4</v>
      </c>
      <c r="K894" s="2" t="s">
        <v>24</v>
      </c>
      <c r="L894" s="2" t="s">
        <v>9</v>
      </c>
      <c r="M894" s="2"/>
    </row>
    <row r="895" spans="1:13" x14ac:dyDescent="0.2">
      <c r="A895" t="s">
        <v>153</v>
      </c>
      <c r="B895">
        <v>1</v>
      </c>
      <c r="C895" t="s">
        <v>152</v>
      </c>
      <c r="D895" t="s">
        <v>15</v>
      </c>
      <c r="E895" t="s">
        <v>65</v>
      </c>
      <c r="F895" t="s">
        <v>33</v>
      </c>
      <c r="G895">
        <v>0</v>
      </c>
      <c r="H895">
        <v>1</v>
      </c>
      <c r="L895" t="s">
        <v>153</v>
      </c>
    </row>
    <row r="896" spans="1:13" x14ac:dyDescent="0.2">
      <c r="A896" t="s">
        <v>285</v>
      </c>
      <c r="B896">
        <v>1.3643000000000001</v>
      </c>
      <c r="C896" t="s">
        <v>49</v>
      </c>
      <c r="D896" t="s">
        <v>16</v>
      </c>
      <c r="F896" t="s">
        <v>36</v>
      </c>
      <c r="G896">
        <v>2</v>
      </c>
      <c r="H896">
        <v>0.31064147658669139</v>
      </c>
      <c r="I896">
        <v>0.49376587053569931</v>
      </c>
      <c r="J896" t="s">
        <v>286</v>
      </c>
      <c r="L896" t="s">
        <v>287</v>
      </c>
    </row>
    <row r="897" spans="1:12" x14ac:dyDescent="0.2">
      <c r="A897" t="s">
        <v>288</v>
      </c>
      <c r="B897">
        <v>0.13643</v>
      </c>
      <c r="C897" t="s">
        <v>35</v>
      </c>
      <c r="D897" t="s">
        <v>16</v>
      </c>
      <c r="F897" t="s">
        <v>36</v>
      </c>
      <c r="G897">
        <v>2</v>
      </c>
      <c r="H897">
        <v>-1.9919436164073541</v>
      </c>
      <c r="I897">
        <v>0.49376587053569931</v>
      </c>
      <c r="J897" t="s">
        <v>286</v>
      </c>
      <c r="L897" t="s">
        <v>289</v>
      </c>
    </row>
    <row r="898" spans="1:12" x14ac:dyDescent="0.2">
      <c r="A898" t="s">
        <v>214</v>
      </c>
      <c r="B898">
        <v>740.72</v>
      </c>
      <c r="C898" t="s">
        <v>45</v>
      </c>
      <c r="D898" t="s">
        <v>16</v>
      </c>
      <c r="F898" t="s">
        <v>36</v>
      </c>
      <c r="G898">
        <v>2</v>
      </c>
      <c r="H898">
        <v>6.6076226861397913</v>
      </c>
      <c r="I898">
        <v>0.49376587053569931</v>
      </c>
      <c r="J898" t="s">
        <v>286</v>
      </c>
      <c r="L898" t="s">
        <v>216</v>
      </c>
    </row>
    <row r="899" spans="1:12" x14ac:dyDescent="0.2">
      <c r="A899" t="s">
        <v>58</v>
      </c>
      <c r="B899">
        <v>2.7284999999999999</v>
      </c>
      <c r="C899" t="s">
        <v>45</v>
      </c>
      <c r="D899" t="s">
        <v>16</v>
      </c>
      <c r="F899" t="s">
        <v>36</v>
      </c>
      <c r="G899">
        <v>2</v>
      </c>
      <c r="H899">
        <v>1.00375200764415</v>
      </c>
      <c r="I899">
        <v>0.49376587053569931</v>
      </c>
      <c r="J899" t="s">
        <v>286</v>
      </c>
      <c r="L899" t="s">
        <v>59</v>
      </c>
    </row>
    <row r="900" spans="1:12" x14ac:dyDescent="0.2">
      <c r="A900" t="s">
        <v>295</v>
      </c>
      <c r="B900">
        <v>15.689</v>
      </c>
      <c r="C900" t="s">
        <v>35</v>
      </c>
      <c r="D900" t="s">
        <v>16</v>
      </c>
      <c r="F900" t="s">
        <v>36</v>
      </c>
      <c r="G900">
        <v>2</v>
      </c>
      <c r="H900">
        <v>2.752959829850818</v>
      </c>
      <c r="I900">
        <v>0.49376587053569931</v>
      </c>
      <c r="J900" t="s">
        <v>286</v>
      </c>
      <c r="L900" t="s">
        <v>296</v>
      </c>
    </row>
    <row r="901" spans="1:12" x14ac:dyDescent="0.2">
      <c r="A901" t="s">
        <v>297</v>
      </c>
      <c r="B901">
        <v>0.13643</v>
      </c>
      <c r="C901" t="s">
        <v>35</v>
      </c>
      <c r="D901" t="s">
        <v>16</v>
      </c>
      <c r="F901" t="s">
        <v>36</v>
      </c>
      <c r="G901">
        <v>2</v>
      </c>
      <c r="H901">
        <v>-1.9919436164073541</v>
      </c>
      <c r="I901">
        <v>0.49376587053569931</v>
      </c>
      <c r="J901" t="s">
        <v>286</v>
      </c>
      <c r="L901" t="s">
        <v>298</v>
      </c>
    </row>
    <row r="902" spans="1:12" x14ac:dyDescent="0.2">
      <c r="A902" t="s">
        <v>299</v>
      </c>
      <c r="B902">
        <v>708.7</v>
      </c>
      <c r="C902" t="s">
        <v>35</v>
      </c>
      <c r="D902" t="s">
        <v>16</v>
      </c>
      <c r="F902" t="s">
        <v>36</v>
      </c>
      <c r="G902">
        <v>2</v>
      </c>
      <c r="H902">
        <v>6.5634323058162103</v>
      </c>
      <c r="I902">
        <v>0.49376587053569931</v>
      </c>
      <c r="J902" t="s">
        <v>286</v>
      </c>
      <c r="L902" t="s">
        <v>300</v>
      </c>
    </row>
    <row r="903" spans="1:12" x14ac:dyDescent="0.2">
      <c r="A903" t="s">
        <v>301</v>
      </c>
      <c r="B903">
        <v>44.947000000000003</v>
      </c>
      <c r="C903" t="s">
        <v>35</v>
      </c>
      <c r="D903" t="s">
        <v>16</v>
      </c>
      <c r="F903" t="s">
        <v>36</v>
      </c>
      <c r="G903">
        <v>2</v>
      </c>
      <c r="H903">
        <v>3.8054840178672249</v>
      </c>
      <c r="I903">
        <v>0.49376587053569931</v>
      </c>
      <c r="J903" t="s">
        <v>286</v>
      </c>
      <c r="L903" t="s">
        <v>302</v>
      </c>
    </row>
    <row r="904" spans="1:12" x14ac:dyDescent="0.2">
      <c r="A904" t="s">
        <v>303</v>
      </c>
      <c r="B904">
        <v>52.884</v>
      </c>
      <c r="C904" t="s">
        <v>35</v>
      </c>
      <c r="D904" t="s">
        <v>16</v>
      </c>
      <c r="F904" t="s">
        <v>36</v>
      </c>
      <c r="G904">
        <v>2</v>
      </c>
      <c r="H904">
        <v>3.9681008356478502</v>
      </c>
      <c r="I904">
        <v>0.49376587053569931</v>
      </c>
      <c r="J904" t="s">
        <v>286</v>
      </c>
      <c r="L904" t="s">
        <v>304</v>
      </c>
    </row>
    <row r="905" spans="1:12" x14ac:dyDescent="0.2">
      <c r="A905" t="s">
        <v>60</v>
      </c>
      <c r="B905">
        <v>333.11</v>
      </c>
      <c r="C905" t="s">
        <v>42</v>
      </c>
      <c r="D905" t="s">
        <v>56</v>
      </c>
      <c r="F905" t="s">
        <v>36</v>
      </c>
      <c r="G905">
        <v>2</v>
      </c>
      <c r="H905">
        <v>5.8084727657637227</v>
      </c>
      <c r="I905">
        <v>0.53983364675016876</v>
      </c>
      <c r="J905" t="s">
        <v>291</v>
      </c>
      <c r="L905" t="s">
        <v>61</v>
      </c>
    </row>
    <row r="906" spans="1:12" x14ac:dyDescent="0.2">
      <c r="A906" t="s">
        <v>62</v>
      </c>
      <c r="B906">
        <v>94.039000000000001</v>
      </c>
      <c r="C906" t="s">
        <v>35</v>
      </c>
      <c r="D906" t="s">
        <v>56</v>
      </c>
      <c r="F906" t="s">
        <v>36</v>
      </c>
      <c r="G906">
        <v>2</v>
      </c>
      <c r="H906">
        <v>4.5437095898424671</v>
      </c>
      <c r="I906">
        <v>0.53983364675016876</v>
      </c>
      <c r="J906" t="s">
        <v>293</v>
      </c>
      <c r="L906" t="s">
        <v>62</v>
      </c>
    </row>
    <row r="907" spans="1:12" x14ac:dyDescent="0.2">
      <c r="A907" t="s">
        <v>305</v>
      </c>
      <c r="B907">
        <v>-4.0928000000000004</v>
      </c>
      <c r="C907" t="s">
        <v>49</v>
      </c>
      <c r="D907" t="s">
        <v>16</v>
      </c>
      <c r="F907" t="s">
        <v>36</v>
      </c>
      <c r="G907">
        <v>2</v>
      </c>
      <c r="H907">
        <v>1.409229332402387</v>
      </c>
      <c r="I907">
        <v>0.49315087576948291</v>
      </c>
      <c r="J907" t="s">
        <v>306</v>
      </c>
      <c r="K907" t="b">
        <v>1</v>
      </c>
      <c r="L907" t="s">
        <v>307</v>
      </c>
    </row>
    <row r="908" spans="1:12" x14ac:dyDescent="0.2">
      <c r="A908" t="s">
        <v>308</v>
      </c>
      <c r="B908">
        <v>-769.61</v>
      </c>
      <c r="C908" t="s">
        <v>49</v>
      </c>
      <c r="D908" t="s">
        <v>16</v>
      </c>
      <c r="F908" t="s">
        <v>36</v>
      </c>
      <c r="G908">
        <v>2</v>
      </c>
      <c r="H908">
        <v>6.6458838930300734</v>
      </c>
      <c r="I908">
        <v>0.49315087576948291</v>
      </c>
      <c r="J908" t="s">
        <v>306</v>
      </c>
      <c r="K908" t="b">
        <v>1</v>
      </c>
      <c r="L908" t="s">
        <v>309</v>
      </c>
    </row>
    <row r="909" spans="1:12" x14ac:dyDescent="0.2">
      <c r="A909" t="s">
        <v>310</v>
      </c>
      <c r="B909">
        <v>740.72</v>
      </c>
      <c r="C909" t="s">
        <v>35</v>
      </c>
      <c r="D909" t="s">
        <v>16</v>
      </c>
      <c r="F909" t="s">
        <v>36</v>
      </c>
      <c r="G909">
        <v>2</v>
      </c>
      <c r="H909">
        <v>6.6076226861397913</v>
      </c>
      <c r="I909">
        <v>0.49376587053569931</v>
      </c>
      <c r="J909" t="s">
        <v>286</v>
      </c>
      <c r="L909" t="s">
        <v>310</v>
      </c>
    </row>
    <row r="911" spans="1:12" ht="16" x14ac:dyDescent="0.2">
      <c r="A911" s="1" t="s">
        <v>2</v>
      </c>
      <c r="B911" s="1" t="s">
        <v>174</v>
      </c>
    </row>
    <row r="912" spans="1:12" x14ac:dyDescent="0.2">
      <c r="A912" t="s">
        <v>4</v>
      </c>
      <c r="B912" t="s">
        <v>331</v>
      </c>
    </row>
    <row r="913" spans="1:13" x14ac:dyDescent="0.2">
      <c r="A913" t="s">
        <v>6</v>
      </c>
      <c r="B913" t="s">
        <v>49</v>
      </c>
    </row>
    <row r="914" spans="1:13" x14ac:dyDescent="0.2">
      <c r="A914" t="s">
        <v>8</v>
      </c>
      <c r="B914">
        <v>1</v>
      </c>
    </row>
    <row r="915" spans="1:13" x14ac:dyDescent="0.2">
      <c r="A915" t="s">
        <v>9</v>
      </c>
      <c r="B915" t="s">
        <v>174</v>
      </c>
    </row>
    <row r="916" spans="1:13" x14ac:dyDescent="0.2">
      <c r="A916" t="s">
        <v>11</v>
      </c>
      <c r="B916" t="s">
        <v>12</v>
      </c>
    </row>
    <row r="917" spans="1:13" x14ac:dyDescent="0.2">
      <c r="A917" t="s">
        <v>13</v>
      </c>
      <c r="B917" t="s">
        <v>14</v>
      </c>
    </row>
    <row r="918" spans="1:13" x14ac:dyDescent="0.2">
      <c r="A918" t="s">
        <v>15</v>
      </c>
      <c r="B918" t="s">
        <v>15</v>
      </c>
    </row>
    <row r="919" spans="1:13" ht="16" x14ac:dyDescent="0.2">
      <c r="A919" s="1" t="s">
        <v>17</v>
      </c>
    </row>
    <row r="920" spans="1:13" x14ac:dyDescent="0.2">
      <c r="A920" s="2" t="s">
        <v>18</v>
      </c>
      <c r="B920" s="2" t="s">
        <v>19</v>
      </c>
      <c r="C920" s="2" t="s">
        <v>6</v>
      </c>
      <c r="D920" s="2" t="s">
        <v>15</v>
      </c>
      <c r="E920" s="2" t="s">
        <v>20</v>
      </c>
      <c r="F920" s="2" t="s">
        <v>13</v>
      </c>
      <c r="G920" s="2" t="s">
        <v>21</v>
      </c>
      <c r="H920" s="2" t="s">
        <v>22</v>
      </c>
      <c r="I920" s="2" t="s">
        <v>23</v>
      </c>
      <c r="J920" s="2" t="s">
        <v>4</v>
      </c>
      <c r="K920" s="2" t="s">
        <v>24</v>
      </c>
      <c r="L920" s="2" t="s">
        <v>9</v>
      </c>
      <c r="M920" s="2"/>
    </row>
    <row r="921" spans="1:13" x14ac:dyDescent="0.2">
      <c r="A921" t="s">
        <v>174</v>
      </c>
      <c r="B921">
        <v>1</v>
      </c>
      <c r="C921" t="s">
        <v>49</v>
      </c>
      <c r="D921" t="s">
        <v>15</v>
      </c>
      <c r="E921" t="s">
        <v>65</v>
      </c>
      <c r="F921" t="s">
        <v>33</v>
      </c>
      <c r="G921">
        <v>0</v>
      </c>
      <c r="H921">
        <v>1</v>
      </c>
      <c r="L921" t="s">
        <v>174</v>
      </c>
    </row>
    <row r="922" spans="1:13" x14ac:dyDescent="0.2">
      <c r="A922" t="s">
        <v>285</v>
      </c>
      <c r="B922">
        <v>0.54569999999999996</v>
      </c>
      <c r="C922" t="s">
        <v>49</v>
      </c>
      <c r="D922" t="s">
        <v>16</v>
      </c>
      <c r="F922" t="s">
        <v>36</v>
      </c>
      <c r="G922">
        <v>2</v>
      </c>
      <c r="H922">
        <v>-0.60568590478995088</v>
      </c>
      <c r="I922">
        <v>0.49376587053569931</v>
      </c>
      <c r="J922" t="s">
        <v>286</v>
      </c>
      <c r="L922" t="s">
        <v>287</v>
      </c>
    </row>
    <row r="923" spans="1:13" x14ac:dyDescent="0.2">
      <c r="A923" t="s">
        <v>288</v>
      </c>
      <c r="B923">
        <v>5.457E-2</v>
      </c>
      <c r="C923" t="s">
        <v>35</v>
      </c>
      <c r="D923" t="s">
        <v>16</v>
      </c>
      <c r="F923" t="s">
        <v>36</v>
      </c>
      <c r="G923">
        <v>2</v>
      </c>
      <c r="H923">
        <v>-2.9082709977839971</v>
      </c>
      <c r="I923">
        <v>0.49376587053569931</v>
      </c>
      <c r="J923" t="s">
        <v>286</v>
      </c>
      <c r="L923" t="s">
        <v>289</v>
      </c>
    </row>
    <row r="924" spans="1:13" x14ac:dyDescent="0.2">
      <c r="A924" t="s">
        <v>214</v>
      </c>
      <c r="B924">
        <v>70.643000000000001</v>
      </c>
      <c r="C924" t="s">
        <v>45</v>
      </c>
      <c r="D924" t="s">
        <v>16</v>
      </c>
      <c r="F924" t="s">
        <v>36</v>
      </c>
      <c r="G924">
        <v>2</v>
      </c>
      <c r="H924">
        <v>4.2576390242501008</v>
      </c>
      <c r="I924">
        <v>0.49376587053569931</v>
      </c>
      <c r="J924" t="s">
        <v>286</v>
      </c>
      <c r="L924" t="s">
        <v>216</v>
      </c>
    </row>
    <row r="925" spans="1:13" x14ac:dyDescent="0.2">
      <c r="A925" t="s">
        <v>290</v>
      </c>
      <c r="B925">
        <v>70.433999999999997</v>
      </c>
      <c r="C925" t="s">
        <v>49</v>
      </c>
      <c r="D925" t="s">
        <v>56</v>
      </c>
      <c r="F925" t="s">
        <v>36</v>
      </c>
      <c r="G925">
        <v>2</v>
      </c>
      <c r="H925">
        <v>4.2546761011244403</v>
      </c>
      <c r="I925">
        <v>0.53983364675016876</v>
      </c>
      <c r="J925" t="s">
        <v>291</v>
      </c>
      <c r="L925" t="s">
        <v>61</v>
      </c>
    </row>
    <row r="926" spans="1:13" x14ac:dyDescent="0.2">
      <c r="A926" t="s">
        <v>292</v>
      </c>
      <c r="B926">
        <v>9.7627000000000006</v>
      </c>
      <c r="C926" t="s">
        <v>35</v>
      </c>
      <c r="D926" t="s">
        <v>56</v>
      </c>
      <c r="F926" t="s">
        <v>36</v>
      </c>
      <c r="G926">
        <v>2</v>
      </c>
      <c r="H926">
        <v>2.2785690015116562</v>
      </c>
      <c r="I926">
        <v>0.53983364675016876</v>
      </c>
      <c r="J926" t="s">
        <v>293</v>
      </c>
      <c r="L926" t="s">
        <v>294</v>
      </c>
    </row>
    <row r="927" spans="1:13" x14ac:dyDescent="0.2">
      <c r="A927" t="s">
        <v>58</v>
      </c>
      <c r="B927">
        <v>1.0913999999999999</v>
      </c>
      <c r="C927" t="s">
        <v>45</v>
      </c>
      <c r="D927" t="s">
        <v>16</v>
      </c>
      <c r="F927" t="s">
        <v>36</v>
      </c>
      <c r="G927">
        <v>2</v>
      </c>
      <c r="H927">
        <v>8.7461275769994448E-2</v>
      </c>
      <c r="I927">
        <v>0.49376587053569931</v>
      </c>
      <c r="J927" t="s">
        <v>286</v>
      </c>
      <c r="L927" t="s">
        <v>59</v>
      </c>
    </row>
    <row r="928" spans="1:13" x14ac:dyDescent="0.2">
      <c r="A928" t="s">
        <v>295</v>
      </c>
      <c r="B928">
        <v>6.2755999999999998</v>
      </c>
      <c r="C928" t="s">
        <v>35</v>
      </c>
      <c r="D928" t="s">
        <v>16</v>
      </c>
      <c r="F928" t="s">
        <v>36</v>
      </c>
      <c r="G928">
        <v>2</v>
      </c>
      <c r="H928">
        <v>1.8366690979766629</v>
      </c>
      <c r="I928">
        <v>0.49376587053569931</v>
      </c>
      <c r="J928" t="s">
        <v>286</v>
      </c>
      <c r="L928" t="s">
        <v>296</v>
      </c>
    </row>
    <row r="929" spans="1:12" x14ac:dyDescent="0.2">
      <c r="A929" t="s">
        <v>297</v>
      </c>
      <c r="B929">
        <v>5.457E-2</v>
      </c>
      <c r="C929" t="s">
        <v>35</v>
      </c>
      <c r="D929" t="s">
        <v>16</v>
      </c>
      <c r="F929" t="s">
        <v>36</v>
      </c>
      <c r="G929">
        <v>2</v>
      </c>
      <c r="H929">
        <v>-2.9082709977839971</v>
      </c>
      <c r="I929">
        <v>0.49376587053569931</v>
      </c>
      <c r="J929" t="s">
        <v>286</v>
      </c>
      <c r="L929" t="s">
        <v>298</v>
      </c>
    </row>
    <row r="930" spans="1:12" x14ac:dyDescent="0.2">
      <c r="A930" t="s">
        <v>299</v>
      </c>
      <c r="B930">
        <v>60.728000000000002</v>
      </c>
      <c r="C930" t="s">
        <v>35</v>
      </c>
      <c r="D930" t="s">
        <v>16</v>
      </c>
      <c r="F930" t="s">
        <v>36</v>
      </c>
      <c r="G930">
        <v>2</v>
      </c>
      <c r="H930">
        <v>4.1064048767144667</v>
      </c>
      <c r="I930">
        <v>0.49376587053569931</v>
      </c>
      <c r="J930" t="s">
        <v>286</v>
      </c>
      <c r="L930" t="s">
        <v>300</v>
      </c>
    </row>
    <row r="931" spans="1:12" x14ac:dyDescent="0.2">
      <c r="A931" t="s">
        <v>301</v>
      </c>
      <c r="B931">
        <v>0.86939</v>
      </c>
      <c r="C931" t="s">
        <v>35</v>
      </c>
      <c r="D931" t="s">
        <v>16</v>
      </c>
      <c r="F931" t="s">
        <v>36</v>
      </c>
      <c r="G931">
        <v>2</v>
      </c>
      <c r="H931">
        <v>-0.13996346267901119</v>
      </c>
      <c r="I931">
        <v>0.49376587053569931</v>
      </c>
      <c r="J931" t="s">
        <v>286</v>
      </c>
      <c r="L931" t="s">
        <v>302</v>
      </c>
    </row>
    <row r="932" spans="1:12" x14ac:dyDescent="0.2">
      <c r="A932" t="s">
        <v>303</v>
      </c>
      <c r="B932">
        <v>22.45</v>
      </c>
      <c r="C932" t="s">
        <v>35</v>
      </c>
      <c r="D932" t="s">
        <v>16</v>
      </c>
      <c r="F932" t="s">
        <v>36</v>
      </c>
      <c r="G932">
        <v>2</v>
      </c>
      <c r="H932">
        <v>3.1112906141882628</v>
      </c>
      <c r="I932">
        <v>0.49376587053569931</v>
      </c>
      <c r="J932" t="s">
        <v>286</v>
      </c>
      <c r="L932" t="s">
        <v>304</v>
      </c>
    </row>
    <row r="933" spans="1:12" x14ac:dyDescent="0.2">
      <c r="A933" t="s">
        <v>305</v>
      </c>
      <c r="B933">
        <v>-1.6371</v>
      </c>
      <c r="C933" t="s">
        <v>49</v>
      </c>
      <c r="D933" t="s">
        <v>16</v>
      </c>
      <c r="F933" t="s">
        <v>36</v>
      </c>
      <c r="G933">
        <v>2</v>
      </c>
      <c r="H933">
        <v>0.4929263838781589</v>
      </c>
      <c r="I933">
        <v>0.49315087576948291</v>
      </c>
      <c r="J933" t="s">
        <v>306</v>
      </c>
      <c r="K933" t="b">
        <v>1</v>
      </c>
      <c r="L933" t="s">
        <v>307</v>
      </c>
    </row>
    <row r="934" spans="1:12" x14ac:dyDescent="0.2">
      <c r="A934" t="s">
        <v>308</v>
      </c>
      <c r="B934">
        <v>-67.981999999999999</v>
      </c>
      <c r="C934" t="s">
        <v>49</v>
      </c>
      <c r="D934" t="s">
        <v>16</v>
      </c>
      <c r="F934" t="s">
        <v>36</v>
      </c>
      <c r="G934">
        <v>2</v>
      </c>
      <c r="H934">
        <v>4.2192429642529676</v>
      </c>
      <c r="I934">
        <v>0.49315087576948291</v>
      </c>
      <c r="J934" t="s">
        <v>306</v>
      </c>
      <c r="K934" t="b">
        <v>1</v>
      </c>
      <c r="L934" t="s">
        <v>309</v>
      </c>
    </row>
    <row r="935" spans="1:12" x14ac:dyDescent="0.2">
      <c r="A935" t="s">
        <v>310</v>
      </c>
      <c r="B935">
        <v>70.643000000000001</v>
      </c>
      <c r="C935" t="s">
        <v>35</v>
      </c>
      <c r="D935" t="s">
        <v>16</v>
      </c>
      <c r="F935" t="s">
        <v>36</v>
      </c>
      <c r="G935">
        <v>2</v>
      </c>
      <c r="H935">
        <v>4.2576390242501008</v>
      </c>
      <c r="I935">
        <v>0.49376587053569931</v>
      </c>
      <c r="J935" t="s">
        <v>286</v>
      </c>
      <c r="L935" t="s">
        <v>310</v>
      </c>
    </row>
    <row r="937" spans="1:12" ht="16" x14ac:dyDescent="0.2">
      <c r="A937" s="1" t="s">
        <v>2</v>
      </c>
      <c r="B937" s="1" t="s">
        <v>332</v>
      </c>
    </row>
    <row r="938" spans="1:12" x14ac:dyDescent="0.2">
      <c r="A938" t="s">
        <v>4</v>
      </c>
      <c r="B938" t="s">
        <v>333</v>
      </c>
    </row>
    <row r="939" spans="1:12" x14ac:dyDescent="0.2">
      <c r="A939" t="s">
        <v>6</v>
      </c>
      <c r="B939" t="s">
        <v>334</v>
      </c>
    </row>
    <row r="940" spans="1:12" x14ac:dyDescent="0.2">
      <c r="A940" t="s">
        <v>8</v>
      </c>
      <c r="B940">
        <v>1</v>
      </c>
    </row>
    <row r="941" spans="1:12" x14ac:dyDescent="0.2">
      <c r="A941" t="s">
        <v>9</v>
      </c>
      <c r="B941" t="s">
        <v>73</v>
      </c>
    </row>
    <row r="942" spans="1:12" x14ac:dyDescent="0.2">
      <c r="A942" t="s">
        <v>11</v>
      </c>
      <c r="B942" t="s">
        <v>12</v>
      </c>
    </row>
    <row r="943" spans="1:12" x14ac:dyDescent="0.2">
      <c r="A943" t="s">
        <v>13</v>
      </c>
      <c r="B943" t="s">
        <v>14</v>
      </c>
    </row>
    <row r="944" spans="1:12" x14ac:dyDescent="0.2">
      <c r="A944" t="s">
        <v>15</v>
      </c>
      <c r="B944" t="s">
        <v>53</v>
      </c>
    </row>
    <row r="945" spans="1:13" ht="16" x14ac:dyDescent="0.2">
      <c r="A945" s="1" t="s">
        <v>17</v>
      </c>
    </row>
    <row r="946" spans="1:13" x14ac:dyDescent="0.2">
      <c r="A946" s="2" t="s">
        <v>18</v>
      </c>
      <c r="B946" s="2" t="s">
        <v>19</v>
      </c>
      <c r="C946" s="2" t="s">
        <v>6</v>
      </c>
      <c r="D946" s="2" t="s">
        <v>15</v>
      </c>
      <c r="E946" s="2" t="s">
        <v>20</v>
      </c>
      <c r="F946" s="2" t="s">
        <v>13</v>
      </c>
      <c r="G946" s="2" t="s">
        <v>21</v>
      </c>
      <c r="H946" s="2" t="s">
        <v>22</v>
      </c>
      <c r="I946" s="2" t="s">
        <v>23</v>
      </c>
      <c r="J946" s="2" t="s">
        <v>4</v>
      </c>
      <c r="K946" s="2" t="s">
        <v>24</v>
      </c>
      <c r="L946" s="2" t="s">
        <v>9</v>
      </c>
      <c r="M946" s="2"/>
    </row>
    <row r="947" spans="1:13" x14ac:dyDescent="0.2">
      <c r="A947" t="s">
        <v>335</v>
      </c>
      <c r="B947">
        <v>3.8502999999999998</v>
      </c>
      <c r="D947" t="s">
        <v>30</v>
      </c>
      <c r="E947" t="s">
        <v>336</v>
      </c>
      <c r="F947" t="s">
        <v>27</v>
      </c>
      <c r="G947">
        <v>2</v>
      </c>
      <c r="H947">
        <v>1.348151067341848</v>
      </c>
      <c r="I947">
        <v>4.3409845976280087E-2</v>
      </c>
      <c r="J947" t="s">
        <v>337</v>
      </c>
    </row>
    <row r="948" spans="1:13" x14ac:dyDescent="0.2">
      <c r="A948" t="s">
        <v>29</v>
      </c>
      <c r="B948">
        <v>0.25026999999999999</v>
      </c>
      <c r="D948" t="s">
        <v>30</v>
      </c>
      <c r="E948" t="s">
        <v>31</v>
      </c>
      <c r="F948" t="s">
        <v>27</v>
      </c>
      <c r="G948">
        <v>2</v>
      </c>
      <c r="H948">
        <v>-1.385214943900327</v>
      </c>
      <c r="I948">
        <v>2.439508208471609E-2</v>
      </c>
      <c r="J948" t="s">
        <v>338</v>
      </c>
    </row>
    <row r="949" spans="1:13" x14ac:dyDescent="0.2">
      <c r="A949" t="s">
        <v>332</v>
      </c>
      <c r="B949">
        <v>1</v>
      </c>
      <c r="C949" t="s">
        <v>334</v>
      </c>
      <c r="D949" t="s">
        <v>53</v>
      </c>
      <c r="E949" t="s">
        <v>339</v>
      </c>
      <c r="F949" t="s">
        <v>33</v>
      </c>
      <c r="G949">
        <v>0</v>
      </c>
      <c r="H949">
        <v>1</v>
      </c>
      <c r="L949" t="s">
        <v>73</v>
      </c>
    </row>
    <row r="950" spans="1:13" x14ac:dyDescent="0.2">
      <c r="A950" t="s">
        <v>1434</v>
      </c>
      <c r="B950">
        <v>1.0161000000000001E-8</v>
      </c>
      <c r="C950" t="s">
        <v>49</v>
      </c>
      <c r="D950" t="s">
        <v>15</v>
      </c>
      <c r="F950" t="s">
        <v>36</v>
      </c>
      <c r="G950">
        <v>2</v>
      </c>
      <c r="H950">
        <v>-18.40470897444267</v>
      </c>
      <c r="I950">
        <v>9.798894162072011E-2</v>
      </c>
      <c r="J950" t="s">
        <v>340</v>
      </c>
      <c r="L950" t="s">
        <v>1434</v>
      </c>
    </row>
    <row r="951" spans="1:13" x14ac:dyDescent="0.2">
      <c r="A951" t="s">
        <v>1435</v>
      </c>
      <c r="B951">
        <v>5.3812000000000004E-9</v>
      </c>
      <c r="C951" t="s">
        <v>49</v>
      </c>
      <c r="D951" t="s">
        <v>15</v>
      </c>
      <c r="F951" t="s">
        <v>36</v>
      </c>
      <c r="G951">
        <v>2</v>
      </c>
      <c r="H951">
        <v>-19.040354439317159</v>
      </c>
      <c r="I951">
        <v>9.798894162072011E-2</v>
      </c>
      <c r="J951" t="s">
        <v>340</v>
      </c>
      <c r="L951" t="s">
        <v>1435</v>
      </c>
    </row>
    <row r="952" spans="1:13" x14ac:dyDescent="0.2">
      <c r="A952" t="s">
        <v>1439</v>
      </c>
      <c r="B952">
        <v>2.9714999999999999E-9</v>
      </c>
      <c r="C952" t="s">
        <v>49</v>
      </c>
      <c r="D952" t="s">
        <v>15</v>
      </c>
      <c r="F952" t="s">
        <v>36</v>
      </c>
      <c r="G952">
        <v>2</v>
      </c>
      <c r="H952">
        <v>-19.634198961121829</v>
      </c>
      <c r="I952">
        <v>9.798894162072011E-2</v>
      </c>
      <c r="J952" t="s">
        <v>340</v>
      </c>
      <c r="L952" t="s">
        <v>1439</v>
      </c>
    </row>
    <row r="953" spans="1:13" x14ac:dyDescent="0.2">
      <c r="A953" t="s">
        <v>1440</v>
      </c>
      <c r="B953">
        <v>5.9952000000000006E-8</v>
      </c>
      <c r="C953" t="s">
        <v>49</v>
      </c>
      <c r="D953" t="s">
        <v>15</v>
      </c>
      <c r="F953" t="s">
        <v>36</v>
      </c>
      <c r="G953">
        <v>2</v>
      </c>
      <c r="H953">
        <v>-16.629721594895081</v>
      </c>
      <c r="I953">
        <v>9.798894162072011E-2</v>
      </c>
      <c r="J953" t="s">
        <v>340</v>
      </c>
      <c r="L953" t="s">
        <v>1440</v>
      </c>
    </row>
    <row r="954" spans="1:13" x14ac:dyDescent="0.2">
      <c r="A954" t="s">
        <v>1441</v>
      </c>
      <c r="B954">
        <v>4.6919000000000001E-10</v>
      </c>
      <c r="C954" t="s">
        <v>35</v>
      </c>
      <c r="D954" t="s">
        <v>15</v>
      </c>
      <c r="F954" t="s">
        <v>36</v>
      </c>
      <c r="G954">
        <v>2</v>
      </c>
      <c r="H954">
        <v>-21.48001331224933</v>
      </c>
      <c r="I954">
        <v>9.798894162072011E-2</v>
      </c>
      <c r="J954" t="s">
        <v>340</v>
      </c>
      <c r="L954" t="s">
        <v>1441</v>
      </c>
    </row>
    <row r="955" spans="1:13" x14ac:dyDescent="0.2">
      <c r="A955" t="s">
        <v>1442</v>
      </c>
      <c r="B955">
        <v>7.8198000000000006E-9</v>
      </c>
      <c r="C955" t="s">
        <v>35</v>
      </c>
      <c r="D955" t="s">
        <v>15</v>
      </c>
      <c r="F955" t="s">
        <v>36</v>
      </c>
      <c r="G955">
        <v>2</v>
      </c>
      <c r="H955">
        <v>-18.666606858163821</v>
      </c>
      <c r="I955">
        <v>9.798894162072011E-2</v>
      </c>
      <c r="J955" t="s">
        <v>340</v>
      </c>
      <c r="L955" t="s">
        <v>1442</v>
      </c>
    </row>
    <row r="956" spans="1:13" x14ac:dyDescent="0.2">
      <c r="A956" t="s">
        <v>1452</v>
      </c>
      <c r="B956">
        <v>4.9271000000000005E-10</v>
      </c>
      <c r="C956" t="s">
        <v>35</v>
      </c>
      <c r="D956" t="s">
        <v>15</v>
      </c>
      <c r="F956" t="s">
        <v>36</v>
      </c>
      <c r="G956">
        <v>2</v>
      </c>
      <c r="H956">
        <v>-21.43110035025823</v>
      </c>
      <c r="I956">
        <v>9.798894162072011E-2</v>
      </c>
      <c r="J956" t="s">
        <v>340</v>
      </c>
      <c r="L956" t="s">
        <v>1452</v>
      </c>
    </row>
    <row r="957" spans="1:13" x14ac:dyDescent="0.2">
      <c r="A957" t="s">
        <v>1453</v>
      </c>
      <c r="B957">
        <v>5.9643999999999996E-10</v>
      </c>
      <c r="C957" t="s">
        <v>35</v>
      </c>
      <c r="D957" t="s">
        <v>15</v>
      </c>
      <c r="F957" t="s">
        <v>36</v>
      </c>
      <c r="G957">
        <v>2</v>
      </c>
      <c r="H957">
        <v>-21.240042466205839</v>
      </c>
      <c r="I957">
        <v>9.798894162072011E-2</v>
      </c>
      <c r="J957" t="s">
        <v>340</v>
      </c>
      <c r="L957" t="s">
        <v>1453</v>
      </c>
    </row>
    <row r="958" spans="1:13" x14ac:dyDescent="0.2">
      <c r="A958" t="s">
        <v>1454</v>
      </c>
      <c r="B958">
        <v>7.7795999999999997E-11</v>
      </c>
      <c r="C958" t="s">
        <v>35</v>
      </c>
      <c r="D958" t="s">
        <v>15</v>
      </c>
      <c r="F958" t="s">
        <v>36</v>
      </c>
      <c r="G958">
        <v>2</v>
      </c>
      <c r="H958">
        <v>-23.276931099947689</v>
      </c>
      <c r="I958">
        <v>9.798894162072011E-2</v>
      </c>
      <c r="J958" t="s">
        <v>340</v>
      </c>
      <c r="L958" t="s">
        <v>1454</v>
      </c>
    </row>
    <row r="959" spans="1:13" x14ac:dyDescent="0.2">
      <c r="A959" t="s">
        <v>1455</v>
      </c>
      <c r="B959">
        <v>1.5767000000000001E-8</v>
      </c>
      <c r="C959" t="s">
        <v>35</v>
      </c>
      <c r="D959" t="s">
        <v>15</v>
      </c>
      <c r="F959" t="s">
        <v>36</v>
      </c>
      <c r="G959">
        <v>2</v>
      </c>
      <c r="H959">
        <v>-17.965346688691071</v>
      </c>
      <c r="I959">
        <v>9.798894162072011E-2</v>
      </c>
      <c r="J959" t="s">
        <v>340</v>
      </c>
      <c r="L959" t="s">
        <v>1455</v>
      </c>
    </row>
    <row r="960" spans="1:13" x14ac:dyDescent="0.2">
      <c r="A960" t="s">
        <v>1456</v>
      </c>
      <c r="B960">
        <v>8.3501000000000008E-9</v>
      </c>
      <c r="C960" t="s">
        <v>35</v>
      </c>
      <c r="D960" t="s">
        <v>15</v>
      </c>
      <c r="F960" t="s">
        <v>36</v>
      </c>
      <c r="G960">
        <v>2</v>
      </c>
      <c r="H960">
        <v>-18.600992322107459</v>
      </c>
      <c r="I960">
        <v>9.798894162072011E-2</v>
      </c>
      <c r="J960" t="s">
        <v>340</v>
      </c>
      <c r="L960" t="s">
        <v>1456</v>
      </c>
    </row>
    <row r="961" spans="1:12" x14ac:dyDescent="0.2">
      <c r="A961" t="s">
        <v>1461</v>
      </c>
      <c r="B961">
        <v>1.1363000000000001E-9</v>
      </c>
      <c r="C961" t="s">
        <v>49</v>
      </c>
      <c r="D961" t="s">
        <v>15</v>
      </c>
      <c r="F961" t="s">
        <v>36</v>
      </c>
      <c r="G961">
        <v>2</v>
      </c>
      <c r="H961">
        <v>-20.595488467004589</v>
      </c>
      <c r="I961">
        <v>9.798894162072011E-2</v>
      </c>
      <c r="J961" t="s">
        <v>340</v>
      </c>
      <c r="L961" t="s">
        <v>1461</v>
      </c>
    </row>
    <row r="962" spans="1:12" x14ac:dyDescent="0.2">
      <c r="A962" t="s">
        <v>1457</v>
      </c>
      <c r="B962">
        <v>1.8938000000000001E-8</v>
      </c>
      <c r="C962" t="s">
        <v>49</v>
      </c>
      <c r="D962" t="s">
        <v>15</v>
      </c>
      <c r="F962" t="s">
        <v>36</v>
      </c>
      <c r="G962">
        <v>2</v>
      </c>
      <c r="H962">
        <v>-17.782095351385099</v>
      </c>
      <c r="I962">
        <v>9.798894162072011E-2</v>
      </c>
      <c r="J962" t="s">
        <v>340</v>
      </c>
      <c r="L962" t="s">
        <v>1457</v>
      </c>
    </row>
    <row r="963" spans="1:12" x14ac:dyDescent="0.2">
      <c r="A963" t="s">
        <v>1462</v>
      </c>
      <c r="B963">
        <v>6.0176999999999998E-10</v>
      </c>
      <c r="C963" t="s">
        <v>49</v>
      </c>
      <c r="D963" t="s">
        <v>15</v>
      </c>
      <c r="F963" t="s">
        <v>36</v>
      </c>
      <c r="G963">
        <v>2</v>
      </c>
      <c r="H963">
        <v>-21.231145803423829</v>
      </c>
      <c r="I963">
        <v>9.798894162072011E-2</v>
      </c>
      <c r="J963" t="s">
        <v>340</v>
      </c>
      <c r="L963" t="s">
        <v>1462</v>
      </c>
    </row>
    <row r="964" spans="1:12" x14ac:dyDescent="0.2">
      <c r="A964" t="s">
        <v>1458</v>
      </c>
      <c r="B964">
        <v>1.0029E-8</v>
      </c>
      <c r="C964" t="s">
        <v>49</v>
      </c>
      <c r="D964" t="s">
        <v>15</v>
      </c>
      <c r="F964" t="s">
        <v>36</v>
      </c>
      <c r="G964">
        <v>2</v>
      </c>
      <c r="H964">
        <v>-18.417784940840338</v>
      </c>
      <c r="I964">
        <v>9.798894162072011E-2</v>
      </c>
      <c r="J964" t="s">
        <v>340</v>
      </c>
      <c r="L964" t="s">
        <v>1458</v>
      </c>
    </row>
    <row r="965" spans="1:12" x14ac:dyDescent="0.2">
      <c r="A965" t="s">
        <v>341</v>
      </c>
      <c r="B965">
        <v>2.5160000000000002E-8</v>
      </c>
      <c r="C965" t="s">
        <v>35</v>
      </c>
      <c r="D965" t="s">
        <v>15</v>
      </c>
      <c r="F965" t="s">
        <v>36</v>
      </c>
      <c r="G965">
        <v>2</v>
      </c>
      <c r="H965">
        <v>-17.498010405114169</v>
      </c>
      <c r="I965">
        <v>9.798894162072011E-2</v>
      </c>
      <c r="J965" t="s">
        <v>340</v>
      </c>
      <c r="L965" t="s">
        <v>341</v>
      </c>
    </row>
    <row r="966" spans="1:12" x14ac:dyDescent="0.2">
      <c r="A966" t="s">
        <v>342</v>
      </c>
      <c r="B966">
        <v>2.5160000000000002E-8</v>
      </c>
      <c r="C966" t="s">
        <v>35</v>
      </c>
      <c r="D966" t="s">
        <v>15</v>
      </c>
      <c r="F966" t="s">
        <v>36</v>
      </c>
      <c r="G966">
        <v>2</v>
      </c>
      <c r="H966">
        <v>-17.498010405114169</v>
      </c>
      <c r="I966">
        <v>9.798894162072011E-2</v>
      </c>
      <c r="J966" t="s">
        <v>340</v>
      </c>
      <c r="L966" t="s">
        <v>342</v>
      </c>
    </row>
    <row r="967" spans="1:12" x14ac:dyDescent="0.2">
      <c r="A967" t="s">
        <v>343</v>
      </c>
      <c r="B967">
        <v>1.3325E-8</v>
      </c>
      <c r="C967" t="s">
        <v>35</v>
      </c>
      <c r="D967" t="s">
        <v>15</v>
      </c>
      <c r="F967" t="s">
        <v>36</v>
      </c>
      <c r="G967">
        <v>2</v>
      </c>
      <c r="H967">
        <v>-18.133623866894499</v>
      </c>
      <c r="I967">
        <v>9.798894162072011E-2</v>
      </c>
      <c r="J967" t="s">
        <v>340</v>
      </c>
      <c r="L967" t="s">
        <v>343</v>
      </c>
    </row>
    <row r="968" spans="1:12" x14ac:dyDescent="0.2">
      <c r="A968" t="s">
        <v>344</v>
      </c>
      <c r="B968">
        <v>1.3325E-8</v>
      </c>
      <c r="C968" t="s">
        <v>35</v>
      </c>
      <c r="D968" t="s">
        <v>15</v>
      </c>
      <c r="F968" t="s">
        <v>36</v>
      </c>
      <c r="G968">
        <v>2</v>
      </c>
      <c r="H968">
        <v>-18.133623866894499</v>
      </c>
      <c r="I968">
        <v>9.798894162072011E-2</v>
      </c>
      <c r="J968" t="s">
        <v>340</v>
      </c>
      <c r="L968" t="s">
        <v>344</v>
      </c>
    </row>
    <row r="969" spans="1:12" x14ac:dyDescent="0.2">
      <c r="A969" t="s">
        <v>345</v>
      </c>
      <c r="B969">
        <v>2.6417999999999997E-7</v>
      </c>
      <c r="C969" t="s">
        <v>35</v>
      </c>
      <c r="D969" t="s">
        <v>15</v>
      </c>
      <c r="F969" t="s">
        <v>36</v>
      </c>
      <c r="G969">
        <v>2</v>
      </c>
      <c r="H969">
        <v>-15.14663514795069</v>
      </c>
      <c r="I969">
        <v>9.798894162072011E-2</v>
      </c>
      <c r="J969" t="s">
        <v>340</v>
      </c>
      <c r="L969" t="s">
        <v>345</v>
      </c>
    </row>
    <row r="970" spans="1:12" x14ac:dyDescent="0.2">
      <c r="A970" t="s">
        <v>346</v>
      </c>
      <c r="B970">
        <v>1.3990999999999999E-7</v>
      </c>
      <c r="C970" t="s">
        <v>35</v>
      </c>
      <c r="D970" t="s">
        <v>15</v>
      </c>
      <c r="F970" t="s">
        <v>36</v>
      </c>
      <c r="G970">
        <v>2</v>
      </c>
      <c r="H970">
        <v>-15.782266478201221</v>
      </c>
      <c r="I970">
        <v>9.798894162072011E-2</v>
      </c>
      <c r="J970" t="s">
        <v>340</v>
      </c>
      <c r="L970" t="s">
        <v>346</v>
      </c>
    </row>
    <row r="971" spans="1:12" x14ac:dyDescent="0.2">
      <c r="A971" t="s">
        <v>347</v>
      </c>
      <c r="B971">
        <v>4.9526000000000003E-8</v>
      </c>
      <c r="C971" t="s">
        <v>49</v>
      </c>
      <c r="D971" t="s">
        <v>15</v>
      </c>
      <c r="F971" t="s">
        <v>36</v>
      </c>
      <c r="G971">
        <v>2</v>
      </c>
      <c r="H971">
        <v>-16.82076805274334</v>
      </c>
      <c r="I971">
        <v>9.798894162072011E-2</v>
      </c>
      <c r="J971" t="s">
        <v>340</v>
      </c>
      <c r="L971" t="s">
        <v>347</v>
      </c>
    </row>
    <row r="972" spans="1:12" x14ac:dyDescent="0.2">
      <c r="A972" t="s">
        <v>348</v>
      </c>
      <c r="B972">
        <v>3.5970999999999999E-9</v>
      </c>
      <c r="C972" t="s">
        <v>49</v>
      </c>
      <c r="D972" t="s">
        <v>15</v>
      </c>
      <c r="F972" t="s">
        <v>36</v>
      </c>
      <c r="G972">
        <v>2</v>
      </c>
      <c r="H972">
        <v>-19.443137871674129</v>
      </c>
      <c r="I972">
        <v>9.798894162072011E-2</v>
      </c>
      <c r="J972" t="s">
        <v>340</v>
      </c>
      <c r="L972" t="s">
        <v>348</v>
      </c>
    </row>
    <row r="973" spans="1:12" x14ac:dyDescent="0.2">
      <c r="A973" t="s">
        <v>349</v>
      </c>
      <c r="B973">
        <v>1.3011E-8</v>
      </c>
      <c r="C973" t="s">
        <v>35</v>
      </c>
      <c r="D973" t="s">
        <v>15</v>
      </c>
      <c r="F973" t="s">
        <v>36</v>
      </c>
      <c r="G973">
        <v>2</v>
      </c>
      <c r="H973">
        <v>-18.157470683425071</v>
      </c>
      <c r="I973">
        <v>9.798894162072011E-2</v>
      </c>
      <c r="J973" t="s">
        <v>340</v>
      </c>
      <c r="L973" t="s">
        <v>349</v>
      </c>
    </row>
    <row r="974" spans="1:12" x14ac:dyDescent="0.2">
      <c r="A974" t="s">
        <v>350</v>
      </c>
      <c r="B974">
        <v>2.1685000000000001E-7</v>
      </c>
      <c r="C974" t="s">
        <v>35</v>
      </c>
      <c r="D974" t="s">
        <v>15</v>
      </c>
      <c r="F974" t="s">
        <v>36</v>
      </c>
      <c r="G974">
        <v>2</v>
      </c>
      <c r="H974">
        <v>-15.344059966665039</v>
      </c>
      <c r="I974">
        <v>9.798894162072011E-2</v>
      </c>
      <c r="J974" t="s">
        <v>340</v>
      </c>
      <c r="L974" t="s">
        <v>350</v>
      </c>
    </row>
    <row r="975" spans="1:12" x14ac:dyDescent="0.2">
      <c r="A975" t="s">
        <v>351</v>
      </c>
      <c r="B975">
        <v>6.8906000000000002E-9</v>
      </c>
      <c r="C975" t="s">
        <v>35</v>
      </c>
      <c r="D975" t="s">
        <v>15</v>
      </c>
      <c r="F975" t="s">
        <v>36</v>
      </c>
      <c r="G975">
        <v>2</v>
      </c>
      <c r="H975">
        <v>-18.79310767298373</v>
      </c>
      <c r="I975">
        <v>9.798894162072011E-2</v>
      </c>
      <c r="J975" t="s">
        <v>340</v>
      </c>
      <c r="L975" t="s">
        <v>351</v>
      </c>
    </row>
    <row r="976" spans="1:12" x14ac:dyDescent="0.2">
      <c r="A976" t="s">
        <v>352</v>
      </c>
      <c r="B976">
        <v>1.1484E-7</v>
      </c>
      <c r="C976" t="s">
        <v>35</v>
      </c>
      <c r="D976" t="s">
        <v>15</v>
      </c>
      <c r="F976" t="s">
        <v>36</v>
      </c>
      <c r="G976">
        <v>2</v>
      </c>
      <c r="H976">
        <v>-15.97972598169355</v>
      </c>
      <c r="I976">
        <v>9.798894162072011E-2</v>
      </c>
      <c r="J976" t="s">
        <v>340</v>
      </c>
      <c r="L976" t="s">
        <v>352</v>
      </c>
    </row>
    <row r="977" spans="1:13" x14ac:dyDescent="0.2">
      <c r="A977" t="s">
        <v>442</v>
      </c>
      <c r="B977">
        <v>2.4554999999999998E-3</v>
      </c>
      <c r="C977" t="s">
        <v>42</v>
      </c>
      <c r="D977" t="s">
        <v>16</v>
      </c>
      <c r="F977" t="s">
        <v>36</v>
      </c>
      <c r="G977">
        <v>2</v>
      </c>
      <c r="H977">
        <v>-6.009424872484975</v>
      </c>
      <c r="I977">
        <v>4.3409845976280087E-2</v>
      </c>
      <c r="J977" t="s">
        <v>353</v>
      </c>
      <c r="L977" t="s">
        <v>443</v>
      </c>
    </row>
    <row r="978" spans="1:13" x14ac:dyDescent="0.2">
      <c r="A978" t="s">
        <v>354</v>
      </c>
      <c r="B978">
        <v>-2.21E-6</v>
      </c>
      <c r="C978" t="s">
        <v>49</v>
      </c>
      <c r="D978" t="s">
        <v>250</v>
      </c>
      <c r="F978" t="s">
        <v>36</v>
      </c>
      <c r="G978">
        <v>2</v>
      </c>
      <c r="H978">
        <v>-13.02251804243461</v>
      </c>
      <c r="I978">
        <v>4.3409845976280087E-2</v>
      </c>
      <c r="J978" t="s">
        <v>353</v>
      </c>
      <c r="K978" t="b">
        <v>1</v>
      </c>
      <c r="L978" t="s">
        <v>355</v>
      </c>
    </row>
    <row r="980" spans="1:13" ht="16" x14ac:dyDescent="0.2">
      <c r="A980" s="1" t="s">
        <v>2</v>
      </c>
      <c r="B980" s="1" t="s">
        <v>332</v>
      </c>
    </row>
    <row r="981" spans="1:13" x14ac:dyDescent="0.2">
      <c r="A981" t="s">
        <v>4</v>
      </c>
      <c r="B981" t="s">
        <v>356</v>
      </c>
    </row>
    <row r="982" spans="1:13" x14ac:dyDescent="0.2">
      <c r="A982" t="s">
        <v>6</v>
      </c>
      <c r="B982" t="s">
        <v>357</v>
      </c>
    </row>
    <row r="983" spans="1:13" x14ac:dyDescent="0.2">
      <c r="A983" t="s">
        <v>8</v>
      </c>
      <c r="B983">
        <v>1</v>
      </c>
    </row>
    <row r="984" spans="1:13" x14ac:dyDescent="0.2">
      <c r="A984" t="s">
        <v>9</v>
      </c>
      <c r="B984" t="s">
        <v>73</v>
      </c>
    </row>
    <row r="985" spans="1:13" x14ac:dyDescent="0.2">
      <c r="A985" t="s">
        <v>11</v>
      </c>
      <c r="B985" t="s">
        <v>12</v>
      </c>
    </row>
    <row r="986" spans="1:13" x14ac:dyDescent="0.2">
      <c r="A986" t="s">
        <v>13</v>
      </c>
      <c r="B986" t="s">
        <v>14</v>
      </c>
    </row>
    <row r="987" spans="1:13" x14ac:dyDescent="0.2">
      <c r="A987" t="s">
        <v>15</v>
      </c>
      <c r="B987" t="s">
        <v>53</v>
      </c>
    </row>
    <row r="988" spans="1:13" ht="16" x14ac:dyDescent="0.2">
      <c r="A988" s="1" t="s">
        <v>17</v>
      </c>
    </row>
    <row r="989" spans="1:13" x14ac:dyDescent="0.2">
      <c r="A989" s="2" t="s">
        <v>18</v>
      </c>
      <c r="B989" s="2" t="s">
        <v>19</v>
      </c>
      <c r="C989" s="2" t="s">
        <v>6</v>
      </c>
      <c r="D989" s="2" t="s">
        <v>15</v>
      </c>
      <c r="E989" s="2" t="s">
        <v>20</v>
      </c>
      <c r="F989" s="2" t="s">
        <v>13</v>
      </c>
      <c r="G989" s="2" t="s">
        <v>21</v>
      </c>
      <c r="H989" s="2" t="s">
        <v>22</v>
      </c>
      <c r="I989" s="2" t="s">
        <v>23</v>
      </c>
      <c r="J989" s="2" t="s">
        <v>4</v>
      </c>
      <c r="K989" s="2" t="s">
        <v>24</v>
      </c>
      <c r="L989" s="2" t="s">
        <v>9</v>
      </c>
      <c r="M989" s="2"/>
    </row>
    <row r="990" spans="1:13" x14ac:dyDescent="0.2">
      <c r="A990" t="s">
        <v>335</v>
      </c>
      <c r="B990">
        <v>3.8502999999999998</v>
      </c>
      <c r="D990" t="s">
        <v>30</v>
      </c>
      <c r="E990" t="s">
        <v>336</v>
      </c>
      <c r="F990" t="s">
        <v>27</v>
      </c>
      <c r="G990">
        <v>2</v>
      </c>
      <c r="H990">
        <v>1.348151067341848</v>
      </c>
      <c r="I990">
        <v>4.3409845976280087E-2</v>
      </c>
      <c r="J990" t="s">
        <v>337</v>
      </c>
    </row>
    <row r="991" spans="1:13" x14ac:dyDescent="0.2">
      <c r="A991" t="s">
        <v>29</v>
      </c>
      <c r="B991">
        <v>0.25026999999999999</v>
      </c>
      <c r="D991" t="s">
        <v>30</v>
      </c>
      <c r="E991" t="s">
        <v>31</v>
      </c>
      <c r="F991" t="s">
        <v>27</v>
      </c>
      <c r="G991">
        <v>2</v>
      </c>
      <c r="H991">
        <v>-1.385214943900327</v>
      </c>
      <c r="I991">
        <v>2.439508208471609E-2</v>
      </c>
      <c r="J991" t="s">
        <v>358</v>
      </c>
    </row>
    <row r="992" spans="1:13" x14ac:dyDescent="0.2">
      <c r="A992" t="s">
        <v>332</v>
      </c>
      <c r="B992">
        <v>1</v>
      </c>
      <c r="C992" t="s">
        <v>357</v>
      </c>
      <c r="D992" t="s">
        <v>53</v>
      </c>
      <c r="E992" t="s">
        <v>339</v>
      </c>
      <c r="F992" t="s">
        <v>33</v>
      </c>
      <c r="G992">
        <v>0</v>
      </c>
      <c r="H992">
        <v>1</v>
      </c>
      <c r="L992" t="s">
        <v>73</v>
      </c>
    </row>
    <row r="993" spans="1:12" x14ac:dyDescent="0.2">
      <c r="A993" t="s">
        <v>1434</v>
      </c>
      <c r="B993">
        <v>9.5377999999999999E-9</v>
      </c>
      <c r="C993" t="s">
        <v>49</v>
      </c>
      <c r="D993" t="s">
        <v>15</v>
      </c>
      <c r="F993" t="s">
        <v>36</v>
      </c>
      <c r="G993">
        <v>2</v>
      </c>
      <c r="H993">
        <v>-18.46800298604678</v>
      </c>
      <c r="I993">
        <v>9.798894162072011E-2</v>
      </c>
      <c r="J993" t="s">
        <v>340</v>
      </c>
      <c r="L993" t="s">
        <v>1434</v>
      </c>
    </row>
    <row r="994" spans="1:12" x14ac:dyDescent="0.2">
      <c r="A994" t="s">
        <v>1435</v>
      </c>
      <c r="B994">
        <v>5.0512999999999997E-9</v>
      </c>
      <c r="C994" t="s">
        <v>49</v>
      </c>
      <c r="D994" t="s">
        <v>15</v>
      </c>
      <c r="F994" t="s">
        <v>36</v>
      </c>
      <c r="G994">
        <v>2</v>
      </c>
      <c r="H994">
        <v>-19.10362020104489</v>
      </c>
      <c r="I994">
        <v>9.798894162072011E-2</v>
      </c>
      <c r="J994" t="s">
        <v>340</v>
      </c>
      <c r="L994" t="s">
        <v>1435</v>
      </c>
    </row>
    <row r="995" spans="1:12" x14ac:dyDescent="0.2">
      <c r="A995" t="s">
        <v>1439</v>
      </c>
      <c r="B995">
        <v>2.7893999999999999E-9</v>
      </c>
      <c r="C995" t="s">
        <v>49</v>
      </c>
      <c r="D995" t="s">
        <v>15</v>
      </c>
      <c r="F995" t="s">
        <v>36</v>
      </c>
      <c r="G995">
        <v>2</v>
      </c>
      <c r="H995">
        <v>-19.697439318003951</v>
      </c>
      <c r="I995">
        <v>9.798894162072011E-2</v>
      </c>
      <c r="J995" t="s">
        <v>340</v>
      </c>
      <c r="L995" t="s">
        <v>1439</v>
      </c>
    </row>
    <row r="996" spans="1:12" x14ac:dyDescent="0.2">
      <c r="A996" t="s">
        <v>1440</v>
      </c>
      <c r="B996">
        <v>5.6277000000000002E-8</v>
      </c>
      <c r="C996" t="s">
        <v>49</v>
      </c>
      <c r="D996" t="s">
        <v>15</v>
      </c>
      <c r="F996" t="s">
        <v>36</v>
      </c>
      <c r="G996">
        <v>2</v>
      </c>
      <c r="H996">
        <v>-16.692979911025031</v>
      </c>
      <c r="I996">
        <v>9.798894162072011E-2</v>
      </c>
      <c r="J996" t="s">
        <v>340</v>
      </c>
      <c r="L996" t="s">
        <v>1440</v>
      </c>
    </row>
    <row r="997" spans="1:12" x14ac:dyDescent="0.2">
      <c r="A997" t="s">
        <v>1441</v>
      </c>
      <c r="B997">
        <v>4.4043E-10</v>
      </c>
      <c r="C997" t="s">
        <v>35</v>
      </c>
      <c r="D997" t="s">
        <v>15</v>
      </c>
      <c r="F997" t="s">
        <v>36</v>
      </c>
      <c r="G997">
        <v>2</v>
      </c>
      <c r="H997">
        <v>-21.54326959350907</v>
      </c>
      <c r="I997">
        <v>9.798894162072011E-2</v>
      </c>
      <c r="J997" t="s">
        <v>340</v>
      </c>
      <c r="L997" t="s">
        <v>1441</v>
      </c>
    </row>
    <row r="998" spans="1:12" x14ac:dyDescent="0.2">
      <c r="A998" t="s">
        <v>1442</v>
      </c>
      <c r="B998">
        <v>7.3404E-9</v>
      </c>
      <c r="C998" t="s">
        <v>35</v>
      </c>
      <c r="D998" t="s">
        <v>15</v>
      </c>
      <c r="F998" t="s">
        <v>36</v>
      </c>
      <c r="G998">
        <v>2</v>
      </c>
      <c r="H998">
        <v>-18.729872499892029</v>
      </c>
      <c r="I998">
        <v>9.798894162072011E-2</v>
      </c>
      <c r="J998" t="s">
        <v>340</v>
      </c>
      <c r="L998" t="s">
        <v>1442</v>
      </c>
    </row>
    <row r="999" spans="1:12" x14ac:dyDescent="0.2">
      <c r="A999" t="s">
        <v>1452</v>
      </c>
      <c r="B999">
        <v>3.8934000000000002E-10</v>
      </c>
      <c r="C999" t="s">
        <v>35</v>
      </c>
      <c r="D999" t="s">
        <v>15</v>
      </c>
      <c r="F999" t="s">
        <v>36</v>
      </c>
      <c r="G999">
        <v>2</v>
      </c>
      <c r="H999">
        <v>-21.666568118067421</v>
      </c>
      <c r="I999">
        <v>9.798894162072011E-2</v>
      </c>
      <c r="J999" t="s">
        <v>340</v>
      </c>
      <c r="L999" t="s">
        <v>1452</v>
      </c>
    </row>
    <row r="1000" spans="1:12" x14ac:dyDescent="0.2">
      <c r="A1000" t="s">
        <v>1453</v>
      </c>
      <c r="B1000">
        <v>4.7130000000000002E-10</v>
      </c>
      <c r="C1000" t="s">
        <v>35</v>
      </c>
      <c r="D1000" t="s">
        <v>15</v>
      </c>
      <c r="F1000" t="s">
        <v>36</v>
      </c>
      <c r="G1000">
        <v>2</v>
      </c>
      <c r="H1000">
        <v>-21.47552628199886</v>
      </c>
      <c r="I1000">
        <v>9.798894162072011E-2</v>
      </c>
      <c r="J1000" t="s">
        <v>340</v>
      </c>
      <c r="L1000" t="s">
        <v>1453</v>
      </c>
    </row>
    <row r="1001" spans="1:12" x14ac:dyDescent="0.2">
      <c r="A1001" t="s">
        <v>1454</v>
      </c>
      <c r="B1001">
        <v>6.1474000000000004E-11</v>
      </c>
      <c r="C1001" t="s">
        <v>35</v>
      </c>
      <c r="D1001" t="s">
        <v>15</v>
      </c>
      <c r="F1001" t="s">
        <v>36</v>
      </c>
      <c r="G1001">
        <v>2</v>
      </c>
      <c r="H1001">
        <v>-23.51240679473371</v>
      </c>
      <c r="I1001">
        <v>9.798894162072011E-2</v>
      </c>
      <c r="J1001" t="s">
        <v>340</v>
      </c>
      <c r="L1001" t="s">
        <v>1454</v>
      </c>
    </row>
    <row r="1002" spans="1:12" x14ac:dyDescent="0.2">
      <c r="A1002" t="s">
        <v>1455</v>
      </c>
      <c r="B1002">
        <v>1.2458999999999999E-8</v>
      </c>
      <c r="C1002" t="s">
        <v>35</v>
      </c>
      <c r="D1002" t="s">
        <v>15</v>
      </c>
      <c r="F1002" t="s">
        <v>36</v>
      </c>
      <c r="G1002">
        <v>2</v>
      </c>
      <c r="H1002">
        <v>-18.20082258362968</v>
      </c>
      <c r="I1002">
        <v>9.798894162072011E-2</v>
      </c>
      <c r="J1002" t="s">
        <v>340</v>
      </c>
      <c r="L1002" t="s">
        <v>1455</v>
      </c>
    </row>
    <row r="1003" spans="1:12" x14ac:dyDescent="0.2">
      <c r="A1003" t="s">
        <v>1456</v>
      </c>
      <c r="B1003">
        <v>6.5981999999999998E-9</v>
      </c>
      <c r="C1003" t="s">
        <v>35</v>
      </c>
      <c r="D1003" t="s">
        <v>15</v>
      </c>
      <c r="F1003" t="s">
        <v>36</v>
      </c>
      <c r="G1003">
        <v>2</v>
      </c>
      <c r="H1003">
        <v>-18.836468952383601</v>
      </c>
      <c r="I1003">
        <v>9.798894162072011E-2</v>
      </c>
      <c r="J1003" t="s">
        <v>340</v>
      </c>
      <c r="L1003" t="s">
        <v>1456</v>
      </c>
    </row>
    <row r="1004" spans="1:12" x14ac:dyDescent="0.2">
      <c r="A1004" t="s">
        <v>1461</v>
      </c>
      <c r="B1004">
        <v>1.0666E-9</v>
      </c>
      <c r="C1004" t="s">
        <v>49</v>
      </c>
      <c r="D1004" t="s">
        <v>15</v>
      </c>
      <c r="F1004" t="s">
        <v>36</v>
      </c>
      <c r="G1004">
        <v>2</v>
      </c>
      <c r="H1004">
        <v>-20.658789817762049</v>
      </c>
      <c r="I1004">
        <v>9.798894162072011E-2</v>
      </c>
      <c r="J1004" t="s">
        <v>340</v>
      </c>
      <c r="L1004" t="s">
        <v>1461</v>
      </c>
    </row>
    <row r="1005" spans="1:12" x14ac:dyDescent="0.2">
      <c r="A1005" t="s">
        <v>1457</v>
      </c>
      <c r="B1005">
        <v>1.7777000000000001E-8</v>
      </c>
      <c r="C1005" t="s">
        <v>49</v>
      </c>
      <c r="D1005" t="s">
        <v>15</v>
      </c>
      <c r="F1005" t="s">
        <v>36</v>
      </c>
      <c r="G1005">
        <v>2</v>
      </c>
      <c r="H1005">
        <v>-17.845360350005858</v>
      </c>
      <c r="I1005">
        <v>9.798894162072011E-2</v>
      </c>
      <c r="J1005" t="s">
        <v>340</v>
      </c>
      <c r="L1005" t="s">
        <v>1457</v>
      </c>
    </row>
    <row r="1006" spans="1:12" x14ac:dyDescent="0.2">
      <c r="A1006" t="s">
        <v>1462</v>
      </c>
      <c r="B1006">
        <v>5.6487000000000004E-10</v>
      </c>
      <c r="C1006" t="s">
        <v>49</v>
      </c>
      <c r="D1006" t="s">
        <v>15</v>
      </c>
      <c r="F1006" t="s">
        <v>36</v>
      </c>
      <c r="G1006">
        <v>2</v>
      </c>
      <c r="H1006">
        <v>-21.294425499752101</v>
      </c>
      <c r="I1006">
        <v>9.798894162072011E-2</v>
      </c>
      <c r="J1006" t="s">
        <v>340</v>
      </c>
      <c r="L1006" t="s">
        <v>1462</v>
      </c>
    </row>
    <row r="1007" spans="1:12" x14ac:dyDescent="0.2">
      <c r="A1007" t="s">
        <v>1458</v>
      </c>
      <c r="B1007">
        <v>9.4146000000000001E-9</v>
      </c>
      <c r="C1007" t="s">
        <v>49</v>
      </c>
      <c r="D1007" t="s">
        <v>15</v>
      </c>
      <c r="F1007" t="s">
        <v>36</v>
      </c>
      <c r="G1007">
        <v>2</v>
      </c>
      <c r="H1007">
        <v>-18.48100416113547</v>
      </c>
      <c r="I1007">
        <v>9.798894162072011E-2</v>
      </c>
      <c r="J1007" t="s">
        <v>340</v>
      </c>
      <c r="L1007" t="s">
        <v>1458</v>
      </c>
    </row>
    <row r="1008" spans="1:12" x14ac:dyDescent="0.2">
      <c r="A1008" t="s">
        <v>341</v>
      </c>
      <c r="B1008">
        <v>2.3616999999999999E-8</v>
      </c>
      <c r="C1008" t="s">
        <v>359</v>
      </c>
      <c r="D1008" t="s">
        <v>15</v>
      </c>
      <c r="F1008" t="s">
        <v>36</v>
      </c>
      <c r="G1008">
        <v>2</v>
      </c>
      <c r="H1008">
        <v>-17.561299045251399</v>
      </c>
      <c r="I1008">
        <v>9.798894162072011E-2</v>
      </c>
      <c r="J1008" t="s">
        <v>340</v>
      </c>
      <c r="L1008" t="s">
        <v>341</v>
      </c>
    </row>
    <row r="1009" spans="1:12" x14ac:dyDescent="0.2">
      <c r="A1009" t="s">
        <v>342</v>
      </c>
      <c r="B1009">
        <v>2.3616999999999999E-8</v>
      </c>
      <c r="C1009" t="s">
        <v>359</v>
      </c>
      <c r="D1009" t="s">
        <v>15</v>
      </c>
      <c r="F1009" t="s">
        <v>36</v>
      </c>
      <c r="G1009">
        <v>2</v>
      </c>
      <c r="H1009">
        <v>-17.561299045251399</v>
      </c>
      <c r="I1009">
        <v>9.798894162072011E-2</v>
      </c>
      <c r="J1009" t="s">
        <v>340</v>
      </c>
      <c r="L1009" t="s">
        <v>342</v>
      </c>
    </row>
    <row r="1010" spans="1:12" x14ac:dyDescent="0.2">
      <c r="A1010" t="s">
        <v>343</v>
      </c>
      <c r="B1010">
        <v>1.2508E-8</v>
      </c>
      <c r="C1010" t="s">
        <v>359</v>
      </c>
      <c r="D1010" t="s">
        <v>15</v>
      </c>
      <c r="F1010" t="s">
        <v>36</v>
      </c>
      <c r="G1010">
        <v>2</v>
      </c>
      <c r="H1010">
        <v>-18.196897397350821</v>
      </c>
      <c r="I1010">
        <v>9.798894162072011E-2</v>
      </c>
      <c r="J1010" t="s">
        <v>340</v>
      </c>
      <c r="L1010" t="s">
        <v>343</v>
      </c>
    </row>
    <row r="1011" spans="1:12" x14ac:dyDescent="0.2">
      <c r="A1011" t="s">
        <v>344</v>
      </c>
      <c r="B1011">
        <v>1.2508E-8</v>
      </c>
      <c r="C1011" t="s">
        <v>359</v>
      </c>
      <c r="D1011" t="s">
        <v>15</v>
      </c>
      <c r="F1011" t="s">
        <v>36</v>
      </c>
      <c r="G1011">
        <v>2</v>
      </c>
      <c r="H1011">
        <v>-18.196897397350821</v>
      </c>
      <c r="I1011">
        <v>9.798894162072011E-2</v>
      </c>
      <c r="J1011" t="s">
        <v>340</v>
      </c>
      <c r="L1011" t="s">
        <v>344</v>
      </c>
    </row>
    <row r="1012" spans="1:12" x14ac:dyDescent="0.2">
      <c r="A1012" t="s">
        <v>345</v>
      </c>
      <c r="B1012">
        <v>2.4797999999999997E-7</v>
      </c>
      <c r="C1012" t="s">
        <v>359</v>
      </c>
      <c r="D1012" t="s">
        <v>15</v>
      </c>
      <c r="F1012" t="s">
        <v>36</v>
      </c>
      <c r="G1012">
        <v>2</v>
      </c>
      <c r="H1012">
        <v>-15.20991773919472</v>
      </c>
      <c r="I1012">
        <v>9.798894162072011E-2</v>
      </c>
      <c r="J1012" t="s">
        <v>340</v>
      </c>
      <c r="L1012" t="s">
        <v>345</v>
      </c>
    </row>
    <row r="1013" spans="1:12" x14ac:dyDescent="0.2">
      <c r="A1013" t="s">
        <v>346</v>
      </c>
      <c r="B1013">
        <v>1.3133E-7</v>
      </c>
      <c r="C1013" t="s">
        <v>359</v>
      </c>
      <c r="D1013" t="s">
        <v>15</v>
      </c>
      <c r="F1013" t="s">
        <v>36</v>
      </c>
      <c r="G1013">
        <v>2</v>
      </c>
      <c r="H1013">
        <v>-15.845552597349339</v>
      </c>
      <c r="I1013">
        <v>9.798894162072011E-2</v>
      </c>
      <c r="J1013" t="s">
        <v>340</v>
      </c>
      <c r="L1013" t="s">
        <v>346</v>
      </c>
    </row>
    <row r="1014" spans="1:12" x14ac:dyDescent="0.2">
      <c r="A1014" t="s">
        <v>347</v>
      </c>
      <c r="B1014">
        <v>4.6489E-8</v>
      </c>
      <c r="C1014" t="s">
        <v>49</v>
      </c>
      <c r="D1014" t="s">
        <v>15</v>
      </c>
      <c r="F1014" t="s">
        <v>36</v>
      </c>
      <c r="G1014">
        <v>2</v>
      </c>
      <c r="H1014">
        <v>-16.884050111477411</v>
      </c>
      <c r="I1014">
        <v>9.798894162072011E-2</v>
      </c>
      <c r="J1014" t="s">
        <v>340</v>
      </c>
      <c r="L1014" t="s">
        <v>347</v>
      </c>
    </row>
    <row r="1015" spans="1:12" x14ac:dyDescent="0.2">
      <c r="A1015" t="s">
        <v>348</v>
      </c>
      <c r="B1015">
        <v>3.3766000000000001E-9</v>
      </c>
      <c r="C1015" t="s">
        <v>49</v>
      </c>
      <c r="D1015" t="s">
        <v>15</v>
      </c>
      <c r="F1015" t="s">
        <v>36</v>
      </c>
      <c r="G1015">
        <v>2</v>
      </c>
      <c r="H1015">
        <v>-19.506396550885459</v>
      </c>
      <c r="I1015">
        <v>9.798894162072011E-2</v>
      </c>
      <c r="J1015" t="s">
        <v>340</v>
      </c>
      <c r="L1015" t="s">
        <v>348</v>
      </c>
    </row>
    <row r="1016" spans="1:12" x14ac:dyDescent="0.2">
      <c r="A1016" t="s">
        <v>349</v>
      </c>
      <c r="B1016">
        <v>1.2213E-8</v>
      </c>
      <c r="C1016" t="s">
        <v>359</v>
      </c>
      <c r="D1016" t="s">
        <v>15</v>
      </c>
      <c r="F1016" t="s">
        <v>36</v>
      </c>
      <c r="G1016">
        <v>2</v>
      </c>
      <c r="H1016">
        <v>-18.220764878757461</v>
      </c>
      <c r="I1016">
        <v>9.798894162072011E-2</v>
      </c>
      <c r="J1016" t="s">
        <v>340</v>
      </c>
      <c r="L1016" t="s">
        <v>349</v>
      </c>
    </row>
    <row r="1017" spans="1:12" x14ac:dyDescent="0.2">
      <c r="A1017" t="s">
        <v>350</v>
      </c>
      <c r="B1017">
        <v>2.0354999999999999E-7</v>
      </c>
      <c r="C1017" t="s">
        <v>359</v>
      </c>
      <c r="D1017" t="s">
        <v>15</v>
      </c>
      <c r="F1017" t="s">
        <v>36</v>
      </c>
      <c r="G1017">
        <v>2</v>
      </c>
      <c r="H1017">
        <v>-15.40735416199742</v>
      </c>
      <c r="I1017">
        <v>9.798894162072011E-2</v>
      </c>
      <c r="J1017" t="s">
        <v>340</v>
      </c>
      <c r="L1017" t="s">
        <v>350</v>
      </c>
    </row>
    <row r="1018" spans="1:12" x14ac:dyDescent="0.2">
      <c r="A1018" t="s">
        <v>351</v>
      </c>
      <c r="B1018">
        <v>6.4681999999999996E-9</v>
      </c>
      <c r="C1018" t="s">
        <v>359</v>
      </c>
      <c r="D1018" t="s">
        <v>15</v>
      </c>
      <c r="F1018" t="s">
        <v>36</v>
      </c>
      <c r="G1018">
        <v>2</v>
      </c>
      <c r="H1018">
        <v>-18.856367974250119</v>
      </c>
      <c r="I1018">
        <v>9.798894162072011E-2</v>
      </c>
      <c r="J1018" t="s">
        <v>340</v>
      </c>
      <c r="L1018" t="s">
        <v>351</v>
      </c>
    </row>
    <row r="1019" spans="1:12" x14ac:dyDescent="0.2">
      <c r="A1019" t="s">
        <v>352</v>
      </c>
      <c r="B1019">
        <v>1.078E-7</v>
      </c>
      <c r="C1019" t="s">
        <v>359</v>
      </c>
      <c r="D1019" t="s">
        <v>15</v>
      </c>
      <c r="F1019" t="s">
        <v>36</v>
      </c>
      <c r="G1019">
        <v>2</v>
      </c>
      <c r="H1019">
        <v>-16.042988178471511</v>
      </c>
      <c r="I1019">
        <v>9.798894162072011E-2</v>
      </c>
      <c r="J1019" t="s">
        <v>340</v>
      </c>
      <c r="L1019" t="s">
        <v>352</v>
      </c>
    </row>
    <row r="1020" spans="1:12" x14ac:dyDescent="0.2">
      <c r="A1020" t="s">
        <v>442</v>
      </c>
      <c r="B1020">
        <v>2.0720999999999999E-3</v>
      </c>
      <c r="C1020" t="s">
        <v>42</v>
      </c>
      <c r="D1020" t="s">
        <v>16</v>
      </c>
      <c r="F1020" t="s">
        <v>36</v>
      </c>
      <c r="G1020">
        <v>2</v>
      </c>
      <c r="H1020">
        <v>-6.1791926932012373</v>
      </c>
      <c r="I1020">
        <v>4.3409845976280087E-2</v>
      </c>
      <c r="J1020" t="s">
        <v>353</v>
      </c>
      <c r="L1020" t="s">
        <v>443</v>
      </c>
    </row>
    <row r="1021" spans="1:12" x14ac:dyDescent="0.2">
      <c r="A1021" t="s">
        <v>354</v>
      </c>
      <c r="B1021">
        <v>-1.8648999999999999E-6</v>
      </c>
      <c r="C1021" t="s">
        <v>49</v>
      </c>
      <c r="D1021" t="s">
        <v>250</v>
      </c>
      <c r="F1021" t="s">
        <v>36</v>
      </c>
      <c r="G1021">
        <v>2</v>
      </c>
      <c r="H1021">
        <v>-13.19230312560901</v>
      </c>
      <c r="I1021">
        <v>4.3409845976280087E-2</v>
      </c>
      <c r="J1021" t="s">
        <v>353</v>
      </c>
      <c r="K1021" t="b">
        <v>1</v>
      </c>
      <c r="L1021" t="s">
        <v>355</v>
      </c>
    </row>
    <row r="1023" spans="1:12" ht="16" x14ac:dyDescent="0.2">
      <c r="A1023" s="1" t="s">
        <v>2</v>
      </c>
      <c r="B1023" s="1" t="s">
        <v>332</v>
      </c>
    </row>
    <row r="1024" spans="1:12" x14ac:dyDescent="0.2">
      <c r="A1024" t="s">
        <v>4</v>
      </c>
      <c r="B1024" t="s">
        <v>360</v>
      </c>
    </row>
    <row r="1025" spans="1:13" x14ac:dyDescent="0.2">
      <c r="A1025" t="s">
        <v>6</v>
      </c>
      <c r="B1025" t="s">
        <v>361</v>
      </c>
    </row>
    <row r="1026" spans="1:13" x14ac:dyDescent="0.2">
      <c r="A1026" t="s">
        <v>8</v>
      </c>
      <c r="B1026">
        <v>1</v>
      </c>
    </row>
    <row r="1027" spans="1:13" x14ac:dyDescent="0.2">
      <c r="A1027" t="s">
        <v>9</v>
      </c>
      <c r="B1027" t="s">
        <v>73</v>
      </c>
    </row>
    <row r="1028" spans="1:13" x14ac:dyDescent="0.2">
      <c r="A1028" t="s">
        <v>11</v>
      </c>
      <c r="B1028" t="s">
        <v>12</v>
      </c>
    </row>
    <row r="1029" spans="1:13" x14ac:dyDescent="0.2">
      <c r="A1029" t="s">
        <v>13</v>
      </c>
      <c r="B1029" t="s">
        <v>14</v>
      </c>
    </row>
    <row r="1030" spans="1:13" x14ac:dyDescent="0.2">
      <c r="A1030" t="s">
        <v>15</v>
      </c>
      <c r="B1030" t="s">
        <v>53</v>
      </c>
    </row>
    <row r="1031" spans="1:13" ht="16" x14ac:dyDescent="0.2">
      <c r="A1031" s="1" t="s">
        <v>17</v>
      </c>
    </row>
    <row r="1032" spans="1:13" x14ac:dyDescent="0.2">
      <c r="A1032" s="2" t="s">
        <v>18</v>
      </c>
      <c r="B1032" s="2" t="s">
        <v>19</v>
      </c>
      <c r="C1032" s="2" t="s">
        <v>6</v>
      </c>
      <c r="D1032" s="2" t="s">
        <v>15</v>
      </c>
      <c r="E1032" s="2" t="s">
        <v>20</v>
      </c>
      <c r="F1032" s="2" t="s">
        <v>13</v>
      </c>
      <c r="G1032" s="2" t="s">
        <v>21</v>
      </c>
      <c r="H1032" s="2" t="s">
        <v>22</v>
      </c>
      <c r="I1032" s="2" t="s">
        <v>23</v>
      </c>
      <c r="J1032" s="2" t="s">
        <v>4</v>
      </c>
      <c r="K1032" s="2" t="s">
        <v>24</v>
      </c>
      <c r="L1032" s="2" t="s">
        <v>9</v>
      </c>
      <c r="M1032" s="2"/>
    </row>
    <row r="1033" spans="1:13" x14ac:dyDescent="0.2">
      <c r="A1033" t="s">
        <v>335</v>
      </c>
      <c r="B1033">
        <v>3.8502999999999998</v>
      </c>
      <c r="D1033" t="s">
        <v>30</v>
      </c>
      <c r="E1033" t="s">
        <v>336</v>
      </c>
      <c r="F1033" t="s">
        <v>27</v>
      </c>
      <c r="G1033">
        <v>2</v>
      </c>
      <c r="H1033">
        <v>1.348151067341848</v>
      </c>
      <c r="I1033">
        <v>4.3409845976280087E-2</v>
      </c>
      <c r="J1033" t="s">
        <v>337</v>
      </c>
    </row>
    <row r="1034" spans="1:13" x14ac:dyDescent="0.2">
      <c r="A1034" t="s">
        <v>29</v>
      </c>
      <c r="B1034">
        <v>0.25026999999999999</v>
      </c>
      <c r="D1034" t="s">
        <v>30</v>
      </c>
      <c r="E1034" t="s">
        <v>31</v>
      </c>
      <c r="F1034" t="s">
        <v>27</v>
      </c>
      <c r="G1034">
        <v>2</v>
      </c>
      <c r="H1034">
        <v>-1.385214943900327</v>
      </c>
      <c r="I1034">
        <v>2.439508208471609E-2</v>
      </c>
      <c r="J1034" t="s">
        <v>338</v>
      </c>
    </row>
    <row r="1035" spans="1:13" x14ac:dyDescent="0.2">
      <c r="A1035" t="s">
        <v>332</v>
      </c>
      <c r="B1035">
        <v>1</v>
      </c>
      <c r="C1035" t="s">
        <v>361</v>
      </c>
      <c r="D1035" t="s">
        <v>53</v>
      </c>
      <c r="E1035" t="s">
        <v>339</v>
      </c>
      <c r="F1035" t="s">
        <v>33</v>
      </c>
      <c r="G1035">
        <v>0</v>
      </c>
      <c r="H1035">
        <v>1</v>
      </c>
      <c r="L1035" t="s">
        <v>73</v>
      </c>
    </row>
    <row r="1036" spans="1:13" x14ac:dyDescent="0.2">
      <c r="A1036" t="s">
        <v>1434</v>
      </c>
      <c r="B1036">
        <v>4.3387000000000003E-8</v>
      </c>
      <c r="C1036" t="s">
        <v>49</v>
      </c>
      <c r="D1036" t="s">
        <v>15</v>
      </c>
      <c r="F1036" t="s">
        <v>36</v>
      </c>
      <c r="G1036">
        <v>2</v>
      </c>
      <c r="H1036">
        <v>-16.953105979881379</v>
      </c>
      <c r="I1036">
        <v>9.798894162072011E-2</v>
      </c>
      <c r="J1036" t="s">
        <v>340</v>
      </c>
      <c r="L1036" t="s">
        <v>1434</v>
      </c>
    </row>
    <row r="1037" spans="1:13" x14ac:dyDescent="0.2">
      <c r="A1037" t="s">
        <v>1435</v>
      </c>
      <c r="B1037">
        <v>2.2977999999999999E-8</v>
      </c>
      <c r="C1037" t="s">
        <v>49</v>
      </c>
      <c r="D1037" t="s">
        <v>15</v>
      </c>
      <c r="F1037" t="s">
        <v>36</v>
      </c>
      <c r="G1037">
        <v>2</v>
      </c>
      <c r="H1037">
        <v>-17.588728600515239</v>
      </c>
      <c r="I1037">
        <v>9.798894162072011E-2</v>
      </c>
      <c r="J1037" t="s">
        <v>340</v>
      </c>
      <c r="L1037" t="s">
        <v>1435</v>
      </c>
    </row>
    <row r="1038" spans="1:13" x14ac:dyDescent="0.2">
      <c r="A1038" t="s">
        <v>1439</v>
      </c>
      <c r="B1038">
        <v>1.2689E-8</v>
      </c>
      <c r="C1038" t="s">
        <v>49</v>
      </c>
      <c r="D1038" t="s">
        <v>15</v>
      </c>
      <c r="F1038" t="s">
        <v>36</v>
      </c>
      <c r="G1038">
        <v>2</v>
      </c>
      <c r="H1038">
        <v>-18.182530360531629</v>
      </c>
      <c r="I1038">
        <v>9.798894162072011E-2</v>
      </c>
      <c r="J1038" t="s">
        <v>340</v>
      </c>
      <c r="L1038" t="s">
        <v>1439</v>
      </c>
    </row>
    <row r="1039" spans="1:13" x14ac:dyDescent="0.2">
      <c r="A1039" t="s">
        <v>1440</v>
      </c>
      <c r="B1039">
        <v>2.5600000000000002E-7</v>
      </c>
      <c r="C1039" t="s">
        <v>49</v>
      </c>
      <c r="D1039" t="s">
        <v>15</v>
      </c>
      <c r="F1039" t="s">
        <v>36</v>
      </c>
      <c r="G1039">
        <v>2</v>
      </c>
      <c r="H1039">
        <v>-15.178088392466851</v>
      </c>
      <c r="I1039">
        <v>9.798894162072011E-2</v>
      </c>
      <c r="J1039" t="s">
        <v>340</v>
      </c>
      <c r="L1039" t="s">
        <v>1440</v>
      </c>
    </row>
    <row r="1040" spans="1:13" x14ac:dyDescent="0.2">
      <c r="A1040" t="s">
        <v>1441</v>
      </c>
      <c r="B1040">
        <v>2.0035E-9</v>
      </c>
      <c r="C1040" t="s">
        <v>35</v>
      </c>
      <c r="D1040" t="s">
        <v>15</v>
      </c>
      <c r="F1040" t="s">
        <v>36</v>
      </c>
      <c r="G1040">
        <v>2</v>
      </c>
      <c r="H1040">
        <v>-20.028370185852349</v>
      </c>
      <c r="I1040">
        <v>9.798894162072011E-2</v>
      </c>
      <c r="J1040" t="s">
        <v>340</v>
      </c>
      <c r="L1040" t="s">
        <v>1441</v>
      </c>
    </row>
    <row r="1041" spans="1:12" x14ac:dyDescent="0.2">
      <c r="A1041" t="s">
        <v>1442</v>
      </c>
      <c r="B1041">
        <v>3.3390999999999998E-8</v>
      </c>
      <c r="C1041" t="s">
        <v>35</v>
      </c>
      <c r="D1041" t="s">
        <v>15</v>
      </c>
      <c r="F1041" t="s">
        <v>36</v>
      </c>
      <c r="G1041">
        <v>2</v>
      </c>
      <c r="H1041">
        <v>-17.21497943435276</v>
      </c>
      <c r="I1041">
        <v>9.798894162072011E-2</v>
      </c>
      <c r="J1041" t="s">
        <v>340</v>
      </c>
      <c r="L1041" t="s">
        <v>1442</v>
      </c>
    </row>
    <row r="1042" spans="1:12" x14ac:dyDescent="0.2">
      <c r="A1042" t="s">
        <v>1452</v>
      </c>
      <c r="B1042">
        <v>5.6773999999999997E-11</v>
      </c>
      <c r="C1042" t="s">
        <v>35</v>
      </c>
      <c r="D1042" t="s">
        <v>15</v>
      </c>
      <c r="F1042" t="s">
        <v>36</v>
      </c>
      <c r="G1042">
        <v>2</v>
      </c>
      <c r="H1042">
        <v>-23.591942641478219</v>
      </c>
      <c r="I1042">
        <v>9.798894162072011E-2</v>
      </c>
      <c r="J1042" t="s">
        <v>340</v>
      </c>
      <c r="L1042" t="s">
        <v>1452</v>
      </c>
    </row>
    <row r="1043" spans="1:12" x14ac:dyDescent="0.2">
      <c r="A1043" t="s">
        <v>1453</v>
      </c>
      <c r="B1043">
        <v>6.8725999999999996E-11</v>
      </c>
      <c r="C1043" t="s">
        <v>35</v>
      </c>
      <c r="D1043" t="s">
        <v>15</v>
      </c>
      <c r="F1043" t="s">
        <v>36</v>
      </c>
      <c r="G1043">
        <v>2</v>
      </c>
      <c r="H1043">
        <v>-23.400893531237379</v>
      </c>
      <c r="I1043">
        <v>9.798894162072011E-2</v>
      </c>
      <c r="J1043" t="s">
        <v>340</v>
      </c>
      <c r="L1043" t="s">
        <v>1453</v>
      </c>
    </row>
    <row r="1044" spans="1:12" x14ac:dyDescent="0.2">
      <c r="A1044" t="s">
        <v>1454</v>
      </c>
      <c r="B1044">
        <v>8.9642999999999997E-12</v>
      </c>
      <c r="C1044" t="s">
        <v>35</v>
      </c>
      <c r="D1044" t="s">
        <v>15</v>
      </c>
      <c r="F1044" t="s">
        <v>36</v>
      </c>
      <c r="G1044">
        <v>2</v>
      </c>
      <c r="H1044">
        <v>-25.437771093347742</v>
      </c>
      <c r="I1044">
        <v>9.798894162072011E-2</v>
      </c>
      <c r="J1044" t="s">
        <v>340</v>
      </c>
      <c r="L1044" t="s">
        <v>1454</v>
      </c>
    </row>
    <row r="1045" spans="1:12" x14ac:dyDescent="0.2">
      <c r="A1045" t="s">
        <v>1455</v>
      </c>
      <c r="B1045">
        <v>1.8168E-9</v>
      </c>
      <c r="C1045" t="s">
        <v>35</v>
      </c>
      <c r="D1045" t="s">
        <v>15</v>
      </c>
      <c r="F1045" t="s">
        <v>36</v>
      </c>
      <c r="G1045">
        <v>2</v>
      </c>
      <c r="H1045">
        <v>-20.126189125137198</v>
      </c>
      <c r="I1045">
        <v>9.798894162072011E-2</v>
      </c>
      <c r="J1045" t="s">
        <v>340</v>
      </c>
      <c r="L1045" t="s">
        <v>1455</v>
      </c>
    </row>
    <row r="1046" spans="1:12" x14ac:dyDescent="0.2">
      <c r="A1046" t="s">
        <v>1456</v>
      </c>
      <c r="B1046">
        <v>9.6217E-10</v>
      </c>
      <c r="C1046" t="s">
        <v>35</v>
      </c>
      <c r="D1046" t="s">
        <v>15</v>
      </c>
      <c r="F1046" t="s">
        <v>36</v>
      </c>
      <c r="G1046">
        <v>2</v>
      </c>
      <c r="H1046">
        <v>-20.761829965698411</v>
      </c>
      <c r="I1046">
        <v>9.798894162072011E-2</v>
      </c>
      <c r="J1046" t="s">
        <v>340</v>
      </c>
      <c r="L1046" t="s">
        <v>1456</v>
      </c>
    </row>
    <row r="1047" spans="1:12" x14ac:dyDescent="0.2">
      <c r="A1047" t="s">
        <v>1461</v>
      </c>
      <c r="B1047">
        <v>4.8518999999999998E-9</v>
      </c>
      <c r="C1047" t="s">
        <v>49</v>
      </c>
      <c r="D1047" t="s">
        <v>15</v>
      </c>
      <c r="F1047" t="s">
        <v>36</v>
      </c>
      <c r="G1047">
        <v>2</v>
      </c>
      <c r="H1047">
        <v>-19.143895456134711</v>
      </c>
      <c r="I1047">
        <v>9.798894162072011E-2</v>
      </c>
      <c r="J1047" t="s">
        <v>340</v>
      </c>
      <c r="L1047" t="s">
        <v>1461</v>
      </c>
    </row>
    <row r="1048" spans="1:12" x14ac:dyDescent="0.2">
      <c r="A1048" t="s">
        <v>1457</v>
      </c>
      <c r="B1048">
        <v>8.0865000000000003E-8</v>
      </c>
      <c r="C1048" t="s">
        <v>49</v>
      </c>
      <c r="D1048" t="s">
        <v>15</v>
      </c>
      <c r="F1048" t="s">
        <v>36</v>
      </c>
      <c r="G1048">
        <v>2</v>
      </c>
      <c r="H1048">
        <v>-16.330484739374668</v>
      </c>
      <c r="I1048">
        <v>9.798894162072011E-2</v>
      </c>
      <c r="J1048" t="s">
        <v>340</v>
      </c>
      <c r="L1048" t="s">
        <v>1457</v>
      </c>
    </row>
    <row r="1049" spans="1:12" x14ac:dyDescent="0.2">
      <c r="A1049" t="s">
        <v>1462</v>
      </c>
      <c r="B1049">
        <v>2.5695999999999999E-9</v>
      </c>
      <c r="C1049" t="s">
        <v>49</v>
      </c>
      <c r="D1049" t="s">
        <v>15</v>
      </c>
      <c r="F1049" t="s">
        <v>36</v>
      </c>
      <c r="G1049">
        <v>2</v>
      </c>
      <c r="H1049">
        <v>-19.779515592176111</v>
      </c>
      <c r="I1049">
        <v>9.798894162072011E-2</v>
      </c>
      <c r="J1049" t="s">
        <v>340</v>
      </c>
      <c r="L1049" t="s">
        <v>1462</v>
      </c>
    </row>
    <row r="1050" spans="1:12" x14ac:dyDescent="0.2">
      <c r="A1050" t="s">
        <v>1458</v>
      </c>
      <c r="B1050">
        <v>4.2826999999999997E-8</v>
      </c>
      <c r="C1050" t="s">
        <v>49</v>
      </c>
      <c r="D1050" t="s">
        <v>15</v>
      </c>
      <c r="F1050" t="s">
        <v>36</v>
      </c>
      <c r="G1050">
        <v>2</v>
      </c>
      <c r="H1050">
        <v>-16.966097092133779</v>
      </c>
      <c r="I1050">
        <v>9.798894162072011E-2</v>
      </c>
      <c r="J1050" t="s">
        <v>340</v>
      </c>
      <c r="L1050" t="s">
        <v>1458</v>
      </c>
    </row>
    <row r="1051" spans="1:12" x14ac:dyDescent="0.2">
      <c r="A1051" t="s">
        <v>341</v>
      </c>
      <c r="B1051">
        <v>1.0744E-7</v>
      </c>
      <c r="C1051" t="s">
        <v>35</v>
      </c>
      <c r="D1051" t="s">
        <v>15</v>
      </c>
      <c r="F1051" t="s">
        <v>36</v>
      </c>
      <c r="G1051">
        <v>2</v>
      </c>
      <c r="H1051">
        <v>-16.046333284731428</v>
      </c>
      <c r="I1051">
        <v>9.798894162072011E-2</v>
      </c>
      <c r="J1051" t="s">
        <v>340</v>
      </c>
      <c r="L1051" t="s">
        <v>341</v>
      </c>
    </row>
    <row r="1052" spans="1:12" x14ac:dyDescent="0.2">
      <c r="A1052" t="s">
        <v>342</v>
      </c>
      <c r="B1052">
        <v>1.0744E-7</v>
      </c>
      <c r="C1052" t="s">
        <v>35</v>
      </c>
      <c r="D1052" t="s">
        <v>15</v>
      </c>
      <c r="F1052" t="s">
        <v>36</v>
      </c>
      <c r="G1052">
        <v>2</v>
      </c>
      <c r="H1052">
        <v>-16.046333284731428</v>
      </c>
      <c r="I1052">
        <v>9.798894162072011E-2</v>
      </c>
      <c r="J1052" t="s">
        <v>340</v>
      </c>
      <c r="L1052" t="s">
        <v>342</v>
      </c>
    </row>
    <row r="1053" spans="1:12" x14ac:dyDescent="0.2">
      <c r="A1053" t="s">
        <v>343</v>
      </c>
      <c r="B1053">
        <v>5.6897999999999998E-8</v>
      </c>
      <c r="C1053" t="s">
        <v>35</v>
      </c>
      <c r="D1053" t="s">
        <v>15</v>
      </c>
      <c r="F1053" t="s">
        <v>36</v>
      </c>
      <c r="G1053">
        <v>2</v>
      </c>
      <c r="H1053">
        <v>-16.682005645816769</v>
      </c>
      <c r="I1053">
        <v>9.798894162072011E-2</v>
      </c>
      <c r="J1053" t="s">
        <v>340</v>
      </c>
      <c r="L1053" t="s">
        <v>343</v>
      </c>
    </row>
    <row r="1054" spans="1:12" x14ac:dyDescent="0.2">
      <c r="A1054" t="s">
        <v>344</v>
      </c>
      <c r="B1054">
        <v>5.6897999999999998E-8</v>
      </c>
      <c r="C1054" t="s">
        <v>35</v>
      </c>
      <c r="D1054" t="s">
        <v>15</v>
      </c>
      <c r="F1054" t="s">
        <v>36</v>
      </c>
      <c r="G1054">
        <v>2</v>
      </c>
      <c r="H1054">
        <v>-16.682005645816769</v>
      </c>
      <c r="I1054">
        <v>9.798894162072011E-2</v>
      </c>
      <c r="J1054" t="s">
        <v>340</v>
      </c>
      <c r="L1054" t="s">
        <v>344</v>
      </c>
    </row>
    <row r="1055" spans="1:12" x14ac:dyDescent="0.2">
      <c r="A1055" t="s">
        <v>345</v>
      </c>
      <c r="B1055">
        <v>1.1281E-6</v>
      </c>
      <c r="C1055" t="s">
        <v>35</v>
      </c>
      <c r="D1055" t="s">
        <v>15</v>
      </c>
      <c r="F1055" t="s">
        <v>36</v>
      </c>
      <c r="G1055">
        <v>2</v>
      </c>
      <c r="H1055">
        <v>-13.694975756335539</v>
      </c>
      <c r="I1055">
        <v>9.798894162072011E-2</v>
      </c>
      <c r="J1055" t="s">
        <v>340</v>
      </c>
      <c r="L1055" t="s">
        <v>345</v>
      </c>
    </row>
    <row r="1056" spans="1:12" x14ac:dyDescent="0.2">
      <c r="A1056" t="s">
        <v>346</v>
      </c>
      <c r="B1056">
        <v>5.9742999999999997E-7</v>
      </c>
      <c r="C1056" t="s">
        <v>35</v>
      </c>
      <c r="D1056" t="s">
        <v>15</v>
      </c>
      <c r="F1056" t="s">
        <v>36</v>
      </c>
      <c r="G1056">
        <v>2</v>
      </c>
      <c r="H1056">
        <v>-14.330628714815621</v>
      </c>
      <c r="I1056">
        <v>9.798894162072011E-2</v>
      </c>
      <c r="J1056" t="s">
        <v>340</v>
      </c>
      <c r="L1056" t="s">
        <v>346</v>
      </c>
    </row>
    <row r="1057" spans="1:12" x14ac:dyDescent="0.2">
      <c r="A1057" t="s">
        <v>347</v>
      </c>
      <c r="B1057">
        <v>2.1148000000000001E-7</v>
      </c>
      <c r="C1057" t="s">
        <v>49</v>
      </c>
      <c r="D1057" t="s">
        <v>15</v>
      </c>
      <c r="F1057" t="s">
        <v>36</v>
      </c>
      <c r="G1057">
        <v>2</v>
      </c>
      <c r="H1057">
        <v>-15.36913540557916</v>
      </c>
      <c r="I1057">
        <v>9.798894162072011E-2</v>
      </c>
      <c r="J1057" t="s">
        <v>340</v>
      </c>
      <c r="L1057" t="s">
        <v>347</v>
      </c>
    </row>
    <row r="1058" spans="1:12" x14ac:dyDescent="0.2">
      <c r="A1058" t="s">
        <v>348</v>
      </c>
      <c r="B1058">
        <v>1.536E-8</v>
      </c>
      <c r="C1058" t="s">
        <v>49</v>
      </c>
      <c r="D1058" t="s">
        <v>15</v>
      </c>
      <c r="F1058" t="s">
        <v>36</v>
      </c>
      <c r="G1058">
        <v>2</v>
      </c>
      <c r="H1058">
        <v>-17.99149910922689</v>
      </c>
      <c r="I1058">
        <v>9.798894162072011E-2</v>
      </c>
      <c r="J1058" t="s">
        <v>340</v>
      </c>
      <c r="L1058" t="s">
        <v>348</v>
      </c>
    </row>
    <row r="1059" spans="1:12" x14ac:dyDescent="0.2">
      <c r="A1059" t="s">
        <v>349</v>
      </c>
      <c r="B1059">
        <v>5.5558E-8</v>
      </c>
      <c r="C1059" t="s">
        <v>35</v>
      </c>
      <c r="D1059" t="s">
        <v>15</v>
      </c>
      <c r="F1059" t="s">
        <v>36</v>
      </c>
      <c r="G1059">
        <v>2</v>
      </c>
      <c r="H1059">
        <v>-16.705838316828409</v>
      </c>
      <c r="I1059">
        <v>9.798894162072011E-2</v>
      </c>
      <c r="J1059" t="s">
        <v>340</v>
      </c>
      <c r="L1059" t="s">
        <v>349</v>
      </c>
    </row>
    <row r="1060" spans="1:12" x14ac:dyDescent="0.2">
      <c r="A1060" t="s">
        <v>350</v>
      </c>
      <c r="B1060">
        <v>9.2595999999999996E-7</v>
      </c>
      <c r="C1060" t="s">
        <v>35</v>
      </c>
      <c r="D1060" t="s">
        <v>15</v>
      </c>
      <c r="F1060" t="s">
        <v>36</v>
      </c>
      <c r="G1060">
        <v>2</v>
      </c>
      <c r="H1060">
        <v>-13.89243479977751</v>
      </c>
      <c r="I1060">
        <v>9.798894162072011E-2</v>
      </c>
      <c r="J1060" t="s">
        <v>340</v>
      </c>
      <c r="L1060" t="s">
        <v>350</v>
      </c>
    </row>
    <row r="1061" spans="1:12" x14ac:dyDescent="0.2">
      <c r="A1061" t="s">
        <v>351</v>
      </c>
      <c r="B1061">
        <v>2.9423999999999999E-8</v>
      </c>
      <c r="C1061" t="s">
        <v>35</v>
      </c>
      <c r="D1061" t="s">
        <v>15</v>
      </c>
      <c r="F1061" t="s">
        <v>36</v>
      </c>
      <c r="G1061">
        <v>2</v>
      </c>
      <c r="H1061">
        <v>-17.341455169084451</v>
      </c>
      <c r="I1061">
        <v>9.798894162072011E-2</v>
      </c>
      <c r="J1061" t="s">
        <v>340</v>
      </c>
      <c r="L1061" t="s">
        <v>351</v>
      </c>
    </row>
    <row r="1062" spans="1:12" x14ac:dyDescent="0.2">
      <c r="A1062" t="s">
        <v>352</v>
      </c>
      <c r="B1062">
        <v>4.9039000000000004E-7</v>
      </c>
      <c r="C1062" t="s">
        <v>35</v>
      </c>
      <c r="D1062" t="s">
        <v>15</v>
      </c>
      <c r="F1062" t="s">
        <v>36</v>
      </c>
      <c r="G1062">
        <v>2</v>
      </c>
      <c r="H1062">
        <v>-14.52806484404945</v>
      </c>
      <c r="I1062">
        <v>9.798894162072011E-2</v>
      </c>
      <c r="J1062" t="s">
        <v>340</v>
      </c>
      <c r="L1062" t="s">
        <v>352</v>
      </c>
    </row>
    <row r="1063" spans="1:12" x14ac:dyDescent="0.2">
      <c r="A1063" t="s">
        <v>442</v>
      </c>
      <c r="B1063">
        <v>3.9684999999999998E-3</v>
      </c>
      <c r="C1063" t="s">
        <v>42</v>
      </c>
      <c r="D1063" t="s">
        <v>16</v>
      </c>
      <c r="F1063" t="s">
        <v>36</v>
      </c>
      <c r="G1063">
        <v>2</v>
      </c>
      <c r="H1063">
        <v>-5.529367089433344</v>
      </c>
      <c r="I1063">
        <v>4.3409845976280087E-2</v>
      </c>
      <c r="J1063" t="s">
        <v>353</v>
      </c>
      <c r="L1063" t="s">
        <v>443</v>
      </c>
    </row>
    <row r="1064" spans="1:12" x14ac:dyDescent="0.2">
      <c r="A1064" t="s">
        <v>354</v>
      </c>
      <c r="B1064">
        <v>-3.5717E-6</v>
      </c>
      <c r="C1064" t="s">
        <v>49</v>
      </c>
      <c r="D1064" t="s">
        <v>250</v>
      </c>
      <c r="F1064" t="s">
        <v>36</v>
      </c>
      <c r="G1064">
        <v>2</v>
      </c>
      <c r="H1064">
        <v>-12.54246888503924</v>
      </c>
      <c r="I1064">
        <v>4.3409845976280087E-2</v>
      </c>
      <c r="J1064" t="s">
        <v>353</v>
      </c>
      <c r="K1064" t="b">
        <v>1</v>
      </c>
      <c r="L1064" t="s">
        <v>355</v>
      </c>
    </row>
    <row r="1066" spans="1:12" ht="16" x14ac:dyDescent="0.2">
      <c r="A1066" s="1" t="s">
        <v>2</v>
      </c>
      <c r="B1066" s="1" t="s">
        <v>332</v>
      </c>
    </row>
    <row r="1067" spans="1:12" x14ac:dyDescent="0.2">
      <c r="A1067" t="s">
        <v>4</v>
      </c>
      <c r="B1067" t="s">
        <v>362</v>
      </c>
    </row>
    <row r="1068" spans="1:12" x14ac:dyDescent="0.2">
      <c r="A1068" t="s">
        <v>6</v>
      </c>
      <c r="B1068" t="s">
        <v>363</v>
      </c>
    </row>
    <row r="1069" spans="1:12" x14ac:dyDescent="0.2">
      <c r="A1069" t="s">
        <v>8</v>
      </c>
      <c r="B1069">
        <v>1</v>
      </c>
    </row>
    <row r="1070" spans="1:12" x14ac:dyDescent="0.2">
      <c r="A1070" t="s">
        <v>9</v>
      </c>
      <c r="B1070" t="s">
        <v>73</v>
      </c>
    </row>
    <row r="1071" spans="1:12" x14ac:dyDescent="0.2">
      <c r="A1071" t="s">
        <v>11</v>
      </c>
      <c r="B1071" t="s">
        <v>12</v>
      </c>
    </row>
    <row r="1072" spans="1:12" x14ac:dyDescent="0.2">
      <c r="A1072" t="s">
        <v>13</v>
      </c>
      <c r="B1072" t="s">
        <v>14</v>
      </c>
    </row>
    <row r="1073" spans="1:13" x14ac:dyDescent="0.2">
      <c r="A1073" t="s">
        <v>15</v>
      </c>
      <c r="B1073" t="s">
        <v>53</v>
      </c>
    </row>
    <row r="1074" spans="1:13" ht="16" x14ac:dyDescent="0.2">
      <c r="A1074" s="1" t="s">
        <v>17</v>
      </c>
    </row>
    <row r="1075" spans="1:13" x14ac:dyDescent="0.2">
      <c r="A1075" s="2" t="s">
        <v>18</v>
      </c>
      <c r="B1075" s="2" t="s">
        <v>19</v>
      </c>
      <c r="C1075" s="2" t="s">
        <v>6</v>
      </c>
      <c r="D1075" s="2" t="s">
        <v>15</v>
      </c>
      <c r="E1075" s="2" t="s">
        <v>20</v>
      </c>
      <c r="F1075" s="2" t="s">
        <v>13</v>
      </c>
      <c r="G1075" s="2" t="s">
        <v>21</v>
      </c>
      <c r="H1075" s="2" t="s">
        <v>22</v>
      </c>
      <c r="I1075" s="2" t="s">
        <v>23</v>
      </c>
      <c r="J1075" s="2" t="s">
        <v>4</v>
      </c>
      <c r="K1075" s="2" t="s">
        <v>24</v>
      </c>
      <c r="L1075" s="2" t="s">
        <v>9</v>
      </c>
      <c r="M1075" s="2"/>
    </row>
    <row r="1076" spans="1:13" x14ac:dyDescent="0.2">
      <c r="A1076" t="s">
        <v>335</v>
      </c>
      <c r="B1076">
        <v>3.8502999999999998</v>
      </c>
      <c r="D1076" t="s">
        <v>30</v>
      </c>
      <c r="E1076" t="s">
        <v>336</v>
      </c>
      <c r="F1076" t="s">
        <v>27</v>
      </c>
      <c r="G1076">
        <v>2</v>
      </c>
      <c r="H1076">
        <v>1.348151067341848</v>
      </c>
      <c r="I1076">
        <v>4.3409845976280087E-2</v>
      </c>
      <c r="J1076" t="s">
        <v>337</v>
      </c>
    </row>
    <row r="1077" spans="1:13" x14ac:dyDescent="0.2">
      <c r="A1077" t="s">
        <v>29</v>
      </c>
      <c r="B1077">
        <v>0.25026999999999999</v>
      </c>
      <c r="D1077" t="s">
        <v>30</v>
      </c>
      <c r="E1077" t="s">
        <v>31</v>
      </c>
      <c r="F1077" t="s">
        <v>27</v>
      </c>
      <c r="G1077">
        <v>2</v>
      </c>
      <c r="H1077">
        <v>-1.385214943900327</v>
      </c>
      <c r="I1077">
        <v>2.439508208471609E-2</v>
      </c>
      <c r="J1077" t="s">
        <v>338</v>
      </c>
    </row>
    <row r="1078" spans="1:13" x14ac:dyDescent="0.2">
      <c r="A1078" t="s">
        <v>332</v>
      </c>
      <c r="B1078">
        <v>1</v>
      </c>
      <c r="C1078" t="s">
        <v>363</v>
      </c>
      <c r="D1078" t="s">
        <v>53</v>
      </c>
      <c r="E1078" t="s">
        <v>339</v>
      </c>
      <c r="F1078" t="s">
        <v>33</v>
      </c>
      <c r="G1078">
        <v>0</v>
      </c>
      <c r="H1078">
        <v>1</v>
      </c>
      <c r="L1078" t="s">
        <v>73</v>
      </c>
    </row>
    <row r="1079" spans="1:13" x14ac:dyDescent="0.2">
      <c r="A1079" t="s">
        <v>1434</v>
      </c>
      <c r="B1079">
        <v>2.5892999999999999E-8</v>
      </c>
      <c r="C1079" t="s">
        <v>49</v>
      </c>
      <c r="D1079" t="s">
        <v>15</v>
      </c>
      <c r="F1079" t="s">
        <v>36</v>
      </c>
      <c r="G1079">
        <v>2</v>
      </c>
      <c r="H1079">
        <v>-17.469293175040779</v>
      </c>
      <c r="I1079">
        <v>9.798894162072011E-2</v>
      </c>
      <c r="J1079" t="s">
        <v>340</v>
      </c>
      <c r="L1079" t="s">
        <v>1434</v>
      </c>
    </row>
    <row r="1080" spans="1:13" x14ac:dyDescent="0.2">
      <c r="A1080" t="s">
        <v>1435</v>
      </c>
      <c r="B1080">
        <v>1.3713E-8</v>
      </c>
      <c r="C1080" t="s">
        <v>49</v>
      </c>
      <c r="D1080" t="s">
        <v>15</v>
      </c>
      <c r="F1080" t="s">
        <v>36</v>
      </c>
      <c r="G1080">
        <v>2</v>
      </c>
      <c r="H1080">
        <v>-18.10492154892869</v>
      </c>
      <c r="I1080">
        <v>9.798894162072011E-2</v>
      </c>
      <c r="J1080" t="s">
        <v>340</v>
      </c>
      <c r="L1080" t="s">
        <v>1435</v>
      </c>
    </row>
    <row r="1081" spans="1:13" x14ac:dyDescent="0.2">
      <c r="A1081" t="s">
        <v>1439</v>
      </c>
      <c r="B1081">
        <v>7.5724E-9</v>
      </c>
      <c r="C1081" t="s">
        <v>49</v>
      </c>
      <c r="D1081" t="s">
        <v>15</v>
      </c>
      <c r="F1081" t="s">
        <v>36</v>
      </c>
      <c r="G1081">
        <v>2</v>
      </c>
      <c r="H1081">
        <v>-18.69875577879279</v>
      </c>
      <c r="I1081">
        <v>9.798894162072011E-2</v>
      </c>
      <c r="J1081" t="s">
        <v>340</v>
      </c>
      <c r="L1081" t="s">
        <v>1439</v>
      </c>
    </row>
    <row r="1082" spans="1:13" x14ac:dyDescent="0.2">
      <c r="A1082" t="s">
        <v>1440</v>
      </c>
      <c r="B1082">
        <v>1.5278E-7</v>
      </c>
      <c r="C1082" t="s">
        <v>49</v>
      </c>
      <c r="D1082" t="s">
        <v>15</v>
      </c>
      <c r="F1082" t="s">
        <v>36</v>
      </c>
      <c r="G1082">
        <v>2</v>
      </c>
      <c r="H1082">
        <v>-15.694266858833201</v>
      </c>
      <c r="I1082">
        <v>9.798894162072011E-2</v>
      </c>
      <c r="J1082" t="s">
        <v>340</v>
      </c>
      <c r="L1082" t="s">
        <v>1440</v>
      </c>
    </row>
    <row r="1083" spans="1:13" x14ac:dyDescent="0.2">
      <c r="A1083" t="s">
        <v>1441</v>
      </c>
      <c r="B1083">
        <v>1.1956000000000001E-9</v>
      </c>
      <c r="C1083" t="s">
        <v>35</v>
      </c>
      <c r="D1083" t="s">
        <v>15</v>
      </c>
      <c r="F1083" t="s">
        <v>36</v>
      </c>
      <c r="G1083">
        <v>2</v>
      </c>
      <c r="H1083">
        <v>-20.544617685518769</v>
      </c>
      <c r="I1083">
        <v>9.798894162072011E-2</v>
      </c>
      <c r="J1083" t="s">
        <v>340</v>
      </c>
      <c r="L1083" t="s">
        <v>1441</v>
      </c>
    </row>
    <row r="1084" spans="1:13" x14ac:dyDescent="0.2">
      <c r="A1084" t="s">
        <v>1442</v>
      </c>
      <c r="B1084">
        <v>1.9927E-8</v>
      </c>
      <c r="C1084" t="s">
        <v>35</v>
      </c>
      <c r="D1084" t="s">
        <v>15</v>
      </c>
      <c r="F1084" t="s">
        <v>36</v>
      </c>
      <c r="G1084">
        <v>2</v>
      </c>
      <c r="H1084">
        <v>-17.731190240895959</v>
      </c>
      <c r="I1084">
        <v>9.798894162072011E-2</v>
      </c>
      <c r="J1084" t="s">
        <v>340</v>
      </c>
      <c r="L1084" t="s">
        <v>1442</v>
      </c>
    </row>
    <row r="1085" spans="1:13" x14ac:dyDescent="0.2">
      <c r="A1085" t="s">
        <v>1452</v>
      </c>
      <c r="B1085">
        <v>4.4615999999999999E-10</v>
      </c>
      <c r="C1085" t="s">
        <v>35</v>
      </c>
      <c r="D1085" t="s">
        <v>15</v>
      </c>
      <c r="F1085" t="s">
        <v>36</v>
      </c>
      <c r="G1085">
        <v>2</v>
      </c>
      <c r="H1085">
        <v>-21.53034348384725</v>
      </c>
      <c r="I1085">
        <v>9.798894162072011E-2</v>
      </c>
      <c r="J1085" t="s">
        <v>340</v>
      </c>
      <c r="L1085" t="s">
        <v>1452</v>
      </c>
    </row>
    <row r="1086" spans="1:13" x14ac:dyDescent="0.2">
      <c r="A1086" t="s">
        <v>1453</v>
      </c>
      <c r="B1086">
        <v>5.4007999999999996E-10</v>
      </c>
      <c r="C1086" t="s">
        <v>35</v>
      </c>
      <c r="D1086" t="s">
        <v>15</v>
      </c>
      <c r="F1086" t="s">
        <v>36</v>
      </c>
      <c r="G1086">
        <v>2</v>
      </c>
      <c r="H1086">
        <v>-21.33930383919493</v>
      </c>
      <c r="I1086">
        <v>9.798894162072011E-2</v>
      </c>
      <c r="J1086" t="s">
        <v>340</v>
      </c>
      <c r="L1086" t="s">
        <v>1453</v>
      </c>
    </row>
    <row r="1087" spans="1:13" x14ac:dyDescent="0.2">
      <c r="A1087" t="s">
        <v>1454</v>
      </c>
      <c r="B1087">
        <v>7.0446000000000004E-11</v>
      </c>
      <c r="C1087" t="s">
        <v>35</v>
      </c>
      <c r="D1087" t="s">
        <v>15</v>
      </c>
      <c r="F1087" t="s">
        <v>36</v>
      </c>
      <c r="G1087">
        <v>2</v>
      </c>
      <c r="H1087">
        <v>-23.37617465705242</v>
      </c>
      <c r="I1087">
        <v>9.798894162072011E-2</v>
      </c>
      <c r="J1087" t="s">
        <v>340</v>
      </c>
      <c r="L1087" t="s">
        <v>1454</v>
      </c>
    </row>
    <row r="1088" spans="1:13" x14ac:dyDescent="0.2">
      <c r="A1088" t="s">
        <v>1455</v>
      </c>
      <c r="B1088">
        <v>1.4276999999999999E-8</v>
      </c>
      <c r="C1088" t="s">
        <v>35</v>
      </c>
      <c r="D1088" t="s">
        <v>15</v>
      </c>
      <c r="F1088" t="s">
        <v>36</v>
      </c>
      <c r="G1088">
        <v>2</v>
      </c>
      <c r="H1088">
        <v>-18.06461598613933</v>
      </c>
      <c r="I1088">
        <v>9.798894162072011E-2</v>
      </c>
      <c r="J1088" t="s">
        <v>340</v>
      </c>
      <c r="L1088" t="s">
        <v>1455</v>
      </c>
    </row>
    <row r="1089" spans="1:12" x14ac:dyDescent="0.2">
      <c r="A1089" t="s">
        <v>1456</v>
      </c>
      <c r="B1089">
        <v>7.5611999999999999E-9</v>
      </c>
      <c r="C1089" t="s">
        <v>35</v>
      </c>
      <c r="D1089" t="s">
        <v>15</v>
      </c>
      <c r="F1089" t="s">
        <v>36</v>
      </c>
      <c r="G1089">
        <v>2</v>
      </c>
      <c r="H1089">
        <v>-18.700235929192541</v>
      </c>
      <c r="I1089">
        <v>9.798894162072011E-2</v>
      </c>
      <c r="J1089" t="s">
        <v>340</v>
      </c>
      <c r="L1089" t="s">
        <v>1456</v>
      </c>
    </row>
    <row r="1090" spans="1:12" x14ac:dyDescent="0.2">
      <c r="A1090" t="s">
        <v>1461</v>
      </c>
      <c r="B1090">
        <v>2.8955000000000002E-9</v>
      </c>
      <c r="C1090" t="s">
        <v>49</v>
      </c>
      <c r="D1090" t="s">
        <v>15</v>
      </c>
      <c r="F1090" t="s">
        <v>36</v>
      </c>
      <c r="G1090">
        <v>2</v>
      </c>
      <c r="H1090">
        <v>-19.660108029262709</v>
      </c>
      <c r="I1090">
        <v>9.798894162072011E-2</v>
      </c>
      <c r="J1090" t="s">
        <v>340</v>
      </c>
      <c r="L1090" t="s">
        <v>1461</v>
      </c>
    </row>
    <row r="1091" spans="1:12" x14ac:dyDescent="0.2">
      <c r="A1091" t="s">
        <v>1457</v>
      </c>
      <c r="B1091">
        <v>4.8259000000000002E-8</v>
      </c>
      <c r="C1091" t="s">
        <v>49</v>
      </c>
      <c r="D1091" t="s">
        <v>15</v>
      </c>
      <c r="F1091" t="s">
        <v>36</v>
      </c>
      <c r="G1091">
        <v>2</v>
      </c>
      <c r="H1091">
        <v>-16.84668349805828</v>
      </c>
      <c r="I1091">
        <v>9.798894162072011E-2</v>
      </c>
      <c r="J1091" t="s">
        <v>340</v>
      </c>
      <c r="L1091" t="s">
        <v>1457</v>
      </c>
    </row>
    <row r="1092" spans="1:12" x14ac:dyDescent="0.2">
      <c r="A1092" t="s">
        <v>1462</v>
      </c>
      <c r="B1092">
        <v>1.5334999999999999E-9</v>
      </c>
      <c r="C1092" t="s">
        <v>49</v>
      </c>
      <c r="D1092" t="s">
        <v>15</v>
      </c>
      <c r="F1092" t="s">
        <v>36</v>
      </c>
      <c r="G1092">
        <v>2</v>
      </c>
      <c r="H1092">
        <v>-20.295713132374239</v>
      </c>
      <c r="I1092">
        <v>9.798894162072011E-2</v>
      </c>
      <c r="J1092" t="s">
        <v>340</v>
      </c>
      <c r="L1092" t="s">
        <v>1462</v>
      </c>
    </row>
    <row r="1093" spans="1:12" x14ac:dyDescent="0.2">
      <c r="A1093" t="s">
        <v>1458</v>
      </c>
      <c r="B1093">
        <v>2.5558E-8</v>
      </c>
      <c r="C1093" t="s">
        <v>49</v>
      </c>
      <c r="D1093" t="s">
        <v>15</v>
      </c>
      <c r="F1093" t="s">
        <v>36</v>
      </c>
      <c r="G1093">
        <v>2</v>
      </c>
      <c r="H1093">
        <v>-17.482315457759899</v>
      </c>
      <c r="I1093">
        <v>9.798894162072011E-2</v>
      </c>
      <c r="J1093" t="s">
        <v>340</v>
      </c>
      <c r="L1093" t="s">
        <v>1458</v>
      </c>
    </row>
    <row r="1094" spans="1:12" x14ac:dyDescent="0.2">
      <c r="A1094" t="s">
        <v>341</v>
      </c>
      <c r="B1094">
        <v>6.4115000000000002E-8</v>
      </c>
      <c r="C1094" t="s">
        <v>35</v>
      </c>
      <c r="D1094" t="s">
        <v>15</v>
      </c>
      <c r="F1094" t="s">
        <v>36</v>
      </c>
      <c r="G1094">
        <v>2</v>
      </c>
      <c r="H1094">
        <v>-16.56258749103533</v>
      </c>
      <c r="I1094">
        <v>9.798894162072011E-2</v>
      </c>
      <c r="J1094" t="s">
        <v>340</v>
      </c>
      <c r="L1094" t="s">
        <v>341</v>
      </c>
    </row>
    <row r="1095" spans="1:12" x14ac:dyDescent="0.2">
      <c r="A1095" t="s">
        <v>342</v>
      </c>
      <c r="B1095">
        <v>6.4115000000000002E-8</v>
      </c>
      <c r="C1095" t="s">
        <v>35</v>
      </c>
      <c r="D1095" t="s">
        <v>15</v>
      </c>
      <c r="F1095" t="s">
        <v>36</v>
      </c>
      <c r="G1095">
        <v>2</v>
      </c>
      <c r="H1095">
        <v>-16.56258749103533</v>
      </c>
      <c r="I1095">
        <v>9.798894162072011E-2</v>
      </c>
      <c r="J1095" t="s">
        <v>340</v>
      </c>
      <c r="L1095" t="s">
        <v>342</v>
      </c>
    </row>
    <row r="1096" spans="1:12" x14ac:dyDescent="0.2">
      <c r="A1096" t="s">
        <v>343</v>
      </c>
      <c r="B1096">
        <v>3.3956000000000003E-8</v>
      </c>
      <c r="C1096" t="s">
        <v>35</v>
      </c>
      <c r="D1096" t="s">
        <v>15</v>
      </c>
      <c r="F1096" t="s">
        <v>36</v>
      </c>
      <c r="G1096">
        <v>2</v>
      </c>
      <c r="H1096">
        <v>-17.198200268070689</v>
      </c>
      <c r="I1096">
        <v>9.798894162072011E-2</v>
      </c>
      <c r="J1096" t="s">
        <v>340</v>
      </c>
      <c r="L1096" t="s">
        <v>343</v>
      </c>
    </row>
    <row r="1097" spans="1:12" x14ac:dyDescent="0.2">
      <c r="A1097" t="s">
        <v>344</v>
      </c>
      <c r="B1097">
        <v>3.3956000000000003E-8</v>
      </c>
      <c r="C1097" t="s">
        <v>35</v>
      </c>
      <c r="D1097" t="s">
        <v>15</v>
      </c>
      <c r="F1097" t="s">
        <v>36</v>
      </c>
      <c r="G1097">
        <v>2</v>
      </c>
      <c r="H1097">
        <v>-17.198200268070689</v>
      </c>
      <c r="I1097">
        <v>9.798894162072011E-2</v>
      </c>
      <c r="J1097" t="s">
        <v>340</v>
      </c>
      <c r="L1097" t="s">
        <v>344</v>
      </c>
    </row>
    <row r="1098" spans="1:12" x14ac:dyDescent="0.2">
      <c r="A1098" t="s">
        <v>345</v>
      </c>
      <c r="B1098">
        <v>6.7321000000000003E-7</v>
      </c>
      <c r="C1098" t="s">
        <v>35</v>
      </c>
      <c r="D1098" t="s">
        <v>15</v>
      </c>
      <c r="F1098" t="s">
        <v>36</v>
      </c>
      <c r="G1098">
        <v>2</v>
      </c>
      <c r="H1098">
        <v>-14.21120852031347</v>
      </c>
      <c r="I1098">
        <v>9.798894162072011E-2</v>
      </c>
      <c r="J1098" t="s">
        <v>340</v>
      </c>
      <c r="L1098" t="s">
        <v>345</v>
      </c>
    </row>
    <row r="1099" spans="1:12" x14ac:dyDescent="0.2">
      <c r="A1099" t="s">
        <v>346</v>
      </c>
      <c r="B1099">
        <v>3.5652999999999998E-7</v>
      </c>
      <c r="C1099" t="s">
        <v>35</v>
      </c>
      <c r="D1099" t="s">
        <v>15</v>
      </c>
      <c r="F1099" t="s">
        <v>36</v>
      </c>
      <c r="G1099">
        <v>2</v>
      </c>
      <c r="H1099">
        <v>-14.84684744915995</v>
      </c>
      <c r="I1099">
        <v>9.798894162072011E-2</v>
      </c>
      <c r="J1099" t="s">
        <v>340</v>
      </c>
      <c r="L1099" t="s">
        <v>346</v>
      </c>
    </row>
    <row r="1100" spans="1:12" x14ac:dyDescent="0.2">
      <c r="A1100" t="s">
        <v>347</v>
      </c>
      <c r="B1100">
        <v>1.2620999999999999E-7</v>
      </c>
      <c r="C1100" t="s">
        <v>49</v>
      </c>
      <c r="D1100" t="s">
        <v>15</v>
      </c>
      <c r="F1100" t="s">
        <v>36</v>
      </c>
      <c r="G1100">
        <v>2</v>
      </c>
      <c r="H1100">
        <v>-15.88531865067587</v>
      </c>
      <c r="I1100">
        <v>9.798894162072011E-2</v>
      </c>
      <c r="J1100" t="s">
        <v>340</v>
      </c>
      <c r="L1100" t="s">
        <v>347</v>
      </c>
    </row>
    <row r="1101" spans="1:12" x14ac:dyDescent="0.2">
      <c r="A1101" t="s">
        <v>348</v>
      </c>
      <c r="B1101">
        <v>9.1666000000000002E-9</v>
      </c>
      <c r="C1101" t="s">
        <v>49</v>
      </c>
      <c r="D1101" t="s">
        <v>15</v>
      </c>
      <c r="F1101" t="s">
        <v>36</v>
      </c>
      <c r="G1101">
        <v>2</v>
      </c>
      <c r="H1101">
        <v>-18.507699393695709</v>
      </c>
      <c r="I1101">
        <v>9.798894162072011E-2</v>
      </c>
      <c r="J1101" t="s">
        <v>340</v>
      </c>
      <c r="L1101" t="s">
        <v>348</v>
      </c>
    </row>
    <row r="1102" spans="1:12" x14ac:dyDescent="0.2">
      <c r="A1102" t="s">
        <v>349</v>
      </c>
      <c r="B1102">
        <v>3.3156000000000003E-8</v>
      </c>
      <c r="C1102" t="s">
        <v>35</v>
      </c>
      <c r="D1102" t="s">
        <v>15</v>
      </c>
      <c r="F1102" t="s">
        <v>36</v>
      </c>
      <c r="G1102">
        <v>2</v>
      </c>
      <c r="H1102">
        <v>-17.222042141217131</v>
      </c>
      <c r="I1102">
        <v>9.798894162072011E-2</v>
      </c>
      <c r="J1102" t="s">
        <v>340</v>
      </c>
      <c r="L1102" t="s">
        <v>349</v>
      </c>
    </row>
    <row r="1103" spans="1:12" x14ac:dyDescent="0.2">
      <c r="A1103" t="s">
        <v>350</v>
      </c>
      <c r="B1103">
        <v>5.5258999999999995E-7</v>
      </c>
      <c r="C1103" t="s">
        <v>35</v>
      </c>
      <c r="D1103" t="s">
        <v>15</v>
      </c>
      <c r="F1103" t="s">
        <v>36</v>
      </c>
      <c r="G1103">
        <v>2</v>
      </c>
      <c r="H1103">
        <v>-14.408649520893</v>
      </c>
      <c r="I1103">
        <v>9.798894162072011E-2</v>
      </c>
      <c r="J1103" t="s">
        <v>340</v>
      </c>
      <c r="L1103" t="s">
        <v>350</v>
      </c>
    </row>
    <row r="1104" spans="1:12" x14ac:dyDescent="0.2">
      <c r="A1104" t="s">
        <v>351</v>
      </c>
      <c r="B1104">
        <v>1.7558999999999999E-8</v>
      </c>
      <c r="C1104" t="s">
        <v>35</v>
      </c>
      <c r="D1104" t="s">
        <v>15</v>
      </c>
      <c r="F1104" t="s">
        <v>36</v>
      </c>
      <c r="G1104">
        <v>2</v>
      </c>
      <c r="H1104">
        <v>-17.857699197969222</v>
      </c>
      <c r="I1104">
        <v>9.798894162072011E-2</v>
      </c>
      <c r="J1104" t="s">
        <v>340</v>
      </c>
      <c r="L1104" t="s">
        <v>351</v>
      </c>
    </row>
    <row r="1105" spans="1:13" x14ac:dyDescent="0.2">
      <c r="A1105" t="s">
        <v>352</v>
      </c>
      <c r="B1105">
        <v>2.9265999999999997E-7</v>
      </c>
      <c r="C1105" t="s">
        <v>35</v>
      </c>
      <c r="D1105" t="s">
        <v>15</v>
      </c>
      <c r="F1105" t="s">
        <v>36</v>
      </c>
      <c r="G1105">
        <v>2</v>
      </c>
      <c r="H1105">
        <v>-15.044254311282129</v>
      </c>
      <c r="I1105">
        <v>9.798894162072011E-2</v>
      </c>
      <c r="J1105" t="s">
        <v>340</v>
      </c>
      <c r="L1105" t="s">
        <v>352</v>
      </c>
    </row>
    <row r="1106" spans="1:13" x14ac:dyDescent="0.2">
      <c r="A1106" t="s">
        <v>442</v>
      </c>
      <c r="B1106">
        <v>3.6808000000000001E-3</v>
      </c>
      <c r="C1106" t="s">
        <v>42</v>
      </c>
      <c r="D1106" t="s">
        <v>16</v>
      </c>
      <c r="F1106" t="s">
        <v>36</v>
      </c>
      <c r="G1106">
        <v>2</v>
      </c>
      <c r="H1106">
        <v>-5.6046251591230156</v>
      </c>
      <c r="I1106">
        <v>4.3409845976280087E-2</v>
      </c>
      <c r="J1106" t="s">
        <v>353</v>
      </c>
      <c r="L1106" t="s">
        <v>443</v>
      </c>
    </row>
    <row r="1107" spans="1:13" x14ac:dyDescent="0.2">
      <c r="A1107" t="s">
        <v>354</v>
      </c>
      <c r="B1107">
        <v>-3.3127000000000001E-6</v>
      </c>
      <c r="C1107" t="s">
        <v>49</v>
      </c>
      <c r="D1107" t="s">
        <v>250</v>
      </c>
      <c r="F1107" t="s">
        <v>36</v>
      </c>
      <c r="G1107">
        <v>2</v>
      </c>
      <c r="H1107">
        <v>-12.61774699111608</v>
      </c>
      <c r="I1107">
        <v>4.3409845976280087E-2</v>
      </c>
      <c r="J1107" t="s">
        <v>353</v>
      </c>
      <c r="K1107" t="b">
        <v>1</v>
      </c>
      <c r="L1107" t="s">
        <v>355</v>
      </c>
    </row>
    <row r="1109" spans="1:13" ht="16" x14ac:dyDescent="0.2">
      <c r="A1109" s="1" t="s">
        <v>2</v>
      </c>
      <c r="B1109" s="1" t="s">
        <v>332</v>
      </c>
    </row>
    <row r="1110" spans="1:13" x14ac:dyDescent="0.2">
      <c r="A1110" t="s">
        <v>4</v>
      </c>
      <c r="B1110" t="s">
        <v>364</v>
      </c>
    </row>
    <row r="1111" spans="1:13" x14ac:dyDescent="0.2">
      <c r="A1111" t="s">
        <v>6</v>
      </c>
      <c r="B1111" t="s">
        <v>365</v>
      </c>
    </row>
    <row r="1112" spans="1:13" x14ac:dyDescent="0.2">
      <c r="A1112" t="s">
        <v>8</v>
      </c>
      <c r="B1112">
        <v>1</v>
      </c>
    </row>
    <row r="1113" spans="1:13" x14ac:dyDescent="0.2">
      <c r="A1113" t="s">
        <v>9</v>
      </c>
      <c r="B1113" t="s">
        <v>73</v>
      </c>
    </row>
    <row r="1114" spans="1:13" x14ac:dyDescent="0.2">
      <c r="A1114" t="s">
        <v>11</v>
      </c>
      <c r="B1114" t="s">
        <v>12</v>
      </c>
    </row>
    <row r="1115" spans="1:13" x14ac:dyDescent="0.2">
      <c r="A1115" t="s">
        <v>13</v>
      </c>
      <c r="B1115" t="s">
        <v>14</v>
      </c>
    </row>
    <row r="1116" spans="1:13" x14ac:dyDescent="0.2">
      <c r="A1116" t="s">
        <v>15</v>
      </c>
      <c r="B1116" t="s">
        <v>53</v>
      </c>
    </row>
    <row r="1117" spans="1:13" ht="16" x14ac:dyDescent="0.2">
      <c r="A1117" s="1" t="s">
        <v>17</v>
      </c>
    </row>
    <row r="1118" spans="1:13" x14ac:dyDescent="0.2">
      <c r="A1118" s="2" t="s">
        <v>18</v>
      </c>
      <c r="B1118" s="2" t="s">
        <v>19</v>
      </c>
      <c r="C1118" s="2" t="s">
        <v>6</v>
      </c>
      <c r="D1118" s="2" t="s">
        <v>15</v>
      </c>
      <c r="E1118" s="2" t="s">
        <v>20</v>
      </c>
      <c r="F1118" s="2" t="s">
        <v>13</v>
      </c>
      <c r="G1118" s="2" t="s">
        <v>21</v>
      </c>
      <c r="H1118" s="2" t="s">
        <v>22</v>
      </c>
      <c r="I1118" s="2" t="s">
        <v>23</v>
      </c>
      <c r="J1118" s="2" t="s">
        <v>4</v>
      </c>
      <c r="K1118" s="2" t="s">
        <v>24</v>
      </c>
      <c r="L1118" s="2" t="s">
        <v>9</v>
      </c>
      <c r="M1118" s="2"/>
    </row>
    <row r="1119" spans="1:13" x14ac:dyDescent="0.2">
      <c r="A1119" t="s">
        <v>335</v>
      </c>
      <c r="B1119">
        <v>3.8502999999999998</v>
      </c>
      <c r="D1119" t="s">
        <v>30</v>
      </c>
      <c r="E1119" t="s">
        <v>336</v>
      </c>
      <c r="F1119" t="s">
        <v>27</v>
      </c>
      <c r="G1119">
        <v>2</v>
      </c>
      <c r="H1119">
        <v>1.348151067341848</v>
      </c>
      <c r="I1119">
        <v>4.3409845976280087E-2</v>
      </c>
      <c r="J1119" t="s">
        <v>337</v>
      </c>
    </row>
    <row r="1120" spans="1:13" x14ac:dyDescent="0.2">
      <c r="A1120" t="s">
        <v>29</v>
      </c>
      <c r="B1120">
        <v>0.25026999999999999</v>
      </c>
      <c r="D1120" t="s">
        <v>30</v>
      </c>
      <c r="E1120" t="s">
        <v>31</v>
      </c>
      <c r="F1120" t="s">
        <v>27</v>
      </c>
      <c r="G1120">
        <v>2</v>
      </c>
      <c r="H1120">
        <v>-1.385214943900327</v>
      </c>
      <c r="I1120">
        <v>2.439508208471609E-2</v>
      </c>
      <c r="J1120" t="s">
        <v>338</v>
      </c>
    </row>
    <row r="1121" spans="1:12" x14ac:dyDescent="0.2">
      <c r="A1121" t="s">
        <v>332</v>
      </c>
      <c r="B1121">
        <v>1</v>
      </c>
      <c r="C1121" t="s">
        <v>365</v>
      </c>
      <c r="D1121" t="s">
        <v>53</v>
      </c>
      <c r="E1121" t="s">
        <v>339</v>
      </c>
      <c r="F1121" t="s">
        <v>33</v>
      </c>
      <c r="G1121">
        <v>0</v>
      </c>
      <c r="H1121">
        <v>1</v>
      </c>
      <c r="L1121" t="s">
        <v>73</v>
      </c>
    </row>
    <row r="1122" spans="1:12" x14ac:dyDescent="0.2">
      <c r="A1122" t="s">
        <v>1434</v>
      </c>
      <c r="B1122">
        <v>4.2300000000000004E-12</v>
      </c>
      <c r="C1122" t="s">
        <v>49</v>
      </c>
      <c r="D1122" t="s">
        <v>15</v>
      </c>
      <c r="F1122" t="s">
        <v>36</v>
      </c>
      <c r="G1122">
        <v>2</v>
      </c>
      <c r="H1122">
        <v>-26.18881912287036</v>
      </c>
      <c r="I1122">
        <v>9.798894162072011E-2</v>
      </c>
      <c r="J1122" t="s">
        <v>340</v>
      </c>
      <c r="L1122" t="s">
        <v>1434</v>
      </c>
    </row>
    <row r="1123" spans="1:12" x14ac:dyDescent="0.2">
      <c r="A1123" t="s">
        <v>1435</v>
      </c>
      <c r="B1123">
        <v>2.2402000000000001E-12</v>
      </c>
      <c r="C1123" t="s">
        <v>49</v>
      </c>
      <c r="D1123" t="s">
        <v>15</v>
      </c>
      <c r="F1123" t="s">
        <v>36</v>
      </c>
      <c r="G1123">
        <v>2</v>
      </c>
      <c r="H1123">
        <v>-26.824455968333041</v>
      </c>
      <c r="I1123">
        <v>9.798894162072011E-2</v>
      </c>
      <c r="J1123" t="s">
        <v>340</v>
      </c>
      <c r="L1123" t="s">
        <v>1435</v>
      </c>
    </row>
    <row r="1124" spans="1:12" x14ac:dyDescent="0.2">
      <c r="A1124" t="s">
        <v>1439</v>
      </c>
      <c r="B1124">
        <v>1.2371000000000001E-12</v>
      </c>
      <c r="C1124" t="s">
        <v>49</v>
      </c>
      <c r="D1124" t="s">
        <v>15</v>
      </c>
      <c r="F1124" t="s">
        <v>36</v>
      </c>
      <c r="G1124">
        <v>2</v>
      </c>
      <c r="H1124">
        <v>-27.4182511850419</v>
      </c>
      <c r="I1124">
        <v>9.798894162072011E-2</v>
      </c>
      <c r="J1124" t="s">
        <v>340</v>
      </c>
      <c r="L1124" t="s">
        <v>1439</v>
      </c>
    </row>
    <row r="1125" spans="1:12" x14ac:dyDescent="0.2">
      <c r="A1125" t="s">
        <v>1440</v>
      </c>
      <c r="B1125">
        <v>2.4959000000000001E-11</v>
      </c>
      <c r="C1125" t="s">
        <v>49</v>
      </c>
      <c r="D1125" t="s">
        <v>15</v>
      </c>
      <c r="F1125" t="s">
        <v>36</v>
      </c>
      <c r="G1125">
        <v>2</v>
      </c>
      <c r="H1125">
        <v>-24.413786637332471</v>
      </c>
      <c r="I1125">
        <v>9.798894162072011E-2</v>
      </c>
      <c r="J1125" t="s">
        <v>340</v>
      </c>
      <c r="L1125" t="s">
        <v>1440</v>
      </c>
    </row>
    <row r="1126" spans="1:12" x14ac:dyDescent="0.2">
      <c r="A1126" t="s">
        <v>1441</v>
      </c>
      <c r="B1126">
        <v>1.9533000000000001E-13</v>
      </c>
      <c r="C1126" t="s">
        <v>35</v>
      </c>
      <c r="D1126" t="s">
        <v>15</v>
      </c>
      <c r="F1126" t="s">
        <v>36</v>
      </c>
      <c r="G1126">
        <v>2</v>
      </c>
      <c r="H1126">
        <v>-29.2640859589938</v>
      </c>
      <c r="I1126">
        <v>9.798894162072011E-2</v>
      </c>
      <c r="J1126" t="s">
        <v>340</v>
      </c>
      <c r="L1126" t="s">
        <v>1441</v>
      </c>
    </row>
    <row r="1127" spans="1:12" x14ac:dyDescent="0.2">
      <c r="A1127" t="s">
        <v>1442</v>
      </c>
      <c r="B1127">
        <v>3.2555E-12</v>
      </c>
      <c r="C1127" t="s">
        <v>35</v>
      </c>
      <c r="D1127" t="s">
        <v>15</v>
      </c>
      <c r="F1127" t="s">
        <v>36</v>
      </c>
      <c r="G1127">
        <v>2</v>
      </c>
      <c r="H1127">
        <v>-26.450675242233771</v>
      </c>
      <c r="I1127">
        <v>9.798894162072011E-2</v>
      </c>
      <c r="J1127" t="s">
        <v>340</v>
      </c>
      <c r="L1127" t="s">
        <v>1442</v>
      </c>
    </row>
    <row r="1128" spans="1:12" x14ac:dyDescent="0.2">
      <c r="A1128" t="s">
        <v>1452</v>
      </c>
      <c r="B1128">
        <v>7.7449999999999996E-10</v>
      </c>
      <c r="C1128" t="s">
        <v>35</v>
      </c>
      <c r="D1128" t="s">
        <v>15</v>
      </c>
      <c r="F1128" t="s">
        <v>36</v>
      </c>
      <c r="G1128">
        <v>2</v>
      </c>
      <c r="H1128">
        <v>-20.978803456071621</v>
      </c>
      <c r="I1128">
        <v>9.798894162072011E-2</v>
      </c>
      <c r="J1128" t="s">
        <v>340</v>
      </c>
      <c r="L1128" t="s">
        <v>1452</v>
      </c>
    </row>
    <row r="1129" spans="1:12" x14ac:dyDescent="0.2">
      <c r="A1129" t="s">
        <v>1453</v>
      </c>
      <c r="B1129">
        <v>9.3754999999999993E-10</v>
      </c>
      <c r="C1129" t="s">
        <v>35</v>
      </c>
      <c r="D1129" t="s">
        <v>15</v>
      </c>
      <c r="F1129" t="s">
        <v>36</v>
      </c>
      <c r="G1129">
        <v>2</v>
      </c>
      <c r="H1129">
        <v>-20.78775102617282</v>
      </c>
      <c r="I1129">
        <v>9.798894162072011E-2</v>
      </c>
      <c r="J1129" t="s">
        <v>340</v>
      </c>
      <c r="L1129" t="s">
        <v>1453</v>
      </c>
    </row>
    <row r="1130" spans="1:12" x14ac:dyDescent="0.2">
      <c r="A1130" t="s">
        <v>1454</v>
      </c>
      <c r="B1130">
        <v>1.2229E-10</v>
      </c>
      <c r="C1130" t="s">
        <v>35</v>
      </c>
      <c r="D1130" t="s">
        <v>15</v>
      </c>
      <c r="F1130" t="s">
        <v>36</v>
      </c>
      <c r="G1130">
        <v>2</v>
      </c>
      <c r="H1130">
        <v>-22.824625842727269</v>
      </c>
      <c r="I1130">
        <v>9.798894162072011E-2</v>
      </c>
      <c r="J1130" t="s">
        <v>340</v>
      </c>
      <c r="L1130" t="s">
        <v>1454</v>
      </c>
    </row>
    <row r="1131" spans="1:12" x14ac:dyDescent="0.2">
      <c r="A1131" t="s">
        <v>1455</v>
      </c>
      <c r="B1131">
        <v>2.4783999999999999E-8</v>
      </c>
      <c r="C1131" t="s">
        <v>35</v>
      </c>
      <c r="D1131" t="s">
        <v>15</v>
      </c>
      <c r="F1131" t="s">
        <v>36</v>
      </c>
      <c r="G1131">
        <v>2</v>
      </c>
      <c r="H1131">
        <v>-17.513067553271899</v>
      </c>
      <c r="I1131">
        <v>9.798894162072011E-2</v>
      </c>
      <c r="J1131" t="s">
        <v>340</v>
      </c>
      <c r="L1131" t="s">
        <v>1455</v>
      </c>
    </row>
    <row r="1132" spans="1:12" x14ac:dyDescent="0.2">
      <c r="A1132" t="s">
        <v>1456</v>
      </c>
      <c r="B1132">
        <v>1.3126E-8</v>
      </c>
      <c r="C1132" t="s">
        <v>35</v>
      </c>
      <c r="D1132" t="s">
        <v>15</v>
      </c>
      <c r="F1132" t="s">
        <v>36</v>
      </c>
      <c r="G1132">
        <v>2</v>
      </c>
      <c r="H1132">
        <v>-18.14867084089488</v>
      </c>
      <c r="I1132">
        <v>9.798894162072011E-2</v>
      </c>
      <c r="J1132" t="s">
        <v>340</v>
      </c>
      <c r="L1132" t="s">
        <v>1456</v>
      </c>
    </row>
    <row r="1133" spans="1:12" x14ac:dyDescent="0.2">
      <c r="A1133" t="s">
        <v>1461</v>
      </c>
      <c r="B1133">
        <v>4.7302999999999995E-13</v>
      </c>
      <c r="C1133" t="s">
        <v>49</v>
      </c>
      <c r="D1133" t="s">
        <v>15</v>
      </c>
      <c r="F1133" t="s">
        <v>36</v>
      </c>
      <c r="G1133">
        <v>2</v>
      </c>
      <c r="H1133">
        <v>-28.379617583482879</v>
      </c>
      <c r="I1133">
        <v>9.798894162072011E-2</v>
      </c>
      <c r="J1133" t="s">
        <v>340</v>
      </c>
      <c r="L1133" t="s">
        <v>1461</v>
      </c>
    </row>
    <row r="1134" spans="1:12" x14ac:dyDescent="0.2">
      <c r="A1134" t="s">
        <v>1457</v>
      </c>
      <c r="B1134">
        <v>7.8839000000000004E-12</v>
      </c>
      <c r="C1134" t="s">
        <v>49</v>
      </c>
      <c r="D1134" t="s">
        <v>15</v>
      </c>
      <c r="F1134" t="s">
        <v>36</v>
      </c>
      <c r="G1134">
        <v>2</v>
      </c>
      <c r="H1134">
        <v>-25.566198410635309</v>
      </c>
      <c r="I1134">
        <v>9.798894162072011E-2</v>
      </c>
      <c r="J1134" t="s">
        <v>340</v>
      </c>
      <c r="L1134" t="s">
        <v>1457</v>
      </c>
    </row>
    <row r="1135" spans="1:12" x14ac:dyDescent="0.2">
      <c r="A1135" t="s">
        <v>1462</v>
      </c>
      <c r="B1135">
        <v>2.5051999999999998E-13</v>
      </c>
      <c r="C1135" t="s">
        <v>49</v>
      </c>
      <c r="D1135" t="s">
        <v>15</v>
      </c>
      <c r="F1135" t="s">
        <v>36</v>
      </c>
      <c r="G1135">
        <v>2</v>
      </c>
      <c r="H1135">
        <v>-29.01523763725347</v>
      </c>
      <c r="I1135">
        <v>9.798894162072011E-2</v>
      </c>
      <c r="J1135" t="s">
        <v>340</v>
      </c>
      <c r="L1135" t="s">
        <v>1462</v>
      </c>
    </row>
    <row r="1136" spans="1:12" x14ac:dyDescent="0.2">
      <c r="A1136" t="s">
        <v>1458</v>
      </c>
      <c r="B1136">
        <v>4.1752999999999998E-12</v>
      </c>
      <c r="C1136" t="s">
        <v>49</v>
      </c>
      <c r="D1136" t="s">
        <v>15</v>
      </c>
      <c r="F1136" t="s">
        <v>36</v>
      </c>
      <c r="G1136">
        <v>2</v>
      </c>
      <c r="H1136">
        <v>-26.201834903919838</v>
      </c>
      <c r="I1136">
        <v>9.798894162072011E-2</v>
      </c>
      <c r="J1136" t="s">
        <v>340</v>
      </c>
      <c r="L1136" t="s">
        <v>1458</v>
      </c>
    </row>
    <row r="1137" spans="1:12" x14ac:dyDescent="0.2">
      <c r="A1137" t="s">
        <v>341</v>
      </c>
      <c r="B1137">
        <v>1.0473999999999999E-11</v>
      </c>
      <c r="C1137" t="s">
        <v>35</v>
      </c>
      <c r="D1137" t="s">
        <v>15</v>
      </c>
      <c r="F1137" t="s">
        <v>36</v>
      </c>
      <c r="G1137">
        <v>2</v>
      </c>
      <c r="H1137">
        <v>-25.28212512007125</v>
      </c>
      <c r="I1137">
        <v>9.798894162072011E-2</v>
      </c>
      <c r="J1137" t="s">
        <v>340</v>
      </c>
      <c r="L1137" t="s">
        <v>341</v>
      </c>
    </row>
    <row r="1138" spans="1:12" x14ac:dyDescent="0.2">
      <c r="A1138" t="s">
        <v>342</v>
      </c>
      <c r="B1138">
        <v>1.0473999999999999E-11</v>
      </c>
      <c r="C1138" t="s">
        <v>35</v>
      </c>
      <c r="D1138" t="s">
        <v>15</v>
      </c>
      <c r="F1138" t="s">
        <v>36</v>
      </c>
      <c r="G1138">
        <v>2</v>
      </c>
      <c r="H1138">
        <v>-25.28212512007125</v>
      </c>
      <c r="I1138">
        <v>9.798894162072011E-2</v>
      </c>
      <c r="J1138" t="s">
        <v>340</v>
      </c>
      <c r="L1138" t="s">
        <v>342</v>
      </c>
    </row>
    <row r="1139" spans="1:12" x14ac:dyDescent="0.2">
      <c r="A1139" t="s">
        <v>343</v>
      </c>
      <c r="B1139">
        <v>5.5471999999999996E-12</v>
      </c>
      <c r="C1139" t="s">
        <v>35</v>
      </c>
      <c r="D1139" t="s">
        <v>15</v>
      </c>
      <c r="F1139" t="s">
        <v>36</v>
      </c>
      <c r="G1139">
        <v>2</v>
      </c>
      <c r="H1139">
        <v>-25.91772781997993</v>
      </c>
      <c r="I1139">
        <v>9.798894162072011E-2</v>
      </c>
      <c r="J1139" t="s">
        <v>340</v>
      </c>
      <c r="L1139" t="s">
        <v>343</v>
      </c>
    </row>
    <row r="1140" spans="1:12" x14ac:dyDescent="0.2">
      <c r="A1140" t="s">
        <v>344</v>
      </c>
      <c r="B1140">
        <v>5.5471999999999996E-12</v>
      </c>
      <c r="C1140" t="s">
        <v>35</v>
      </c>
      <c r="D1140" t="s">
        <v>15</v>
      </c>
      <c r="F1140" t="s">
        <v>36</v>
      </c>
      <c r="G1140">
        <v>2</v>
      </c>
      <c r="H1140">
        <v>-25.91772781997993</v>
      </c>
      <c r="I1140">
        <v>9.798894162072011E-2</v>
      </c>
      <c r="J1140" t="s">
        <v>340</v>
      </c>
      <c r="L1140" t="s">
        <v>344</v>
      </c>
    </row>
    <row r="1141" spans="1:12" x14ac:dyDescent="0.2">
      <c r="A1141" t="s">
        <v>345</v>
      </c>
      <c r="B1141">
        <v>1.0998E-10</v>
      </c>
      <c r="C1141" t="s">
        <v>35</v>
      </c>
      <c r="D1141" t="s">
        <v>15</v>
      </c>
      <c r="F1141" t="s">
        <v>36</v>
      </c>
      <c r="G1141">
        <v>2</v>
      </c>
      <c r="H1141">
        <v>-22.93072258484888</v>
      </c>
      <c r="I1141">
        <v>9.798894162072011E-2</v>
      </c>
      <c r="J1141" t="s">
        <v>340</v>
      </c>
      <c r="L1141" t="s">
        <v>345</v>
      </c>
    </row>
    <row r="1142" spans="1:12" x14ac:dyDescent="0.2">
      <c r="A1142" t="s">
        <v>346</v>
      </c>
      <c r="B1142">
        <v>5.8245999999999997E-11</v>
      </c>
      <c r="C1142" t="s">
        <v>35</v>
      </c>
      <c r="D1142" t="s">
        <v>15</v>
      </c>
      <c r="F1142" t="s">
        <v>36</v>
      </c>
      <c r="G1142">
        <v>2</v>
      </c>
      <c r="H1142">
        <v>-23.56634569536849</v>
      </c>
      <c r="I1142">
        <v>9.798894162072011E-2</v>
      </c>
      <c r="J1142" t="s">
        <v>340</v>
      </c>
      <c r="L1142" t="s">
        <v>346</v>
      </c>
    </row>
    <row r="1143" spans="1:12" x14ac:dyDescent="0.2">
      <c r="A1143" t="s">
        <v>347</v>
      </c>
      <c r="B1143">
        <v>2.0618000000000001E-11</v>
      </c>
      <c r="C1143" t="s">
        <v>49</v>
      </c>
      <c r="D1143" t="s">
        <v>15</v>
      </c>
      <c r="F1143" t="s">
        <v>36</v>
      </c>
      <c r="G1143">
        <v>2</v>
      </c>
      <c r="H1143">
        <v>-24.60485663525435</v>
      </c>
      <c r="I1143">
        <v>9.798894162072011E-2</v>
      </c>
      <c r="J1143" t="s">
        <v>340</v>
      </c>
      <c r="L1143" t="s">
        <v>347</v>
      </c>
    </row>
    <row r="1144" spans="1:12" x14ac:dyDescent="0.2">
      <c r="A1144" t="s">
        <v>348</v>
      </c>
      <c r="B1144">
        <v>1.4975E-12</v>
      </c>
      <c r="C1144" t="s">
        <v>49</v>
      </c>
      <c r="D1144" t="s">
        <v>15</v>
      </c>
      <c r="F1144" t="s">
        <v>36</v>
      </c>
      <c r="G1144">
        <v>2</v>
      </c>
      <c r="H1144">
        <v>-27.227224064921081</v>
      </c>
      <c r="I1144">
        <v>9.798894162072011E-2</v>
      </c>
      <c r="J1144" t="s">
        <v>340</v>
      </c>
      <c r="L1144" t="s">
        <v>348</v>
      </c>
    </row>
    <row r="1145" spans="1:12" x14ac:dyDescent="0.2">
      <c r="A1145" t="s">
        <v>349</v>
      </c>
      <c r="B1145">
        <v>5.4164999999999998E-12</v>
      </c>
      <c r="C1145" t="s">
        <v>35</v>
      </c>
      <c r="D1145" t="s">
        <v>15</v>
      </c>
      <c r="F1145" t="s">
        <v>36</v>
      </c>
      <c r="G1145">
        <v>2</v>
      </c>
      <c r="H1145">
        <v>-25.941571265525059</v>
      </c>
      <c r="I1145">
        <v>9.798894162072011E-2</v>
      </c>
      <c r="J1145" t="s">
        <v>340</v>
      </c>
      <c r="L1145" t="s">
        <v>349</v>
      </c>
    </row>
    <row r="1146" spans="1:12" x14ac:dyDescent="0.2">
      <c r="A1146" t="s">
        <v>350</v>
      </c>
      <c r="B1146">
        <v>9.0276000000000002E-11</v>
      </c>
      <c r="C1146" t="s">
        <v>35</v>
      </c>
      <c r="D1146" t="s">
        <v>15</v>
      </c>
      <c r="F1146" t="s">
        <v>36</v>
      </c>
      <c r="G1146">
        <v>2</v>
      </c>
      <c r="H1146">
        <v>-23.128149471562459</v>
      </c>
      <c r="I1146">
        <v>9.798894162072011E-2</v>
      </c>
      <c r="J1146" t="s">
        <v>340</v>
      </c>
      <c r="L1146" t="s">
        <v>350</v>
      </c>
    </row>
    <row r="1147" spans="1:12" x14ac:dyDescent="0.2">
      <c r="A1147" t="s">
        <v>351</v>
      </c>
      <c r="B1147">
        <v>2.8686000000000001E-12</v>
      </c>
      <c r="C1147" t="s">
        <v>35</v>
      </c>
      <c r="D1147" t="s">
        <v>15</v>
      </c>
      <c r="F1147" t="s">
        <v>36</v>
      </c>
      <c r="G1147">
        <v>2</v>
      </c>
      <c r="H1147">
        <v>-26.577197010050568</v>
      </c>
      <c r="I1147">
        <v>9.798894162072011E-2</v>
      </c>
      <c r="J1147" t="s">
        <v>340</v>
      </c>
      <c r="L1147" t="s">
        <v>351</v>
      </c>
    </row>
    <row r="1148" spans="1:12" x14ac:dyDescent="0.2">
      <c r="A1148" t="s">
        <v>352</v>
      </c>
      <c r="B1148">
        <v>4.7810000000000001E-11</v>
      </c>
      <c r="C1148" t="s">
        <v>35</v>
      </c>
      <c r="D1148" t="s">
        <v>15</v>
      </c>
      <c r="F1148" t="s">
        <v>36</v>
      </c>
      <c r="G1148">
        <v>2</v>
      </c>
      <c r="H1148">
        <v>-23.76378629329054</v>
      </c>
      <c r="I1148">
        <v>9.798894162072011E-2</v>
      </c>
      <c r="J1148" t="s">
        <v>340</v>
      </c>
      <c r="L1148" t="s">
        <v>352</v>
      </c>
    </row>
    <row r="1149" spans="1:12" x14ac:dyDescent="0.2">
      <c r="A1149" t="s">
        <v>442</v>
      </c>
      <c r="B1149">
        <v>2.4659E-3</v>
      </c>
      <c r="C1149" t="s">
        <v>42</v>
      </c>
      <c r="D1149" t="s">
        <v>16</v>
      </c>
      <c r="F1149" t="s">
        <v>36</v>
      </c>
      <c r="G1149">
        <v>2</v>
      </c>
      <c r="H1149">
        <v>-6.0051984265626244</v>
      </c>
      <c r="I1149">
        <v>4.3409845976280087E-2</v>
      </c>
      <c r="J1149" t="s">
        <v>353</v>
      </c>
      <c r="L1149" t="s">
        <v>443</v>
      </c>
    </row>
    <row r="1150" spans="1:12" x14ac:dyDescent="0.2">
      <c r="A1150" t="s">
        <v>354</v>
      </c>
      <c r="B1150">
        <v>-2.2193000000000001E-6</v>
      </c>
      <c r="C1150" t="s">
        <v>49</v>
      </c>
      <c r="D1150" t="s">
        <v>250</v>
      </c>
      <c r="F1150" t="s">
        <v>36</v>
      </c>
      <c r="G1150">
        <v>2</v>
      </c>
      <c r="H1150">
        <v>-13.01831872711773</v>
      </c>
      <c r="I1150">
        <v>4.3409845976280087E-2</v>
      </c>
      <c r="J1150" t="s">
        <v>353</v>
      </c>
      <c r="K1150" t="b">
        <v>1</v>
      </c>
      <c r="L1150" t="s">
        <v>355</v>
      </c>
    </row>
    <row r="1152" spans="1:12" ht="16" x14ac:dyDescent="0.2">
      <c r="A1152" s="1" t="s">
        <v>2</v>
      </c>
      <c r="B1152" s="1" t="s">
        <v>332</v>
      </c>
    </row>
    <row r="1153" spans="1:13" x14ac:dyDescent="0.2">
      <c r="A1153" t="s">
        <v>4</v>
      </c>
      <c r="B1153" t="s">
        <v>366</v>
      </c>
    </row>
    <row r="1154" spans="1:13" x14ac:dyDescent="0.2">
      <c r="A1154" t="s">
        <v>6</v>
      </c>
      <c r="B1154" t="s">
        <v>367</v>
      </c>
    </row>
    <row r="1155" spans="1:13" x14ac:dyDescent="0.2">
      <c r="A1155" t="s">
        <v>8</v>
      </c>
      <c r="B1155">
        <v>1</v>
      </c>
    </row>
    <row r="1156" spans="1:13" x14ac:dyDescent="0.2">
      <c r="A1156" t="s">
        <v>9</v>
      </c>
      <c r="B1156" t="s">
        <v>73</v>
      </c>
    </row>
    <row r="1157" spans="1:13" x14ac:dyDescent="0.2">
      <c r="A1157" t="s">
        <v>11</v>
      </c>
      <c r="B1157" t="s">
        <v>12</v>
      </c>
    </row>
    <row r="1158" spans="1:13" x14ac:dyDescent="0.2">
      <c r="A1158" t="s">
        <v>13</v>
      </c>
      <c r="B1158" t="s">
        <v>14</v>
      </c>
    </row>
    <row r="1159" spans="1:13" x14ac:dyDescent="0.2">
      <c r="A1159" t="s">
        <v>15</v>
      </c>
      <c r="B1159" t="s">
        <v>53</v>
      </c>
    </row>
    <row r="1160" spans="1:13" ht="16" x14ac:dyDescent="0.2">
      <c r="A1160" s="1" t="s">
        <v>17</v>
      </c>
    </row>
    <row r="1161" spans="1:13" x14ac:dyDescent="0.2">
      <c r="A1161" s="2" t="s">
        <v>18</v>
      </c>
      <c r="B1161" s="2" t="s">
        <v>19</v>
      </c>
      <c r="C1161" s="2" t="s">
        <v>6</v>
      </c>
      <c r="D1161" s="2" t="s">
        <v>15</v>
      </c>
      <c r="E1161" s="2" t="s">
        <v>20</v>
      </c>
      <c r="F1161" s="2" t="s">
        <v>13</v>
      </c>
      <c r="G1161" s="2" t="s">
        <v>21</v>
      </c>
      <c r="H1161" s="2" t="s">
        <v>22</v>
      </c>
      <c r="I1161" s="2" t="s">
        <v>23</v>
      </c>
      <c r="J1161" s="2" t="s">
        <v>4</v>
      </c>
      <c r="K1161" s="2" t="s">
        <v>24</v>
      </c>
      <c r="L1161" s="2" t="s">
        <v>9</v>
      </c>
      <c r="M1161" s="2"/>
    </row>
    <row r="1162" spans="1:13" x14ac:dyDescent="0.2">
      <c r="A1162" t="s">
        <v>335</v>
      </c>
      <c r="B1162">
        <v>3.8502999999999998</v>
      </c>
      <c r="D1162" t="s">
        <v>30</v>
      </c>
      <c r="E1162" t="s">
        <v>336</v>
      </c>
      <c r="F1162" t="s">
        <v>27</v>
      </c>
      <c r="G1162">
        <v>2</v>
      </c>
      <c r="H1162">
        <v>1.348151067341848</v>
      </c>
      <c r="I1162">
        <v>4.3409845976280087E-2</v>
      </c>
      <c r="J1162" t="s">
        <v>337</v>
      </c>
    </row>
    <row r="1163" spans="1:13" x14ac:dyDescent="0.2">
      <c r="A1163" t="s">
        <v>29</v>
      </c>
      <c r="B1163">
        <v>0.25026999999999999</v>
      </c>
      <c r="D1163" t="s">
        <v>30</v>
      </c>
      <c r="E1163" t="s">
        <v>31</v>
      </c>
      <c r="F1163" t="s">
        <v>27</v>
      </c>
      <c r="G1163">
        <v>2</v>
      </c>
      <c r="H1163">
        <v>-1.385214943900327</v>
      </c>
      <c r="I1163">
        <v>2.439508208471609E-2</v>
      </c>
      <c r="J1163" t="s">
        <v>358</v>
      </c>
    </row>
    <row r="1164" spans="1:13" x14ac:dyDescent="0.2">
      <c r="A1164" t="s">
        <v>332</v>
      </c>
      <c r="B1164">
        <v>1</v>
      </c>
      <c r="C1164" t="s">
        <v>367</v>
      </c>
      <c r="D1164" t="s">
        <v>53</v>
      </c>
      <c r="E1164" t="s">
        <v>339</v>
      </c>
      <c r="F1164" t="s">
        <v>33</v>
      </c>
      <c r="G1164">
        <v>0</v>
      </c>
      <c r="H1164">
        <v>1</v>
      </c>
      <c r="L1164" t="s">
        <v>73</v>
      </c>
    </row>
    <row r="1165" spans="1:13" x14ac:dyDescent="0.2">
      <c r="A1165" t="s">
        <v>1434</v>
      </c>
      <c r="B1165">
        <v>2.4909000000000002E-8</v>
      </c>
      <c r="C1165" t="s">
        <v>49</v>
      </c>
      <c r="D1165" t="s">
        <v>15</v>
      </c>
      <c r="F1165" t="s">
        <v>36</v>
      </c>
      <c r="G1165">
        <v>2</v>
      </c>
      <c r="H1165">
        <v>-17.50803665299841</v>
      </c>
      <c r="I1165">
        <v>9.798894162072011E-2</v>
      </c>
      <c r="J1165" t="s">
        <v>340</v>
      </c>
      <c r="L1165" t="s">
        <v>1434</v>
      </c>
    </row>
    <row r="1166" spans="1:13" x14ac:dyDescent="0.2">
      <c r="A1166" t="s">
        <v>1435</v>
      </c>
      <c r="B1166">
        <v>1.3192E-8</v>
      </c>
      <c r="C1166" t="s">
        <v>49</v>
      </c>
      <c r="D1166" t="s">
        <v>15</v>
      </c>
      <c r="F1166" t="s">
        <v>36</v>
      </c>
      <c r="G1166">
        <v>2</v>
      </c>
      <c r="H1166">
        <v>-18.143655251689111</v>
      </c>
      <c r="I1166">
        <v>9.798894162072011E-2</v>
      </c>
      <c r="J1166" t="s">
        <v>340</v>
      </c>
      <c r="L1166" t="s">
        <v>1435</v>
      </c>
    </row>
    <row r="1167" spans="1:13" x14ac:dyDescent="0.2">
      <c r="A1167" t="s">
        <v>1439</v>
      </c>
      <c r="B1167">
        <v>7.2846000000000003E-9</v>
      </c>
      <c r="C1167" t="s">
        <v>49</v>
      </c>
      <c r="D1167" t="s">
        <v>15</v>
      </c>
      <c r="F1167" t="s">
        <v>36</v>
      </c>
      <c r="G1167">
        <v>2</v>
      </c>
      <c r="H1167">
        <v>-18.737503306150561</v>
      </c>
      <c r="I1167">
        <v>9.798894162072011E-2</v>
      </c>
      <c r="J1167" t="s">
        <v>340</v>
      </c>
      <c r="L1167" t="s">
        <v>1439</v>
      </c>
    </row>
    <row r="1168" spans="1:13" x14ac:dyDescent="0.2">
      <c r="A1168" t="s">
        <v>1440</v>
      </c>
      <c r="B1168">
        <v>1.4697E-7</v>
      </c>
      <c r="C1168" t="s">
        <v>49</v>
      </c>
      <c r="D1168" t="s">
        <v>15</v>
      </c>
      <c r="F1168" t="s">
        <v>36</v>
      </c>
      <c r="G1168">
        <v>2</v>
      </c>
      <c r="H1168">
        <v>-15.73303735262782</v>
      </c>
      <c r="I1168">
        <v>9.798894162072011E-2</v>
      </c>
      <c r="J1168" t="s">
        <v>340</v>
      </c>
      <c r="L1168" t="s">
        <v>1440</v>
      </c>
    </row>
    <row r="1169" spans="1:12" x14ac:dyDescent="0.2">
      <c r="A1169" t="s">
        <v>1441</v>
      </c>
      <c r="B1169">
        <v>1.1502E-9</v>
      </c>
      <c r="C1169" t="s">
        <v>35</v>
      </c>
      <c r="D1169" t="s">
        <v>15</v>
      </c>
      <c r="F1169" t="s">
        <v>36</v>
      </c>
      <c r="G1169">
        <v>2</v>
      </c>
      <c r="H1169">
        <v>-20.583329996648899</v>
      </c>
      <c r="I1169">
        <v>9.798894162072011E-2</v>
      </c>
      <c r="J1169" t="s">
        <v>340</v>
      </c>
      <c r="L1169" t="s">
        <v>1441</v>
      </c>
    </row>
    <row r="1170" spans="1:12" x14ac:dyDescent="0.2">
      <c r="A1170" t="s">
        <v>1442</v>
      </c>
      <c r="B1170">
        <v>1.9169999999999999E-8</v>
      </c>
      <c r="C1170" t="s">
        <v>35</v>
      </c>
      <c r="D1170" t="s">
        <v>15</v>
      </c>
      <c r="F1170" t="s">
        <v>36</v>
      </c>
      <c r="G1170">
        <v>2</v>
      </c>
      <c r="H1170">
        <v>-17.76991927988886</v>
      </c>
      <c r="I1170">
        <v>9.798894162072011E-2</v>
      </c>
      <c r="J1170" t="s">
        <v>340</v>
      </c>
      <c r="L1170" t="s">
        <v>1442</v>
      </c>
    </row>
    <row r="1171" spans="1:12" x14ac:dyDescent="0.2">
      <c r="A1171" t="s">
        <v>1452</v>
      </c>
      <c r="B1171">
        <v>2.2764E-10</v>
      </c>
      <c r="C1171" t="s">
        <v>35</v>
      </c>
      <c r="D1171" t="s">
        <v>15</v>
      </c>
      <c r="F1171" t="s">
        <v>36</v>
      </c>
      <c r="G1171">
        <v>2</v>
      </c>
      <c r="H1171">
        <v>-22.203255682193621</v>
      </c>
      <c r="I1171">
        <v>9.798894162072011E-2</v>
      </c>
      <c r="J1171" t="s">
        <v>340</v>
      </c>
      <c r="L1171" t="s">
        <v>1452</v>
      </c>
    </row>
    <row r="1172" spans="1:12" x14ac:dyDescent="0.2">
      <c r="A1172" t="s">
        <v>1453</v>
      </c>
      <c r="B1172">
        <v>2.7557000000000001E-10</v>
      </c>
      <c r="C1172" t="s">
        <v>35</v>
      </c>
      <c r="D1172" t="s">
        <v>15</v>
      </c>
      <c r="F1172" t="s">
        <v>36</v>
      </c>
      <c r="G1172">
        <v>2</v>
      </c>
      <c r="H1172">
        <v>-22.01217943612475</v>
      </c>
      <c r="I1172">
        <v>9.798894162072011E-2</v>
      </c>
      <c r="J1172" t="s">
        <v>340</v>
      </c>
      <c r="L1172" t="s">
        <v>1453</v>
      </c>
    </row>
    <row r="1173" spans="1:12" x14ac:dyDescent="0.2">
      <c r="A1173" t="s">
        <v>1454</v>
      </c>
      <c r="B1173">
        <v>3.5944000000000003E-11</v>
      </c>
      <c r="C1173" t="s">
        <v>35</v>
      </c>
      <c r="D1173" t="s">
        <v>15</v>
      </c>
      <c r="F1173" t="s">
        <v>36</v>
      </c>
      <c r="G1173">
        <v>2</v>
      </c>
      <c r="H1173">
        <v>-24.049058944160691</v>
      </c>
      <c r="I1173">
        <v>9.798894162072011E-2</v>
      </c>
      <c r="J1173" t="s">
        <v>340</v>
      </c>
      <c r="L1173" t="s">
        <v>1454</v>
      </c>
    </row>
    <row r="1174" spans="1:12" x14ac:dyDescent="0.2">
      <c r="A1174" t="s">
        <v>1455</v>
      </c>
      <c r="B1174">
        <v>7.2846000000000003E-9</v>
      </c>
      <c r="C1174" t="s">
        <v>35</v>
      </c>
      <c r="D1174" t="s">
        <v>15</v>
      </c>
      <c r="F1174" t="s">
        <v>36</v>
      </c>
      <c r="G1174">
        <v>2</v>
      </c>
      <c r="H1174">
        <v>-18.737503306150561</v>
      </c>
      <c r="I1174">
        <v>9.798894162072011E-2</v>
      </c>
      <c r="J1174" t="s">
        <v>340</v>
      </c>
      <c r="L1174" t="s">
        <v>1455</v>
      </c>
    </row>
    <row r="1175" spans="1:12" x14ac:dyDescent="0.2">
      <c r="A1175" t="s">
        <v>1456</v>
      </c>
      <c r="B1175">
        <v>3.8579999999999997E-9</v>
      </c>
      <c r="C1175" t="s">
        <v>35</v>
      </c>
      <c r="D1175" t="s">
        <v>15</v>
      </c>
      <c r="F1175" t="s">
        <v>36</v>
      </c>
      <c r="G1175">
        <v>2</v>
      </c>
      <c r="H1175">
        <v>-19.37311692246287</v>
      </c>
      <c r="I1175">
        <v>9.798894162072011E-2</v>
      </c>
      <c r="J1175" t="s">
        <v>340</v>
      </c>
      <c r="L1175" t="s">
        <v>1456</v>
      </c>
    </row>
    <row r="1176" spans="1:12" x14ac:dyDescent="0.2">
      <c r="A1176" t="s">
        <v>1461</v>
      </c>
      <c r="B1176">
        <v>2.7854999999999999E-9</v>
      </c>
      <c r="C1176" t="s">
        <v>49</v>
      </c>
      <c r="D1176" t="s">
        <v>15</v>
      </c>
      <c r="F1176" t="s">
        <v>36</v>
      </c>
      <c r="G1176">
        <v>2</v>
      </c>
      <c r="H1176">
        <v>-19.698838446467679</v>
      </c>
      <c r="I1176">
        <v>9.798894162072011E-2</v>
      </c>
      <c r="J1176" t="s">
        <v>340</v>
      </c>
      <c r="L1176" t="s">
        <v>1461</v>
      </c>
    </row>
    <row r="1177" spans="1:12" x14ac:dyDescent="0.2">
      <c r="A1177" t="s">
        <v>1457</v>
      </c>
      <c r="B1177">
        <v>4.6425E-8</v>
      </c>
      <c r="C1177" t="s">
        <v>49</v>
      </c>
      <c r="D1177" t="s">
        <v>15</v>
      </c>
      <c r="F1177" t="s">
        <v>36</v>
      </c>
      <c r="G1177">
        <v>2</v>
      </c>
      <c r="H1177">
        <v>-16.88542772970764</v>
      </c>
      <c r="I1177">
        <v>9.798894162072011E-2</v>
      </c>
      <c r="J1177" t="s">
        <v>340</v>
      </c>
      <c r="L1177" t="s">
        <v>1457</v>
      </c>
    </row>
    <row r="1178" spans="1:12" x14ac:dyDescent="0.2">
      <c r="A1178" t="s">
        <v>1462</v>
      </c>
      <c r="B1178">
        <v>1.4752E-9</v>
      </c>
      <c r="C1178" t="s">
        <v>49</v>
      </c>
      <c r="D1178" t="s">
        <v>15</v>
      </c>
      <c r="F1178" t="s">
        <v>36</v>
      </c>
      <c r="G1178">
        <v>2</v>
      </c>
      <c r="H1178">
        <v>-20.334472263126219</v>
      </c>
      <c r="I1178">
        <v>9.798894162072011E-2</v>
      </c>
      <c r="J1178" t="s">
        <v>340</v>
      </c>
      <c r="L1178" t="s">
        <v>1462</v>
      </c>
    </row>
    <row r="1179" spans="1:12" x14ac:dyDescent="0.2">
      <c r="A1179" t="s">
        <v>1458</v>
      </c>
      <c r="B1179">
        <v>2.4587E-8</v>
      </c>
      <c r="C1179" t="s">
        <v>49</v>
      </c>
      <c r="D1179" t="s">
        <v>15</v>
      </c>
      <c r="F1179" t="s">
        <v>36</v>
      </c>
      <c r="G1179">
        <v>2</v>
      </c>
      <c r="H1179">
        <v>-17.521047988974349</v>
      </c>
      <c r="I1179">
        <v>9.798894162072011E-2</v>
      </c>
      <c r="J1179" t="s">
        <v>340</v>
      </c>
      <c r="L1179" t="s">
        <v>1458</v>
      </c>
    </row>
    <row r="1180" spans="1:12" x14ac:dyDescent="0.2">
      <c r="A1180" t="s">
        <v>341</v>
      </c>
      <c r="B1180">
        <v>6.1679000000000006E-8</v>
      </c>
      <c r="C1180" t="s">
        <v>359</v>
      </c>
      <c r="D1180" t="s">
        <v>15</v>
      </c>
      <c r="F1180" t="s">
        <v>36</v>
      </c>
      <c r="G1180">
        <v>2</v>
      </c>
      <c r="H1180">
        <v>-16.60132232053353</v>
      </c>
      <c r="I1180">
        <v>9.798894162072011E-2</v>
      </c>
      <c r="J1180" t="s">
        <v>340</v>
      </c>
      <c r="L1180" t="s">
        <v>341</v>
      </c>
    </row>
    <row r="1181" spans="1:12" x14ac:dyDescent="0.2">
      <c r="A1181" t="s">
        <v>342</v>
      </c>
      <c r="B1181">
        <v>6.1679000000000006E-8</v>
      </c>
      <c r="C1181" t="s">
        <v>359</v>
      </c>
      <c r="D1181" t="s">
        <v>15</v>
      </c>
      <c r="F1181" t="s">
        <v>36</v>
      </c>
      <c r="G1181">
        <v>2</v>
      </c>
      <c r="H1181">
        <v>-16.60132232053353</v>
      </c>
      <c r="I1181">
        <v>9.798894162072011E-2</v>
      </c>
      <c r="J1181" t="s">
        <v>340</v>
      </c>
      <c r="L1181" t="s">
        <v>342</v>
      </c>
    </row>
    <row r="1182" spans="1:12" x14ac:dyDescent="0.2">
      <c r="A1182" t="s">
        <v>343</v>
      </c>
      <c r="B1182">
        <v>3.2665000000000002E-8</v>
      </c>
      <c r="C1182" t="s">
        <v>359</v>
      </c>
      <c r="D1182" t="s">
        <v>15</v>
      </c>
      <c r="F1182" t="s">
        <v>36</v>
      </c>
      <c r="G1182">
        <v>2</v>
      </c>
      <c r="H1182">
        <v>-17.236961668653699</v>
      </c>
      <c r="I1182">
        <v>9.798894162072011E-2</v>
      </c>
      <c r="J1182" t="s">
        <v>340</v>
      </c>
      <c r="L1182" t="s">
        <v>343</v>
      </c>
    </row>
    <row r="1183" spans="1:12" x14ac:dyDescent="0.2">
      <c r="A1183" t="s">
        <v>344</v>
      </c>
      <c r="B1183">
        <v>3.2665000000000002E-8</v>
      </c>
      <c r="C1183" t="s">
        <v>359</v>
      </c>
      <c r="D1183" t="s">
        <v>15</v>
      </c>
      <c r="F1183" t="s">
        <v>36</v>
      </c>
      <c r="G1183">
        <v>2</v>
      </c>
      <c r="H1183">
        <v>-17.236961668653699</v>
      </c>
      <c r="I1183">
        <v>9.798894162072011E-2</v>
      </c>
      <c r="J1183" t="s">
        <v>340</v>
      </c>
      <c r="L1183" t="s">
        <v>344</v>
      </c>
    </row>
    <row r="1184" spans="1:12" x14ac:dyDescent="0.2">
      <c r="A1184" t="s">
        <v>345</v>
      </c>
      <c r="B1184">
        <v>6.4763000000000004E-7</v>
      </c>
      <c r="C1184" t="s">
        <v>359</v>
      </c>
      <c r="D1184" t="s">
        <v>15</v>
      </c>
      <c r="F1184" t="s">
        <v>36</v>
      </c>
      <c r="G1184">
        <v>2</v>
      </c>
      <c r="H1184">
        <v>-14.24994629132399</v>
      </c>
      <c r="I1184">
        <v>9.798894162072011E-2</v>
      </c>
      <c r="J1184" t="s">
        <v>340</v>
      </c>
      <c r="L1184" t="s">
        <v>345</v>
      </c>
    </row>
    <row r="1185" spans="1:12" x14ac:dyDescent="0.2">
      <c r="A1185" t="s">
        <v>346</v>
      </c>
      <c r="B1185">
        <v>3.4298999999999998E-7</v>
      </c>
      <c r="C1185" t="s">
        <v>359</v>
      </c>
      <c r="D1185" t="s">
        <v>15</v>
      </c>
      <c r="F1185" t="s">
        <v>36</v>
      </c>
      <c r="G1185">
        <v>2</v>
      </c>
      <c r="H1185">
        <v>-14.885564544724421</v>
      </c>
      <c r="I1185">
        <v>9.798894162072011E-2</v>
      </c>
      <c r="J1185" t="s">
        <v>340</v>
      </c>
      <c r="L1185" t="s">
        <v>346</v>
      </c>
    </row>
    <row r="1186" spans="1:12" x14ac:dyDescent="0.2">
      <c r="A1186" t="s">
        <v>347</v>
      </c>
      <c r="B1186">
        <v>1.2141E-7</v>
      </c>
      <c r="C1186" t="s">
        <v>49</v>
      </c>
      <c r="D1186" t="s">
        <v>15</v>
      </c>
      <c r="F1186" t="s">
        <v>36</v>
      </c>
      <c r="G1186">
        <v>2</v>
      </c>
      <c r="H1186">
        <v>-15.924092589390529</v>
      </c>
      <c r="I1186">
        <v>9.798894162072011E-2</v>
      </c>
      <c r="J1186" t="s">
        <v>340</v>
      </c>
      <c r="L1186" t="s">
        <v>347</v>
      </c>
    </row>
    <row r="1187" spans="1:12" x14ac:dyDescent="0.2">
      <c r="A1187" t="s">
        <v>348</v>
      </c>
      <c r="B1187">
        <v>8.8181999999999992E-9</v>
      </c>
      <c r="C1187" t="s">
        <v>49</v>
      </c>
      <c r="D1187" t="s">
        <v>15</v>
      </c>
      <c r="F1187" t="s">
        <v>36</v>
      </c>
      <c r="G1187">
        <v>2</v>
      </c>
      <c r="H1187">
        <v>-18.54644806938785</v>
      </c>
      <c r="I1187">
        <v>9.798894162072011E-2</v>
      </c>
      <c r="J1187" t="s">
        <v>340</v>
      </c>
      <c r="L1187" t="s">
        <v>348</v>
      </c>
    </row>
    <row r="1188" spans="1:12" x14ac:dyDescent="0.2">
      <c r="A1188" t="s">
        <v>349</v>
      </c>
      <c r="B1188">
        <v>3.1896000000000003E-8</v>
      </c>
      <c r="C1188" t="s">
        <v>359</v>
      </c>
      <c r="D1188" t="s">
        <v>15</v>
      </c>
      <c r="F1188" t="s">
        <v>36</v>
      </c>
      <c r="G1188">
        <v>2</v>
      </c>
      <c r="H1188">
        <v>-17.260785226867359</v>
      </c>
      <c r="I1188">
        <v>9.798894162072011E-2</v>
      </c>
      <c r="J1188" t="s">
        <v>340</v>
      </c>
      <c r="L1188" t="s">
        <v>349</v>
      </c>
    </row>
    <row r="1189" spans="1:12" x14ac:dyDescent="0.2">
      <c r="A1189" t="s">
        <v>350</v>
      </c>
      <c r="B1189">
        <v>5.3158999999999996E-7</v>
      </c>
      <c r="C1189" t="s">
        <v>359</v>
      </c>
      <c r="D1189" t="s">
        <v>15</v>
      </c>
      <c r="F1189" t="s">
        <v>36</v>
      </c>
      <c r="G1189">
        <v>2</v>
      </c>
      <c r="H1189">
        <v>-14.447393321420449</v>
      </c>
      <c r="I1189">
        <v>9.798894162072011E-2</v>
      </c>
      <c r="J1189" t="s">
        <v>340</v>
      </c>
      <c r="L1189" t="s">
        <v>350</v>
      </c>
    </row>
    <row r="1190" spans="1:12" x14ac:dyDescent="0.2">
      <c r="A1190" t="s">
        <v>351</v>
      </c>
      <c r="B1190">
        <v>1.6892E-8</v>
      </c>
      <c r="C1190" t="s">
        <v>359</v>
      </c>
      <c r="D1190" t="s">
        <v>15</v>
      </c>
      <c r="F1190" t="s">
        <v>36</v>
      </c>
      <c r="G1190">
        <v>2</v>
      </c>
      <c r="H1190">
        <v>-17.896425699874719</v>
      </c>
      <c r="I1190">
        <v>9.798894162072011E-2</v>
      </c>
      <c r="J1190" t="s">
        <v>340</v>
      </c>
      <c r="L1190" t="s">
        <v>351</v>
      </c>
    </row>
    <row r="1191" spans="1:12" x14ac:dyDescent="0.2">
      <c r="A1191" t="s">
        <v>352</v>
      </c>
      <c r="B1191">
        <v>2.8154000000000002E-7</v>
      </c>
      <c r="C1191" t="s">
        <v>359</v>
      </c>
      <c r="D1191" t="s">
        <v>15</v>
      </c>
      <c r="F1191" t="s">
        <v>36</v>
      </c>
      <c r="G1191">
        <v>2</v>
      </c>
      <c r="H1191">
        <v>-15.08299130354659</v>
      </c>
      <c r="I1191">
        <v>9.798894162072011E-2</v>
      </c>
      <c r="J1191" t="s">
        <v>340</v>
      </c>
      <c r="L1191" t="s">
        <v>352</v>
      </c>
    </row>
    <row r="1192" spans="1:12" x14ac:dyDescent="0.2">
      <c r="A1192" t="s">
        <v>442</v>
      </c>
      <c r="B1192">
        <v>2.8993000000000001E-3</v>
      </c>
      <c r="C1192" t="s">
        <v>42</v>
      </c>
      <c r="D1192" t="s">
        <v>16</v>
      </c>
      <c r="F1192" t="s">
        <v>36</v>
      </c>
      <c r="G1192">
        <v>2</v>
      </c>
      <c r="H1192">
        <v>-5.8432859504367283</v>
      </c>
      <c r="I1192">
        <v>4.3409845976280087E-2</v>
      </c>
      <c r="J1192" t="s">
        <v>353</v>
      </c>
      <c r="L1192" t="s">
        <v>443</v>
      </c>
    </row>
    <row r="1193" spans="1:12" x14ac:dyDescent="0.2">
      <c r="A1193" t="s">
        <v>354</v>
      </c>
      <c r="B1193">
        <v>-2.6093000000000002E-6</v>
      </c>
      <c r="C1193" t="s">
        <v>49</v>
      </c>
      <c r="D1193" t="s">
        <v>250</v>
      </c>
      <c r="F1193" t="s">
        <v>36</v>
      </c>
      <c r="G1193">
        <v>2</v>
      </c>
      <c r="H1193">
        <v>-12.856428571835229</v>
      </c>
      <c r="I1193">
        <v>4.3409845976280087E-2</v>
      </c>
      <c r="J1193" t="s">
        <v>353</v>
      </c>
      <c r="K1193" t="b">
        <v>1</v>
      </c>
      <c r="L1193" t="s">
        <v>355</v>
      </c>
    </row>
    <row r="1195" spans="1:12" ht="16" x14ac:dyDescent="0.2">
      <c r="A1195" s="1" t="s">
        <v>2</v>
      </c>
      <c r="B1195" s="1" t="s">
        <v>332</v>
      </c>
    </row>
    <row r="1196" spans="1:12" x14ac:dyDescent="0.2">
      <c r="A1196" t="s">
        <v>4</v>
      </c>
      <c r="B1196" t="s">
        <v>368</v>
      </c>
    </row>
    <row r="1197" spans="1:12" x14ac:dyDescent="0.2">
      <c r="A1197" t="s">
        <v>6</v>
      </c>
      <c r="B1197" t="s">
        <v>369</v>
      </c>
    </row>
    <row r="1198" spans="1:12" x14ac:dyDescent="0.2">
      <c r="A1198" t="s">
        <v>8</v>
      </c>
      <c r="B1198">
        <v>1</v>
      </c>
    </row>
    <row r="1199" spans="1:12" x14ac:dyDescent="0.2">
      <c r="A1199" t="s">
        <v>9</v>
      </c>
      <c r="B1199" t="s">
        <v>73</v>
      </c>
    </row>
    <row r="1200" spans="1:12" x14ac:dyDescent="0.2">
      <c r="A1200" t="s">
        <v>11</v>
      </c>
      <c r="B1200" t="s">
        <v>12</v>
      </c>
    </row>
    <row r="1201" spans="1:13" x14ac:dyDescent="0.2">
      <c r="A1201" t="s">
        <v>13</v>
      </c>
      <c r="B1201" t="s">
        <v>14</v>
      </c>
    </row>
    <row r="1202" spans="1:13" x14ac:dyDescent="0.2">
      <c r="A1202" t="s">
        <v>15</v>
      </c>
      <c r="B1202" t="s">
        <v>53</v>
      </c>
    </row>
    <row r="1203" spans="1:13" ht="16" x14ac:dyDescent="0.2">
      <c r="A1203" s="1" t="s">
        <v>17</v>
      </c>
    </row>
    <row r="1204" spans="1:13" x14ac:dyDescent="0.2">
      <c r="A1204" s="2" t="s">
        <v>18</v>
      </c>
      <c r="B1204" s="2" t="s">
        <v>19</v>
      </c>
      <c r="C1204" s="2" t="s">
        <v>6</v>
      </c>
      <c r="D1204" s="2" t="s">
        <v>15</v>
      </c>
      <c r="E1204" s="2" t="s">
        <v>20</v>
      </c>
      <c r="F1204" s="2" t="s">
        <v>13</v>
      </c>
      <c r="G1204" s="2" t="s">
        <v>21</v>
      </c>
      <c r="H1204" s="2" t="s">
        <v>22</v>
      </c>
      <c r="I1204" s="2" t="s">
        <v>23</v>
      </c>
      <c r="J1204" s="2" t="s">
        <v>4</v>
      </c>
      <c r="K1204" s="2" t="s">
        <v>24</v>
      </c>
      <c r="L1204" s="2" t="s">
        <v>9</v>
      </c>
      <c r="M1204" s="2"/>
    </row>
    <row r="1205" spans="1:13" x14ac:dyDescent="0.2">
      <c r="A1205" t="s">
        <v>335</v>
      </c>
      <c r="B1205">
        <v>3.8502999999999998</v>
      </c>
      <c r="D1205" t="s">
        <v>30</v>
      </c>
      <c r="E1205" t="s">
        <v>336</v>
      </c>
      <c r="F1205" t="s">
        <v>27</v>
      </c>
      <c r="G1205">
        <v>2</v>
      </c>
      <c r="H1205">
        <v>1.348151067341848</v>
      </c>
      <c r="I1205">
        <v>4.3409845976280087E-2</v>
      </c>
      <c r="J1205" t="s">
        <v>337</v>
      </c>
    </row>
    <row r="1206" spans="1:13" x14ac:dyDescent="0.2">
      <c r="A1206" t="s">
        <v>29</v>
      </c>
      <c r="B1206">
        <v>0.25026999999999999</v>
      </c>
      <c r="D1206" t="s">
        <v>30</v>
      </c>
      <c r="E1206" t="s">
        <v>31</v>
      </c>
      <c r="F1206" t="s">
        <v>27</v>
      </c>
      <c r="G1206">
        <v>2</v>
      </c>
      <c r="H1206">
        <v>-1.385214943900327</v>
      </c>
      <c r="I1206">
        <v>2.439508208471609E-2</v>
      </c>
      <c r="J1206" t="s">
        <v>358</v>
      </c>
    </row>
    <row r="1207" spans="1:13" x14ac:dyDescent="0.2">
      <c r="A1207" t="s">
        <v>332</v>
      </c>
      <c r="B1207">
        <v>1</v>
      </c>
      <c r="C1207" t="s">
        <v>369</v>
      </c>
      <c r="D1207" t="s">
        <v>53</v>
      </c>
      <c r="E1207" t="s">
        <v>339</v>
      </c>
      <c r="F1207" t="s">
        <v>33</v>
      </c>
      <c r="G1207">
        <v>0</v>
      </c>
      <c r="H1207">
        <v>1</v>
      </c>
      <c r="L1207" t="s">
        <v>73</v>
      </c>
    </row>
    <row r="1208" spans="1:13" x14ac:dyDescent="0.2">
      <c r="A1208" t="s">
        <v>1434</v>
      </c>
      <c r="B1208">
        <v>1.1593E-8</v>
      </c>
      <c r="C1208" t="s">
        <v>49</v>
      </c>
      <c r="D1208" t="s">
        <v>15</v>
      </c>
      <c r="F1208" t="s">
        <v>36</v>
      </c>
      <c r="G1208">
        <v>2</v>
      </c>
      <c r="H1208">
        <v>-18.272864369258151</v>
      </c>
      <c r="I1208">
        <v>9.798894162072011E-2</v>
      </c>
      <c r="J1208" t="s">
        <v>340</v>
      </c>
      <c r="L1208" t="s">
        <v>1434</v>
      </c>
    </row>
    <row r="1209" spans="1:13" x14ac:dyDescent="0.2">
      <c r="A1209" t="s">
        <v>1435</v>
      </c>
      <c r="B1209">
        <v>6.1397999999999998E-9</v>
      </c>
      <c r="C1209" t="s">
        <v>49</v>
      </c>
      <c r="D1209" t="s">
        <v>15</v>
      </c>
      <c r="F1209" t="s">
        <v>36</v>
      </c>
      <c r="G1209">
        <v>2</v>
      </c>
      <c r="H1209">
        <v>-18.90847366860778</v>
      </c>
      <c r="I1209">
        <v>9.798894162072011E-2</v>
      </c>
      <c r="J1209" t="s">
        <v>340</v>
      </c>
      <c r="L1209" t="s">
        <v>1435</v>
      </c>
    </row>
    <row r="1210" spans="1:13" x14ac:dyDescent="0.2">
      <c r="A1210" t="s">
        <v>1439</v>
      </c>
      <c r="B1210">
        <v>3.3904000000000002E-9</v>
      </c>
      <c r="C1210" t="s">
        <v>49</v>
      </c>
      <c r="D1210" t="s">
        <v>15</v>
      </c>
      <c r="F1210" t="s">
        <v>36</v>
      </c>
      <c r="G1210">
        <v>2</v>
      </c>
      <c r="H1210">
        <v>-19.502317928414509</v>
      </c>
      <c r="I1210">
        <v>9.798894162072011E-2</v>
      </c>
      <c r="J1210" t="s">
        <v>340</v>
      </c>
      <c r="L1210" t="s">
        <v>1439</v>
      </c>
    </row>
    <row r="1211" spans="1:13" x14ac:dyDescent="0.2">
      <c r="A1211" t="s">
        <v>1440</v>
      </c>
      <c r="B1211">
        <v>6.8403999999999995E-8</v>
      </c>
      <c r="C1211" t="s">
        <v>49</v>
      </c>
      <c r="D1211" t="s">
        <v>15</v>
      </c>
      <c r="F1211" t="s">
        <v>36</v>
      </c>
      <c r="G1211">
        <v>2</v>
      </c>
      <c r="H1211">
        <v>-16.497834534495599</v>
      </c>
      <c r="I1211">
        <v>9.798894162072011E-2</v>
      </c>
      <c r="J1211" t="s">
        <v>340</v>
      </c>
      <c r="L1211" t="s">
        <v>1440</v>
      </c>
    </row>
    <row r="1212" spans="1:13" x14ac:dyDescent="0.2">
      <c r="A1212" t="s">
        <v>1441</v>
      </c>
      <c r="B1212">
        <v>5.3532999999999995E-10</v>
      </c>
      <c r="C1212" t="s">
        <v>35</v>
      </c>
      <c r="D1212" t="s">
        <v>15</v>
      </c>
      <c r="F1212" t="s">
        <v>36</v>
      </c>
      <c r="G1212">
        <v>2</v>
      </c>
      <c r="H1212">
        <v>-21.348137736759401</v>
      </c>
      <c r="I1212">
        <v>9.798894162072011E-2</v>
      </c>
      <c r="J1212" t="s">
        <v>340</v>
      </c>
      <c r="L1212" t="s">
        <v>1441</v>
      </c>
    </row>
    <row r="1213" spans="1:13" x14ac:dyDescent="0.2">
      <c r="A1213" t="s">
        <v>1442</v>
      </c>
      <c r="B1213">
        <v>8.9221999999999997E-9</v>
      </c>
      <c r="C1213" t="s">
        <v>35</v>
      </c>
      <c r="D1213" t="s">
        <v>15</v>
      </c>
      <c r="F1213" t="s">
        <v>36</v>
      </c>
      <c r="G1213">
        <v>2</v>
      </c>
      <c r="H1213">
        <v>-18.534723283993038</v>
      </c>
      <c r="I1213">
        <v>9.798894162072011E-2</v>
      </c>
      <c r="J1213" t="s">
        <v>340</v>
      </c>
      <c r="L1213" t="s">
        <v>1442</v>
      </c>
    </row>
    <row r="1214" spans="1:13" x14ac:dyDescent="0.2">
      <c r="A1214" t="s">
        <v>1452</v>
      </c>
      <c r="B1214">
        <v>5.0929000000000001E-10</v>
      </c>
      <c r="C1214" t="s">
        <v>35</v>
      </c>
      <c r="D1214" t="s">
        <v>15</v>
      </c>
      <c r="F1214" t="s">
        <v>36</v>
      </c>
      <c r="G1214">
        <v>2</v>
      </c>
      <c r="H1214">
        <v>-21.398003517023611</v>
      </c>
      <c r="I1214">
        <v>9.798894162072011E-2</v>
      </c>
      <c r="J1214" t="s">
        <v>340</v>
      </c>
      <c r="L1214" t="s">
        <v>1452</v>
      </c>
    </row>
    <row r="1215" spans="1:13" x14ac:dyDescent="0.2">
      <c r="A1215" t="s">
        <v>1453</v>
      </c>
      <c r="B1215">
        <v>6.1650999999999997E-10</v>
      </c>
      <c r="C1215" t="s">
        <v>35</v>
      </c>
      <c r="D1215" t="s">
        <v>15</v>
      </c>
      <c r="F1215" t="s">
        <v>36</v>
      </c>
      <c r="G1215">
        <v>2</v>
      </c>
      <c r="H1215">
        <v>-21.206946572855539</v>
      </c>
      <c r="I1215">
        <v>9.798894162072011E-2</v>
      </c>
      <c r="J1215" t="s">
        <v>340</v>
      </c>
      <c r="L1215" t="s">
        <v>1453</v>
      </c>
    </row>
    <row r="1216" spans="1:13" x14ac:dyDescent="0.2">
      <c r="A1216" t="s">
        <v>1454</v>
      </c>
      <c r="B1216">
        <v>8.0415000000000001E-11</v>
      </c>
      <c r="C1216" t="s">
        <v>35</v>
      </c>
      <c r="D1216" t="s">
        <v>15</v>
      </c>
      <c r="F1216" t="s">
        <v>36</v>
      </c>
      <c r="G1216">
        <v>2</v>
      </c>
      <c r="H1216">
        <v>-23.243820389980939</v>
      </c>
      <c r="I1216">
        <v>9.798894162072011E-2</v>
      </c>
      <c r="J1216" t="s">
        <v>340</v>
      </c>
      <c r="L1216" t="s">
        <v>1454</v>
      </c>
    </row>
    <row r="1217" spans="1:12" x14ac:dyDescent="0.2">
      <c r="A1217" t="s">
        <v>1455</v>
      </c>
      <c r="B1217">
        <v>1.6297E-8</v>
      </c>
      <c r="C1217" t="s">
        <v>35</v>
      </c>
      <c r="D1217" t="s">
        <v>15</v>
      </c>
      <c r="F1217" t="s">
        <v>36</v>
      </c>
      <c r="G1217">
        <v>2</v>
      </c>
      <c r="H1217">
        <v>-17.932284795152562</v>
      </c>
      <c r="I1217">
        <v>9.798894162072011E-2</v>
      </c>
      <c r="J1217" t="s">
        <v>340</v>
      </c>
      <c r="L1217" t="s">
        <v>1455</v>
      </c>
    </row>
    <row r="1218" spans="1:12" x14ac:dyDescent="0.2">
      <c r="A1218" t="s">
        <v>1456</v>
      </c>
      <c r="B1218">
        <v>8.6312000000000006E-9</v>
      </c>
      <c r="C1218" t="s">
        <v>35</v>
      </c>
      <c r="D1218" t="s">
        <v>15</v>
      </c>
      <c r="F1218" t="s">
        <v>36</v>
      </c>
      <c r="G1218">
        <v>2</v>
      </c>
      <c r="H1218">
        <v>-18.567882291691419</v>
      </c>
      <c r="I1218">
        <v>9.798894162072011E-2</v>
      </c>
      <c r="J1218" t="s">
        <v>340</v>
      </c>
      <c r="L1218" t="s">
        <v>1456</v>
      </c>
    </row>
    <row r="1219" spans="1:12" x14ac:dyDescent="0.2">
      <c r="A1219" t="s">
        <v>1461</v>
      </c>
      <c r="B1219">
        <v>1.2964E-9</v>
      </c>
      <c r="C1219" t="s">
        <v>49</v>
      </c>
      <c r="D1219" t="s">
        <v>15</v>
      </c>
      <c r="F1219" t="s">
        <v>36</v>
      </c>
      <c r="G1219">
        <v>2</v>
      </c>
      <c r="H1219">
        <v>-20.463674644661161</v>
      </c>
      <c r="I1219">
        <v>9.798894162072011E-2</v>
      </c>
      <c r="J1219" t="s">
        <v>340</v>
      </c>
      <c r="L1219" t="s">
        <v>1461</v>
      </c>
    </row>
    <row r="1220" spans="1:12" x14ac:dyDescent="0.2">
      <c r="A1220" t="s">
        <v>1457</v>
      </c>
      <c r="B1220">
        <v>2.1607E-8</v>
      </c>
      <c r="C1220" t="s">
        <v>49</v>
      </c>
      <c r="D1220" t="s">
        <v>15</v>
      </c>
      <c r="F1220" t="s">
        <v>36</v>
      </c>
      <c r="G1220">
        <v>2</v>
      </c>
      <c r="H1220">
        <v>-17.650248500682881</v>
      </c>
      <c r="I1220">
        <v>9.798894162072011E-2</v>
      </c>
      <c r="J1220" t="s">
        <v>340</v>
      </c>
      <c r="L1220" t="s">
        <v>1457</v>
      </c>
    </row>
    <row r="1221" spans="1:12" x14ac:dyDescent="0.2">
      <c r="A1221" t="s">
        <v>1462</v>
      </c>
      <c r="B1221">
        <v>6.8659999999999999E-10</v>
      </c>
      <c r="C1221" t="s">
        <v>49</v>
      </c>
      <c r="D1221" t="s">
        <v>15</v>
      </c>
      <c r="F1221" t="s">
        <v>36</v>
      </c>
      <c r="G1221">
        <v>2</v>
      </c>
      <c r="H1221">
        <v>-21.099269234904959</v>
      </c>
      <c r="I1221">
        <v>9.798894162072011E-2</v>
      </c>
      <c r="J1221" t="s">
        <v>340</v>
      </c>
      <c r="L1221" t="s">
        <v>1462</v>
      </c>
    </row>
    <row r="1222" spans="1:12" x14ac:dyDescent="0.2">
      <c r="A1222" t="s">
        <v>1458</v>
      </c>
      <c r="B1222">
        <v>1.1443E-8</v>
      </c>
      <c r="C1222" t="s">
        <v>49</v>
      </c>
      <c r="D1222" t="s">
        <v>15</v>
      </c>
      <c r="F1222" t="s">
        <v>36</v>
      </c>
      <c r="G1222">
        <v>2</v>
      </c>
      <c r="H1222">
        <v>-18.285887647610831</v>
      </c>
      <c r="I1222">
        <v>9.798894162072011E-2</v>
      </c>
      <c r="J1222" t="s">
        <v>340</v>
      </c>
      <c r="L1222" t="s">
        <v>1458</v>
      </c>
    </row>
    <row r="1223" spans="1:12" x14ac:dyDescent="0.2">
      <c r="A1223" t="s">
        <v>341</v>
      </c>
      <c r="B1223">
        <v>2.8707E-8</v>
      </c>
      <c r="C1223" t="s">
        <v>359</v>
      </c>
      <c r="D1223" t="s">
        <v>15</v>
      </c>
      <c r="F1223" t="s">
        <v>36</v>
      </c>
      <c r="G1223">
        <v>2</v>
      </c>
      <c r="H1223">
        <v>-17.366124841481181</v>
      </c>
      <c r="I1223">
        <v>9.798894162072011E-2</v>
      </c>
      <c r="J1223" t="s">
        <v>340</v>
      </c>
      <c r="L1223" t="s">
        <v>341</v>
      </c>
    </row>
    <row r="1224" spans="1:12" x14ac:dyDescent="0.2">
      <c r="A1224" t="s">
        <v>342</v>
      </c>
      <c r="B1224">
        <v>2.8707E-8</v>
      </c>
      <c r="C1224" t="s">
        <v>359</v>
      </c>
      <c r="D1224" t="s">
        <v>15</v>
      </c>
      <c r="F1224" t="s">
        <v>36</v>
      </c>
      <c r="G1224">
        <v>2</v>
      </c>
      <c r="H1224">
        <v>-17.366124841481181</v>
      </c>
      <c r="I1224">
        <v>9.798894162072011E-2</v>
      </c>
      <c r="J1224" t="s">
        <v>340</v>
      </c>
      <c r="L1224" t="s">
        <v>342</v>
      </c>
    </row>
    <row r="1225" spans="1:12" x14ac:dyDescent="0.2">
      <c r="A1225" t="s">
        <v>343</v>
      </c>
      <c r="B1225">
        <v>1.5203000000000001E-8</v>
      </c>
      <c r="C1225" t="s">
        <v>359</v>
      </c>
      <c r="D1225" t="s">
        <v>15</v>
      </c>
      <c r="F1225" t="s">
        <v>36</v>
      </c>
      <c r="G1225">
        <v>2</v>
      </c>
      <c r="H1225">
        <v>-18.001773060147709</v>
      </c>
      <c r="I1225">
        <v>9.798894162072011E-2</v>
      </c>
      <c r="J1225" t="s">
        <v>340</v>
      </c>
      <c r="L1225" t="s">
        <v>343</v>
      </c>
    </row>
    <row r="1226" spans="1:12" x14ac:dyDescent="0.2">
      <c r="A1226" t="s">
        <v>344</v>
      </c>
      <c r="B1226">
        <v>1.5203000000000001E-8</v>
      </c>
      <c r="C1226" t="s">
        <v>359</v>
      </c>
      <c r="D1226" t="s">
        <v>15</v>
      </c>
      <c r="F1226" t="s">
        <v>36</v>
      </c>
      <c r="G1226">
        <v>2</v>
      </c>
      <c r="H1226">
        <v>-18.001773060147709</v>
      </c>
      <c r="I1226">
        <v>9.798894162072011E-2</v>
      </c>
      <c r="J1226" t="s">
        <v>340</v>
      </c>
      <c r="L1226" t="s">
        <v>344</v>
      </c>
    </row>
    <row r="1227" spans="1:12" x14ac:dyDescent="0.2">
      <c r="A1227" t="s">
        <v>345</v>
      </c>
      <c r="B1227">
        <v>3.0142000000000001E-7</v>
      </c>
      <c r="C1227" t="s">
        <v>359</v>
      </c>
      <c r="D1227" t="s">
        <v>15</v>
      </c>
      <c r="F1227" t="s">
        <v>36</v>
      </c>
      <c r="G1227">
        <v>2</v>
      </c>
      <c r="H1227">
        <v>-15.014761195954881</v>
      </c>
      <c r="I1227">
        <v>9.798894162072011E-2</v>
      </c>
      <c r="J1227" t="s">
        <v>340</v>
      </c>
      <c r="L1227" t="s">
        <v>345</v>
      </c>
    </row>
    <row r="1228" spans="1:12" x14ac:dyDescent="0.2">
      <c r="A1228" t="s">
        <v>346</v>
      </c>
      <c r="B1228">
        <v>1.5963000000000001E-7</v>
      </c>
      <c r="C1228" t="s">
        <v>359</v>
      </c>
      <c r="D1228" t="s">
        <v>15</v>
      </c>
      <c r="F1228" t="s">
        <v>36</v>
      </c>
      <c r="G1228">
        <v>2</v>
      </c>
      <c r="H1228">
        <v>-15.65040719967002</v>
      </c>
      <c r="I1228">
        <v>9.798894162072011E-2</v>
      </c>
      <c r="J1228" t="s">
        <v>340</v>
      </c>
      <c r="L1228" t="s">
        <v>346</v>
      </c>
    </row>
    <row r="1229" spans="1:12" x14ac:dyDescent="0.2">
      <c r="A1229" t="s">
        <v>347</v>
      </c>
      <c r="B1229">
        <v>5.6506999999999998E-8</v>
      </c>
      <c r="C1229" t="s">
        <v>49</v>
      </c>
      <c r="D1229" t="s">
        <v>15</v>
      </c>
      <c r="F1229" t="s">
        <v>36</v>
      </c>
      <c r="G1229">
        <v>2</v>
      </c>
      <c r="H1229">
        <v>-16.68890131266291</v>
      </c>
      <c r="I1229">
        <v>9.798894162072011E-2</v>
      </c>
      <c r="J1229" t="s">
        <v>340</v>
      </c>
      <c r="L1229" t="s">
        <v>347</v>
      </c>
    </row>
    <row r="1230" spans="1:12" x14ac:dyDescent="0.2">
      <c r="A1230" t="s">
        <v>348</v>
      </c>
      <c r="B1230">
        <v>4.1042E-9</v>
      </c>
      <c r="C1230" t="s">
        <v>49</v>
      </c>
      <c r="D1230" t="s">
        <v>15</v>
      </c>
      <c r="F1230" t="s">
        <v>36</v>
      </c>
      <c r="G1230">
        <v>2</v>
      </c>
      <c r="H1230">
        <v>-19.311254997321889</v>
      </c>
      <c r="I1230">
        <v>9.798894162072011E-2</v>
      </c>
      <c r="J1230" t="s">
        <v>340</v>
      </c>
      <c r="L1230" t="s">
        <v>348</v>
      </c>
    </row>
    <row r="1231" spans="1:12" x14ac:dyDescent="0.2">
      <c r="A1231" t="s">
        <v>349</v>
      </c>
      <c r="B1231">
        <v>1.4845E-8</v>
      </c>
      <c r="C1231" t="s">
        <v>359</v>
      </c>
      <c r="D1231" t="s">
        <v>15</v>
      </c>
      <c r="F1231" t="s">
        <v>36</v>
      </c>
      <c r="G1231">
        <v>2</v>
      </c>
      <c r="H1231">
        <v>-18.025602728730689</v>
      </c>
      <c r="I1231">
        <v>9.798894162072011E-2</v>
      </c>
      <c r="J1231" t="s">
        <v>340</v>
      </c>
      <c r="L1231" t="s">
        <v>349</v>
      </c>
    </row>
    <row r="1232" spans="1:12" x14ac:dyDescent="0.2">
      <c r="A1232" t="s">
        <v>350</v>
      </c>
      <c r="B1232">
        <v>2.4741999999999997E-7</v>
      </c>
      <c r="C1232" t="s">
        <v>359</v>
      </c>
      <c r="D1232" t="s">
        <v>15</v>
      </c>
      <c r="F1232" t="s">
        <v>36</v>
      </c>
      <c r="G1232">
        <v>2</v>
      </c>
      <c r="H1232">
        <v>-15.212178539511729</v>
      </c>
      <c r="I1232">
        <v>9.798894162072011E-2</v>
      </c>
      <c r="J1232" t="s">
        <v>340</v>
      </c>
      <c r="L1232" t="s">
        <v>350</v>
      </c>
    </row>
    <row r="1233" spans="1:13" x14ac:dyDescent="0.2">
      <c r="A1233" t="s">
        <v>351</v>
      </c>
      <c r="B1233">
        <v>7.8619999999999995E-9</v>
      </c>
      <c r="C1233" t="s">
        <v>359</v>
      </c>
      <c r="D1233" t="s">
        <v>15</v>
      </c>
      <c r="F1233" t="s">
        <v>36</v>
      </c>
      <c r="G1233">
        <v>2</v>
      </c>
      <c r="H1233">
        <v>-18.661224809946741</v>
      </c>
      <c r="I1233">
        <v>9.798894162072011E-2</v>
      </c>
      <c r="J1233" t="s">
        <v>340</v>
      </c>
      <c r="L1233" t="s">
        <v>351</v>
      </c>
    </row>
    <row r="1234" spans="1:13" x14ac:dyDescent="0.2">
      <c r="A1234" t="s">
        <v>352</v>
      </c>
      <c r="B1234">
        <v>1.3103E-7</v>
      </c>
      <c r="C1234" t="s">
        <v>359</v>
      </c>
      <c r="D1234" t="s">
        <v>15</v>
      </c>
      <c r="F1234" t="s">
        <v>36</v>
      </c>
      <c r="G1234">
        <v>2</v>
      </c>
      <c r="H1234">
        <v>-15.847839532329919</v>
      </c>
      <c r="I1234">
        <v>9.798894162072011E-2</v>
      </c>
      <c r="J1234" t="s">
        <v>340</v>
      </c>
      <c r="L1234" t="s">
        <v>352</v>
      </c>
    </row>
    <row r="1235" spans="1:13" x14ac:dyDescent="0.2">
      <c r="A1235" t="s">
        <v>442</v>
      </c>
      <c r="B1235">
        <v>2.6334000000000002E-3</v>
      </c>
      <c r="C1235" t="s">
        <v>42</v>
      </c>
      <c r="D1235" t="s">
        <v>16</v>
      </c>
      <c r="F1235" t="s">
        <v>36</v>
      </c>
      <c r="G1235">
        <v>2</v>
      </c>
      <c r="H1235">
        <v>-5.9394794920420306</v>
      </c>
      <c r="I1235">
        <v>4.3409845976280087E-2</v>
      </c>
      <c r="J1235" t="s">
        <v>353</v>
      </c>
      <c r="L1235" t="s">
        <v>443</v>
      </c>
    </row>
    <row r="1236" spans="1:13" x14ac:dyDescent="0.2">
      <c r="A1236" t="s">
        <v>354</v>
      </c>
      <c r="B1236">
        <v>-2.3700000000000002E-6</v>
      </c>
      <c r="C1236" t="s">
        <v>49</v>
      </c>
      <c r="D1236" t="s">
        <v>250</v>
      </c>
      <c r="F1236" t="s">
        <v>36</v>
      </c>
      <c r="G1236">
        <v>2</v>
      </c>
      <c r="H1236">
        <v>-12.95262060281723</v>
      </c>
      <c r="I1236">
        <v>4.3409845976280087E-2</v>
      </c>
      <c r="J1236" t="s">
        <v>353</v>
      </c>
      <c r="K1236" t="b">
        <v>1</v>
      </c>
      <c r="L1236" t="s">
        <v>355</v>
      </c>
    </row>
    <row r="1238" spans="1:13" ht="16" x14ac:dyDescent="0.2">
      <c r="A1238" s="1" t="s">
        <v>2</v>
      </c>
      <c r="B1238" s="1" t="s">
        <v>332</v>
      </c>
    </row>
    <row r="1239" spans="1:13" x14ac:dyDescent="0.2">
      <c r="A1239" t="s">
        <v>4</v>
      </c>
      <c r="B1239" t="s">
        <v>370</v>
      </c>
    </row>
    <row r="1240" spans="1:13" x14ac:dyDescent="0.2">
      <c r="A1240" t="s">
        <v>6</v>
      </c>
      <c r="B1240" t="s">
        <v>371</v>
      </c>
    </row>
    <row r="1241" spans="1:13" x14ac:dyDescent="0.2">
      <c r="A1241" t="s">
        <v>8</v>
      </c>
      <c r="B1241">
        <v>1</v>
      </c>
    </row>
    <row r="1242" spans="1:13" x14ac:dyDescent="0.2">
      <c r="A1242" t="s">
        <v>9</v>
      </c>
      <c r="B1242" t="s">
        <v>73</v>
      </c>
    </row>
    <row r="1243" spans="1:13" x14ac:dyDescent="0.2">
      <c r="A1243" t="s">
        <v>11</v>
      </c>
      <c r="B1243" t="s">
        <v>12</v>
      </c>
    </row>
    <row r="1244" spans="1:13" x14ac:dyDescent="0.2">
      <c r="A1244" t="s">
        <v>13</v>
      </c>
      <c r="B1244" t="s">
        <v>14</v>
      </c>
    </row>
    <row r="1245" spans="1:13" x14ac:dyDescent="0.2">
      <c r="A1245" t="s">
        <v>15</v>
      </c>
      <c r="B1245" t="s">
        <v>53</v>
      </c>
    </row>
    <row r="1246" spans="1:13" ht="16" x14ac:dyDescent="0.2">
      <c r="A1246" s="1" t="s">
        <v>17</v>
      </c>
    </row>
    <row r="1247" spans="1:13" x14ac:dyDescent="0.2">
      <c r="A1247" s="2" t="s">
        <v>18</v>
      </c>
      <c r="B1247" s="2" t="s">
        <v>19</v>
      </c>
      <c r="C1247" s="2" t="s">
        <v>6</v>
      </c>
      <c r="D1247" s="2" t="s">
        <v>15</v>
      </c>
      <c r="E1247" s="2" t="s">
        <v>20</v>
      </c>
      <c r="F1247" s="2" t="s">
        <v>13</v>
      </c>
      <c r="G1247" s="2" t="s">
        <v>21</v>
      </c>
      <c r="H1247" s="2" t="s">
        <v>22</v>
      </c>
      <c r="I1247" s="2" t="s">
        <v>23</v>
      </c>
      <c r="J1247" s="2" t="s">
        <v>4</v>
      </c>
      <c r="K1247" s="2" t="s">
        <v>24</v>
      </c>
      <c r="L1247" s="2" t="s">
        <v>9</v>
      </c>
      <c r="M1247" s="2"/>
    </row>
    <row r="1248" spans="1:13" x14ac:dyDescent="0.2">
      <c r="A1248" t="s">
        <v>335</v>
      </c>
      <c r="B1248">
        <v>3.8502999999999998</v>
      </c>
      <c r="D1248" t="s">
        <v>30</v>
      </c>
      <c r="E1248" t="s">
        <v>336</v>
      </c>
      <c r="F1248" t="s">
        <v>27</v>
      </c>
      <c r="G1248">
        <v>2</v>
      </c>
      <c r="H1248">
        <v>1.348151067341848</v>
      </c>
      <c r="I1248">
        <v>4.3409845976280087E-2</v>
      </c>
      <c r="J1248" t="s">
        <v>337</v>
      </c>
    </row>
    <row r="1249" spans="1:12" x14ac:dyDescent="0.2">
      <c r="A1249" t="s">
        <v>29</v>
      </c>
      <c r="B1249">
        <v>0.25026999999999999</v>
      </c>
      <c r="D1249" t="s">
        <v>30</v>
      </c>
      <c r="E1249" t="s">
        <v>31</v>
      </c>
      <c r="F1249" t="s">
        <v>27</v>
      </c>
      <c r="G1249">
        <v>2</v>
      </c>
      <c r="H1249">
        <v>-1.385214943900327</v>
      </c>
      <c r="I1249">
        <v>2.439508208471609E-2</v>
      </c>
      <c r="J1249" t="s">
        <v>358</v>
      </c>
    </row>
    <row r="1250" spans="1:12" x14ac:dyDescent="0.2">
      <c r="A1250" t="s">
        <v>332</v>
      </c>
      <c r="B1250">
        <v>1</v>
      </c>
      <c r="C1250" t="s">
        <v>371</v>
      </c>
      <c r="D1250" t="s">
        <v>53</v>
      </c>
      <c r="E1250" t="s">
        <v>339</v>
      </c>
      <c r="F1250" t="s">
        <v>33</v>
      </c>
      <c r="G1250">
        <v>0</v>
      </c>
      <c r="H1250">
        <v>1</v>
      </c>
      <c r="L1250" t="s">
        <v>73</v>
      </c>
    </row>
    <row r="1251" spans="1:12" x14ac:dyDescent="0.2">
      <c r="A1251" t="s">
        <v>1434</v>
      </c>
      <c r="B1251">
        <v>1.2504000000000001E-8</v>
      </c>
      <c r="C1251" t="s">
        <v>49</v>
      </c>
      <c r="D1251" t="s">
        <v>15</v>
      </c>
      <c r="F1251" t="s">
        <v>36</v>
      </c>
      <c r="G1251">
        <v>2</v>
      </c>
      <c r="H1251">
        <v>-18.197217243827239</v>
      </c>
      <c r="I1251">
        <v>9.798894162072011E-2</v>
      </c>
      <c r="J1251" t="s">
        <v>340</v>
      </c>
      <c r="L1251" t="s">
        <v>1434</v>
      </c>
    </row>
    <row r="1252" spans="1:12" x14ac:dyDescent="0.2">
      <c r="A1252" t="s">
        <v>1435</v>
      </c>
      <c r="B1252">
        <v>6.6223999999999998E-9</v>
      </c>
      <c r="C1252" t="s">
        <v>49</v>
      </c>
      <c r="D1252" t="s">
        <v>15</v>
      </c>
      <c r="F1252" t="s">
        <v>36</v>
      </c>
      <c r="G1252">
        <v>2</v>
      </c>
      <c r="H1252">
        <v>-18.832807994934079</v>
      </c>
      <c r="I1252">
        <v>9.798894162072011E-2</v>
      </c>
      <c r="J1252" t="s">
        <v>340</v>
      </c>
      <c r="L1252" t="s">
        <v>1435</v>
      </c>
    </row>
    <row r="1253" spans="1:12" x14ac:dyDescent="0.2">
      <c r="A1253" t="s">
        <v>1439</v>
      </c>
      <c r="B1253">
        <v>1.5846999999999999E-9</v>
      </c>
      <c r="C1253" t="s">
        <v>49</v>
      </c>
      <c r="D1253" t="s">
        <v>15</v>
      </c>
      <c r="F1253" t="s">
        <v>36</v>
      </c>
      <c r="G1253">
        <v>2</v>
      </c>
      <c r="H1253">
        <v>-20.262870721979791</v>
      </c>
      <c r="I1253">
        <v>9.798894162072011E-2</v>
      </c>
      <c r="J1253" t="s">
        <v>340</v>
      </c>
      <c r="L1253" t="s">
        <v>1439</v>
      </c>
    </row>
    <row r="1254" spans="1:12" x14ac:dyDescent="0.2">
      <c r="A1254" t="s">
        <v>1440</v>
      </c>
      <c r="B1254">
        <v>3.1971999999999997E-8</v>
      </c>
      <c r="C1254" t="s">
        <v>49</v>
      </c>
      <c r="D1254" t="s">
        <v>15</v>
      </c>
      <c r="F1254" t="s">
        <v>36</v>
      </c>
      <c r="G1254">
        <v>2</v>
      </c>
      <c r="H1254">
        <v>-17.258405317182639</v>
      </c>
      <c r="I1254">
        <v>9.798894162072011E-2</v>
      </c>
      <c r="J1254" t="s">
        <v>340</v>
      </c>
      <c r="L1254" t="s">
        <v>1440</v>
      </c>
    </row>
    <row r="1255" spans="1:12" x14ac:dyDescent="0.2">
      <c r="A1255" t="s">
        <v>1441</v>
      </c>
      <c r="B1255">
        <v>2.5021000000000001E-10</v>
      </c>
      <c r="C1255" t="s">
        <v>35</v>
      </c>
      <c r="D1255" t="s">
        <v>15</v>
      </c>
      <c r="F1255" t="s">
        <v>36</v>
      </c>
      <c r="G1255">
        <v>2</v>
      </c>
      <c r="H1255">
        <v>-22.10872055066886</v>
      </c>
      <c r="I1255">
        <v>9.798894162072011E-2</v>
      </c>
      <c r="J1255" t="s">
        <v>340</v>
      </c>
      <c r="L1255" t="s">
        <v>1441</v>
      </c>
    </row>
    <row r="1256" spans="1:12" x14ac:dyDescent="0.2">
      <c r="A1256" t="s">
        <v>1442</v>
      </c>
      <c r="B1256">
        <v>4.1702000000000003E-9</v>
      </c>
      <c r="C1256" t="s">
        <v>35</v>
      </c>
      <c r="D1256" t="s">
        <v>15</v>
      </c>
      <c r="F1256" t="s">
        <v>36</v>
      </c>
      <c r="G1256">
        <v>2</v>
      </c>
      <c r="H1256">
        <v>-19.295301840655132</v>
      </c>
      <c r="I1256">
        <v>9.798894162072011E-2</v>
      </c>
      <c r="J1256" t="s">
        <v>340</v>
      </c>
      <c r="L1256" t="s">
        <v>1442</v>
      </c>
    </row>
    <row r="1257" spans="1:12" x14ac:dyDescent="0.2">
      <c r="A1257" t="s">
        <v>1452</v>
      </c>
      <c r="B1257">
        <v>3.4089999999999998E-10</v>
      </c>
      <c r="C1257" t="s">
        <v>35</v>
      </c>
      <c r="D1257" t="s">
        <v>15</v>
      </c>
      <c r="F1257" t="s">
        <v>36</v>
      </c>
      <c r="G1257">
        <v>2</v>
      </c>
      <c r="H1257">
        <v>-21.799431936784689</v>
      </c>
      <c r="I1257">
        <v>9.798894162072011E-2</v>
      </c>
      <c r="J1257" t="s">
        <v>340</v>
      </c>
      <c r="L1257" t="s">
        <v>1452</v>
      </c>
    </row>
    <row r="1258" spans="1:12" x14ac:dyDescent="0.2">
      <c r="A1258" t="s">
        <v>1453</v>
      </c>
      <c r="B1258">
        <v>4.1266999999999998E-10</v>
      </c>
      <c r="C1258" t="s">
        <v>35</v>
      </c>
      <c r="D1258" t="s">
        <v>15</v>
      </c>
      <c r="F1258" t="s">
        <v>36</v>
      </c>
      <c r="G1258">
        <v>2</v>
      </c>
      <c r="H1258">
        <v>-21.60837287384031</v>
      </c>
      <c r="I1258">
        <v>9.798894162072011E-2</v>
      </c>
      <c r="J1258" t="s">
        <v>340</v>
      </c>
      <c r="L1258" t="s">
        <v>1453</v>
      </c>
    </row>
    <row r="1259" spans="1:12" x14ac:dyDescent="0.2">
      <c r="A1259" t="s">
        <v>1454</v>
      </c>
      <c r="B1259">
        <v>5.3826000000000001E-11</v>
      </c>
      <c r="C1259" t="s">
        <v>35</v>
      </c>
      <c r="D1259" t="s">
        <v>15</v>
      </c>
      <c r="F1259" t="s">
        <v>36</v>
      </c>
      <c r="G1259">
        <v>2</v>
      </c>
      <c r="H1259">
        <v>-23.645264494123349</v>
      </c>
      <c r="I1259">
        <v>9.798894162072011E-2</v>
      </c>
      <c r="J1259" t="s">
        <v>340</v>
      </c>
      <c r="L1259" t="s">
        <v>1454</v>
      </c>
    </row>
    <row r="1260" spans="1:12" x14ac:dyDescent="0.2">
      <c r="A1260" t="s">
        <v>1455</v>
      </c>
      <c r="B1260">
        <v>2.5863999999999999E-8</v>
      </c>
      <c r="C1260" t="s">
        <v>35</v>
      </c>
      <c r="D1260" t="s">
        <v>15</v>
      </c>
      <c r="F1260" t="s">
        <v>36</v>
      </c>
      <c r="G1260">
        <v>2</v>
      </c>
      <c r="H1260">
        <v>-17.470413796523282</v>
      </c>
      <c r="I1260">
        <v>9.798894162072011E-2</v>
      </c>
      <c r="J1260" t="s">
        <v>340</v>
      </c>
      <c r="L1260" t="s">
        <v>1455</v>
      </c>
    </row>
    <row r="1261" spans="1:12" x14ac:dyDescent="0.2">
      <c r="A1261" t="s">
        <v>1456</v>
      </c>
      <c r="B1261">
        <v>1.3698E-8</v>
      </c>
      <c r="C1261" t="s">
        <v>35</v>
      </c>
      <c r="D1261" t="s">
        <v>15</v>
      </c>
      <c r="F1261" t="s">
        <v>36</v>
      </c>
      <c r="G1261">
        <v>2</v>
      </c>
      <c r="H1261">
        <v>-18.106016000170701</v>
      </c>
      <c r="I1261">
        <v>9.798894162072011E-2</v>
      </c>
      <c r="J1261" t="s">
        <v>340</v>
      </c>
      <c r="L1261" t="s">
        <v>1456</v>
      </c>
    </row>
    <row r="1262" spans="1:12" x14ac:dyDescent="0.2">
      <c r="A1262" t="s">
        <v>1461</v>
      </c>
      <c r="B1262">
        <v>1.3984000000000001E-9</v>
      </c>
      <c r="C1262" t="s">
        <v>49</v>
      </c>
      <c r="D1262" t="s">
        <v>15</v>
      </c>
      <c r="F1262" t="s">
        <v>36</v>
      </c>
      <c r="G1262">
        <v>2</v>
      </c>
      <c r="H1262">
        <v>-20.387937111027281</v>
      </c>
      <c r="I1262">
        <v>9.798894162072011E-2</v>
      </c>
      <c r="J1262" t="s">
        <v>340</v>
      </c>
      <c r="L1262" t="s">
        <v>1461</v>
      </c>
    </row>
    <row r="1263" spans="1:12" x14ac:dyDescent="0.2">
      <c r="A1263" t="s">
        <v>1457</v>
      </c>
      <c r="B1263">
        <v>2.3306E-8</v>
      </c>
      <c r="C1263" t="s">
        <v>49</v>
      </c>
      <c r="D1263" t="s">
        <v>15</v>
      </c>
      <c r="F1263" t="s">
        <v>36</v>
      </c>
      <c r="G1263">
        <v>2</v>
      </c>
      <c r="H1263">
        <v>-17.574554998795339</v>
      </c>
      <c r="I1263">
        <v>9.798894162072011E-2</v>
      </c>
      <c r="J1263" t="s">
        <v>340</v>
      </c>
      <c r="L1263" t="s">
        <v>1457</v>
      </c>
    </row>
    <row r="1264" spans="1:12" x14ac:dyDescent="0.2">
      <c r="A1264" t="s">
        <v>1462</v>
      </c>
      <c r="B1264">
        <v>7.4056999999999996E-10</v>
      </c>
      <c r="C1264" t="s">
        <v>49</v>
      </c>
      <c r="D1264" t="s">
        <v>15</v>
      </c>
      <c r="F1264" t="s">
        <v>36</v>
      </c>
      <c r="G1264">
        <v>2</v>
      </c>
      <c r="H1264">
        <v>-21.023600955965961</v>
      </c>
      <c r="I1264">
        <v>9.798894162072011E-2</v>
      </c>
      <c r="J1264" t="s">
        <v>340</v>
      </c>
      <c r="L1264" t="s">
        <v>1462</v>
      </c>
    </row>
    <row r="1265" spans="1:12" x14ac:dyDescent="0.2">
      <c r="A1265" t="s">
        <v>1458</v>
      </c>
      <c r="B1265">
        <v>1.2343E-8</v>
      </c>
      <c r="C1265" t="s">
        <v>49</v>
      </c>
      <c r="D1265" t="s">
        <v>15</v>
      </c>
      <c r="F1265" t="s">
        <v>36</v>
      </c>
      <c r="G1265">
        <v>2</v>
      </c>
      <c r="H1265">
        <v>-18.210176736184621</v>
      </c>
      <c r="I1265">
        <v>9.798894162072011E-2</v>
      </c>
      <c r="J1265" t="s">
        <v>340</v>
      </c>
      <c r="L1265" t="s">
        <v>1458</v>
      </c>
    </row>
    <row r="1266" spans="1:12" x14ac:dyDescent="0.2">
      <c r="A1266" t="s">
        <v>341</v>
      </c>
      <c r="B1266">
        <v>3.0963999999999999E-8</v>
      </c>
      <c r="C1266" t="s">
        <v>371</v>
      </c>
      <c r="D1266" t="s">
        <v>15</v>
      </c>
      <c r="F1266" t="s">
        <v>36</v>
      </c>
      <c r="G1266">
        <v>2</v>
      </c>
      <c r="H1266">
        <v>-17.29044059760394</v>
      </c>
      <c r="I1266">
        <v>9.798894162072011E-2</v>
      </c>
      <c r="J1266" t="s">
        <v>340</v>
      </c>
      <c r="L1266" t="s">
        <v>341</v>
      </c>
    </row>
    <row r="1267" spans="1:12" x14ac:dyDescent="0.2">
      <c r="A1267" t="s">
        <v>342</v>
      </c>
      <c r="B1267">
        <v>3.0963999999999999E-8</v>
      </c>
      <c r="C1267" t="s">
        <v>371</v>
      </c>
      <c r="D1267" t="s">
        <v>15</v>
      </c>
      <c r="F1267" t="s">
        <v>36</v>
      </c>
      <c r="G1267">
        <v>2</v>
      </c>
      <c r="H1267">
        <v>-17.29044059760394</v>
      </c>
      <c r="I1267">
        <v>9.798894162072011E-2</v>
      </c>
      <c r="J1267" t="s">
        <v>340</v>
      </c>
      <c r="L1267" t="s">
        <v>342</v>
      </c>
    </row>
    <row r="1268" spans="1:12" x14ac:dyDescent="0.2">
      <c r="A1268" t="s">
        <v>343</v>
      </c>
      <c r="B1268">
        <v>1.6397999999999999E-8</v>
      </c>
      <c r="C1268" t="s">
        <v>371</v>
      </c>
      <c r="D1268" t="s">
        <v>15</v>
      </c>
      <c r="F1268" t="s">
        <v>36</v>
      </c>
      <c r="G1268">
        <v>2</v>
      </c>
      <c r="H1268">
        <v>-17.92610646077242</v>
      </c>
      <c r="I1268">
        <v>9.798894162072011E-2</v>
      </c>
      <c r="J1268" t="s">
        <v>340</v>
      </c>
      <c r="L1268" t="s">
        <v>343</v>
      </c>
    </row>
    <row r="1269" spans="1:12" x14ac:dyDescent="0.2">
      <c r="A1269" t="s">
        <v>344</v>
      </c>
      <c r="B1269">
        <v>1.6397999999999999E-8</v>
      </c>
      <c r="C1269" t="s">
        <v>371</v>
      </c>
      <c r="D1269" t="s">
        <v>15</v>
      </c>
      <c r="F1269" t="s">
        <v>36</v>
      </c>
      <c r="G1269">
        <v>2</v>
      </c>
      <c r="H1269">
        <v>-17.92610646077242</v>
      </c>
      <c r="I1269">
        <v>9.798894162072011E-2</v>
      </c>
      <c r="J1269" t="s">
        <v>340</v>
      </c>
      <c r="L1269" t="s">
        <v>344</v>
      </c>
    </row>
    <row r="1270" spans="1:12" x14ac:dyDescent="0.2">
      <c r="A1270" t="s">
        <v>345</v>
      </c>
      <c r="B1270">
        <v>3.2511999999999999E-7</v>
      </c>
      <c r="C1270" t="s">
        <v>371</v>
      </c>
      <c r="D1270" t="s">
        <v>15</v>
      </c>
      <c r="F1270" t="s">
        <v>36</v>
      </c>
      <c r="G1270">
        <v>2</v>
      </c>
      <c r="H1270">
        <v>-14.93907149199635</v>
      </c>
      <c r="I1270">
        <v>9.798894162072011E-2</v>
      </c>
      <c r="J1270" t="s">
        <v>340</v>
      </c>
      <c r="L1270" t="s">
        <v>345</v>
      </c>
    </row>
    <row r="1271" spans="1:12" x14ac:dyDescent="0.2">
      <c r="A1271" t="s">
        <v>346</v>
      </c>
      <c r="B1271">
        <v>1.7218E-7</v>
      </c>
      <c r="C1271" t="s">
        <v>371</v>
      </c>
      <c r="D1271" t="s">
        <v>15</v>
      </c>
      <c r="F1271" t="s">
        <v>36</v>
      </c>
      <c r="G1271">
        <v>2</v>
      </c>
      <c r="H1271">
        <v>-15.5747253957166</v>
      </c>
      <c r="I1271">
        <v>9.798894162072011E-2</v>
      </c>
      <c r="J1271" t="s">
        <v>340</v>
      </c>
      <c r="L1271" t="s">
        <v>346</v>
      </c>
    </row>
    <row r="1272" spans="1:12" x14ac:dyDescent="0.2">
      <c r="A1272" t="s">
        <v>347</v>
      </c>
      <c r="B1272">
        <v>2.6411000000000001E-8</v>
      </c>
      <c r="C1272" t="s">
        <v>49</v>
      </c>
      <c r="D1272" t="s">
        <v>15</v>
      </c>
      <c r="F1272" t="s">
        <v>36</v>
      </c>
      <c r="G1272">
        <v>2</v>
      </c>
      <c r="H1272">
        <v>-17.449485246908921</v>
      </c>
      <c r="I1272">
        <v>9.798894162072011E-2</v>
      </c>
      <c r="J1272" t="s">
        <v>340</v>
      </c>
      <c r="L1272" t="s">
        <v>347</v>
      </c>
    </row>
    <row r="1273" spans="1:12" x14ac:dyDescent="0.2">
      <c r="A1273" t="s">
        <v>348</v>
      </c>
      <c r="B1273">
        <v>1.9182999999999999E-9</v>
      </c>
      <c r="C1273" t="s">
        <v>49</v>
      </c>
      <c r="D1273" t="s">
        <v>15</v>
      </c>
      <c r="F1273" t="s">
        <v>36</v>
      </c>
      <c r="G1273">
        <v>2</v>
      </c>
      <c r="H1273">
        <v>-20.071826459786259</v>
      </c>
      <c r="I1273">
        <v>9.798894162072011E-2</v>
      </c>
      <c r="J1273" t="s">
        <v>340</v>
      </c>
      <c r="L1273" t="s">
        <v>348</v>
      </c>
    </row>
    <row r="1274" spans="1:12" x14ac:dyDescent="0.2">
      <c r="A1274" t="s">
        <v>349</v>
      </c>
      <c r="B1274">
        <v>1.9221000000000001E-8</v>
      </c>
      <c r="C1274" t="s">
        <v>371</v>
      </c>
      <c r="D1274" t="s">
        <v>15</v>
      </c>
      <c r="F1274" t="s">
        <v>36</v>
      </c>
      <c r="G1274">
        <v>2</v>
      </c>
      <c r="H1274">
        <v>-17.76726240562142</v>
      </c>
      <c r="I1274">
        <v>9.798894162072011E-2</v>
      </c>
      <c r="J1274" t="s">
        <v>340</v>
      </c>
      <c r="L1274" t="s">
        <v>349</v>
      </c>
    </row>
    <row r="1275" spans="1:12" x14ac:dyDescent="0.2">
      <c r="A1275" t="s">
        <v>350</v>
      </c>
      <c r="B1275">
        <v>3.2034999999999998E-7</v>
      </c>
      <c r="C1275" t="s">
        <v>371</v>
      </c>
      <c r="D1275" t="s">
        <v>15</v>
      </c>
      <c r="F1275" t="s">
        <v>36</v>
      </c>
      <c r="G1275">
        <v>2</v>
      </c>
      <c r="H1275">
        <v>-14.953851688861381</v>
      </c>
      <c r="I1275">
        <v>9.798894162072011E-2</v>
      </c>
      <c r="J1275" t="s">
        <v>340</v>
      </c>
      <c r="L1275" t="s">
        <v>350</v>
      </c>
    </row>
    <row r="1276" spans="1:12" x14ac:dyDescent="0.2">
      <c r="A1276" t="s">
        <v>351</v>
      </c>
      <c r="B1276">
        <v>1.0179E-8</v>
      </c>
      <c r="C1276" t="s">
        <v>371</v>
      </c>
      <c r="D1276" t="s">
        <v>15</v>
      </c>
      <c r="F1276" t="s">
        <v>36</v>
      </c>
      <c r="G1276">
        <v>2</v>
      </c>
      <c r="H1276">
        <v>-18.402939062476211</v>
      </c>
      <c r="I1276">
        <v>9.798894162072011E-2</v>
      </c>
      <c r="J1276" t="s">
        <v>340</v>
      </c>
      <c r="L1276" t="s">
        <v>351</v>
      </c>
    </row>
    <row r="1277" spans="1:12" x14ac:dyDescent="0.2">
      <c r="A1277" t="s">
        <v>352</v>
      </c>
      <c r="B1277">
        <v>1.6966E-7</v>
      </c>
      <c r="C1277" t="s">
        <v>371</v>
      </c>
      <c r="D1277" t="s">
        <v>15</v>
      </c>
      <c r="F1277" t="s">
        <v>36</v>
      </c>
      <c r="G1277">
        <v>2</v>
      </c>
      <c r="H1277">
        <v>-15.58946940256682</v>
      </c>
      <c r="I1277">
        <v>9.798894162072011E-2</v>
      </c>
      <c r="J1277" t="s">
        <v>340</v>
      </c>
      <c r="L1277" t="s">
        <v>352</v>
      </c>
    </row>
    <row r="1278" spans="1:12" x14ac:dyDescent="0.2">
      <c r="A1278" t="s">
        <v>442</v>
      </c>
      <c r="B1278">
        <v>3.5833000000000002E-3</v>
      </c>
      <c r="C1278" t="s">
        <v>42</v>
      </c>
      <c r="D1278" t="s">
        <v>16</v>
      </c>
      <c r="F1278" t="s">
        <v>36</v>
      </c>
      <c r="G1278">
        <v>2</v>
      </c>
      <c r="H1278">
        <v>-5.6314711154454233</v>
      </c>
      <c r="I1278">
        <v>4.3409845976280087E-2</v>
      </c>
      <c r="J1278" t="s">
        <v>353</v>
      </c>
      <c r="L1278" t="s">
        <v>443</v>
      </c>
    </row>
    <row r="1279" spans="1:12" x14ac:dyDescent="0.2">
      <c r="A1279" t="s">
        <v>354</v>
      </c>
      <c r="B1279">
        <v>-3.2248999999999998E-6</v>
      </c>
      <c r="C1279" t="s">
        <v>49</v>
      </c>
      <c r="D1279" t="s">
        <v>250</v>
      </c>
      <c r="F1279" t="s">
        <v>36</v>
      </c>
      <c r="G1279">
        <v>2</v>
      </c>
      <c r="H1279">
        <v>-12.644608615949229</v>
      </c>
      <c r="I1279">
        <v>4.3409845976280087E-2</v>
      </c>
      <c r="J1279" t="s">
        <v>353</v>
      </c>
      <c r="K1279" t="b">
        <v>1</v>
      </c>
      <c r="L1279" t="s">
        <v>355</v>
      </c>
    </row>
    <row r="1281" spans="1:13" ht="16" x14ac:dyDescent="0.2">
      <c r="A1281" s="1" t="s">
        <v>2</v>
      </c>
      <c r="B1281" s="1" t="s">
        <v>332</v>
      </c>
    </row>
    <row r="1282" spans="1:13" x14ac:dyDescent="0.2">
      <c r="A1282" t="s">
        <v>4</v>
      </c>
      <c r="B1282" t="s">
        <v>372</v>
      </c>
    </row>
    <row r="1283" spans="1:13" x14ac:dyDescent="0.2">
      <c r="A1283" t="s">
        <v>6</v>
      </c>
      <c r="B1283" t="s">
        <v>373</v>
      </c>
    </row>
    <row r="1284" spans="1:13" x14ac:dyDescent="0.2">
      <c r="A1284" t="s">
        <v>8</v>
      </c>
      <c r="B1284">
        <v>1</v>
      </c>
    </row>
    <row r="1285" spans="1:13" x14ac:dyDescent="0.2">
      <c r="A1285" t="s">
        <v>9</v>
      </c>
      <c r="B1285" t="s">
        <v>73</v>
      </c>
    </row>
    <row r="1286" spans="1:13" x14ac:dyDescent="0.2">
      <c r="A1286" t="s">
        <v>11</v>
      </c>
      <c r="B1286" t="s">
        <v>12</v>
      </c>
    </row>
    <row r="1287" spans="1:13" x14ac:dyDescent="0.2">
      <c r="A1287" t="s">
        <v>13</v>
      </c>
      <c r="B1287" t="s">
        <v>14</v>
      </c>
    </row>
    <row r="1288" spans="1:13" x14ac:dyDescent="0.2">
      <c r="A1288" t="s">
        <v>15</v>
      </c>
      <c r="B1288" t="s">
        <v>53</v>
      </c>
    </row>
    <row r="1289" spans="1:13" ht="16" x14ac:dyDescent="0.2">
      <c r="A1289" s="1" t="s">
        <v>17</v>
      </c>
    </row>
    <row r="1290" spans="1:13" x14ac:dyDescent="0.2">
      <c r="A1290" s="2" t="s">
        <v>18</v>
      </c>
      <c r="B1290" s="2" t="s">
        <v>19</v>
      </c>
      <c r="C1290" s="2" t="s">
        <v>6</v>
      </c>
      <c r="D1290" s="2" t="s">
        <v>15</v>
      </c>
      <c r="E1290" s="2" t="s">
        <v>20</v>
      </c>
      <c r="F1290" s="2" t="s">
        <v>13</v>
      </c>
      <c r="G1290" s="2" t="s">
        <v>21</v>
      </c>
      <c r="H1290" s="2" t="s">
        <v>22</v>
      </c>
      <c r="I1290" s="2" t="s">
        <v>23</v>
      </c>
      <c r="J1290" s="2" t="s">
        <v>4</v>
      </c>
      <c r="K1290" s="2" t="s">
        <v>24</v>
      </c>
      <c r="L1290" s="2" t="s">
        <v>9</v>
      </c>
      <c r="M1290" s="2"/>
    </row>
    <row r="1291" spans="1:13" x14ac:dyDescent="0.2">
      <c r="A1291" t="s">
        <v>335</v>
      </c>
      <c r="B1291">
        <v>3.8502999999999998</v>
      </c>
      <c r="D1291" t="s">
        <v>30</v>
      </c>
      <c r="E1291" t="s">
        <v>336</v>
      </c>
      <c r="F1291" t="s">
        <v>27</v>
      </c>
      <c r="G1291">
        <v>2</v>
      </c>
      <c r="H1291">
        <v>1.348151067341848</v>
      </c>
      <c r="I1291">
        <v>4.3409845976280087E-2</v>
      </c>
      <c r="J1291" t="s">
        <v>337</v>
      </c>
    </row>
    <row r="1292" spans="1:13" x14ac:dyDescent="0.2">
      <c r="A1292" t="s">
        <v>29</v>
      </c>
      <c r="B1292">
        <v>0.25026999999999999</v>
      </c>
      <c r="D1292" t="s">
        <v>30</v>
      </c>
      <c r="E1292" t="s">
        <v>31</v>
      </c>
      <c r="F1292" t="s">
        <v>27</v>
      </c>
      <c r="G1292">
        <v>2</v>
      </c>
      <c r="H1292">
        <v>-1.385214943900327</v>
      </c>
      <c r="I1292">
        <v>2.439508208471609E-2</v>
      </c>
      <c r="J1292" t="s">
        <v>358</v>
      </c>
    </row>
    <row r="1293" spans="1:13" x14ac:dyDescent="0.2">
      <c r="A1293" t="s">
        <v>332</v>
      </c>
      <c r="B1293">
        <v>1</v>
      </c>
      <c r="C1293" t="s">
        <v>373</v>
      </c>
      <c r="D1293" t="s">
        <v>53</v>
      </c>
      <c r="E1293" t="s">
        <v>339</v>
      </c>
      <c r="F1293" t="s">
        <v>33</v>
      </c>
      <c r="G1293">
        <v>0</v>
      </c>
      <c r="H1293">
        <v>1</v>
      </c>
      <c r="L1293" t="s">
        <v>73</v>
      </c>
    </row>
    <row r="1294" spans="1:13" x14ac:dyDescent="0.2">
      <c r="A1294" t="s">
        <v>1434</v>
      </c>
      <c r="B1294">
        <v>5.1030000000000003E-9</v>
      </c>
      <c r="C1294" t="s">
        <v>49</v>
      </c>
      <c r="D1294" t="s">
        <v>15</v>
      </c>
      <c r="F1294" t="s">
        <v>36</v>
      </c>
      <c r="G1294">
        <v>2</v>
      </c>
      <c r="H1294">
        <v>-19.093437234864581</v>
      </c>
      <c r="I1294">
        <v>9.798894162072011E-2</v>
      </c>
      <c r="J1294" t="s">
        <v>340</v>
      </c>
      <c r="L1294" t="s">
        <v>1434</v>
      </c>
    </row>
    <row r="1295" spans="1:13" x14ac:dyDescent="0.2">
      <c r="A1295" t="s">
        <v>1435</v>
      </c>
      <c r="B1295">
        <v>2.7026000000000002E-9</v>
      </c>
      <c r="C1295" t="s">
        <v>49</v>
      </c>
      <c r="D1295" t="s">
        <v>15</v>
      </c>
      <c r="F1295" t="s">
        <v>36</v>
      </c>
      <c r="G1295">
        <v>2</v>
      </c>
      <c r="H1295">
        <v>-19.729051564324561</v>
      </c>
      <c r="I1295">
        <v>9.798894162072011E-2</v>
      </c>
      <c r="J1295" t="s">
        <v>340</v>
      </c>
      <c r="L1295" t="s">
        <v>1435</v>
      </c>
    </row>
    <row r="1296" spans="1:13" x14ac:dyDescent="0.2">
      <c r="A1296" t="s">
        <v>1439</v>
      </c>
      <c r="B1296">
        <v>1.4923999999999999E-9</v>
      </c>
      <c r="C1296" t="s">
        <v>49</v>
      </c>
      <c r="D1296" t="s">
        <v>15</v>
      </c>
      <c r="F1296" t="s">
        <v>36</v>
      </c>
      <c r="G1296">
        <v>2</v>
      </c>
      <c r="H1296">
        <v>-20.32288027458155</v>
      </c>
      <c r="I1296">
        <v>9.798894162072011E-2</v>
      </c>
      <c r="J1296" t="s">
        <v>340</v>
      </c>
      <c r="L1296" t="s">
        <v>1439</v>
      </c>
    </row>
    <row r="1297" spans="1:12" x14ac:dyDescent="0.2">
      <c r="A1297" t="s">
        <v>1440</v>
      </c>
      <c r="B1297">
        <v>3.0109000000000002E-8</v>
      </c>
      <c r="C1297" t="s">
        <v>49</v>
      </c>
      <c r="D1297" t="s">
        <v>15</v>
      </c>
      <c r="F1297" t="s">
        <v>36</v>
      </c>
      <c r="G1297">
        <v>2</v>
      </c>
      <c r="H1297">
        <v>-17.318441706561909</v>
      </c>
      <c r="I1297">
        <v>9.798894162072011E-2</v>
      </c>
      <c r="J1297" t="s">
        <v>340</v>
      </c>
      <c r="L1297" t="s">
        <v>1440</v>
      </c>
    </row>
    <row r="1298" spans="1:12" x14ac:dyDescent="0.2">
      <c r="A1298" t="s">
        <v>1441</v>
      </c>
      <c r="B1298">
        <v>2.3563999999999997E-10</v>
      </c>
      <c r="C1298" t="s">
        <v>35</v>
      </c>
      <c r="D1298" t="s">
        <v>15</v>
      </c>
      <c r="F1298" t="s">
        <v>36</v>
      </c>
      <c r="G1298">
        <v>2</v>
      </c>
      <c r="H1298">
        <v>-22.16871589927506</v>
      </c>
      <c r="I1298">
        <v>9.798894162072011E-2</v>
      </c>
      <c r="J1298" t="s">
        <v>340</v>
      </c>
      <c r="L1298" t="s">
        <v>1441</v>
      </c>
    </row>
    <row r="1299" spans="1:12" x14ac:dyDescent="0.2">
      <c r="A1299" t="s">
        <v>1442</v>
      </c>
      <c r="B1299">
        <v>3.9272999999999999E-9</v>
      </c>
      <c r="C1299" t="s">
        <v>35</v>
      </c>
      <c r="D1299" t="s">
        <v>15</v>
      </c>
      <c r="F1299" t="s">
        <v>36</v>
      </c>
      <c r="G1299">
        <v>2</v>
      </c>
      <c r="H1299">
        <v>-19.355313670074381</v>
      </c>
      <c r="I1299">
        <v>9.798894162072011E-2</v>
      </c>
      <c r="J1299" t="s">
        <v>340</v>
      </c>
      <c r="L1299" t="s">
        <v>1442</v>
      </c>
    </row>
    <row r="1300" spans="1:12" x14ac:dyDescent="0.2">
      <c r="A1300" t="s">
        <v>1452</v>
      </c>
      <c r="B1300">
        <v>6.1767999999999998E-10</v>
      </c>
      <c r="C1300" t="s">
        <v>35</v>
      </c>
      <c r="D1300" t="s">
        <v>15</v>
      </c>
      <c r="F1300" t="s">
        <v>36</v>
      </c>
      <c r="G1300">
        <v>2</v>
      </c>
      <c r="H1300">
        <v>-21.205050591927989</v>
      </c>
      <c r="I1300">
        <v>9.798894162072011E-2</v>
      </c>
      <c r="J1300" t="s">
        <v>340</v>
      </c>
      <c r="L1300" t="s">
        <v>1452</v>
      </c>
    </row>
    <row r="1301" spans="1:12" x14ac:dyDescent="0.2">
      <c r="A1301" t="s">
        <v>1453</v>
      </c>
      <c r="B1301">
        <v>7.4771999999999998E-10</v>
      </c>
      <c r="C1301" t="s">
        <v>35</v>
      </c>
      <c r="D1301" t="s">
        <v>15</v>
      </c>
      <c r="F1301" t="s">
        <v>36</v>
      </c>
      <c r="G1301">
        <v>2</v>
      </c>
      <c r="H1301">
        <v>-21.013992539584422</v>
      </c>
      <c r="I1301">
        <v>9.798894162072011E-2</v>
      </c>
      <c r="J1301" t="s">
        <v>340</v>
      </c>
      <c r="L1301" t="s">
        <v>1453</v>
      </c>
    </row>
    <row r="1302" spans="1:12" x14ac:dyDescent="0.2">
      <c r="A1302" t="s">
        <v>1454</v>
      </c>
      <c r="B1302">
        <v>9.7527999999999994E-11</v>
      </c>
      <c r="C1302" t="s">
        <v>35</v>
      </c>
      <c r="D1302" t="s">
        <v>15</v>
      </c>
      <c r="F1302" t="s">
        <v>36</v>
      </c>
      <c r="G1302">
        <v>2</v>
      </c>
      <c r="H1302">
        <v>-23.050881599665701</v>
      </c>
      <c r="I1302">
        <v>9.798894162072011E-2</v>
      </c>
      <c r="J1302" t="s">
        <v>340</v>
      </c>
      <c r="L1302" t="s">
        <v>1454</v>
      </c>
    </row>
    <row r="1303" spans="1:12" x14ac:dyDescent="0.2">
      <c r="A1303" t="s">
        <v>1455</v>
      </c>
      <c r="B1303">
        <v>1.9766E-8</v>
      </c>
      <c r="C1303" t="s">
        <v>35</v>
      </c>
      <c r="D1303" t="s">
        <v>15</v>
      </c>
      <c r="F1303" t="s">
        <v>36</v>
      </c>
      <c r="G1303">
        <v>2</v>
      </c>
      <c r="H1303">
        <v>-17.73930254699242</v>
      </c>
      <c r="I1303">
        <v>9.798894162072011E-2</v>
      </c>
      <c r="J1303" t="s">
        <v>340</v>
      </c>
      <c r="L1303" t="s">
        <v>1455</v>
      </c>
    </row>
    <row r="1304" spans="1:12" x14ac:dyDescent="0.2">
      <c r="A1304" t="s">
        <v>1456</v>
      </c>
      <c r="B1304">
        <v>1.0468E-8</v>
      </c>
      <c r="C1304" t="s">
        <v>35</v>
      </c>
      <c r="D1304" t="s">
        <v>15</v>
      </c>
      <c r="F1304" t="s">
        <v>36</v>
      </c>
      <c r="G1304">
        <v>2</v>
      </c>
      <c r="H1304">
        <v>-18.374942852278512</v>
      </c>
      <c r="I1304">
        <v>9.798894162072011E-2</v>
      </c>
      <c r="J1304" t="s">
        <v>340</v>
      </c>
      <c r="L1304" t="s">
        <v>1456</v>
      </c>
    </row>
    <row r="1305" spans="1:12" x14ac:dyDescent="0.2">
      <c r="A1305" t="s">
        <v>1461</v>
      </c>
      <c r="B1305">
        <v>5.7064999999999999E-10</v>
      </c>
      <c r="C1305" t="s">
        <v>49</v>
      </c>
      <c r="D1305" t="s">
        <v>15</v>
      </c>
      <c r="F1305" t="s">
        <v>36</v>
      </c>
      <c r="G1305">
        <v>2</v>
      </c>
      <c r="H1305">
        <v>-21.284245053928942</v>
      </c>
      <c r="I1305">
        <v>9.798894162072011E-2</v>
      </c>
      <c r="J1305" t="s">
        <v>340</v>
      </c>
      <c r="L1305" t="s">
        <v>1461</v>
      </c>
    </row>
    <row r="1306" spans="1:12" x14ac:dyDescent="0.2">
      <c r="A1306" t="s">
        <v>1457</v>
      </c>
      <c r="B1306">
        <v>9.5108999999999995E-9</v>
      </c>
      <c r="C1306" t="s">
        <v>49</v>
      </c>
      <c r="D1306" t="s">
        <v>15</v>
      </c>
      <c r="F1306" t="s">
        <v>36</v>
      </c>
      <c r="G1306">
        <v>2</v>
      </c>
      <c r="H1306">
        <v>-18.470827327642962</v>
      </c>
      <c r="I1306">
        <v>9.798894162072011E-2</v>
      </c>
      <c r="J1306" t="s">
        <v>340</v>
      </c>
      <c r="L1306" t="s">
        <v>1457</v>
      </c>
    </row>
    <row r="1307" spans="1:12" x14ac:dyDescent="0.2">
      <c r="A1307" t="s">
        <v>1462</v>
      </c>
      <c r="B1307">
        <v>3.0222000000000002E-10</v>
      </c>
      <c r="C1307" t="s">
        <v>49</v>
      </c>
      <c r="D1307" t="s">
        <v>15</v>
      </c>
      <c r="F1307" t="s">
        <v>36</v>
      </c>
      <c r="G1307">
        <v>2</v>
      </c>
      <c r="H1307">
        <v>-21.919865886942929</v>
      </c>
      <c r="I1307">
        <v>9.798894162072011E-2</v>
      </c>
      <c r="J1307" t="s">
        <v>340</v>
      </c>
      <c r="L1307" t="s">
        <v>1462</v>
      </c>
    </row>
    <row r="1308" spans="1:12" x14ac:dyDescent="0.2">
      <c r="A1308" t="s">
        <v>1458</v>
      </c>
      <c r="B1308">
        <v>5.0369999999999999E-9</v>
      </c>
      <c r="C1308" t="s">
        <v>49</v>
      </c>
      <c r="D1308" t="s">
        <v>15</v>
      </c>
      <c r="F1308" t="s">
        <v>36</v>
      </c>
      <c r="G1308">
        <v>2</v>
      </c>
      <c r="H1308">
        <v>-19.106455170182901</v>
      </c>
      <c r="I1308">
        <v>9.798894162072011E-2</v>
      </c>
      <c r="J1308" t="s">
        <v>340</v>
      </c>
      <c r="L1308" t="s">
        <v>1458</v>
      </c>
    </row>
    <row r="1309" spans="1:12" x14ac:dyDescent="0.2">
      <c r="A1309" t="s">
        <v>341</v>
      </c>
      <c r="B1309">
        <v>1.2636E-8</v>
      </c>
      <c r="C1309" t="s">
        <v>359</v>
      </c>
      <c r="D1309" t="s">
        <v>15</v>
      </c>
      <c r="F1309" t="s">
        <v>36</v>
      </c>
      <c r="G1309">
        <v>2</v>
      </c>
      <c r="H1309">
        <v>-18.186715954006569</v>
      </c>
      <c r="I1309">
        <v>9.798894162072011E-2</v>
      </c>
      <c r="J1309" t="s">
        <v>340</v>
      </c>
      <c r="L1309" t="s">
        <v>341</v>
      </c>
    </row>
    <row r="1310" spans="1:12" x14ac:dyDescent="0.2">
      <c r="A1310" t="s">
        <v>342</v>
      </c>
      <c r="B1310">
        <v>1.2636E-8</v>
      </c>
      <c r="C1310" t="s">
        <v>359</v>
      </c>
      <c r="D1310" t="s">
        <v>15</v>
      </c>
      <c r="F1310" t="s">
        <v>36</v>
      </c>
      <c r="G1310">
        <v>2</v>
      </c>
      <c r="H1310">
        <v>-18.186715954006569</v>
      </c>
      <c r="I1310">
        <v>9.798894162072011E-2</v>
      </c>
      <c r="J1310" t="s">
        <v>340</v>
      </c>
      <c r="L1310" t="s">
        <v>342</v>
      </c>
    </row>
    <row r="1311" spans="1:12" x14ac:dyDescent="0.2">
      <c r="A1311" t="s">
        <v>343</v>
      </c>
      <c r="B1311">
        <v>6.6919999999999996E-9</v>
      </c>
      <c r="C1311" t="s">
        <v>359</v>
      </c>
      <c r="D1311" t="s">
        <v>15</v>
      </c>
      <c r="F1311" t="s">
        <v>36</v>
      </c>
      <c r="G1311">
        <v>2</v>
      </c>
      <c r="H1311">
        <v>-18.822353053821828</v>
      </c>
      <c r="I1311">
        <v>9.798894162072011E-2</v>
      </c>
      <c r="J1311" t="s">
        <v>340</v>
      </c>
      <c r="L1311" t="s">
        <v>343</v>
      </c>
    </row>
    <row r="1312" spans="1:12" x14ac:dyDescent="0.2">
      <c r="A1312" t="s">
        <v>344</v>
      </c>
      <c r="B1312">
        <v>6.6919999999999996E-9</v>
      </c>
      <c r="C1312" t="s">
        <v>359</v>
      </c>
      <c r="D1312" t="s">
        <v>15</v>
      </c>
      <c r="F1312" t="s">
        <v>36</v>
      </c>
      <c r="G1312">
        <v>2</v>
      </c>
      <c r="H1312">
        <v>-18.822353053821828</v>
      </c>
      <c r="I1312">
        <v>9.798894162072011E-2</v>
      </c>
      <c r="J1312" t="s">
        <v>340</v>
      </c>
      <c r="L1312" t="s">
        <v>344</v>
      </c>
    </row>
    <row r="1313" spans="1:12" x14ac:dyDescent="0.2">
      <c r="A1313" t="s">
        <v>345</v>
      </c>
      <c r="B1313">
        <v>1.3267999999999999E-7</v>
      </c>
      <c r="C1313" t="s">
        <v>359</v>
      </c>
      <c r="D1313" t="s">
        <v>15</v>
      </c>
      <c r="F1313" t="s">
        <v>36</v>
      </c>
      <c r="G1313">
        <v>2</v>
      </c>
      <c r="H1313">
        <v>-15.835325622867559</v>
      </c>
      <c r="I1313">
        <v>9.798894162072011E-2</v>
      </c>
      <c r="J1313" t="s">
        <v>340</v>
      </c>
      <c r="L1313" t="s">
        <v>345</v>
      </c>
    </row>
    <row r="1314" spans="1:12" x14ac:dyDescent="0.2">
      <c r="A1314" t="s">
        <v>346</v>
      </c>
      <c r="B1314">
        <v>7.0266000000000002E-8</v>
      </c>
      <c r="C1314" t="s">
        <v>359</v>
      </c>
      <c r="D1314" t="s">
        <v>15</v>
      </c>
      <c r="F1314" t="s">
        <v>36</v>
      </c>
      <c r="G1314">
        <v>2</v>
      </c>
      <c r="H1314">
        <v>-16.47097779665836</v>
      </c>
      <c r="I1314">
        <v>9.798894162072011E-2</v>
      </c>
      <c r="J1314" t="s">
        <v>340</v>
      </c>
      <c r="L1314" t="s">
        <v>346</v>
      </c>
    </row>
    <row r="1315" spans="1:12" x14ac:dyDescent="0.2">
      <c r="A1315" t="s">
        <v>347</v>
      </c>
      <c r="B1315">
        <v>2.4873E-8</v>
      </c>
      <c r="C1315" t="s">
        <v>49</v>
      </c>
      <c r="D1315" t="s">
        <v>15</v>
      </c>
      <c r="F1315" t="s">
        <v>36</v>
      </c>
      <c r="G1315">
        <v>2</v>
      </c>
      <c r="H1315">
        <v>-17.509482959144218</v>
      </c>
      <c r="I1315">
        <v>9.798894162072011E-2</v>
      </c>
      <c r="J1315" t="s">
        <v>340</v>
      </c>
      <c r="L1315" t="s">
        <v>347</v>
      </c>
    </row>
    <row r="1316" spans="1:12" x14ac:dyDescent="0.2">
      <c r="A1316" t="s">
        <v>348</v>
      </c>
      <c r="B1316">
        <v>1.8065999999999999E-9</v>
      </c>
      <c r="C1316" t="s">
        <v>49</v>
      </c>
      <c r="D1316" t="s">
        <v>15</v>
      </c>
      <c r="F1316" t="s">
        <v>36</v>
      </c>
      <c r="G1316">
        <v>2</v>
      </c>
      <c r="H1316">
        <v>-20.1318192112128</v>
      </c>
      <c r="I1316">
        <v>9.798894162072011E-2</v>
      </c>
      <c r="J1316" t="s">
        <v>340</v>
      </c>
      <c r="L1316" t="s">
        <v>348</v>
      </c>
    </row>
    <row r="1317" spans="1:12" x14ac:dyDescent="0.2">
      <c r="A1317" t="s">
        <v>349</v>
      </c>
      <c r="B1317">
        <v>6.5344000000000001E-9</v>
      </c>
      <c r="C1317" t="s">
        <v>359</v>
      </c>
      <c r="D1317" t="s">
        <v>15</v>
      </c>
      <c r="F1317" t="s">
        <v>36</v>
      </c>
      <c r="G1317">
        <v>2</v>
      </c>
      <c r="H1317">
        <v>-18.846185307398262</v>
      </c>
      <c r="I1317">
        <v>9.798894162072011E-2</v>
      </c>
      <c r="J1317" t="s">
        <v>340</v>
      </c>
      <c r="L1317" t="s">
        <v>349</v>
      </c>
    </row>
    <row r="1318" spans="1:12" x14ac:dyDescent="0.2">
      <c r="A1318" t="s">
        <v>350</v>
      </c>
      <c r="B1318">
        <v>1.0891E-7</v>
      </c>
      <c r="C1318" t="s">
        <v>359</v>
      </c>
      <c r="D1318" t="s">
        <v>15</v>
      </c>
      <c r="F1318" t="s">
        <v>36</v>
      </c>
      <c r="G1318">
        <v>2</v>
      </c>
      <c r="H1318">
        <v>-16.032743983858811</v>
      </c>
      <c r="I1318">
        <v>9.798894162072011E-2</v>
      </c>
      <c r="J1318" t="s">
        <v>340</v>
      </c>
      <c r="L1318" t="s">
        <v>350</v>
      </c>
    </row>
    <row r="1319" spans="1:12" x14ac:dyDescent="0.2">
      <c r="A1319" t="s">
        <v>351</v>
      </c>
      <c r="B1319">
        <v>3.4605999999999998E-9</v>
      </c>
      <c r="C1319" t="s">
        <v>359</v>
      </c>
      <c r="D1319" t="s">
        <v>15</v>
      </c>
      <c r="F1319" t="s">
        <v>36</v>
      </c>
      <c r="G1319">
        <v>2</v>
      </c>
      <c r="H1319">
        <v>-19.481823852506</v>
      </c>
      <c r="I1319">
        <v>9.798894162072011E-2</v>
      </c>
      <c r="J1319" t="s">
        <v>340</v>
      </c>
      <c r="L1319" t="s">
        <v>351</v>
      </c>
    </row>
    <row r="1320" spans="1:12" x14ac:dyDescent="0.2">
      <c r="A1320" t="s">
        <v>352</v>
      </c>
      <c r="B1320">
        <v>5.7677000000000001E-8</v>
      </c>
      <c r="C1320" t="s">
        <v>359</v>
      </c>
      <c r="D1320" t="s">
        <v>15</v>
      </c>
      <c r="F1320" t="s">
        <v>36</v>
      </c>
      <c r="G1320">
        <v>2</v>
      </c>
      <c r="H1320">
        <v>-16.66840735641804</v>
      </c>
      <c r="I1320">
        <v>9.798894162072011E-2</v>
      </c>
      <c r="J1320" t="s">
        <v>340</v>
      </c>
      <c r="L1320" t="s">
        <v>352</v>
      </c>
    </row>
    <row r="1321" spans="1:12" x14ac:dyDescent="0.2">
      <c r="A1321" t="s">
        <v>442</v>
      </c>
      <c r="B1321">
        <v>2.4118E-3</v>
      </c>
      <c r="C1321" t="s">
        <v>42</v>
      </c>
      <c r="D1321" t="s">
        <v>16</v>
      </c>
      <c r="F1321" t="s">
        <v>36</v>
      </c>
      <c r="G1321">
        <v>2</v>
      </c>
      <c r="H1321">
        <v>-6.027381922294782</v>
      </c>
      <c r="I1321">
        <v>4.3409845976280087E-2</v>
      </c>
      <c r="J1321" t="s">
        <v>353</v>
      </c>
      <c r="L1321" t="s">
        <v>443</v>
      </c>
    </row>
    <row r="1322" spans="1:12" x14ac:dyDescent="0.2">
      <c r="A1322" t="s">
        <v>354</v>
      </c>
      <c r="B1322">
        <v>-2.1706E-6</v>
      </c>
      <c r="C1322" t="s">
        <v>49</v>
      </c>
      <c r="D1322" t="s">
        <v>250</v>
      </c>
      <c r="F1322" t="s">
        <v>36</v>
      </c>
      <c r="G1322">
        <v>2</v>
      </c>
      <c r="H1322">
        <v>-13.0405069309345</v>
      </c>
      <c r="I1322">
        <v>4.3409845976280087E-2</v>
      </c>
      <c r="J1322" t="s">
        <v>353</v>
      </c>
      <c r="K1322" t="b">
        <v>1</v>
      </c>
      <c r="L1322" t="s">
        <v>355</v>
      </c>
    </row>
    <row r="1324" spans="1:12" ht="16" x14ac:dyDescent="0.2">
      <c r="A1324" s="1" t="s">
        <v>2</v>
      </c>
      <c r="B1324" s="1" t="s">
        <v>332</v>
      </c>
    </row>
    <row r="1325" spans="1:12" x14ac:dyDescent="0.2">
      <c r="A1325" t="s">
        <v>4</v>
      </c>
      <c r="B1325" t="s">
        <v>374</v>
      </c>
    </row>
    <row r="1326" spans="1:12" x14ac:dyDescent="0.2">
      <c r="A1326" t="s">
        <v>6</v>
      </c>
      <c r="B1326" t="s">
        <v>375</v>
      </c>
    </row>
    <row r="1327" spans="1:12" x14ac:dyDescent="0.2">
      <c r="A1327" t="s">
        <v>8</v>
      </c>
      <c r="B1327">
        <v>1</v>
      </c>
    </row>
    <row r="1328" spans="1:12" x14ac:dyDescent="0.2">
      <c r="A1328" t="s">
        <v>9</v>
      </c>
      <c r="B1328" t="s">
        <v>73</v>
      </c>
    </row>
    <row r="1329" spans="1:13" x14ac:dyDescent="0.2">
      <c r="A1329" t="s">
        <v>11</v>
      </c>
      <c r="B1329" t="s">
        <v>12</v>
      </c>
    </row>
    <row r="1330" spans="1:13" x14ac:dyDescent="0.2">
      <c r="A1330" t="s">
        <v>13</v>
      </c>
      <c r="B1330" t="s">
        <v>14</v>
      </c>
    </row>
    <row r="1331" spans="1:13" x14ac:dyDescent="0.2">
      <c r="A1331" t="s">
        <v>15</v>
      </c>
      <c r="B1331" t="s">
        <v>53</v>
      </c>
    </row>
    <row r="1332" spans="1:13" ht="16" x14ac:dyDescent="0.2">
      <c r="A1332" s="1" t="s">
        <v>17</v>
      </c>
    </row>
    <row r="1333" spans="1:13" x14ac:dyDescent="0.2">
      <c r="A1333" s="2" t="s">
        <v>18</v>
      </c>
      <c r="B1333" s="2" t="s">
        <v>19</v>
      </c>
      <c r="C1333" s="2" t="s">
        <v>6</v>
      </c>
      <c r="D1333" s="2" t="s">
        <v>15</v>
      </c>
      <c r="E1333" s="2" t="s">
        <v>20</v>
      </c>
      <c r="F1333" s="2" t="s">
        <v>13</v>
      </c>
      <c r="G1333" s="2" t="s">
        <v>21</v>
      </c>
      <c r="H1333" s="2" t="s">
        <v>22</v>
      </c>
      <c r="I1333" s="2" t="s">
        <v>23</v>
      </c>
      <c r="J1333" s="2" t="s">
        <v>4</v>
      </c>
      <c r="K1333" s="2" t="s">
        <v>24</v>
      </c>
      <c r="L1333" s="2" t="s">
        <v>9</v>
      </c>
      <c r="M1333" s="2"/>
    </row>
    <row r="1334" spans="1:13" x14ac:dyDescent="0.2">
      <c r="A1334" t="s">
        <v>335</v>
      </c>
      <c r="B1334">
        <v>3.8502999999999998</v>
      </c>
      <c r="D1334" t="s">
        <v>30</v>
      </c>
      <c r="E1334" t="s">
        <v>336</v>
      </c>
      <c r="F1334" t="s">
        <v>27</v>
      </c>
      <c r="G1334">
        <v>2</v>
      </c>
      <c r="H1334">
        <v>1.348151067341848</v>
      </c>
      <c r="I1334">
        <v>4.3409845976280087E-2</v>
      </c>
      <c r="J1334" t="s">
        <v>337</v>
      </c>
    </row>
    <row r="1335" spans="1:13" x14ac:dyDescent="0.2">
      <c r="A1335" t="s">
        <v>29</v>
      </c>
      <c r="B1335">
        <v>0.25026999999999999</v>
      </c>
      <c r="D1335" t="s">
        <v>30</v>
      </c>
      <c r="E1335" t="s">
        <v>31</v>
      </c>
      <c r="F1335" t="s">
        <v>27</v>
      </c>
      <c r="G1335">
        <v>2</v>
      </c>
      <c r="H1335">
        <v>-1.385214943900327</v>
      </c>
      <c r="I1335">
        <v>2.439508208471609E-2</v>
      </c>
      <c r="J1335" t="s">
        <v>358</v>
      </c>
    </row>
    <row r="1336" spans="1:13" x14ac:dyDescent="0.2">
      <c r="A1336" t="s">
        <v>332</v>
      </c>
      <c r="B1336">
        <v>1</v>
      </c>
      <c r="C1336" t="s">
        <v>375</v>
      </c>
      <c r="D1336" t="s">
        <v>53</v>
      </c>
      <c r="E1336" t="s">
        <v>339</v>
      </c>
      <c r="F1336" t="s">
        <v>33</v>
      </c>
      <c r="G1336">
        <v>0</v>
      </c>
      <c r="H1336">
        <v>1</v>
      </c>
      <c r="L1336" t="s">
        <v>73</v>
      </c>
    </row>
    <row r="1337" spans="1:13" x14ac:dyDescent="0.2">
      <c r="A1337" t="s">
        <v>1434</v>
      </c>
      <c r="B1337">
        <v>3.6723999999999999E-9</v>
      </c>
      <c r="C1337" t="s">
        <v>49</v>
      </c>
      <c r="D1337" t="s">
        <v>15</v>
      </c>
      <c r="F1337" t="s">
        <v>36</v>
      </c>
      <c r="G1337">
        <v>2</v>
      </c>
      <c r="H1337">
        <v>-19.422420437659</v>
      </c>
      <c r="I1337">
        <v>9.798894162072011E-2</v>
      </c>
      <c r="J1337" t="s">
        <v>340</v>
      </c>
      <c r="L1337" t="s">
        <v>1434</v>
      </c>
    </row>
    <row r="1338" spans="1:13" x14ac:dyDescent="0.2">
      <c r="A1338" t="s">
        <v>1435</v>
      </c>
      <c r="B1338">
        <v>1.9449000000000002E-9</v>
      </c>
      <c r="C1338" t="s">
        <v>49</v>
      </c>
      <c r="D1338" t="s">
        <v>15</v>
      </c>
      <c r="F1338" t="s">
        <v>36</v>
      </c>
      <c r="G1338">
        <v>2</v>
      </c>
      <c r="H1338">
        <v>-20.058055275079489</v>
      </c>
      <c r="I1338">
        <v>9.798894162072011E-2</v>
      </c>
      <c r="J1338" t="s">
        <v>340</v>
      </c>
      <c r="L1338" t="s">
        <v>1435</v>
      </c>
    </row>
    <row r="1339" spans="1:13" x14ac:dyDescent="0.2">
      <c r="A1339" t="s">
        <v>1439</v>
      </c>
      <c r="B1339">
        <v>1.074E-9</v>
      </c>
      <c r="C1339" t="s">
        <v>49</v>
      </c>
      <c r="D1339" t="s">
        <v>15</v>
      </c>
      <c r="F1339" t="s">
        <v>36</v>
      </c>
      <c r="G1339">
        <v>2</v>
      </c>
      <c r="H1339">
        <v>-20.651875840859741</v>
      </c>
      <c r="I1339">
        <v>9.798894162072011E-2</v>
      </c>
      <c r="J1339" t="s">
        <v>340</v>
      </c>
      <c r="L1339" t="s">
        <v>1439</v>
      </c>
    </row>
    <row r="1340" spans="1:13" x14ac:dyDescent="0.2">
      <c r="A1340" t="s">
        <v>1440</v>
      </c>
      <c r="B1340">
        <v>2.1667999999999999E-8</v>
      </c>
      <c r="C1340" t="s">
        <v>49</v>
      </c>
      <c r="D1340" t="s">
        <v>15</v>
      </c>
      <c r="F1340" t="s">
        <v>36</v>
      </c>
      <c r="G1340">
        <v>2</v>
      </c>
      <c r="H1340">
        <v>-17.64742931915076</v>
      </c>
      <c r="I1340">
        <v>9.798894162072011E-2</v>
      </c>
      <c r="J1340" t="s">
        <v>340</v>
      </c>
      <c r="L1340" t="s">
        <v>1440</v>
      </c>
    </row>
    <row r="1341" spans="1:13" x14ac:dyDescent="0.2">
      <c r="A1341" t="s">
        <v>1441</v>
      </c>
      <c r="B1341">
        <v>1.6958E-10</v>
      </c>
      <c r="C1341" t="s">
        <v>35</v>
      </c>
      <c r="D1341" t="s">
        <v>15</v>
      </c>
      <c r="F1341" t="s">
        <v>36</v>
      </c>
      <c r="G1341">
        <v>2</v>
      </c>
      <c r="H1341">
        <v>-22.49769632405269</v>
      </c>
      <c r="I1341">
        <v>9.798894162072011E-2</v>
      </c>
      <c r="J1341" t="s">
        <v>340</v>
      </c>
      <c r="L1341" t="s">
        <v>1441</v>
      </c>
    </row>
    <row r="1342" spans="1:13" x14ac:dyDescent="0.2">
      <c r="A1342" t="s">
        <v>1442</v>
      </c>
      <c r="B1342">
        <v>2.8263000000000001E-9</v>
      </c>
      <c r="C1342" t="s">
        <v>35</v>
      </c>
      <c r="D1342" t="s">
        <v>15</v>
      </c>
      <c r="F1342" t="s">
        <v>36</v>
      </c>
      <c r="G1342">
        <v>2</v>
      </c>
      <c r="H1342">
        <v>-19.684297401205821</v>
      </c>
      <c r="I1342">
        <v>9.798894162072011E-2</v>
      </c>
      <c r="J1342" t="s">
        <v>340</v>
      </c>
      <c r="L1342" t="s">
        <v>1442</v>
      </c>
    </row>
    <row r="1343" spans="1:13" x14ac:dyDescent="0.2">
      <c r="A1343" t="s">
        <v>1452</v>
      </c>
      <c r="B1343">
        <v>5.6348E-10</v>
      </c>
      <c r="C1343" t="s">
        <v>35</v>
      </c>
      <c r="D1343" t="s">
        <v>15</v>
      </c>
      <c r="F1343" t="s">
        <v>36</v>
      </c>
      <c r="G1343">
        <v>2</v>
      </c>
      <c r="H1343">
        <v>-21.29688927553644</v>
      </c>
      <c r="I1343">
        <v>9.798894162072011E-2</v>
      </c>
      <c r="J1343" t="s">
        <v>340</v>
      </c>
      <c r="L1343" t="s">
        <v>1452</v>
      </c>
    </row>
    <row r="1344" spans="1:13" x14ac:dyDescent="0.2">
      <c r="A1344" t="s">
        <v>1453</v>
      </c>
      <c r="B1344">
        <v>6.8211000000000004E-10</v>
      </c>
      <c r="C1344" t="s">
        <v>35</v>
      </c>
      <c r="D1344" t="s">
        <v>15</v>
      </c>
      <c r="F1344" t="s">
        <v>36</v>
      </c>
      <c r="G1344">
        <v>2</v>
      </c>
      <c r="H1344">
        <v>-21.10583018076839</v>
      </c>
      <c r="I1344">
        <v>9.798894162072011E-2</v>
      </c>
      <c r="J1344" t="s">
        <v>340</v>
      </c>
      <c r="L1344" t="s">
        <v>1453</v>
      </c>
    </row>
    <row r="1345" spans="1:12" x14ac:dyDescent="0.2">
      <c r="A1345" t="s">
        <v>1454</v>
      </c>
      <c r="B1345">
        <v>8.8970000000000004E-11</v>
      </c>
      <c r="C1345" t="s">
        <v>35</v>
      </c>
      <c r="D1345" t="s">
        <v>15</v>
      </c>
      <c r="F1345" t="s">
        <v>36</v>
      </c>
      <c r="G1345">
        <v>2</v>
      </c>
      <c r="H1345">
        <v>-23.142721881671871</v>
      </c>
      <c r="I1345">
        <v>9.798894162072011E-2</v>
      </c>
      <c r="J1345" t="s">
        <v>340</v>
      </c>
      <c r="L1345" t="s">
        <v>1454</v>
      </c>
    </row>
    <row r="1346" spans="1:12" x14ac:dyDescent="0.2">
      <c r="A1346" t="s">
        <v>1455</v>
      </c>
      <c r="B1346">
        <v>1.8031000000000001E-8</v>
      </c>
      <c r="C1346" t="s">
        <v>35</v>
      </c>
      <c r="D1346" t="s">
        <v>15</v>
      </c>
      <c r="F1346" t="s">
        <v>36</v>
      </c>
      <c r="G1346">
        <v>2</v>
      </c>
      <c r="H1346">
        <v>-17.83117333815218</v>
      </c>
      <c r="I1346">
        <v>9.798894162072011E-2</v>
      </c>
      <c r="J1346" t="s">
        <v>340</v>
      </c>
      <c r="L1346" t="s">
        <v>1455</v>
      </c>
    </row>
    <row r="1347" spans="1:12" x14ac:dyDescent="0.2">
      <c r="A1347" t="s">
        <v>1456</v>
      </c>
      <c r="B1347">
        <v>9.5495000000000006E-9</v>
      </c>
      <c r="C1347" t="s">
        <v>35</v>
      </c>
      <c r="D1347" t="s">
        <v>15</v>
      </c>
      <c r="F1347" t="s">
        <v>36</v>
      </c>
      <c r="G1347">
        <v>2</v>
      </c>
      <c r="H1347">
        <v>-18.46677703984534</v>
      </c>
      <c r="I1347">
        <v>9.798894162072011E-2</v>
      </c>
      <c r="J1347" t="s">
        <v>340</v>
      </c>
      <c r="L1347" t="s">
        <v>1456</v>
      </c>
    </row>
    <row r="1348" spans="1:12" x14ac:dyDescent="0.2">
      <c r="A1348" t="s">
        <v>1461</v>
      </c>
      <c r="B1348">
        <v>4.1066999999999999E-10</v>
      </c>
      <c r="C1348" t="s">
        <v>49</v>
      </c>
      <c r="D1348" t="s">
        <v>15</v>
      </c>
      <c r="F1348" t="s">
        <v>36</v>
      </c>
      <c r="G1348">
        <v>2</v>
      </c>
      <c r="H1348">
        <v>-21.613231143653021</v>
      </c>
      <c r="I1348">
        <v>9.798894162072011E-2</v>
      </c>
      <c r="J1348" t="s">
        <v>340</v>
      </c>
      <c r="L1348" t="s">
        <v>1461</v>
      </c>
    </row>
    <row r="1349" spans="1:12" x14ac:dyDescent="0.2">
      <c r="A1349" t="s">
        <v>1457</v>
      </c>
      <c r="B1349">
        <v>6.8444999999999997E-9</v>
      </c>
      <c r="C1349" t="s">
        <v>49</v>
      </c>
      <c r="D1349" t="s">
        <v>15</v>
      </c>
      <c r="F1349" t="s">
        <v>36</v>
      </c>
      <c r="G1349">
        <v>2</v>
      </c>
      <c r="H1349">
        <v>-18.799820426892978</v>
      </c>
      <c r="I1349">
        <v>9.798894162072011E-2</v>
      </c>
      <c r="J1349" t="s">
        <v>340</v>
      </c>
      <c r="L1349" t="s">
        <v>1457</v>
      </c>
    </row>
    <row r="1350" spans="1:12" x14ac:dyDescent="0.2">
      <c r="A1350" t="s">
        <v>1462</v>
      </c>
      <c r="B1350">
        <v>2.1748999999999999E-10</v>
      </c>
      <c r="C1350" t="s">
        <v>49</v>
      </c>
      <c r="D1350" t="s">
        <v>15</v>
      </c>
      <c r="F1350" t="s">
        <v>36</v>
      </c>
      <c r="G1350">
        <v>2</v>
      </c>
      <c r="H1350">
        <v>-22.24886824346828</v>
      </c>
      <c r="I1350">
        <v>9.798894162072011E-2</v>
      </c>
      <c r="J1350" t="s">
        <v>340</v>
      </c>
      <c r="L1350" t="s">
        <v>1462</v>
      </c>
    </row>
    <row r="1351" spans="1:12" x14ac:dyDescent="0.2">
      <c r="A1351" t="s">
        <v>1458</v>
      </c>
      <c r="B1351">
        <v>3.6249000000000002E-9</v>
      </c>
      <c r="C1351" t="s">
        <v>49</v>
      </c>
      <c r="D1351" t="s">
        <v>15</v>
      </c>
      <c r="F1351" t="s">
        <v>36</v>
      </c>
      <c r="G1351">
        <v>2</v>
      </c>
      <c r="H1351">
        <v>-19.435439135227181</v>
      </c>
      <c r="I1351">
        <v>9.798894162072011E-2</v>
      </c>
      <c r="J1351" t="s">
        <v>340</v>
      </c>
      <c r="L1351" t="s">
        <v>1458</v>
      </c>
    </row>
    <row r="1352" spans="1:12" x14ac:dyDescent="0.2">
      <c r="A1352" t="s">
        <v>341</v>
      </c>
      <c r="B1352">
        <v>9.0934999999999997E-9</v>
      </c>
      <c r="C1352" t="s">
        <v>359</v>
      </c>
      <c r="D1352" t="s">
        <v>15</v>
      </c>
      <c r="F1352" t="s">
        <v>36</v>
      </c>
      <c r="G1352">
        <v>2</v>
      </c>
      <c r="H1352">
        <v>-18.51570596436148</v>
      </c>
      <c r="I1352">
        <v>9.798894162072011E-2</v>
      </c>
      <c r="J1352" t="s">
        <v>340</v>
      </c>
      <c r="L1352" t="s">
        <v>341</v>
      </c>
    </row>
    <row r="1353" spans="1:12" x14ac:dyDescent="0.2">
      <c r="A1353" t="s">
        <v>342</v>
      </c>
      <c r="B1353">
        <v>9.0934999999999997E-9</v>
      </c>
      <c r="C1353" t="s">
        <v>359</v>
      </c>
      <c r="D1353" t="s">
        <v>15</v>
      </c>
      <c r="F1353" t="s">
        <v>36</v>
      </c>
      <c r="G1353">
        <v>2</v>
      </c>
      <c r="H1353">
        <v>-18.51570596436148</v>
      </c>
      <c r="I1353">
        <v>9.798894162072011E-2</v>
      </c>
      <c r="J1353" t="s">
        <v>340</v>
      </c>
      <c r="L1353" t="s">
        <v>342</v>
      </c>
    </row>
    <row r="1354" spans="1:12" x14ac:dyDescent="0.2">
      <c r="A1354" t="s">
        <v>343</v>
      </c>
      <c r="B1354">
        <v>4.8159000000000003E-9</v>
      </c>
      <c r="C1354" t="s">
        <v>359</v>
      </c>
      <c r="D1354" t="s">
        <v>15</v>
      </c>
      <c r="F1354" t="s">
        <v>36</v>
      </c>
      <c r="G1354">
        <v>2</v>
      </c>
      <c r="H1354">
        <v>-19.151342893275071</v>
      </c>
      <c r="I1354">
        <v>9.798894162072011E-2</v>
      </c>
      <c r="J1354" t="s">
        <v>340</v>
      </c>
      <c r="L1354" t="s">
        <v>343</v>
      </c>
    </row>
    <row r="1355" spans="1:12" x14ac:dyDescent="0.2">
      <c r="A1355" t="s">
        <v>344</v>
      </c>
      <c r="B1355">
        <v>4.8159000000000003E-9</v>
      </c>
      <c r="C1355" t="s">
        <v>359</v>
      </c>
      <c r="D1355" t="s">
        <v>15</v>
      </c>
      <c r="F1355" t="s">
        <v>36</v>
      </c>
      <c r="G1355">
        <v>2</v>
      </c>
      <c r="H1355">
        <v>-19.151342893275071</v>
      </c>
      <c r="I1355">
        <v>9.798894162072011E-2</v>
      </c>
      <c r="J1355" t="s">
        <v>340</v>
      </c>
      <c r="L1355" t="s">
        <v>344</v>
      </c>
    </row>
    <row r="1356" spans="1:12" x14ac:dyDescent="0.2">
      <c r="A1356" t="s">
        <v>345</v>
      </c>
      <c r="B1356">
        <v>9.5481000000000006E-8</v>
      </c>
      <c r="C1356" t="s">
        <v>359</v>
      </c>
      <c r="D1356" t="s">
        <v>15</v>
      </c>
      <c r="F1356" t="s">
        <v>36</v>
      </c>
      <c r="G1356">
        <v>2</v>
      </c>
      <c r="H1356">
        <v>-16.164338562133061</v>
      </c>
      <c r="I1356">
        <v>9.798894162072011E-2</v>
      </c>
      <c r="J1356" t="s">
        <v>340</v>
      </c>
      <c r="L1356" t="s">
        <v>345</v>
      </c>
    </row>
    <row r="1357" spans="1:12" x14ac:dyDescent="0.2">
      <c r="A1357" t="s">
        <v>346</v>
      </c>
      <c r="B1357">
        <v>5.0566999999999999E-8</v>
      </c>
      <c r="C1357" t="s">
        <v>359</v>
      </c>
      <c r="D1357" t="s">
        <v>15</v>
      </c>
      <c r="F1357" t="s">
        <v>36</v>
      </c>
      <c r="G1357">
        <v>2</v>
      </c>
      <c r="H1357">
        <v>-16.799966647323949</v>
      </c>
      <c r="I1357">
        <v>9.798894162072011E-2</v>
      </c>
      <c r="J1357" t="s">
        <v>340</v>
      </c>
      <c r="L1357" t="s">
        <v>346</v>
      </c>
    </row>
    <row r="1358" spans="1:12" x14ac:dyDescent="0.2">
      <c r="A1358" t="s">
        <v>347</v>
      </c>
      <c r="B1358">
        <v>1.7900000000000001E-8</v>
      </c>
      <c r="C1358" t="s">
        <v>49</v>
      </c>
      <c r="D1358" t="s">
        <v>15</v>
      </c>
      <c r="F1358" t="s">
        <v>36</v>
      </c>
      <c r="G1358">
        <v>2</v>
      </c>
      <c r="H1358">
        <v>-17.838465124099699</v>
      </c>
      <c r="I1358">
        <v>9.798894162072011E-2</v>
      </c>
      <c r="J1358" t="s">
        <v>340</v>
      </c>
      <c r="L1358" t="s">
        <v>347</v>
      </c>
    </row>
    <row r="1359" spans="1:12" x14ac:dyDescent="0.2">
      <c r="A1359" t="s">
        <v>348</v>
      </c>
      <c r="B1359">
        <v>1.3001000000000001E-9</v>
      </c>
      <c r="C1359" t="s">
        <v>49</v>
      </c>
      <c r="D1359" t="s">
        <v>15</v>
      </c>
      <c r="F1359" t="s">
        <v>36</v>
      </c>
      <c r="G1359">
        <v>2</v>
      </c>
      <c r="H1359">
        <v>-20.460824652360429</v>
      </c>
      <c r="I1359">
        <v>9.798894162072011E-2</v>
      </c>
      <c r="J1359" t="s">
        <v>340</v>
      </c>
      <c r="L1359" t="s">
        <v>348</v>
      </c>
    </row>
    <row r="1360" spans="1:12" x14ac:dyDescent="0.2">
      <c r="A1360" t="s">
        <v>349</v>
      </c>
      <c r="B1360">
        <v>4.7025000000000003E-9</v>
      </c>
      <c r="C1360" t="s">
        <v>359</v>
      </c>
      <c r="D1360" t="s">
        <v>15</v>
      </c>
      <c r="F1360" t="s">
        <v>36</v>
      </c>
      <c r="G1360">
        <v>2</v>
      </c>
      <c r="H1360">
        <v>-19.175171554753359</v>
      </c>
      <c r="I1360">
        <v>9.798894162072011E-2</v>
      </c>
      <c r="J1360" t="s">
        <v>340</v>
      </c>
      <c r="L1360" t="s">
        <v>349</v>
      </c>
    </row>
    <row r="1361" spans="1:13" x14ac:dyDescent="0.2">
      <c r="A1361" t="s">
        <v>350</v>
      </c>
      <c r="B1361">
        <v>7.8373999999999998E-8</v>
      </c>
      <c r="C1361" t="s">
        <v>359</v>
      </c>
      <c r="D1361" t="s">
        <v>15</v>
      </c>
      <c r="F1361" t="s">
        <v>36</v>
      </c>
      <c r="G1361">
        <v>2</v>
      </c>
      <c r="H1361">
        <v>-16.361773597245381</v>
      </c>
      <c r="I1361">
        <v>9.798894162072011E-2</v>
      </c>
      <c r="J1361" t="s">
        <v>340</v>
      </c>
      <c r="L1361" t="s">
        <v>350</v>
      </c>
    </row>
    <row r="1362" spans="1:13" x14ac:dyDescent="0.2">
      <c r="A1362" t="s">
        <v>351</v>
      </c>
      <c r="B1362">
        <v>2.4905E-9</v>
      </c>
      <c r="C1362" t="s">
        <v>359</v>
      </c>
      <c r="D1362" t="s">
        <v>15</v>
      </c>
      <c r="F1362" t="s">
        <v>36</v>
      </c>
      <c r="G1362">
        <v>2</v>
      </c>
      <c r="H1362">
        <v>-19.810782343415209</v>
      </c>
      <c r="I1362">
        <v>9.798894162072011E-2</v>
      </c>
      <c r="J1362" t="s">
        <v>340</v>
      </c>
      <c r="L1362" t="s">
        <v>351</v>
      </c>
    </row>
    <row r="1363" spans="1:13" x14ac:dyDescent="0.2">
      <c r="A1363" t="s">
        <v>352</v>
      </c>
      <c r="B1363">
        <v>4.1507999999999997E-8</v>
      </c>
      <c r="C1363" t="s">
        <v>359</v>
      </c>
      <c r="D1363" t="s">
        <v>15</v>
      </c>
      <c r="F1363" t="s">
        <v>36</v>
      </c>
      <c r="G1363">
        <v>2</v>
      </c>
      <c r="H1363">
        <v>-16.997379657203378</v>
      </c>
      <c r="I1363">
        <v>9.798894162072011E-2</v>
      </c>
      <c r="J1363" t="s">
        <v>340</v>
      </c>
      <c r="L1363" t="s">
        <v>352</v>
      </c>
    </row>
    <row r="1364" spans="1:13" x14ac:dyDescent="0.2">
      <c r="A1364" t="s">
        <v>442</v>
      </c>
      <c r="B1364">
        <v>2.1143999999999998E-3</v>
      </c>
      <c r="C1364" t="s">
        <v>42</v>
      </c>
      <c r="D1364" t="s">
        <v>16</v>
      </c>
      <c r="F1364" t="s">
        <v>36</v>
      </c>
      <c r="G1364">
        <v>2</v>
      </c>
      <c r="H1364">
        <v>-6.1589841946741943</v>
      </c>
      <c r="I1364">
        <v>4.3409845976280087E-2</v>
      </c>
      <c r="J1364" t="s">
        <v>353</v>
      </c>
      <c r="L1364" t="s">
        <v>443</v>
      </c>
    </row>
    <row r="1365" spans="1:13" x14ac:dyDescent="0.2">
      <c r="A1365" t="s">
        <v>354</v>
      </c>
      <c r="B1365">
        <v>-1.9029E-6</v>
      </c>
      <c r="C1365" t="s">
        <v>49</v>
      </c>
      <c r="D1365" t="s">
        <v>250</v>
      </c>
      <c r="F1365" t="s">
        <v>36</v>
      </c>
      <c r="G1365">
        <v>2</v>
      </c>
      <c r="H1365">
        <v>-13.17213151963845</v>
      </c>
      <c r="I1365">
        <v>4.3409845976280087E-2</v>
      </c>
      <c r="J1365" t="s">
        <v>353</v>
      </c>
      <c r="K1365" t="b">
        <v>1</v>
      </c>
      <c r="L1365" t="s">
        <v>355</v>
      </c>
    </row>
    <row r="1367" spans="1:13" ht="16" x14ac:dyDescent="0.2">
      <c r="A1367" s="1" t="s">
        <v>2</v>
      </c>
      <c r="B1367" s="1" t="s">
        <v>332</v>
      </c>
    </row>
    <row r="1368" spans="1:13" x14ac:dyDescent="0.2">
      <c r="A1368" t="s">
        <v>4</v>
      </c>
      <c r="B1368" t="s">
        <v>376</v>
      </c>
    </row>
    <row r="1369" spans="1:13" x14ac:dyDescent="0.2">
      <c r="A1369" t="s">
        <v>6</v>
      </c>
      <c r="B1369" t="s">
        <v>377</v>
      </c>
    </row>
    <row r="1370" spans="1:13" x14ac:dyDescent="0.2">
      <c r="A1370" t="s">
        <v>8</v>
      </c>
      <c r="B1370">
        <v>1</v>
      </c>
    </row>
    <row r="1371" spans="1:13" x14ac:dyDescent="0.2">
      <c r="A1371" t="s">
        <v>9</v>
      </c>
      <c r="B1371" t="s">
        <v>73</v>
      </c>
    </row>
    <row r="1372" spans="1:13" x14ac:dyDescent="0.2">
      <c r="A1372" t="s">
        <v>11</v>
      </c>
      <c r="B1372" t="s">
        <v>12</v>
      </c>
    </row>
    <row r="1373" spans="1:13" x14ac:dyDescent="0.2">
      <c r="A1373" t="s">
        <v>13</v>
      </c>
      <c r="B1373" t="s">
        <v>14</v>
      </c>
    </row>
    <row r="1374" spans="1:13" x14ac:dyDescent="0.2">
      <c r="A1374" t="s">
        <v>15</v>
      </c>
      <c r="B1374" t="s">
        <v>53</v>
      </c>
    </row>
    <row r="1375" spans="1:13" ht="16" x14ac:dyDescent="0.2">
      <c r="A1375" s="1" t="s">
        <v>17</v>
      </c>
    </row>
    <row r="1376" spans="1:13" x14ac:dyDescent="0.2">
      <c r="A1376" s="2" t="s">
        <v>18</v>
      </c>
      <c r="B1376" s="2" t="s">
        <v>19</v>
      </c>
      <c r="C1376" s="2" t="s">
        <v>6</v>
      </c>
      <c r="D1376" s="2" t="s">
        <v>15</v>
      </c>
      <c r="E1376" s="2" t="s">
        <v>20</v>
      </c>
      <c r="F1376" s="2" t="s">
        <v>13</v>
      </c>
      <c r="G1376" s="2" t="s">
        <v>21</v>
      </c>
      <c r="H1376" s="2" t="s">
        <v>22</v>
      </c>
      <c r="I1376" s="2" t="s">
        <v>23</v>
      </c>
      <c r="J1376" s="2" t="s">
        <v>4</v>
      </c>
      <c r="K1376" s="2" t="s">
        <v>24</v>
      </c>
      <c r="L1376" s="2" t="s">
        <v>9</v>
      </c>
      <c r="M1376" s="2"/>
    </row>
    <row r="1377" spans="1:12" x14ac:dyDescent="0.2">
      <c r="A1377" t="s">
        <v>335</v>
      </c>
      <c r="B1377">
        <v>3.8502999999999998</v>
      </c>
      <c r="D1377" t="s">
        <v>30</v>
      </c>
      <c r="E1377" t="s">
        <v>336</v>
      </c>
      <c r="F1377" t="s">
        <v>27</v>
      </c>
      <c r="G1377">
        <v>2</v>
      </c>
      <c r="H1377">
        <v>1.348151067341848</v>
      </c>
      <c r="I1377">
        <v>4.3409845976280087E-2</v>
      </c>
      <c r="J1377" t="s">
        <v>337</v>
      </c>
    </row>
    <row r="1378" spans="1:12" x14ac:dyDescent="0.2">
      <c r="A1378" t="s">
        <v>29</v>
      </c>
      <c r="B1378">
        <v>0.25026999999999999</v>
      </c>
      <c r="D1378" t="s">
        <v>30</v>
      </c>
      <c r="E1378" t="s">
        <v>31</v>
      </c>
      <c r="F1378" t="s">
        <v>27</v>
      </c>
      <c r="G1378">
        <v>2</v>
      </c>
      <c r="H1378">
        <v>-1.385214943900327</v>
      </c>
      <c r="I1378">
        <v>2.439508208471609E-2</v>
      </c>
      <c r="J1378" t="s">
        <v>358</v>
      </c>
    </row>
    <row r="1379" spans="1:12" x14ac:dyDescent="0.2">
      <c r="A1379" t="s">
        <v>332</v>
      </c>
      <c r="B1379">
        <v>1</v>
      </c>
      <c r="C1379" t="s">
        <v>377</v>
      </c>
      <c r="D1379" t="s">
        <v>53</v>
      </c>
      <c r="E1379" t="s">
        <v>339</v>
      </c>
      <c r="F1379" t="s">
        <v>33</v>
      </c>
      <c r="G1379">
        <v>0</v>
      </c>
      <c r="H1379">
        <v>1</v>
      </c>
      <c r="L1379" t="s">
        <v>73</v>
      </c>
    </row>
    <row r="1380" spans="1:12" x14ac:dyDescent="0.2">
      <c r="A1380" t="s">
        <v>1434</v>
      </c>
      <c r="B1380">
        <v>2.7176000000000001E-8</v>
      </c>
      <c r="C1380" t="s">
        <v>49</v>
      </c>
      <c r="D1380" t="s">
        <v>15</v>
      </c>
      <c r="F1380" t="s">
        <v>36</v>
      </c>
      <c r="G1380">
        <v>2</v>
      </c>
      <c r="H1380">
        <v>-17.420931606088129</v>
      </c>
      <c r="I1380">
        <v>9.798894162072011E-2</v>
      </c>
      <c r="J1380" t="s">
        <v>340</v>
      </c>
      <c r="L1380" t="s">
        <v>1434</v>
      </c>
    </row>
    <row r="1381" spans="1:12" x14ac:dyDescent="0.2">
      <c r="A1381" t="s">
        <v>1435</v>
      </c>
      <c r="B1381">
        <v>1.4505999999999999E-8</v>
      </c>
      <c r="C1381" t="s">
        <v>49</v>
      </c>
      <c r="D1381" t="s">
        <v>15</v>
      </c>
      <c r="F1381" t="s">
        <v>36</v>
      </c>
      <c r="G1381">
        <v>2</v>
      </c>
      <c r="H1381">
        <v>-18.048703480005191</v>
      </c>
      <c r="I1381">
        <v>9.798894162072011E-2</v>
      </c>
      <c r="J1381" t="s">
        <v>340</v>
      </c>
      <c r="L1381" t="s">
        <v>1435</v>
      </c>
    </row>
    <row r="1382" spans="1:12" x14ac:dyDescent="0.2">
      <c r="A1382" t="s">
        <v>1439</v>
      </c>
      <c r="B1382">
        <v>3.6807E-8</v>
      </c>
      <c r="C1382" t="s">
        <v>49</v>
      </c>
      <c r="D1382" t="s">
        <v>15</v>
      </c>
      <c r="F1382" t="s">
        <v>36</v>
      </c>
      <c r="G1382">
        <v>2</v>
      </c>
      <c r="H1382">
        <v>-17.117577792469259</v>
      </c>
      <c r="I1382">
        <v>9.798894162072011E-2</v>
      </c>
      <c r="J1382" t="s">
        <v>340</v>
      </c>
      <c r="L1382" t="s">
        <v>1439</v>
      </c>
    </row>
    <row r="1383" spans="1:12" x14ac:dyDescent="0.2">
      <c r="A1383" t="s">
        <v>1441</v>
      </c>
      <c r="B1383">
        <v>8.1792999999999999E-10</v>
      </c>
      <c r="C1383" t="s">
        <v>35</v>
      </c>
      <c r="D1383" t="s">
        <v>15</v>
      </c>
      <c r="F1383" t="s">
        <v>36</v>
      </c>
      <c r="G1383">
        <v>2</v>
      </c>
      <c r="H1383">
        <v>-20.92424435755964</v>
      </c>
      <c r="I1383">
        <v>9.798894162072011E-2</v>
      </c>
      <c r="J1383" t="s">
        <v>340</v>
      </c>
      <c r="L1383" t="s">
        <v>1441</v>
      </c>
    </row>
    <row r="1384" spans="1:12" x14ac:dyDescent="0.2">
      <c r="A1384" t="s">
        <v>1442</v>
      </c>
      <c r="B1384">
        <v>1.3631999999999999E-8</v>
      </c>
      <c r="C1384" t="s">
        <v>35</v>
      </c>
      <c r="D1384" t="s">
        <v>15</v>
      </c>
      <c r="F1384" t="s">
        <v>36</v>
      </c>
      <c r="G1384">
        <v>2</v>
      </c>
      <c r="H1384">
        <v>-18.110845866859449</v>
      </c>
      <c r="I1384">
        <v>9.798894162072011E-2</v>
      </c>
      <c r="J1384" t="s">
        <v>340</v>
      </c>
      <c r="L1384" t="s">
        <v>1442</v>
      </c>
    </row>
    <row r="1385" spans="1:12" x14ac:dyDescent="0.2">
      <c r="A1385" t="s">
        <v>1452</v>
      </c>
      <c r="B1385">
        <v>1.6181E-9</v>
      </c>
      <c r="C1385" t="s">
        <v>35</v>
      </c>
      <c r="D1385" t="s">
        <v>15</v>
      </c>
      <c r="F1385" t="s">
        <v>36</v>
      </c>
      <c r="G1385">
        <v>2</v>
      </c>
      <c r="H1385">
        <v>-20.242013215522789</v>
      </c>
      <c r="I1385">
        <v>9.798894162072011E-2</v>
      </c>
      <c r="J1385" t="s">
        <v>340</v>
      </c>
      <c r="L1385" t="s">
        <v>1452</v>
      </c>
    </row>
    <row r="1386" spans="1:12" x14ac:dyDescent="0.2">
      <c r="A1386" t="s">
        <v>1454</v>
      </c>
      <c r="B1386">
        <v>3.5956999999999998E-11</v>
      </c>
      <c r="C1386" t="s">
        <v>35</v>
      </c>
      <c r="D1386" t="s">
        <v>15</v>
      </c>
      <c r="F1386" t="s">
        <v>36</v>
      </c>
      <c r="G1386">
        <v>2</v>
      </c>
      <c r="H1386">
        <v>-24.048697335834191</v>
      </c>
      <c r="I1386">
        <v>9.798894162072011E-2</v>
      </c>
      <c r="J1386" t="s">
        <v>340</v>
      </c>
      <c r="L1386" t="s">
        <v>1454</v>
      </c>
    </row>
    <row r="1387" spans="1:12" x14ac:dyDescent="0.2">
      <c r="A1387" t="s">
        <v>1455</v>
      </c>
      <c r="B1387">
        <v>1.0643E-8</v>
      </c>
      <c r="C1387" t="s">
        <v>35</v>
      </c>
      <c r="D1387" t="s">
        <v>15</v>
      </c>
      <c r="F1387" t="s">
        <v>36</v>
      </c>
      <c r="G1387">
        <v>2</v>
      </c>
      <c r="H1387">
        <v>-18.358363437887501</v>
      </c>
      <c r="I1387">
        <v>9.798894162072011E-2</v>
      </c>
      <c r="J1387" t="s">
        <v>340</v>
      </c>
      <c r="L1387" t="s">
        <v>1455</v>
      </c>
    </row>
    <row r="1388" spans="1:12" x14ac:dyDescent="0.2">
      <c r="A1388" t="s">
        <v>1456</v>
      </c>
      <c r="B1388">
        <v>5.6811999999999998E-9</v>
      </c>
      <c r="C1388" t="s">
        <v>35</v>
      </c>
      <c r="D1388" t="s">
        <v>15</v>
      </c>
      <c r="F1388" t="s">
        <v>36</v>
      </c>
      <c r="G1388">
        <v>2</v>
      </c>
      <c r="H1388">
        <v>-18.986103358921579</v>
      </c>
      <c r="I1388">
        <v>9.798894162072011E-2</v>
      </c>
      <c r="J1388" t="s">
        <v>340</v>
      </c>
      <c r="L1388" t="s">
        <v>1456</v>
      </c>
    </row>
    <row r="1389" spans="1:12" x14ac:dyDescent="0.2">
      <c r="A1389" t="s">
        <v>1461</v>
      </c>
      <c r="B1389">
        <v>3.0391E-9</v>
      </c>
      <c r="C1389" t="s">
        <v>49</v>
      </c>
      <c r="D1389" t="s">
        <v>15</v>
      </c>
      <c r="F1389" t="s">
        <v>36</v>
      </c>
      <c r="G1389">
        <v>2</v>
      </c>
      <c r="H1389">
        <v>-19.61170441799209</v>
      </c>
      <c r="I1389">
        <v>9.798894162072011E-2</v>
      </c>
      <c r="J1389" t="s">
        <v>340</v>
      </c>
      <c r="L1389" t="s">
        <v>1461</v>
      </c>
    </row>
    <row r="1390" spans="1:12" x14ac:dyDescent="0.2">
      <c r="A1390" t="s">
        <v>1457</v>
      </c>
      <c r="B1390">
        <v>5.0651000000000001E-8</v>
      </c>
      <c r="C1390" t="s">
        <v>49</v>
      </c>
      <c r="D1390" t="s">
        <v>15</v>
      </c>
      <c r="F1390" t="s">
        <v>36</v>
      </c>
      <c r="G1390">
        <v>2</v>
      </c>
      <c r="H1390">
        <v>-16.798306863109989</v>
      </c>
      <c r="I1390">
        <v>9.798894162072011E-2</v>
      </c>
      <c r="J1390" t="s">
        <v>340</v>
      </c>
      <c r="L1390" t="s">
        <v>1457</v>
      </c>
    </row>
    <row r="1391" spans="1:12" x14ac:dyDescent="0.2">
      <c r="A1391" t="s">
        <v>1462</v>
      </c>
      <c r="B1391">
        <v>1.6222E-9</v>
      </c>
      <c r="C1391" t="s">
        <v>49</v>
      </c>
      <c r="D1391" t="s">
        <v>15</v>
      </c>
      <c r="F1391" t="s">
        <v>36</v>
      </c>
      <c r="G1391">
        <v>2</v>
      </c>
      <c r="H1391">
        <v>-20.239482584292301</v>
      </c>
      <c r="I1391">
        <v>9.798894162072011E-2</v>
      </c>
      <c r="J1391" t="s">
        <v>340</v>
      </c>
      <c r="L1391" t="s">
        <v>1462</v>
      </c>
    </row>
    <row r="1392" spans="1:12" x14ac:dyDescent="0.2">
      <c r="A1392" t="s">
        <v>1458</v>
      </c>
      <c r="B1392">
        <v>2.7036999999999999E-8</v>
      </c>
      <c r="C1392" t="s">
        <v>49</v>
      </c>
      <c r="D1392" t="s">
        <v>15</v>
      </c>
      <c r="F1392" t="s">
        <v>36</v>
      </c>
      <c r="G1392">
        <v>2</v>
      </c>
      <c r="H1392">
        <v>-17.426059538672259</v>
      </c>
      <c r="I1392">
        <v>9.798894162072011E-2</v>
      </c>
      <c r="J1392" t="s">
        <v>340</v>
      </c>
      <c r="L1392" t="s">
        <v>1458</v>
      </c>
    </row>
    <row r="1393" spans="1:12" x14ac:dyDescent="0.2">
      <c r="A1393" t="s">
        <v>341</v>
      </c>
      <c r="B1393">
        <v>6.7293999999999994E-8</v>
      </c>
      <c r="C1393" t="s">
        <v>359</v>
      </c>
      <c r="D1393" t="s">
        <v>15</v>
      </c>
      <c r="F1393" t="s">
        <v>36</v>
      </c>
      <c r="G1393">
        <v>2</v>
      </c>
      <c r="H1393">
        <v>-16.514194757316162</v>
      </c>
      <c r="I1393">
        <v>9.798894162072011E-2</v>
      </c>
      <c r="J1393" t="s">
        <v>340</v>
      </c>
      <c r="L1393" t="s">
        <v>341</v>
      </c>
    </row>
    <row r="1394" spans="1:12" x14ac:dyDescent="0.2">
      <c r="A1394" t="s">
        <v>342</v>
      </c>
      <c r="B1394">
        <v>6.7293999999999994E-8</v>
      </c>
      <c r="C1394" t="s">
        <v>359</v>
      </c>
      <c r="D1394" t="s">
        <v>15</v>
      </c>
      <c r="F1394" t="s">
        <v>36</v>
      </c>
      <c r="G1394">
        <v>2</v>
      </c>
      <c r="H1394">
        <v>-16.514194757316162</v>
      </c>
      <c r="I1394">
        <v>9.798894162072011E-2</v>
      </c>
      <c r="J1394" t="s">
        <v>340</v>
      </c>
      <c r="L1394" t="s">
        <v>342</v>
      </c>
    </row>
    <row r="1395" spans="1:12" x14ac:dyDescent="0.2">
      <c r="A1395" t="s">
        <v>343</v>
      </c>
      <c r="B1395">
        <v>3.592E-8</v>
      </c>
      <c r="C1395" t="s">
        <v>359</v>
      </c>
      <c r="D1395" t="s">
        <v>15</v>
      </c>
      <c r="F1395" t="s">
        <v>36</v>
      </c>
      <c r="G1395">
        <v>2</v>
      </c>
      <c r="H1395">
        <v>-17.141971593512409</v>
      </c>
      <c r="I1395">
        <v>9.798894162072011E-2</v>
      </c>
      <c r="J1395" t="s">
        <v>340</v>
      </c>
      <c r="L1395" t="s">
        <v>343</v>
      </c>
    </row>
    <row r="1396" spans="1:12" x14ac:dyDescent="0.2">
      <c r="A1396" t="s">
        <v>344</v>
      </c>
      <c r="B1396">
        <v>3.592E-8</v>
      </c>
      <c r="C1396" t="s">
        <v>359</v>
      </c>
      <c r="D1396" t="s">
        <v>15</v>
      </c>
      <c r="F1396" t="s">
        <v>36</v>
      </c>
      <c r="G1396">
        <v>2</v>
      </c>
      <c r="H1396">
        <v>-17.141971593512409</v>
      </c>
      <c r="I1396">
        <v>9.798894162072011E-2</v>
      </c>
      <c r="J1396" t="s">
        <v>340</v>
      </c>
      <c r="L1396" t="s">
        <v>344</v>
      </c>
    </row>
    <row r="1397" spans="1:12" x14ac:dyDescent="0.2">
      <c r="A1397" t="s">
        <v>345</v>
      </c>
      <c r="B1397">
        <v>7.0658999999999998E-7</v>
      </c>
      <c r="C1397" t="s">
        <v>359</v>
      </c>
      <c r="D1397" t="s">
        <v>15</v>
      </c>
      <c r="F1397" t="s">
        <v>36</v>
      </c>
      <c r="G1397">
        <v>2</v>
      </c>
      <c r="H1397">
        <v>-14.16281525440003</v>
      </c>
      <c r="I1397">
        <v>9.798894162072011E-2</v>
      </c>
      <c r="J1397" t="s">
        <v>340</v>
      </c>
      <c r="L1397" t="s">
        <v>345</v>
      </c>
    </row>
    <row r="1398" spans="1:12" x14ac:dyDescent="0.2">
      <c r="A1398" t="s">
        <v>346</v>
      </c>
      <c r="B1398">
        <v>3.7716000000000002E-7</v>
      </c>
      <c r="C1398" t="s">
        <v>359</v>
      </c>
      <c r="D1398" t="s">
        <v>15</v>
      </c>
      <c r="F1398" t="s">
        <v>36</v>
      </c>
      <c r="G1398">
        <v>2</v>
      </c>
      <c r="H1398">
        <v>-14.790596336348941</v>
      </c>
      <c r="I1398">
        <v>9.798894162072011E-2</v>
      </c>
      <c r="J1398" t="s">
        <v>340</v>
      </c>
      <c r="L1398" t="s">
        <v>346</v>
      </c>
    </row>
    <row r="1399" spans="1:12" x14ac:dyDescent="0.2">
      <c r="A1399" t="s">
        <v>347</v>
      </c>
      <c r="B1399">
        <v>6.1343999999999997E-7</v>
      </c>
      <c r="C1399" t="s">
        <v>49</v>
      </c>
      <c r="D1399" t="s">
        <v>15</v>
      </c>
      <c r="F1399" t="s">
        <v>36</v>
      </c>
      <c r="G1399">
        <v>2</v>
      </c>
      <c r="H1399">
        <v>-14.30418337708913</v>
      </c>
      <c r="I1399">
        <v>9.798894162072011E-2</v>
      </c>
      <c r="J1399" t="s">
        <v>340</v>
      </c>
      <c r="L1399" t="s">
        <v>347</v>
      </c>
    </row>
    <row r="1400" spans="1:12" x14ac:dyDescent="0.2">
      <c r="A1400" t="s">
        <v>349</v>
      </c>
      <c r="B1400">
        <v>2.2574999999999999E-8</v>
      </c>
      <c r="C1400" t="s">
        <v>359</v>
      </c>
      <c r="D1400" t="s">
        <v>15</v>
      </c>
      <c r="F1400" t="s">
        <v>36</v>
      </c>
      <c r="G1400">
        <v>2</v>
      </c>
      <c r="H1400">
        <v>-17.60642273764336</v>
      </c>
      <c r="I1400">
        <v>9.798894162072011E-2</v>
      </c>
      <c r="J1400" t="s">
        <v>340</v>
      </c>
      <c r="L1400" t="s">
        <v>349</v>
      </c>
    </row>
    <row r="1401" spans="1:12" x14ac:dyDescent="0.2">
      <c r="A1401" t="s">
        <v>350</v>
      </c>
      <c r="B1401">
        <v>3.7625E-7</v>
      </c>
      <c r="C1401" t="s">
        <v>359</v>
      </c>
      <c r="D1401" t="s">
        <v>15</v>
      </c>
      <c r="F1401" t="s">
        <v>36</v>
      </c>
      <c r="G1401">
        <v>2</v>
      </c>
      <c r="H1401">
        <v>-14.79301202088333</v>
      </c>
      <c r="I1401">
        <v>9.798894162072011E-2</v>
      </c>
      <c r="J1401" t="s">
        <v>340</v>
      </c>
      <c r="L1401" t="s">
        <v>350</v>
      </c>
    </row>
    <row r="1402" spans="1:12" x14ac:dyDescent="0.2">
      <c r="A1402" t="s">
        <v>351</v>
      </c>
      <c r="B1402">
        <v>1.205E-8</v>
      </c>
      <c r="C1402" t="s">
        <v>359</v>
      </c>
      <c r="D1402" t="s">
        <v>15</v>
      </c>
      <c r="F1402" t="s">
        <v>36</v>
      </c>
      <c r="G1402">
        <v>2</v>
      </c>
      <c r="H1402">
        <v>-18.234201177009751</v>
      </c>
      <c r="I1402">
        <v>9.798894162072011E-2</v>
      </c>
      <c r="J1402" t="s">
        <v>340</v>
      </c>
      <c r="L1402" t="s">
        <v>351</v>
      </c>
    </row>
    <row r="1403" spans="1:12" x14ac:dyDescent="0.2">
      <c r="A1403" t="s">
        <v>352</v>
      </c>
      <c r="B1403">
        <v>2.0083999999999999E-7</v>
      </c>
      <c r="C1403" t="s">
        <v>359</v>
      </c>
      <c r="D1403" t="s">
        <v>15</v>
      </c>
      <c r="F1403" t="s">
        <v>36</v>
      </c>
      <c r="G1403">
        <v>2</v>
      </c>
      <c r="H1403">
        <v>-15.42075726577991</v>
      </c>
      <c r="I1403">
        <v>9.798894162072011E-2</v>
      </c>
      <c r="J1403" t="s">
        <v>340</v>
      </c>
      <c r="L1403" t="s">
        <v>352</v>
      </c>
    </row>
    <row r="1404" spans="1:12" x14ac:dyDescent="0.2">
      <c r="A1404" t="s">
        <v>442</v>
      </c>
      <c r="B1404">
        <v>3.5263999999999998E-3</v>
      </c>
      <c r="C1404" t="s">
        <v>42</v>
      </c>
      <c r="D1404" t="s">
        <v>16</v>
      </c>
      <c r="F1404" t="s">
        <v>36</v>
      </c>
      <c r="G1404">
        <v>2</v>
      </c>
      <c r="H1404">
        <v>-5.6474777584457332</v>
      </c>
      <c r="I1404">
        <v>4.3409845976280087E-2</v>
      </c>
      <c r="J1404" t="s">
        <v>353</v>
      </c>
      <c r="L1404" t="s">
        <v>443</v>
      </c>
    </row>
    <row r="1405" spans="1:12" x14ac:dyDescent="0.2">
      <c r="A1405" t="s">
        <v>354</v>
      </c>
      <c r="B1405">
        <v>-3.1738E-6</v>
      </c>
      <c r="C1405" t="s">
        <v>49</v>
      </c>
      <c r="D1405" t="s">
        <v>250</v>
      </c>
      <c r="F1405" t="s">
        <v>36</v>
      </c>
      <c r="G1405">
        <v>2</v>
      </c>
      <c r="H1405">
        <v>-12.660580949817669</v>
      </c>
      <c r="I1405">
        <v>4.3409845976280087E-2</v>
      </c>
      <c r="J1405" t="s">
        <v>353</v>
      </c>
      <c r="K1405" t="b">
        <v>1</v>
      </c>
      <c r="L1405" t="s">
        <v>355</v>
      </c>
    </row>
    <row r="1407" spans="1:12" ht="16" x14ac:dyDescent="0.2">
      <c r="A1407" s="1" t="s">
        <v>2</v>
      </c>
      <c r="B1407" s="1" t="s">
        <v>332</v>
      </c>
    </row>
    <row r="1408" spans="1:12" x14ac:dyDescent="0.2">
      <c r="A1408" t="s">
        <v>4</v>
      </c>
      <c r="B1408" t="s">
        <v>378</v>
      </c>
    </row>
    <row r="1409" spans="1:13" x14ac:dyDescent="0.2">
      <c r="A1409" t="s">
        <v>6</v>
      </c>
      <c r="B1409" t="s">
        <v>49</v>
      </c>
    </row>
    <row r="1410" spans="1:13" x14ac:dyDescent="0.2">
      <c r="A1410" t="s">
        <v>8</v>
      </c>
      <c r="B1410">
        <v>1</v>
      </c>
    </row>
    <row r="1411" spans="1:13" x14ac:dyDescent="0.2">
      <c r="A1411" t="s">
        <v>9</v>
      </c>
      <c r="B1411" t="s">
        <v>73</v>
      </c>
    </row>
    <row r="1412" spans="1:13" x14ac:dyDescent="0.2">
      <c r="A1412" t="s">
        <v>11</v>
      </c>
      <c r="B1412" t="s">
        <v>12</v>
      </c>
    </row>
    <row r="1413" spans="1:13" x14ac:dyDescent="0.2">
      <c r="A1413" t="s">
        <v>13</v>
      </c>
      <c r="B1413" t="s">
        <v>14</v>
      </c>
    </row>
    <row r="1414" spans="1:13" x14ac:dyDescent="0.2">
      <c r="A1414" t="s">
        <v>15</v>
      </c>
      <c r="B1414" t="s">
        <v>53</v>
      </c>
    </row>
    <row r="1415" spans="1:13" ht="16" x14ac:dyDescent="0.2">
      <c r="A1415" s="1" t="s">
        <v>17</v>
      </c>
    </row>
    <row r="1416" spans="1:13" x14ac:dyDescent="0.2">
      <c r="A1416" s="2" t="s">
        <v>18</v>
      </c>
      <c r="B1416" s="2" t="s">
        <v>19</v>
      </c>
      <c r="C1416" s="2" t="s">
        <v>6</v>
      </c>
      <c r="D1416" s="2" t="s">
        <v>15</v>
      </c>
      <c r="E1416" s="2" t="s">
        <v>20</v>
      </c>
      <c r="F1416" s="2" t="s">
        <v>13</v>
      </c>
      <c r="G1416" s="2" t="s">
        <v>21</v>
      </c>
      <c r="H1416" s="2" t="s">
        <v>22</v>
      </c>
      <c r="I1416" s="2" t="s">
        <v>23</v>
      </c>
      <c r="J1416" s="2" t="s">
        <v>4</v>
      </c>
      <c r="K1416" s="2" t="s">
        <v>24</v>
      </c>
      <c r="L1416" s="2" t="s">
        <v>9</v>
      </c>
      <c r="M1416" s="2"/>
    </row>
    <row r="1417" spans="1:13" x14ac:dyDescent="0.2">
      <c r="A1417" t="s">
        <v>335</v>
      </c>
      <c r="B1417">
        <v>3.8502999999999998</v>
      </c>
      <c r="D1417" t="s">
        <v>30</v>
      </c>
      <c r="E1417" t="s">
        <v>336</v>
      </c>
      <c r="F1417" t="s">
        <v>27</v>
      </c>
      <c r="G1417">
        <v>2</v>
      </c>
      <c r="H1417">
        <v>1.348151067341848</v>
      </c>
      <c r="I1417">
        <v>4.3409845976280087E-2</v>
      </c>
      <c r="J1417" t="s">
        <v>337</v>
      </c>
    </row>
    <row r="1418" spans="1:13" x14ac:dyDescent="0.2">
      <c r="A1418" t="s">
        <v>29</v>
      </c>
      <c r="B1418">
        <v>0.25026999999999999</v>
      </c>
      <c r="D1418" t="s">
        <v>30</v>
      </c>
      <c r="E1418" t="s">
        <v>31</v>
      </c>
      <c r="F1418" t="s">
        <v>27</v>
      </c>
      <c r="G1418">
        <v>2</v>
      </c>
      <c r="H1418">
        <v>-1.385214943900327</v>
      </c>
      <c r="I1418">
        <v>2.439508208471609E-2</v>
      </c>
      <c r="J1418" t="s">
        <v>358</v>
      </c>
    </row>
    <row r="1419" spans="1:13" x14ac:dyDescent="0.2">
      <c r="A1419" t="s">
        <v>332</v>
      </c>
      <c r="B1419">
        <v>1</v>
      </c>
      <c r="C1419" t="s">
        <v>49</v>
      </c>
      <c r="D1419" t="s">
        <v>53</v>
      </c>
      <c r="E1419" t="s">
        <v>339</v>
      </c>
      <c r="F1419" t="s">
        <v>33</v>
      </c>
      <c r="G1419">
        <v>0</v>
      </c>
      <c r="H1419">
        <v>1</v>
      </c>
      <c r="L1419" t="s">
        <v>73</v>
      </c>
    </row>
    <row r="1420" spans="1:13" x14ac:dyDescent="0.2">
      <c r="A1420" t="s">
        <v>1434</v>
      </c>
      <c r="B1420">
        <v>4.5406000000000003E-8</v>
      </c>
      <c r="C1420" t="s">
        <v>49</v>
      </c>
      <c r="D1420" t="s">
        <v>15</v>
      </c>
      <c r="F1420" t="s">
        <v>36</v>
      </c>
      <c r="G1420">
        <v>2</v>
      </c>
      <c r="H1420">
        <v>-16.907621582040981</v>
      </c>
      <c r="I1420">
        <v>0.1061828390711656</v>
      </c>
      <c r="J1420" t="s">
        <v>379</v>
      </c>
      <c r="L1420" t="s">
        <v>1434</v>
      </c>
    </row>
    <row r="1421" spans="1:13" x14ac:dyDescent="0.2">
      <c r="A1421" t="s">
        <v>1435</v>
      </c>
      <c r="B1421">
        <v>2.4047E-8</v>
      </c>
      <c r="C1421" t="s">
        <v>49</v>
      </c>
      <c r="D1421" t="s">
        <v>15</v>
      </c>
      <c r="F1421" t="s">
        <v>36</v>
      </c>
      <c r="G1421">
        <v>2</v>
      </c>
      <c r="H1421">
        <v>-17.543255588300081</v>
      </c>
      <c r="I1421">
        <v>0.1061828390711656</v>
      </c>
      <c r="J1421" t="s">
        <v>379</v>
      </c>
      <c r="L1421" t="s">
        <v>1435</v>
      </c>
    </row>
    <row r="1422" spans="1:13" x14ac:dyDescent="0.2">
      <c r="A1422" t="s">
        <v>1439</v>
      </c>
      <c r="B1422">
        <v>8.7758999999999999E-8</v>
      </c>
      <c r="C1422" t="s">
        <v>49</v>
      </c>
      <c r="D1422" t="s">
        <v>15</v>
      </c>
      <c r="F1422" t="s">
        <v>36</v>
      </c>
      <c r="G1422">
        <v>2</v>
      </c>
      <c r="H1422">
        <v>-16.248671415757212</v>
      </c>
      <c r="I1422">
        <v>0.1061828390711656</v>
      </c>
      <c r="J1422" t="s">
        <v>379</v>
      </c>
      <c r="L1422" t="s">
        <v>1439</v>
      </c>
    </row>
    <row r="1423" spans="1:13" x14ac:dyDescent="0.2">
      <c r="A1423" t="s">
        <v>1440</v>
      </c>
      <c r="B1423">
        <v>1.606E-7</v>
      </c>
      <c r="C1423" t="s">
        <v>49</v>
      </c>
      <c r="D1423" t="s">
        <v>15</v>
      </c>
      <c r="F1423" t="s">
        <v>36</v>
      </c>
      <c r="G1423">
        <v>2</v>
      </c>
      <c r="H1423">
        <v>-15.64434903543375</v>
      </c>
      <c r="I1423">
        <v>0.1061828390711656</v>
      </c>
      <c r="J1423" t="s">
        <v>379</v>
      </c>
      <c r="L1423" t="s">
        <v>1440</v>
      </c>
    </row>
    <row r="1424" spans="1:13" x14ac:dyDescent="0.2">
      <c r="A1424" t="s">
        <v>1441</v>
      </c>
      <c r="B1424">
        <v>1.3857E-8</v>
      </c>
      <c r="C1424" t="s">
        <v>35</v>
      </c>
      <c r="D1424" t="s">
        <v>15</v>
      </c>
      <c r="F1424" t="s">
        <v>36</v>
      </c>
      <c r="G1424">
        <v>2</v>
      </c>
      <c r="H1424">
        <v>-18.094475316829829</v>
      </c>
      <c r="I1424">
        <v>0.1061828390711656</v>
      </c>
      <c r="J1424" t="s">
        <v>379</v>
      </c>
      <c r="L1424" t="s">
        <v>1441</v>
      </c>
    </row>
    <row r="1425" spans="1:12" x14ac:dyDescent="0.2">
      <c r="A1425" t="s">
        <v>1442</v>
      </c>
      <c r="B1425">
        <v>2.0948E-8</v>
      </c>
      <c r="C1425" t="s">
        <v>35</v>
      </c>
      <c r="D1425" t="s">
        <v>15</v>
      </c>
      <c r="F1425" t="s">
        <v>36</v>
      </c>
      <c r="G1425">
        <v>2</v>
      </c>
      <c r="H1425">
        <v>-17.681222660529169</v>
      </c>
      <c r="I1425">
        <v>0.1061828390711656</v>
      </c>
      <c r="J1425" t="s">
        <v>379</v>
      </c>
      <c r="L1425" t="s">
        <v>1442</v>
      </c>
    </row>
    <row r="1426" spans="1:12" x14ac:dyDescent="0.2">
      <c r="A1426" t="s">
        <v>1452</v>
      </c>
      <c r="B1426">
        <v>7.5156E-12</v>
      </c>
      <c r="C1426" t="s">
        <v>35</v>
      </c>
      <c r="D1426" t="s">
        <v>15</v>
      </c>
      <c r="F1426" t="s">
        <v>36</v>
      </c>
      <c r="G1426">
        <v>2</v>
      </c>
      <c r="H1426">
        <v>-25.61404025559132</v>
      </c>
      <c r="I1426">
        <v>0.1061828390711656</v>
      </c>
      <c r="J1426" t="s">
        <v>379</v>
      </c>
      <c r="L1426" t="s">
        <v>1452</v>
      </c>
    </row>
    <row r="1427" spans="1:12" x14ac:dyDescent="0.2">
      <c r="A1427" t="s">
        <v>1453</v>
      </c>
      <c r="B1427">
        <v>9.0977999999999995E-12</v>
      </c>
      <c r="C1427" t="s">
        <v>35</v>
      </c>
      <c r="D1427" t="s">
        <v>15</v>
      </c>
      <c r="F1427" t="s">
        <v>36</v>
      </c>
      <c r="G1427">
        <v>2</v>
      </c>
      <c r="H1427">
        <v>-25.422988489875738</v>
      </c>
      <c r="I1427">
        <v>0.1061828390711656</v>
      </c>
      <c r="J1427" t="s">
        <v>379</v>
      </c>
      <c r="L1427" t="s">
        <v>1453</v>
      </c>
    </row>
    <row r="1428" spans="1:12" x14ac:dyDescent="0.2">
      <c r="A1428" t="s">
        <v>1454</v>
      </c>
      <c r="B1428">
        <v>1.1867E-12</v>
      </c>
      <c r="C1428" t="s">
        <v>35</v>
      </c>
      <c r="D1428" t="s">
        <v>15</v>
      </c>
      <c r="F1428" t="s">
        <v>36</v>
      </c>
      <c r="G1428">
        <v>2</v>
      </c>
      <c r="H1428">
        <v>-27.459844770239592</v>
      </c>
      <c r="I1428">
        <v>0.1061828390711656</v>
      </c>
      <c r="J1428" t="s">
        <v>379</v>
      </c>
      <c r="L1428" t="s">
        <v>1454</v>
      </c>
    </row>
    <row r="1429" spans="1:12" x14ac:dyDescent="0.2">
      <c r="A1429" t="s">
        <v>1455</v>
      </c>
      <c r="B1429">
        <v>2.405E-10</v>
      </c>
      <c r="C1429" t="s">
        <v>35</v>
      </c>
      <c r="D1429" t="s">
        <v>15</v>
      </c>
      <c r="F1429" t="s">
        <v>36</v>
      </c>
      <c r="G1429">
        <v>2</v>
      </c>
      <c r="H1429">
        <v>-22.148301026382729</v>
      </c>
      <c r="I1429">
        <v>0.1061828390711656</v>
      </c>
      <c r="J1429" t="s">
        <v>379</v>
      </c>
      <c r="L1429" t="s">
        <v>1455</v>
      </c>
    </row>
    <row r="1430" spans="1:12" x14ac:dyDescent="0.2">
      <c r="A1430" t="s">
        <v>1456</v>
      </c>
      <c r="B1430">
        <v>1.2737E-10</v>
      </c>
      <c r="C1430" t="s">
        <v>35</v>
      </c>
      <c r="D1430" t="s">
        <v>15</v>
      </c>
      <c r="F1430" t="s">
        <v>36</v>
      </c>
      <c r="G1430">
        <v>2</v>
      </c>
      <c r="H1430">
        <v>-22.783924879326879</v>
      </c>
      <c r="I1430">
        <v>0.1061828390711656</v>
      </c>
      <c r="J1430" t="s">
        <v>379</v>
      </c>
      <c r="L1430" t="s">
        <v>1456</v>
      </c>
    </row>
    <row r="1431" spans="1:12" x14ac:dyDescent="0.2">
      <c r="A1431" t="s">
        <v>1461</v>
      </c>
      <c r="B1431">
        <v>2.9624000000000001E-8</v>
      </c>
      <c r="C1431" t="s">
        <v>49</v>
      </c>
      <c r="D1431" t="s">
        <v>15</v>
      </c>
      <c r="F1431" t="s">
        <v>36</v>
      </c>
      <c r="G1431">
        <v>2</v>
      </c>
      <c r="H1431">
        <v>-17.334680993335098</v>
      </c>
      <c r="I1431">
        <v>0.1061828390711656</v>
      </c>
      <c r="J1431" t="s">
        <v>379</v>
      </c>
      <c r="L1431" t="s">
        <v>1461</v>
      </c>
    </row>
    <row r="1432" spans="1:12" x14ac:dyDescent="0.2">
      <c r="A1432" t="s">
        <v>1457</v>
      </c>
      <c r="B1432">
        <v>4.4785E-8</v>
      </c>
      <c r="C1432" t="s">
        <v>49</v>
      </c>
      <c r="D1432" t="s">
        <v>15</v>
      </c>
      <c r="F1432" t="s">
        <v>36</v>
      </c>
      <c r="G1432">
        <v>2</v>
      </c>
      <c r="H1432">
        <v>-16.921392575019251</v>
      </c>
      <c r="I1432">
        <v>0.1061828390711656</v>
      </c>
      <c r="J1432" t="s">
        <v>379</v>
      </c>
      <c r="L1432" t="s">
        <v>1457</v>
      </c>
    </row>
    <row r="1433" spans="1:12" x14ac:dyDescent="0.2">
      <c r="A1433" t="s">
        <v>1462</v>
      </c>
      <c r="B1433">
        <v>1.5688999999999999E-8</v>
      </c>
      <c r="C1433" t="s">
        <v>49</v>
      </c>
      <c r="D1433" t="s">
        <v>15</v>
      </c>
      <c r="F1433" t="s">
        <v>36</v>
      </c>
      <c r="G1433">
        <v>2</v>
      </c>
      <c r="H1433">
        <v>-17.970306007095591</v>
      </c>
      <c r="I1433">
        <v>0.1061828390711656</v>
      </c>
      <c r="J1433" t="s">
        <v>379</v>
      </c>
      <c r="L1433" t="s">
        <v>1462</v>
      </c>
    </row>
    <row r="1434" spans="1:12" x14ac:dyDescent="0.2">
      <c r="A1434" t="s">
        <v>1458</v>
      </c>
      <c r="B1434">
        <v>2.3718999999999999E-8</v>
      </c>
      <c r="C1434" t="s">
        <v>49</v>
      </c>
      <c r="D1434" t="s">
        <v>15</v>
      </c>
      <c r="F1434" t="s">
        <v>36</v>
      </c>
      <c r="G1434">
        <v>2</v>
      </c>
      <c r="H1434">
        <v>-17.556989422221601</v>
      </c>
      <c r="I1434">
        <v>0.1061828390711656</v>
      </c>
      <c r="J1434" t="s">
        <v>379</v>
      </c>
      <c r="L1434" t="s">
        <v>1458</v>
      </c>
    </row>
    <row r="1435" spans="1:12" x14ac:dyDescent="0.2">
      <c r="A1435" t="s">
        <v>341</v>
      </c>
      <c r="B1435">
        <v>1.1837E-8</v>
      </c>
      <c r="C1435" t="s">
        <v>49</v>
      </c>
      <c r="D1435" t="s">
        <v>15</v>
      </c>
      <c r="F1435" t="s">
        <v>36</v>
      </c>
      <c r="G1435">
        <v>2</v>
      </c>
      <c r="H1435">
        <v>-18.252035617974659</v>
      </c>
      <c r="I1435">
        <v>0.1061828390711656</v>
      </c>
      <c r="J1435" t="s">
        <v>379</v>
      </c>
      <c r="L1435" t="s">
        <v>341</v>
      </c>
    </row>
    <row r="1436" spans="1:12" x14ac:dyDescent="0.2">
      <c r="A1436" t="s">
        <v>342</v>
      </c>
      <c r="B1436">
        <v>2.3674000000000001E-8</v>
      </c>
      <c r="C1436" t="s">
        <v>49</v>
      </c>
      <c r="D1436" t="s">
        <v>15</v>
      </c>
      <c r="F1436" t="s">
        <v>36</v>
      </c>
      <c r="G1436">
        <v>2</v>
      </c>
      <c r="H1436">
        <v>-17.558888437414709</v>
      </c>
      <c r="I1436">
        <v>0.1061828390711656</v>
      </c>
      <c r="J1436" t="s">
        <v>379</v>
      </c>
      <c r="L1436" t="s">
        <v>342</v>
      </c>
    </row>
    <row r="1437" spans="1:12" x14ac:dyDescent="0.2">
      <c r="A1437" t="s">
        <v>343</v>
      </c>
      <c r="B1437">
        <v>6.2689000000000001E-9</v>
      </c>
      <c r="C1437" t="s">
        <v>49</v>
      </c>
      <c r="D1437" t="s">
        <v>15</v>
      </c>
      <c r="F1437" t="s">
        <v>36</v>
      </c>
      <c r="G1437">
        <v>2</v>
      </c>
      <c r="H1437">
        <v>-18.887664936289219</v>
      </c>
      <c r="I1437">
        <v>0.1061828390711656</v>
      </c>
      <c r="J1437" t="s">
        <v>379</v>
      </c>
      <c r="L1437" t="s">
        <v>343</v>
      </c>
    </row>
    <row r="1438" spans="1:12" x14ac:dyDescent="0.2">
      <c r="A1438" t="s">
        <v>344</v>
      </c>
      <c r="B1438">
        <v>1.2538E-8</v>
      </c>
      <c r="C1438" t="s">
        <v>49</v>
      </c>
      <c r="D1438" t="s">
        <v>15</v>
      </c>
      <c r="F1438" t="s">
        <v>36</v>
      </c>
      <c r="G1438">
        <v>2</v>
      </c>
      <c r="H1438">
        <v>-18.194501804094639</v>
      </c>
      <c r="I1438">
        <v>0.1061828390711656</v>
      </c>
      <c r="J1438" t="s">
        <v>379</v>
      </c>
      <c r="L1438" t="s">
        <v>344</v>
      </c>
    </row>
    <row r="1439" spans="1:12" x14ac:dyDescent="0.2">
      <c r="A1439" t="s">
        <v>345</v>
      </c>
      <c r="B1439">
        <v>1.367E-6</v>
      </c>
      <c r="C1439" t="s">
        <v>49</v>
      </c>
      <c r="D1439" t="s">
        <v>15</v>
      </c>
      <c r="F1439" t="s">
        <v>36</v>
      </c>
      <c r="G1439">
        <v>2</v>
      </c>
      <c r="H1439">
        <v>-13.50289200022246</v>
      </c>
      <c r="I1439">
        <v>0.1061828390711656</v>
      </c>
      <c r="J1439" t="s">
        <v>379</v>
      </c>
      <c r="L1439" t="s">
        <v>345</v>
      </c>
    </row>
    <row r="1440" spans="1:12" x14ac:dyDescent="0.2">
      <c r="A1440" t="s">
        <v>346</v>
      </c>
      <c r="B1440">
        <v>7.2396999999999999E-7</v>
      </c>
      <c r="C1440" t="s">
        <v>49</v>
      </c>
      <c r="D1440" t="s">
        <v>15</v>
      </c>
      <c r="F1440" t="s">
        <v>36</v>
      </c>
      <c r="G1440">
        <v>2</v>
      </c>
      <c r="H1440">
        <v>-14.138515881883301</v>
      </c>
      <c r="I1440">
        <v>0.1061828390711656</v>
      </c>
      <c r="J1440" t="s">
        <v>379</v>
      </c>
      <c r="L1440" t="s">
        <v>346</v>
      </c>
    </row>
    <row r="1441" spans="1:12" x14ac:dyDescent="0.2">
      <c r="A1441" t="s">
        <v>347</v>
      </c>
      <c r="B1441">
        <v>1.3267000000000001E-7</v>
      </c>
      <c r="C1441" t="s">
        <v>49</v>
      </c>
      <c r="D1441" t="s">
        <v>15</v>
      </c>
      <c r="F1441" t="s">
        <v>36</v>
      </c>
      <c r="G1441">
        <v>2</v>
      </c>
      <c r="H1441">
        <v>-15.83540099501759</v>
      </c>
      <c r="I1441">
        <v>0.1061828390711656</v>
      </c>
      <c r="J1441" t="s">
        <v>379</v>
      </c>
      <c r="L1441" t="s">
        <v>347</v>
      </c>
    </row>
    <row r="1442" spans="1:12" x14ac:dyDescent="0.2">
      <c r="A1442" t="s">
        <v>348</v>
      </c>
      <c r="B1442">
        <v>1.0623000000000001E-7</v>
      </c>
      <c r="C1442" t="s">
        <v>49</v>
      </c>
      <c r="D1442" t="s">
        <v>15</v>
      </c>
      <c r="F1442" t="s">
        <v>36</v>
      </c>
      <c r="G1442">
        <v>2</v>
      </c>
      <c r="H1442">
        <v>-16.057659282154489</v>
      </c>
      <c r="I1442">
        <v>0.1061828390711656</v>
      </c>
      <c r="J1442" t="s">
        <v>379</v>
      </c>
      <c r="L1442" t="s">
        <v>348</v>
      </c>
    </row>
    <row r="1443" spans="1:12" x14ac:dyDescent="0.2">
      <c r="A1443" t="s">
        <v>349</v>
      </c>
      <c r="B1443">
        <v>3.9579999999999998E-7</v>
      </c>
      <c r="C1443" t="s">
        <v>49</v>
      </c>
      <c r="D1443" t="s">
        <v>15</v>
      </c>
      <c r="F1443" t="s">
        <v>36</v>
      </c>
      <c r="G1443">
        <v>2</v>
      </c>
      <c r="H1443">
        <v>-14.74235680377795</v>
      </c>
      <c r="I1443">
        <v>0.1061828390711656</v>
      </c>
      <c r="J1443" t="s">
        <v>379</v>
      </c>
      <c r="L1443" t="s">
        <v>349</v>
      </c>
    </row>
    <row r="1444" spans="1:12" x14ac:dyDescent="0.2">
      <c r="A1444" t="s">
        <v>350</v>
      </c>
      <c r="B1444">
        <v>5.9836000000000002E-7</v>
      </c>
      <c r="C1444" t="s">
        <v>49</v>
      </c>
      <c r="D1444" t="s">
        <v>15</v>
      </c>
      <c r="F1444" t="s">
        <v>36</v>
      </c>
      <c r="G1444">
        <v>2</v>
      </c>
      <c r="H1444">
        <v>-14.32907325744015</v>
      </c>
      <c r="I1444">
        <v>0.1061828390711656</v>
      </c>
      <c r="J1444" t="s">
        <v>379</v>
      </c>
      <c r="L1444" t="s">
        <v>350</v>
      </c>
    </row>
    <row r="1445" spans="1:12" x14ac:dyDescent="0.2">
      <c r="A1445" t="s">
        <v>351</v>
      </c>
      <c r="B1445">
        <v>2.0961999999999999E-7</v>
      </c>
      <c r="C1445" t="s">
        <v>49</v>
      </c>
      <c r="D1445" t="s">
        <v>15</v>
      </c>
      <c r="F1445" t="s">
        <v>36</v>
      </c>
      <c r="G1445">
        <v>2</v>
      </c>
      <c r="H1445">
        <v>-15.37796946920438</v>
      </c>
      <c r="I1445">
        <v>0.1061828390711656</v>
      </c>
      <c r="J1445" t="s">
        <v>379</v>
      </c>
      <c r="L1445" t="s">
        <v>351</v>
      </c>
    </row>
    <row r="1446" spans="1:12" x14ac:dyDescent="0.2">
      <c r="A1446" t="s">
        <v>352</v>
      </c>
      <c r="B1446">
        <v>3.1689999999999999E-7</v>
      </c>
      <c r="C1446" t="s">
        <v>49</v>
      </c>
      <c r="D1446" t="s">
        <v>15</v>
      </c>
      <c r="F1446" t="s">
        <v>36</v>
      </c>
      <c r="G1446">
        <v>2</v>
      </c>
      <c r="H1446">
        <v>-14.96467957024954</v>
      </c>
      <c r="I1446">
        <v>0.1061828390711656</v>
      </c>
      <c r="J1446" t="s">
        <v>379</v>
      </c>
      <c r="L1446" t="s">
        <v>352</v>
      </c>
    </row>
    <row r="1447" spans="1:12" x14ac:dyDescent="0.2">
      <c r="A1447" t="s">
        <v>442</v>
      </c>
      <c r="B1447">
        <v>3.7223999999999998E-3</v>
      </c>
      <c r="C1447" t="s">
        <v>42</v>
      </c>
      <c r="D1447" t="s">
        <v>16</v>
      </c>
      <c r="F1447" t="s">
        <v>36</v>
      </c>
      <c r="G1447">
        <v>2</v>
      </c>
      <c r="H1447">
        <v>-5.5933866574338351</v>
      </c>
      <c r="I1447">
        <v>4.3409845976280087E-2</v>
      </c>
      <c r="J1447" t="s">
        <v>353</v>
      </c>
      <c r="L1447" t="s">
        <v>443</v>
      </c>
    </row>
    <row r="1448" spans="1:12" x14ac:dyDescent="0.2">
      <c r="A1448" t="s">
        <v>354</v>
      </c>
      <c r="B1448">
        <v>-3.3502000000000001E-6</v>
      </c>
      <c r="C1448" t="s">
        <v>49</v>
      </c>
      <c r="D1448" t="s">
        <v>250</v>
      </c>
      <c r="F1448" t="s">
        <v>36</v>
      </c>
      <c r="G1448">
        <v>2</v>
      </c>
      <c r="H1448">
        <v>-12.606490512416819</v>
      </c>
      <c r="I1448">
        <v>4.3409845976280087E-2</v>
      </c>
      <c r="J1448" t="s">
        <v>353</v>
      </c>
      <c r="K1448" t="b">
        <v>1</v>
      </c>
      <c r="L1448" t="s">
        <v>355</v>
      </c>
    </row>
    <row r="1450" spans="1:12" ht="16" x14ac:dyDescent="0.2">
      <c r="A1450" s="1" t="s">
        <v>2</v>
      </c>
      <c r="B1450" s="1" t="s">
        <v>332</v>
      </c>
    </row>
    <row r="1451" spans="1:12" x14ac:dyDescent="0.2">
      <c r="A1451" t="s">
        <v>4</v>
      </c>
      <c r="B1451" t="s">
        <v>380</v>
      </c>
    </row>
    <row r="1452" spans="1:12" x14ac:dyDescent="0.2">
      <c r="A1452" t="s">
        <v>6</v>
      </c>
      <c r="B1452" t="s">
        <v>94</v>
      </c>
    </row>
    <row r="1453" spans="1:12" x14ac:dyDescent="0.2">
      <c r="A1453" t="s">
        <v>8</v>
      </c>
      <c r="B1453">
        <v>1</v>
      </c>
    </row>
    <row r="1454" spans="1:12" x14ac:dyDescent="0.2">
      <c r="A1454" t="s">
        <v>9</v>
      </c>
      <c r="B1454" t="s">
        <v>73</v>
      </c>
    </row>
    <row r="1455" spans="1:12" x14ac:dyDescent="0.2">
      <c r="A1455" t="s">
        <v>11</v>
      </c>
      <c r="B1455" t="s">
        <v>12</v>
      </c>
    </row>
    <row r="1456" spans="1:12" x14ac:dyDescent="0.2">
      <c r="A1456" t="s">
        <v>13</v>
      </c>
      <c r="B1456" t="s">
        <v>14</v>
      </c>
    </row>
    <row r="1457" spans="1:13" x14ac:dyDescent="0.2">
      <c r="A1457" t="s">
        <v>15</v>
      </c>
      <c r="B1457" t="s">
        <v>53</v>
      </c>
    </row>
    <row r="1458" spans="1:13" ht="16" x14ac:dyDescent="0.2">
      <c r="A1458" s="1" t="s">
        <v>17</v>
      </c>
    </row>
    <row r="1459" spans="1:13" x14ac:dyDescent="0.2">
      <c r="A1459" s="2" t="s">
        <v>18</v>
      </c>
      <c r="B1459" s="2" t="s">
        <v>19</v>
      </c>
      <c r="C1459" s="2" t="s">
        <v>6</v>
      </c>
      <c r="D1459" s="2" t="s">
        <v>15</v>
      </c>
      <c r="E1459" s="2" t="s">
        <v>20</v>
      </c>
      <c r="F1459" s="2" t="s">
        <v>13</v>
      </c>
      <c r="G1459" s="2" t="s">
        <v>21</v>
      </c>
      <c r="H1459" s="2" t="s">
        <v>22</v>
      </c>
      <c r="I1459" s="2" t="s">
        <v>23</v>
      </c>
      <c r="J1459" s="2" t="s">
        <v>4</v>
      </c>
      <c r="K1459" s="2" t="s">
        <v>24</v>
      </c>
      <c r="L1459" s="2" t="s">
        <v>9</v>
      </c>
      <c r="M1459" s="2"/>
    </row>
    <row r="1460" spans="1:13" x14ac:dyDescent="0.2">
      <c r="A1460" t="s">
        <v>335</v>
      </c>
      <c r="B1460">
        <v>3.8502999999999998</v>
      </c>
      <c r="D1460" t="s">
        <v>30</v>
      </c>
      <c r="E1460" t="s">
        <v>336</v>
      </c>
      <c r="F1460" t="s">
        <v>27</v>
      </c>
      <c r="G1460">
        <v>2</v>
      </c>
      <c r="H1460">
        <v>1.348151067341848</v>
      </c>
      <c r="I1460">
        <v>4.3409845976280087E-2</v>
      </c>
      <c r="J1460" t="s">
        <v>337</v>
      </c>
    </row>
    <row r="1461" spans="1:13" x14ac:dyDescent="0.2">
      <c r="A1461" t="s">
        <v>29</v>
      </c>
      <c r="B1461">
        <v>0.25026999999999999</v>
      </c>
      <c r="D1461" t="s">
        <v>30</v>
      </c>
      <c r="E1461" t="s">
        <v>31</v>
      </c>
      <c r="F1461" t="s">
        <v>27</v>
      </c>
      <c r="G1461">
        <v>2</v>
      </c>
      <c r="H1461">
        <v>-1.385214943900327</v>
      </c>
      <c r="I1461">
        <v>2.439508208471609E-2</v>
      </c>
      <c r="J1461" t="s">
        <v>338</v>
      </c>
    </row>
    <row r="1462" spans="1:13" x14ac:dyDescent="0.2">
      <c r="A1462" t="s">
        <v>332</v>
      </c>
      <c r="B1462">
        <v>1</v>
      </c>
      <c r="C1462" t="s">
        <v>94</v>
      </c>
      <c r="D1462" t="s">
        <v>53</v>
      </c>
      <c r="E1462" t="s">
        <v>339</v>
      </c>
      <c r="F1462" t="s">
        <v>33</v>
      </c>
      <c r="G1462">
        <v>0</v>
      </c>
      <c r="H1462">
        <v>1</v>
      </c>
      <c r="L1462" t="s">
        <v>73</v>
      </c>
    </row>
    <row r="1463" spans="1:13" x14ac:dyDescent="0.2">
      <c r="A1463" t="s">
        <v>1434</v>
      </c>
      <c r="B1463">
        <v>3.3874999999999997E-8</v>
      </c>
      <c r="C1463" t="s">
        <v>49</v>
      </c>
      <c r="D1463" t="s">
        <v>15</v>
      </c>
      <c r="F1463" t="s">
        <v>36</v>
      </c>
      <c r="G1463">
        <v>2</v>
      </c>
      <c r="H1463">
        <v>-17.200588557746549</v>
      </c>
      <c r="I1463">
        <v>9.798894162072011E-2</v>
      </c>
      <c r="J1463" t="s">
        <v>340</v>
      </c>
      <c r="L1463" t="s">
        <v>1434</v>
      </c>
    </row>
    <row r="1464" spans="1:13" x14ac:dyDescent="0.2">
      <c r="A1464" t="s">
        <v>1435</v>
      </c>
      <c r="B1464">
        <v>1.7940000000000001E-8</v>
      </c>
      <c r="C1464" t="s">
        <v>49</v>
      </c>
      <c r="D1464" t="s">
        <v>15</v>
      </c>
      <c r="F1464" t="s">
        <v>36</v>
      </c>
      <c r="G1464">
        <v>2</v>
      </c>
      <c r="H1464">
        <v>-17.83623298031576</v>
      </c>
      <c r="I1464">
        <v>9.798894162072011E-2</v>
      </c>
      <c r="J1464" t="s">
        <v>340</v>
      </c>
      <c r="L1464" t="s">
        <v>1435</v>
      </c>
    </row>
    <row r="1465" spans="1:13" x14ac:dyDescent="0.2">
      <c r="A1465" t="s">
        <v>1439</v>
      </c>
      <c r="B1465">
        <v>9.9067999999999997E-9</v>
      </c>
      <c r="C1465" t="s">
        <v>49</v>
      </c>
      <c r="D1465" t="s">
        <v>15</v>
      </c>
      <c r="F1465" t="s">
        <v>36</v>
      </c>
      <c r="G1465">
        <v>2</v>
      </c>
      <c r="H1465">
        <v>-18.430044446905331</v>
      </c>
      <c r="I1465">
        <v>9.798894162072011E-2</v>
      </c>
      <c r="J1465" t="s">
        <v>340</v>
      </c>
      <c r="L1465" t="s">
        <v>1439</v>
      </c>
    </row>
    <row r="1466" spans="1:13" x14ac:dyDescent="0.2">
      <c r="A1466" t="s">
        <v>1440</v>
      </c>
      <c r="B1466">
        <v>1.9987E-7</v>
      </c>
      <c r="C1466" t="s">
        <v>49</v>
      </c>
      <c r="D1466" t="s">
        <v>15</v>
      </c>
      <c r="F1466" t="s">
        <v>36</v>
      </c>
      <c r="G1466">
        <v>2</v>
      </c>
      <c r="H1466">
        <v>-15.42559868173996</v>
      </c>
      <c r="I1466">
        <v>9.798894162072011E-2</v>
      </c>
      <c r="J1466" t="s">
        <v>340</v>
      </c>
      <c r="L1466" t="s">
        <v>1440</v>
      </c>
    </row>
    <row r="1467" spans="1:13" x14ac:dyDescent="0.2">
      <c r="A1467" t="s">
        <v>1441</v>
      </c>
      <c r="B1467">
        <v>1.5642E-9</v>
      </c>
      <c r="C1467" t="s">
        <v>35</v>
      </c>
      <c r="D1467" t="s">
        <v>15</v>
      </c>
      <c r="F1467" t="s">
        <v>36</v>
      </c>
      <c r="G1467">
        <v>2</v>
      </c>
      <c r="H1467">
        <v>-20.275891325761041</v>
      </c>
      <c r="I1467">
        <v>9.798894162072011E-2</v>
      </c>
      <c r="J1467" t="s">
        <v>340</v>
      </c>
      <c r="L1467" t="s">
        <v>1441</v>
      </c>
    </row>
    <row r="1468" spans="1:13" x14ac:dyDescent="0.2">
      <c r="A1468" t="s">
        <v>1442</v>
      </c>
      <c r="B1468">
        <v>2.6070999999999999E-8</v>
      </c>
      <c r="C1468" t="s">
        <v>35</v>
      </c>
      <c r="D1468" t="s">
        <v>15</v>
      </c>
      <c r="F1468" t="s">
        <v>36</v>
      </c>
      <c r="G1468">
        <v>2</v>
      </c>
      <c r="H1468">
        <v>-17.462442251470449</v>
      </c>
      <c r="I1468">
        <v>9.798894162072011E-2</v>
      </c>
      <c r="J1468" t="s">
        <v>340</v>
      </c>
      <c r="L1468" t="s">
        <v>1442</v>
      </c>
    </row>
    <row r="1469" spans="1:13" x14ac:dyDescent="0.2">
      <c r="A1469" t="s">
        <v>1452</v>
      </c>
      <c r="B1469">
        <v>2.9691000000000001E-10</v>
      </c>
      <c r="C1469" t="s">
        <v>35</v>
      </c>
      <c r="D1469" t="s">
        <v>15</v>
      </c>
      <c r="F1469" t="s">
        <v>36</v>
      </c>
      <c r="G1469">
        <v>2</v>
      </c>
      <c r="H1469">
        <v>-21.937592053351839</v>
      </c>
      <c r="I1469">
        <v>9.798894162072011E-2</v>
      </c>
      <c r="J1469" t="s">
        <v>340</v>
      </c>
      <c r="L1469" t="s">
        <v>1452</v>
      </c>
    </row>
    <row r="1470" spans="1:13" x14ac:dyDescent="0.2">
      <c r="A1470" t="s">
        <v>1453</v>
      </c>
      <c r="B1470">
        <v>3.5941999999999999E-10</v>
      </c>
      <c r="C1470" t="s">
        <v>35</v>
      </c>
      <c r="D1470" t="s">
        <v>15</v>
      </c>
      <c r="F1470" t="s">
        <v>36</v>
      </c>
      <c r="G1470">
        <v>2</v>
      </c>
      <c r="H1470">
        <v>-21.746529494824671</v>
      </c>
      <c r="I1470">
        <v>9.798894162072011E-2</v>
      </c>
      <c r="J1470" t="s">
        <v>340</v>
      </c>
      <c r="L1470" t="s">
        <v>1453</v>
      </c>
    </row>
    <row r="1471" spans="1:13" x14ac:dyDescent="0.2">
      <c r="A1471" t="s">
        <v>1454</v>
      </c>
      <c r="B1471">
        <v>4.6880999999999999E-11</v>
      </c>
      <c r="C1471" t="s">
        <v>35</v>
      </c>
      <c r="D1471" t="s">
        <v>15</v>
      </c>
      <c r="F1471" t="s">
        <v>36</v>
      </c>
      <c r="G1471">
        <v>2</v>
      </c>
      <c r="H1471">
        <v>-23.783408639829279</v>
      </c>
      <c r="I1471">
        <v>9.798894162072011E-2</v>
      </c>
      <c r="J1471" t="s">
        <v>340</v>
      </c>
      <c r="L1471" t="s">
        <v>1454</v>
      </c>
    </row>
    <row r="1472" spans="1:13" x14ac:dyDescent="0.2">
      <c r="A1472" t="s">
        <v>1455</v>
      </c>
      <c r="B1472">
        <v>9.5011000000000006E-9</v>
      </c>
      <c r="C1472" t="s">
        <v>35</v>
      </c>
      <c r="D1472" t="s">
        <v>15</v>
      </c>
      <c r="F1472" t="s">
        <v>36</v>
      </c>
      <c r="G1472">
        <v>2</v>
      </c>
      <c r="H1472">
        <v>-18.47185825556932</v>
      </c>
      <c r="I1472">
        <v>9.798894162072011E-2</v>
      </c>
      <c r="J1472" t="s">
        <v>340</v>
      </c>
      <c r="L1472" t="s">
        <v>1455</v>
      </c>
    </row>
    <row r="1473" spans="1:12" x14ac:dyDescent="0.2">
      <c r="A1473" t="s">
        <v>1456</v>
      </c>
      <c r="B1473">
        <v>5.0317999999999999E-9</v>
      </c>
      <c r="C1473" t="s">
        <v>35</v>
      </c>
      <c r="D1473" t="s">
        <v>15</v>
      </c>
      <c r="F1473" t="s">
        <v>36</v>
      </c>
      <c r="G1473">
        <v>2</v>
      </c>
      <c r="H1473">
        <v>-19.10748806396613</v>
      </c>
      <c r="I1473">
        <v>9.798894162072011E-2</v>
      </c>
      <c r="J1473" t="s">
        <v>340</v>
      </c>
      <c r="L1473" t="s">
        <v>1456</v>
      </c>
    </row>
    <row r="1474" spans="1:12" x14ac:dyDescent="0.2">
      <c r="A1474" t="s">
        <v>1461</v>
      </c>
      <c r="B1474">
        <v>3.7881999999999998E-9</v>
      </c>
      <c r="C1474" t="s">
        <v>49</v>
      </c>
      <c r="D1474" t="s">
        <v>15</v>
      </c>
      <c r="F1474" t="s">
        <v>36</v>
      </c>
      <c r="G1474">
        <v>2</v>
      </c>
      <c r="H1474">
        <v>-19.391374864705909</v>
      </c>
      <c r="I1474">
        <v>9.798894162072011E-2</v>
      </c>
      <c r="J1474" t="s">
        <v>340</v>
      </c>
      <c r="L1474" t="s">
        <v>1461</v>
      </c>
    </row>
    <row r="1475" spans="1:12" x14ac:dyDescent="0.2">
      <c r="A1475" t="s">
        <v>1457</v>
      </c>
      <c r="B1475">
        <v>6.3136000000000004E-8</v>
      </c>
      <c r="C1475" t="s">
        <v>49</v>
      </c>
      <c r="D1475" t="s">
        <v>15</v>
      </c>
      <c r="F1475" t="s">
        <v>36</v>
      </c>
      <c r="G1475">
        <v>2</v>
      </c>
      <c r="H1475">
        <v>-16.577974707106211</v>
      </c>
      <c r="I1475">
        <v>9.798894162072011E-2</v>
      </c>
      <c r="J1475" t="s">
        <v>340</v>
      </c>
      <c r="L1475" t="s">
        <v>1457</v>
      </c>
    </row>
    <row r="1476" spans="1:12" x14ac:dyDescent="0.2">
      <c r="A1476" t="s">
        <v>1462</v>
      </c>
      <c r="B1476">
        <v>2.0062E-9</v>
      </c>
      <c r="C1476" t="s">
        <v>49</v>
      </c>
      <c r="D1476" t="s">
        <v>15</v>
      </c>
      <c r="F1476" t="s">
        <v>36</v>
      </c>
      <c r="G1476">
        <v>2</v>
      </c>
      <c r="H1476">
        <v>-20.02702345147916</v>
      </c>
      <c r="I1476">
        <v>9.798894162072011E-2</v>
      </c>
      <c r="J1476" t="s">
        <v>340</v>
      </c>
      <c r="L1476" t="s">
        <v>1462</v>
      </c>
    </row>
    <row r="1477" spans="1:12" x14ac:dyDescent="0.2">
      <c r="A1477" t="s">
        <v>1458</v>
      </c>
      <c r="B1477">
        <v>3.3436999999999997E-8</v>
      </c>
      <c r="C1477" t="s">
        <v>49</v>
      </c>
      <c r="D1477" t="s">
        <v>15</v>
      </c>
      <c r="F1477" t="s">
        <v>36</v>
      </c>
      <c r="G1477">
        <v>2</v>
      </c>
      <c r="H1477">
        <v>-17.21360276567302</v>
      </c>
      <c r="I1477">
        <v>9.798894162072011E-2</v>
      </c>
      <c r="J1477" t="s">
        <v>340</v>
      </c>
      <c r="L1477" t="s">
        <v>1458</v>
      </c>
    </row>
    <row r="1478" spans="1:12" x14ac:dyDescent="0.2">
      <c r="A1478" t="s">
        <v>341</v>
      </c>
      <c r="B1478">
        <v>8.3880999999999995E-8</v>
      </c>
      <c r="C1478" t="s">
        <v>35</v>
      </c>
      <c r="D1478" t="s">
        <v>15</v>
      </c>
      <c r="F1478" t="s">
        <v>36</v>
      </c>
      <c r="G1478">
        <v>2</v>
      </c>
      <c r="H1478">
        <v>-16.29386670919072</v>
      </c>
      <c r="I1478">
        <v>9.798894162072011E-2</v>
      </c>
      <c r="J1478" t="s">
        <v>340</v>
      </c>
      <c r="L1478" t="s">
        <v>341</v>
      </c>
    </row>
    <row r="1479" spans="1:12" x14ac:dyDescent="0.2">
      <c r="A1479" t="s">
        <v>342</v>
      </c>
      <c r="B1479">
        <v>8.3880999999999995E-8</v>
      </c>
      <c r="C1479" t="s">
        <v>35</v>
      </c>
      <c r="D1479" t="s">
        <v>15</v>
      </c>
      <c r="F1479" t="s">
        <v>36</v>
      </c>
      <c r="G1479">
        <v>2</v>
      </c>
      <c r="H1479">
        <v>-16.29386670919072</v>
      </c>
      <c r="I1479">
        <v>9.798894162072011E-2</v>
      </c>
      <c r="J1479" t="s">
        <v>340</v>
      </c>
      <c r="L1479" t="s">
        <v>342</v>
      </c>
    </row>
    <row r="1480" spans="1:12" x14ac:dyDescent="0.2">
      <c r="A1480" t="s">
        <v>343</v>
      </c>
      <c r="B1480">
        <v>4.4424000000000001E-8</v>
      </c>
      <c r="C1480" t="s">
        <v>35</v>
      </c>
      <c r="D1480" t="s">
        <v>15</v>
      </c>
      <c r="F1480" t="s">
        <v>36</v>
      </c>
      <c r="G1480">
        <v>2</v>
      </c>
      <c r="H1480">
        <v>-16.9294859730071</v>
      </c>
      <c r="I1480">
        <v>9.798894162072011E-2</v>
      </c>
      <c r="J1480" t="s">
        <v>340</v>
      </c>
      <c r="L1480" t="s">
        <v>343</v>
      </c>
    </row>
    <row r="1481" spans="1:12" x14ac:dyDescent="0.2">
      <c r="A1481" t="s">
        <v>344</v>
      </c>
      <c r="B1481">
        <v>4.4424000000000001E-8</v>
      </c>
      <c r="C1481" t="s">
        <v>35</v>
      </c>
      <c r="D1481" t="s">
        <v>15</v>
      </c>
      <c r="F1481" t="s">
        <v>36</v>
      </c>
      <c r="G1481">
        <v>2</v>
      </c>
      <c r="H1481">
        <v>-16.9294859730071</v>
      </c>
      <c r="I1481">
        <v>9.798894162072011E-2</v>
      </c>
      <c r="J1481" t="s">
        <v>340</v>
      </c>
      <c r="L1481" t="s">
        <v>344</v>
      </c>
    </row>
    <row r="1482" spans="1:12" x14ac:dyDescent="0.2">
      <c r="A1482" t="s">
        <v>345</v>
      </c>
      <c r="B1482">
        <v>8.8075E-7</v>
      </c>
      <c r="C1482" t="s">
        <v>35</v>
      </c>
      <c r="D1482" t="s">
        <v>15</v>
      </c>
      <c r="F1482" t="s">
        <v>36</v>
      </c>
      <c r="G1482">
        <v>2</v>
      </c>
      <c r="H1482">
        <v>-13.94249201972506</v>
      </c>
      <c r="I1482">
        <v>9.798894162072011E-2</v>
      </c>
      <c r="J1482" t="s">
        <v>340</v>
      </c>
      <c r="L1482" t="s">
        <v>345</v>
      </c>
    </row>
    <row r="1483" spans="1:12" x14ac:dyDescent="0.2">
      <c r="A1483" t="s">
        <v>346</v>
      </c>
      <c r="B1483">
        <v>4.6645E-7</v>
      </c>
      <c r="C1483" t="s">
        <v>35</v>
      </c>
      <c r="D1483" t="s">
        <v>15</v>
      </c>
      <c r="F1483" t="s">
        <v>36</v>
      </c>
      <c r="G1483">
        <v>2</v>
      </c>
      <c r="H1483">
        <v>-14.578115003539439</v>
      </c>
      <c r="I1483">
        <v>9.798894162072011E-2</v>
      </c>
      <c r="J1483" t="s">
        <v>340</v>
      </c>
      <c r="L1483" t="s">
        <v>346</v>
      </c>
    </row>
    <row r="1484" spans="1:12" x14ac:dyDescent="0.2">
      <c r="A1484" t="s">
        <v>347</v>
      </c>
      <c r="B1484">
        <v>1.6511E-7</v>
      </c>
      <c r="C1484" t="s">
        <v>49</v>
      </c>
      <c r="D1484" t="s">
        <v>15</v>
      </c>
      <c r="F1484" t="s">
        <v>36</v>
      </c>
      <c r="G1484">
        <v>2</v>
      </c>
      <c r="H1484">
        <v>-15.616653918502671</v>
      </c>
      <c r="I1484">
        <v>9.798894162072011E-2</v>
      </c>
      <c r="J1484" t="s">
        <v>340</v>
      </c>
      <c r="L1484" t="s">
        <v>347</v>
      </c>
    </row>
    <row r="1485" spans="1:12" x14ac:dyDescent="0.2">
      <c r="A1485" t="s">
        <v>348</v>
      </c>
      <c r="B1485">
        <v>1.1992000000000001E-8</v>
      </c>
      <c r="C1485" t="s">
        <v>49</v>
      </c>
      <c r="D1485" t="s">
        <v>15</v>
      </c>
      <c r="F1485" t="s">
        <v>36</v>
      </c>
      <c r="G1485">
        <v>2</v>
      </c>
      <c r="H1485">
        <v>-18.239026076146111</v>
      </c>
      <c r="I1485">
        <v>9.798894162072011E-2</v>
      </c>
      <c r="J1485" t="s">
        <v>340</v>
      </c>
      <c r="L1485" t="s">
        <v>348</v>
      </c>
    </row>
    <row r="1486" spans="1:12" x14ac:dyDescent="0.2">
      <c r="A1486" t="s">
        <v>349</v>
      </c>
      <c r="B1486">
        <v>4.3376999999999999E-8</v>
      </c>
      <c r="C1486" t="s">
        <v>35</v>
      </c>
      <c r="D1486" t="s">
        <v>15</v>
      </c>
      <c r="F1486" t="s">
        <v>36</v>
      </c>
      <c r="G1486">
        <v>2</v>
      </c>
      <c r="H1486">
        <v>-16.95333649023231</v>
      </c>
      <c r="I1486">
        <v>9.798894162072011E-2</v>
      </c>
      <c r="J1486" t="s">
        <v>340</v>
      </c>
      <c r="L1486" t="s">
        <v>349</v>
      </c>
    </row>
    <row r="1487" spans="1:12" x14ac:dyDescent="0.2">
      <c r="A1487" t="s">
        <v>350</v>
      </c>
      <c r="B1487">
        <v>7.2295E-7</v>
      </c>
      <c r="C1487" t="s">
        <v>35</v>
      </c>
      <c r="D1487" t="s">
        <v>15</v>
      </c>
      <c r="F1487" t="s">
        <v>36</v>
      </c>
      <c r="G1487">
        <v>2</v>
      </c>
      <c r="H1487">
        <v>-14.13992577347228</v>
      </c>
      <c r="I1487">
        <v>9.798894162072011E-2</v>
      </c>
      <c r="J1487" t="s">
        <v>340</v>
      </c>
      <c r="L1487" t="s">
        <v>350</v>
      </c>
    </row>
    <row r="1488" spans="1:12" x14ac:dyDescent="0.2">
      <c r="A1488" t="s">
        <v>351</v>
      </c>
      <c r="B1488">
        <v>2.2973E-8</v>
      </c>
      <c r="C1488" t="s">
        <v>35</v>
      </c>
      <c r="D1488" t="s">
        <v>15</v>
      </c>
      <c r="F1488" t="s">
        <v>36</v>
      </c>
      <c r="G1488">
        <v>2</v>
      </c>
      <c r="H1488">
        <v>-17.58894622363638</v>
      </c>
      <c r="I1488">
        <v>9.798894162072011E-2</v>
      </c>
      <c r="J1488" t="s">
        <v>340</v>
      </c>
      <c r="L1488" t="s">
        <v>351</v>
      </c>
    </row>
    <row r="1489" spans="1:13" x14ac:dyDescent="0.2">
      <c r="A1489" t="s">
        <v>352</v>
      </c>
      <c r="B1489">
        <v>3.8288E-7</v>
      </c>
      <c r="C1489" t="s">
        <v>35</v>
      </c>
      <c r="D1489" t="s">
        <v>15</v>
      </c>
      <c r="F1489" t="s">
        <v>36</v>
      </c>
      <c r="G1489">
        <v>2</v>
      </c>
      <c r="H1489">
        <v>-14.77554421278635</v>
      </c>
      <c r="I1489">
        <v>9.798894162072011E-2</v>
      </c>
      <c r="J1489" t="s">
        <v>340</v>
      </c>
      <c r="L1489" t="s">
        <v>352</v>
      </c>
    </row>
    <row r="1490" spans="1:13" x14ac:dyDescent="0.2">
      <c r="A1490" t="s">
        <v>442</v>
      </c>
      <c r="B1490">
        <v>3.9025000000000002E-3</v>
      </c>
      <c r="C1490" t="s">
        <v>42</v>
      </c>
      <c r="D1490" t="s">
        <v>16</v>
      </c>
      <c r="F1490" t="s">
        <v>36</v>
      </c>
      <c r="G1490">
        <v>2</v>
      </c>
      <c r="H1490">
        <v>-5.5461379055746871</v>
      </c>
      <c r="I1490">
        <v>4.3409845976280087E-2</v>
      </c>
      <c r="J1490" t="s">
        <v>353</v>
      </c>
      <c r="L1490" t="s">
        <v>443</v>
      </c>
    </row>
    <row r="1491" spans="1:13" x14ac:dyDescent="0.2">
      <c r="A1491" t="s">
        <v>354</v>
      </c>
      <c r="B1491">
        <v>-3.5122999999999998E-6</v>
      </c>
      <c r="C1491" t="s">
        <v>49</v>
      </c>
      <c r="D1491" t="s">
        <v>250</v>
      </c>
      <c r="F1491" t="s">
        <v>36</v>
      </c>
      <c r="G1491">
        <v>2</v>
      </c>
      <c r="H1491">
        <v>-12.5592394644273</v>
      </c>
      <c r="I1491">
        <v>4.3409845976280087E-2</v>
      </c>
      <c r="J1491" t="s">
        <v>353</v>
      </c>
      <c r="K1491" t="b">
        <v>1</v>
      </c>
      <c r="L1491" t="s">
        <v>355</v>
      </c>
    </row>
    <row r="1493" spans="1:13" ht="16" x14ac:dyDescent="0.2">
      <c r="A1493" s="1" t="s">
        <v>2</v>
      </c>
      <c r="B1493" s="1" t="s">
        <v>332</v>
      </c>
    </row>
    <row r="1494" spans="1:13" x14ac:dyDescent="0.2">
      <c r="A1494" t="s">
        <v>4</v>
      </c>
      <c r="B1494" t="s">
        <v>381</v>
      </c>
    </row>
    <row r="1495" spans="1:13" x14ac:dyDescent="0.2">
      <c r="A1495" t="s">
        <v>6</v>
      </c>
      <c r="B1495" t="s">
        <v>382</v>
      </c>
    </row>
    <row r="1496" spans="1:13" x14ac:dyDescent="0.2">
      <c r="A1496" t="s">
        <v>8</v>
      </c>
      <c r="B1496">
        <v>1</v>
      </c>
    </row>
    <row r="1497" spans="1:13" x14ac:dyDescent="0.2">
      <c r="A1497" t="s">
        <v>9</v>
      </c>
      <c r="B1497" t="s">
        <v>73</v>
      </c>
    </row>
    <row r="1498" spans="1:13" x14ac:dyDescent="0.2">
      <c r="A1498" t="s">
        <v>11</v>
      </c>
      <c r="B1498" t="s">
        <v>12</v>
      </c>
    </row>
    <row r="1499" spans="1:13" x14ac:dyDescent="0.2">
      <c r="A1499" t="s">
        <v>13</v>
      </c>
      <c r="B1499" t="s">
        <v>14</v>
      </c>
    </row>
    <row r="1500" spans="1:13" x14ac:dyDescent="0.2">
      <c r="A1500" t="s">
        <v>15</v>
      </c>
      <c r="B1500" t="s">
        <v>53</v>
      </c>
    </row>
    <row r="1501" spans="1:13" ht="16" x14ac:dyDescent="0.2">
      <c r="A1501" s="1" t="s">
        <v>17</v>
      </c>
    </row>
    <row r="1502" spans="1:13" x14ac:dyDescent="0.2">
      <c r="A1502" s="2" t="s">
        <v>18</v>
      </c>
      <c r="B1502" s="2" t="s">
        <v>19</v>
      </c>
      <c r="C1502" s="2" t="s">
        <v>6</v>
      </c>
      <c r="D1502" s="2" t="s">
        <v>15</v>
      </c>
      <c r="E1502" s="2" t="s">
        <v>20</v>
      </c>
      <c r="F1502" s="2" t="s">
        <v>13</v>
      </c>
      <c r="G1502" s="2" t="s">
        <v>21</v>
      </c>
      <c r="H1502" s="2" t="s">
        <v>22</v>
      </c>
      <c r="I1502" s="2" t="s">
        <v>23</v>
      </c>
      <c r="J1502" s="2" t="s">
        <v>4</v>
      </c>
      <c r="K1502" s="2" t="s">
        <v>24</v>
      </c>
      <c r="L1502" s="2" t="s">
        <v>9</v>
      </c>
      <c r="M1502" s="2"/>
    </row>
    <row r="1503" spans="1:13" x14ac:dyDescent="0.2">
      <c r="A1503" t="s">
        <v>335</v>
      </c>
      <c r="B1503">
        <v>3.8502999999999998</v>
      </c>
      <c r="D1503" t="s">
        <v>30</v>
      </c>
      <c r="E1503" t="s">
        <v>336</v>
      </c>
      <c r="F1503" t="s">
        <v>27</v>
      </c>
      <c r="G1503">
        <v>2</v>
      </c>
      <c r="H1503">
        <v>1.348151067341848</v>
      </c>
      <c r="I1503">
        <v>4.3409845976280087E-2</v>
      </c>
      <c r="J1503" t="s">
        <v>337</v>
      </c>
    </row>
    <row r="1504" spans="1:13" x14ac:dyDescent="0.2">
      <c r="A1504" t="s">
        <v>29</v>
      </c>
      <c r="B1504">
        <v>0.25026999999999999</v>
      </c>
      <c r="D1504" t="s">
        <v>30</v>
      </c>
      <c r="E1504" t="s">
        <v>31</v>
      </c>
      <c r="F1504" t="s">
        <v>27</v>
      </c>
      <c r="G1504">
        <v>2</v>
      </c>
      <c r="H1504">
        <v>-1.385214943900327</v>
      </c>
      <c r="I1504">
        <v>2.439508208471609E-2</v>
      </c>
      <c r="J1504" t="s">
        <v>358</v>
      </c>
    </row>
    <row r="1505" spans="1:12" x14ac:dyDescent="0.2">
      <c r="A1505" t="s">
        <v>332</v>
      </c>
      <c r="B1505">
        <v>1</v>
      </c>
      <c r="C1505" t="s">
        <v>382</v>
      </c>
      <c r="D1505" t="s">
        <v>53</v>
      </c>
      <c r="E1505" t="s">
        <v>339</v>
      </c>
      <c r="F1505" t="s">
        <v>33</v>
      </c>
      <c r="G1505">
        <v>0</v>
      </c>
      <c r="H1505">
        <v>1</v>
      </c>
      <c r="L1505" t="s">
        <v>73</v>
      </c>
    </row>
    <row r="1506" spans="1:12" x14ac:dyDescent="0.2">
      <c r="A1506" t="s">
        <v>1434</v>
      </c>
      <c r="B1506">
        <v>5.1965000000000004E-9</v>
      </c>
      <c r="C1506" t="s">
        <v>49</v>
      </c>
      <c r="D1506" t="s">
        <v>15</v>
      </c>
      <c r="F1506" t="s">
        <v>36</v>
      </c>
      <c r="G1506">
        <v>2</v>
      </c>
      <c r="H1506">
        <v>-19.075280514900069</v>
      </c>
      <c r="I1506">
        <v>9.798894162072011E-2</v>
      </c>
      <c r="J1506" t="s">
        <v>340</v>
      </c>
      <c r="L1506" t="s">
        <v>1434</v>
      </c>
    </row>
    <row r="1507" spans="1:12" x14ac:dyDescent="0.2">
      <c r="A1507" t="s">
        <v>1435</v>
      </c>
      <c r="B1507">
        <v>2.7521E-9</v>
      </c>
      <c r="C1507" t="s">
        <v>49</v>
      </c>
      <c r="D1507" t="s">
        <v>15</v>
      </c>
      <c r="F1507" t="s">
        <v>36</v>
      </c>
      <c r="G1507">
        <v>2</v>
      </c>
      <c r="H1507">
        <v>-19.71090158032619</v>
      </c>
      <c r="I1507">
        <v>9.798894162072011E-2</v>
      </c>
      <c r="J1507" t="s">
        <v>340</v>
      </c>
      <c r="L1507" t="s">
        <v>1435</v>
      </c>
    </row>
    <row r="1508" spans="1:12" x14ac:dyDescent="0.2">
      <c r="A1508" t="s">
        <v>1441</v>
      </c>
      <c r="B1508">
        <v>2.5076000000000002E-10</v>
      </c>
      <c r="C1508" t="s">
        <v>35</v>
      </c>
      <c r="D1508" t="s">
        <v>15</v>
      </c>
      <c r="F1508" t="s">
        <v>36</v>
      </c>
      <c r="G1508">
        <v>2</v>
      </c>
      <c r="H1508">
        <v>-22.106524809522782</v>
      </c>
      <c r="I1508">
        <v>9.798894162072011E-2</v>
      </c>
      <c r="J1508" t="s">
        <v>340</v>
      </c>
      <c r="L1508" t="s">
        <v>1441</v>
      </c>
    </row>
    <row r="1509" spans="1:12" x14ac:dyDescent="0.2">
      <c r="A1509" t="s">
        <v>1442</v>
      </c>
      <c r="B1509">
        <v>4.1793000000000002E-9</v>
      </c>
      <c r="C1509" t="s">
        <v>35</v>
      </c>
      <c r="D1509" t="s">
        <v>15</v>
      </c>
      <c r="F1509" t="s">
        <v>36</v>
      </c>
      <c r="G1509">
        <v>2</v>
      </c>
      <c r="H1509">
        <v>-19.293122068548261</v>
      </c>
      <c r="I1509">
        <v>9.798894162072011E-2</v>
      </c>
      <c r="J1509" t="s">
        <v>340</v>
      </c>
      <c r="L1509" t="s">
        <v>1442</v>
      </c>
    </row>
    <row r="1510" spans="1:12" x14ac:dyDescent="0.2">
      <c r="A1510" t="s">
        <v>1454</v>
      </c>
      <c r="B1510">
        <v>1.3507000000000001E-10</v>
      </c>
      <c r="C1510" t="s">
        <v>35</v>
      </c>
      <c r="D1510" t="s">
        <v>15</v>
      </c>
      <c r="F1510" t="s">
        <v>36</v>
      </c>
      <c r="G1510">
        <v>2</v>
      </c>
      <c r="H1510">
        <v>-22.72522795335588</v>
      </c>
      <c r="I1510">
        <v>9.798894162072011E-2</v>
      </c>
      <c r="J1510" t="s">
        <v>340</v>
      </c>
      <c r="L1510" t="s">
        <v>1454</v>
      </c>
    </row>
    <row r="1511" spans="1:12" x14ac:dyDescent="0.2">
      <c r="A1511" t="s">
        <v>1455</v>
      </c>
      <c r="B1511">
        <v>2.7374000000000001E-8</v>
      </c>
      <c r="C1511" t="s">
        <v>35</v>
      </c>
      <c r="D1511" t="s">
        <v>15</v>
      </c>
      <c r="F1511" t="s">
        <v>36</v>
      </c>
      <c r="G1511">
        <v>2</v>
      </c>
      <c r="H1511">
        <v>-17.413672179157341</v>
      </c>
      <c r="I1511">
        <v>9.798894162072011E-2</v>
      </c>
      <c r="J1511" t="s">
        <v>340</v>
      </c>
      <c r="L1511" t="s">
        <v>1455</v>
      </c>
    </row>
    <row r="1512" spans="1:12" x14ac:dyDescent="0.2">
      <c r="A1512" t="s">
        <v>1456</v>
      </c>
      <c r="B1512">
        <v>1.4497000000000001E-8</v>
      </c>
      <c r="C1512" t="s">
        <v>35</v>
      </c>
      <c r="D1512" t="s">
        <v>15</v>
      </c>
      <c r="F1512" t="s">
        <v>36</v>
      </c>
      <c r="G1512">
        <v>2</v>
      </c>
      <c r="H1512">
        <v>-18.049324105477648</v>
      </c>
      <c r="I1512">
        <v>9.798894162072011E-2</v>
      </c>
      <c r="J1512" t="s">
        <v>340</v>
      </c>
      <c r="L1512" t="s">
        <v>1456</v>
      </c>
    </row>
    <row r="1513" spans="1:12" x14ac:dyDescent="0.2">
      <c r="A1513" t="s">
        <v>1461</v>
      </c>
      <c r="B1513">
        <v>5.8110999999999997E-10</v>
      </c>
      <c r="C1513" t="s">
        <v>49</v>
      </c>
      <c r="D1513" t="s">
        <v>15</v>
      </c>
      <c r="F1513" t="s">
        <v>36</v>
      </c>
      <c r="G1513">
        <v>2</v>
      </c>
      <c r="H1513">
        <v>-21.266081048253511</v>
      </c>
      <c r="I1513">
        <v>9.798894162072011E-2</v>
      </c>
      <c r="J1513" t="s">
        <v>340</v>
      </c>
      <c r="L1513" t="s">
        <v>1461</v>
      </c>
    </row>
    <row r="1514" spans="1:12" x14ac:dyDescent="0.2">
      <c r="A1514" t="s">
        <v>1457</v>
      </c>
      <c r="B1514">
        <v>9.6851999999999996E-9</v>
      </c>
      <c r="C1514" t="s">
        <v>49</v>
      </c>
      <c r="D1514" t="s">
        <v>15</v>
      </c>
      <c r="F1514" t="s">
        <v>36</v>
      </c>
      <c r="G1514">
        <v>2</v>
      </c>
      <c r="H1514">
        <v>-18.452666889810221</v>
      </c>
      <c r="I1514">
        <v>9.798894162072011E-2</v>
      </c>
      <c r="J1514" t="s">
        <v>340</v>
      </c>
      <c r="L1514" t="s">
        <v>1457</v>
      </c>
    </row>
    <row r="1515" spans="1:12" x14ac:dyDescent="0.2">
      <c r="A1515" t="s">
        <v>1462</v>
      </c>
      <c r="B1515">
        <v>3.0775999999999998E-10</v>
      </c>
      <c r="C1515" t="s">
        <v>49</v>
      </c>
      <c r="D1515" t="s">
        <v>15</v>
      </c>
      <c r="F1515" t="s">
        <v>36</v>
      </c>
      <c r="G1515">
        <v>2</v>
      </c>
      <c r="H1515">
        <v>-21.90170085748451</v>
      </c>
      <c r="I1515">
        <v>9.798894162072011E-2</v>
      </c>
      <c r="J1515" t="s">
        <v>340</v>
      </c>
      <c r="L1515" t="s">
        <v>1462</v>
      </c>
    </row>
    <row r="1516" spans="1:12" x14ac:dyDescent="0.2">
      <c r="A1516" t="s">
        <v>1458</v>
      </c>
      <c r="B1516">
        <v>5.1292999999999996E-9</v>
      </c>
      <c r="C1516" t="s">
        <v>49</v>
      </c>
      <c r="D1516" t="s">
        <v>15</v>
      </c>
      <c r="F1516" t="s">
        <v>36</v>
      </c>
      <c r="G1516">
        <v>2</v>
      </c>
      <c r="H1516">
        <v>-19.088296639315899</v>
      </c>
      <c r="I1516">
        <v>9.798894162072011E-2</v>
      </c>
      <c r="J1516" t="s">
        <v>340</v>
      </c>
      <c r="L1516" t="s">
        <v>1458</v>
      </c>
    </row>
    <row r="1517" spans="1:12" x14ac:dyDescent="0.2">
      <c r="A1517" t="s">
        <v>341</v>
      </c>
      <c r="B1517">
        <v>1.2867E-8</v>
      </c>
      <c r="C1517" t="s">
        <v>359</v>
      </c>
      <c r="D1517" t="s">
        <v>15</v>
      </c>
      <c r="F1517" t="s">
        <v>36</v>
      </c>
      <c r="G1517">
        <v>2</v>
      </c>
      <c r="H1517">
        <v>-18.168599942743558</v>
      </c>
      <c r="I1517">
        <v>9.798894162072011E-2</v>
      </c>
      <c r="J1517" t="s">
        <v>340</v>
      </c>
      <c r="L1517" t="s">
        <v>341</v>
      </c>
    </row>
    <row r="1518" spans="1:12" x14ac:dyDescent="0.2">
      <c r="A1518" t="s">
        <v>342</v>
      </c>
      <c r="B1518">
        <v>1.2867E-8</v>
      </c>
      <c r="C1518" t="s">
        <v>359</v>
      </c>
      <c r="D1518" t="s">
        <v>15</v>
      </c>
      <c r="F1518" t="s">
        <v>36</v>
      </c>
      <c r="G1518">
        <v>2</v>
      </c>
      <c r="H1518">
        <v>-18.168599942743558</v>
      </c>
      <c r="I1518">
        <v>9.798894162072011E-2</v>
      </c>
      <c r="J1518" t="s">
        <v>340</v>
      </c>
      <c r="L1518" t="s">
        <v>342</v>
      </c>
    </row>
    <row r="1519" spans="1:12" x14ac:dyDescent="0.2">
      <c r="A1519" t="s">
        <v>343</v>
      </c>
      <c r="B1519">
        <v>6.8146999999999996E-9</v>
      </c>
      <c r="C1519" t="s">
        <v>359</v>
      </c>
      <c r="D1519" t="s">
        <v>15</v>
      </c>
      <c r="F1519" t="s">
        <v>36</v>
      </c>
      <c r="G1519">
        <v>2</v>
      </c>
      <c r="H1519">
        <v>-18.804183793309772</v>
      </c>
      <c r="I1519">
        <v>9.798894162072011E-2</v>
      </c>
      <c r="J1519" t="s">
        <v>340</v>
      </c>
      <c r="L1519" t="s">
        <v>343</v>
      </c>
    </row>
    <row r="1520" spans="1:12" x14ac:dyDescent="0.2">
      <c r="A1520" t="s">
        <v>344</v>
      </c>
      <c r="B1520">
        <v>6.8146999999999996E-9</v>
      </c>
      <c r="C1520" t="s">
        <v>359</v>
      </c>
      <c r="D1520" t="s">
        <v>15</v>
      </c>
      <c r="F1520" t="s">
        <v>36</v>
      </c>
      <c r="G1520">
        <v>2</v>
      </c>
      <c r="H1520">
        <v>-18.804183793309772</v>
      </c>
      <c r="I1520">
        <v>9.798894162072011E-2</v>
      </c>
      <c r="J1520" t="s">
        <v>340</v>
      </c>
      <c r="L1520" t="s">
        <v>344</v>
      </c>
    </row>
    <row r="1521" spans="1:12" x14ac:dyDescent="0.2">
      <c r="A1521" t="s">
        <v>345</v>
      </c>
      <c r="B1521">
        <v>1.3511E-7</v>
      </c>
      <c r="C1521" t="s">
        <v>359</v>
      </c>
      <c r="D1521" t="s">
        <v>15</v>
      </c>
      <c r="F1521" t="s">
        <v>36</v>
      </c>
      <c r="G1521">
        <v>2</v>
      </c>
      <c r="H1521">
        <v>-15.817176575474541</v>
      </c>
      <c r="I1521">
        <v>9.798894162072011E-2</v>
      </c>
      <c r="J1521" t="s">
        <v>340</v>
      </c>
      <c r="L1521" t="s">
        <v>345</v>
      </c>
    </row>
    <row r="1522" spans="1:12" x14ac:dyDescent="0.2">
      <c r="A1522" t="s">
        <v>346</v>
      </c>
      <c r="B1522">
        <v>7.1553999999999993E-8</v>
      </c>
      <c r="C1522" t="s">
        <v>359</v>
      </c>
      <c r="D1522" t="s">
        <v>15</v>
      </c>
      <c r="F1522" t="s">
        <v>36</v>
      </c>
      <c r="G1522">
        <v>2</v>
      </c>
      <c r="H1522">
        <v>-16.45281342754501</v>
      </c>
      <c r="I1522">
        <v>9.798894162072011E-2</v>
      </c>
      <c r="J1522" t="s">
        <v>340</v>
      </c>
      <c r="L1522" t="s">
        <v>346</v>
      </c>
    </row>
    <row r="1523" spans="1:12" x14ac:dyDescent="0.2">
      <c r="A1523" t="s">
        <v>349</v>
      </c>
      <c r="B1523">
        <v>8.8432999999999999E-9</v>
      </c>
      <c r="C1523" t="s">
        <v>359</v>
      </c>
      <c r="D1523" t="s">
        <v>15</v>
      </c>
      <c r="F1523" t="s">
        <v>36</v>
      </c>
      <c r="G1523">
        <v>2</v>
      </c>
      <c r="H1523">
        <v>-18.543605726789728</v>
      </c>
      <c r="I1523">
        <v>9.798894162072011E-2</v>
      </c>
      <c r="J1523" t="s">
        <v>340</v>
      </c>
      <c r="L1523" t="s">
        <v>349</v>
      </c>
    </row>
    <row r="1524" spans="1:12" x14ac:dyDescent="0.2">
      <c r="A1524" t="s">
        <v>350</v>
      </c>
      <c r="B1524">
        <v>1.4739E-7</v>
      </c>
      <c r="C1524" t="s">
        <v>359</v>
      </c>
      <c r="D1524" t="s">
        <v>15</v>
      </c>
      <c r="F1524" t="s">
        <v>36</v>
      </c>
      <c r="G1524">
        <v>2</v>
      </c>
      <c r="H1524">
        <v>-15.73018370209774</v>
      </c>
      <c r="I1524">
        <v>9.798894162072011E-2</v>
      </c>
      <c r="J1524" t="s">
        <v>340</v>
      </c>
      <c r="L1524" t="s">
        <v>350</v>
      </c>
    </row>
    <row r="1525" spans="1:12" x14ac:dyDescent="0.2">
      <c r="A1525" t="s">
        <v>351</v>
      </c>
      <c r="B1525">
        <v>4.6835000000000002E-9</v>
      </c>
      <c r="C1525" t="s">
        <v>359</v>
      </c>
      <c r="D1525" t="s">
        <v>15</v>
      </c>
      <c r="F1525" t="s">
        <v>36</v>
      </c>
      <c r="G1525">
        <v>2</v>
      </c>
      <c r="H1525">
        <v>-19.179220143279359</v>
      </c>
      <c r="I1525">
        <v>9.798894162072011E-2</v>
      </c>
      <c r="J1525" t="s">
        <v>340</v>
      </c>
      <c r="L1525" t="s">
        <v>351</v>
      </c>
    </row>
    <row r="1526" spans="1:12" x14ac:dyDescent="0.2">
      <c r="A1526" t="s">
        <v>352</v>
      </c>
      <c r="B1526">
        <v>7.8057999999999997E-8</v>
      </c>
      <c r="C1526" t="s">
        <v>359</v>
      </c>
      <c r="D1526" t="s">
        <v>15</v>
      </c>
      <c r="F1526" t="s">
        <v>36</v>
      </c>
      <c r="G1526">
        <v>2</v>
      </c>
      <c r="H1526">
        <v>-16.365813696839108</v>
      </c>
      <c r="I1526">
        <v>9.798894162072011E-2</v>
      </c>
      <c r="J1526" t="s">
        <v>340</v>
      </c>
      <c r="L1526" t="s">
        <v>352</v>
      </c>
    </row>
    <row r="1527" spans="1:12" x14ac:dyDescent="0.2">
      <c r="A1527" t="s">
        <v>442</v>
      </c>
      <c r="B1527">
        <v>3.0487000000000001E-3</v>
      </c>
      <c r="C1527" t="s">
        <v>42</v>
      </c>
      <c r="D1527" t="s">
        <v>16</v>
      </c>
      <c r="F1527" t="s">
        <v>36</v>
      </c>
      <c r="G1527">
        <v>2</v>
      </c>
      <c r="H1527">
        <v>-5.7930400087326301</v>
      </c>
      <c r="I1527">
        <v>4.3409845976280087E-2</v>
      </c>
      <c r="J1527" t="s">
        <v>353</v>
      </c>
      <c r="L1527" t="s">
        <v>443</v>
      </c>
    </row>
    <row r="1528" spans="1:12" x14ac:dyDescent="0.2">
      <c r="A1528" t="s">
        <v>354</v>
      </c>
      <c r="B1528">
        <v>-2.7437999999999999E-6</v>
      </c>
      <c r="C1528" t="s">
        <v>49</v>
      </c>
      <c r="D1528" t="s">
        <v>250</v>
      </c>
      <c r="F1528" t="s">
        <v>36</v>
      </c>
      <c r="G1528">
        <v>2</v>
      </c>
      <c r="H1528">
        <v>-12.806166737054349</v>
      </c>
      <c r="I1528">
        <v>4.3409845976280087E-2</v>
      </c>
      <c r="J1528" t="s">
        <v>353</v>
      </c>
      <c r="K1528" t="b">
        <v>1</v>
      </c>
      <c r="L1528" t="s">
        <v>355</v>
      </c>
    </row>
    <row r="1530" spans="1:12" ht="16" x14ac:dyDescent="0.2">
      <c r="A1530" s="1" t="s">
        <v>2</v>
      </c>
      <c r="B1530" s="1" t="s">
        <v>332</v>
      </c>
    </row>
    <row r="1531" spans="1:12" x14ac:dyDescent="0.2">
      <c r="A1531" t="s">
        <v>4</v>
      </c>
      <c r="B1531" t="s">
        <v>383</v>
      </c>
    </row>
    <row r="1532" spans="1:12" x14ac:dyDescent="0.2">
      <c r="A1532" t="s">
        <v>6</v>
      </c>
      <c r="B1532" t="s">
        <v>384</v>
      </c>
    </row>
    <row r="1533" spans="1:12" x14ac:dyDescent="0.2">
      <c r="A1533" t="s">
        <v>8</v>
      </c>
      <c r="B1533">
        <v>1</v>
      </c>
    </row>
    <row r="1534" spans="1:12" x14ac:dyDescent="0.2">
      <c r="A1534" t="s">
        <v>9</v>
      </c>
      <c r="B1534" t="s">
        <v>73</v>
      </c>
    </row>
    <row r="1535" spans="1:12" x14ac:dyDescent="0.2">
      <c r="A1535" t="s">
        <v>11</v>
      </c>
      <c r="B1535" t="s">
        <v>12</v>
      </c>
    </row>
    <row r="1536" spans="1:12" x14ac:dyDescent="0.2">
      <c r="A1536" t="s">
        <v>13</v>
      </c>
      <c r="B1536" t="s">
        <v>14</v>
      </c>
    </row>
    <row r="1537" spans="1:13" x14ac:dyDescent="0.2">
      <c r="A1537" t="s">
        <v>15</v>
      </c>
      <c r="B1537" t="s">
        <v>53</v>
      </c>
    </row>
    <row r="1538" spans="1:13" ht="16" x14ac:dyDescent="0.2">
      <c r="A1538" s="1" t="s">
        <v>17</v>
      </c>
    </row>
    <row r="1539" spans="1:13" x14ac:dyDescent="0.2">
      <c r="A1539" s="2" t="s">
        <v>18</v>
      </c>
      <c r="B1539" s="2" t="s">
        <v>19</v>
      </c>
      <c r="C1539" s="2" t="s">
        <v>6</v>
      </c>
      <c r="D1539" s="2" t="s">
        <v>15</v>
      </c>
      <c r="E1539" s="2" t="s">
        <v>20</v>
      </c>
      <c r="F1539" s="2" t="s">
        <v>13</v>
      </c>
      <c r="G1539" s="2" t="s">
        <v>21</v>
      </c>
      <c r="H1539" s="2" t="s">
        <v>22</v>
      </c>
      <c r="I1539" s="2" t="s">
        <v>23</v>
      </c>
      <c r="J1539" s="2" t="s">
        <v>4</v>
      </c>
      <c r="K1539" s="2" t="s">
        <v>24</v>
      </c>
      <c r="L1539" s="2" t="s">
        <v>9</v>
      </c>
      <c r="M1539" s="2"/>
    </row>
    <row r="1540" spans="1:13" x14ac:dyDescent="0.2">
      <c r="A1540" t="s">
        <v>335</v>
      </c>
      <c r="B1540">
        <v>3.8502999999999998</v>
      </c>
      <c r="D1540" t="s">
        <v>30</v>
      </c>
      <c r="E1540" t="s">
        <v>336</v>
      </c>
      <c r="F1540" t="s">
        <v>27</v>
      </c>
      <c r="G1540">
        <v>2</v>
      </c>
      <c r="H1540">
        <v>1.348151067341848</v>
      </c>
      <c r="I1540">
        <v>4.3409845976280087E-2</v>
      </c>
      <c r="J1540" t="s">
        <v>337</v>
      </c>
    </row>
    <row r="1541" spans="1:13" x14ac:dyDescent="0.2">
      <c r="A1541" t="s">
        <v>29</v>
      </c>
      <c r="B1541">
        <v>0.25026999999999999</v>
      </c>
      <c r="D1541" t="s">
        <v>30</v>
      </c>
      <c r="E1541" t="s">
        <v>31</v>
      </c>
      <c r="F1541" t="s">
        <v>27</v>
      </c>
      <c r="G1541">
        <v>2</v>
      </c>
      <c r="H1541">
        <v>-1.385214943900327</v>
      </c>
      <c r="I1541">
        <v>2.439508208471609E-2</v>
      </c>
      <c r="J1541" t="s">
        <v>338</v>
      </c>
    </row>
    <row r="1542" spans="1:13" x14ac:dyDescent="0.2">
      <c r="A1542" t="s">
        <v>332</v>
      </c>
      <c r="B1542">
        <v>1</v>
      </c>
      <c r="C1542" t="s">
        <v>384</v>
      </c>
      <c r="D1542" t="s">
        <v>53</v>
      </c>
      <c r="E1542" t="s">
        <v>339</v>
      </c>
      <c r="F1542" t="s">
        <v>33</v>
      </c>
      <c r="G1542">
        <v>0</v>
      </c>
      <c r="H1542">
        <v>1</v>
      </c>
      <c r="L1542" t="s">
        <v>73</v>
      </c>
    </row>
    <row r="1543" spans="1:13" x14ac:dyDescent="0.2">
      <c r="A1543" t="s">
        <v>1434</v>
      </c>
      <c r="B1543">
        <v>6.2662999999999997E-8</v>
      </c>
      <c r="C1543" t="s">
        <v>49</v>
      </c>
      <c r="D1543" t="s">
        <v>15</v>
      </c>
      <c r="F1543" t="s">
        <v>36</v>
      </c>
      <c r="G1543">
        <v>2</v>
      </c>
      <c r="H1543">
        <v>-16.585494675134679</v>
      </c>
      <c r="I1543">
        <v>9.798894162072011E-2</v>
      </c>
      <c r="J1543" t="s">
        <v>340</v>
      </c>
      <c r="L1543" t="s">
        <v>1434</v>
      </c>
    </row>
    <row r="1544" spans="1:13" x14ac:dyDescent="0.2">
      <c r="A1544" t="s">
        <v>1435</v>
      </c>
      <c r="B1544">
        <v>4.0867E-9</v>
      </c>
      <c r="C1544" t="s">
        <v>49</v>
      </c>
      <c r="D1544" t="s">
        <v>15</v>
      </c>
      <c r="F1544" t="s">
        <v>36</v>
      </c>
      <c r="G1544">
        <v>2</v>
      </c>
      <c r="H1544">
        <v>-19.315528038532872</v>
      </c>
      <c r="I1544">
        <v>9.798894162072011E-2</v>
      </c>
      <c r="J1544" t="s">
        <v>340</v>
      </c>
      <c r="L1544" t="s">
        <v>1435</v>
      </c>
    </row>
    <row r="1545" spans="1:13" x14ac:dyDescent="0.2">
      <c r="A1545" t="s">
        <v>1439</v>
      </c>
      <c r="B1545">
        <v>2.6465999999999999E-9</v>
      </c>
      <c r="C1545" t="s">
        <v>49</v>
      </c>
      <c r="D1545" t="s">
        <v>15</v>
      </c>
      <c r="F1545" t="s">
        <v>36</v>
      </c>
      <c r="G1545">
        <v>2</v>
      </c>
      <c r="H1545">
        <v>-19.749990039589601</v>
      </c>
      <c r="I1545">
        <v>9.798894162072011E-2</v>
      </c>
      <c r="J1545" t="s">
        <v>340</v>
      </c>
      <c r="L1545" t="s">
        <v>1439</v>
      </c>
    </row>
    <row r="1546" spans="1:13" x14ac:dyDescent="0.2">
      <c r="A1546" t="s">
        <v>1440</v>
      </c>
      <c r="B1546">
        <v>1.0560000000000001E-7</v>
      </c>
      <c r="C1546" t="s">
        <v>49</v>
      </c>
      <c r="D1546" t="s">
        <v>15</v>
      </c>
      <c r="F1546" t="s">
        <v>36</v>
      </c>
      <c r="G1546">
        <v>2</v>
      </c>
      <c r="H1546">
        <v>-16.063607465674249</v>
      </c>
      <c r="I1546">
        <v>9.798894162072011E-2</v>
      </c>
      <c r="J1546" t="s">
        <v>340</v>
      </c>
      <c r="L1546" t="s">
        <v>1440</v>
      </c>
    </row>
    <row r="1547" spans="1:13" x14ac:dyDescent="0.2">
      <c r="A1547" t="s">
        <v>1441</v>
      </c>
      <c r="B1547">
        <v>4.1788000000000001E-10</v>
      </c>
      <c r="C1547" t="s">
        <v>35</v>
      </c>
      <c r="D1547" t="s">
        <v>15</v>
      </c>
      <c r="F1547" t="s">
        <v>36</v>
      </c>
      <c r="G1547">
        <v>2</v>
      </c>
      <c r="H1547">
        <v>-21.595826805959241</v>
      </c>
      <c r="I1547">
        <v>9.798894162072011E-2</v>
      </c>
      <c r="J1547" t="s">
        <v>340</v>
      </c>
      <c r="L1547" t="s">
        <v>1441</v>
      </c>
    </row>
    <row r="1548" spans="1:13" x14ac:dyDescent="0.2">
      <c r="A1548" t="s">
        <v>1442</v>
      </c>
      <c r="B1548">
        <v>1.3774E-8</v>
      </c>
      <c r="C1548" t="s">
        <v>35</v>
      </c>
      <c r="D1548" t="s">
        <v>15</v>
      </c>
      <c r="F1548" t="s">
        <v>36</v>
      </c>
      <c r="G1548">
        <v>2</v>
      </c>
      <c r="H1548">
        <v>-18.10048307982391</v>
      </c>
      <c r="I1548">
        <v>9.798894162072011E-2</v>
      </c>
      <c r="J1548" t="s">
        <v>340</v>
      </c>
      <c r="L1548" t="s">
        <v>1442</v>
      </c>
    </row>
    <row r="1549" spans="1:13" x14ac:dyDescent="0.2">
      <c r="A1549" t="s">
        <v>1461</v>
      </c>
      <c r="B1549">
        <v>3.1890000000000001E-9</v>
      </c>
      <c r="C1549" t="s">
        <v>49</v>
      </c>
      <c r="D1549" t="s">
        <v>15</v>
      </c>
      <c r="F1549" t="s">
        <v>36</v>
      </c>
      <c r="G1549">
        <v>2</v>
      </c>
      <c r="H1549">
        <v>-19.563558448918489</v>
      </c>
      <c r="I1549">
        <v>9.798894162072011E-2</v>
      </c>
      <c r="J1549" t="s">
        <v>340</v>
      </c>
      <c r="L1549" t="s">
        <v>1461</v>
      </c>
    </row>
    <row r="1550" spans="1:13" x14ac:dyDescent="0.2">
      <c r="A1550" t="s">
        <v>1457</v>
      </c>
      <c r="B1550">
        <v>1.0511000000000001E-7</v>
      </c>
      <c r="C1550" t="s">
        <v>49</v>
      </c>
      <c r="D1550" t="s">
        <v>15</v>
      </c>
      <c r="F1550" t="s">
        <v>36</v>
      </c>
      <c r="G1550">
        <v>2</v>
      </c>
      <c r="H1550">
        <v>-16.068258416111149</v>
      </c>
      <c r="I1550">
        <v>9.798894162072011E-2</v>
      </c>
      <c r="J1550" t="s">
        <v>340</v>
      </c>
      <c r="L1550" t="s">
        <v>1457</v>
      </c>
    </row>
    <row r="1551" spans="1:13" x14ac:dyDescent="0.2">
      <c r="A1551" t="s">
        <v>1462</v>
      </c>
      <c r="B1551">
        <v>2.0797999999999999E-10</v>
      </c>
      <c r="C1551" t="s">
        <v>49</v>
      </c>
      <c r="D1551" t="s">
        <v>15</v>
      </c>
      <c r="F1551" t="s">
        <v>36</v>
      </c>
      <c r="G1551">
        <v>2</v>
      </c>
      <c r="H1551">
        <v>-22.293579194696459</v>
      </c>
      <c r="I1551">
        <v>9.798894162072011E-2</v>
      </c>
      <c r="J1551" t="s">
        <v>340</v>
      </c>
      <c r="L1551" t="s">
        <v>1462</v>
      </c>
    </row>
    <row r="1552" spans="1:13" x14ac:dyDescent="0.2">
      <c r="A1552" t="s">
        <v>1458</v>
      </c>
      <c r="B1552">
        <v>6.8552000000000001E-9</v>
      </c>
      <c r="C1552" t="s">
        <v>49</v>
      </c>
      <c r="D1552" t="s">
        <v>15</v>
      </c>
      <c r="F1552" t="s">
        <v>36</v>
      </c>
      <c r="G1552">
        <v>2</v>
      </c>
      <c r="H1552">
        <v>-18.79825834857364</v>
      </c>
      <c r="I1552">
        <v>9.798894162072011E-2</v>
      </c>
      <c r="J1552" t="s">
        <v>340</v>
      </c>
      <c r="L1552" t="s">
        <v>1458</v>
      </c>
    </row>
    <row r="1553" spans="1:12" x14ac:dyDescent="0.2">
      <c r="A1553" t="s">
        <v>341</v>
      </c>
      <c r="B1553">
        <v>9.7770999999999996E-8</v>
      </c>
      <c r="C1553" t="s">
        <v>35</v>
      </c>
      <c r="D1553" t="s">
        <v>15</v>
      </c>
      <c r="F1553" t="s">
        <v>36</v>
      </c>
      <c r="G1553">
        <v>2</v>
      </c>
      <c r="H1553">
        <v>-16.140637827394809</v>
      </c>
      <c r="I1553">
        <v>9.798894162072011E-2</v>
      </c>
      <c r="J1553" t="s">
        <v>340</v>
      </c>
      <c r="L1553" t="s">
        <v>341</v>
      </c>
    </row>
    <row r="1554" spans="1:12" x14ac:dyDescent="0.2">
      <c r="A1554" t="s">
        <v>343</v>
      </c>
      <c r="B1554">
        <v>6.3763999999999996E-9</v>
      </c>
      <c r="C1554" t="s">
        <v>35</v>
      </c>
      <c r="D1554" t="s">
        <v>15</v>
      </c>
      <c r="F1554" t="s">
        <v>36</v>
      </c>
      <c r="G1554">
        <v>2</v>
      </c>
      <c r="H1554">
        <v>-18.870662162169062</v>
      </c>
      <c r="I1554">
        <v>9.798894162072011E-2</v>
      </c>
      <c r="J1554" t="s">
        <v>340</v>
      </c>
      <c r="L1554" t="s">
        <v>343</v>
      </c>
    </row>
    <row r="1555" spans="1:12" x14ac:dyDescent="0.2">
      <c r="A1555" t="s">
        <v>345</v>
      </c>
      <c r="B1555">
        <v>1.6293E-6</v>
      </c>
      <c r="C1555" t="s">
        <v>35</v>
      </c>
      <c r="D1555" t="s">
        <v>15</v>
      </c>
      <c r="F1555" t="s">
        <v>36</v>
      </c>
      <c r="G1555">
        <v>2</v>
      </c>
      <c r="H1555">
        <v>-13.327360083237499</v>
      </c>
      <c r="I1555">
        <v>9.798894162072011E-2</v>
      </c>
      <c r="J1555" t="s">
        <v>340</v>
      </c>
      <c r="L1555" t="s">
        <v>345</v>
      </c>
    </row>
    <row r="1556" spans="1:12" x14ac:dyDescent="0.2">
      <c r="A1556" t="s">
        <v>346</v>
      </c>
      <c r="B1556">
        <v>1.0626E-7</v>
      </c>
      <c r="C1556" t="s">
        <v>35</v>
      </c>
      <c r="D1556" t="s">
        <v>15</v>
      </c>
      <c r="E1556" s="4"/>
      <c r="F1556" t="s">
        <v>36</v>
      </c>
      <c r="G1556">
        <v>2</v>
      </c>
      <c r="H1556">
        <v>-16.057376915923619</v>
      </c>
      <c r="I1556">
        <v>9.798894162072011E-2</v>
      </c>
      <c r="J1556" t="s">
        <v>340</v>
      </c>
      <c r="L1556" t="s">
        <v>346</v>
      </c>
    </row>
    <row r="1557" spans="1:12" x14ac:dyDescent="0.2">
      <c r="A1557" t="s">
        <v>347</v>
      </c>
      <c r="B1557">
        <v>8.7235E-8</v>
      </c>
      <c r="C1557" t="s">
        <v>49</v>
      </c>
      <c r="D1557" t="s">
        <v>15</v>
      </c>
      <c r="F1557" t="s">
        <v>36</v>
      </c>
      <c r="G1557">
        <v>2</v>
      </c>
      <c r="H1557">
        <v>-16.254660210414549</v>
      </c>
      <c r="I1557">
        <v>9.798894162072011E-2</v>
      </c>
      <c r="J1557" t="s">
        <v>340</v>
      </c>
      <c r="L1557" t="s">
        <v>347</v>
      </c>
    </row>
    <row r="1558" spans="1:12" x14ac:dyDescent="0.2">
      <c r="A1558" t="s">
        <v>348</v>
      </c>
      <c r="B1558">
        <v>3.2038E-9</v>
      </c>
      <c r="C1558" t="s">
        <v>49</v>
      </c>
      <c r="D1558" t="s">
        <v>15</v>
      </c>
      <c r="F1558" t="s">
        <v>36</v>
      </c>
      <c r="G1558">
        <v>2</v>
      </c>
      <c r="H1558">
        <v>-19.55892823166117</v>
      </c>
      <c r="I1558">
        <v>9.798894162072011E-2</v>
      </c>
      <c r="J1558" t="s">
        <v>340</v>
      </c>
      <c r="L1558" t="s">
        <v>348</v>
      </c>
    </row>
    <row r="1559" spans="1:12" x14ac:dyDescent="0.2">
      <c r="A1559" t="s">
        <v>349</v>
      </c>
      <c r="B1559">
        <v>4.3544000000000003E-8</v>
      </c>
      <c r="C1559" t="s">
        <v>35</v>
      </c>
      <c r="D1559" t="s">
        <v>15</v>
      </c>
      <c r="F1559" t="s">
        <v>36</v>
      </c>
      <c r="G1559">
        <v>2</v>
      </c>
      <c r="H1559">
        <v>-16.949493915814511</v>
      </c>
      <c r="I1559">
        <v>9.798894162072011E-2</v>
      </c>
      <c r="J1559" t="s">
        <v>340</v>
      </c>
      <c r="L1559" t="s">
        <v>349</v>
      </c>
    </row>
    <row r="1560" spans="1:12" x14ac:dyDescent="0.2">
      <c r="A1560" t="s">
        <v>350</v>
      </c>
      <c r="B1560">
        <v>1.4353E-6</v>
      </c>
      <c r="C1560" t="s">
        <v>35</v>
      </c>
      <c r="D1560" t="s">
        <v>15</v>
      </c>
      <c r="F1560" t="s">
        <v>36</v>
      </c>
      <c r="G1560">
        <v>2</v>
      </c>
      <c r="H1560">
        <v>-13.45413667136908</v>
      </c>
      <c r="I1560">
        <v>9.798894162072011E-2</v>
      </c>
      <c r="J1560" t="s">
        <v>340</v>
      </c>
      <c r="L1560" t="s">
        <v>350</v>
      </c>
    </row>
    <row r="1561" spans="1:12" x14ac:dyDescent="0.2">
      <c r="A1561" t="s">
        <v>351</v>
      </c>
      <c r="B1561">
        <v>2.8399000000000001E-9</v>
      </c>
      <c r="C1561" t="s">
        <v>35</v>
      </c>
      <c r="D1561" t="s">
        <v>15</v>
      </c>
      <c r="F1561" t="s">
        <v>36</v>
      </c>
      <c r="G1561">
        <v>2</v>
      </c>
      <c r="H1561">
        <v>-19.679496996660831</v>
      </c>
      <c r="I1561">
        <v>9.798894162072011E-2</v>
      </c>
      <c r="J1561" t="s">
        <v>340</v>
      </c>
      <c r="L1561" t="s">
        <v>351</v>
      </c>
    </row>
    <row r="1562" spans="1:12" x14ac:dyDescent="0.2">
      <c r="A1562" t="s">
        <v>352</v>
      </c>
      <c r="B1562">
        <v>9.3605999999999998E-8</v>
      </c>
      <c r="C1562" t="s">
        <v>35</v>
      </c>
      <c r="D1562" t="s">
        <v>15</v>
      </c>
      <c r="F1562" t="s">
        <v>36</v>
      </c>
      <c r="G1562">
        <v>2</v>
      </c>
      <c r="H1562">
        <v>-16.184171352953239</v>
      </c>
      <c r="I1562">
        <v>9.798894162072011E-2</v>
      </c>
      <c r="J1562" t="s">
        <v>340</v>
      </c>
      <c r="L1562" t="s">
        <v>352</v>
      </c>
    </row>
    <row r="1563" spans="1:12" x14ac:dyDescent="0.2">
      <c r="A1563" t="s">
        <v>442</v>
      </c>
      <c r="B1563">
        <v>3.5495000000000001E-3</v>
      </c>
      <c r="C1563" t="s">
        <v>42</v>
      </c>
      <c r="D1563" t="s">
        <v>16</v>
      </c>
      <c r="F1563" t="s">
        <v>36</v>
      </c>
      <c r="G1563">
        <v>2</v>
      </c>
      <c r="H1563">
        <v>-5.6409485304848337</v>
      </c>
      <c r="I1563">
        <v>4.3409845976280087E-2</v>
      </c>
      <c r="J1563" t="s">
        <v>353</v>
      </c>
      <c r="L1563" t="s">
        <v>443</v>
      </c>
    </row>
    <row r="1564" spans="1:12" x14ac:dyDescent="0.2">
      <c r="A1564" t="s">
        <v>354</v>
      </c>
      <c r="B1564">
        <v>-3.1945000000000001E-6</v>
      </c>
      <c r="C1564" t="s">
        <v>49</v>
      </c>
      <c r="D1564" t="s">
        <v>250</v>
      </c>
      <c r="F1564" t="s">
        <v>36</v>
      </c>
      <c r="G1564">
        <v>2</v>
      </c>
      <c r="H1564">
        <v>-12.65407997690401</v>
      </c>
      <c r="I1564">
        <v>4.3409845976280087E-2</v>
      </c>
      <c r="J1564" t="s">
        <v>353</v>
      </c>
      <c r="K1564" t="b">
        <v>1</v>
      </c>
      <c r="L1564" t="s">
        <v>355</v>
      </c>
    </row>
    <row r="1566" spans="1:12" ht="16" x14ac:dyDescent="0.2">
      <c r="A1566" s="1" t="s">
        <v>2</v>
      </c>
      <c r="B1566" s="1" t="s">
        <v>332</v>
      </c>
    </row>
    <row r="1567" spans="1:12" x14ac:dyDescent="0.2">
      <c r="A1567" t="s">
        <v>4</v>
      </c>
      <c r="B1567" t="s">
        <v>385</v>
      </c>
    </row>
    <row r="1568" spans="1:12" x14ac:dyDescent="0.2">
      <c r="A1568" t="s">
        <v>6</v>
      </c>
      <c r="B1568" t="s">
        <v>386</v>
      </c>
    </row>
    <row r="1569" spans="1:13" x14ac:dyDescent="0.2">
      <c r="A1569" t="s">
        <v>8</v>
      </c>
      <c r="B1569">
        <v>1</v>
      </c>
    </row>
    <row r="1570" spans="1:13" x14ac:dyDescent="0.2">
      <c r="A1570" t="s">
        <v>9</v>
      </c>
      <c r="B1570" t="s">
        <v>73</v>
      </c>
    </row>
    <row r="1571" spans="1:13" x14ac:dyDescent="0.2">
      <c r="A1571" t="s">
        <v>11</v>
      </c>
      <c r="B1571" t="s">
        <v>12</v>
      </c>
    </row>
    <row r="1572" spans="1:13" x14ac:dyDescent="0.2">
      <c r="A1572" t="s">
        <v>13</v>
      </c>
      <c r="B1572" t="s">
        <v>14</v>
      </c>
    </row>
    <row r="1573" spans="1:13" x14ac:dyDescent="0.2">
      <c r="A1573" t="s">
        <v>15</v>
      </c>
      <c r="B1573" t="s">
        <v>53</v>
      </c>
    </row>
    <row r="1574" spans="1:13" ht="16" x14ac:dyDescent="0.2">
      <c r="A1574" s="1" t="s">
        <v>17</v>
      </c>
    </row>
    <row r="1575" spans="1:13" x14ac:dyDescent="0.2">
      <c r="A1575" s="2" t="s">
        <v>18</v>
      </c>
      <c r="B1575" s="2" t="s">
        <v>19</v>
      </c>
      <c r="C1575" s="2" t="s">
        <v>6</v>
      </c>
      <c r="D1575" s="2" t="s">
        <v>15</v>
      </c>
      <c r="E1575" s="2" t="s">
        <v>20</v>
      </c>
      <c r="F1575" s="2" t="s">
        <v>13</v>
      </c>
      <c r="G1575" s="2" t="s">
        <v>21</v>
      </c>
      <c r="H1575" s="2" t="s">
        <v>22</v>
      </c>
      <c r="I1575" s="2" t="s">
        <v>23</v>
      </c>
      <c r="J1575" s="2" t="s">
        <v>4</v>
      </c>
      <c r="K1575" s="2" t="s">
        <v>24</v>
      </c>
      <c r="L1575" s="2" t="s">
        <v>9</v>
      </c>
      <c r="M1575" s="2"/>
    </row>
    <row r="1576" spans="1:13" x14ac:dyDescent="0.2">
      <c r="A1576" t="s">
        <v>335</v>
      </c>
      <c r="B1576">
        <v>3.8502999999999998</v>
      </c>
      <c r="D1576" t="s">
        <v>30</v>
      </c>
      <c r="E1576" t="s">
        <v>336</v>
      </c>
      <c r="F1576" t="s">
        <v>27</v>
      </c>
      <c r="G1576">
        <v>2</v>
      </c>
      <c r="H1576">
        <v>1.348151067341848</v>
      </c>
      <c r="I1576">
        <v>4.3409845976280087E-2</v>
      </c>
      <c r="J1576" t="s">
        <v>337</v>
      </c>
    </row>
    <row r="1577" spans="1:13" x14ac:dyDescent="0.2">
      <c r="A1577" t="s">
        <v>29</v>
      </c>
      <c r="B1577">
        <v>0.25026999999999999</v>
      </c>
      <c r="D1577" t="s">
        <v>30</v>
      </c>
      <c r="E1577" t="s">
        <v>31</v>
      </c>
      <c r="F1577" t="s">
        <v>27</v>
      </c>
      <c r="G1577">
        <v>2</v>
      </c>
      <c r="H1577">
        <v>-1.385214943900327</v>
      </c>
      <c r="I1577">
        <v>2.439508208471609E-2</v>
      </c>
      <c r="J1577" t="s">
        <v>338</v>
      </c>
    </row>
    <row r="1578" spans="1:13" x14ac:dyDescent="0.2">
      <c r="A1578" t="s">
        <v>332</v>
      </c>
      <c r="B1578">
        <v>1</v>
      </c>
      <c r="C1578" t="s">
        <v>386</v>
      </c>
      <c r="D1578" t="s">
        <v>53</v>
      </c>
      <c r="E1578" t="s">
        <v>339</v>
      </c>
      <c r="F1578" t="s">
        <v>33</v>
      </c>
      <c r="G1578">
        <v>0</v>
      </c>
      <c r="H1578">
        <v>1</v>
      </c>
      <c r="L1578" t="s">
        <v>73</v>
      </c>
    </row>
    <row r="1579" spans="1:13" x14ac:dyDescent="0.2">
      <c r="A1579" t="s">
        <v>1434</v>
      </c>
      <c r="B1579">
        <v>1.9766E-8</v>
      </c>
      <c r="C1579" t="s">
        <v>49</v>
      </c>
      <c r="D1579" t="s">
        <v>15</v>
      </c>
      <c r="F1579" t="s">
        <v>36</v>
      </c>
      <c r="G1579">
        <v>2</v>
      </c>
      <c r="H1579">
        <v>-17.73930254699242</v>
      </c>
      <c r="I1579">
        <v>9.798894162072011E-2</v>
      </c>
      <c r="J1579" t="s">
        <v>340</v>
      </c>
      <c r="L1579" t="s">
        <v>1434</v>
      </c>
    </row>
    <row r="1580" spans="1:13" x14ac:dyDescent="0.2">
      <c r="A1580" t="s">
        <v>1435</v>
      </c>
      <c r="B1580">
        <v>1.0468E-8</v>
      </c>
      <c r="C1580" t="s">
        <v>49</v>
      </c>
      <c r="D1580" t="s">
        <v>15</v>
      </c>
      <c r="F1580" t="s">
        <v>36</v>
      </c>
      <c r="G1580">
        <v>2</v>
      </c>
      <c r="H1580">
        <v>-18.374942852278512</v>
      </c>
      <c r="I1580">
        <v>9.798894162072011E-2</v>
      </c>
      <c r="J1580" t="s">
        <v>340</v>
      </c>
      <c r="L1580" t="s">
        <v>1435</v>
      </c>
    </row>
    <row r="1581" spans="1:13" x14ac:dyDescent="0.2">
      <c r="A1581" t="s">
        <v>1439</v>
      </c>
      <c r="B1581">
        <v>5.7805E-9</v>
      </c>
      <c r="C1581" t="s">
        <v>49</v>
      </c>
      <c r="D1581" t="s">
        <v>15</v>
      </c>
      <c r="F1581" t="s">
        <v>36</v>
      </c>
      <c r="G1581">
        <v>2</v>
      </c>
      <c r="H1581">
        <v>-18.968775652813171</v>
      </c>
      <c r="I1581">
        <v>9.798894162072011E-2</v>
      </c>
      <c r="J1581" t="s">
        <v>340</v>
      </c>
      <c r="L1581" t="s">
        <v>1439</v>
      </c>
    </row>
    <row r="1582" spans="1:13" x14ac:dyDescent="0.2">
      <c r="A1582" t="s">
        <v>1440</v>
      </c>
      <c r="B1582">
        <v>1.1661999999999999E-7</v>
      </c>
      <c r="C1582" t="s">
        <v>49</v>
      </c>
      <c r="D1582" t="s">
        <v>15</v>
      </c>
      <c r="F1582" t="s">
        <v>36</v>
      </c>
      <c r="G1582">
        <v>2</v>
      </c>
      <c r="H1582">
        <v>-15.964345051152399</v>
      </c>
      <c r="I1582">
        <v>9.798894162072011E-2</v>
      </c>
      <c r="J1582" t="s">
        <v>340</v>
      </c>
      <c r="L1582" t="s">
        <v>1440</v>
      </c>
    </row>
    <row r="1583" spans="1:13" x14ac:dyDescent="0.2">
      <c r="A1583" t="s">
        <v>1441</v>
      </c>
      <c r="B1583">
        <v>9.1271000000000005E-10</v>
      </c>
      <c r="C1583" t="s">
        <v>35</v>
      </c>
      <c r="D1583" t="s">
        <v>15</v>
      </c>
      <c r="F1583" t="s">
        <v>36</v>
      </c>
      <c r="G1583">
        <v>2</v>
      </c>
      <c r="H1583">
        <v>-20.81460291996305</v>
      </c>
      <c r="I1583">
        <v>9.798894162072011E-2</v>
      </c>
      <c r="J1583" t="s">
        <v>340</v>
      </c>
      <c r="L1583" t="s">
        <v>1441</v>
      </c>
    </row>
    <row r="1584" spans="1:13" x14ac:dyDescent="0.2">
      <c r="A1584" t="s">
        <v>1442</v>
      </c>
      <c r="B1584">
        <v>1.5212000000000001E-8</v>
      </c>
      <c r="C1584" t="s">
        <v>35</v>
      </c>
      <c r="D1584" t="s">
        <v>15</v>
      </c>
      <c r="F1584" t="s">
        <v>36</v>
      </c>
      <c r="G1584">
        <v>2</v>
      </c>
      <c r="H1584">
        <v>-18.0011812468804</v>
      </c>
      <c r="I1584">
        <v>9.798894162072011E-2</v>
      </c>
      <c r="J1584" t="s">
        <v>340</v>
      </c>
      <c r="L1584" t="s">
        <v>1442</v>
      </c>
    </row>
    <row r="1585" spans="1:12" x14ac:dyDescent="0.2">
      <c r="A1585" t="s">
        <v>1452</v>
      </c>
      <c r="B1585">
        <v>3.0566999999999999E-10</v>
      </c>
      <c r="C1585" t="s">
        <v>35</v>
      </c>
      <c r="D1585" t="s">
        <v>15</v>
      </c>
      <c r="F1585" t="s">
        <v>36</v>
      </c>
      <c r="G1585">
        <v>2</v>
      </c>
      <c r="H1585">
        <v>-21.908515027274241</v>
      </c>
      <c r="I1585">
        <v>9.798894162072011E-2</v>
      </c>
      <c r="J1585" t="s">
        <v>340</v>
      </c>
      <c r="L1585" t="s">
        <v>1452</v>
      </c>
    </row>
    <row r="1586" spans="1:12" x14ac:dyDescent="0.2">
      <c r="A1586" t="s">
        <v>1453</v>
      </c>
      <c r="B1586">
        <v>3.7001999999999998E-10</v>
      </c>
      <c r="C1586" t="s">
        <v>35</v>
      </c>
      <c r="D1586" t="s">
        <v>15</v>
      </c>
      <c r="F1586" t="s">
        <v>36</v>
      </c>
      <c r="G1586">
        <v>2</v>
      </c>
      <c r="H1586">
        <v>-21.717464057697089</v>
      </c>
      <c r="I1586">
        <v>9.798894162072011E-2</v>
      </c>
      <c r="J1586" t="s">
        <v>340</v>
      </c>
      <c r="L1586" t="s">
        <v>1453</v>
      </c>
    </row>
    <row r="1587" spans="1:12" x14ac:dyDescent="0.2">
      <c r="A1587" t="s">
        <v>1454</v>
      </c>
      <c r="B1587">
        <v>4.8263999999999999E-11</v>
      </c>
      <c r="C1587" t="s">
        <v>35</v>
      </c>
      <c r="D1587" t="s">
        <v>15</v>
      </c>
      <c r="F1587" t="s">
        <v>36</v>
      </c>
      <c r="G1587">
        <v>2</v>
      </c>
      <c r="H1587">
        <v>-23.754335174790089</v>
      </c>
      <c r="I1587">
        <v>9.798894162072011E-2</v>
      </c>
      <c r="J1587" t="s">
        <v>340</v>
      </c>
      <c r="L1587" t="s">
        <v>1454</v>
      </c>
    </row>
    <row r="1588" spans="1:12" x14ac:dyDescent="0.2">
      <c r="A1588" t="s">
        <v>1455</v>
      </c>
      <c r="B1588">
        <v>9.7815000000000006E-9</v>
      </c>
      <c r="C1588" t="s">
        <v>35</v>
      </c>
      <c r="D1588" t="s">
        <v>15</v>
      </c>
      <c r="F1588" t="s">
        <v>36</v>
      </c>
      <c r="G1588">
        <v>2</v>
      </c>
      <c r="H1588">
        <v>-18.44277299042718</v>
      </c>
      <c r="I1588">
        <v>9.798894162072011E-2</v>
      </c>
      <c r="J1588" t="s">
        <v>340</v>
      </c>
      <c r="L1588" t="s">
        <v>1455</v>
      </c>
    </row>
    <row r="1589" spans="1:12" x14ac:dyDescent="0.2">
      <c r="A1589" t="s">
        <v>1456</v>
      </c>
      <c r="B1589">
        <v>5.1803000000000004E-9</v>
      </c>
      <c r="C1589" t="s">
        <v>35</v>
      </c>
      <c r="D1589" t="s">
        <v>15</v>
      </c>
      <c r="F1589" t="s">
        <v>36</v>
      </c>
      <c r="G1589">
        <v>2</v>
      </c>
      <c r="H1589">
        <v>-19.07840286729412</v>
      </c>
      <c r="I1589">
        <v>9.798894162072011E-2</v>
      </c>
      <c r="J1589" t="s">
        <v>340</v>
      </c>
      <c r="L1589" t="s">
        <v>1456</v>
      </c>
    </row>
    <row r="1590" spans="1:12" x14ac:dyDescent="0.2">
      <c r="A1590" t="s">
        <v>1461</v>
      </c>
      <c r="B1590">
        <v>2.2104000000000001E-9</v>
      </c>
      <c r="C1590" t="s">
        <v>49</v>
      </c>
      <c r="D1590" t="s">
        <v>15</v>
      </c>
      <c r="F1590" t="s">
        <v>36</v>
      </c>
      <c r="G1590">
        <v>2</v>
      </c>
      <c r="H1590">
        <v>-19.930092342319341</v>
      </c>
      <c r="I1590">
        <v>9.798894162072011E-2</v>
      </c>
      <c r="J1590" t="s">
        <v>340</v>
      </c>
      <c r="L1590" t="s">
        <v>1461</v>
      </c>
    </row>
    <row r="1591" spans="1:12" x14ac:dyDescent="0.2">
      <c r="A1591" t="s">
        <v>1457</v>
      </c>
      <c r="B1591">
        <v>3.6839000000000003E-8</v>
      </c>
      <c r="C1591" t="s">
        <v>49</v>
      </c>
      <c r="D1591" t="s">
        <v>15</v>
      </c>
      <c r="F1591" t="s">
        <v>36</v>
      </c>
      <c r="G1591">
        <v>2</v>
      </c>
      <c r="H1591">
        <v>-17.116708770335968</v>
      </c>
      <c r="I1591">
        <v>9.798894162072011E-2</v>
      </c>
      <c r="J1591" t="s">
        <v>340</v>
      </c>
      <c r="L1591" t="s">
        <v>1457</v>
      </c>
    </row>
    <row r="1592" spans="1:12" x14ac:dyDescent="0.2">
      <c r="A1592" t="s">
        <v>1462</v>
      </c>
      <c r="B1592">
        <v>1.1706000000000001E-9</v>
      </c>
      <c r="C1592" t="s">
        <v>49</v>
      </c>
      <c r="D1592" t="s">
        <v>15</v>
      </c>
      <c r="F1592" t="s">
        <v>36</v>
      </c>
      <c r="G1592">
        <v>2</v>
      </c>
      <c r="H1592">
        <v>-20.565749399071429</v>
      </c>
      <c r="I1592">
        <v>9.798894162072011E-2</v>
      </c>
      <c r="J1592" t="s">
        <v>340</v>
      </c>
      <c r="L1592" t="s">
        <v>1462</v>
      </c>
    </row>
    <row r="1593" spans="1:12" x14ac:dyDescent="0.2">
      <c r="A1593" t="s">
        <v>1458</v>
      </c>
      <c r="B1593">
        <v>1.9510000000000001E-8</v>
      </c>
      <c r="C1593" t="s">
        <v>49</v>
      </c>
      <c r="D1593" t="s">
        <v>15</v>
      </c>
      <c r="F1593" t="s">
        <v>36</v>
      </c>
      <c r="G1593">
        <v>2</v>
      </c>
      <c r="H1593">
        <v>-17.75233868231139</v>
      </c>
      <c r="I1593">
        <v>9.798894162072011E-2</v>
      </c>
      <c r="J1593" t="s">
        <v>340</v>
      </c>
      <c r="L1593" t="s">
        <v>1458</v>
      </c>
    </row>
    <row r="1594" spans="1:12" x14ac:dyDescent="0.2">
      <c r="A1594" t="s">
        <v>341</v>
      </c>
      <c r="B1594">
        <v>4.8942999999999997E-8</v>
      </c>
      <c r="C1594" t="s">
        <v>35</v>
      </c>
      <c r="D1594" t="s">
        <v>15</v>
      </c>
      <c r="F1594" t="s">
        <v>36</v>
      </c>
      <c r="G1594">
        <v>2</v>
      </c>
      <c r="H1594">
        <v>-16.83260948126016</v>
      </c>
      <c r="I1594">
        <v>9.798894162072011E-2</v>
      </c>
      <c r="J1594" t="s">
        <v>340</v>
      </c>
      <c r="L1594" t="s">
        <v>341</v>
      </c>
    </row>
    <row r="1595" spans="1:12" x14ac:dyDescent="0.2">
      <c r="A1595" t="s">
        <v>342</v>
      </c>
      <c r="B1595">
        <v>4.8942999999999997E-8</v>
      </c>
      <c r="C1595" t="s">
        <v>35</v>
      </c>
      <c r="D1595" t="s">
        <v>15</v>
      </c>
      <c r="F1595" t="s">
        <v>36</v>
      </c>
      <c r="G1595">
        <v>2</v>
      </c>
      <c r="H1595">
        <v>-16.83260948126016</v>
      </c>
      <c r="I1595">
        <v>9.798894162072011E-2</v>
      </c>
      <c r="J1595" t="s">
        <v>340</v>
      </c>
      <c r="L1595" t="s">
        <v>342</v>
      </c>
    </row>
    <row r="1596" spans="1:12" x14ac:dyDescent="0.2">
      <c r="A1596" t="s">
        <v>343</v>
      </c>
      <c r="B1596">
        <v>2.5921000000000001E-8</v>
      </c>
      <c r="C1596" t="s">
        <v>35</v>
      </c>
      <c r="D1596" t="s">
        <v>15</v>
      </c>
      <c r="F1596" t="s">
        <v>36</v>
      </c>
      <c r="G1596">
        <v>2</v>
      </c>
      <c r="H1596">
        <v>-17.468212385959621</v>
      </c>
      <c r="I1596">
        <v>9.798894162072011E-2</v>
      </c>
      <c r="J1596" t="s">
        <v>340</v>
      </c>
      <c r="L1596" t="s">
        <v>343</v>
      </c>
    </row>
    <row r="1597" spans="1:12" x14ac:dyDescent="0.2">
      <c r="A1597" t="s">
        <v>344</v>
      </c>
      <c r="B1597">
        <v>2.5921000000000001E-8</v>
      </c>
      <c r="C1597" t="s">
        <v>35</v>
      </c>
      <c r="D1597" t="s">
        <v>15</v>
      </c>
      <c r="F1597" t="s">
        <v>36</v>
      </c>
      <c r="G1597">
        <v>2</v>
      </c>
      <c r="H1597">
        <v>-17.468212385959621</v>
      </c>
      <c r="I1597">
        <v>9.798894162072011E-2</v>
      </c>
      <c r="J1597" t="s">
        <v>340</v>
      </c>
      <c r="L1597" t="s">
        <v>344</v>
      </c>
    </row>
    <row r="1598" spans="1:12" x14ac:dyDescent="0.2">
      <c r="A1598" t="s">
        <v>345</v>
      </c>
      <c r="B1598">
        <v>5.1391000000000003E-7</v>
      </c>
      <c r="C1598" t="s">
        <v>35</v>
      </c>
      <c r="D1598" t="s">
        <v>15</v>
      </c>
      <c r="F1598" t="s">
        <v>36</v>
      </c>
      <c r="G1598">
        <v>2</v>
      </c>
      <c r="H1598">
        <v>-14.48121768409883</v>
      </c>
      <c r="I1598">
        <v>9.798894162072011E-2</v>
      </c>
      <c r="J1598" t="s">
        <v>340</v>
      </c>
      <c r="L1598" t="s">
        <v>345</v>
      </c>
    </row>
    <row r="1599" spans="1:12" x14ac:dyDescent="0.2">
      <c r="A1599" t="s">
        <v>346</v>
      </c>
      <c r="B1599">
        <v>2.7216999999999998E-7</v>
      </c>
      <c r="C1599" t="s">
        <v>35</v>
      </c>
      <c r="D1599" t="s">
        <v>15</v>
      </c>
      <c r="F1599" t="s">
        <v>36</v>
      </c>
      <c r="G1599">
        <v>2</v>
      </c>
      <c r="H1599">
        <v>-15.11683896588157</v>
      </c>
      <c r="I1599">
        <v>9.798894162072011E-2</v>
      </c>
      <c r="J1599" t="s">
        <v>340</v>
      </c>
      <c r="L1599" t="s">
        <v>346</v>
      </c>
    </row>
    <row r="1600" spans="1:12" x14ac:dyDescent="0.2">
      <c r="A1600" t="s">
        <v>347</v>
      </c>
      <c r="B1600">
        <v>9.6342000000000003E-8</v>
      </c>
      <c r="C1600" t="s">
        <v>49</v>
      </c>
      <c r="D1600" t="s">
        <v>15</v>
      </c>
      <c r="F1600" t="s">
        <v>36</v>
      </c>
      <c r="G1600">
        <v>2</v>
      </c>
      <c r="H1600">
        <v>-16.155361476150809</v>
      </c>
      <c r="I1600">
        <v>9.798894162072011E-2</v>
      </c>
      <c r="J1600" t="s">
        <v>340</v>
      </c>
      <c r="L1600" t="s">
        <v>347</v>
      </c>
    </row>
    <row r="1601" spans="1:12" x14ac:dyDescent="0.2">
      <c r="A1601" t="s">
        <v>348</v>
      </c>
      <c r="B1601">
        <v>6.9975000000000003E-9</v>
      </c>
      <c r="C1601" t="s">
        <v>49</v>
      </c>
      <c r="D1601" t="s">
        <v>15</v>
      </c>
      <c r="F1601" t="s">
        <v>36</v>
      </c>
      <c r="G1601">
        <v>2</v>
      </c>
      <c r="H1601">
        <v>-18.77771289453894</v>
      </c>
      <c r="I1601">
        <v>9.798894162072011E-2</v>
      </c>
      <c r="J1601" t="s">
        <v>340</v>
      </c>
      <c r="L1601" t="s">
        <v>348</v>
      </c>
    </row>
    <row r="1602" spans="1:12" x14ac:dyDescent="0.2">
      <c r="A1602" t="s">
        <v>349</v>
      </c>
      <c r="B1602">
        <v>2.531E-8</v>
      </c>
      <c r="C1602" t="s">
        <v>35</v>
      </c>
      <c r="D1602" t="s">
        <v>15</v>
      </c>
      <c r="F1602" t="s">
        <v>36</v>
      </c>
      <c r="G1602">
        <v>2</v>
      </c>
      <c r="H1602">
        <v>-17.492066262389379</v>
      </c>
      <c r="I1602">
        <v>9.798894162072011E-2</v>
      </c>
      <c r="J1602" t="s">
        <v>340</v>
      </c>
      <c r="L1602" t="s">
        <v>349</v>
      </c>
    </row>
    <row r="1603" spans="1:12" x14ac:dyDescent="0.2">
      <c r="A1603" t="s">
        <v>350</v>
      </c>
      <c r="B1603">
        <v>4.2183000000000001E-7</v>
      </c>
      <c r="C1603" t="s">
        <v>35</v>
      </c>
      <c r="D1603" t="s">
        <v>15</v>
      </c>
      <c r="F1603" t="s">
        <v>36</v>
      </c>
      <c r="G1603">
        <v>2</v>
      </c>
      <c r="H1603">
        <v>-14.67866344767558</v>
      </c>
      <c r="I1603">
        <v>9.798894162072011E-2</v>
      </c>
      <c r="J1603" t="s">
        <v>340</v>
      </c>
      <c r="L1603" t="s">
        <v>350</v>
      </c>
    </row>
    <row r="1604" spans="1:12" x14ac:dyDescent="0.2">
      <c r="A1604" t="s">
        <v>351</v>
      </c>
      <c r="B1604">
        <v>1.3404E-8</v>
      </c>
      <c r="C1604" t="s">
        <v>35</v>
      </c>
      <c r="D1604" t="s">
        <v>15</v>
      </c>
      <c r="F1604" t="s">
        <v>36</v>
      </c>
      <c r="G1604">
        <v>2</v>
      </c>
      <c r="H1604">
        <v>-18.12771266707135</v>
      </c>
      <c r="I1604">
        <v>9.798894162072011E-2</v>
      </c>
      <c r="J1604" t="s">
        <v>340</v>
      </c>
      <c r="L1604" t="s">
        <v>351</v>
      </c>
    </row>
    <row r="1605" spans="1:12" x14ac:dyDescent="0.2">
      <c r="A1605" t="s">
        <v>352</v>
      </c>
      <c r="B1605">
        <v>2.234E-7</v>
      </c>
      <c r="C1605" t="s">
        <v>35</v>
      </c>
      <c r="D1605" t="s">
        <v>15</v>
      </c>
      <c r="F1605" t="s">
        <v>36</v>
      </c>
      <c r="G1605">
        <v>2</v>
      </c>
      <c r="H1605">
        <v>-15.314301950311309</v>
      </c>
      <c r="I1605">
        <v>9.798894162072011E-2</v>
      </c>
      <c r="J1605" t="s">
        <v>340</v>
      </c>
      <c r="L1605" t="s">
        <v>352</v>
      </c>
    </row>
    <row r="1606" spans="1:12" x14ac:dyDescent="0.2">
      <c r="A1606" t="s">
        <v>442</v>
      </c>
      <c r="B1606">
        <v>2.6985999999999998E-3</v>
      </c>
      <c r="C1606" t="s">
        <v>42</v>
      </c>
      <c r="D1606" t="s">
        <v>16</v>
      </c>
      <c r="F1606" t="s">
        <v>36</v>
      </c>
      <c r="G1606">
        <v>2</v>
      </c>
      <c r="H1606">
        <v>-5.9150221589675871</v>
      </c>
      <c r="I1606">
        <v>4.3409845976280087E-2</v>
      </c>
      <c r="J1606" t="s">
        <v>353</v>
      </c>
      <c r="L1606" t="s">
        <v>443</v>
      </c>
    </row>
    <row r="1607" spans="1:12" x14ac:dyDescent="0.2">
      <c r="A1607" t="s">
        <v>354</v>
      </c>
      <c r="B1607">
        <v>-2.4287999999999999E-6</v>
      </c>
      <c r="C1607" t="s">
        <v>49</v>
      </c>
      <c r="D1607" t="s">
        <v>250</v>
      </c>
      <c r="F1607" t="s">
        <v>36</v>
      </c>
      <c r="G1607">
        <v>2</v>
      </c>
      <c r="H1607">
        <v>-12.928113249745101</v>
      </c>
      <c r="I1607">
        <v>4.3409845976280087E-2</v>
      </c>
      <c r="J1607" t="s">
        <v>353</v>
      </c>
      <c r="K1607" t="b">
        <v>1</v>
      </c>
      <c r="L1607" t="s">
        <v>355</v>
      </c>
    </row>
    <row r="1609" spans="1:12" ht="16" x14ac:dyDescent="0.2">
      <c r="A1609" s="1" t="s">
        <v>2</v>
      </c>
      <c r="B1609" s="1" t="s">
        <v>332</v>
      </c>
    </row>
    <row r="1610" spans="1:12" x14ac:dyDescent="0.2">
      <c r="A1610" t="s">
        <v>4</v>
      </c>
      <c r="B1610" t="s">
        <v>387</v>
      </c>
    </row>
    <row r="1611" spans="1:12" x14ac:dyDescent="0.2">
      <c r="A1611" t="s">
        <v>6</v>
      </c>
      <c r="B1611" t="s">
        <v>388</v>
      </c>
    </row>
    <row r="1612" spans="1:12" x14ac:dyDescent="0.2">
      <c r="A1612" t="s">
        <v>8</v>
      </c>
      <c r="B1612">
        <v>1</v>
      </c>
    </row>
    <row r="1613" spans="1:12" x14ac:dyDescent="0.2">
      <c r="A1613" t="s">
        <v>9</v>
      </c>
      <c r="B1613" t="s">
        <v>73</v>
      </c>
    </row>
    <row r="1614" spans="1:12" x14ac:dyDescent="0.2">
      <c r="A1614" t="s">
        <v>11</v>
      </c>
      <c r="B1614" t="s">
        <v>12</v>
      </c>
    </row>
    <row r="1615" spans="1:12" x14ac:dyDescent="0.2">
      <c r="A1615" t="s">
        <v>13</v>
      </c>
      <c r="B1615" t="s">
        <v>14</v>
      </c>
    </row>
    <row r="1616" spans="1:12" x14ac:dyDescent="0.2">
      <c r="A1616" t="s">
        <v>15</v>
      </c>
      <c r="B1616" t="s">
        <v>53</v>
      </c>
    </row>
    <row r="1617" spans="1:13" ht="16" x14ac:dyDescent="0.2">
      <c r="A1617" s="1" t="s">
        <v>17</v>
      </c>
    </row>
    <row r="1618" spans="1:13" x14ac:dyDescent="0.2">
      <c r="A1618" s="2" t="s">
        <v>18</v>
      </c>
      <c r="B1618" s="2" t="s">
        <v>19</v>
      </c>
      <c r="C1618" s="2" t="s">
        <v>6</v>
      </c>
      <c r="D1618" s="2" t="s">
        <v>15</v>
      </c>
      <c r="E1618" s="2" t="s">
        <v>20</v>
      </c>
      <c r="F1618" s="2" t="s">
        <v>13</v>
      </c>
      <c r="G1618" s="2" t="s">
        <v>21</v>
      </c>
      <c r="H1618" s="2" t="s">
        <v>22</v>
      </c>
      <c r="I1618" s="2" t="s">
        <v>23</v>
      </c>
      <c r="J1618" s="2" t="s">
        <v>4</v>
      </c>
      <c r="K1618" s="2" t="s">
        <v>24</v>
      </c>
      <c r="L1618" s="2" t="s">
        <v>9</v>
      </c>
      <c r="M1618" s="2"/>
    </row>
    <row r="1619" spans="1:13" x14ac:dyDescent="0.2">
      <c r="A1619" t="s">
        <v>335</v>
      </c>
      <c r="B1619">
        <v>3.8502999999999998</v>
      </c>
      <c r="D1619" t="s">
        <v>30</v>
      </c>
      <c r="E1619" t="s">
        <v>336</v>
      </c>
      <c r="F1619" t="s">
        <v>27</v>
      </c>
      <c r="G1619">
        <v>2</v>
      </c>
      <c r="H1619">
        <v>1.348151067341848</v>
      </c>
      <c r="I1619">
        <v>4.3409845976280087E-2</v>
      </c>
      <c r="J1619" t="s">
        <v>337</v>
      </c>
    </row>
    <row r="1620" spans="1:13" x14ac:dyDescent="0.2">
      <c r="A1620" t="s">
        <v>29</v>
      </c>
      <c r="B1620">
        <v>0.25026999999999999</v>
      </c>
      <c r="D1620" t="s">
        <v>30</v>
      </c>
      <c r="E1620" t="s">
        <v>31</v>
      </c>
      <c r="F1620" t="s">
        <v>27</v>
      </c>
      <c r="G1620">
        <v>2</v>
      </c>
      <c r="H1620">
        <v>-1.385214943900327</v>
      </c>
      <c r="I1620">
        <v>2.439508208471609E-2</v>
      </c>
      <c r="J1620" t="s">
        <v>338</v>
      </c>
    </row>
    <row r="1621" spans="1:13" x14ac:dyDescent="0.2">
      <c r="A1621" t="s">
        <v>332</v>
      </c>
      <c r="B1621">
        <v>1</v>
      </c>
      <c r="C1621" t="s">
        <v>388</v>
      </c>
      <c r="D1621" t="s">
        <v>53</v>
      </c>
      <c r="E1621" t="s">
        <v>339</v>
      </c>
      <c r="F1621" t="s">
        <v>33</v>
      </c>
      <c r="G1621">
        <v>0</v>
      </c>
      <c r="H1621">
        <v>1</v>
      </c>
      <c r="L1621" t="s">
        <v>73</v>
      </c>
    </row>
    <row r="1622" spans="1:13" x14ac:dyDescent="0.2">
      <c r="A1622" t="s">
        <v>1434</v>
      </c>
      <c r="B1622">
        <v>3.2842999999999998E-8</v>
      </c>
      <c r="C1622" t="s">
        <v>49</v>
      </c>
      <c r="D1622" t="s">
        <v>15</v>
      </c>
      <c r="F1622" t="s">
        <v>36</v>
      </c>
      <c r="G1622">
        <v>2</v>
      </c>
      <c r="H1622">
        <v>-17.231527204524781</v>
      </c>
      <c r="I1622">
        <v>9.798894162072011E-2</v>
      </c>
      <c r="J1622" t="s">
        <v>340</v>
      </c>
      <c r="L1622" t="s">
        <v>1434</v>
      </c>
    </row>
    <row r="1623" spans="1:13" x14ac:dyDescent="0.2">
      <c r="A1623" t="s">
        <v>1435</v>
      </c>
      <c r="B1623">
        <v>1.7394E-8</v>
      </c>
      <c r="C1623" t="s">
        <v>49</v>
      </c>
      <c r="D1623" t="s">
        <v>15</v>
      </c>
      <c r="F1623" t="s">
        <v>36</v>
      </c>
      <c r="G1623">
        <v>2</v>
      </c>
      <c r="H1623">
        <v>-17.867140517778839</v>
      </c>
      <c r="I1623">
        <v>9.798894162072011E-2</v>
      </c>
      <c r="J1623" t="s">
        <v>340</v>
      </c>
      <c r="L1623" t="s">
        <v>1435</v>
      </c>
    </row>
    <row r="1624" spans="1:13" x14ac:dyDescent="0.2">
      <c r="A1624" t="s">
        <v>1439</v>
      </c>
      <c r="B1624">
        <v>9.6050000000000006E-9</v>
      </c>
      <c r="C1624" t="s">
        <v>49</v>
      </c>
      <c r="D1624" t="s">
        <v>15</v>
      </c>
      <c r="F1624" t="s">
        <v>36</v>
      </c>
      <c r="G1624">
        <v>2</v>
      </c>
      <c r="H1624">
        <v>-18.460982040725892</v>
      </c>
      <c r="I1624">
        <v>9.798894162072011E-2</v>
      </c>
      <c r="J1624" t="s">
        <v>340</v>
      </c>
      <c r="L1624" t="s">
        <v>1439</v>
      </c>
    </row>
    <row r="1625" spans="1:13" x14ac:dyDescent="0.2">
      <c r="A1625" t="s">
        <v>1440</v>
      </c>
      <c r="B1625">
        <v>1.9378000000000001E-7</v>
      </c>
      <c r="C1625" t="s">
        <v>49</v>
      </c>
      <c r="D1625" t="s">
        <v>15</v>
      </c>
      <c r="F1625" t="s">
        <v>36</v>
      </c>
      <c r="G1625">
        <v>2</v>
      </c>
      <c r="H1625">
        <v>-15.45654234198955</v>
      </c>
      <c r="I1625">
        <v>9.798894162072011E-2</v>
      </c>
      <c r="J1625" t="s">
        <v>340</v>
      </c>
      <c r="L1625" t="s">
        <v>1440</v>
      </c>
    </row>
    <row r="1626" spans="1:13" x14ac:dyDescent="0.2">
      <c r="A1626" t="s">
        <v>1441</v>
      </c>
      <c r="B1626">
        <v>1.5165999999999999E-9</v>
      </c>
      <c r="C1626" t="s">
        <v>35</v>
      </c>
      <c r="D1626" t="s">
        <v>15</v>
      </c>
      <c r="F1626" t="s">
        <v>36</v>
      </c>
      <c r="G1626">
        <v>2</v>
      </c>
      <c r="H1626">
        <v>-20.30679484966171</v>
      </c>
      <c r="I1626">
        <v>9.798894162072011E-2</v>
      </c>
      <c r="J1626" t="s">
        <v>340</v>
      </c>
      <c r="L1626" t="s">
        <v>1441</v>
      </c>
    </row>
    <row r="1627" spans="1:13" x14ac:dyDescent="0.2">
      <c r="A1627" t="s">
        <v>1442</v>
      </c>
      <c r="B1627">
        <v>2.5276000000000001E-8</v>
      </c>
      <c r="C1627" t="s">
        <v>35</v>
      </c>
      <c r="D1627" t="s">
        <v>15</v>
      </c>
      <c r="F1627" t="s">
        <v>36</v>
      </c>
      <c r="G1627">
        <v>2</v>
      </c>
      <c r="H1627">
        <v>-17.4934105080352</v>
      </c>
      <c r="I1627">
        <v>9.798894162072011E-2</v>
      </c>
      <c r="J1627" t="s">
        <v>340</v>
      </c>
      <c r="L1627" t="s">
        <v>1442</v>
      </c>
    </row>
    <row r="1628" spans="1:13" x14ac:dyDescent="0.2">
      <c r="A1628" t="s">
        <v>1452</v>
      </c>
      <c r="B1628">
        <v>5.0790999999999996E-10</v>
      </c>
      <c r="C1628" t="s">
        <v>35</v>
      </c>
      <c r="D1628" t="s">
        <v>15</v>
      </c>
      <c r="F1628" t="s">
        <v>36</v>
      </c>
      <c r="G1628">
        <v>2</v>
      </c>
      <c r="H1628">
        <v>-21.40071684940003</v>
      </c>
      <c r="I1628">
        <v>9.798894162072011E-2</v>
      </c>
      <c r="J1628" t="s">
        <v>340</v>
      </c>
      <c r="L1628" t="s">
        <v>1452</v>
      </c>
    </row>
    <row r="1629" spans="1:13" x14ac:dyDescent="0.2">
      <c r="A1629" t="s">
        <v>1453</v>
      </c>
      <c r="B1629">
        <v>6.1484000000000002E-10</v>
      </c>
      <c r="C1629" t="s">
        <v>35</v>
      </c>
      <c r="D1629" t="s">
        <v>15</v>
      </c>
      <c r="F1629" t="s">
        <v>36</v>
      </c>
      <c r="G1629">
        <v>2</v>
      </c>
      <c r="H1629">
        <v>-21.209659044571818</v>
      </c>
      <c r="I1629">
        <v>9.798894162072011E-2</v>
      </c>
      <c r="J1629" t="s">
        <v>340</v>
      </c>
      <c r="L1629" t="s">
        <v>1453</v>
      </c>
    </row>
    <row r="1630" spans="1:13" x14ac:dyDescent="0.2">
      <c r="A1630" t="s">
        <v>1454</v>
      </c>
      <c r="B1630">
        <v>8.0195999999999996E-11</v>
      </c>
      <c r="C1630" t="s">
        <v>35</v>
      </c>
      <c r="D1630" t="s">
        <v>15</v>
      </c>
      <c r="F1630" t="s">
        <v>36</v>
      </c>
      <c r="G1630">
        <v>2</v>
      </c>
      <c r="H1630">
        <v>-23.24654747761161</v>
      </c>
      <c r="I1630">
        <v>9.798894162072011E-2</v>
      </c>
      <c r="J1630" t="s">
        <v>340</v>
      </c>
      <c r="L1630" t="s">
        <v>1454</v>
      </c>
    </row>
    <row r="1631" spans="1:13" x14ac:dyDescent="0.2">
      <c r="A1631" t="s">
        <v>1455</v>
      </c>
      <c r="B1631">
        <v>1.6253E-8</v>
      </c>
      <c r="C1631" t="s">
        <v>35</v>
      </c>
      <c r="D1631" t="s">
        <v>15</v>
      </c>
      <c r="F1631" t="s">
        <v>36</v>
      </c>
      <c r="G1631">
        <v>2</v>
      </c>
      <c r="H1631">
        <v>-17.934988329825369</v>
      </c>
      <c r="I1631">
        <v>9.798894162072011E-2</v>
      </c>
      <c r="J1631" t="s">
        <v>340</v>
      </c>
      <c r="L1631" t="s">
        <v>1455</v>
      </c>
    </row>
    <row r="1632" spans="1:13" x14ac:dyDescent="0.2">
      <c r="A1632" t="s">
        <v>1456</v>
      </c>
      <c r="B1632">
        <v>8.6077000000000004E-9</v>
      </c>
      <c r="C1632" t="s">
        <v>35</v>
      </c>
      <c r="D1632" t="s">
        <v>15</v>
      </c>
      <c r="F1632" t="s">
        <v>36</v>
      </c>
      <c r="G1632">
        <v>2</v>
      </c>
      <c r="H1632">
        <v>-18.57060868543542</v>
      </c>
      <c r="I1632">
        <v>9.798894162072011E-2</v>
      </c>
      <c r="J1632" t="s">
        <v>340</v>
      </c>
      <c r="L1632" t="s">
        <v>1456</v>
      </c>
    </row>
    <row r="1633" spans="1:12" x14ac:dyDescent="0.2">
      <c r="A1633" t="s">
        <v>1461</v>
      </c>
      <c r="B1633">
        <v>3.6726999999999999E-9</v>
      </c>
      <c r="C1633" t="s">
        <v>49</v>
      </c>
      <c r="D1633" t="s">
        <v>15</v>
      </c>
      <c r="F1633" t="s">
        <v>36</v>
      </c>
      <c r="G1633">
        <v>2</v>
      </c>
      <c r="H1633">
        <v>-19.422338750547819</v>
      </c>
      <c r="I1633">
        <v>9.798894162072011E-2</v>
      </c>
      <c r="J1633" t="s">
        <v>340</v>
      </c>
      <c r="L1633" t="s">
        <v>1461</v>
      </c>
    </row>
    <row r="1634" spans="1:12" x14ac:dyDescent="0.2">
      <c r="A1634" t="s">
        <v>1457</v>
      </c>
      <c r="B1634">
        <v>6.1212000000000006E-8</v>
      </c>
      <c r="C1634" t="s">
        <v>49</v>
      </c>
      <c r="D1634" t="s">
        <v>15</v>
      </c>
      <c r="F1634" t="s">
        <v>36</v>
      </c>
      <c r="G1634">
        <v>2</v>
      </c>
      <c r="H1634">
        <v>-16.60892258821762</v>
      </c>
      <c r="I1634">
        <v>9.798894162072011E-2</v>
      </c>
      <c r="J1634" t="s">
        <v>340</v>
      </c>
      <c r="L1634" t="s">
        <v>1457</v>
      </c>
    </row>
    <row r="1635" spans="1:12" x14ac:dyDescent="0.2">
      <c r="A1635" t="s">
        <v>1462</v>
      </c>
      <c r="B1635">
        <v>1.9450999999999998E-9</v>
      </c>
      <c r="C1635" t="s">
        <v>49</v>
      </c>
      <c r="D1635" t="s">
        <v>15</v>
      </c>
      <c r="F1635" t="s">
        <v>36</v>
      </c>
      <c r="G1635">
        <v>2</v>
      </c>
      <c r="H1635">
        <v>-20.057952447315898</v>
      </c>
      <c r="I1635">
        <v>9.798894162072011E-2</v>
      </c>
      <c r="J1635" t="s">
        <v>340</v>
      </c>
      <c r="L1635" t="s">
        <v>1462</v>
      </c>
    </row>
    <row r="1636" spans="1:12" x14ac:dyDescent="0.2">
      <c r="A1636" t="s">
        <v>1458</v>
      </c>
      <c r="B1636">
        <v>3.2418E-8</v>
      </c>
      <c r="C1636" t="s">
        <v>49</v>
      </c>
      <c r="D1636" t="s">
        <v>15</v>
      </c>
      <c r="F1636" t="s">
        <v>36</v>
      </c>
      <c r="G1636">
        <v>2</v>
      </c>
      <c r="H1636">
        <v>-17.244552012856431</v>
      </c>
      <c r="I1636">
        <v>9.798894162072011E-2</v>
      </c>
      <c r="J1636" t="s">
        <v>340</v>
      </c>
      <c r="L1636" t="s">
        <v>1458</v>
      </c>
    </row>
    <row r="1637" spans="1:12" x14ac:dyDescent="0.2">
      <c r="A1637" t="s">
        <v>341</v>
      </c>
      <c r="B1637">
        <v>8.1324999999999995E-8</v>
      </c>
      <c r="C1637" t="s">
        <v>35</v>
      </c>
      <c r="D1637" t="s">
        <v>15</v>
      </c>
      <c r="F1637" t="s">
        <v>36</v>
      </c>
      <c r="G1637">
        <v>2</v>
      </c>
      <c r="H1637">
        <v>-16.324812364587</v>
      </c>
      <c r="I1637">
        <v>9.798894162072011E-2</v>
      </c>
      <c r="J1637" t="s">
        <v>340</v>
      </c>
      <c r="L1637" t="s">
        <v>341</v>
      </c>
    </row>
    <row r="1638" spans="1:12" x14ac:dyDescent="0.2">
      <c r="A1638" t="s">
        <v>342</v>
      </c>
      <c r="B1638">
        <v>8.1324999999999995E-8</v>
      </c>
      <c r="C1638" t="s">
        <v>35</v>
      </c>
      <c r="D1638" t="s">
        <v>15</v>
      </c>
      <c r="F1638" t="s">
        <v>36</v>
      </c>
      <c r="G1638">
        <v>2</v>
      </c>
      <c r="H1638">
        <v>-16.324812364587</v>
      </c>
      <c r="I1638">
        <v>9.798894162072011E-2</v>
      </c>
      <c r="J1638" t="s">
        <v>340</v>
      </c>
      <c r="L1638" t="s">
        <v>342</v>
      </c>
    </row>
    <row r="1639" spans="1:12" x14ac:dyDescent="0.2">
      <c r="A1639" t="s">
        <v>343</v>
      </c>
      <c r="B1639">
        <v>4.3070000000000001E-8</v>
      </c>
      <c r="C1639" t="s">
        <v>35</v>
      </c>
      <c r="D1639" t="s">
        <v>15</v>
      </c>
      <c r="F1639" t="s">
        <v>36</v>
      </c>
      <c r="G1639">
        <v>2</v>
      </c>
      <c r="H1639">
        <v>-16.960439137880389</v>
      </c>
      <c r="I1639">
        <v>9.798894162072011E-2</v>
      </c>
      <c r="J1639" t="s">
        <v>340</v>
      </c>
      <c r="L1639" t="s">
        <v>343</v>
      </c>
    </row>
    <row r="1640" spans="1:12" x14ac:dyDescent="0.2">
      <c r="A1640" t="s">
        <v>344</v>
      </c>
      <c r="B1640">
        <v>4.3070000000000001E-8</v>
      </c>
      <c r="C1640" t="s">
        <v>35</v>
      </c>
      <c r="D1640" t="s">
        <v>15</v>
      </c>
      <c r="F1640" t="s">
        <v>36</v>
      </c>
      <c r="G1640">
        <v>2</v>
      </c>
      <c r="H1640">
        <v>-16.960439137880389</v>
      </c>
      <c r="I1640">
        <v>9.798894162072011E-2</v>
      </c>
      <c r="J1640" t="s">
        <v>340</v>
      </c>
      <c r="L1640" t="s">
        <v>344</v>
      </c>
    </row>
    <row r="1641" spans="1:12" x14ac:dyDescent="0.2">
      <c r="A1641" t="s">
        <v>345</v>
      </c>
      <c r="B1641">
        <v>8.5390999999999995E-7</v>
      </c>
      <c r="C1641" t="s">
        <v>35</v>
      </c>
      <c r="D1641" t="s">
        <v>15</v>
      </c>
      <c r="F1641" t="s">
        <v>36</v>
      </c>
      <c r="G1641">
        <v>2</v>
      </c>
      <c r="H1641">
        <v>-13.97344003512824</v>
      </c>
      <c r="I1641">
        <v>9.798894162072011E-2</v>
      </c>
      <c r="J1641" t="s">
        <v>340</v>
      </c>
      <c r="L1641" t="s">
        <v>345</v>
      </c>
    </row>
    <row r="1642" spans="1:12" x14ac:dyDescent="0.2">
      <c r="A1642" t="s">
        <v>346</v>
      </c>
      <c r="B1642">
        <v>4.5223999999999998E-7</v>
      </c>
      <c r="C1642" t="s">
        <v>35</v>
      </c>
      <c r="D1642" t="s">
        <v>15</v>
      </c>
      <c r="F1642" t="s">
        <v>36</v>
      </c>
      <c r="G1642">
        <v>2</v>
      </c>
      <c r="H1642">
        <v>-14.609052824579379</v>
      </c>
      <c r="I1642">
        <v>9.798894162072011E-2</v>
      </c>
      <c r="J1642" t="s">
        <v>340</v>
      </c>
      <c r="L1642" t="s">
        <v>346</v>
      </c>
    </row>
    <row r="1643" spans="1:12" x14ac:dyDescent="0.2">
      <c r="A1643" t="s">
        <v>347</v>
      </c>
      <c r="B1643">
        <v>1.6007999999999999E-7</v>
      </c>
      <c r="C1643" t="s">
        <v>49</v>
      </c>
      <c r="D1643" t="s">
        <v>15</v>
      </c>
      <c r="F1643" t="s">
        <v>36</v>
      </c>
      <c r="G1643">
        <v>2</v>
      </c>
      <c r="H1643">
        <v>-15.647592146670929</v>
      </c>
      <c r="I1643">
        <v>9.798894162072011E-2</v>
      </c>
      <c r="J1643" t="s">
        <v>340</v>
      </c>
      <c r="L1643" t="s">
        <v>347</v>
      </c>
    </row>
    <row r="1644" spans="1:12" x14ac:dyDescent="0.2">
      <c r="A1644" t="s">
        <v>348</v>
      </c>
      <c r="B1644">
        <v>1.1627E-8</v>
      </c>
      <c r="C1644" t="s">
        <v>49</v>
      </c>
      <c r="D1644" t="s">
        <v>15</v>
      </c>
      <c r="F1644" t="s">
        <v>36</v>
      </c>
      <c r="G1644">
        <v>2</v>
      </c>
      <c r="H1644">
        <v>-18.269935857259942</v>
      </c>
      <c r="I1644">
        <v>9.798894162072011E-2</v>
      </c>
      <c r="J1644" t="s">
        <v>340</v>
      </c>
      <c r="L1644" t="s">
        <v>348</v>
      </c>
    </row>
    <row r="1645" spans="1:12" x14ac:dyDescent="0.2">
      <c r="A1645" t="s">
        <v>349</v>
      </c>
      <c r="B1645">
        <v>4.2055000000000002E-8</v>
      </c>
      <c r="C1645" t="s">
        <v>35</v>
      </c>
      <c r="D1645" t="s">
        <v>15</v>
      </c>
      <c r="F1645" t="s">
        <v>36</v>
      </c>
      <c r="G1645">
        <v>2</v>
      </c>
      <c r="H1645">
        <v>-16.98428755153201</v>
      </c>
      <c r="I1645">
        <v>9.798894162072011E-2</v>
      </c>
      <c r="J1645" t="s">
        <v>340</v>
      </c>
      <c r="L1645" t="s">
        <v>349</v>
      </c>
    </row>
    <row r="1646" spans="1:12" x14ac:dyDescent="0.2">
      <c r="A1646" t="s">
        <v>350</v>
      </c>
      <c r="B1646">
        <v>7.0091999999999995E-7</v>
      </c>
      <c r="C1646" t="s">
        <v>35</v>
      </c>
      <c r="D1646" t="s">
        <v>15</v>
      </c>
      <c r="F1646" t="s">
        <v>36</v>
      </c>
      <c r="G1646">
        <v>2</v>
      </c>
      <c r="H1646">
        <v>-14.170872079106189</v>
      </c>
      <c r="I1646">
        <v>9.798894162072011E-2</v>
      </c>
      <c r="J1646" t="s">
        <v>340</v>
      </c>
      <c r="L1646" t="s">
        <v>350</v>
      </c>
    </row>
    <row r="1647" spans="1:12" x14ac:dyDescent="0.2">
      <c r="A1647" t="s">
        <v>351</v>
      </c>
      <c r="B1647">
        <v>2.2273E-8</v>
      </c>
      <c r="C1647" t="s">
        <v>35</v>
      </c>
      <c r="D1647" t="s">
        <v>15</v>
      </c>
      <c r="F1647" t="s">
        <v>36</v>
      </c>
      <c r="G1647">
        <v>2</v>
      </c>
      <c r="H1647">
        <v>-17.619890654377059</v>
      </c>
      <c r="I1647">
        <v>9.798894162072011E-2</v>
      </c>
      <c r="J1647" t="s">
        <v>340</v>
      </c>
      <c r="L1647" t="s">
        <v>351</v>
      </c>
    </row>
    <row r="1648" spans="1:12" x14ac:dyDescent="0.2">
      <c r="A1648" t="s">
        <v>352</v>
      </c>
      <c r="B1648">
        <v>3.7121E-7</v>
      </c>
      <c r="C1648" t="s">
        <v>35</v>
      </c>
      <c r="D1648" t="s">
        <v>15</v>
      </c>
      <c r="F1648" t="s">
        <v>36</v>
      </c>
      <c r="G1648">
        <v>2</v>
      </c>
      <c r="H1648">
        <v>-14.80649789674206</v>
      </c>
      <c r="I1648">
        <v>9.798894162072011E-2</v>
      </c>
      <c r="J1648" t="s">
        <v>340</v>
      </c>
      <c r="L1648" t="s">
        <v>352</v>
      </c>
    </row>
    <row r="1649" spans="1:13" x14ac:dyDescent="0.2">
      <c r="A1649" t="s">
        <v>442</v>
      </c>
      <c r="B1649">
        <v>4.4841000000000004E-3</v>
      </c>
      <c r="C1649" t="s">
        <v>42</v>
      </c>
      <c r="D1649" t="s">
        <v>16</v>
      </c>
      <c r="F1649" t="s">
        <v>36</v>
      </c>
      <c r="G1649">
        <v>2</v>
      </c>
      <c r="H1649">
        <v>-5.4072174725043958</v>
      </c>
      <c r="I1649">
        <v>4.3409845976280087E-2</v>
      </c>
      <c r="J1649" t="s">
        <v>353</v>
      </c>
      <c r="L1649" t="s">
        <v>443</v>
      </c>
    </row>
    <row r="1650" spans="1:13" x14ac:dyDescent="0.2">
      <c r="A1650" t="s">
        <v>354</v>
      </c>
      <c r="B1650">
        <v>-4.0357000000000002E-6</v>
      </c>
      <c r="C1650" t="s">
        <v>49</v>
      </c>
      <c r="D1650" t="s">
        <v>250</v>
      </c>
      <c r="F1650" t="s">
        <v>36</v>
      </c>
      <c r="G1650">
        <v>2</v>
      </c>
      <c r="H1650">
        <v>-12.420330789256409</v>
      </c>
      <c r="I1650">
        <v>4.3409845976280087E-2</v>
      </c>
      <c r="J1650" t="s">
        <v>353</v>
      </c>
      <c r="K1650" t="b">
        <v>1</v>
      </c>
      <c r="L1650" t="s">
        <v>355</v>
      </c>
    </row>
    <row r="1652" spans="1:13" ht="16" x14ac:dyDescent="0.2">
      <c r="A1652" s="1" t="s">
        <v>2</v>
      </c>
      <c r="B1652" s="1" t="s">
        <v>332</v>
      </c>
    </row>
    <row r="1653" spans="1:13" x14ac:dyDescent="0.2">
      <c r="A1653" t="s">
        <v>4</v>
      </c>
      <c r="B1653" t="s">
        <v>389</v>
      </c>
    </row>
    <row r="1654" spans="1:13" x14ac:dyDescent="0.2">
      <c r="A1654" t="s">
        <v>6</v>
      </c>
      <c r="B1654" t="s">
        <v>390</v>
      </c>
    </row>
    <row r="1655" spans="1:13" x14ac:dyDescent="0.2">
      <c r="A1655" t="s">
        <v>8</v>
      </c>
      <c r="B1655">
        <v>1</v>
      </c>
    </row>
    <row r="1656" spans="1:13" x14ac:dyDescent="0.2">
      <c r="A1656" t="s">
        <v>9</v>
      </c>
      <c r="B1656" t="s">
        <v>73</v>
      </c>
    </row>
    <row r="1657" spans="1:13" x14ac:dyDescent="0.2">
      <c r="A1657" t="s">
        <v>11</v>
      </c>
      <c r="B1657" t="s">
        <v>12</v>
      </c>
    </row>
    <row r="1658" spans="1:13" x14ac:dyDescent="0.2">
      <c r="A1658" t="s">
        <v>13</v>
      </c>
      <c r="B1658" t="s">
        <v>14</v>
      </c>
    </row>
    <row r="1659" spans="1:13" x14ac:dyDescent="0.2">
      <c r="A1659" t="s">
        <v>15</v>
      </c>
      <c r="B1659" t="s">
        <v>53</v>
      </c>
    </row>
    <row r="1660" spans="1:13" ht="16" x14ac:dyDescent="0.2">
      <c r="A1660" s="1" t="s">
        <v>17</v>
      </c>
    </row>
    <row r="1661" spans="1:13" x14ac:dyDescent="0.2">
      <c r="A1661" s="2" t="s">
        <v>18</v>
      </c>
      <c r="B1661" s="2" t="s">
        <v>19</v>
      </c>
      <c r="C1661" s="2" t="s">
        <v>6</v>
      </c>
      <c r="D1661" s="2" t="s">
        <v>15</v>
      </c>
      <c r="E1661" s="2" t="s">
        <v>20</v>
      </c>
      <c r="F1661" s="2" t="s">
        <v>13</v>
      </c>
      <c r="G1661" s="2" t="s">
        <v>21</v>
      </c>
      <c r="H1661" s="2" t="s">
        <v>22</v>
      </c>
      <c r="I1661" s="2" t="s">
        <v>23</v>
      </c>
      <c r="J1661" s="2" t="s">
        <v>4</v>
      </c>
      <c r="K1661" s="2" t="s">
        <v>24</v>
      </c>
      <c r="L1661" s="2" t="s">
        <v>9</v>
      </c>
      <c r="M1661" s="2"/>
    </row>
    <row r="1662" spans="1:13" x14ac:dyDescent="0.2">
      <c r="A1662" t="s">
        <v>335</v>
      </c>
      <c r="B1662">
        <v>3.8502999999999998</v>
      </c>
      <c r="D1662" t="s">
        <v>30</v>
      </c>
      <c r="E1662" t="s">
        <v>336</v>
      </c>
      <c r="F1662" t="s">
        <v>27</v>
      </c>
      <c r="G1662">
        <v>2</v>
      </c>
      <c r="H1662">
        <v>1.348151067341848</v>
      </c>
      <c r="I1662">
        <v>4.3409845976280087E-2</v>
      </c>
      <c r="J1662" t="s">
        <v>337</v>
      </c>
    </row>
    <row r="1663" spans="1:13" x14ac:dyDescent="0.2">
      <c r="A1663" t="s">
        <v>29</v>
      </c>
      <c r="B1663">
        <v>0.25026999999999999</v>
      </c>
      <c r="D1663" t="s">
        <v>30</v>
      </c>
      <c r="E1663" t="s">
        <v>31</v>
      </c>
      <c r="F1663" t="s">
        <v>27</v>
      </c>
      <c r="G1663">
        <v>2</v>
      </c>
      <c r="H1663">
        <v>-1.385214943900327</v>
      </c>
      <c r="I1663">
        <v>2.439508208471609E-2</v>
      </c>
      <c r="J1663" t="s">
        <v>358</v>
      </c>
    </row>
    <row r="1664" spans="1:13" x14ac:dyDescent="0.2">
      <c r="A1664" t="s">
        <v>332</v>
      </c>
      <c r="B1664">
        <v>1</v>
      </c>
      <c r="C1664" t="s">
        <v>390</v>
      </c>
      <c r="D1664" t="s">
        <v>53</v>
      </c>
      <c r="E1664" t="s">
        <v>339</v>
      </c>
      <c r="F1664" t="s">
        <v>33</v>
      </c>
      <c r="G1664">
        <v>0</v>
      </c>
      <c r="H1664">
        <v>1</v>
      </c>
      <c r="L1664" t="s">
        <v>73</v>
      </c>
    </row>
    <row r="1665" spans="1:12" x14ac:dyDescent="0.2">
      <c r="A1665" t="s">
        <v>1434</v>
      </c>
      <c r="B1665">
        <v>2.4923000000000001E-8</v>
      </c>
      <c r="C1665" t="s">
        <v>49</v>
      </c>
      <c r="D1665" t="s">
        <v>15</v>
      </c>
      <c r="F1665" t="s">
        <v>36</v>
      </c>
      <c r="G1665">
        <v>2</v>
      </c>
      <c r="H1665">
        <v>-17.50747476504014</v>
      </c>
      <c r="I1665">
        <v>9.798894162072011E-2</v>
      </c>
      <c r="J1665" t="s">
        <v>340</v>
      </c>
      <c r="L1665" t="s">
        <v>1434</v>
      </c>
    </row>
    <row r="1666" spans="1:12" x14ac:dyDescent="0.2">
      <c r="A1666" t="s">
        <v>1435</v>
      </c>
      <c r="B1666">
        <v>1.3199E-8</v>
      </c>
      <c r="C1666" t="s">
        <v>49</v>
      </c>
      <c r="D1666" t="s">
        <v>15</v>
      </c>
      <c r="F1666" t="s">
        <v>36</v>
      </c>
      <c r="G1666">
        <v>2</v>
      </c>
      <c r="H1666">
        <v>-18.143124767799591</v>
      </c>
      <c r="I1666">
        <v>9.798894162072011E-2</v>
      </c>
      <c r="J1666" t="s">
        <v>340</v>
      </c>
      <c r="L1666" t="s">
        <v>1435</v>
      </c>
    </row>
    <row r="1667" spans="1:12" x14ac:dyDescent="0.2">
      <c r="A1667" t="s">
        <v>1439</v>
      </c>
      <c r="B1667">
        <v>7.2887000000000003E-9</v>
      </c>
      <c r="C1667" t="s">
        <v>49</v>
      </c>
      <c r="D1667" t="s">
        <v>15</v>
      </c>
      <c r="F1667" t="s">
        <v>36</v>
      </c>
      <c r="G1667">
        <v>2</v>
      </c>
      <c r="H1667">
        <v>-18.73694063330252</v>
      </c>
      <c r="I1667">
        <v>9.798894162072011E-2</v>
      </c>
      <c r="J1667" t="s">
        <v>340</v>
      </c>
      <c r="L1667" t="s">
        <v>1439</v>
      </c>
    </row>
    <row r="1668" spans="1:12" x14ac:dyDescent="0.2">
      <c r="A1668" t="s">
        <v>1440</v>
      </c>
      <c r="B1668">
        <v>1.4705000000000001E-7</v>
      </c>
      <c r="C1668" t="s">
        <v>49</v>
      </c>
      <c r="D1668" t="s">
        <v>15</v>
      </c>
      <c r="F1668" t="s">
        <v>36</v>
      </c>
      <c r="G1668">
        <v>2</v>
      </c>
      <c r="H1668">
        <v>-15.732493171946411</v>
      </c>
      <c r="I1668">
        <v>9.798894162072011E-2</v>
      </c>
      <c r="J1668" t="s">
        <v>340</v>
      </c>
      <c r="L1668" t="s">
        <v>1440</v>
      </c>
    </row>
    <row r="1669" spans="1:12" x14ac:dyDescent="0.2">
      <c r="A1669" t="s">
        <v>1441</v>
      </c>
      <c r="B1669">
        <v>1.1508E-9</v>
      </c>
      <c r="C1669" t="s">
        <v>35</v>
      </c>
      <c r="D1669" t="s">
        <v>15</v>
      </c>
      <c r="F1669" t="s">
        <v>36</v>
      </c>
      <c r="G1669">
        <v>2</v>
      </c>
      <c r="H1669">
        <v>-20.58280848425116</v>
      </c>
      <c r="I1669">
        <v>9.798894162072011E-2</v>
      </c>
      <c r="J1669" t="s">
        <v>340</v>
      </c>
      <c r="L1669" t="s">
        <v>1441</v>
      </c>
    </row>
    <row r="1670" spans="1:12" x14ac:dyDescent="0.2">
      <c r="A1670" t="s">
        <v>1442</v>
      </c>
      <c r="B1670">
        <v>1.9181000000000001E-8</v>
      </c>
      <c r="C1670" t="s">
        <v>35</v>
      </c>
      <c r="D1670" t="s">
        <v>15</v>
      </c>
      <c r="F1670" t="s">
        <v>36</v>
      </c>
      <c r="G1670">
        <v>2</v>
      </c>
      <c r="H1670">
        <v>-17.769345631206861</v>
      </c>
      <c r="I1670">
        <v>9.798894162072011E-2</v>
      </c>
      <c r="J1670" t="s">
        <v>340</v>
      </c>
      <c r="L1670" t="s">
        <v>1442</v>
      </c>
    </row>
    <row r="1671" spans="1:12" x14ac:dyDescent="0.2">
      <c r="A1671" t="s">
        <v>1452</v>
      </c>
      <c r="B1671">
        <v>2.2777000000000001E-10</v>
      </c>
      <c r="C1671" t="s">
        <v>35</v>
      </c>
      <c r="D1671" t="s">
        <v>15</v>
      </c>
      <c r="F1671" t="s">
        <v>36</v>
      </c>
      <c r="G1671">
        <v>2</v>
      </c>
      <c r="H1671">
        <v>-22.20268476805678</v>
      </c>
      <c r="I1671">
        <v>9.798894162072011E-2</v>
      </c>
      <c r="J1671" t="s">
        <v>340</v>
      </c>
      <c r="L1671" t="s">
        <v>1452</v>
      </c>
    </row>
    <row r="1672" spans="1:12" x14ac:dyDescent="0.2">
      <c r="A1672" t="s">
        <v>1453</v>
      </c>
      <c r="B1672">
        <v>2.7572000000000001E-10</v>
      </c>
      <c r="C1672" t="s">
        <v>35</v>
      </c>
      <c r="D1672" t="s">
        <v>15</v>
      </c>
      <c r="F1672" t="s">
        <v>36</v>
      </c>
      <c r="G1672">
        <v>2</v>
      </c>
      <c r="H1672">
        <v>-22.011635257911099</v>
      </c>
      <c r="I1672">
        <v>9.798894162072011E-2</v>
      </c>
      <c r="J1672" t="s">
        <v>340</v>
      </c>
      <c r="L1672" t="s">
        <v>1453</v>
      </c>
    </row>
    <row r="1673" spans="1:12" x14ac:dyDescent="0.2">
      <c r="A1673" t="s">
        <v>1454</v>
      </c>
      <c r="B1673">
        <v>3.5964E-11</v>
      </c>
      <c r="C1673" t="s">
        <v>35</v>
      </c>
      <c r="D1673" t="s">
        <v>15</v>
      </c>
      <c r="F1673" t="s">
        <v>36</v>
      </c>
      <c r="G1673">
        <v>2</v>
      </c>
      <c r="H1673">
        <v>-24.04850267780602</v>
      </c>
      <c r="I1673">
        <v>9.798894162072011E-2</v>
      </c>
      <c r="J1673" t="s">
        <v>340</v>
      </c>
      <c r="L1673" t="s">
        <v>1454</v>
      </c>
    </row>
    <row r="1674" spans="1:12" x14ac:dyDescent="0.2">
      <c r="A1674" t="s">
        <v>1455</v>
      </c>
      <c r="B1674">
        <v>7.2887000000000003E-9</v>
      </c>
      <c r="C1674" t="s">
        <v>35</v>
      </c>
      <c r="D1674" t="s">
        <v>15</v>
      </c>
      <c r="F1674" t="s">
        <v>36</v>
      </c>
      <c r="G1674">
        <v>2</v>
      </c>
      <c r="H1674">
        <v>-18.73694063330252</v>
      </c>
      <c r="I1674">
        <v>9.798894162072011E-2</v>
      </c>
      <c r="J1674" t="s">
        <v>340</v>
      </c>
      <c r="L1674" t="s">
        <v>1455</v>
      </c>
    </row>
    <row r="1675" spans="1:12" x14ac:dyDescent="0.2">
      <c r="A1675" t="s">
        <v>1456</v>
      </c>
      <c r="B1675">
        <v>3.8600999999999999E-9</v>
      </c>
      <c r="C1675" t="s">
        <v>35</v>
      </c>
      <c r="D1675" t="s">
        <v>15</v>
      </c>
      <c r="F1675" t="s">
        <v>36</v>
      </c>
      <c r="G1675">
        <v>2</v>
      </c>
      <c r="H1675">
        <v>-19.372572747069491</v>
      </c>
      <c r="I1675">
        <v>9.798894162072011E-2</v>
      </c>
      <c r="J1675" t="s">
        <v>340</v>
      </c>
      <c r="L1675" t="s">
        <v>1456</v>
      </c>
    </row>
    <row r="1676" spans="1:12" x14ac:dyDescent="0.2">
      <c r="A1676" t="s">
        <v>1461</v>
      </c>
      <c r="B1676">
        <v>2.787E-9</v>
      </c>
      <c r="C1676" t="s">
        <v>49</v>
      </c>
      <c r="D1676" t="s">
        <v>15</v>
      </c>
      <c r="F1676" t="s">
        <v>36</v>
      </c>
      <c r="G1676">
        <v>2</v>
      </c>
      <c r="H1676">
        <v>-19.698300088446601</v>
      </c>
      <c r="I1676">
        <v>9.798894162072011E-2</v>
      </c>
      <c r="J1676" t="s">
        <v>340</v>
      </c>
      <c r="L1676" t="s">
        <v>1461</v>
      </c>
    </row>
    <row r="1677" spans="1:12" x14ac:dyDescent="0.2">
      <c r="A1677" t="s">
        <v>1457</v>
      </c>
      <c r="B1677">
        <v>4.6450999999999997E-8</v>
      </c>
      <c r="C1677" t="s">
        <v>49</v>
      </c>
      <c r="D1677" t="s">
        <v>15</v>
      </c>
      <c r="F1677" t="s">
        <v>36</v>
      </c>
      <c r="G1677">
        <v>2</v>
      </c>
      <c r="H1677">
        <v>-16.884867843393</v>
      </c>
      <c r="I1677">
        <v>9.798894162072011E-2</v>
      </c>
      <c r="J1677" t="s">
        <v>340</v>
      </c>
      <c r="L1677" t="s">
        <v>1457</v>
      </c>
    </row>
    <row r="1678" spans="1:12" x14ac:dyDescent="0.2">
      <c r="A1678" t="s">
        <v>1462</v>
      </c>
      <c r="B1678">
        <v>1.4760000000000001E-9</v>
      </c>
      <c r="C1678" t="s">
        <v>49</v>
      </c>
      <c r="D1678" t="s">
        <v>15</v>
      </c>
      <c r="F1678" t="s">
        <v>36</v>
      </c>
      <c r="G1678">
        <v>2</v>
      </c>
      <c r="H1678">
        <v>-20.333930110768129</v>
      </c>
      <c r="I1678">
        <v>9.798894162072011E-2</v>
      </c>
      <c r="J1678" t="s">
        <v>340</v>
      </c>
      <c r="L1678" t="s">
        <v>1462</v>
      </c>
    </row>
    <row r="1679" spans="1:12" x14ac:dyDescent="0.2">
      <c r="A1679" t="s">
        <v>1458</v>
      </c>
      <c r="B1679">
        <v>2.4601E-8</v>
      </c>
      <c r="C1679" t="s">
        <v>49</v>
      </c>
      <c r="D1679" t="s">
        <v>15</v>
      </c>
      <c r="F1679" t="s">
        <v>36</v>
      </c>
      <c r="G1679">
        <v>2</v>
      </c>
      <c r="H1679">
        <v>-17.520478744427791</v>
      </c>
      <c r="I1679">
        <v>9.798894162072011E-2</v>
      </c>
      <c r="J1679" t="s">
        <v>340</v>
      </c>
      <c r="L1679" t="s">
        <v>1458</v>
      </c>
    </row>
    <row r="1680" spans="1:12" x14ac:dyDescent="0.2">
      <c r="A1680" t="s">
        <v>341</v>
      </c>
      <c r="B1680">
        <v>6.1713000000000005E-8</v>
      </c>
      <c r="C1680" t="s">
        <v>359</v>
      </c>
      <c r="D1680" t="s">
        <v>15</v>
      </c>
      <c r="F1680" t="s">
        <v>36</v>
      </c>
      <c r="G1680">
        <v>2</v>
      </c>
      <c r="H1680">
        <v>-16.600771231307959</v>
      </c>
      <c r="I1680">
        <v>9.798894162072011E-2</v>
      </c>
      <c r="J1680" t="s">
        <v>340</v>
      </c>
      <c r="L1680" t="s">
        <v>341</v>
      </c>
    </row>
    <row r="1681" spans="1:12" x14ac:dyDescent="0.2">
      <c r="A1681" t="s">
        <v>342</v>
      </c>
      <c r="B1681">
        <v>6.1713000000000005E-8</v>
      </c>
      <c r="C1681" t="s">
        <v>359</v>
      </c>
      <c r="D1681" t="s">
        <v>15</v>
      </c>
      <c r="F1681" t="s">
        <v>36</v>
      </c>
      <c r="G1681">
        <v>2</v>
      </c>
      <c r="H1681">
        <v>-16.600771231307959</v>
      </c>
      <c r="I1681">
        <v>9.798894162072011E-2</v>
      </c>
      <c r="J1681" t="s">
        <v>340</v>
      </c>
      <c r="L1681" t="s">
        <v>342</v>
      </c>
    </row>
    <row r="1682" spans="1:12" x14ac:dyDescent="0.2">
      <c r="A1682" t="s">
        <v>343</v>
      </c>
      <c r="B1682">
        <v>3.2683999999999997E-8</v>
      </c>
      <c r="C1682" t="s">
        <v>359</v>
      </c>
      <c r="D1682" t="s">
        <v>15</v>
      </c>
      <c r="F1682" t="s">
        <v>36</v>
      </c>
      <c r="G1682">
        <v>2</v>
      </c>
      <c r="H1682">
        <v>-17.23638017542395</v>
      </c>
      <c r="I1682">
        <v>9.798894162072011E-2</v>
      </c>
      <c r="J1682" t="s">
        <v>340</v>
      </c>
      <c r="L1682" t="s">
        <v>343</v>
      </c>
    </row>
    <row r="1683" spans="1:12" x14ac:dyDescent="0.2">
      <c r="A1683" t="s">
        <v>344</v>
      </c>
      <c r="B1683">
        <v>3.2683999999999997E-8</v>
      </c>
      <c r="C1683" t="s">
        <v>359</v>
      </c>
      <c r="D1683" t="s">
        <v>15</v>
      </c>
      <c r="F1683" t="s">
        <v>36</v>
      </c>
      <c r="G1683">
        <v>2</v>
      </c>
      <c r="H1683">
        <v>-17.23638017542395</v>
      </c>
      <c r="I1683">
        <v>9.798894162072011E-2</v>
      </c>
      <c r="J1683" t="s">
        <v>340</v>
      </c>
      <c r="L1683" t="s">
        <v>344</v>
      </c>
    </row>
    <row r="1684" spans="1:12" x14ac:dyDescent="0.2">
      <c r="A1684" t="s">
        <v>345</v>
      </c>
      <c r="B1684">
        <v>6.4799000000000002E-7</v>
      </c>
      <c r="C1684" t="s">
        <v>359</v>
      </c>
      <c r="D1684" t="s">
        <v>15</v>
      </c>
      <c r="F1684" t="s">
        <v>36</v>
      </c>
      <c r="G1684">
        <v>2</v>
      </c>
      <c r="H1684">
        <v>-14.249390572811979</v>
      </c>
      <c r="I1684">
        <v>9.798894162072011E-2</v>
      </c>
      <c r="J1684" t="s">
        <v>340</v>
      </c>
      <c r="L1684" t="s">
        <v>345</v>
      </c>
    </row>
    <row r="1685" spans="1:12" x14ac:dyDescent="0.2">
      <c r="A1685" t="s">
        <v>346</v>
      </c>
      <c r="B1685">
        <v>3.4317999999999998E-7</v>
      </c>
      <c r="C1685" t="s">
        <v>359</v>
      </c>
      <c r="D1685" t="s">
        <v>15</v>
      </c>
      <c r="F1685" t="s">
        <v>36</v>
      </c>
      <c r="G1685">
        <v>2</v>
      </c>
      <c r="H1685">
        <v>-14.885010746088939</v>
      </c>
      <c r="I1685">
        <v>9.798894162072011E-2</v>
      </c>
      <c r="J1685" t="s">
        <v>340</v>
      </c>
      <c r="L1685" t="s">
        <v>346</v>
      </c>
    </row>
    <row r="1686" spans="1:12" x14ac:dyDescent="0.2">
      <c r="A1686" t="s">
        <v>347</v>
      </c>
      <c r="B1686">
        <v>1.2148E-7</v>
      </c>
      <c r="C1686" t="s">
        <v>49</v>
      </c>
      <c r="D1686" t="s">
        <v>15</v>
      </c>
      <c r="F1686" t="s">
        <v>36</v>
      </c>
      <c r="G1686">
        <v>2</v>
      </c>
      <c r="H1686">
        <v>-15.92351619676886</v>
      </c>
      <c r="I1686">
        <v>9.798894162072011E-2</v>
      </c>
      <c r="J1686" t="s">
        <v>340</v>
      </c>
      <c r="L1686" t="s">
        <v>347</v>
      </c>
    </row>
    <row r="1687" spans="1:12" x14ac:dyDescent="0.2">
      <c r="A1687" t="s">
        <v>348</v>
      </c>
      <c r="B1687">
        <v>8.8231999999999999E-9</v>
      </c>
      <c r="C1687" t="s">
        <v>49</v>
      </c>
      <c r="D1687" t="s">
        <v>15</v>
      </c>
      <c r="F1687" t="s">
        <v>36</v>
      </c>
      <c r="G1687">
        <v>2</v>
      </c>
      <c r="H1687">
        <v>-18.545881220936611</v>
      </c>
      <c r="I1687">
        <v>9.798894162072011E-2</v>
      </c>
      <c r="J1687" t="s">
        <v>340</v>
      </c>
      <c r="L1687" t="s">
        <v>348</v>
      </c>
    </row>
    <row r="1688" spans="1:12" x14ac:dyDescent="0.2">
      <c r="A1688" t="s">
        <v>349</v>
      </c>
      <c r="B1688">
        <v>3.1913999999999997E-8</v>
      </c>
      <c r="C1688" t="s">
        <v>359</v>
      </c>
      <c r="D1688" t="s">
        <v>15</v>
      </c>
      <c r="F1688" t="s">
        <v>36</v>
      </c>
      <c r="G1688">
        <v>2</v>
      </c>
      <c r="H1688">
        <v>-17.26022105195818</v>
      </c>
      <c r="I1688">
        <v>9.798894162072011E-2</v>
      </c>
      <c r="J1688" t="s">
        <v>340</v>
      </c>
      <c r="L1688" t="s">
        <v>349</v>
      </c>
    </row>
    <row r="1689" spans="1:12" x14ac:dyDescent="0.2">
      <c r="A1689" t="s">
        <v>350</v>
      </c>
      <c r="B1689">
        <v>5.3188999999999998E-7</v>
      </c>
      <c r="C1689" t="s">
        <v>359</v>
      </c>
      <c r="D1689" t="s">
        <v>15</v>
      </c>
      <c r="F1689" t="s">
        <v>36</v>
      </c>
      <c r="G1689">
        <v>2</v>
      </c>
      <c r="H1689">
        <v>-14.446829135901289</v>
      </c>
      <c r="I1689">
        <v>9.798894162072011E-2</v>
      </c>
      <c r="J1689" t="s">
        <v>340</v>
      </c>
      <c r="L1689" t="s">
        <v>350</v>
      </c>
    </row>
    <row r="1690" spans="1:12" x14ac:dyDescent="0.2">
      <c r="A1690" t="s">
        <v>351</v>
      </c>
      <c r="B1690">
        <v>1.6902000000000001E-8</v>
      </c>
      <c r="C1690" t="s">
        <v>359</v>
      </c>
      <c r="D1690" t="s">
        <v>15</v>
      </c>
      <c r="F1690" t="s">
        <v>36</v>
      </c>
      <c r="G1690">
        <v>2</v>
      </c>
      <c r="H1690">
        <v>-17.895833878824121</v>
      </c>
      <c r="I1690">
        <v>9.798894162072011E-2</v>
      </c>
      <c r="J1690" t="s">
        <v>340</v>
      </c>
      <c r="L1690" t="s">
        <v>351</v>
      </c>
    </row>
    <row r="1691" spans="1:12" x14ac:dyDescent="0.2">
      <c r="A1691" t="s">
        <v>352</v>
      </c>
      <c r="B1691">
        <v>2.8168999999999998E-7</v>
      </c>
      <c r="C1691" t="s">
        <v>359</v>
      </c>
      <c r="D1691" t="s">
        <v>15</v>
      </c>
      <c r="F1691" t="s">
        <v>36</v>
      </c>
      <c r="G1691">
        <v>2</v>
      </c>
      <c r="H1691">
        <v>-15.082458661451721</v>
      </c>
      <c r="I1691">
        <v>9.798894162072011E-2</v>
      </c>
      <c r="J1691" t="s">
        <v>340</v>
      </c>
      <c r="L1691" t="s">
        <v>352</v>
      </c>
    </row>
    <row r="1692" spans="1:12" x14ac:dyDescent="0.2">
      <c r="A1692" t="s">
        <v>442</v>
      </c>
      <c r="B1692">
        <v>2.9009000000000001E-3</v>
      </c>
      <c r="C1692" t="s">
        <v>42</v>
      </c>
      <c r="D1692" t="s">
        <v>16</v>
      </c>
      <c r="F1692" t="s">
        <v>36</v>
      </c>
      <c r="G1692">
        <v>2</v>
      </c>
      <c r="H1692">
        <v>-5.8427342453091171</v>
      </c>
      <c r="I1692">
        <v>4.3409845976280087E-2</v>
      </c>
      <c r="J1692" t="s">
        <v>353</v>
      </c>
      <c r="L1692" t="s">
        <v>443</v>
      </c>
    </row>
    <row r="1693" spans="1:12" x14ac:dyDescent="0.2">
      <c r="A1693" t="s">
        <v>354</v>
      </c>
      <c r="B1693">
        <v>-2.6108000000000001E-6</v>
      </c>
      <c r="C1693" t="s">
        <v>49</v>
      </c>
      <c r="D1693" t="s">
        <v>250</v>
      </c>
      <c r="F1693" t="s">
        <v>36</v>
      </c>
      <c r="G1693">
        <v>2</v>
      </c>
      <c r="H1693">
        <v>-12.855853870185349</v>
      </c>
      <c r="I1693">
        <v>4.3409845976280087E-2</v>
      </c>
      <c r="J1693" t="s">
        <v>353</v>
      </c>
      <c r="K1693" t="b">
        <v>1</v>
      </c>
      <c r="L1693" t="s">
        <v>355</v>
      </c>
    </row>
    <row r="1695" spans="1:12" ht="16" x14ac:dyDescent="0.2">
      <c r="A1695" s="1" t="s">
        <v>2</v>
      </c>
      <c r="B1695" s="1" t="s">
        <v>332</v>
      </c>
    </row>
    <row r="1696" spans="1:12" x14ac:dyDescent="0.2">
      <c r="A1696" t="s">
        <v>4</v>
      </c>
      <c r="B1696" t="s">
        <v>391</v>
      </c>
    </row>
    <row r="1697" spans="1:13" x14ac:dyDescent="0.2">
      <c r="A1697" t="s">
        <v>6</v>
      </c>
      <c r="B1697" t="s">
        <v>392</v>
      </c>
    </row>
    <row r="1698" spans="1:13" x14ac:dyDescent="0.2">
      <c r="A1698" t="s">
        <v>8</v>
      </c>
      <c r="B1698">
        <v>1</v>
      </c>
    </row>
    <row r="1699" spans="1:13" x14ac:dyDescent="0.2">
      <c r="A1699" t="s">
        <v>9</v>
      </c>
      <c r="B1699" t="s">
        <v>73</v>
      </c>
    </row>
    <row r="1700" spans="1:13" x14ac:dyDescent="0.2">
      <c r="A1700" t="s">
        <v>11</v>
      </c>
      <c r="B1700" t="s">
        <v>12</v>
      </c>
    </row>
    <row r="1701" spans="1:13" x14ac:dyDescent="0.2">
      <c r="A1701" t="s">
        <v>13</v>
      </c>
      <c r="B1701" t="s">
        <v>14</v>
      </c>
    </row>
    <row r="1702" spans="1:13" x14ac:dyDescent="0.2">
      <c r="A1702" t="s">
        <v>15</v>
      </c>
      <c r="B1702" t="s">
        <v>53</v>
      </c>
    </row>
    <row r="1703" spans="1:13" ht="16" x14ac:dyDescent="0.2">
      <c r="A1703" s="1" t="s">
        <v>17</v>
      </c>
    </row>
    <row r="1704" spans="1:13" x14ac:dyDescent="0.2">
      <c r="A1704" s="2" t="s">
        <v>18</v>
      </c>
      <c r="B1704" s="2" t="s">
        <v>19</v>
      </c>
      <c r="C1704" s="2" t="s">
        <v>6</v>
      </c>
      <c r="D1704" s="2" t="s">
        <v>15</v>
      </c>
      <c r="E1704" s="2" t="s">
        <v>20</v>
      </c>
      <c r="F1704" s="2" t="s">
        <v>13</v>
      </c>
      <c r="G1704" s="2" t="s">
        <v>21</v>
      </c>
      <c r="H1704" s="2" t="s">
        <v>22</v>
      </c>
      <c r="I1704" s="2" t="s">
        <v>23</v>
      </c>
      <c r="J1704" s="2" t="s">
        <v>4</v>
      </c>
      <c r="K1704" s="2" t="s">
        <v>24</v>
      </c>
      <c r="L1704" s="2" t="s">
        <v>9</v>
      </c>
      <c r="M1704" s="2"/>
    </row>
    <row r="1705" spans="1:13" x14ac:dyDescent="0.2">
      <c r="A1705" t="s">
        <v>335</v>
      </c>
      <c r="B1705">
        <v>3.8502999999999998</v>
      </c>
      <c r="D1705" t="s">
        <v>30</v>
      </c>
      <c r="E1705" t="s">
        <v>336</v>
      </c>
      <c r="F1705" t="s">
        <v>27</v>
      </c>
      <c r="G1705">
        <v>2</v>
      </c>
      <c r="H1705">
        <v>1.348151067341848</v>
      </c>
      <c r="I1705">
        <v>4.3409845976280087E-2</v>
      </c>
      <c r="J1705" t="s">
        <v>337</v>
      </c>
    </row>
    <row r="1706" spans="1:13" x14ac:dyDescent="0.2">
      <c r="A1706" t="s">
        <v>29</v>
      </c>
      <c r="B1706">
        <v>0.25026999999999999</v>
      </c>
      <c r="D1706" t="s">
        <v>30</v>
      </c>
      <c r="E1706" t="s">
        <v>31</v>
      </c>
      <c r="F1706" t="s">
        <v>27</v>
      </c>
      <c r="G1706">
        <v>2</v>
      </c>
      <c r="H1706">
        <v>-1.385214943900327</v>
      </c>
      <c r="I1706">
        <v>2.439508208471609E-2</v>
      </c>
      <c r="J1706" t="s">
        <v>338</v>
      </c>
    </row>
    <row r="1707" spans="1:13" x14ac:dyDescent="0.2">
      <c r="A1707" t="s">
        <v>332</v>
      </c>
      <c r="B1707">
        <v>1</v>
      </c>
      <c r="C1707" t="s">
        <v>392</v>
      </c>
      <c r="D1707" t="s">
        <v>53</v>
      </c>
      <c r="E1707" t="s">
        <v>339</v>
      </c>
      <c r="F1707" t="s">
        <v>33</v>
      </c>
      <c r="G1707">
        <v>0</v>
      </c>
      <c r="H1707">
        <v>1</v>
      </c>
      <c r="L1707" t="s">
        <v>73</v>
      </c>
    </row>
    <row r="1708" spans="1:13" x14ac:dyDescent="0.2">
      <c r="A1708" t="s">
        <v>1434</v>
      </c>
      <c r="B1708">
        <v>1.3567999999999999E-8</v>
      </c>
      <c r="C1708" t="s">
        <v>49</v>
      </c>
      <c r="D1708" t="s">
        <v>15</v>
      </c>
      <c r="F1708" t="s">
        <v>36</v>
      </c>
      <c r="G1708">
        <v>2</v>
      </c>
      <c r="H1708">
        <v>-18.11555175789686</v>
      </c>
      <c r="I1708">
        <v>9.798894162072011E-2</v>
      </c>
      <c r="J1708" t="s">
        <v>340</v>
      </c>
      <c r="L1708" t="s">
        <v>1434</v>
      </c>
    </row>
    <row r="1709" spans="1:13" x14ac:dyDescent="0.2">
      <c r="A1709" t="s">
        <v>1435</v>
      </c>
      <c r="B1709">
        <v>7.1859000000000002E-9</v>
      </c>
      <c r="C1709" t="s">
        <v>49</v>
      </c>
      <c r="D1709" t="s">
        <v>15</v>
      </c>
      <c r="F1709" t="s">
        <v>36</v>
      </c>
      <c r="G1709">
        <v>2</v>
      </c>
      <c r="H1709">
        <v>-18.751145064299589</v>
      </c>
      <c r="I1709">
        <v>9.798894162072011E-2</v>
      </c>
      <c r="J1709" t="s">
        <v>340</v>
      </c>
      <c r="L1709" t="s">
        <v>1435</v>
      </c>
    </row>
    <row r="1710" spans="1:13" x14ac:dyDescent="0.2">
      <c r="A1710" t="s">
        <v>1439</v>
      </c>
      <c r="B1710">
        <v>3.9681E-9</v>
      </c>
      <c r="C1710" t="s">
        <v>49</v>
      </c>
      <c r="D1710" t="s">
        <v>15</v>
      </c>
      <c r="F1710" t="s">
        <v>36</v>
      </c>
      <c r="G1710">
        <v>2</v>
      </c>
      <c r="H1710">
        <v>-19.344978446228438</v>
      </c>
      <c r="I1710">
        <v>9.798894162072011E-2</v>
      </c>
      <c r="J1710" t="s">
        <v>340</v>
      </c>
      <c r="L1710" t="s">
        <v>1439</v>
      </c>
    </row>
    <row r="1711" spans="1:13" x14ac:dyDescent="0.2">
      <c r="A1711" t="s">
        <v>1440</v>
      </c>
      <c r="B1711">
        <v>8.0059000000000002E-8</v>
      </c>
      <c r="C1711" t="s">
        <v>49</v>
      </c>
      <c r="D1711" t="s">
        <v>15</v>
      </c>
      <c r="F1711" t="s">
        <v>36</v>
      </c>
      <c r="G1711">
        <v>2</v>
      </c>
      <c r="H1711">
        <v>-16.340501974092021</v>
      </c>
      <c r="I1711">
        <v>9.798894162072011E-2</v>
      </c>
      <c r="J1711" t="s">
        <v>340</v>
      </c>
      <c r="L1711" t="s">
        <v>1440</v>
      </c>
    </row>
    <row r="1712" spans="1:13" x14ac:dyDescent="0.2">
      <c r="A1712" t="s">
        <v>1441</v>
      </c>
      <c r="B1712">
        <v>6.2654999999999997E-10</v>
      </c>
      <c r="C1712" t="s">
        <v>35</v>
      </c>
      <c r="D1712" t="s">
        <v>15</v>
      </c>
      <c r="F1712" t="s">
        <v>36</v>
      </c>
      <c r="G1712">
        <v>2</v>
      </c>
      <c r="H1712">
        <v>-21.19079253631725</v>
      </c>
      <c r="I1712">
        <v>9.798894162072011E-2</v>
      </c>
      <c r="J1712" t="s">
        <v>340</v>
      </c>
      <c r="L1712" t="s">
        <v>1441</v>
      </c>
    </row>
    <row r="1713" spans="1:12" x14ac:dyDescent="0.2">
      <c r="A1713" t="s">
        <v>1442</v>
      </c>
      <c r="B1713">
        <v>1.0442E-8</v>
      </c>
      <c r="C1713" t="s">
        <v>35</v>
      </c>
      <c r="D1713" t="s">
        <v>15</v>
      </c>
      <c r="F1713" t="s">
        <v>36</v>
      </c>
      <c r="G1713">
        <v>2</v>
      </c>
      <c r="H1713">
        <v>-18.37742970195805</v>
      </c>
      <c r="I1713">
        <v>9.798894162072011E-2</v>
      </c>
      <c r="J1713" t="s">
        <v>340</v>
      </c>
      <c r="L1713" t="s">
        <v>1442</v>
      </c>
    </row>
    <row r="1714" spans="1:12" x14ac:dyDescent="0.2">
      <c r="A1714" t="s">
        <v>1452</v>
      </c>
      <c r="B1714">
        <v>4.8021000000000004E-10</v>
      </c>
      <c r="C1714" t="s">
        <v>35</v>
      </c>
      <c r="D1714" t="s">
        <v>15</v>
      </c>
      <c r="F1714" t="s">
        <v>36</v>
      </c>
      <c r="G1714">
        <v>2</v>
      </c>
      <c r="H1714">
        <v>-21.45679760770183</v>
      </c>
      <c r="I1714">
        <v>9.798894162072011E-2</v>
      </c>
      <c r="J1714" t="s">
        <v>340</v>
      </c>
      <c r="L1714" t="s">
        <v>1452</v>
      </c>
    </row>
    <row r="1715" spans="1:12" x14ac:dyDescent="0.2">
      <c r="A1715" t="s">
        <v>1453</v>
      </c>
      <c r="B1715">
        <v>5.8130000000000005E-10</v>
      </c>
      <c r="C1715" t="s">
        <v>35</v>
      </c>
      <c r="D1715" t="s">
        <v>15</v>
      </c>
      <c r="F1715" t="s">
        <v>36</v>
      </c>
      <c r="G1715">
        <v>2</v>
      </c>
      <c r="H1715">
        <v>-21.26575414122124</v>
      </c>
      <c r="I1715">
        <v>9.798894162072011E-2</v>
      </c>
      <c r="J1715" t="s">
        <v>340</v>
      </c>
      <c r="L1715" t="s">
        <v>1453</v>
      </c>
    </row>
    <row r="1716" spans="1:12" x14ac:dyDescent="0.2">
      <c r="A1716" t="s">
        <v>1454</v>
      </c>
      <c r="B1716">
        <v>7.5821999999999994E-11</v>
      </c>
      <c r="C1716" t="s">
        <v>35</v>
      </c>
      <c r="D1716" t="s">
        <v>15</v>
      </c>
      <c r="F1716" t="s">
        <v>36</v>
      </c>
      <c r="G1716">
        <v>2</v>
      </c>
      <c r="H1716">
        <v>-23.302632627923948</v>
      </c>
      <c r="I1716">
        <v>9.798894162072011E-2</v>
      </c>
      <c r="J1716" t="s">
        <v>340</v>
      </c>
      <c r="L1716" t="s">
        <v>1454</v>
      </c>
    </row>
    <row r="1717" spans="1:12" x14ac:dyDescent="0.2">
      <c r="A1717" t="s">
        <v>1455</v>
      </c>
      <c r="B1717">
        <v>1.5367000000000001E-8</v>
      </c>
      <c r="C1717" t="s">
        <v>35</v>
      </c>
      <c r="D1717" t="s">
        <v>15</v>
      </c>
      <c r="F1717" t="s">
        <v>36</v>
      </c>
      <c r="G1717">
        <v>2</v>
      </c>
      <c r="H1717">
        <v>-17.99104348387322</v>
      </c>
      <c r="I1717">
        <v>9.798894162072011E-2</v>
      </c>
      <c r="J1717" t="s">
        <v>340</v>
      </c>
      <c r="L1717" t="s">
        <v>1455</v>
      </c>
    </row>
    <row r="1718" spans="1:12" x14ac:dyDescent="0.2">
      <c r="A1718" t="s">
        <v>1456</v>
      </c>
      <c r="B1718">
        <v>8.1382000000000007E-9</v>
      </c>
      <c r="C1718" t="s">
        <v>35</v>
      </c>
      <c r="D1718" t="s">
        <v>15</v>
      </c>
      <c r="F1718" t="s">
        <v>36</v>
      </c>
      <c r="G1718">
        <v>2</v>
      </c>
      <c r="H1718">
        <v>-18.626696811605989</v>
      </c>
      <c r="I1718">
        <v>9.798894162072011E-2</v>
      </c>
      <c r="J1718" t="s">
        <v>340</v>
      </c>
      <c r="L1718" t="s">
        <v>1456</v>
      </c>
    </row>
    <row r="1719" spans="1:12" x14ac:dyDescent="0.2">
      <c r="A1719" t="s">
        <v>1461</v>
      </c>
      <c r="B1719">
        <v>1.5172999999999999E-9</v>
      </c>
      <c r="C1719" t="s">
        <v>49</v>
      </c>
      <c r="D1719" t="s">
        <v>15</v>
      </c>
      <c r="F1719" t="s">
        <v>36</v>
      </c>
      <c r="G1719">
        <v>2</v>
      </c>
      <c r="H1719">
        <v>-20.306333397397349</v>
      </c>
      <c r="I1719">
        <v>9.798894162072011E-2</v>
      </c>
      <c r="J1719" t="s">
        <v>340</v>
      </c>
      <c r="L1719" t="s">
        <v>1461</v>
      </c>
    </row>
    <row r="1720" spans="1:12" x14ac:dyDescent="0.2">
      <c r="A1720" t="s">
        <v>1457</v>
      </c>
      <c r="B1720">
        <v>2.5288999999999999E-8</v>
      </c>
      <c r="C1720" t="s">
        <v>49</v>
      </c>
      <c r="D1720" t="s">
        <v>15</v>
      </c>
      <c r="F1720" t="s">
        <v>36</v>
      </c>
      <c r="G1720">
        <v>2</v>
      </c>
      <c r="H1720">
        <v>-17.492896318366991</v>
      </c>
      <c r="I1720">
        <v>9.798894162072011E-2</v>
      </c>
      <c r="J1720" t="s">
        <v>340</v>
      </c>
      <c r="L1720" t="s">
        <v>1457</v>
      </c>
    </row>
    <row r="1721" spans="1:12" x14ac:dyDescent="0.2">
      <c r="A1721" t="s">
        <v>1462</v>
      </c>
      <c r="B1721">
        <v>8.0359000000000001E-10</v>
      </c>
      <c r="C1721" t="s">
        <v>49</v>
      </c>
      <c r="D1721" t="s">
        <v>15</v>
      </c>
      <c r="F1721" t="s">
        <v>36</v>
      </c>
      <c r="G1721">
        <v>2</v>
      </c>
      <c r="H1721">
        <v>-20.941931927067191</v>
      </c>
      <c r="I1721">
        <v>9.798894162072011E-2</v>
      </c>
      <c r="J1721" t="s">
        <v>340</v>
      </c>
      <c r="L1721" t="s">
        <v>1462</v>
      </c>
    </row>
    <row r="1722" spans="1:12" x14ac:dyDescent="0.2">
      <c r="A1722" t="s">
        <v>1458</v>
      </c>
      <c r="B1722">
        <v>1.3393E-8</v>
      </c>
      <c r="C1722" t="s">
        <v>49</v>
      </c>
      <c r="D1722" t="s">
        <v>15</v>
      </c>
      <c r="F1722" t="s">
        <v>36</v>
      </c>
      <c r="G1722">
        <v>2</v>
      </c>
      <c r="H1722">
        <v>-18.128533654541421</v>
      </c>
      <c r="I1722">
        <v>9.798894162072011E-2</v>
      </c>
      <c r="J1722" t="s">
        <v>340</v>
      </c>
      <c r="L1722" t="s">
        <v>1458</v>
      </c>
    </row>
    <row r="1723" spans="1:12" x14ac:dyDescent="0.2">
      <c r="A1723" t="s">
        <v>341</v>
      </c>
      <c r="B1723">
        <v>3.3598000000000001E-8</v>
      </c>
      <c r="C1723" t="s">
        <v>35</v>
      </c>
      <c r="D1723" t="s">
        <v>15</v>
      </c>
      <c r="F1723" t="s">
        <v>36</v>
      </c>
      <c r="G1723">
        <v>2</v>
      </c>
      <c r="H1723">
        <v>-17.208799295558389</v>
      </c>
      <c r="I1723">
        <v>9.798894162072011E-2</v>
      </c>
      <c r="J1723" t="s">
        <v>340</v>
      </c>
      <c r="L1723" t="s">
        <v>341</v>
      </c>
    </row>
    <row r="1724" spans="1:12" x14ac:dyDescent="0.2">
      <c r="A1724" t="s">
        <v>342</v>
      </c>
      <c r="B1724">
        <v>3.3598000000000001E-8</v>
      </c>
      <c r="C1724" t="s">
        <v>35</v>
      </c>
      <c r="D1724" t="s">
        <v>15</v>
      </c>
      <c r="F1724" t="s">
        <v>36</v>
      </c>
      <c r="G1724">
        <v>2</v>
      </c>
      <c r="H1724">
        <v>-17.208799295558389</v>
      </c>
      <c r="I1724">
        <v>9.798894162072011E-2</v>
      </c>
      <c r="J1724" t="s">
        <v>340</v>
      </c>
      <c r="L1724" t="s">
        <v>342</v>
      </c>
    </row>
    <row r="1725" spans="1:12" x14ac:dyDescent="0.2">
      <c r="A1725" t="s">
        <v>343</v>
      </c>
      <c r="B1725">
        <v>1.7794E-8</v>
      </c>
      <c r="C1725" t="s">
        <v>35</v>
      </c>
      <c r="D1725" t="s">
        <v>15</v>
      </c>
      <c r="F1725" t="s">
        <v>36</v>
      </c>
      <c r="G1725">
        <v>2</v>
      </c>
      <c r="H1725">
        <v>-17.844404515123831</v>
      </c>
      <c r="I1725">
        <v>9.798894162072011E-2</v>
      </c>
      <c r="J1725" t="s">
        <v>340</v>
      </c>
      <c r="L1725" t="s">
        <v>343</v>
      </c>
    </row>
    <row r="1726" spans="1:12" x14ac:dyDescent="0.2">
      <c r="A1726" t="s">
        <v>344</v>
      </c>
      <c r="B1726">
        <v>1.7794E-8</v>
      </c>
      <c r="C1726" t="s">
        <v>35</v>
      </c>
      <c r="D1726" t="s">
        <v>15</v>
      </c>
      <c r="F1726" t="s">
        <v>36</v>
      </c>
      <c r="G1726">
        <v>2</v>
      </c>
      <c r="H1726">
        <v>-17.844404515123831</v>
      </c>
      <c r="I1726">
        <v>9.798894162072011E-2</v>
      </c>
      <c r="J1726" t="s">
        <v>340</v>
      </c>
      <c r="L1726" t="s">
        <v>344</v>
      </c>
    </row>
    <row r="1727" spans="1:12" x14ac:dyDescent="0.2">
      <c r="A1727" t="s">
        <v>345</v>
      </c>
      <c r="B1727">
        <v>3.5278000000000001E-7</v>
      </c>
      <c r="C1727" t="s">
        <v>35</v>
      </c>
      <c r="D1727" t="s">
        <v>15</v>
      </c>
      <c r="F1727" t="s">
        <v>36</v>
      </c>
      <c r="G1727">
        <v>2</v>
      </c>
      <c r="H1727">
        <v>-14.85742120376308</v>
      </c>
      <c r="I1727">
        <v>9.798894162072011E-2</v>
      </c>
      <c r="J1727" t="s">
        <v>340</v>
      </c>
      <c r="L1727" t="s">
        <v>345</v>
      </c>
    </row>
    <row r="1728" spans="1:12" x14ac:dyDescent="0.2">
      <c r="A1728" t="s">
        <v>346</v>
      </c>
      <c r="B1728">
        <v>1.8683000000000001E-7</v>
      </c>
      <c r="C1728" t="s">
        <v>35</v>
      </c>
      <c r="D1728" t="s">
        <v>15</v>
      </c>
      <c r="F1728" t="s">
        <v>36</v>
      </c>
      <c r="G1728">
        <v>2</v>
      </c>
      <c r="H1728">
        <v>-15.493066724474669</v>
      </c>
      <c r="I1728">
        <v>9.798894162072011E-2</v>
      </c>
      <c r="J1728" t="s">
        <v>340</v>
      </c>
      <c r="L1728" t="s">
        <v>346</v>
      </c>
    </row>
    <row r="1729" spans="1:12" x14ac:dyDescent="0.2">
      <c r="A1729" t="s">
        <v>347</v>
      </c>
      <c r="B1729">
        <v>6.6135000000000003E-8</v>
      </c>
      <c r="C1729" t="s">
        <v>49</v>
      </c>
      <c r="D1729" t="s">
        <v>15</v>
      </c>
      <c r="F1729" t="s">
        <v>36</v>
      </c>
      <c r="G1729">
        <v>2</v>
      </c>
      <c r="H1729">
        <v>-16.531567729468399</v>
      </c>
      <c r="I1729">
        <v>9.798894162072011E-2</v>
      </c>
      <c r="J1729" t="s">
        <v>340</v>
      </c>
      <c r="L1729" t="s">
        <v>347</v>
      </c>
    </row>
    <row r="1730" spans="1:12" x14ac:dyDescent="0.2">
      <c r="A1730" t="s">
        <v>348</v>
      </c>
      <c r="B1730">
        <v>4.8034999999999998E-9</v>
      </c>
      <c r="C1730" t="s">
        <v>49</v>
      </c>
      <c r="D1730" t="s">
        <v>15</v>
      </c>
      <c r="F1730" t="s">
        <v>36</v>
      </c>
      <c r="G1730">
        <v>2</v>
      </c>
      <c r="H1730">
        <v>-19.153921018078751</v>
      </c>
      <c r="I1730">
        <v>9.798894162072011E-2</v>
      </c>
      <c r="J1730" t="s">
        <v>340</v>
      </c>
      <c r="L1730" t="s">
        <v>348</v>
      </c>
    </row>
    <row r="1731" spans="1:12" x14ac:dyDescent="0.2">
      <c r="A1731" t="s">
        <v>349</v>
      </c>
      <c r="B1731">
        <v>1.7374000000000001E-8</v>
      </c>
      <c r="C1731" t="s">
        <v>35</v>
      </c>
      <c r="D1731" t="s">
        <v>15</v>
      </c>
      <c r="F1731" t="s">
        <v>36</v>
      </c>
      <c r="G1731">
        <v>2</v>
      </c>
      <c r="H1731">
        <v>-17.86829100110868</v>
      </c>
      <c r="I1731">
        <v>9.798894162072011E-2</v>
      </c>
      <c r="J1731" t="s">
        <v>340</v>
      </c>
      <c r="L1731" t="s">
        <v>349</v>
      </c>
    </row>
    <row r="1732" spans="1:12" x14ac:dyDescent="0.2">
      <c r="A1732" t="s">
        <v>350</v>
      </c>
      <c r="B1732">
        <v>2.8957000000000002E-7</v>
      </c>
      <c r="C1732" t="s">
        <v>35</v>
      </c>
      <c r="D1732" t="s">
        <v>15</v>
      </c>
      <c r="F1732" t="s">
        <v>36</v>
      </c>
      <c r="G1732">
        <v>2</v>
      </c>
      <c r="H1732">
        <v>-15.05486877296101</v>
      </c>
      <c r="I1732">
        <v>9.798894162072011E-2</v>
      </c>
      <c r="J1732" t="s">
        <v>340</v>
      </c>
      <c r="L1732" t="s">
        <v>350</v>
      </c>
    </row>
    <row r="1733" spans="1:12" x14ac:dyDescent="0.2">
      <c r="A1733" t="s">
        <v>351</v>
      </c>
      <c r="B1733">
        <v>9.2016000000000002E-9</v>
      </c>
      <c r="C1733" t="s">
        <v>35</v>
      </c>
      <c r="D1733" t="s">
        <v>15</v>
      </c>
      <c r="F1733" t="s">
        <v>36</v>
      </c>
      <c r="G1733">
        <v>2</v>
      </c>
      <c r="H1733">
        <v>-18.503888454969061</v>
      </c>
      <c r="I1733">
        <v>9.798894162072011E-2</v>
      </c>
      <c r="J1733" t="s">
        <v>340</v>
      </c>
      <c r="L1733" t="s">
        <v>351</v>
      </c>
    </row>
    <row r="1734" spans="1:12" x14ac:dyDescent="0.2">
      <c r="A1734" t="s">
        <v>352</v>
      </c>
      <c r="B1734">
        <v>1.5335999999999999E-7</v>
      </c>
      <c r="C1734" t="s">
        <v>35</v>
      </c>
      <c r="D1734" t="s">
        <v>15</v>
      </c>
      <c r="F1734" t="s">
        <v>36</v>
      </c>
      <c r="G1734">
        <v>2</v>
      </c>
      <c r="H1734">
        <v>-15.690477738209021</v>
      </c>
      <c r="I1734">
        <v>9.798894162072011E-2</v>
      </c>
      <c r="J1734" t="s">
        <v>340</v>
      </c>
      <c r="L1734" t="s">
        <v>352</v>
      </c>
    </row>
    <row r="1735" spans="1:12" x14ac:dyDescent="0.2">
      <c r="A1735" t="s">
        <v>442</v>
      </c>
      <c r="B1735">
        <v>2.7131999999999998E-3</v>
      </c>
      <c r="C1735" t="s">
        <v>42</v>
      </c>
      <c r="D1735" t="s">
        <v>16</v>
      </c>
      <c r="F1735" t="s">
        <v>36</v>
      </c>
      <c r="G1735">
        <v>2</v>
      </c>
      <c r="H1735">
        <v>-5.9096265288923497</v>
      </c>
      <c r="I1735">
        <v>4.3409845976280087E-2</v>
      </c>
      <c r="J1735" t="s">
        <v>353</v>
      </c>
      <c r="L1735" t="s">
        <v>443</v>
      </c>
    </row>
    <row r="1736" spans="1:12" x14ac:dyDescent="0.2">
      <c r="A1736" t="s">
        <v>354</v>
      </c>
      <c r="B1736">
        <v>-2.4418999999999999E-6</v>
      </c>
      <c r="C1736" t="s">
        <v>49</v>
      </c>
      <c r="D1736" t="s">
        <v>250</v>
      </c>
      <c r="F1736" t="s">
        <v>36</v>
      </c>
      <c r="G1736">
        <v>2</v>
      </c>
      <c r="H1736">
        <v>-12.92273413315519</v>
      </c>
      <c r="I1736">
        <v>4.3409845976280087E-2</v>
      </c>
      <c r="J1736" t="s">
        <v>353</v>
      </c>
      <c r="K1736" t="b">
        <v>1</v>
      </c>
      <c r="L1736" t="s">
        <v>355</v>
      </c>
    </row>
    <row r="1738" spans="1:12" ht="16" x14ac:dyDescent="0.2">
      <c r="A1738" s="1" t="s">
        <v>2</v>
      </c>
      <c r="B1738" s="1" t="s">
        <v>332</v>
      </c>
    </row>
    <row r="1739" spans="1:12" x14ac:dyDescent="0.2">
      <c r="A1739" t="s">
        <v>4</v>
      </c>
      <c r="B1739" t="s">
        <v>393</v>
      </c>
    </row>
    <row r="1740" spans="1:12" x14ac:dyDescent="0.2">
      <c r="A1740" t="s">
        <v>6</v>
      </c>
      <c r="B1740" t="s">
        <v>394</v>
      </c>
    </row>
    <row r="1741" spans="1:12" x14ac:dyDescent="0.2">
      <c r="A1741" t="s">
        <v>8</v>
      </c>
      <c r="B1741">
        <v>1</v>
      </c>
    </row>
    <row r="1742" spans="1:12" x14ac:dyDescent="0.2">
      <c r="A1742" t="s">
        <v>9</v>
      </c>
      <c r="B1742" t="s">
        <v>73</v>
      </c>
    </row>
    <row r="1743" spans="1:12" x14ac:dyDescent="0.2">
      <c r="A1743" t="s">
        <v>11</v>
      </c>
      <c r="B1743" t="s">
        <v>12</v>
      </c>
    </row>
    <row r="1744" spans="1:12" x14ac:dyDescent="0.2">
      <c r="A1744" t="s">
        <v>13</v>
      </c>
      <c r="B1744" t="s">
        <v>14</v>
      </c>
    </row>
    <row r="1745" spans="1:13" x14ac:dyDescent="0.2">
      <c r="A1745" t="s">
        <v>15</v>
      </c>
      <c r="B1745" t="s">
        <v>53</v>
      </c>
    </row>
    <row r="1746" spans="1:13" ht="16" x14ac:dyDescent="0.2">
      <c r="A1746" s="1" t="s">
        <v>17</v>
      </c>
    </row>
    <row r="1747" spans="1:13" x14ac:dyDescent="0.2">
      <c r="A1747" s="2" t="s">
        <v>18</v>
      </c>
      <c r="B1747" s="2" t="s">
        <v>19</v>
      </c>
      <c r="C1747" s="2" t="s">
        <v>6</v>
      </c>
      <c r="D1747" s="2" t="s">
        <v>15</v>
      </c>
      <c r="E1747" s="2" t="s">
        <v>20</v>
      </c>
      <c r="F1747" s="2" t="s">
        <v>13</v>
      </c>
      <c r="G1747" s="2" t="s">
        <v>21</v>
      </c>
      <c r="H1747" s="2" t="s">
        <v>22</v>
      </c>
      <c r="I1747" s="2" t="s">
        <v>23</v>
      </c>
      <c r="J1747" s="2" t="s">
        <v>4</v>
      </c>
      <c r="K1747" s="2" t="s">
        <v>24</v>
      </c>
      <c r="L1747" s="2" t="s">
        <v>9</v>
      </c>
      <c r="M1747" s="2"/>
    </row>
    <row r="1748" spans="1:13" x14ac:dyDescent="0.2">
      <c r="A1748" t="s">
        <v>335</v>
      </c>
      <c r="B1748">
        <v>3.8502999999999998</v>
      </c>
      <c r="D1748" t="s">
        <v>30</v>
      </c>
      <c r="E1748" t="s">
        <v>336</v>
      </c>
      <c r="F1748" t="s">
        <v>27</v>
      </c>
      <c r="G1748">
        <v>2</v>
      </c>
      <c r="H1748">
        <v>1.348151067341848</v>
      </c>
      <c r="I1748">
        <v>4.3409845976280087E-2</v>
      </c>
      <c r="J1748" t="s">
        <v>337</v>
      </c>
    </row>
    <row r="1749" spans="1:13" x14ac:dyDescent="0.2">
      <c r="A1749" t="s">
        <v>29</v>
      </c>
      <c r="B1749">
        <v>0.25026999999999999</v>
      </c>
      <c r="D1749" t="s">
        <v>30</v>
      </c>
      <c r="E1749" t="s">
        <v>31</v>
      </c>
      <c r="F1749" t="s">
        <v>27</v>
      </c>
      <c r="G1749">
        <v>2</v>
      </c>
      <c r="H1749">
        <v>-1.385214943900327</v>
      </c>
      <c r="I1749">
        <v>2.439508208471609E-2</v>
      </c>
      <c r="J1749" t="s">
        <v>358</v>
      </c>
    </row>
    <row r="1750" spans="1:13" x14ac:dyDescent="0.2">
      <c r="A1750" t="s">
        <v>332</v>
      </c>
      <c r="B1750">
        <v>1</v>
      </c>
      <c r="C1750" t="s">
        <v>394</v>
      </c>
      <c r="D1750" t="s">
        <v>53</v>
      </c>
      <c r="E1750" t="s">
        <v>339</v>
      </c>
      <c r="F1750" t="s">
        <v>33</v>
      </c>
      <c r="G1750">
        <v>0</v>
      </c>
      <c r="H1750">
        <v>1</v>
      </c>
      <c r="L1750" t="s">
        <v>73</v>
      </c>
    </row>
    <row r="1751" spans="1:13" x14ac:dyDescent="0.2">
      <c r="A1751" t="s">
        <v>1434</v>
      </c>
      <c r="B1751">
        <v>3.6354000000000001E-9</v>
      </c>
      <c r="C1751" t="s">
        <v>49</v>
      </c>
      <c r="D1751" t="s">
        <v>15</v>
      </c>
      <c r="F1751" t="s">
        <v>36</v>
      </c>
      <c r="G1751">
        <v>2</v>
      </c>
      <c r="H1751">
        <v>-19.43254669074955</v>
      </c>
      <c r="I1751">
        <v>9.798894162072011E-2</v>
      </c>
      <c r="J1751" t="s">
        <v>340</v>
      </c>
      <c r="L1751" t="s">
        <v>1434</v>
      </c>
    </row>
    <row r="1752" spans="1:13" x14ac:dyDescent="0.2">
      <c r="A1752" t="s">
        <v>1435</v>
      </c>
      <c r="B1752">
        <v>1.9253E-9</v>
      </c>
      <c r="C1752" t="s">
        <v>49</v>
      </c>
      <c r="D1752" t="s">
        <v>15</v>
      </c>
      <c r="F1752" t="s">
        <v>36</v>
      </c>
      <c r="G1752">
        <v>2</v>
      </c>
      <c r="H1752">
        <v>-20.068184037193259</v>
      </c>
      <c r="I1752">
        <v>9.798894162072011E-2</v>
      </c>
      <c r="J1752" t="s">
        <v>340</v>
      </c>
      <c r="L1752" t="s">
        <v>1435</v>
      </c>
    </row>
    <row r="1753" spans="1:13" x14ac:dyDescent="0.2">
      <c r="A1753" t="s">
        <v>1439</v>
      </c>
      <c r="B1753">
        <v>1.0632E-9</v>
      </c>
      <c r="C1753" t="s">
        <v>49</v>
      </c>
      <c r="D1753" t="s">
        <v>15</v>
      </c>
      <c r="F1753" t="s">
        <v>36</v>
      </c>
      <c r="G1753">
        <v>2</v>
      </c>
      <c r="H1753">
        <v>-20.66198260852951</v>
      </c>
      <c r="I1753">
        <v>9.798894162072011E-2</v>
      </c>
      <c r="J1753" t="s">
        <v>340</v>
      </c>
      <c r="L1753" t="s">
        <v>1439</v>
      </c>
    </row>
    <row r="1754" spans="1:13" x14ac:dyDescent="0.2">
      <c r="A1754" t="s">
        <v>1440</v>
      </c>
      <c r="B1754">
        <v>2.145E-8</v>
      </c>
      <c r="C1754" t="s">
        <v>49</v>
      </c>
      <c r="D1754" t="s">
        <v>15</v>
      </c>
      <c r="F1754" t="s">
        <v>36</v>
      </c>
      <c r="G1754">
        <v>2</v>
      </c>
      <c r="H1754">
        <v>-17.657541191572381</v>
      </c>
      <c r="I1754">
        <v>9.798894162072011E-2</v>
      </c>
      <c r="J1754" t="s">
        <v>340</v>
      </c>
      <c r="L1754" t="s">
        <v>1440</v>
      </c>
    </row>
    <row r="1755" spans="1:13" x14ac:dyDescent="0.2">
      <c r="A1755" t="s">
        <v>1441</v>
      </c>
      <c r="B1755">
        <v>1.6787000000000001E-10</v>
      </c>
      <c r="C1755" t="s">
        <v>35</v>
      </c>
      <c r="D1755" t="s">
        <v>15</v>
      </c>
      <c r="F1755" t="s">
        <v>36</v>
      </c>
      <c r="G1755">
        <v>2</v>
      </c>
      <c r="H1755">
        <v>-22.507831245594229</v>
      </c>
      <c r="I1755">
        <v>9.798894162072011E-2</v>
      </c>
      <c r="J1755" t="s">
        <v>340</v>
      </c>
      <c r="L1755" t="s">
        <v>1441</v>
      </c>
    </row>
    <row r="1756" spans="1:13" x14ac:dyDescent="0.2">
      <c r="A1756" t="s">
        <v>1442</v>
      </c>
      <c r="B1756">
        <v>2.7979E-9</v>
      </c>
      <c r="C1756" t="s">
        <v>35</v>
      </c>
      <c r="D1756" t="s">
        <v>15</v>
      </c>
      <c r="F1756" t="s">
        <v>36</v>
      </c>
      <c r="G1756">
        <v>2</v>
      </c>
      <c r="H1756">
        <v>-19.694396701155959</v>
      </c>
      <c r="I1756">
        <v>9.798894162072011E-2</v>
      </c>
      <c r="J1756" t="s">
        <v>340</v>
      </c>
      <c r="L1756" t="s">
        <v>1442</v>
      </c>
    </row>
    <row r="1757" spans="1:13" x14ac:dyDescent="0.2">
      <c r="A1757" t="s">
        <v>1452</v>
      </c>
      <c r="B1757">
        <v>5.7365999999999996E-10</v>
      </c>
      <c r="C1757" t="s">
        <v>35</v>
      </c>
      <c r="D1757" t="s">
        <v>15</v>
      </c>
      <c r="F1757" t="s">
        <v>36</v>
      </c>
      <c r="G1757">
        <v>2</v>
      </c>
      <c r="H1757">
        <v>-21.27898422960314</v>
      </c>
      <c r="I1757">
        <v>9.798894162072011E-2</v>
      </c>
      <c r="J1757" t="s">
        <v>340</v>
      </c>
      <c r="L1757" t="s">
        <v>1452</v>
      </c>
    </row>
    <row r="1758" spans="1:13" x14ac:dyDescent="0.2">
      <c r="A1758" t="s">
        <v>1453</v>
      </c>
      <c r="B1758">
        <v>6.9443000000000005E-10</v>
      </c>
      <c r="C1758" t="s">
        <v>35</v>
      </c>
      <c r="D1758" t="s">
        <v>15</v>
      </c>
      <c r="F1758" t="s">
        <v>36</v>
      </c>
      <c r="G1758">
        <v>2</v>
      </c>
      <c r="H1758">
        <v>-21.087929750750639</v>
      </c>
      <c r="I1758">
        <v>9.798894162072011E-2</v>
      </c>
      <c r="J1758" t="s">
        <v>340</v>
      </c>
      <c r="L1758" t="s">
        <v>1453</v>
      </c>
    </row>
    <row r="1759" spans="1:13" x14ac:dyDescent="0.2">
      <c r="A1759" t="s">
        <v>1454</v>
      </c>
      <c r="B1759">
        <v>9.0577999999999995E-11</v>
      </c>
      <c r="C1759" t="s">
        <v>35</v>
      </c>
      <c r="D1759" t="s">
        <v>15</v>
      </c>
      <c r="F1759" t="s">
        <v>36</v>
      </c>
      <c r="G1759">
        <v>2</v>
      </c>
      <c r="H1759">
        <v>-23.124809757973591</v>
      </c>
      <c r="I1759">
        <v>9.798894162072011E-2</v>
      </c>
      <c r="J1759" t="s">
        <v>340</v>
      </c>
      <c r="L1759" t="s">
        <v>1454</v>
      </c>
    </row>
    <row r="1760" spans="1:13" x14ac:dyDescent="0.2">
      <c r="A1760" t="s">
        <v>1455</v>
      </c>
      <c r="B1760">
        <v>1.8357E-8</v>
      </c>
      <c r="C1760" t="s">
        <v>35</v>
      </c>
      <c r="D1760" t="s">
        <v>15</v>
      </c>
      <c r="F1760" t="s">
        <v>36</v>
      </c>
      <c r="G1760">
        <v>2</v>
      </c>
      <c r="H1760">
        <v>-17.813254863797901</v>
      </c>
      <c r="I1760">
        <v>9.798894162072011E-2</v>
      </c>
      <c r="J1760" t="s">
        <v>340</v>
      </c>
      <c r="L1760" t="s">
        <v>1455</v>
      </c>
    </row>
    <row r="1761" spans="1:12" x14ac:dyDescent="0.2">
      <c r="A1761" t="s">
        <v>1456</v>
      </c>
      <c r="B1761">
        <v>9.7220999999999998E-9</v>
      </c>
      <c r="C1761" t="s">
        <v>35</v>
      </c>
      <c r="D1761" t="s">
        <v>15</v>
      </c>
      <c r="F1761" t="s">
        <v>36</v>
      </c>
      <c r="G1761">
        <v>2</v>
      </c>
      <c r="H1761">
        <v>-18.448864192426651</v>
      </c>
      <c r="I1761">
        <v>9.798894162072011E-2</v>
      </c>
      <c r="J1761" t="s">
        <v>340</v>
      </c>
      <c r="L1761" t="s">
        <v>1456</v>
      </c>
    </row>
    <row r="1762" spans="1:12" x14ac:dyDescent="0.2">
      <c r="A1762" t="s">
        <v>1461</v>
      </c>
      <c r="B1762">
        <v>4.0654000000000003E-10</v>
      </c>
      <c r="C1762" t="s">
        <v>49</v>
      </c>
      <c r="D1762" t="s">
        <v>15</v>
      </c>
      <c r="F1762" t="s">
        <v>36</v>
      </c>
      <c r="G1762">
        <v>2</v>
      </c>
      <c r="H1762">
        <v>-21.623338790797732</v>
      </c>
      <c r="I1762">
        <v>9.798894162072011E-2</v>
      </c>
      <c r="J1762" t="s">
        <v>340</v>
      </c>
      <c r="L1762" t="s">
        <v>1461</v>
      </c>
    </row>
    <row r="1763" spans="1:12" x14ac:dyDescent="0.2">
      <c r="A1763" t="s">
        <v>1457</v>
      </c>
      <c r="B1763">
        <v>6.7757000000000001E-9</v>
      </c>
      <c r="C1763" t="s">
        <v>49</v>
      </c>
      <c r="D1763" t="s">
        <v>15</v>
      </c>
      <c r="F1763" t="s">
        <v>36</v>
      </c>
      <c r="G1763">
        <v>2</v>
      </c>
      <c r="H1763">
        <v>-18.809923154484689</v>
      </c>
      <c r="I1763">
        <v>9.798894162072011E-2</v>
      </c>
      <c r="J1763" t="s">
        <v>340</v>
      </c>
      <c r="L1763" t="s">
        <v>1457</v>
      </c>
    </row>
    <row r="1764" spans="1:12" x14ac:dyDescent="0.2">
      <c r="A1764" t="s">
        <v>1462</v>
      </c>
      <c r="B1764">
        <v>2.1531E-10</v>
      </c>
      <c r="C1764" t="s">
        <v>49</v>
      </c>
      <c r="D1764" t="s">
        <v>15</v>
      </c>
      <c r="F1764" t="s">
        <v>36</v>
      </c>
      <c r="G1764">
        <v>2</v>
      </c>
      <c r="H1764">
        <v>-22.258942265818462</v>
      </c>
      <c r="I1764">
        <v>9.798894162072011E-2</v>
      </c>
      <c r="J1764" t="s">
        <v>340</v>
      </c>
      <c r="L1764" t="s">
        <v>1462</v>
      </c>
    </row>
    <row r="1765" spans="1:12" x14ac:dyDescent="0.2">
      <c r="A1765" t="s">
        <v>1458</v>
      </c>
      <c r="B1765">
        <v>3.5884000000000001E-9</v>
      </c>
      <c r="C1765" t="s">
        <v>49</v>
      </c>
      <c r="D1765" t="s">
        <v>15</v>
      </c>
      <c r="F1765" t="s">
        <v>36</v>
      </c>
      <c r="G1765">
        <v>2</v>
      </c>
      <c r="H1765">
        <v>-19.44555941624342</v>
      </c>
      <c r="I1765">
        <v>9.798894162072011E-2</v>
      </c>
      <c r="J1765" t="s">
        <v>340</v>
      </c>
      <c r="L1765" t="s">
        <v>1458</v>
      </c>
    </row>
    <row r="1766" spans="1:12" x14ac:dyDescent="0.2">
      <c r="A1766" t="s">
        <v>341</v>
      </c>
      <c r="B1766">
        <v>9.0020000000000001E-9</v>
      </c>
      <c r="C1766" t="s">
        <v>7</v>
      </c>
      <c r="D1766" t="s">
        <v>15</v>
      </c>
      <c r="F1766" t="s">
        <v>36</v>
      </c>
      <c r="G1766">
        <v>2</v>
      </c>
      <c r="H1766">
        <v>-18.525819062075669</v>
      </c>
      <c r="I1766">
        <v>9.798894162072011E-2</v>
      </c>
      <c r="J1766" t="s">
        <v>340</v>
      </c>
      <c r="L1766" t="s">
        <v>341</v>
      </c>
    </row>
    <row r="1767" spans="1:12" x14ac:dyDescent="0.2">
      <c r="A1767" t="s">
        <v>342</v>
      </c>
      <c r="B1767">
        <v>9.0020000000000001E-9</v>
      </c>
      <c r="C1767" t="s">
        <v>7</v>
      </c>
      <c r="D1767" t="s">
        <v>15</v>
      </c>
      <c r="F1767" t="s">
        <v>36</v>
      </c>
      <c r="G1767">
        <v>2</v>
      </c>
      <c r="H1767">
        <v>-18.525819062075669</v>
      </c>
      <c r="I1767">
        <v>9.798894162072011E-2</v>
      </c>
      <c r="J1767" t="s">
        <v>340</v>
      </c>
      <c r="L1767" t="s">
        <v>342</v>
      </c>
    </row>
    <row r="1768" spans="1:12" x14ac:dyDescent="0.2">
      <c r="A1768" t="s">
        <v>343</v>
      </c>
      <c r="B1768">
        <v>4.7675000000000003E-9</v>
      </c>
      <c r="C1768" t="s">
        <v>7</v>
      </c>
      <c r="D1768" t="s">
        <v>15</v>
      </c>
      <c r="F1768" t="s">
        <v>36</v>
      </c>
      <c r="G1768">
        <v>2</v>
      </c>
      <c r="H1768">
        <v>-19.161443778453979</v>
      </c>
      <c r="I1768">
        <v>9.798894162072011E-2</v>
      </c>
      <c r="J1768" t="s">
        <v>340</v>
      </c>
      <c r="L1768" t="s">
        <v>343</v>
      </c>
    </row>
    <row r="1769" spans="1:12" x14ac:dyDescent="0.2">
      <c r="A1769" t="s">
        <v>344</v>
      </c>
      <c r="B1769">
        <v>4.7675000000000003E-9</v>
      </c>
      <c r="C1769" t="s">
        <v>7</v>
      </c>
      <c r="D1769" t="s">
        <v>15</v>
      </c>
      <c r="F1769" t="s">
        <v>36</v>
      </c>
      <c r="G1769">
        <v>2</v>
      </c>
      <c r="H1769">
        <v>-19.161443778453979</v>
      </c>
      <c r="I1769">
        <v>9.798894162072011E-2</v>
      </c>
      <c r="J1769" t="s">
        <v>340</v>
      </c>
      <c r="L1769" t="s">
        <v>344</v>
      </c>
    </row>
    <row r="1770" spans="1:12" x14ac:dyDescent="0.2">
      <c r="A1770" t="s">
        <v>345</v>
      </c>
      <c r="B1770">
        <v>9.4521000000000003E-8</v>
      </c>
      <c r="C1770" t="s">
        <v>7</v>
      </c>
      <c r="D1770" t="s">
        <v>15</v>
      </c>
      <c r="F1770" t="s">
        <v>36</v>
      </c>
      <c r="G1770">
        <v>2</v>
      </c>
      <c r="H1770">
        <v>-16.17444380491219</v>
      </c>
      <c r="I1770">
        <v>9.798894162072011E-2</v>
      </c>
      <c r="J1770" t="s">
        <v>340</v>
      </c>
      <c r="L1770" t="s">
        <v>345</v>
      </c>
    </row>
    <row r="1771" spans="1:12" x14ac:dyDescent="0.2">
      <c r="A1771" t="s">
        <v>346</v>
      </c>
      <c r="B1771">
        <v>5.0058999999999998E-8</v>
      </c>
      <c r="C1771" t="s">
        <v>7</v>
      </c>
      <c r="D1771" t="s">
        <v>15</v>
      </c>
      <c r="F1771" t="s">
        <v>36</v>
      </c>
      <c r="G1771">
        <v>2</v>
      </c>
      <c r="H1771">
        <v>-16.810063527171071</v>
      </c>
      <c r="I1771">
        <v>9.798894162072011E-2</v>
      </c>
      <c r="J1771" t="s">
        <v>340</v>
      </c>
      <c r="L1771" t="s">
        <v>346</v>
      </c>
    </row>
    <row r="1772" spans="1:12" x14ac:dyDescent="0.2">
      <c r="A1772" t="s">
        <v>347</v>
      </c>
      <c r="B1772">
        <v>1.7719999999999999E-8</v>
      </c>
      <c r="C1772" t="s">
        <v>49</v>
      </c>
      <c r="D1772" t="s">
        <v>15</v>
      </c>
      <c r="F1772" t="s">
        <v>36</v>
      </c>
      <c r="G1772">
        <v>2</v>
      </c>
      <c r="H1772">
        <v>-17.848571891769481</v>
      </c>
      <c r="I1772">
        <v>9.798894162072011E-2</v>
      </c>
      <c r="J1772" t="s">
        <v>340</v>
      </c>
      <c r="L1772" t="s">
        <v>347</v>
      </c>
    </row>
    <row r="1773" spans="1:12" x14ac:dyDescent="0.2">
      <c r="A1773" t="s">
        <v>348</v>
      </c>
      <c r="B1773">
        <v>1.287E-9</v>
      </c>
      <c r="C1773" t="s">
        <v>49</v>
      </c>
      <c r="D1773" t="s">
        <v>15</v>
      </c>
      <c r="F1773" t="s">
        <v>36</v>
      </c>
      <c r="G1773">
        <v>2</v>
      </c>
      <c r="H1773">
        <v>-20.47095190833242</v>
      </c>
      <c r="I1773">
        <v>9.798894162072011E-2</v>
      </c>
      <c r="J1773" t="s">
        <v>340</v>
      </c>
      <c r="L1773" t="s">
        <v>348</v>
      </c>
    </row>
    <row r="1774" spans="1:12" x14ac:dyDescent="0.2">
      <c r="A1774" t="s">
        <v>349</v>
      </c>
      <c r="B1774">
        <v>4.6552000000000002E-9</v>
      </c>
      <c r="C1774" t="s">
        <v>7</v>
      </c>
      <c r="D1774" t="s">
        <v>15</v>
      </c>
      <c r="F1774" t="s">
        <v>36</v>
      </c>
      <c r="G1774">
        <v>2</v>
      </c>
      <c r="H1774">
        <v>-19.185280962586091</v>
      </c>
      <c r="I1774">
        <v>9.798894162072011E-2</v>
      </c>
      <c r="J1774" t="s">
        <v>340</v>
      </c>
      <c r="L1774" t="s">
        <v>349</v>
      </c>
    </row>
    <row r="1775" spans="1:12" x14ac:dyDescent="0.2">
      <c r="A1775" t="s">
        <v>350</v>
      </c>
      <c r="B1775">
        <v>7.7586000000000004E-8</v>
      </c>
      <c r="C1775" t="s">
        <v>7</v>
      </c>
      <c r="D1775" t="s">
        <v>15</v>
      </c>
      <c r="F1775" t="s">
        <v>36</v>
      </c>
      <c r="G1775">
        <v>2</v>
      </c>
      <c r="H1775">
        <v>-16.371878838404641</v>
      </c>
      <c r="I1775">
        <v>9.798894162072011E-2</v>
      </c>
      <c r="J1775" t="s">
        <v>340</v>
      </c>
      <c r="L1775" t="s">
        <v>350</v>
      </c>
    </row>
    <row r="1776" spans="1:12" x14ac:dyDescent="0.2">
      <c r="A1776" t="s">
        <v>351</v>
      </c>
      <c r="B1776">
        <v>2.4654000000000002E-9</v>
      </c>
      <c r="C1776" t="s">
        <v>7</v>
      </c>
      <c r="D1776" t="s">
        <v>15</v>
      </c>
      <c r="F1776" t="s">
        <v>36</v>
      </c>
      <c r="G1776">
        <v>2</v>
      </c>
      <c r="H1776">
        <v>-19.820911770811129</v>
      </c>
      <c r="I1776">
        <v>9.798894162072011E-2</v>
      </c>
      <c r="J1776" t="s">
        <v>340</v>
      </c>
      <c r="L1776" t="s">
        <v>351</v>
      </c>
    </row>
    <row r="1777" spans="1:13" x14ac:dyDescent="0.2">
      <c r="A1777" t="s">
        <v>352</v>
      </c>
      <c r="B1777">
        <v>4.1089999999999999E-8</v>
      </c>
      <c r="C1777" t="s">
        <v>7</v>
      </c>
      <c r="D1777" t="s">
        <v>15</v>
      </c>
      <c r="F1777" t="s">
        <v>36</v>
      </c>
      <c r="G1777">
        <v>2</v>
      </c>
      <c r="H1777">
        <v>-17.00750105405109</v>
      </c>
      <c r="I1777">
        <v>9.798894162072011E-2</v>
      </c>
      <c r="J1777" t="s">
        <v>340</v>
      </c>
      <c r="L1777" t="s">
        <v>352</v>
      </c>
    </row>
    <row r="1778" spans="1:13" x14ac:dyDescent="0.2">
      <c r="A1778" t="s">
        <v>442</v>
      </c>
      <c r="B1778">
        <v>2.1435999999999998E-3</v>
      </c>
      <c r="C1778" t="s">
        <v>42</v>
      </c>
      <c r="D1778" t="s">
        <v>16</v>
      </c>
      <c r="F1778" t="s">
        <v>36</v>
      </c>
      <c r="G1778">
        <v>2</v>
      </c>
      <c r="H1778">
        <v>-6.1452686203435789</v>
      </c>
      <c r="I1778">
        <v>4.3409845976280087E-2</v>
      </c>
      <c r="J1778" t="s">
        <v>353</v>
      </c>
      <c r="L1778" t="s">
        <v>443</v>
      </c>
    </row>
    <row r="1779" spans="1:13" x14ac:dyDescent="0.2">
      <c r="A1779" t="s">
        <v>354</v>
      </c>
      <c r="B1779">
        <v>-1.9292000000000001E-6</v>
      </c>
      <c r="C1779" t="s">
        <v>49</v>
      </c>
      <c r="D1779" t="s">
        <v>250</v>
      </c>
      <c r="F1779" t="s">
        <v>36</v>
      </c>
      <c r="G1779">
        <v>2</v>
      </c>
      <c r="H1779">
        <v>-13.158405148751591</v>
      </c>
      <c r="I1779">
        <v>4.3409845976280087E-2</v>
      </c>
      <c r="J1779" t="s">
        <v>353</v>
      </c>
      <c r="K1779" t="b">
        <v>1</v>
      </c>
      <c r="L1779" t="s">
        <v>355</v>
      </c>
    </row>
    <row r="1781" spans="1:13" ht="16" x14ac:dyDescent="0.2">
      <c r="A1781" s="1" t="s">
        <v>2</v>
      </c>
      <c r="B1781" s="1" t="s">
        <v>407</v>
      </c>
    </row>
    <row r="1782" spans="1:13" x14ac:dyDescent="0.2">
      <c r="A1782" t="s">
        <v>4</v>
      </c>
      <c r="B1782" t="s">
        <v>408</v>
      </c>
    </row>
    <row r="1783" spans="1:13" x14ac:dyDescent="0.2">
      <c r="A1783" t="s">
        <v>6</v>
      </c>
      <c r="B1783" t="s">
        <v>49</v>
      </c>
    </row>
    <row r="1784" spans="1:13" x14ac:dyDescent="0.2">
      <c r="A1784" t="s">
        <v>8</v>
      </c>
      <c r="B1784">
        <v>1</v>
      </c>
    </row>
    <row r="1785" spans="1:13" x14ac:dyDescent="0.2">
      <c r="A1785" t="s">
        <v>9</v>
      </c>
      <c r="B1785" t="s">
        <v>73</v>
      </c>
    </row>
    <row r="1786" spans="1:13" x14ac:dyDescent="0.2">
      <c r="A1786" t="s">
        <v>11</v>
      </c>
      <c r="B1786" t="s">
        <v>12</v>
      </c>
    </row>
    <row r="1787" spans="1:13" x14ac:dyDescent="0.2">
      <c r="A1787" t="s">
        <v>13</v>
      </c>
      <c r="B1787" t="s">
        <v>14</v>
      </c>
    </row>
    <row r="1788" spans="1:13" x14ac:dyDescent="0.2">
      <c r="A1788" t="s">
        <v>15</v>
      </c>
      <c r="B1788" t="s">
        <v>53</v>
      </c>
    </row>
    <row r="1789" spans="1:13" ht="16" x14ac:dyDescent="0.2">
      <c r="A1789" s="1" t="s">
        <v>17</v>
      </c>
    </row>
    <row r="1790" spans="1:13" x14ac:dyDescent="0.2">
      <c r="A1790" s="2" t="s">
        <v>18</v>
      </c>
      <c r="B1790" s="2" t="s">
        <v>19</v>
      </c>
      <c r="C1790" s="2" t="s">
        <v>6</v>
      </c>
      <c r="D1790" s="2" t="s">
        <v>15</v>
      </c>
      <c r="E1790" s="2" t="s">
        <v>20</v>
      </c>
      <c r="F1790" s="2" t="s">
        <v>13</v>
      </c>
      <c r="G1790" s="2" t="s">
        <v>21</v>
      </c>
      <c r="H1790" s="2" t="s">
        <v>22</v>
      </c>
      <c r="I1790" s="2" t="s">
        <v>23</v>
      </c>
      <c r="J1790" s="2" t="s">
        <v>4</v>
      </c>
      <c r="K1790" s="2" t="s">
        <v>24</v>
      </c>
      <c r="L1790" s="2" t="s">
        <v>9</v>
      </c>
      <c r="M1790" s="2"/>
    </row>
    <row r="1791" spans="1:13" x14ac:dyDescent="0.2">
      <c r="A1791" t="s">
        <v>335</v>
      </c>
      <c r="B1791">
        <v>3.8502999999999998</v>
      </c>
      <c r="D1791" t="s">
        <v>30</v>
      </c>
      <c r="E1791" t="s">
        <v>336</v>
      </c>
      <c r="F1791" t="s">
        <v>27</v>
      </c>
      <c r="G1791">
        <v>2</v>
      </c>
      <c r="H1791">
        <v>1.348151067341848</v>
      </c>
      <c r="I1791">
        <v>4.3409845976280087E-2</v>
      </c>
      <c r="J1791" t="s">
        <v>337</v>
      </c>
    </row>
    <row r="1792" spans="1:13" x14ac:dyDescent="0.2">
      <c r="A1792" t="s">
        <v>29</v>
      </c>
      <c r="B1792">
        <v>0.25026999999999999</v>
      </c>
      <c r="D1792" t="s">
        <v>30</v>
      </c>
      <c r="E1792" t="s">
        <v>31</v>
      </c>
      <c r="F1792" t="s">
        <v>27</v>
      </c>
      <c r="G1792">
        <v>2</v>
      </c>
      <c r="H1792">
        <v>-1.385214943900327</v>
      </c>
      <c r="I1792">
        <v>2.439508208471609E-2</v>
      </c>
      <c r="J1792" t="s">
        <v>358</v>
      </c>
    </row>
    <row r="1793" spans="1:13" x14ac:dyDescent="0.2">
      <c r="A1793" t="s">
        <v>407</v>
      </c>
      <c r="B1793">
        <v>1</v>
      </c>
      <c r="C1793" t="s">
        <v>49</v>
      </c>
      <c r="D1793" t="s">
        <v>53</v>
      </c>
      <c r="E1793" t="s">
        <v>339</v>
      </c>
      <c r="F1793" t="s">
        <v>33</v>
      </c>
      <c r="G1793">
        <v>0</v>
      </c>
      <c r="H1793">
        <v>1</v>
      </c>
      <c r="L1793" t="s">
        <v>73</v>
      </c>
    </row>
    <row r="1794" spans="1:13" x14ac:dyDescent="0.2">
      <c r="A1794" t="s">
        <v>341</v>
      </c>
      <c r="B1794">
        <v>1.6271000000000001E-5</v>
      </c>
      <c r="C1794" t="s">
        <v>49</v>
      </c>
      <c r="D1794" t="s">
        <v>15</v>
      </c>
      <c r="F1794" t="s">
        <v>36</v>
      </c>
      <c r="G1794">
        <v>2</v>
      </c>
      <c r="H1794">
        <v>-11.026126175807089</v>
      </c>
      <c r="I1794">
        <v>0.1061828390711656</v>
      </c>
      <c r="J1794" t="s">
        <v>379</v>
      </c>
      <c r="L1794" t="s">
        <v>341</v>
      </c>
    </row>
    <row r="1795" spans="1:13" x14ac:dyDescent="0.2">
      <c r="A1795" t="s">
        <v>442</v>
      </c>
      <c r="B1795">
        <v>5.4237E-3</v>
      </c>
      <c r="C1795" t="s">
        <v>42</v>
      </c>
      <c r="D1795" t="s">
        <v>16</v>
      </c>
      <c r="F1795" t="s">
        <v>36</v>
      </c>
      <c r="G1795">
        <v>2</v>
      </c>
      <c r="H1795">
        <v>-5.2169770396081958</v>
      </c>
      <c r="I1795">
        <v>4.3409845976280087E-2</v>
      </c>
      <c r="J1795" t="s">
        <v>353</v>
      </c>
      <c r="L1795" t="s">
        <v>443</v>
      </c>
    </row>
    <row r="1796" spans="1:13" x14ac:dyDescent="0.2">
      <c r="A1796" t="s">
        <v>354</v>
      </c>
      <c r="B1796">
        <v>-4.8813000000000002E-6</v>
      </c>
      <c r="C1796" t="s">
        <v>49</v>
      </c>
      <c r="D1796" t="s">
        <v>250</v>
      </c>
      <c r="F1796" t="s">
        <v>36</v>
      </c>
      <c r="G1796">
        <v>2</v>
      </c>
      <c r="H1796">
        <v>-12.230098980133031</v>
      </c>
      <c r="I1796">
        <v>4.3409845976280087E-2</v>
      </c>
      <c r="J1796" t="s">
        <v>353</v>
      </c>
      <c r="K1796" t="b">
        <v>1</v>
      </c>
      <c r="L1796" t="s">
        <v>355</v>
      </c>
    </row>
    <row r="1798" spans="1:13" ht="16" x14ac:dyDescent="0.2">
      <c r="A1798" s="1" t="s">
        <v>2</v>
      </c>
      <c r="B1798" s="1" t="s">
        <v>409</v>
      </c>
    </row>
    <row r="1799" spans="1:13" x14ac:dyDescent="0.2">
      <c r="A1799" t="s">
        <v>4</v>
      </c>
      <c r="B1799" t="s">
        <v>408</v>
      </c>
    </row>
    <row r="1800" spans="1:13" x14ac:dyDescent="0.2">
      <c r="A1800" t="s">
        <v>6</v>
      </c>
      <c r="B1800" t="s">
        <v>49</v>
      </c>
    </row>
    <row r="1801" spans="1:13" x14ac:dyDescent="0.2">
      <c r="A1801" t="s">
        <v>8</v>
      </c>
      <c r="B1801">
        <v>1</v>
      </c>
    </row>
    <row r="1802" spans="1:13" x14ac:dyDescent="0.2">
      <c r="A1802" t="s">
        <v>9</v>
      </c>
      <c r="B1802" t="s">
        <v>73</v>
      </c>
    </row>
    <row r="1803" spans="1:13" x14ac:dyDescent="0.2">
      <c r="A1803" t="s">
        <v>11</v>
      </c>
      <c r="B1803" t="s">
        <v>12</v>
      </c>
    </row>
    <row r="1804" spans="1:13" x14ac:dyDescent="0.2">
      <c r="A1804" t="s">
        <v>13</v>
      </c>
      <c r="B1804" t="s">
        <v>14</v>
      </c>
    </row>
    <row r="1805" spans="1:13" x14ac:dyDescent="0.2">
      <c r="A1805" t="s">
        <v>15</v>
      </c>
      <c r="B1805" t="s">
        <v>53</v>
      </c>
    </row>
    <row r="1806" spans="1:13" ht="16" x14ac:dyDescent="0.2">
      <c r="A1806" s="1" t="s">
        <v>17</v>
      </c>
    </row>
    <row r="1807" spans="1:13" x14ac:dyDescent="0.2">
      <c r="A1807" s="2" t="s">
        <v>18</v>
      </c>
      <c r="B1807" s="2" t="s">
        <v>19</v>
      </c>
      <c r="C1807" s="2" t="s">
        <v>6</v>
      </c>
      <c r="D1807" s="2" t="s">
        <v>15</v>
      </c>
      <c r="E1807" s="2" t="s">
        <v>20</v>
      </c>
      <c r="F1807" s="2" t="s">
        <v>13</v>
      </c>
      <c r="G1807" s="2" t="s">
        <v>21</v>
      </c>
      <c r="H1807" s="2" t="s">
        <v>22</v>
      </c>
      <c r="I1807" s="2" t="s">
        <v>23</v>
      </c>
      <c r="J1807" s="2" t="s">
        <v>4</v>
      </c>
      <c r="K1807" s="2" t="s">
        <v>24</v>
      </c>
      <c r="L1807" s="2" t="s">
        <v>9</v>
      </c>
      <c r="M1807" s="2"/>
    </row>
    <row r="1808" spans="1:13" x14ac:dyDescent="0.2">
      <c r="A1808" t="s">
        <v>335</v>
      </c>
      <c r="B1808">
        <v>3.8502999999999998</v>
      </c>
      <c r="D1808" t="s">
        <v>30</v>
      </c>
      <c r="E1808" t="s">
        <v>336</v>
      </c>
      <c r="F1808" t="s">
        <v>27</v>
      </c>
      <c r="G1808">
        <v>2</v>
      </c>
      <c r="H1808">
        <v>1.348151067341848</v>
      </c>
      <c r="I1808">
        <v>4.3409845976280087E-2</v>
      </c>
      <c r="J1808" t="s">
        <v>337</v>
      </c>
    </row>
    <row r="1809" spans="1:13" x14ac:dyDescent="0.2">
      <c r="A1809" t="s">
        <v>29</v>
      </c>
      <c r="B1809">
        <v>0.25026999999999999</v>
      </c>
      <c r="D1809" t="s">
        <v>30</v>
      </c>
      <c r="E1809" t="s">
        <v>31</v>
      </c>
      <c r="F1809" t="s">
        <v>27</v>
      </c>
      <c r="G1809">
        <v>2</v>
      </c>
      <c r="H1809">
        <v>-1.385214943900327</v>
      </c>
      <c r="I1809">
        <v>2.439508208471609E-2</v>
      </c>
      <c r="J1809" t="s">
        <v>358</v>
      </c>
    </row>
    <row r="1810" spans="1:13" x14ac:dyDescent="0.2">
      <c r="A1810" t="s">
        <v>409</v>
      </c>
      <c r="B1810">
        <v>1</v>
      </c>
      <c r="C1810" t="s">
        <v>49</v>
      </c>
      <c r="D1810" t="s">
        <v>53</v>
      </c>
      <c r="E1810" t="s">
        <v>339</v>
      </c>
      <c r="F1810" t="s">
        <v>33</v>
      </c>
      <c r="G1810">
        <v>0</v>
      </c>
      <c r="H1810">
        <v>1</v>
      </c>
      <c r="L1810" t="s">
        <v>73</v>
      </c>
    </row>
    <row r="1811" spans="1:13" x14ac:dyDescent="0.2">
      <c r="A1811" t="s">
        <v>342</v>
      </c>
      <c r="B1811">
        <v>1.6271000000000001E-5</v>
      </c>
      <c r="C1811" t="s">
        <v>49</v>
      </c>
      <c r="D1811" t="s">
        <v>15</v>
      </c>
      <c r="F1811" t="s">
        <v>36</v>
      </c>
      <c r="G1811">
        <v>2</v>
      </c>
      <c r="H1811">
        <v>-11.026126175807089</v>
      </c>
      <c r="I1811">
        <v>0.1061828390711656</v>
      </c>
      <c r="J1811" t="s">
        <v>379</v>
      </c>
      <c r="L1811" t="s">
        <v>342</v>
      </c>
    </row>
    <row r="1812" spans="1:13" x14ac:dyDescent="0.2">
      <c r="A1812" t="s">
        <v>442</v>
      </c>
      <c r="B1812">
        <v>5.4237E-3</v>
      </c>
      <c r="C1812" t="s">
        <v>42</v>
      </c>
      <c r="D1812" t="s">
        <v>16</v>
      </c>
      <c r="F1812" t="s">
        <v>36</v>
      </c>
      <c r="G1812">
        <v>2</v>
      </c>
      <c r="H1812">
        <v>-5.2169770396081958</v>
      </c>
      <c r="I1812">
        <v>4.3409845976280087E-2</v>
      </c>
      <c r="J1812" t="s">
        <v>353</v>
      </c>
      <c r="L1812" t="s">
        <v>443</v>
      </c>
    </row>
    <row r="1813" spans="1:13" x14ac:dyDescent="0.2">
      <c r="A1813" t="s">
        <v>354</v>
      </c>
      <c r="B1813">
        <v>-4.8813000000000002E-6</v>
      </c>
      <c r="C1813" t="s">
        <v>49</v>
      </c>
      <c r="D1813" t="s">
        <v>250</v>
      </c>
      <c r="F1813" t="s">
        <v>36</v>
      </c>
      <c r="G1813">
        <v>2</v>
      </c>
      <c r="H1813">
        <v>-12.230098980133031</v>
      </c>
      <c r="I1813">
        <v>4.3409845976280087E-2</v>
      </c>
      <c r="J1813" t="s">
        <v>353</v>
      </c>
      <c r="K1813" t="b">
        <v>1</v>
      </c>
      <c r="L1813" t="s">
        <v>355</v>
      </c>
    </row>
    <row r="1815" spans="1:13" ht="16" x14ac:dyDescent="0.2">
      <c r="A1815" s="1" t="s">
        <v>2</v>
      </c>
      <c r="B1815" s="1" t="s">
        <v>410</v>
      </c>
    </row>
    <row r="1816" spans="1:13" x14ac:dyDescent="0.2">
      <c r="A1816" t="s">
        <v>4</v>
      </c>
      <c r="B1816" t="s">
        <v>408</v>
      </c>
    </row>
    <row r="1817" spans="1:13" x14ac:dyDescent="0.2">
      <c r="A1817" t="s">
        <v>6</v>
      </c>
      <c r="B1817" t="s">
        <v>49</v>
      </c>
    </row>
    <row r="1818" spans="1:13" x14ac:dyDescent="0.2">
      <c r="A1818" t="s">
        <v>8</v>
      </c>
      <c r="B1818">
        <v>1</v>
      </c>
    </row>
    <row r="1819" spans="1:13" x14ac:dyDescent="0.2">
      <c r="A1819" t="s">
        <v>9</v>
      </c>
      <c r="B1819" t="s">
        <v>73</v>
      </c>
    </row>
    <row r="1820" spans="1:13" x14ac:dyDescent="0.2">
      <c r="A1820" t="s">
        <v>11</v>
      </c>
      <c r="B1820" t="s">
        <v>12</v>
      </c>
    </row>
    <row r="1821" spans="1:13" x14ac:dyDescent="0.2">
      <c r="A1821" t="s">
        <v>13</v>
      </c>
      <c r="B1821" t="s">
        <v>14</v>
      </c>
    </row>
    <row r="1822" spans="1:13" x14ac:dyDescent="0.2">
      <c r="A1822" t="s">
        <v>15</v>
      </c>
      <c r="B1822" t="s">
        <v>53</v>
      </c>
    </row>
    <row r="1823" spans="1:13" ht="16" x14ac:dyDescent="0.2">
      <c r="A1823" s="1" t="s">
        <v>17</v>
      </c>
    </row>
    <row r="1824" spans="1:13" x14ac:dyDescent="0.2">
      <c r="A1824" s="2" t="s">
        <v>18</v>
      </c>
      <c r="B1824" s="2" t="s">
        <v>19</v>
      </c>
      <c r="C1824" s="2" t="s">
        <v>6</v>
      </c>
      <c r="D1824" s="2" t="s">
        <v>15</v>
      </c>
      <c r="E1824" s="2" t="s">
        <v>20</v>
      </c>
      <c r="F1824" s="2" t="s">
        <v>13</v>
      </c>
      <c r="G1824" s="2" t="s">
        <v>21</v>
      </c>
      <c r="H1824" s="2" t="s">
        <v>22</v>
      </c>
      <c r="I1824" s="2" t="s">
        <v>23</v>
      </c>
      <c r="J1824" s="2" t="s">
        <v>4</v>
      </c>
      <c r="K1824" s="2" t="s">
        <v>24</v>
      </c>
      <c r="L1824" s="2" t="s">
        <v>9</v>
      </c>
      <c r="M1824" s="2"/>
    </row>
    <row r="1825" spans="1:12" x14ac:dyDescent="0.2">
      <c r="A1825" t="s">
        <v>335</v>
      </c>
      <c r="B1825">
        <v>3.8502999999999998</v>
      </c>
      <c r="D1825" t="s">
        <v>30</v>
      </c>
      <c r="E1825" t="s">
        <v>336</v>
      </c>
      <c r="F1825" t="s">
        <v>27</v>
      </c>
      <c r="G1825">
        <v>2</v>
      </c>
      <c r="H1825">
        <v>1.348151067341848</v>
      </c>
      <c r="I1825">
        <v>4.3409845976280087E-2</v>
      </c>
      <c r="J1825" t="s">
        <v>337</v>
      </c>
    </row>
    <row r="1826" spans="1:12" x14ac:dyDescent="0.2">
      <c r="A1826" t="s">
        <v>29</v>
      </c>
      <c r="B1826">
        <v>0.25026999999999999</v>
      </c>
      <c r="D1826" t="s">
        <v>30</v>
      </c>
      <c r="E1826" t="s">
        <v>31</v>
      </c>
      <c r="F1826" t="s">
        <v>27</v>
      </c>
      <c r="G1826">
        <v>2</v>
      </c>
      <c r="H1826">
        <v>-1.385214943900327</v>
      </c>
      <c r="I1826">
        <v>2.439508208471609E-2</v>
      </c>
      <c r="J1826" t="s">
        <v>358</v>
      </c>
    </row>
    <row r="1827" spans="1:12" x14ac:dyDescent="0.2">
      <c r="A1827" t="s">
        <v>410</v>
      </c>
      <c r="B1827">
        <v>1</v>
      </c>
      <c r="C1827" t="s">
        <v>49</v>
      </c>
      <c r="D1827" t="s">
        <v>53</v>
      </c>
      <c r="E1827" t="s">
        <v>339</v>
      </c>
      <c r="F1827" t="s">
        <v>33</v>
      </c>
      <c r="G1827">
        <v>0</v>
      </c>
      <c r="H1827">
        <v>1</v>
      </c>
      <c r="L1827" t="s">
        <v>73</v>
      </c>
    </row>
    <row r="1828" spans="1:12" x14ac:dyDescent="0.2">
      <c r="A1828" t="s">
        <v>343</v>
      </c>
      <c r="B1828">
        <v>1.6271000000000001E-5</v>
      </c>
      <c r="C1828" t="s">
        <v>49</v>
      </c>
      <c r="D1828" t="s">
        <v>15</v>
      </c>
      <c r="F1828" t="s">
        <v>36</v>
      </c>
      <c r="G1828">
        <v>2</v>
      </c>
      <c r="H1828">
        <v>-11.026126175807089</v>
      </c>
      <c r="I1828">
        <v>0.1061828390711656</v>
      </c>
      <c r="J1828" t="s">
        <v>379</v>
      </c>
      <c r="L1828" t="s">
        <v>343</v>
      </c>
    </row>
    <row r="1829" spans="1:12" x14ac:dyDescent="0.2">
      <c r="A1829" t="s">
        <v>442</v>
      </c>
      <c r="B1829">
        <v>5.0064999999999997E-3</v>
      </c>
      <c r="C1829" t="s">
        <v>42</v>
      </c>
      <c r="D1829" t="s">
        <v>16</v>
      </c>
      <c r="F1829" t="s">
        <v>36</v>
      </c>
      <c r="G1829">
        <v>2</v>
      </c>
      <c r="H1829">
        <v>-5.2970182108164163</v>
      </c>
      <c r="I1829">
        <v>4.3409845976280087E-2</v>
      </c>
      <c r="J1829" t="s">
        <v>353</v>
      </c>
      <c r="L1829" t="s">
        <v>443</v>
      </c>
    </row>
    <row r="1830" spans="1:12" x14ac:dyDescent="0.2">
      <c r="A1830" t="s">
        <v>354</v>
      </c>
      <c r="B1830">
        <v>-4.5058000000000001E-6</v>
      </c>
      <c r="C1830" t="s">
        <v>49</v>
      </c>
      <c r="D1830" t="s">
        <v>250</v>
      </c>
      <c r="F1830" t="s">
        <v>36</v>
      </c>
      <c r="G1830">
        <v>2</v>
      </c>
      <c r="H1830">
        <v>-12.31014510220337</v>
      </c>
      <c r="I1830">
        <v>4.3409845976280087E-2</v>
      </c>
      <c r="J1830" t="s">
        <v>353</v>
      </c>
      <c r="K1830" t="b">
        <v>1</v>
      </c>
      <c r="L1830" t="s">
        <v>355</v>
      </c>
    </row>
    <row r="1832" spans="1:12" ht="16" x14ac:dyDescent="0.2">
      <c r="A1832" s="1" t="s">
        <v>2</v>
      </c>
      <c r="B1832" s="1" t="s">
        <v>411</v>
      </c>
    </row>
    <row r="1833" spans="1:12" x14ac:dyDescent="0.2">
      <c r="A1833" t="s">
        <v>4</v>
      </c>
      <c r="B1833" t="s">
        <v>408</v>
      </c>
    </row>
    <row r="1834" spans="1:12" x14ac:dyDescent="0.2">
      <c r="A1834" t="s">
        <v>6</v>
      </c>
      <c r="B1834" t="s">
        <v>49</v>
      </c>
    </row>
    <row r="1835" spans="1:12" x14ac:dyDescent="0.2">
      <c r="A1835" t="s">
        <v>8</v>
      </c>
      <c r="B1835">
        <v>1</v>
      </c>
    </row>
    <row r="1836" spans="1:12" x14ac:dyDescent="0.2">
      <c r="A1836" t="s">
        <v>9</v>
      </c>
      <c r="B1836" t="s">
        <v>73</v>
      </c>
    </row>
    <row r="1837" spans="1:12" x14ac:dyDescent="0.2">
      <c r="A1837" t="s">
        <v>11</v>
      </c>
      <c r="B1837" t="s">
        <v>12</v>
      </c>
    </row>
    <row r="1838" spans="1:12" x14ac:dyDescent="0.2">
      <c r="A1838" t="s">
        <v>13</v>
      </c>
      <c r="B1838" t="s">
        <v>14</v>
      </c>
    </row>
    <row r="1839" spans="1:12" x14ac:dyDescent="0.2">
      <c r="A1839" t="s">
        <v>15</v>
      </c>
      <c r="B1839" t="s">
        <v>53</v>
      </c>
    </row>
    <row r="1840" spans="1:12" ht="16" x14ac:dyDescent="0.2">
      <c r="A1840" s="1" t="s">
        <v>17</v>
      </c>
    </row>
    <row r="1841" spans="1:13" x14ac:dyDescent="0.2">
      <c r="A1841" s="2" t="s">
        <v>18</v>
      </c>
      <c r="B1841" s="2" t="s">
        <v>19</v>
      </c>
      <c r="C1841" s="2" t="s">
        <v>6</v>
      </c>
      <c r="D1841" s="2" t="s">
        <v>15</v>
      </c>
      <c r="E1841" s="2" t="s">
        <v>20</v>
      </c>
      <c r="F1841" s="2" t="s">
        <v>13</v>
      </c>
      <c r="G1841" s="2" t="s">
        <v>21</v>
      </c>
      <c r="H1841" s="2" t="s">
        <v>22</v>
      </c>
      <c r="I1841" s="2" t="s">
        <v>23</v>
      </c>
      <c r="J1841" s="2" t="s">
        <v>4</v>
      </c>
      <c r="K1841" s="2" t="s">
        <v>24</v>
      </c>
      <c r="L1841" s="2" t="s">
        <v>9</v>
      </c>
      <c r="M1841" s="2"/>
    </row>
    <row r="1842" spans="1:13" x14ac:dyDescent="0.2">
      <c r="A1842" t="s">
        <v>335</v>
      </c>
      <c r="B1842">
        <v>3.8502999999999998</v>
      </c>
      <c r="D1842" t="s">
        <v>30</v>
      </c>
      <c r="E1842" t="s">
        <v>336</v>
      </c>
      <c r="F1842" t="s">
        <v>27</v>
      </c>
      <c r="G1842">
        <v>2</v>
      </c>
      <c r="H1842">
        <v>1.348151067341848</v>
      </c>
      <c r="I1842">
        <v>4.3409845976280087E-2</v>
      </c>
      <c r="J1842" t="s">
        <v>337</v>
      </c>
    </row>
    <row r="1843" spans="1:13" x14ac:dyDescent="0.2">
      <c r="A1843" t="s">
        <v>29</v>
      </c>
      <c r="B1843">
        <v>0.25026999999999999</v>
      </c>
      <c r="D1843" t="s">
        <v>30</v>
      </c>
      <c r="E1843" t="s">
        <v>31</v>
      </c>
      <c r="F1843" t="s">
        <v>27</v>
      </c>
      <c r="G1843">
        <v>2</v>
      </c>
      <c r="H1843">
        <v>-1.385214943900327</v>
      </c>
      <c r="I1843">
        <v>2.439508208471609E-2</v>
      </c>
      <c r="J1843" t="s">
        <v>358</v>
      </c>
    </row>
    <row r="1844" spans="1:13" x14ac:dyDescent="0.2">
      <c r="A1844" t="s">
        <v>411</v>
      </c>
      <c r="B1844">
        <v>1</v>
      </c>
      <c r="C1844" t="s">
        <v>49</v>
      </c>
      <c r="D1844" t="s">
        <v>53</v>
      </c>
      <c r="E1844" t="s">
        <v>339</v>
      </c>
      <c r="F1844" t="s">
        <v>33</v>
      </c>
      <c r="G1844">
        <v>0</v>
      </c>
      <c r="H1844">
        <v>1</v>
      </c>
      <c r="L1844" t="s">
        <v>73</v>
      </c>
    </row>
    <row r="1845" spans="1:13" x14ac:dyDescent="0.2">
      <c r="A1845" t="s">
        <v>344</v>
      </c>
      <c r="B1845">
        <v>1.6271000000000001E-5</v>
      </c>
      <c r="C1845" t="s">
        <v>49</v>
      </c>
      <c r="D1845" t="s">
        <v>15</v>
      </c>
      <c r="F1845" t="s">
        <v>36</v>
      </c>
      <c r="G1845">
        <v>2</v>
      </c>
      <c r="H1845">
        <v>-11.026126175807089</v>
      </c>
      <c r="I1845">
        <v>0.1061828390711656</v>
      </c>
      <c r="J1845" t="s">
        <v>379</v>
      </c>
      <c r="L1845" t="s">
        <v>344</v>
      </c>
    </row>
    <row r="1846" spans="1:13" x14ac:dyDescent="0.2">
      <c r="A1846" t="s">
        <v>442</v>
      </c>
      <c r="B1846">
        <v>5.0064999999999997E-3</v>
      </c>
      <c r="C1846" t="s">
        <v>42</v>
      </c>
      <c r="D1846" t="s">
        <v>16</v>
      </c>
      <c r="F1846" t="s">
        <v>36</v>
      </c>
      <c r="G1846">
        <v>2</v>
      </c>
      <c r="H1846">
        <v>-5.2970182108164163</v>
      </c>
      <c r="I1846">
        <v>4.3409845976280087E-2</v>
      </c>
      <c r="J1846" t="s">
        <v>353</v>
      </c>
      <c r="L1846" t="s">
        <v>443</v>
      </c>
    </row>
    <row r="1847" spans="1:13" x14ac:dyDescent="0.2">
      <c r="A1847" t="s">
        <v>354</v>
      </c>
      <c r="B1847">
        <v>-4.5058000000000001E-6</v>
      </c>
      <c r="C1847" t="s">
        <v>49</v>
      </c>
      <c r="D1847" t="s">
        <v>250</v>
      </c>
      <c r="F1847" t="s">
        <v>36</v>
      </c>
      <c r="G1847">
        <v>2</v>
      </c>
      <c r="H1847">
        <v>-12.31014510220337</v>
      </c>
      <c r="I1847">
        <v>4.3409845976280087E-2</v>
      </c>
      <c r="J1847" t="s">
        <v>353</v>
      </c>
      <c r="K1847" t="b">
        <v>1</v>
      </c>
      <c r="L1847" t="s">
        <v>355</v>
      </c>
    </row>
    <row r="1849" spans="1:13" ht="16" x14ac:dyDescent="0.2">
      <c r="A1849" s="1" t="s">
        <v>2</v>
      </c>
      <c r="B1849" s="1" t="s">
        <v>412</v>
      </c>
    </row>
    <row r="1850" spans="1:13" x14ac:dyDescent="0.2">
      <c r="A1850" t="s">
        <v>4</v>
      </c>
      <c r="B1850" t="s">
        <v>413</v>
      </c>
    </row>
    <row r="1851" spans="1:13" x14ac:dyDescent="0.2">
      <c r="A1851" t="s">
        <v>6</v>
      </c>
      <c r="B1851" t="s">
        <v>49</v>
      </c>
    </row>
    <row r="1852" spans="1:13" x14ac:dyDescent="0.2">
      <c r="A1852" t="s">
        <v>8</v>
      </c>
      <c r="B1852">
        <v>1</v>
      </c>
    </row>
    <row r="1853" spans="1:13" x14ac:dyDescent="0.2">
      <c r="A1853" t="s">
        <v>9</v>
      </c>
      <c r="B1853" t="s">
        <v>73</v>
      </c>
    </row>
    <row r="1854" spans="1:13" x14ac:dyDescent="0.2">
      <c r="A1854" t="s">
        <v>11</v>
      </c>
      <c r="B1854" t="s">
        <v>12</v>
      </c>
    </row>
    <row r="1855" spans="1:13" x14ac:dyDescent="0.2">
      <c r="A1855" t="s">
        <v>13</v>
      </c>
      <c r="B1855" t="s">
        <v>14</v>
      </c>
    </row>
    <row r="1856" spans="1:13" x14ac:dyDescent="0.2">
      <c r="A1856" t="s">
        <v>15</v>
      </c>
      <c r="B1856" t="s">
        <v>53</v>
      </c>
    </row>
    <row r="1857" spans="1:13" ht="16" x14ac:dyDescent="0.2">
      <c r="A1857" s="1" t="s">
        <v>17</v>
      </c>
    </row>
    <row r="1858" spans="1:13" x14ac:dyDescent="0.2">
      <c r="A1858" s="2" t="s">
        <v>18</v>
      </c>
      <c r="B1858" s="2" t="s">
        <v>19</v>
      </c>
      <c r="C1858" s="2" t="s">
        <v>6</v>
      </c>
      <c r="D1858" s="2" t="s">
        <v>15</v>
      </c>
      <c r="E1858" s="2" t="s">
        <v>20</v>
      </c>
      <c r="F1858" s="2" t="s">
        <v>13</v>
      </c>
      <c r="G1858" s="2" t="s">
        <v>21</v>
      </c>
      <c r="H1858" s="2" t="s">
        <v>22</v>
      </c>
      <c r="I1858" s="2" t="s">
        <v>23</v>
      </c>
      <c r="J1858" s="2" t="s">
        <v>4</v>
      </c>
      <c r="K1858" s="2" t="s">
        <v>24</v>
      </c>
      <c r="L1858" s="2" t="s">
        <v>9</v>
      </c>
      <c r="M1858" s="2"/>
    </row>
    <row r="1859" spans="1:13" x14ac:dyDescent="0.2">
      <c r="A1859" t="s">
        <v>335</v>
      </c>
      <c r="B1859">
        <v>3.8502999999999998</v>
      </c>
      <c r="D1859" t="s">
        <v>30</v>
      </c>
      <c r="E1859" t="s">
        <v>336</v>
      </c>
      <c r="F1859" t="s">
        <v>27</v>
      </c>
      <c r="G1859">
        <v>2</v>
      </c>
      <c r="H1859">
        <v>1.348151067341848</v>
      </c>
      <c r="I1859">
        <v>4.3409845976280087E-2</v>
      </c>
      <c r="J1859" t="s">
        <v>337</v>
      </c>
    </row>
    <row r="1860" spans="1:13" x14ac:dyDescent="0.2">
      <c r="A1860" t="s">
        <v>29</v>
      </c>
      <c r="B1860">
        <v>0.25026999999999999</v>
      </c>
      <c r="D1860" t="s">
        <v>30</v>
      </c>
      <c r="E1860" t="s">
        <v>31</v>
      </c>
      <c r="F1860" t="s">
        <v>27</v>
      </c>
      <c r="G1860">
        <v>2</v>
      </c>
      <c r="H1860">
        <v>-1.385214943900327</v>
      </c>
      <c r="I1860">
        <v>2.439508208471609E-2</v>
      </c>
      <c r="J1860" t="s">
        <v>358</v>
      </c>
    </row>
    <row r="1861" spans="1:13" x14ac:dyDescent="0.2">
      <c r="A1861" t="s">
        <v>412</v>
      </c>
      <c r="B1861">
        <v>1</v>
      </c>
      <c r="C1861" t="s">
        <v>49</v>
      </c>
      <c r="D1861" t="s">
        <v>53</v>
      </c>
      <c r="E1861" t="s">
        <v>339</v>
      </c>
      <c r="F1861" t="s">
        <v>33</v>
      </c>
      <c r="G1861">
        <v>0</v>
      </c>
      <c r="H1861">
        <v>1</v>
      </c>
      <c r="L1861" t="s">
        <v>73</v>
      </c>
    </row>
    <row r="1862" spans="1:13" x14ac:dyDescent="0.2">
      <c r="A1862" t="s">
        <v>345</v>
      </c>
      <c r="B1862">
        <v>1.1389999999999999E-5</v>
      </c>
      <c r="C1862" t="s">
        <v>49</v>
      </c>
      <c r="D1862" t="s">
        <v>15</v>
      </c>
      <c r="F1862" t="s">
        <v>36</v>
      </c>
      <c r="G1862">
        <v>2</v>
      </c>
      <c r="H1862">
        <v>-11.38277478050518</v>
      </c>
      <c r="I1862">
        <v>0.1061828390711656</v>
      </c>
      <c r="J1862" t="s">
        <v>379</v>
      </c>
      <c r="L1862" t="s">
        <v>345</v>
      </c>
    </row>
    <row r="1863" spans="1:13" x14ac:dyDescent="0.2">
      <c r="A1863" t="s">
        <v>442</v>
      </c>
      <c r="B1863">
        <v>3.7965999999999998E-3</v>
      </c>
      <c r="C1863" t="s">
        <v>42</v>
      </c>
      <c r="D1863" t="s">
        <v>16</v>
      </c>
      <c r="F1863" t="s">
        <v>36</v>
      </c>
      <c r="G1863">
        <v>2</v>
      </c>
      <c r="H1863">
        <v>-5.573649349607833</v>
      </c>
      <c r="I1863">
        <v>4.3409845976280087E-2</v>
      </c>
      <c r="J1863" t="s">
        <v>353</v>
      </c>
      <c r="L1863" t="s">
        <v>443</v>
      </c>
    </row>
    <row r="1864" spans="1:13" x14ac:dyDescent="0.2">
      <c r="A1864" t="s">
        <v>354</v>
      </c>
      <c r="B1864">
        <v>-3.4168999999999998E-6</v>
      </c>
      <c r="C1864" t="s">
        <v>49</v>
      </c>
      <c r="D1864" t="s">
        <v>250</v>
      </c>
      <c r="F1864" t="s">
        <v>36</v>
      </c>
      <c r="G1864">
        <v>2</v>
      </c>
      <c r="H1864">
        <v>-12.58677685069688</v>
      </c>
      <c r="I1864">
        <v>4.3409845976280087E-2</v>
      </c>
      <c r="J1864" t="s">
        <v>353</v>
      </c>
      <c r="K1864" t="b">
        <v>1</v>
      </c>
      <c r="L1864" t="s">
        <v>355</v>
      </c>
    </row>
    <row r="1866" spans="1:13" ht="16" x14ac:dyDescent="0.2">
      <c r="A1866" s="1" t="s">
        <v>2</v>
      </c>
      <c r="B1866" s="1" t="s">
        <v>414</v>
      </c>
    </row>
    <row r="1867" spans="1:13" x14ac:dyDescent="0.2">
      <c r="A1867" t="s">
        <v>4</v>
      </c>
      <c r="B1867" t="s">
        <v>413</v>
      </c>
    </row>
    <row r="1868" spans="1:13" x14ac:dyDescent="0.2">
      <c r="A1868" t="s">
        <v>6</v>
      </c>
      <c r="B1868" t="s">
        <v>49</v>
      </c>
    </row>
    <row r="1869" spans="1:13" x14ac:dyDescent="0.2">
      <c r="A1869" t="s">
        <v>8</v>
      </c>
      <c r="B1869">
        <v>1</v>
      </c>
    </row>
    <row r="1870" spans="1:13" x14ac:dyDescent="0.2">
      <c r="A1870" t="s">
        <v>9</v>
      </c>
      <c r="B1870" t="s">
        <v>73</v>
      </c>
    </row>
    <row r="1871" spans="1:13" x14ac:dyDescent="0.2">
      <c r="A1871" t="s">
        <v>11</v>
      </c>
      <c r="B1871" t="s">
        <v>12</v>
      </c>
    </row>
    <row r="1872" spans="1:13" x14ac:dyDescent="0.2">
      <c r="A1872" t="s">
        <v>13</v>
      </c>
      <c r="B1872" t="s">
        <v>14</v>
      </c>
    </row>
    <row r="1873" spans="1:13" x14ac:dyDescent="0.2">
      <c r="A1873" t="s">
        <v>15</v>
      </c>
      <c r="B1873" t="s">
        <v>53</v>
      </c>
    </row>
    <row r="1874" spans="1:13" ht="16" x14ac:dyDescent="0.2">
      <c r="A1874" s="1" t="s">
        <v>17</v>
      </c>
    </row>
    <row r="1875" spans="1:13" x14ac:dyDescent="0.2">
      <c r="A1875" s="2" t="s">
        <v>18</v>
      </c>
      <c r="B1875" s="2" t="s">
        <v>19</v>
      </c>
      <c r="C1875" s="2" t="s">
        <v>6</v>
      </c>
      <c r="D1875" s="2" t="s">
        <v>15</v>
      </c>
      <c r="E1875" s="2" t="s">
        <v>20</v>
      </c>
      <c r="F1875" s="2" t="s">
        <v>13</v>
      </c>
      <c r="G1875" s="2" t="s">
        <v>21</v>
      </c>
      <c r="H1875" s="2" t="s">
        <v>22</v>
      </c>
      <c r="I1875" s="2" t="s">
        <v>23</v>
      </c>
      <c r="J1875" s="2" t="s">
        <v>4</v>
      </c>
      <c r="K1875" s="2" t="s">
        <v>24</v>
      </c>
      <c r="L1875" s="2" t="s">
        <v>9</v>
      </c>
      <c r="M1875" s="2"/>
    </row>
    <row r="1876" spans="1:13" x14ac:dyDescent="0.2">
      <c r="A1876" t="s">
        <v>335</v>
      </c>
      <c r="B1876">
        <v>3.8502999999999998</v>
      </c>
      <c r="D1876" t="s">
        <v>30</v>
      </c>
      <c r="E1876" t="s">
        <v>336</v>
      </c>
      <c r="F1876" t="s">
        <v>27</v>
      </c>
      <c r="G1876">
        <v>2</v>
      </c>
      <c r="H1876">
        <v>1.348151067341848</v>
      </c>
      <c r="I1876">
        <v>4.3409845976280087E-2</v>
      </c>
      <c r="J1876" t="s">
        <v>337</v>
      </c>
    </row>
    <row r="1877" spans="1:13" x14ac:dyDescent="0.2">
      <c r="A1877" t="s">
        <v>29</v>
      </c>
      <c r="B1877">
        <v>0.25026999999999999</v>
      </c>
      <c r="D1877" t="s">
        <v>30</v>
      </c>
      <c r="E1877" t="s">
        <v>31</v>
      </c>
      <c r="F1877" t="s">
        <v>27</v>
      </c>
      <c r="G1877">
        <v>2</v>
      </c>
      <c r="H1877">
        <v>-1.385214943900327</v>
      </c>
      <c r="I1877">
        <v>2.439508208471609E-2</v>
      </c>
      <c r="J1877" t="s">
        <v>358</v>
      </c>
    </row>
    <row r="1878" spans="1:13" x14ac:dyDescent="0.2">
      <c r="A1878" t="s">
        <v>414</v>
      </c>
      <c r="B1878">
        <v>1</v>
      </c>
      <c r="C1878" t="s">
        <v>49</v>
      </c>
      <c r="D1878" t="s">
        <v>53</v>
      </c>
      <c r="E1878" t="s">
        <v>339</v>
      </c>
      <c r="F1878" t="s">
        <v>33</v>
      </c>
      <c r="G1878">
        <v>0</v>
      </c>
      <c r="H1878">
        <v>1</v>
      </c>
      <c r="L1878" t="s">
        <v>73</v>
      </c>
    </row>
    <row r="1879" spans="1:13" x14ac:dyDescent="0.2">
      <c r="A1879" t="s">
        <v>346</v>
      </c>
      <c r="B1879">
        <v>1.1389999999999999E-5</v>
      </c>
      <c r="C1879" t="s">
        <v>49</v>
      </c>
      <c r="D1879" t="s">
        <v>15</v>
      </c>
      <c r="F1879" t="s">
        <v>36</v>
      </c>
      <c r="G1879">
        <v>2</v>
      </c>
      <c r="H1879">
        <v>-11.38277478050518</v>
      </c>
      <c r="I1879">
        <v>0.1061828390711656</v>
      </c>
      <c r="J1879" t="s">
        <v>379</v>
      </c>
      <c r="L1879" t="s">
        <v>346</v>
      </c>
    </row>
    <row r="1880" spans="1:13" x14ac:dyDescent="0.2">
      <c r="A1880" t="s">
        <v>442</v>
      </c>
      <c r="B1880">
        <v>3.5044999999999998E-3</v>
      </c>
      <c r="C1880" t="s">
        <v>42</v>
      </c>
      <c r="D1880" t="s">
        <v>16</v>
      </c>
      <c r="F1880" t="s">
        <v>36</v>
      </c>
      <c r="G1880">
        <v>2</v>
      </c>
      <c r="H1880">
        <v>-5.6537074220238948</v>
      </c>
      <c r="I1880">
        <v>4.3409845976280087E-2</v>
      </c>
      <c r="J1880" t="s">
        <v>353</v>
      </c>
      <c r="L1880" t="s">
        <v>443</v>
      </c>
    </row>
    <row r="1881" spans="1:13" x14ac:dyDescent="0.2">
      <c r="A1881" t="s">
        <v>354</v>
      </c>
      <c r="B1881">
        <v>-3.1541E-6</v>
      </c>
      <c r="C1881" t="s">
        <v>49</v>
      </c>
      <c r="D1881" t="s">
        <v>250</v>
      </c>
      <c r="F1881" t="s">
        <v>36</v>
      </c>
      <c r="G1881">
        <v>2</v>
      </c>
      <c r="H1881">
        <v>-12.66680736415559</v>
      </c>
      <c r="I1881">
        <v>4.3409845976280087E-2</v>
      </c>
      <c r="J1881" t="s">
        <v>353</v>
      </c>
      <c r="K1881" t="b">
        <v>1</v>
      </c>
      <c r="L1881" t="s">
        <v>355</v>
      </c>
    </row>
    <row r="1883" spans="1:13" ht="16" x14ac:dyDescent="0.2">
      <c r="A1883" s="1" t="s">
        <v>2</v>
      </c>
      <c r="B1883" s="1" t="s">
        <v>1443</v>
      </c>
    </row>
    <row r="1884" spans="1:13" x14ac:dyDescent="0.2">
      <c r="A1884" t="s">
        <v>4</v>
      </c>
      <c r="B1884" t="s">
        <v>413</v>
      </c>
    </row>
    <row r="1885" spans="1:13" x14ac:dyDescent="0.2">
      <c r="A1885" t="s">
        <v>6</v>
      </c>
      <c r="B1885" t="s">
        <v>49</v>
      </c>
    </row>
    <row r="1886" spans="1:13" x14ac:dyDescent="0.2">
      <c r="A1886" t="s">
        <v>8</v>
      </c>
      <c r="B1886">
        <v>1</v>
      </c>
    </row>
    <row r="1887" spans="1:13" x14ac:dyDescent="0.2">
      <c r="A1887" t="s">
        <v>9</v>
      </c>
      <c r="B1887" t="s">
        <v>73</v>
      </c>
    </row>
    <row r="1888" spans="1:13" x14ac:dyDescent="0.2">
      <c r="A1888" t="s">
        <v>11</v>
      </c>
      <c r="B1888" t="s">
        <v>12</v>
      </c>
    </row>
    <row r="1889" spans="1:13" x14ac:dyDescent="0.2">
      <c r="A1889" t="s">
        <v>13</v>
      </c>
      <c r="B1889" t="s">
        <v>14</v>
      </c>
    </row>
    <row r="1890" spans="1:13" x14ac:dyDescent="0.2">
      <c r="A1890" t="s">
        <v>15</v>
      </c>
      <c r="B1890" t="s">
        <v>53</v>
      </c>
    </row>
    <row r="1891" spans="1:13" ht="16" x14ac:dyDescent="0.2">
      <c r="A1891" s="1" t="s">
        <v>17</v>
      </c>
    </row>
    <row r="1892" spans="1:13" x14ac:dyDescent="0.2">
      <c r="A1892" s="2" t="s">
        <v>18</v>
      </c>
      <c r="B1892" s="2" t="s">
        <v>19</v>
      </c>
      <c r="C1892" s="2" t="s">
        <v>6</v>
      </c>
      <c r="D1892" s="2" t="s">
        <v>15</v>
      </c>
      <c r="E1892" s="2" t="s">
        <v>20</v>
      </c>
      <c r="F1892" s="2" t="s">
        <v>13</v>
      </c>
      <c r="G1892" s="2" t="s">
        <v>21</v>
      </c>
      <c r="H1892" s="2" t="s">
        <v>22</v>
      </c>
      <c r="I1892" s="2" t="s">
        <v>23</v>
      </c>
      <c r="J1892" s="2" t="s">
        <v>4</v>
      </c>
      <c r="K1892" s="2" t="s">
        <v>24</v>
      </c>
      <c r="L1892" s="2" t="s">
        <v>9</v>
      </c>
      <c r="M1892" s="2"/>
    </row>
    <row r="1893" spans="1:13" x14ac:dyDescent="0.2">
      <c r="A1893" t="s">
        <v>335</v>
      </c>
      <c r="B1893">
        <v>3.8502999999999998</v>
      </c>
      <c r="D1893" t="s">
        <v>30</v>
      </c>
      <c r="E1893" t="s">
        <v>336</v>
      </c>
      <c r="F1893" t="s">
        <v>27</v>
      </c>
      <c r="G1893">
        <v>2</v>
      </c>
      <c r="H1893">
        <v>1.348151067341848</v>
      </c>
      <c r="I1893">
        <v>4.3409845976280087E-2</v>
      </c>
      <c r="J1893" t="s">
        <v>337</v>
      </c>
    </row>
    <row r="1894" spans="1:13" x14ac:dyDescent="0.2">
      <c r="A1894" t="s">
        <v>29</v>
      </c>
      <c r="B1894">
        <v>0.25026999999999999</v>
      </c>
      <c r="D1894" t="s">
        <v>30</v>
      </c>
      <c r="E1894" t="s">
        <v>31</v>
      </c>
      <c r="F1894" t="s">
        <v>27</v>
      </c>
      <c r="G1894">
        <v>2</v>
      </c>
      <c r="H1894">
        <v>-1.385214943900327</v>
      </c>
      <c r="I1894">
        <v>2.439508208471609E-2</v>
      </c>
      <c r="J1894" t="s">
        <v>358</v>
      </c>
    </row>
    <row r="1895" spans="1:13" x14ac:dyDescent="0.2">
      <c r="A1895" t="str">
        <f>B1883</f>
        <v>electricity production, photovoltaic, photovoltaic slanted-roof installation, 3 kWp, CIS, panel, mounted</v>
      </c>
      <c r="B1895">
        <v>1</v>
      </c>
      <c r="C1895" t="s">
        <v>49</v>
      </c>
      <c r="D1895" t="s">
        <v>53</v>
      </c>
      <c r="E1895" t="s">
        <v>339</v>
      </c>
      <c r="F1895" t="s">
        <v>33</v>
      </c>
      <c r="G1895">
        <v>0</v>
      </c>
      <c r="H1895">
        <v>1</v>
      </c>
      <c r="L1895" t="s">
        <v>73</v>
      </c>
    </row>
    <row r="1896" spans="1:13" x14ac:dyDescent="0.2">
      <c r="A1896" t="s">
        <v>347</v>
      </c>
      <c r="B1896">
        <v>1.1389999999999999E-5</v>
      </c>
      <c r="C1896" t="s">
        <v>49</v>
      </c>
      <c r="D1896" t="s">
        <v>15</v>
      </c>
      <c r="F1896" t="s">
        <v>36</v>
      </c>
      <c r="G1896">
        <v>2</v>
      </c>
      <c r="H1896">
        <v>-11.38277478050518</v>
      </c>
      <c r="I1896">
        <v>0.1061828390711656</v>
      </c>
      <c r="J1896" t="s">
        <v>379</v>
      </c>
      <c r="L1896" t="s">
        <v>347</v>
      </c>
    </row>
    <row r="1897" spans="1:13" x14ac:dyDescent="0.2">
      <c r="A1897" t="s">
        <v>442</v>
      </c>
      <c r="B1897">
        <v>4.2710999999999999E-3</v>
      </c>
      <c r="C1897" t="s">
        <v>42</v>
      </c>
      <c r="D1897" t="s">
        <v>16</v>
      </c>
      <c r="F1897" t="s">
        <v>36</v>
      </c>
      <c r="G1897">
        <v>2</v>
      </c>
      <c r="H1897">
        <v>-5.4558838736764654</v>
      </c>
      <c r="I1897">
        <v>4.3409845976280087E-2</v>
      </c>
      <c r="J1897" t="s">
        <v>353</v>
      </c>
      <c r="L1897" t="s">
        <v>443</v>
      </c>
    </row>
    <row r="1898" spans="1:13" x14ac:dyDescent="0.2">
      <c r="A1898" t="s">
        <v>354</v>
      </c>
      <c r="B1898">
        <v>-3.844E-6</v>
      </c>
      <c r="C1898" t="s">
        <v>49</v>
      </c>
      <c r="D1898" t="s">
        <v>250</v>
      </c>
      <c r="F1898" t="s">
        <v>36</v>
      </c>
      <c r="G1898">
        <v>2</v>
      </c>
      <c r="H1898">
        <v>-12.468997066856231</v>
      </c>
      <c r="I1898">
        <v>4.3409845976280087E-2</v>
      </c>
      <c r="J1898" t="s">
        <v>353</v>
      </c>
      <c r="K1898" t="b">
        <v>1</v>
      </c>
      <c r="L1898" t="s">
        <v>355</v>
      </c>
    </row>
    <row r="1900" spans="1:13" ht="16" x14ac:dyDescent="0.2">
      <c r="A1900" s="1" t="s">
        <v>2</v>
      </c>
      <c r="B1900" s="1" t="s">
        <v>1444</v>
      </c>
    </row>
    <row r="1901" spans="1:13" x14ac:dyDescent="0.2">
      <c r="A1901" t="s">
        <v>4</v>
      </c>
      <c r="B1901" t="s">
        <v>413</v>
      </c>
    </row>
    <row r="1902" spans="1:13" x14ac:dyDescent="0.2">
      <c r="A1902" t="s">
        <v>6</v>
      </c>
      <c r="B1902" t="s">
        <v>49</v>
      </c>
    </row>
    <row r="1903" spans="1:13" x14ac:dyDescent="0.2">
      <c r="A1903" t="s">
        <v>8</v>
      </c>
      <c r="B1903">
        <v>1</v>
      </c>
    </row>
    <row r="1904" spans="1:13" x14ac:dyDescent="0.2">
      <c r="A1904" t="s">
        <v>9</v>
      </c>
      <c r="B1904" t="s">
        <v>73</v>
      </c>
    </row>
    <row r="1905" spans="1:13" x14ac:dyDescent="0.2">
      <c r="A1905" t="s">
        <v>11</v>
      </c>
      <c r="B1905" t="s">
        <v>12</v>
      </c>
    </row>
    <row r="1906" spans="1:13" x14ac:dyDescent="0.2">
      <c r="A1906" t="s">
        <v>13</v>
      </c>
      <c r="B1906" t="s">
        <v>14</v>
      </c>
    </row>
    <row r="1907" spans="1:13" x14ac:dyDescent="0.2">
      <c r="A1907" t="s">
        <v>15</v>
      </c>
      <c r="B1907" t="s">
        <v>53</v>
      </c>
    </row>
    <row r="1908" spans="1:13" ht="16" x14ac:dyDescent="0.2">
      <c r="A1908" s="1" t="s">
        <v>17</v>
      </c>
    </row>
    <row r="1909" spans="1:13" x14ac:dyDescent="0.2">
      <c r="A1909" s="2" t="s">
        <v>18</v>
      </c>
      <c r="B1909" s="2" t="s">
        <v>19</v>
      </c>
      <c r="C1909" s="2" t="s">
        <v>6</v>
      </c>
      <c r="D1909" s="2" t="s">
        <v>15</v>
      </c>
      <c r="E1909" s="2" t="s">
        <v>20</v>
      </c>
      <c r="F1909" s="2" t="s">
        <v>13</v>
      </c>
      <c r="G1909" s="2" t="s">
        <v>21</v>
      </c>
      <c r="H1909" s="2" t="s">
        <v>22</v>
      </c>
      <c r="I1909" s="2" t="s">
        <v>23</v>
      </c>
      <c r="J1909" s="2" t="s">
        <v>4</v>
      </c>
      <c r="K1909" s="2" t="s">
        <v>24</v>
      </c>
      <c r="L1909" s="2" t="s">
        <v>9</v>
      </c>
      <c r="M1909" s="2"/>
    </row>
    <row r="1910" spans="1:13" x14ac:dyDescent="0.2">
      <c r="A1910" t="s">
        <v>335</v>
      </c>
      <c r="B1910">
        <v>3.8502999999999998</v>
      </c>
      <c r="D1910" t="s">
        <v>30</v>
      </c>
      <c r="E1910" t="s">
        <v>336</v>
      </c>
      <c r="F1910" t="s">
        <v>27</v>
      </c>
      <c r="G1910">
        <v>2</v>
      </c>
      <c r="H1910">
        <v>1.348151067341848</v>
      </c>
      <c r="I1910">
        <v>4.3409845976280087E-2</v>
      </c>
      <c r="J1910" t="s">
        <v>337</v>
      </c>
    </row>
    <row r="1911" spans="1:13" x14ac:dyDescent="0.2">
      <c r="A1911" t="s">
        <v>29</v>
      </c>
      <c r="B1911">
        <v>0.25026999999999999</v>
      </c>
      <c r="D1911" t="s">
        <v>30</v>
      </c>
      <c r="E1911" t="s">
        <v>31</v>
      </c>
      <c r="F1911" t="s">
        <v>27</v>
      </c>
      <c r="G1911">
        <v>2</v>
      </c>
      <c r="H1911">
        <v>-1.385214943900327</v>
      </c>
      <c r="I1911">
        <v>2.439508208471609E-2</v>
      </c>
      <c r="J1911" t="s">
        <v>358</v>
      </c>
    </row>
    <row r="1912" spans="1:13" x14ac:dyDescent="0.2">
      <c r="A1912" t="str">
        <f>B1900</f>
        <v>electricity production, photovoltaic, photovoltaic slanted-roof installation, 3 kWp, CdTe, laminated, integrated</v>
      </c>
      <c r="B1912">
        <v>1</v>
      </c>
      <c r="C1912" t="s">
        <v>49</v>
      </c>
      <c r="D1912" t="s">
        <v>53</v>
      </c>
      <c r="E1912" t="s">
        <v>339</v>
      </c>
      <c r="F1912" t="s">
        <v>33</v>
      </c>
      <c r="G1912">
        <v>0</v>
      </c>
      <c r="H1912">
        <v>1</v>
      </c>
      <c r="L1912" t="s">
        <v>73</v>
      </c>
    </row>
    <row r="1913" spans="1:13" x14ac:dyDescent="0.2">
      <c r="A1913" t="s">
        <v>348</v>
      </c>
      <c r="B1913">
        <v>1.1389999999999999E-5</v>
      </c>
      <c r="C1913" t="s">
        <v>49</v>
      </c>
      <c r="D1913" t="s">
        <v>15</v>
      </c>
      <c r="F1913" t="s">
        <v>36</v>
      </c>
      <c r="G1913">
        <v>2</v>
      </c>
      <c r="H1913">
        <v>-11.38277478050518</v>
      </c>
      <c r="I1913">
        <v>0.1061828390711656</v>
      </c>
      <c r="J1913" t="s">
        <v>379</v>
      </c>
      <c r="L1913" t="s">
        <v>348</v>
      </c>
    </row>
    <row r="1914" spans="1:13" x14ac:dyDescent="0.2">
      <c r="A1914" t="s">
        <v>442</v>
      </c>
      <c r="B1914">
        <v>3.7965999999999998E-3</v>
      </c>
      <c r="C1914" t="s">
        <v>42</v>
      </c>
      <c r="D1914" t="s">
        <v>16</v>
      </c>
      <c r="F1914" t="s">
        <v>36</v>
      </c>
      <c r="G1914">
        <v>2</v>
      </c>
      <c r="H1914">
        <v>-5.573649349607833</v>
      </c>
      <c r="I1914">
        <v>4.3409845976280087E-2</v>
      </c>
      <c r="J1914" t="s">
        <v>353</v>
      </c>
      <c r="L1914" t="s">
        <v>443</v>
      </c>
    </row>
    <row r="1915" spans="1:13" x14ac:dyDescent="0.2">
      <c r="A1915" t="s">
        <v>354</v>
      </c>
      <c r="B1915">
        <v>-3.4168999999999998E-6</v>
      </c>
      <c r="C1915" t="s">
        <v>49</v>
      </c>
      <c r="D1915" t="s">
        <v>250</v>
      </c>
      <c r="F1915" t="s">
        <v>36</v>
      </c>
      <c r="G1915">
        <v>2</v>
      </c>
      <c r="H1915">
        <v>-12.58677685069688</v>
      </c>
      <c r="I1915">
        <v>4.3409845976280087E-2</v>
      </c>
      <c r="J1915" t="s">
        <v>353</v>
      </c>
      <c r="K1915" t="b">
        <v>1</v>
      </c>
      <c r="L1915" t="s">
        <v>355</v>
      </c>
    </row>
    <row r="1917" spans="1:13" ht="16" x14ac:dyDescent="0.2">
      <c r="A1917" s="1" t="s">
        <v>2</v>
      </c>
      <c r="B1917" s="1" t="s">
        <v>1445</v>
      </c>
    </row>
    <row r="1918" spans="1:13" x14ac:dyDescent="0.2">
      <c r="A1918" t="s">
        <v>4</v>
      </c>
      <c r="B1918" t="s">
        <v>413</v>
      </c>
    </row>
    <row r="1919" spans="1:13" x14ac:dyDescent="0.2">
      <c r="A1919" t="s">
        <v>6</v>
      </c>
      <c r="B1919" t="s">
        <v>49</v>
      </c>
    </row>
    <row r="1920" spans="1:13" x14ac:dyDescent="0.2">
      <c r="A1920" t="s">
        <v>8</v>
      </c>
      <c r="B1920">
        <v>1</v>
      </c>
    </row>
    <row r="1921" spans="1:13" x14ac:dyDescent="0.2">
      <c r="A1921" t="s">
        <v>9</v>
      </c>
      <c r="B1921" t="s">
        <v>73</v>
      </c>
    </row>
    <row r="1922" spans="1:13" x14ac:dyDescent="0.2">
      <c r="A1922" t="s">
        <v>11</v>
      </c>
      <c r="B1922" t="s">
        <v>12</v>
      </c>
    </row>
    <row r="1923" spans="1:13" x14ac:dyDescent="0.2">
      <c r="A1923" t="s">
        <v>13</v>
      </c>
      <c r="B1923" t="s">
        <v>14</v>
      </c>
    </row>
    <row r="1924" spans="1:13" x14ac:dyDescent="0.2">
      <c r="A1924" t="s">
        <v>15</v>
      </c>
      <c r="B1924" t="s">
        <v>53</v>
      </c>
    </row>
    <row r="1925" spans="1:13" ht="16" x14ac:dyDescent="0.2">
      <c r="A1925" s="1" t="s">
        <v>17</v>
      </c>
    </row>
    <row r="1926" spans="1:13" x14ac:dyDescent="0.2">
      <c r="A1926" s="2" t="s">
        <v>18</v>
      </c>
      <c r="B1926" s="2" t="s">
        <v>19</v>
      </c>
      <c r="C1926" s="2" t="s">
        <v>6</v>
      </c>
      <c r="D1926" s="2" t="s">
        <v>15</v>
      </c>
      <c r="E1926" s="2" t="s">
        <v>20</v>
      </c>
      <c r="F1926" s="2" t="s">
        <v>13</v>
      </c>
      <c r="G1926" s="2" t="s">
        <v>21</v>
      </c>
      <c r="H1926" s="2" t="s">
        <v>22</v>
      </c>
      <c r="I1926" s="2" t="s">
        <v>23</v>
      </c>
      <c r="J1926" s="2" t="s">
        <v>4</v>
      </c>
      <c r="K1926" s="2" t="s">
        <v>24</v>
      </c>
      <c r="L1926" s="2" t="s">
        <v>9</v>
      </c>
      <c r="M1926" s="2"/>
    </row>
    <row r="1927" spans="1:13" x14ac:dyDescent="0.2">
      <c r="A1927" t="s">
        <v>335</v>
      </c>
      <c r="B1927">
        <v>3.8502999999999998</v>
      </c>
      <c r="D1927" t="s">
        <v>30</v>
      </c>
      <c r="E1927" t="s">
        <v>336</v>
      </c>
      <c r="F1927" t="s">
        <v>27</v>
      </c>
      <c r="G1927">
        <v>2</v>
      </c>
      <c r="H1927">
        <v>1.348151067341848</v>
      </c>
      <c r="I1927">
        <v>4.3409845976280087E-2</v>
      </c>
      <c r="J1927" t="s">
        <v>337</v>
      </c>
    </row>
    <row r="1928" spans="1:13" x14ac:dyDescent="0.2">
      <c r="A1928" t="s">
        <v>29</v>
      </c>
      <c r="B1928">
        <v>0.25026999999999999</v>
      </c>
      <c r="D1928" t="s">
        <v>30</v>
      </c>
      <c r="E1928" t="s">
        <v>31</v>
      </c>
      <c r="F1928" t="s">
        <v>27</v>
      </c>
      <c r="G1928">
        <v>2</v>
      </c>
      <c r="H1928">
        <v>-1.385214943900327</v>
      </c>
      <c r="I1928">
        <v>2.439508208471609E-2</v>
      </c>
      <c r="J1928" t="s">
        <v>358</v>
      </c>
    </row>
    <row r="1929" spans="1:13" x14ac:dyDescent="0.2">
      <c r="A1929" t="str">
        <f>B1917</f>
        <v>electricity production, photovoltaic, photovoltaic slanted-roof installation, 3 kWp, multi-Si, laminated, integrated</v>
      </c>
      <c r="B1929">
        <v>1</v>
      </c>
      <c r="C1929" t="s">
        <v>49</v>
      </c>
      <c r="D1929" t="s">
        <v>53</v>
      </c>
      <c r="E1929" t="s">
        <v>339</v>
      </c>
      <c r="F1929" t="s">
        <v>33</v>
      </c>
      <c r="G1929">
        <v>0</v>
      </c>
      <c r="H1929">
        <v>1</v>
      </c>
      <c r="L1929" t="s">
        <v>73</v>
      </c>
    </row>
    <row r="1930" spans="1:13" x14ac:dyDescent="0.2">
      <c r="A1930" t="s">
        <v>349</v>
      </c>
      <c r="B1930">
        <v>1.1389999999999999E-5</v>
      </c>
      <c r="C1930" t="s">
        <v>49</v>
      </c>
      <c r="D1930" t="s">
        <v>15</v>
      </c>
      <c r="F1930" t="s">
        <v>36</v>
      </c>
      <c r="G1930">
        <v>2</v>
      </c>
      <c r="H1930">
        <v>-11.38277478050518</v>
      </c>
      <c r="I1930">
        <v>0.1061828390711656</v>
      </c>
      <c r="J1930" t="s">
        <v>379</v>
      </c>
      <c r="L1930" t="s">
        <v>349</v>
      </c>
    </row>
    <row r="1931" spans="1:13" x14ac:dyDescent="0.2">
      <c r="A1931" t="s">
        <v>442</v>
      </c>
      <c r="B1931">
        <v>3.7965999999999998E-3</v>
      </c>
      <c r="C1931" t="s">
        <v>42</v>
      </c>
      <c r="D1931" t="s">
        <v>16</v>
      </c>
      <c r="F1931" t="s">
        <v>36</v>
      </c>
      <c r="G1931">
        <v>2</v>
      </c>
      <c r="H1931">
        <v>-5.573649349607833</v>
      </c>
      <c r="I1931">
        <v>4.3409845976280087E-2</v>
      </c>
      <c r="J1931" t="s">
        <v>353</v>
      </c>
      <c r="L1931" t="s">
        <v>443</v>
      </c>
    </row>
    <row r="1932" spans="1:13" x14ac:dyDescent="0.2">
      <c r="A1932" t="s">
        <v>354</v>
      </c>
      <c r="B1932">
        <v>-3.4168999999999998E-6</v>
      </c>
      <c r="C1932" t="s">
        <v>49</v>
      </c>
      <c r="D1932" t="s">
        <v>250</v>
      </c>
      <c r="F1932" t="s">
        <v>36</v>
      </c>
      <c r="G1932">
        <v>2</v>
      </c>
      <c r="H1932">
        <v>-12.58677685069688</v>
      </c>
      <c r="I1932">
        <v>4.3409845976280087E-2</v>
      </c>
      <c r="J1932" t="s">
        <v>353</v>
      </c>
      <c r="K1932" t="b">
        <v>1</v>
      </c>
      <c r="L1932" t="s">
        <v>355</v>
      </c>
    </row>
    <row r="1934" spans="1:13" ht="16" x14ac:dyDescent="0.2">
      <c r="A1934" s="1" t="s">
        <v>2</v>
      </c>
      <c r="B1934" s="1" t="s">
        <v>1446</v>
      </c>
    </row>
    <row r="1935" spans="1:13" x14ac:dyDescent="0.2">
      <c r="A1935" t="s">
        <v>4</v>
      </c>
      <c r="B1935" t="s">
        <v>413</v>
      </c>
    </row>
    <row r="1936" spans="1:13" x14ac:dyDescent="0.2">
      <c r="A1936" t="s">
        <v>6</v>
      </c>
      <c r="B1936" t="s">
        <v>49</v>
      </c>
    </row>
    <row r="1937" spans="1:13" x14ac:dyDescent="0.2">
      <c r="A1937" t="s">
        <v>8</v>
      </c>
      <c r="B1937">
        <v>1</v>
      </c>
    </row>
    <row r="1938" spans="1:13" x14ac:dyDescent="0.2">
      <c r="A1938" t="s">
        <v>9</v>
      </c>
      <c r="B1938" t="s">
        <v>73</v>
      </c>
    </row>
    <row r="1939" spans="1:13" x14ac:dyDescent="0.2">
      <c r="A1939" t="s">
        <v>11</v>
      </c>
      <c r="B1939" t="s">
        <v>12</v>
      </c>
    </row>
    <row r="1940" spans="1:13" x14ac:dyDescent="0.2">
      <c r="A1940" t="s">
        <v>13</v>
      </c>
      <c r="B1940" t="s">
        <v>14</v>
      </c>
    </row>
    <row r="1941" spans="1:13" x14ac:dyDescent="0.2">
      <c r="A1941" t="s">
        <v>15</v>
      </c>
      <c r="B1941" t="s">
        <v>53</v>
      </c>
    </row>
    <row r="1942" spans="1:13" ht="16" x14ac:dyDescent="0.2">
      <c r="A1942" s="1" t="s">
        <v>17</v>
      </c>
    </row>
    <row r="1943" spans="1:13" x14ac:dyDescent="0.2">
      <c r="A1943" s="2" t="s">
        <v>18</v>
      </c>
      <c r="B1943" s="2" t="s">
        <v>19</v>
      </c>
      <c r="C1943" s="2" t="s">
        <v>6</v>
      </c>
      <c r="D1943" s="2" t="s">
        <v>15</v>
      </c>
      <c r="E1943" s="2" t="s">
        <v>20</v>
      </c>
      <c r="F1943" s="2" t="s">
        <v>13</v>
      </c>
      <c r="G1943" s="2" t="s">
        <v>21</v>
      </c>
      <c r="H1943" s="2" t="s">
        <v>22</v>
      </c>
      <c r="I1943" s="2" t="s">
        <v>23</v>
      </c>
      <c r="J1943" s="2" t="s">
        <v>4</v>
      </c>
      <c r="K1943" s="2" t="s">
        <v>24</v>
      </c>
      <c r="L1943" s="2" t="s">
        <v>9</v>
      </c>
      <c r="M1943" s="2"/>
    </row>
    <row r="1944" spans="1:13" x14ac:dyDescent="0.2">
      <c r="A1944" t="s">
        <v>335</v>
      </c>
      <c r="B1944">
        <v>3.8502999999999998</v>
      </c>
      <c r="D1944" t="s">
        <v>30</v>
      </c>
      <c r="E1944" t="s">
        <v>336</v>
      </c>
      <c r="F1944" t="s">
        <v>27</v>
      </c>
      <c r="G1944">
        <v>2</v>
      </c>
      <c r="H1944">
        <v>1.348151067341848</v>
      </c>
      <c r="I1944">
        <v>4.3409845976280087E-2</v>
      </c>
      <c r="J1944" t="s">
        <v>337</v>
      </c>
    </row>
    <row r="1945" spans="1:13" x14ac:dyDescent="0.2">
      <c r="A1945" t="s">
        <v>29</v>
      </c>
      <c r="B1945">
        <v>0.25026999999999999</v>
      </c>
      <c r="D1945" t="s">
        <v>30</v>
      </c>
      <c r="E1945" t="s">
        <v>31</v>
      </c>
      <c r="F1945" t="s">
        <v>27</v>
      </c>
      <c r="G1945">
        <v>2</v>
      </c>
      <c r="H1945">
        <v>-1.385214943900327</v>
      </c>
      <c r="I1945">
        <v>2.439508208471609E-2</v>
      </c>
      <c r="J1945" t="s">
        <v>358</v>
      </c>
    </row>
    <row r="1946" spans="1:13" x14ac:dyDescent="0.2">
      <c r="A1946" t="str">
        <f>B1934</f>
        <v>electricity production, photovoltaic, photovoltaic slanted-roof installation, 3 kWp, multi-Si, panel, mounted</v>
      </c>
      <c r="B1946">
        <v>1</v>
      </c>
      <c r="C1946" t="s">
        <v>49</v>
      </c>
      <c r="D1946" t="s">
        <v>53</v>
      </c>
      <c r="E1946" t="s">
        <v>339</v>
      </c>
      <c r="F1946" t="s">
        <v>33</v>
      </c>
      <c r="G1946">
        <v>0</v>
      </c>
      <c r="H1946">
        <v>1</v>
      </c>
      <c r="L1946" t="s">
        <v>73</v>
      </c>
    </row>
    <row r="1947" spans="1:13" x14ac:dyDescent="0.2">
      <c r="A1947" t="s">
        <v>350</v>
      </c>
      <c r="B1947">
        <v>1.1389999999999999E-5</v>
      </c>
      <c r="C1947" t="s">
        <v>49</v>
      </c>
      <c r="D1947" t="s">
        <v>15</v>
      </c>
      <c r="F1947" t="s">
        <v>36</v>
      </c>
      <c r="G1947">
        <v>2</v>
      </c>
      <c r="H1947">
        <v>-11.38277478050518</v>
      </c>
      <c r="I1947">
        <v>0.1061828390711656</v>
      </c>
      <c r="J1947" t="s">
        <v>379</v>
      </c>
      <c r="L1947" t="s">
        <v>350</v>
      </c>
    </row>
    <row r="1948" spans="1:13" x14ac:dyDescent="0.2">
      <c r="A1948" t="s">
        <v>442</v>
      </c>
      <c r="B1948">
        <v>3.7965999999999998E-3</v>
      </c>
      <c r="C1948" t="s">
        <v>42</v>
      </c>
      <c r="D1948" t="s">
        <v>16</v>
      </c>
      <c r="F1948" t="s">
        <v>36</v>
      </c>
      <c r="G1948">
        <v>2</v>
      </c>
      <c r="H1948">
        <v>-5.573649349607833</v>
      </c>
      <c r="I1948">
        <v>4.3409845976280087E-2</v>
      </c>
      <c r="J1948" t="s">
        <v>353</v>
      </c>
      <c r="L1948" t="s">
        <v>443</v>
      </c>
    </row>
    <row r="1949" spans="1:13" x14ac:dyDescent="0.2">
      <c r="A1949" t="s">
        <v>354</v>
      </c>
      <c r="B1949">
        <v>-3.4168999999999998E-6</v>
      </c>
      <c r="C1949" t="s">
        <v>49</v>
      </c>
      <c r="D1949" t="s">
        <v>250</v>
      </c>
      <c r="F1949" t="s">
        <v>36</v>
      </c>
      <c r="G1949">
        <v>2</v>
      </c>
      <c r="H1949">
        <v>-12.58677685069688</v>
      </c>
      <c r="I1949">
        <v>4.3409845976280087E-2</v>
      </c>
      <c r="J1949" t="s">
        <v>353</v>
      </c>
      <c r="K1949" t="b">
        <v>1</v>
      </c>
      <c r="L1949" t="s">
        <v>355</v>
      </c>
    </row>
    <row r="1951" spans="1:13" ht="16" x14ac:dyDescent="0.2">
      <c r="A1951" s="1" t="s">
        <v>2</v>
      </c>
      <c r="B1951" s="1" t="s">
        <v>1447</v>
      </c>
    </row>
    <row r="1952" spans="1:13" x14ac:dyDescent="0.2">
      <c r="A1952" t="s">
        <v>4</v>
      </c>
      <c r="B1952" t="s">
        <v>413</v>
      </c>
    </row>
    <row r="1953" spans="1:13" x14ac:dyDescent="0.2">
      <c r="A1953" t="s">
        <v>6</v>
      </c>
      <c r="B1953" t="s">
        <v>49</v>
      </c>
    </row>
    <row r="1954" spans="1:13" x14ac:dyDescent="0.2">
      <c r="A1954" t="s">
        <v>8</v>
      </c>
      <c r="B1954">
        <v>1</v>
      </c>
    </row>
    <row r="1955" spans="1:13" x14ac:dyDescent="0.2">
      <c r="A1955" t="s">
        <v>9</v>
      </c>
      <c r="B1955" t="s">
        <v>73</v>
      </c>
    </row>
    <row r="1956" spans="1:13" x14ac:dyDescent="0.2">
      <c r="A1956" t="s">
        <v>11</v>
      </c>
      <c r="B1956" t="s">
        <v>12</v>
      </c>
    </row>
    <row r="1957" spans="1:13" x14ac:dyDescent="0.2">
      <c r="A1957" t="s">
        <v>13</v>
      </c>
      <c r="B1957" t="s">
        <v>14</v>
      </c>
    </row>
    <row r="1958" spans="1:13" x14ac:dyDescent="0.2">
      <c r="A1958" t="s">
        <v>15</v>
      </c>
      <c r="B1958" t="s">
        <v>53</v>
      </c>
    </row>
    <row r="1959" spans="1:13" ht="16" x14ac:dyDescent="0.2">
      <c r="A1959" s="1" t="s">
        <v>17</v>
      </c>
    </row>
    <row r="1960" spans="1:13" x14ac:dyDescent="0.2">
      <c r="A1960" s="2" t="s">
        <v>18</v>
      </c>
      <c r="B1960" s="2" t="s">
        <v>19</v>
      </c>
      <c r="C1960" s="2" t="s">
        <v>6</v>
      </c>
      <c r="D1960" s="2" t="s">
        <v>15</v>
      </c>
      <c r="E1960" s="2" t="s">
        <v>20</v>
      </c>
      <c r="F1960" s="2" t="s">
        <v>13</v>
      </c>
      <c r="G1960" s="2" t="s">
        <v>21</v>
      </c>
      <c r="H1960" s="2" t="s">
        <v>22</v>
      </c>
      <c r="I1960" s="2" t="s">
        <v>23</v>
      </c>
      <c r="J1960" s="2" t="s">
        <v>4</v>
      </c>
      <c r="K1960" s="2" t="s">
        <v>24</v>
      </c>
      <c r="L1960" s="2" t="s">
        <v>9</v>
      </c>
      <c r="M1960" s="2"/>
    </row>
    <row r="1961" spans="1:13" x14ac:dyDescent="0.2">
      <c r="A1961" t="s">
        <v>335</v>
      </c>
      <c r="B1961">
        <v>3.8502999999999998</v>
      </c>
      <c r="D1961" t="s">
        <v>30</v>
      </c>
      <c r="E1961" t="s">
        <v>336</v>
      </c>
      <c r="F1961" t="s">
        <v>27</v>
      </c>
      <c r="G1961">
        <v>2</v>
      </c>
      <c r="H1961">
        <v>1.348151067341848</v>
      </c>
      <c r="I1961">
        <v>4.3409845976280087E-2</v>
      </c>
      <c r="J1961" t="s">
        <v>337</v>
      </c>
    </row>
    <row r="1962" spans="1:13" x14ac:dyDescent="0.2">
      <c r="A1962" t="s">
        <v>29</v>
      </c>
      <c r="B1962">
        <v>0.25026999999999999</v>
      </c>
      <c r="D1962" t="s">
        <v>30</v>
      </c>
      <c r="E1962" t="s">
        <v>31</v>
      </c>
      <c r="F1962" t="s">
        <v>27</v>
      </c>
      <c r="G1962">
        <v>2</v>
      </c>
      <c r="H1962">
        <v>-1.385214943900327</v>
      </c>
      <c r="I1962">
        <v>2.439508208471609E-2</v>
      </c>
      <c r="J1962" t="s">
        <v>358</v>
      </c>
    </row>
    <row r="1963" spans="1:13" x14ac:dyDescent="0.2">
      <c r="A1963" t="str">
        <f>B1951</f>
        <v>electricity production, photovoltaic, photovoltaic slanted-roof installation, 3 kWp, single-Si, laminated, integrated</v>
      </c>
      <c r="B1963">
        <v>1</v>
      </c>
      <c r="C1963" t="s">
        <v>49</v>
      </c>
      <c r="D1963" t="s">
        <v>53</v>
      </c>
      <c r="E1963" t="s">
        <v>339</v>
      </c>
      <c r="F1963" t="s">
        <v>33</v>
      </c>
      <c r="G1963">
        <v>0</v>
      </c>
      <c r="H1963">
        <v>1</v>
      </c>
      <c r="L1963" t="s">
        <v>73</v>
      </c>
    </row>
    <row r="1964" spans="1:13" x14ac:dyDescent="0.2">
      <c r="A1964" t="s">
        <v>351</v>
      </c>
      <c r="B1964">
        <v>1.1389999999999999E-5</v>
      </c>
      <c r="C1964" t="s">
        <v>49</v>
      </c>
      <c r="D1964" t="s">
        <v>15</v>
      </c>
      <c r="F1964" t="s">
        <v>36</v>
      </c>
      <c r="G1964">
        <v>2</v>
      </c>
      <c r="H1964">
        <v>-11.38277478050518</v>
      </c>
      <c r="I1964">
        <v>0.1061828390711656</v>
      </c>
      <c r="J1964" t="s">
        <v>379</v>
      </c>
      <c r="L1964" t="s">
        <v>351</v>
      </c>
    </row>
    <row r="1965" spans="1:13" x14ac:dyDescent="0.2">
      <c r="A1965" t="s">
        <v>442</v>
      </c>
      <c r="B1965">
        <v>3.5044999999999998E-3</v>
      </c>
      <c r="C1965" t="s">
        <v>42</v>
      </c>
      <c r="D1965" t="s">
        <v>16</v>
      </c>
      <c r="F1965" t="s">
        <v>36</v>
      </c>
      <c r="G1965">
        <v>2</v>
      </c>
      <c r="H1965">
        <v>-5.6537074220238948</v>
      </c>
      <c r="I1965">
        <v>4.3409845976280087E-2</v>
      </c>
      <c r="J1965" t="s">
        <v>353</v>
      </c>
      <c r="L1965" t="s">
        <v>443</v>
      </c>
    </row>
    <row r="1966" spans="1:13" x14ac:dyDescent="0.2">
      <c r="A1966" t="s">
        <v>354</v>
      </c>
      <c r="B1966">
        <v>-3.1541E-6</v>
      </c>
      <c r="C1966" t="s">
        <v>49</v>
      </c>
      <c r="D1966" t="s">
        <v>250</v>
      </c>
      <c r="F1966" t="s">
        <v>36</v>
      </c>
      <c r="G1966">
        <v>2</v>
      </c>
      <c r="H1966">
        <v>-12.66680736415559</v>
      </c>
      <c r="I1966">
        <v>4.3409845976280087E-2</v>
      </c>
      <c r="J1966" t="s">
        <v>353</v>
      </c>
      <c r="K1966" t="b">
        <v>1</v>
      </c>
      <c r="L1966" t="s">
        <v>355</v>
      </c>
    </row>
    <row r="1968" spans="1:13" ht="16" x14ac:dyDescent="0.2">
      <c r="A1968" s="1" t="s">
        <v>2</v>
      </c>
      <c r="B1968" s="1" t="s">
        <v>1448</v>
      </c>
    </row>
    <row r="1969" spans="1:13" x14ac:dyDescent="0.2">
      <c r="A1969" t="s">
        <v>4</v>
      </c>
      <c r="B1969" t="s">
        <v>413</v>
      </c>
    </row>
    <row r="1970" spans="1:13" x14ac:dyDescent="0.2">
      <c r="A1970" t="s">
        <v>6</v>
      </c>
      <c r="B1970" t="s">
        <v>49</v>
      </c>
    </row>
    <row r="1971" spans="1:13" x14ac:dyDescent="0.2">
      <c r="A1971" t="s">
        <v>8</v>
      </c>
      <c r="B1971">
        <v>1</v>
      </c>
    </row>
    <row r="1972" spans="1:13" x14ac:dyDescent="0.2">
      <c r="A1972" t="s">
        <v>9</v>
      </c>
      <c r="B1972" t="s">
        <v>73</v>
      </c>
    </row>
    <row r="1973" spans="1:13" x14ac:dyDescent="0.2">
      <c r="A1973" t="s">
        <v>11</v>
      </c>
      <c r="B1973" t="s">
        <v>12</v>
      </c>
    </row>
    <row r="1974" spans="1:13" x14ac:dyDescent="0.2">
      <c r="A1974" t="s">
        <v>13</v>
      </c>
      <c r="B1974" t="s">
        <v>14</v>
      </c>
    </row>
    <row r="1975" spans="1:13" x14ac:dyDescent="0.2">
      <c r="A1975" t="s">
        <v>15</v>
      </c>
      <c r="B1975" t="s">
        <v>53</v>
      </c>
    </row>
    <row r="1976" spans="1:13" ht="16" x14ac:dyDescent="0.2">
      <c r="A1976" s="1" t="s">
        <v>17</v>
      </c>
    </row>
    <row r="1977" spans="1:13" x14ac:dyDescent="0.2">
      <c r="A1977" s="2" t="s">
        <v>18</v>
      </c>
      <c r="B1977" s="2" t="s">
        <v>19</v>
      </c>
      <c r="C1977" s="2" t="s">
        <v>6</v>
      </c>
      <c r="D1977" s="2" t="s">
        <v>15</v>
      </c>
      <c r="E1977" s="2" t="s">
        <v>20</v>
      </c>
      <c r="F1977" s="2" t="s">
        <v>13</v>
      </c>
      <c r="G1977" s="2" t="s">
        <v>21</v>
      </c>
      <c r="H1977" s="2" t="s">
        <v>22</v>
      </c>
      <c r="I1977" s="2" t="s">
        <v>23</v>
      </c>
      <c r="J1977" s="2" t="s">
        <v>4</v>
      </c>
      <c r="K1977" s="2" t="s">
        <v>24</v>
      </c>
      <c r="L1977" s="2" t="s">
        <v>9</v>
      </c>
      <c r="M1977" s="2"/>
    </row>
    <row r="1978" spans="1:13" x14ac:dyDescent="0.2">
      <c r="A1978" t="s">
        <v>335</v>
      </c>
      <c r="B1978">
        <v>3.8502999999999998</v>
      </c>
      <c r="D1978" t="s">
        <v>30</v>
      </c>
      <c r="E1978" t="s">
        <v>336</v>
      </c>
      <c r="F1978" t="s">
        <v>27</v>
      </c>
      <c r="G1978">
        <v>2</v>
      </c>
      <c r="H1978">
        <v>1.348151067341848</v>
      </c>
      <c r="I1978">
        <v>4.3409845976280087E-2</v>
      </c>
      <c r="J1978" t="s">
        <v>337</v>
      </c>
    </row>
    <row r="1979" spans="1:13" x14ac:dyDescent="0.2">
      <c r="A1979" t="s">
        <v>29</v>
      </c>
      <c r="B1979">
        <v>0.25026999999999999</v>
      </c>
      <c r="D1979" t="s">
        <v>30</v>
      </c>
      <c r="E1979" t="s">
        <v>31</v>
      </c>
      <c r="F1979" t="s">
        <v>27</v>
      </c>
      <c r="G1979">
        <v>2</v>
      </c>
      <c r="H1979">
        <v>-1.385214943900327</v>
      </c>
      <c r="I1979">
        <v>2.439508208471609E-2</v>
      </c>
      <c r="J1979" t="s">
        <v>358</v>
      </c>
    </row>
    <row r="1980" spans="1:13" x14ac:dyDescent="0.2">
      <c r="A1980" t="str">
        <f>B1968</f>
        <v>electricity production, photovoltaic, photovoltaic slanted-roof installation, 3 kWp, single-Si, panel, mounted</v>
      </c>
      <c r="B1980">
        <v>1</v>
      </c>
      <c r="C1980" t="s">
        <v>49</v>
      </c>
      <c r="D1980" t="s">
        <v>53</v>
      </c>
      <c r="E1980" t="s">
        <v>339</v>
      </c>
      <c r="F1980" t="s">
        <v>33</v>
      </c>
      <c r="G1980">
        <v>0</v>
      </c>
      <c r="H1980">
        <v>1</v>
      </c>
      <c r="L1980" t="s">
        <v>73</v>
      </c>
    </row>
    <row r="1981" spans="1:13" x14ac:dyDescent="0.2">
      <c r="A1981" t="s">
        <v>352</v>
      </c>
      <c r="B1981">
        <v>1.1389999999999999E-5</v>
      </c>
      <c r="C1981" t="s">
        <v>49</v>
      </c>
      <c r="D1981" t="s">
        <v>15</v>
      </c>
      <c r="F1981" t="s">
        <v>36</v>
      </c>
      <c r="G1981">
        <v>2</v>
      </c>
      <c r="H1981">
        <v>-11.38277478050518</v>
      </c>
      <c r="I1981">
        <v>0.1061828390711656</v>
      </c>
      <c r="J1981" t="s">
        <v>379</v>
      </c>
      <c r="L1981" t="s">
        <v>352</v>
      </c>
    </row>
    <row r="1982" spans="1:13" x14ac:dyDescent="0.2">
      <c r="A1982" t="s">
        <v>442</v>
      </c>
      <c r="B1982">
        <v>3.5044999999999998E-3</v>
      </c>
      <c r="C1982" t="s">
        <v>42</v>
      </c>
      <c r="D1982" t="s">
        <v>16</v>
      </c>
      <c r="F1982" t="s">
        <v>36</v>
      </c>
      <c r="G1982">
        <v>2</v>
      </c>
      <c r="H1982">
        <v>-5.6537074220238948</v>
      </c>
      <c r="I1982">
        <v>4.3409845976280087E-2</v>
      </c>
      <c r="J1982" t="s">
        <v>353</v>
      </c>
      <c r="L1982" t="s">
        <v>443</v>
      </c>
    </row>
    <row r="1983" spans="1:13" x14ac:dyDescent="0.2">
      <c r="A1983" t="s">
        <v>354</v>
      </c>
      <c r="B1983">
        <v>-3.1541E-6</v>
      </c>
      <c r="C1983" t="s">
        <v>49</v>
      </c>
      <c r="D1983" t="s">
        <v>250</v>
      </c>
      <c r="F1983" t="s">
        <v>36</v>
      </c>
      <c r="G1983">
        <v>2</v>
      </c>
      <c r="H1983">
        <v>-12.66680736415559</v>
      </c>
      <c r="I1983">
        <v>4.3409845976280087E-2</v>
      </c>
      <c r="J1983" t="s">
        <v>353</v>
      </c>
      <c r="K1983" t="b">
        <v>1</v>
      </c>
      <c r="L1983" t="s">
        <v>355</v>
      </c>
    </row>
    <row r="1985" spans="1:13" ht="16" x14ac:dyDescent="0.2">
      <c r="A1985" s="1" t="s">
        <v>2</v>
      </c>
      <c r="B1985" s="1" t="s">
        <v>1417</v>
      </c>
    </row>
    <row r="1986" spans="1:13" x14ac:dyDescent="0.2">
      <c r="A1986" t="s">
        <v>4</v>
      </c>
      <c r="B1986" t="s">
        <v>415</v>
      </c>
    </row>
    <row r="1987" spans="1:13" x14ac:dyDescent="0.2">
      <c r="A1987" t="s">
        <v>6</v>
      </c>
      <c r="B1987" t="s">
        <v>49</v>
      </c>
    </row>
    <row r="1988" spans="1:13" x14ac:dyDescent="0.2">
      <c r="A1988" t="s">
        <v>8</v>
      </c>
      <c r="B1988">
        <v>1</v>
      </c>
    </row>
    <row r="1989" spans="1:13" x14ac:dyDescent="0.2">
      <c r="A1989" t="s">
        <v>9</v>
      </c>
      <c r="B1989" t="s">
        <v>1417</v>
      </c>
    </row>
    <row r="1990" spans="1:13" x14ac:dyDescent="0.2">
      <c r="A1990" t="s">
        <v>11</v>
      </c>
      <c r="B1990" t="s">
        <v>12</v>
      </c>
    </row>
    <row r="1991" spans="1:13" x14ac:dyDescent="0.2">
      <c r="A1991" t="s">
        <v>13</v>
      </c>
      <c r="B1991" t="s">
        <v>14</v>
      </c>
    </row>
    <row r="1992" spans="1:13" x14ac:dyDescent="0.2">
      <c r="A1992" t="s">
        <v>15</v>
      </c>
      <c r="B1992" t="s">
        <v>53</v>
      </c>
    </row>
    <row r="1993" spans="1:13" ht="16" x14ac:dyDescent="0.2">
      <c r="A1993" s="1" t="s">
        <v>17</v>
      </c>
    </row>
    <row r="1994" spans="1:13" x14ac:dyDescent="0.2">
      <c r="A1994" s="2" t="s">
        <v>18</v>
      </c>
      <c r="B1994" s="2" t="s">
        <v>19</v>
      </c>
      <c r="C1994" s="2" t="s">
        <v>6</v>
      </c>
      <c r="D1994" s="2" t="s">
        <v>15</v>
      </c>
      <c r="E1994" s="2" t="s">
        <v>20</v>
      </c>
      <c r="F1994" s="2" t="s">
        <v>13</v>
      </c>
      <c r="G1994" s="2" t="s">
        <v>21</v>
      </c>
      <c r="H1994" s="2" t="s">
        <v>22</v>
      </c>
      <c r="I1994" s="2" t="s">
        <v>23</v>
      </c>
      <c r="J1994" s="2" t="s">
        <v>4</v>
      </c>
      <c r="K1994" s="2" t="s">
        <v>24</v>
      </c>
      <c r="L1994" s="2" t="s">
        <v>9</v>
      </c>
      <c r="M1994" s="2"/>
    </row>
    <row r="1995" spans="1:13" x14ac:dyDescent="0.2">
      <c r="A1995" t="s">
        <v>335</v>
      </c>
      <c r="B1995">
        <v>3.8502999999999998</v>
      </c>
      <c r="D1995" t="s">
        <v>30</v>
      </c>
      <c r="E1995" t="s">
        <v>336</v>
      </c>
      <c r="F1995" t="s">
        <v>27</v>
      </c>
      <c r="G1995">
        <v>2</v>
      </c>
      <c r="H1995">
        <v>1.348151067341848</v>
      </c>
      <c r="I1995">
        <v>0.14364099621522061</v>
      </c>
      <c r="J1995" t="s">
        <v>416</v>
      </c>
    </row>
    <row r="1996" spans="1:13" x14ac:dyDescent="0.2">
      <c r="A1996" t="s">
        <v>29</v>
      </c>
      <c r="B1996">
        <v>0.25026999999999999</v>
      </c>
      <c r="D1996" t="s">
        <v>30</v>
      </c>
      <c r="E1996" t="s">
        <v>26</v>
      </c>
      <c r="F1996" t="s">
        <v>27</v>
      </c>
      <c r="G1996">
        <v>2</v>
      </c>
      <c r="H1996">
        <v>-1.385214943900327</v>
      </c>
      <c r="I1996">
        <v>0.10444117098097019</v>
      </c>
      <c r="J1996" t="s">
        <v>358</v>
      </c>
    </row>
    <row r="1997" spans="1:13" x14ac:dyDescent="0.2">
      <c r="A1997" t="s">
        <v>1417</v>
      </c>
      <c r="B1997">
        <v>1</v>
      </c>
      <c r="C1997" t="s">
        <v>49</v>
      </c>
      <c r="D1997" t="s">
        <v>53</v>
      </c>
      <c r="E1997" t="s">
        <v>148</v>
      </c>
      <c r="F1997" t="s">
        <v>33</v>
      </c>
      <c r="G1997">
        <v>0</v>
      </c>
      <c r="H1997">
        <v>1</v>
      </c>
      <c r="L1997" t="s">
        <v>1417</v>
      </c>
    </row>
    <row r="1998" spans="1:13" x14ac:dyDescent="0.2">
      <c r="A1998" t="s">
        <v>1433</v>
      </c>
      <c r="B1998">
        <v>2.9367999999999999E-8</v>
      </c>
      <c r="C1998" t="s">
        <v>49</v>
      </c>
      <c r="D1998" t="s">
        <v>15</v>
      </c>
      <c r="F1998" t="s">
        <v>36</v>
      </c>
      <c r="G1998">
        <v>2</v>
      </c>
      <c r="H1998">
        <v>-17.343360190751881</v>
      </c>
      <c r="I1998">
        <v>0.65738575310393743</v>
      </c>
      <c r="J1998" t="s">
        <v>417</v>
      </c>
      <c r="L1998" t="s">
        <v>1433</v>
      </c>
    </row>
    <row r="1999" spans="1:13" x14ac:dyDescent="0.2">
      <c r="A1999" t="s">
        <v>442</v>
      </c>
      <c r="B1999">
        <v>4.2420000000000001E-3</v>
      </c>
      <c r="C1999" t="s">
        <v>42</v>
      </c>
      <c r="D1999" t="s">
        <v>16</v>
      </c>
      <c r="F1999" t="s">
        <v>36</v>
      </c>
      <c r="G1999">
        <v>2</v>
      </c>
      <c r="H1999">
        <v>-5.462720422839646</v>
      </c>
      <c r="I1999">
        <v>0.14570007591009579</v>
      </c>
      <c r="J1999" t="s">
        <v>418</v>
      </c>
      <c r="L1999" t="s">
        <v>443</v>
      </c>
    </row>
    <row r="2000" spans="1:13" x14ac:dyDescent="0.2">
      <c r="A2000" t="s">
        <v>354</v>
      </c>
      <c r="B2000">
        <v>-3.8178000000000001E-6</v>
      </c>
      <c r="C2000" t="s">
        <v>49</v>
      </c>
      <c r="D2000" t="s">
        <v>250</v>
      </c>
      <c r="F2000" t="s">
        <v>36</v>
      </c>
      <c r="G2000">
        <v>2</v>
      </c>
      <c r="H2000">
        <v>-12.47583621747961</v>
      </c>
      <c r="I2000">
        <v>0.14364099621522061</v>
      </c>
      <c r="J2000" t="s">
        <v>418</v>
      </c>
      <c r="K2000" t="b">
        <v>1</v>
      </c>
      <c r="L2000" t="s">
        <v>355</v>
      </c>
    </row>
    <row r="2002" spans="1:13" ht="16" x14ac:dyDescent="0.2">
      <c r="A2002" s="1" t="s">
        <v>2</v>
      </c>
      <c r="B2002" s="1" t="s">
        <v>1418</v>
      </c>
    </row>
    <row r="2003" spans="1:13" x14ac:dyDescent="0.2">
      <c r="A2003" t="s">
        <v>4</v>
      </c>
      <c r="B2003" t="s">
        <v>419</v>
      </c>
    </row>
    <row r="2004" spans="1:13" x14ac:dyDescent="0.2">
      <c r="A2004" t="s">
        <v>6</v>
      </c>
      <c r="B2004" t="s">
        <v>49</v>
      </c>
    </row>
    <row r="2005" spans="1:13" x14ac:dyDescent="0.2">
      <c r="A2005" t="s">
        <v>8</v>
      </c>
      <c r="B2005">
        <v>1</v>
      </c>
    </row>
    <row r="2006" spans="1:13" x14ac:dyDescent="0.2">
      <c r="A2006" t="s">
        <v>9</v>
      </c>
      <c r="B2006" t="s">
        <v>1418</v>
      </c>
    </row>
    <row r="2007" spans="1:13" x14ac:dyDescent="0.2">
      <c r="A2007" t="s">
        <v>11</v>
      </c>
      <c r="B2007" t="s">
        <v>12</v>
      </c>
    </row>
    <row r="2008" spans="1:13" x14ac:dyDescent="0.2">
      <c r="A2008" t="s">
        <v>13</v>
      </c>
      <c r="B2008" t="s">
        <v>14</v>
      </c>
    </row>
    <row r="2009" spans="1:13" x14ac:dyDescent="0.2">
      <c r="A2009" t="s">
        <v>15</v>
      </c>
      <c r="B2009" t="s">
        <v>53</v>
      </c>
    </row>
    <row r="2010" spans="1:13" ht="16" x14ac:dyDescent="0.2">
      <c r="A2010" s="1" t="s">
        <v>17</v>
      </c>
    </row>
    <row r="2011" spans="1:13" x14ac:dyDescent="0.2">
      <c r="A2011" s="2" t="s">
        <v>18</v>
      </c>
      <c r="B2011" s="2" t="s">
        <v>19</v>
      </c>
      <c r="C2011" s="2" t="s">
        <v>6</v>
      </c>
      <c r="D2011" s="2" t="s">
        <v>15</v>
      </c>
      <c r="E2011" s="2" t="s">
        <v>20</v>
      </c>
      <c r="F2011" s="2" t="s">
        <v>13</v>
      </c>
      <c r="G2011" s="2" t="s">
        <v>21</v>
      </c>
      <c r="H2011" s="2" t="s">
        <v>22</v>
      </c>
      <c r="I2011" s="2" t="s">
        <v>23</v>
      </c>
      <c r="J2011" s="2" t="s">
        <v>4</v>
      </c>
      <c r="K2011" s="2" t="s">
        <v>24</v>
      </c>
      <c r="L2011" s="2" t="s">
        <v>9</v>
      </c>
      <c r="M2011" s="2"/>
    </row>
    <row r="2012" spans="1:13" x14ac:dyDescent="0.2">
      <c r="A2012" t="s">
        <v>335</v>
      </c>
      <c r="B2012">
        <v>3.8502999999999998</v>
      </c>
      <c r="D2012" t="s">
        <v>30</v>
      </c>
      <c r="E2012" t="s">
        <v>336</v>
      </c>
      <c r="F2012" t="s">
        <v>27</v>
      </c>
      <c r="G2012">
        <v>2</v>
      </c>
      <c r="H2012">
        <v>1.348151067341848</v>
      </c>
      <c r="I2012">
        <v>0.14364099621522061</v>
      </c>
      <c r="J2012" t="s">
        <v>416</v>
      </c>
    </row>
    <row r="2013" spans="1:13" x14ac:dyDescent="0.2">
      <c r="A2013" t="s">
        <v>29</v>
      </c>
      <c r="B2013">
        <v>0.25026999999999999</v>
      </c>
      <c r="D2013" t="s">
        <v>30</v>
      </c>
      <c r="E2013" t="s">
        <v>26</v>
      </c>
      <c r="F2013" t="s">
        <v>27</v>
      </c>
      <c r="G2013">
        <v>2</v>
      </c>
      <c r="H2013">
        <v>-1.385214943900327</v>
      </c>
      <c r="I2013">
        <v>0.10444117098097019</v>
      </c>
      <c r="J2013" t="s">
        <v>358</v>
      </c>
    </row>
    <row r="2014" spans="1:13" x14ac:dyDescent="0.2">
      <c r="A2014" t="s">
        <v>1418</v>
      </c>
      <c r="B2014">
        <v>1</v>
      </c>
      <c r="C2014" t="s">
        <v>49</v>
      </c>
      <c r="D2014" t="s">
        <v>53</v>
      </c>
      <c r="E2014" t="s">
        <v>148</v>
      </c>
      <c r="F2014" t="s">
        <v>33</v>
      </c>
      <c r="G2014">
        <v>0</v>
      </c>
      <c r="H2014">
        <v>1</v>
      </c>
      <c r="L2014" t="s">
        <v>1418</v>
      </c>
    </row>
    <row r="2015" spans="1:13" x14ac:dyDescent="0.2">
      <c r="A2015" t="s">
        <v>1434</v>
      </c>
      <c r="B2015">
        <v>2.4473E-7</v>
      </c>
      <c r="C2015" t="s">
        <v>49</v>
      </c>
      <c r="D2015" t="s">
        <v>15</v>
      </c>
      <c r="F2015" t="s">
        <v>36</v>
      </c>
      <c r="G2015">
        <v>2</v>
      </c>
      <c r="H2015">
        <v>-15.2231102749115</v>
      </c>
      <c r="I2015">
        <v>0.65738575310393743</v>
      </c>
      <c r="J2015" t="s">
        <v>417</v>
      </c>
      <c r="L2015" t="s">
        <v>1434</v>
      </c>
    </row>
    <row r="2016" spans="1:13" x14ac:dyDescent="0.2">
      <c r="A2016" t="s">
        <v>442</v>
      </c>
      <c r="B2016">
        <v>4.2420000000000001E-3</v>
      </c>
      <c r="C2016" t="s">
        <v>42</v>
      </c>
      <c r="D2016" t="s">
        <v>16</v>
      </c>
      <c r="F2016" t="s">
        <v>36</v>
      </c>
      <c r="G2016">
        <v>2</v>
      </c>
      <c r="H2016">
        <v>-5.462720422839646</v>
      </c>
      <c r="I2016">
        <v>0.14570007591009579</v>
      </c>
      <c r="J2016" t="s">
        <v>418</v>
      </c>
      <c r="L2016" t="s">
        <v>443</v>
      </c>
    </row>
    <row r="2017" spans="1:13" x14ac:dyDescent="0.2">
      <c r="A2017" t="s">
        <v>354</v>
      </c>
      <c r="B2017">
        <v>-3.8178000000000001E-6</v>
      </c>
      <c r="C2017" t="s">
        <v>49</v>
      </c>
      <c r="D2017" t="s">
        <v>250</v>
      </c>
      <c r="F2017" t="s">
        <v>36</v>
      </c>
      <c r="G2017">
        <v>2</v>
      </c>
      <c r="H2017">
        <v>-12.47583621747961</v>
      </c>
      <c r="I2017">
        <v>0.14364099621522061</v>
      </c>
      <c r="J2017" t="s">
        <v>418</v>
      </c>
      <c r="K2017" t="b">
        <v>1</v>
      </c>
      <c r="L2017" t="s">
        <v>355</v>
      </c>
    </row>
    <row r="2019" spans="1:13" ht="16" x14ac:dyDescent="0.2">
      <c r="A2019" s="1" t="s">
        <v>2</v>
      </c>
      <c r="B2019" s="1" t="s">
        <v>1419</v>
      </c>
    </row>
    <row r="2020" spans="1:13" x14ac:dyDescent="0.2">
      <c r="A2020" t="s">
        <v>4</v>
      </c>
      <c r="B2020" t="s">
        <v>419</v>
      </c>
    </row>
    <row r="2021" spans="1:13" x14ac:dyDescent="0.2">
      <c r="A2021" t="s">
        <v>6</v>
      </c>
      <c r="B2021" t="s">
        <v>49</v>
      </c>
    </row>
    <row r="2022" spans="1:13" x14ac:dyDescent="0.2">
      <c r="A2022" t="s">
        <v>8</v>
      </c>
      <c r="B2022">
        <v>1</v>
      </c>
    </row>
    <row r="2023" spans="1:13" x14ac:dyDescent="0.2">
      <c r="A2023" t="s">
        <v>9</v>
      </c>
      <c r="B2023" t="s">
        <v>1419</v>
      </c>
    </row>
    <row r="2024" spans="1:13" x14ac:dyDescent="0.2">
      <c r="A2024" t="s">
        <v>11</v>
      </c>
      <c r="B2024" t="s">
        <v>12</v>
      </c>
    </row>
    <row r="2025" spans="1:13" x14ac:dyDescent="0.2">
      <c r="A2025" t="s">
        <v>13</v>
      </c>
      <c r="B2025" t="s">
        <v>14</v>
      </c>
    </row>
    <row r="2026" spans="1:13" x14ac:dyDescent="0.2">
      <c r="A2026" t="s">
        <v>15</v>
      </c>
      <c r="B2026" t="s">
        <v>53</v>
      </c>
    </row>
    <row r="2027" spans="1:13" ht="16" x14ac:dyDescent="0.2">
      <c r="A2027" s="1" t="s">
        <v>17</v>
      </c>
    </row>
    <row r="2028" spans="1:13" x14ac:dyDescent="0.2">
      <c r="A2028" s="2" t="s">
        <v>18</v>
      </c>
      <c r="B2028" s="2" t="s">
        <v>19</v>
      </c>
      <c r="C2028" s="2" t="s">
        <v>6</v>
      </c>
      <c r="D2028" s="2" t="s">
        <v>15</v>
      </c>
      <c r="E2028" s="2" t="s">
        <v>20</v>
      </c>
      <c r="F2028" s="2" t="s">
        <v>13</v>
      </c>
      <c r="G2028" s="2" t="s">
        <v>21</v>
      </c>
      <c r="H2028" s="2" t="s">
        <v>22</v>
      </c>
      <c r="I2028" s="2" t="s">
        <v>23</v>
      </c>
      <c r="J2028" s="2" t="s">
        <v>4</v>
      </c>
      <c r="K2028" s="2" t="s">
        <v>24</v>
      </c>
      <c r="L2028" s="2" t="s">
        <v>9</v>
      </c>
      <c r="M2028" s="2"/>
    </row>
    <row r="2029" spans="1:13" x14ac:dyDescent="0.2">
      <c r="A2029" t="s">
        <v>335</v>
      </c>
      <c r="B2029">
        <v>3.8502999999999998</v>
      </c>
      <c r="D2029" t="s">
        <v>30</v>
      </c>
      <c r="E2029" t="s">
        <v>336</v>
      </c>
      <c r="F2029" t="s">
        <v>27</v>
      </c>
      <c r="G2029">
        <v>2</v>
      </c>
      <c r="H2029">
        <v>1.348151067341848</v>
      </c>
      <c r="I2029">
        <v>0.14364099621522061</v>
      </c>
      <c r="J2029" t="s">
        <v>416</v>
      </c>
    </row>
    <row r="2030" spans="1:13" x14ac:dyDescent="0.2">
      <c r="A2030" t="s">
        <v>29</v>
      </c>
      <c r="B2030">
        <v>0.25026999999999999</v>
      </c>
      <c r="D2030" t="s">
        <v>30</v>
      </c>
      <c r="E2030" t="s">
        <v>26</v>
      </c>
      <c r="F2030" t="s">
        <v>27</v>
      </c>
      <c r="G2030">
        <v>2</v>
      </c>
      <c r="H2030">
        <v>-1.385214943900327</v>
      </c>
      <c r="I2030">
        <v>0.10444117098097019</v>
      </c>
      <c r="J2030" t="s">
        <v>358</v>
      </c>
    </row>
    <row r="2031" spans="1:13" x14ac:dyDescent="0.2">
      <c r="A2031" t="s">
        <v>1419</v>
      </c>
      <c r="B2031">
        <v>1</v>
      </c>
      <c r="C2031" t="s">
        <v>49</v>
      </c>
      <c r="D2031" t="s">
        <v>53</v>
      </c>
      <c r="E2031" t="s">
        <v>148</v>
      </c>
      <c r="F2031" t="s">
        <v>33</v>
      </c>
      <c r="G2031">
        <v>0</v>
      </c>
      <c r="H2031">
        <v>1</v>
      </c>
      <c r="L2031" t="s">
        <v>1419</v>
      </c>
    </row>
    <row r="2032" spans="1:13" x14ac:dyDescent="0.2">
      <c r="A2032" t="s">
        <v>1435</v>
      </c>
      <c r="B2032">
        <v>2.4473E-7</v>
      </c>
      <c r="C2032" t="s">
        <v>49</v>
      </c>
      <c r="D2032" t="s">
        <v>15</v>
      </c>
      <c r="F2032" t="s">
        <v>36</v>
      </c>
      <c r="G2032">
        <v>2</v>
      </c>
      <c r="H2032">
        <v>-15.2231102749115</v>
      </c>
      <c r="I2032">
        <v>0.65738575310393743</v>
      </c>
      <c r="J2032" t="s">
        <v>417</v>
      </c>
      <c r="L2032" t="s">
        <v>1435</v>
      </c>
    </row>
    <row r="2033" spans="1:13" x14ac:dyDescent="0.2">
      <c r="A2033" t="s">
        <v>442</v>
      </c>
      <c r="B2033">
        <v>3.9157000000000003E-3</v>
      </c>
      <c r="C2033" t="s">
        <v>42</v>
      </c>
      <c r="D2033" t="s">
        <v>16</v>
      </c>
      <c r="F2033" t="s">
        <v>36</v>
      </c>
      <c r="G2033">
        <v>2</v>
      </c>
      <c r="H2033">
        <v>-5.5427611660329497</v>
      </c>
      <c r="I2033">
        <v>0.14570007591009579</v>
      </c>
      <c r="J2033" t="s">
        <v>418</v>
      </c>
      <c r="L2033" t="s">
        <v>443</v>
      </c>
    </row>
    <row r="2034" spans="1:13" x14ac:dyDescent="0.2">
      <c r="A2034" t="s">
        <v>354</v>
      </c>
      <c r="B2034">
        <v>-3.5240999999999999E-6</v>
      </c>
      <c r="C2034" t="s">
        <v>49</v>
      </c>
      <c r="D2034" t="s">
        <v>250</v>
      </c>
      <c r="F2034" t="s">
        <v>36</v>
      </c>
      <c r="G2034">
        <v>2</v>
      </c>
      <c r="H2034">
        <v>-12.555885473448461</v>
      </c>
      <c r="I2034">
        <v>0.14364099621522061</v>
      </c>
      <c r="J2034" t="s">
        <v>418</v>
      </c>
      <c r="K2034" t="b">
        <v>1</v>
      </c>
      <c r="L2034" t="s">
        <v>355</v>
      </c>
    </row>
    <row r="2036" spans="1:13" ht="16" x14ac:dyDescent="0.2">
      <c r="A2036" s="1" t="s">
        <v>2</v>
      </c>
      <c r="B2036" s="1" t="s">
        <v>1420</v>
      </c>
    </row>
    <row r="2037" spans="1:13" x14ac:dyDescent="0.2">
      <c r="A2037" t="s">
        <v>4</v>
      </c>
      <c r="B2037" t="s">
        <v>420</v>
      </c>
    </row>
    <row r="2038" spans="1:13" x14ac:dyDescent="0.2">
      <c r="A2038" t="s">
        <v>6</v>
      </c>
      <c r="B2038" t="s">
        <v>49</v>
      </c>
    </row>
    <row r="2039" spans="1:13" x14ac:dyDescent="0.2">
      <c r="A2039" t="s">
        <v>8</v>
      </c>
      <c r="B2039">
        <v>1</v>
      </c>
    </row>
    <row r="2040" spans="1:13" x14ac:dyDescent="0.2">
      <c r="A2040" t="s">
        <v>9</v>
      </c>
      <c r="B2040" t="s">
        <v>1420</v>
      </c>
    </row>
    <row r="2041" spans="1:13" x14ac:dyDescent="0.2">
      <c r="A2041" t="s">
        <v>11</v>
      </c>
      <c r="B2041" t="s">
        <v>12</v>
      </c>
    </row>
    <row r="2042" spans="1:13" x14ac:dyDescent="0.2">
      <c r="A2042" t="s">
        <v>13</v>
      </c>
      <c r="B2042" t="s">
        <v>14</v>
      </c>
    </row>
    <row r="2043" spans="1:13" x14ac:dyDescent="0.2">
      <c r="A2043" t="s">
        <v>15</v>
      </c>
      <c r="B2043" t="s">
        <v>53</v>
      </c>
    </row>
    <row r="2044" spans="1:13" ht="16" x14ac:dyDescent="0.2">
      <c r="A2044" s="1" t="s">
        <v>17</v>
      </c>
    </row>
    <row r="2045" spans="1:13" x14ac:dyDescent="0.2">
      <c r="A2045" s="2" t="s">
        <v>18</v>
      </c>
      <c r="B2045" s="2" t="s">
        <v>19</v>
      </c>
      <c r="C2045" s="2" t="s">
        <v>6</v>
      </c>
      <c r="D2045" s="2" t="s">
        <v>15</v>
      </c>
      <c r="E2045" s="2" t="s">
        <v>20</v>
      </c>
      <c r="F2045" s="2" t="s">
        <v>13</v>
      </c>
      <c r="G2045" s="2" t="s">
        <v>21</v>
      </c>
      <c r="H2045" s="2" t="s">
        <v>22</v>
      </c>
      <c r="I2045" s="2" t="s">
        <v>23</v>
      </c>
      <c r="J2045" s="2" t="s">
        <v>4</v>
      </c>
      <c r="K2045" s="2" t="s">
        <v>24</v>
      </c>
      <c r="L2045" s="2" t="s">
        <v>9</v>
      </c>
      <c r="M2045" s="2"/>
    </row>
    <row r="2046" spans="1:13" x14ac:dyDescent="0.2">
      <c r="A2046" t="s">
        <v>335</v>
      </c>
      <c r="B2046">
        <v>3.8502999999999998</v>
      </c>
      <c r="D2046" t="s">
        <v>30</v>
      </c>
      <c r="E2046" t="s">
        <v>336</v>
      </c>
      <c r="F2046" t="s">
        <v>27</v>
      </c>
      <c r="G2046">
        <v>2</v>
      </c>
      <c r="H2046">
        <v>1.348151067341848</v>
      </c>
      <c r="I2046">
        <v>0.14364099621522061</v>
      </c>
      <c r="J2046" t="s">
        <v>416</v>
      </c>
    </row>
    <row r="2047" spans="1:13" x14ac:dyDescent="0.2">
      <c r="A2047" t="s">
        <v>29</v>
      </c>
      <c r="B2047">
        <v>0.25026999999999999</v>
      </c>
      <c r="D2047" t="s">
        <v>30</v>
      </c>
      <c r="E2047" t="s">
        <v>26</v>
      </c>
      <c r="F2047" t="s">
        <v>27</v>
      </c>
      <c r="G2047">
        <v>2</v>
      </c>
      <c r="H2047">
        <v>-1.385214943900327</v>
      </c>
      <c r="I2047">
        <v>0.10444117098097019</v>
      </c>
      <c r="J2047" t="s">
        <v>358</v>
      </c>
    </row>
    <row r="2048" spans="1:13" x14ac:dyDescent="0.2">
      <c r="A2048" t="s">
        <v>1420</v>
      </c>
      <c r="B2048">
        <v>1</v>
      </c>
      <c r="C2048" t="s">
        <v>49</v>
      </c>
      <c r="D2048" t="s">
        <v>53</v>
      </c>
      <c r="E2048" t="s">
        <v>148</v>
      </c>
      <c r="F2048" t="s">
        <v>33</v>
      </c>
      <c r="G2048">
        <v>0</v>
      </c>
      <c r="H2048">
        <v>1</v>
      </c>
      <c r="L2048" t="s">
        <v>1420</v>
      </c>
    </row>
    <row r="2049" spans="1:13" x14ac:dyDescent="0.2">
      <c r="A2049" t="s">
        <v>1436</v>
      </c>
      <c r="B2049">
        <v>1.3635E-7</v>
      </c>
      <c r="C2049" t="s">
        <v>49</v>
      </c>
      <c r="D2049" t="s">
        <v>15</v>
      </c>
      <c r="F2049" t="s">
        <v>36</v>
      </c>
      <c r="G2049">
        <v>2</v>
      </c>
      <c r="H2049">
        <v>-15.808040727654809</v>
      </c>
      <c r="I2049">
        <v>0.65738575310393743</v>
      </c>
      <c r="J2049" t="s">
        <v>417</v>
      </c>
      <c r="L2049" t="s">
        <v>1436</v>
      </c>
    </row>
    <row r="2050" spans="1:13" x14ac:dyDescent="0.2">
      <c r="A2050" t="s">
        <v>442</v>
      </c>
      <c r="B2050">
        <v>4.2420000000000001E-3</v>
      </c>
      <c r="C2050" t="s">
        <v>42</v>
      </c>
      <c r="D2050" t="s">
        <v>16</v>
      </c>
      <c r="F2050" t="s">
        <v>36</v>
      </c>
      <c r="G2050">
        <v>2</v>
      </c>
      <c r="H2050">
        <v>-5.462720422839646</v>
      </c>
      <c r="I2050">
        <v>0.14570007591009579</v>
      </c>
      <c r="J2050" t="s">
        <v>418</v>
      </c>
      <c r="L2050" t="s">
        <v>443</v>
      </c>
    </row>
    <row r="2051" spans="1:13" x14ac:dyDescent="0.2">
      <c r="A2051" t="s">
        <v>354</v>
      </c>
      <c r="B2051">
        <v>-3.8178000000000001E-6</v>
      </c>
      <c r="C2051" t="s">
        <v>49</v>
      </c>
      <c r="D2051" t="s">
        <v>250</v>
      </c>
      <c r="F2051" t="s">
        <v>36</v>
      </c>
      <c r="G2051">
        <v>2</v>
      </c>
      <c r="H2051">
        <v>-12.47583621747961</v>
      </c>
      <c r="I2051">
        <v>0.14364099621522061</v>
      </c>
      <c r="J2051" t="s">
        <v>418</v>
      </c>
      <c r="K2051" t="b">
        <v>1</v>
      </c>
      <c r="L2051" t="s">
        <v>355</v>
      </c>
    </row>
    <row r="2053" spans="1:13" ht="16" x14ac:dyDescent="0.2">
      <c r="A2053" s="1" t="s">
        <v>2</v>
      </c>
      <c r="B2053" s="1" t="s">
        <v>1421</v>
      </c>
    </row>
    <row r="2054" spans="1:13" x14ac:dyDescent="0.2">
      <c r="A2054" t="s">
        <v>4</v>
      </c>
      <c r="B2054" t="s">
        <v>420</v>
      </c>
    </row>
    <row r="2055" spans="1:13" x14ac:dyDescent="0.2">
      <c r="A2055" t="s">
        <v>6</v>
      </c>
      <c r="B2055" t="s">
        <v>49</v>
      </c>
    </row>
    <row r="2056" spans="1:13" x14ac:dyDescent="0.2">
      <c r="A2056" t="s">
        <v>8</v>
      </c>
      <c r="B2056">
        <v>1</v>
      </c>
    </row>
    <row r="2057" spans="1:13" x14ac:dyDescent="0.2">
      <c r="A2057" t="s">
        <v>9</v>
      </c>
      <c r="B2057" t="s">
        <v>1421</v>
      </c>
    </row>
    <row r="2058" spans="1:13" x14ac:dyDescent="0.2">
      <c r="A2058" t="s">
        <v>11</v>
      </c>
      <c r="B2058" t="s">
        <v>12</v>
      </c>
    </row>
    <row r="2059" spans="1:13" x14ac:dyDescent="0.2">
      <c r="A2059" t="s">
        <v>13</v>
      </c>
      <c r="B2059" t="s">
        <v>14</v>
      </c>
    </row>
    <row r="2060" spans="1:13" x14ac:dyDescent="0.2">
      <c r="A2060" t="s">
        <v>15</v>
      </c>
      <c r="B2060" t="s">
        <v>53</v>
      </c>
    </row>
    <row r="2061" spans="1:13" ht="16" x14ac:dyDescent="0.2">
      <c r="A2061" s="1" t="s">
        <v>17</v>
      </c>
    </row>
    <row r="2062" spans="1:13" x14ac:dyDescent="0.2">
      <c r="A2062" s="2" t="s">
        <v>18</v>
      </c>
      <c r="B2062" s="2" t="s">
        <v>19</v>
      </c>
      <c r="C2062" s="2" t="s">
        <v>6</v>
      </c>
      <c r="D2062" s="2" t="s">
        <v>15</v>
      </c>
      <c r="E2062" s="2" t="s">
        <v>20</v>
      </c>
      <c r="F2062" s="2" t="s">
        <v>13</v>
      </c>
      <c r="G2062" s="2" t="s">
        <v>21</v>
      </c>
      <c r="H2062" s="2" t="s">
        <v>22</v>
      </c>
      <c r="I2062" s="2" t="s">
        <v>23</v>
      </c>
      <c r="J2062" s="2" t="s">
        <v>4</v>
      </c>
      <c r="K2062" s="2" t="s">
        <v>24</v>
      </c>
      <c r="L2062" s="2" t="s">
        <v>9</v>
      </c>
      <c r="M2062" s="2"/>
    </row>
    <row r="2063" spans="1:13" x14ac:dyDescent="0.2">
      <c r="A2063" t="s">
        <v>335</v>
      </c>
      <c r="B2063">
        <v>3.8502999999999998</v>
      </c>
      <c r="D2063" t="s">
        <v>30</v>
      </c>
      <c r="E2063" t="s">
        <v>336</v>
      </c>
      <c r="F2063" t="s">
        <v>27</v>
      </c>
      <c r="G2063">
        <v>2</v>
      </c>
      <c r="H2063">
        <v>1.348151067341848</v>
      </c>
      <c r="I2063">
        <v>0.14364099621522061</v>
      </c>
      <c r="J2063" t="s">
        <v>416</v>
      </c>
    </row>
    <row r="2064" spans="1:13" x14ac:dyDescent="0.2">
      <c r="A2064" t="s">
        <v>29</v>
      </c>
      <c r="B2064">
        <v>0.25026999999999999</v>
      </c>
      <c r="D2064" t="s">
        <v>30</v>
      </c>
      <c r="E2064" t="s">
        <v>26</v>
      </c>
      <c r="F2064" t="s">
        <v>27</v>
      </c>
      <c r="G2064">
        <v>2</v>
      </c>
      <c r="H2064">
        <v>-1.385214943900327</v>
      </c>
      <c r="I2064">
        <v>0.10444117098097019</v>
      </c>
      <c r="J2064" t="s">
        <v>358</v>
      </c>
    </row>
    <row r="2065" spans="1:13" x14ac:dyDescent="0.2">
      <c r="A2065" t="s">
        <v>1421</v>
      </c>
      <c r="B2065">
        <v>1</v>
      </c>
      <c r="C2065" t="s">
        <v>49</v>
      </c>
      <c r="D2065" t="s">
        <v>53</v>
      </c>
      <c r="E2065" t="s">
        <v>148</v>
      </c>
      <c r="F2065" t="s">
        <v>33</v>
      </c>
      <c r="G2065">
        <v>0</v>
      </c>
      <c r="H2065">
        <v>1</v>
      </c>
      <c r="L2065" t="s">
        <v>1421</v>
      </c>
    </row>
    <row r="2066" spans="1:13" x14ac:dyDescent="0.2">
      <c r="A2066" t="s">
        <v>1437</v>
      </c>
      <c r="B2066">
        <v>1.3635E-7</v>
      </c>
      <c r="C2066" t="s">
        <v>49</v>
      </c>
      <c r="D2066" t="s">
        <v>15</v>
      </c>
      <c r="F2066" t="s">
        <v>36</v>
      </c>
      <c r="G2066">
        <v>2</v>
      </c>
      <c r="H2066">
        <v>-15.808040727654809</v>
      </c>
      <c r="I2066">
        <v>0.65738575310393743</v>
      </c>
      <c r="J2066" t="s">
        <v>417</v>
      </c>
      <c r="L2066" t="s">
        <v>1437</v>
      </c>
    </row>
    <row r="2067" spans="1:13" x14ac:dyDescent="0.2">
      <c r="A2067" t="s">
        <v>442</v>
      </c>
      <c r="B2067">
        <v>3.9157000000000003E-3</v>
      </c>
      <c r="C2067" t="s">
        <v>42</v>
      </c>
      <c r="D2067" t="s">
        <v>16</v>
      </c>
      <c r="F2067" t="s">
        <v>36</v>
      </c>
      <c r="G2067">
        <v>2</v>
      </c>
      <c r="H2067">
        <v>-5.5427611660329497</v>
      </c>
      <c r="I2067">
        <v>0.14570007591009579</v>
      </c>
      <c r="J2067" t="s">
        <v>418</v>
      </c>
      <c r="L2067" t="s">
        <v>443</v>
      </c>
    </row>
    <row r="2068" spans="1:13" x14ac:dyDescent="0.2">
      <c r="A2068" t="s">
        <v>354</v>
      </c>
      <c r="B2068">
        <v>-3.5240999999999999E-6</v>
      </c>
      <c r="C2068" t="s">
        <v>49</v>
      </c>
      <c r="D2068" t="s">
        <v>250</v>
      </c>
      <c r="F2068" t="s">
        <v>36</v>
      </c>
      <c r="G2068">
        <v>2</v>
      </c>
      <c r="H2068">
        <v>-12.555885473448461</v>
      </c>
      <c r="I2068">
        <v>0.14364099621522061</v>
      </c>
      <c r="J2068" t="s">
        <v>418</v>
      </c>
      <c r="K2068" t="b">
        <v>1</v>
      </c>
      <c r="L2068" t="s">
        <v>355</v>
      </c>
    </row>
    <row r="2070" spans="1:13" ht="16" x14ac:dyDescent="0.2">
      <c r="A2070" s="1" t="s">
        <v>2</v>
      </c>
      <c r="B2070" s="1" t="s">
        <v>1422</v>
      </c>
    </row>
    <row r="2071" spans="1:13" x14ac:dyDescent="0.2">
      <c r="A2071" t="s">
        <v>4</v>
      </c>
      <c r="B2071" t="s">
        <v>421</v>
      </c>
    </row>
    <row r="2072" spans="1:13" x14ac:dyDescent="0.2">
      <c r="A2072" t="s">
        <v>6</v>
      </c>
      <c r="B2072" t="s">
        <v>94</v>
      </c>
    </row>
    <row r="2073" spans="1:13" x14ac:dyDescent="0.2">
      <c r="A2073" t="s">
        <v>8</v>
      </c>
      <c r="B2073">
        <v>1</v>
      </c>
    </row>
    <row r="2074" spans="1:13" x14ac:dyDescent="0.2">
      <c r="A2074" t="s">
        <v>9</v>
      </c>
      <c r="B2074" t="s">
        <v>1422</v>
      </c>
    </row>
    <row r="2075" spans="1:13" x14ac:dyDescent="0.2">
      <c r="A2075" t="s">
        <v>11</v>
      </c>
      <c r="B2075" t="s">
        <v>12</v>
      </c>
    </row>
    <row r="2076" spans="1:13" x14ac:dyDescent="0.2">
      <c r="A2076" t="s">
        <v>13</v>
      </c>
      <c r="B2076" t="s">
        <v>14</v>
      </c>
    </row>
    <row r="2077" spans="1:13" x14ac:dyDescent="0.2">
      <c r="A2077" t="s">
        <v>15</v>
      </c>
      <c r="B2077" t="s">
        <v>53</v>
      </c>
    </row>
    <row r="2078" spans="1:13" ht="16" x14ac:dyDescent="0.2">
      <c r="A2078" s="1" t="s">
        <v>17</v>
      </c>
    </row>
    <row r="2079" spans="1:13" x14ac:dyDescent="0.2">
      <c r="A2079" s="2" t="s">
        <v>18</v>
      </c>
      <c r="B2079" s="2" t="s">
        <v>19</v>
      </c>
      <c r="C2079" s="2" t="s">
        <v>6</v>
      </c>
      <c r="D2079" s="2" t="s">
        <v>15</v>
      </c>
      <c r="E2079" s="2" t="s">
        <v>20</v>
      </c>
      <c r="F2079" s="2" t="s">
        <v>13</v>
      </c>
      <c r="G2079" s="2" t="s">
        <v>21</v>
      </c>
      <c r="H2079" s="2" t="s">
        <v>22</v>
      </c>
      <c r="I2079" s="2" t="s">
        <v>23</v>
      </c>
      <c r="J2079" s="2" t="s">
        <v>4</v>
      </c>
      <c r="K2079" s="2" t="s">
        <v>24</v>
      </c>
      <c r="L2079" s="2" t="s">
        <v>9</v>
      </c>
      <c r="M2079" s="2"/>
    </row>
    <row r="2080" spans="1:13" x14ac:dyDescent="0.2">
      <c r="A2080" t="s">
        <v>335</v>
      </c>
      <c r="B2080">
        <v>3.8502999999999998</v>
      </c>
      <c r="D2080" t="s">
        <v>30</v>
      </c>
      <c r="E2080" t="s">
        <v>336</v>
      </c>
      <c r="F2080" t="s">
        <v>27</v>
      </c>
      <c r="G2080">
        <v>2</v>
      </c>
      <c r="H2080">
        <v>1.348151067341848</v>
      </c>
      <c r="I2080">
        <v>0.14364099621522061</v>
      </c>
      <c r="J2080" t="s">
        <v>416</v>
      </c>
    </row>
    <row r="2081" spans="1:13" x14ac:dyDescent="0.2">
      <c r="A2081" t="s">
        <v>29</v>
      </c>
      <c r="B2081">
        <v>0.25026999999999999</v>
      </c>
      <c r="D2081" t="s">
        <v>30</v>
      </c>
      <c r="E2081" t="s">
        <v>26</v>
      </c>
      <c r="F2081" t="s">
        <v>27</v>
      </c>
      <c r="G2081">
        <v>2</v>
      </c>
      <c r="H2081">
        <v>-1.385214943900327</v>
      </c>
      <c r="I2081">
        <v>0.10444117098097019</v>
      </c>
      <c r="J2081" t="s">
        <v>358</v>
      </c>
    </row>
    <row r="2082" spans="1:13" x14ac:dyDescent="0.2">
      <c r="A2082" t="s">
        <v>1422</v>
      </c>
      <c r="B2082">
        <v>1</v>
      </c>
      <c r="C2082" t="s">
        <v>94</v>
      </c>
      <c r="D2082" t="s">
        <v>53</v>
      </c>
      <c r="E2082" t="s">
        <v>148</v>
      </c>
      <c r="F2082" t="s">
        <v>33</v>
      </c>
      <c r="G2082">
        <v>0</v>
      </c>
      <c r="H2082">
        <v>1</v>
      </c>
      <c r="L2082" t="s">
        <v>1422</v>
      </c>
    </row>
    <row r="2083" spans="1:13" x14ac:dyDescent="0.2">
      <c r="A2083" t="s">
        <v>1438</v>
      </c>
      <c r="B2083">
        <v>1.2466999999999999E-7</v>
      </c>
      <c r="C2083" t="s">
        <v>94</v>
      </c>
      <c r="D2083" t="s">
        <v>15</v>
      </c>
      <c r="F2083" t="s">
        <v>36</v>
      </c>
      <c r="G2083">
        <v>2</v>
      </c>
      <c r="H2083">
        <v>-15.89759559058953</v>
      </c>
      <c r="I2083">
        <v>0.65738575310393743</v>
      </c>
      <c r="J2083" t="s">
        <v>422</v>
      </c>
      <c r="L2083" t="s">
        <v>1438</v>
      </c>
    </row>
    <row r="2084" spans="1:13" x14ac:dyDescent="0.2">
      <c r="A2084" t="s">
        <v>442</v>
      </c>
      <c r="B2084">
        <v>4.4881000000000001E-3</v>
      </c>
      <c r="C2084" t="s">
        <v>42</v>
      </c>
      <c r="D2084" t="s">
        <v>16</v>
      </c>
      <c r="F2084" t="s">
        <v>36</v>
      </c>
      <c r="G2084">
        <v>2</v>
      </c>
      <c r="H2084">
        <v>-5.4063258293700454</v>
      </c>
      <c r="I2084">
        <v>0.14570007591009579</v>
      </c>
      <c r="J2084" t="s">
        <v>418</v>
      </c>
      <c r="L2084" t="s">
        <v>443</v>
      </c>
    </row>
    <row r="2085" spans="1:13" x14ac:dyDescent="0.2">
      <c r="A2085" t="s">
        <v>354</v>
      </c>
      <c r="B2085">
        <v>-4.0392999999999996E-6</v>
      </c>
      <c r="C2085" t="s">
        <v>49</v>
      </c>
      <c r="D2085" t="s">
        <v>250</v>
      </c>
      <c r="F2085" t="s">
        <v>36</v>
      </c>
      <c r="G2085">
        <v>2</v>
      </c>
      <c r="H2085">
        <v>-12.41943914833046</v>
      </c>
      <c r="I2085">
        <v>0.14364099621522061</v>
      </c>
      <c r="J2085" t="s">
        <v>418</v>
      </c>
      <c r="K2085" t="b">
        <v>1</v>
      </c>
      <c r="L2085" t="s">
        <v>355</v>
      </c>
    </row>
    <row r="2087" spans="1:13" ht="16" x14ac:dyDescent="0.2">
      <c r="A2087" s="1" t="s">
        <v>2</v>
      </c>
      <c r="B2087" s="1" t="s">
        <v>1423</v>
      </c>
    </row>
    <row r="2088" spans="1:13" x14ac:dyDescent="0.2">
      <c r="A2088" t="s">
        <v>4</v>
      </c>
      <c r="B2088" t="s">
        <v>413</v>
      </c>
    </row>
    <row r="2089" spans="1:13" x14ac:dyDescent="0.2">
      <c r="A2089" t="s">
        <v>6</v>
      </c>
      <c r="B2089" t="s">
        <v>49</v>
      </c>
    </row>
    <row r="2090" spans="1:13" x14ac:dyDescent="0.2">
      <c r="A2090" t="s">
        <v>8</v>
      </c>
      <c r="B2090">
        <v>1</v>
      </c>
    </row>
    <row r="2091" spans="1:13" x14ac:dyDescent="0.2">
      <c r="A2091" t="s">
        <v>9</v>
      </c>
      <c r="B2091" t="s">
        <v>1423</v>
      </c>
    </row>
    <row r="2092" spans="1:13" x14ac:dyDescent="0.2">
      <c r="A2092" t="s">
        <v>11</v>
      </c>
      <c r="B2092" t="s">
        <v>12</v>
      </c>
    </row>
    <row r="2093" spans="1:13" x14ac:dyDescent="0.2">
      <c r="A2093" t="s">
        <v>13</v>
      </c>
      <c r="B2093" t="s">
        <v>14</v>
      </c>
    </row>
    <row r="2094" spans="1:13" x14ac:dyDescent="0.2">
      <c r="A2094" t="s">
        <v>15</v>
      </c>
      <c r="B2094" t="s">
        <v>53</v>
      </c>
    </row>
    <row r="2095" spans="1:13" ht="16" x14ac:dyDescent="0.2">
      <c r="A2095" s="1" t="s">
        <v>17</v>
      </c>
    </row>
    <row r="2096" spans="1:13" x14ac:dyDescent="0.2">
      <c r="A2096" s="2" t="s">
        <v>18</v>
      </c>
      <c r="B2096" s="2" t="s">
        <v>19</v>
      </c>
      <c r="C2096" s="2" t="s">
        <v>6</v>
      </c>
      <c r="D2096" s="2" t="s">
        <v>15</v>
      </c>
      <c r="E2096" s="2" t="s">
        <v>20</v>
      </c>
      <c r="F2096" s="2" t="s">
        <v>13</v>
      </c>
      <c r="G2096" s="2" t="s">
        <v>21</v>
      </c>
      <c r="H2096" s="2" t="s">
        <v>22</v>
      </c>
      <c r="I2096" s="2" t="s">
        <v>23</v>
      </c>
      <c r="J2096" s="2" t="s">
        <v>4</v>
      </c>
      <c r="K2096" s="2" t="s">
        <v>24</v>
      </c>
      <c r="L2096" s="2" t="s">
        <v>9</v>
      </c>
      <c r="M2096" s="2"/>
    </row>
    <row r="2097" spans="1:12" x14ac:dyDescent="0.2">
      <c r="A2097" t="s">
        <v>335</v>
      </c>
      <c r="B2097">
        <v>3.8502999999999998</v>
      </c>
      <c r="D2097" t="s">
        <v>30</v>
      </c>
      <c r="E2097" t="s">
        <v>336</v>
      </c>
      <c r="F2097" t="s">
        <v>27</v>
      </c>
      <c r="G2097">
        <v>2</v>
      </c>
      <c r="H2097">
        <v>1.348151067341848</v>
      </c>
      <c r="I2097">
        <v>4.3409845976280087E-2</v>
      </c>
      <c r="J2097" t="s">
        <v>337</v>
      </c>
    </row>
    <row r="2098" spans="1:12" x14ac:dyDescent="0.2">
      <c r="A2098" t="s">
        <v>29</v>
      </c>
      <c r="B2098">
        <v>0.25026999999999999</v>
      </c>
      <c r="D2098" t="s">
        <v>30</v>
      </c>
      <c r="E2098" t="s">
        <v>31</v>
      </c>
      <c r="F2098" t="s">
        <v>27</v>
      </c>
      <c r="G2098">
        <v>2</v>
      </c>
      <c r="H2098">
        <v>-1.385214943900327</v>
      </c>
      <c r="I2098">
        <v>2.439508208471609E-2</v>
      </c>
      <c r="J2098" t="s">
        <v>358</v>
      </c>
    </row>
    <row r="2099" spans="1:12" x14ac:dyDescent="0.2">
      <c r="A2099" t="s">
        <v>1423</v>
      </c>
      <c r="B2099">
        <v>1</v>
      </c>
      <c r="C2099" t="s">
        <v>49</v>
      </c>
      <c r="D2099" t="s">
        <v>53</v>
      </c>
      <c r="E2099" t="s">
        <v>339</v>
      </c>
      <c r="F2099" t="s">
        <v>33</v>
      </c>
      <c r="G2099">
        <v>0</v>
      </c>
      <c r="H2099">
        <v>1</v>
      </c>
      <c r="L2099" t="s">
        <v>1423</v>
      </c>
    </row>
    <row r="2100" spans="1:12" x14ac:dyDescent="0.2">
      <c r="A2100" t="s">
        <v>1439</v>
      </c>
      <c r="B2100">
        <v>1.1389999999999999E-5</v>
      </c>
      <c r="C2100" t="s">
        <v>49</v>
      </c>
      <c r="D2100" t="s">
        <v>15</v>
      </c>
      <c r="F2100" t="s">
        <v>36</v>
      </c>
      <c r="G2100">
        <v>2</v>
      </c>
      <c r="H2100">
        <v>-11.38277478050518</v>
      </c>
      <c r="I2100">
        <v>0.1061828390711656</v>
      </c>
      <c r="J2100" t="s">
        <v>379</v>
      </c>
      <c r="L2100" t="s">
        <v>1439</v>
      </c>
    </row>
    <row r="2101" spans="1:12" x14ac:dyDescent="0.2">
      <c r="A2101" t="s">
        <v>442</v>
      </c>
      <c r="B2101">
        <v>4.2710999999999999E-3</v>
      </c>
      <c r="C2101" t="s">
        <v>42</v>
      </c>
      <c r="D2101" t="s">
        <v>16</v>
      </c>
      <c r="F2101" t="s">
        <v>36</v>
      </c>
      <c r="G2101">
        <v>2</v>
      </c>
      <c r="H2101">
        <v>-5.4558838736764654</v>
      </c>
      <c r="I2101">
        <v>4.3409845976280087E-2</v>
      </c>
      <c r="J2101" t="s">
        <v>353</v>
      </c>
      <c r="L2101" t="s">
        <v>443</v>
      </c>
    </row>
    <row r="2102" spans="1:12" x14ac:dyDescent="0.2">
      <c r="A2102" t="s">
        <v>354</v>
      </c>
      <c r="B2102">
        <v>-3.844E-6</v>
      </c>
      <c r="C2102" t="s">
        <v>49</v>
      </c>
      <c r="D2102" t="s">
        <v>250</v>
      </c>
      <c r="F2102" t="s">
        <v>36</v>
      </c>
      <c r="G2102">
        <v>2</v>
      </c>
      <c r="H2102">
        <v>-12.468997066856231</v>
      </c>
      <c r="I2102">
        <v>4.3409845976280087E-2</v>
      </c>
      <c r="J2102" t="s">
        <v>353</v>
      </c>
      <c r="K2102" t="b">
        <v>1</v>
      </c>
      <c r="L2102" t="s">
        <v>355</v>
      </c>
    </row>
    <row r="2104" spans="1:12" ht="16" x14ac:dyDescent="0.2">
      <c r="A2104" s="1" t="s">
        <v>2</v>
      </c>
      <c r="B2104" s="1" t="s">
        <v>1424</v>
      </c>
    </row>
    <row r="2105" spans="1:12" x14ac:dyDescent="0.2">
      <c r="A2105" t="s">
        <v>4</v>
      </c>
      <c r="B2105" t="s">
        <v>413</v>
      </c>
    </row>
    <row r="2106" spans="1:12" x14ac:dyDescent="0.2">
      <c r="A2106" t="s">
        <v>6</v>
      </c>
      <c r="B2106" t="s">
        <v>49</v>
      </c>
    </row>
    <row r="2107" spans="1:12" x14ac:dyDescent="0.2">
      <c r="A2107" t="s">
        <v>8</v>
      </c>
      <c r="B2107">
        <v>1</v>
      </c>
    </row>
    <row r="2108" spans="1:12" x14ac:dyDescent="0.2">
      <c r="A2108" t="s">
        <v>9</v>
      </c>
      <c r="B2108" t="s">
        <v>1424</v>
      </c>
    </row>
    <row r="2109" spans="1:12" x14ac:dyDescent="0.2">
      <c r="A2109" t="s">
        <v>11</v>
      </c>
      <c r="B2109" t="s">
        <v>12</v>
      </c>
    </row>
    <row r="2110" spans="1:12" x14ac:dyDescent="0.2">
      <c r="A2110" t="s">
        <v>13</v>
      </c>
      <c r="B2110" t="s">
        <v>14</v>
      </c>
    </row>
    <row r="2111" spans="1:12" x14ac:dyDescent="0.2">
      <c r="A2111" t="s">
        <v>15</v>
      </c>
      <c r="B2111" t="s">
        <v>53</v>
      </c>
    </row>
    <row r="2112" spans="1:12" ht="16" x14ac:dyDescent="0.2">
      <c r="A2112" s="1" t="s">
        <v>17</v>
      </c>
    </row>
    <row r="2113" spans="1:13" x14ac:dyDescent="0.2">
      <c r="A2113" s="2" t="s">
        <v>18</v>
      </c>
      <c r="B2113" s="2" t="s">
        <v>19</v>
      </c>
      <c r="C2113" s="2" t="s">
        <v>6</v>
      </c>
      <c r="D2113" s="2" t="s">
        <v>15</v>
      </c>
      <c r="E2113" s="2" t="s">
        <v>20</v>
      </c>
      <c r="F2113" s="2" t="s">
        <v>13</v>
      </c>
      <c r="G2113" s="2" t="s">
        <v>21</v>
      </c>
      <c r="H2113" s="2" t="s">
        <v>22</v>
      </c>
      <c r="I2113" s="2" t="s">
        <v>23</v>
      </c>
      <c r="J2113" s="2" t="s">
        <v>4</v>
      </c>
      <c r="K2113" s="2" t="s">
        <v>24</v>
      </c>
      <c r="L2113" s="2" t="s">
        <v>9</v>
      </c>
      <c r="M2113" s="2"/>
    </row>
    <row r="2114" spans="1:13" x14ac:dyDescent="0.2">
      <c r="A2114" t="s">
        <v>335</v>
      </c>
      <c r="B2114">
        <v>3.8502999999999998</v>
      </c>
      <c r="D2114" t="s">
        <v>30</v>
      </c>
      <c r="E2114" t="s">
        <v>336</v>
      </c>
      <c r="F2114" t="s">
        <v>27</v>
      </c>
      <c r="G2114">
        <v>2</v>
      </c>
      <c r="H2114">
        <v>1.348151067341848</v>
      </c>
      <c r="I2114">
        <v>4.3409845976280087E-2</v>
      </c>
      <c r="J2114" t="s">
        <v>337</v>
      </c>
    </row>
    <row r="2115" spans="1:13" x14ac:dyDescent="0.2">
      <c r="A2115" t="s">
        <v>29</v>
      </c>
      <c r="B2115">
        <v>0.25026999999999999</v>
      </c>
      <c r="D2115" t="s">
        <v>30</v>
      </c>
      <c r="E2115" t="s">
        <v>31</v>
      </c>
      <c r="F2115" t="s">
        <v>27</v>
      </c>
      <c r="G2115">
        <v>2</v>
      </c>
      <c r="H2115">
        <v>-1.385214943900327</v>
      </c>
      <c r="I2115">
        <v>2.439508208471609E-2</v>
      </c>
      <c r="J2115" t="s">
        <v>358</v>
      </c>
    </row>
    <row r="2116" spans="1:13" x14ac:dyDescent="0.2">
      <c r="A2116" t="s">
        <v>1424</v>
      </c>
      <c r="B2116">
        <v>1</v>
      </c>
      <c r="C2116" t="s">
        <v>49</v>
      </c>
      <c r="D2116" t="s">
        <v>53</v>
      </c>
      <c r="E2116" t="s">
        <v>339</v>
      </c>
      <c r="F2116" t="s">
        <v>33</v>
      </c>
      <c r="G2116">
        <v>0</v>
      </c>
      <c r="H2116">
        <v>1</v>
      </c>
      <c r="L2116" t="s">
        <v>1424</v>
      </c>
    </row>
    <row r="2117" spans="1:13" x14ac:dyDescent="0.2">
      <c r="A2117" t="s">
        <v>1440</v>
      </c>
      <c r="B2117">
        <v>1.1389999999999999E-5</v>
      </c>
      <c r="C2117" t="s">
        <v>49</v>
      </c>
      <c r="D2117" t="s">
        <v>15</v>
      </c>
      <c r="F2117" t="s">
        <v>36</v>
      </c>
      <c r="G2117">
        <v>2</v>
      </c>
      <c r="H2117">
        <v>-11.38277478050518</v>
      </c>
      <c r="I2117">
        <v>0.1061828390711656</v>
      </c>
      <c r="J2117" t="s">
        <v>379</v>
      </c>
      <c r="L2117" t="s">
        <v>1440</v>
      </c>
    </row>
    <row r="2118" spans="1:13" x14ac:dyDescent="0.2">
      <c r="A2118" t="s">
        <v>442</v>
      </c>
      <c r="B2118">
        <v>3.7965999999999998E-3</v>
      </c>
      <c r="C2118" t="s">
        <v>42</v>
      </c>
      <c r="D2118" t="s">
        <v>16</v>
      </c>
      <c r="F2118" t="s">
        <v>36</v>
      </c>
      <c r="G2118">
        <v>2</v>
      </c>
      <c r="H2118">
        <v>-5.573649349607833</v>
      </c>
      <c r="I2118">
        <v>4.3409845976280087E-2</v>
      </c>
      <c r="J2118" t="s">
        <v>353</v>
      </c>
      <c r="L2118" t="s">
        <v>443</v>
      </c>
    </row>
    <row r="2119" spans="1:13" x14ac:dyDescent="0.2">
      <c r="A2119" t="s">
        <v>354</v>
      </c>
      <c r="B2119">
        <v>-3.4168999999999998E-6</v>
      </c>
      <c r="C2119" t="s">
        <v>49</v>
      </c>
      <c r="D2119" t="s">
        <v>250</v>
      </c>
      <c r="F2119" t="s">
        <v>36</v>
      </c>
      <c r="G2119">
        <v>2</v>
      </c>
      <c r="H2119">
        <v>-12.58677685069688</v>
      </c>
      <c r="I2119">
        <v>4.3409845976280087E-2</v>
      </c>
      <c r="J2119" t="s">
        <v>353</v>
      </c>
      <c r="K2119" t="b">
        <v>1</v>
      </c>
      <c r="L2119" t="s">
        <v>355</v>
      </c>
    </row>
    <row r="2121" spans="1:13" ht="16" x14ac:dyDescent="0.2">
      <c r="A2121" s="1" t="s">
        <v>2</v>
      </c>
      <c r="B2121" s="1" t="s">
        <v>1425</v>
      </c>
    </row>
    <row r="2122" spans="1:13" x14ac:dyDescent="0.2">
      <c r="A2122" t="s">
        <v>4</v>
      </c>
      <c r="B2122" t="s">
        <v>423</v>
      </c>
    </row>
    <row r="2123" spans="1:13" x14ac:dyDescent="0.2">
      <c r="A2123" t="s">
        <v>6</v>
      </c>
      <c r="B2123" t="s">
        <v>94</v>
      </c>
    </row>
    <row r="2124" spans="1:13" x14ac:dyDescent="0.2">
      <c r="A2124" t="s">
        <v>8</v>
      </c>
      <c r="B2124">
        <v>1</v>
      </c>
    </row>
    <row r="2125" spans="1:13" x14ac:dyDescent="0.2">
      <c r="A2125" t="s">
        <v>9</v>
      </c>
      <c r="B2125" t="s">
        <v>1425</v>
      </c>
    </row>
    <row r="2126" spans="1:13" x14ac:dyDescent="0.2">
      <c r="A2126" t="s">
        <v>11</v>
      </c>
      <c r="B2126" t="s">
        <v>12</v>
      </c>
    </row>
    <row r="2127" spans="1:13" x14ac:dyDescent="0.2">
      <c r="A2127" t="s">
        <v>13</v>
      </c>
      <c r="B2127" t="s">
        <v>14</v>
      </c>
    </row>
    <row r="2128" spans="1:13" x14ac:dyDescent="0.2">
      <c r="A2128" t="s">
        <v>15</v>
      </c>
      <c r="B2128" t="s">
        <v>53</v>
      </c>
    </row>
    <row r="2129" spans="1:13" ht="16" x14ac:dyDescent="0.2">
      <c r="A2129" s="1" t="s">
        <v>17</v>
      </c>
    </row>
    <row r="2130" spans="1:13" x14ac:dyDescent="0.2">
      <c r="A2130" s="2" t="s">
        <v>18</v>
      </c>
      <c r="B2130" s="2" t="s">
        <v>19</v>
      </c>
      <c r="C2130" s="2" t="s">
        <v>6</v>
      </c>
      <c r="D2130" s="2" t="s">
        <v>15</v>
      </c>
      <c r="E2130" s="2" t="s">
        <v>20</v>
      </c>
      <c r="F2130" s="2" t="s">
        <v>13</v>
      </c>
      <c r="G2130" s="2" t="s">
        <v>21</v>
      </c>
      <c r="H2130" s="2" t="s">
        <v>22</v>
      </c>
      <c r="I2130" s="2" t="s">
        <v>23</v>
      </c>
      <c r="J2130" s="2" t="s">
        <v>4</v>
      </c>
      <c r="K2130" s="2" t="s">
        <v>24</v>
      </c>
      <c r="L2130" s="2" t="s">
        <v>9</v>
      </c>
      <c r="M2130" s="2"/>
    </row>
    <row r="2131" spans="1:13" x14ac:dyDescent="0.2">
      <c r="A2131" t="s">
        <v>335</v>
      </c>
      <c r="B2131">
        <v>3.8502999999999998</v>
      </c>
      <c r="D2131" t="s">
        <v>30</v>
      </c>
      <c r="E2131" t="s">
        <v>336</v>
      </c>
      <c r="F2131" t="s">
        <v>27</v>
      </c>
      <c r="G2131">
        <v>2</v>
      </c>
      <c r="H2131">
        <v>1.348151067341848</v>
      </c>
      <c r="I2131">
        <v>0.14364099621522061</v>
      </c>
      <c r="J2131" t="s">
        <v>416</v>
      </c>
    </row>
    <row r="2132" spans="1:13" x14ac:dyDescent="0.2">
      <c r="A2132" t="s">
        <v>29</v>
      </c>
      <c r="B2132">
        <v>0.25026999999999999</v>
      </c>
      <c r="D2132" t="s">
        <v>30</v>
      </c>
      <c r="E2132" t="s">
        <v>26</v>
      </c>
      <c r="F2132" t="s">
        <v>27</v>
      </c>
      <c r="G2132">
        <v>2</v>
      </c>
      <c r="H2132">
        <v>-1.385214943900327</v>
      </c>
      <c r="I2132">
        <v>0.10444117098097019</v>
      </c>
      <c r="J2132" t="s">
        <v>358</v>
      </c>
    </row>
    <row r="2133" spans="1:13" x14ac:dyDescent="0.2">
      <c r="A2133" t="s">
        <v>1425</v>
      </c>
      <c r="B2133">
        <v>1</v>
      </c>
      <c r="C2133" t="s">
        <v>94</v>
      </c>
      <c r="D2133" t="s">
        <v>53</v>
      </c>
      <c r="E2133" t="s">
        <v>148</v>
      </c>
      <c r="F2133" t="s">
        <v>33</v>
      </c>
      <c r="G2133">
        <v>0</v>
      </c>
      <c r="H2133">
        <v>1</v>
      </c>
      <c r="L2133" t="s">
        <v>1425</v>
      </c>
    </row>
    <row r="2134" spans="1:13" x14ac:dyDescent="0.2">
      <c r="A2134" t="s">
        <v>1449</v>
      </c>
      <c r="B2134">
        <v>8.9762999999999995E-8</v>
      </c>
      <c r="C2134" t="s">
        <v>94</v>
      </c>
      <c r="D2134" t="s">
        <v>15</v>
      </c>
      <c r="F2134" t="s">
        <v>36</v>
      </c>
      <c r="G2134">
        <v>2</v>
      </c>
      <c r="H2134">
        <v>-16.226092973270649</v>
      </c>
      <c r="I2134">
        <v>0.65738575310393743</v>
      </c>
      <c r="J2134" t="s">
        <v>422</v>
      </c>
      <c r="L2134" t="s">
        <v>1449</v>
      </c>
    </row>
    <row r="2135" spans="1:13" x14ac:dyDescent="0.2">
      <c r="A2135" t="s">
        <v>442</v>
      </c>
      <c r="B2135">
        <v>4.1428999999999997E-3</v>
      </c>
      <c r="C2135" t="s">
        <v>42</v>
      </c>
      <c r="D2135" t="s">
        <v>16</v>
      </c>
      <c r="F2135" t="s">
        <v>36</v>
      </c>
      <c r="G2135">
        <v>2</v>
      </c>
      <c r="H2135">
        <v>-5.4863592532768974</v>
      </c>
      <c r="I2135">
        <v>0.14570007591009579</v>
      </c>
      <c r="J2135" t="s">
        <v>418</v>
      </c>
      <c r="L2135" t="s">
        <v>443</v>
      </c>
    </row>
    <row r="2136" spans="1:13" x14ac:dyDescent="0.2">
      <c r="A2136" t="s">
        <v>354</v>
      </c>
      <c r="B2136">
        <v>-3.7286000000000002E-6</v>
      </c>
      <c r="C2136" t="s">
        <v>49</v>
      </c>
      <c r="D2136" t="s">
        <v>250</v>
      </c>
      <c r="F2136" t="s">
        <v>36</v>
      </c>
      <c r="G2136">
        <v>2</v>
      </c>
      <c r="H2136">
        <v>-12.499477729885051</v>
      </c>
      <c r="I2136">
        <v>0.14364099621522061</v>
      </c>
      <c r="J2136" t="s">
        <v>418</v>
      </c>
      <c r="K2136" t="b">
        <v>1</v>
      </c>
      <c r="L2136" t="s">
        <v>355</v>
      </c>
    </row>
    <row r="2138" spans="1:13" ht="16" x14ac:dyDescent="0.2">
      <c r="A2138" s="1" t="s">
        <v>2</v>
      </c>
      <c r="B2138" s="1" t="s">
        <v>1426</v>
      </c>
    </row>
    <row r="2139" spans="1:13" x14ac:dyDescent="0.2">
      <c r="A2139" t="s">
        <v>4</v>
      </c>
      <c r="B2139" t="s">
        <v>424</v>
      </c>
    </row>
    <row r="2140" spans="1:13" x14ac:dyDescent="0.2">
      <c r="A2140" t="s">
        <v>6</v>
      </c>
      <c r="B2140" t="s">
        <v>49</v>
      </c>
    </row>
    <row r="2141" spans="1:13" x14ac:dyDescent="0.2">
      <c r="A2141" t="s">
        <v>8</v>
      </c>
      <c r="B2141">
        <v>1</v>
      </c>
    </row>
    <row r="2142" spans="1:13" x14ac:dyDescent="0.2">
      <c r="A2142" t="s">
        <v>9</v>
      </c>
      <c r="B2142" t="s">
        <v>1426</v>
      </c>
    </row>
    <row r="2143" spans="1:13" x14ac:dyDescent="0.2">
      <c r="A2143" t="s">
        <v>11</v>
      </c>
      <c r="B2143" t="s">
        <v>12</v>
      </c>
    </row>
    <row r="2144" spans="1:13" x14ac:dyDescent="0.2">
      <c r="A2144" t="s">
        <v>13</v>
      </c>
      <c r="B2144" t="s">
        <v>14</v>
      </c>
    </row>
    <row r="2145" spans="1:13" x14ac:dyDescent="0.2">
      <c r="A2145" t="s">
        <v>15</v>
      </c>
      <c r="B2145" t="s">
        <v>53</v>
      </c>
    </row>
    <row r="2146" spans="1:13" ht="16" x14ac:dyDescent="0.2">
      <c r="A2146" s="1" t="s">
        <v>17</v>
      </c>
    </row>
    <row r="2147" spans="1:13" x14ac:dyDescent="0.2">
      <c r="A2147" s="2" t="s">
        <v>18</v>
      </c>
      <c r="B2147" s="2" t="s">
        <v>19</v>
      </c>
      <c r="C2147" s="2" t="s">
        <v>6</v>
      </c>
      <c r="D2147" s="2" t="s">
        <v>15</v>
      </c>
      <c r="E2147" s="2" t="s">
        <v>20</v>
      </c>
      <c r="F2147" s="2" t="s">
        <v>13</v>
      </c>
      <c r="G2147" s="2" t="s">
        <v>21</v>
      </c>
      <c r="H2147" s="2" t="s">
        <v>22</v>
      </c>
      <c r="I2147" s="2" t="s">
        <v>23</v>
      </c>
      <c r="J2147" s="2" t="s">
        <v>4</v>
      </c>
      <c r="K2147" s="2" t="s">
        <v>24</v>
      </c>
      <c r="L2147" s="2" t="s">
        <v>9</v>
      </c>
      <c r="M2147" s="2"/>
    </row>
    <row r="2148" spans="1:13" x14ac:dyDescent="0.2">
      <c r="A2148" t="s">
        <v>335</v>
      </c>
      <c r="B2148">
        <v>3.8502999999999998</v>
      </c>
      <c r="D2148" t="s">
        <v>30</v>
      </c>
      <c r="E2148" t="s">
        <v>336</v>
      </c>
      <c r="F2148" t="s">
        <v>27</v>
      </c>
      <c r="G2148">
        <v>2</v>
      </c>
      <c r="H2148">
        <v>1.348151067341848</v>
      </c>
      <c r="I2148">
        <v>0.14364099621522061</v>
      </c>
      <c r="J2148" t="s">
        <v>416</v>
      </c>
    </row>
    <row r="2149" spans="1:13" x14ac:dyDescent="0.2">
      <c r="A2149" t="s">
        <v>29</v>
      </c>
      <c r="B2149">
        <v>0.25026999999999999</v>
      </c>
      <c r="D2149" t="s">
        <v>30</v>
      </c>
      <c r="E2149" t="s">
        <v>26</v>
      </c>
      <c r="F2149" t="s">
        <v>27</v>
      </c>
      <c r="G2149">
        <v>2</v>
      </c>
      <c r="H2149">
        <v>-1.385214943900327</v>
      </c>
      <c r="I2149">
        <v>0.10444117098097019</v>
      </c>
      <c r="J2149" t="s">
        <v>358</v>
      </c>
    </row>
    <row r="2150" spans="1:13" x14ac:dyDescent="0.2">
      <c r="A2150" t="s">
        <v>1426</v>
      </c>
      <c r="B2150">
        <v>1</v>
      </c>
      <c r="C2150" t="s">
        <v>49</v>
      </c>
      <c r="D2150" t="s">
        <v>53</v>
      </c>
      <c r="E2150" t="s">
        <v>148</v>
      </c>
      <c r="F2150" t="s">
        <v>33</v>
      </c>
      <c r="G2150">
        <v>0</v>
      </c>
      <c r="H2150">
        <v>1</v>
      </c>
      <c r="L2150" t="s">
        <v>1426</v>
      </c>
    </row>
    <row r="2151" spans="1:13" x14ac:dyDescent="0.2">
      <c r="A2151" t="s">
        <v>1450</v>
      </c>
      <c r="B2151">
        <v>6.3978000000000006E-8</v>
      </c>
      <c r="C2151" t="s">
        <v>49</v>
      </c>
      <c r="D2151" t="s">
        <v>15</v>
      </c>
      <c r="F2151" t="s">
        <v>36</v>
      </c>
      <c r="G2151">
        <v>2</v>
      </c>
      <c r="H2151">
        <v>-16.56472656268231</v>
      </c>
      <c r="I2151">
        <v>0.65738575310393743</v>
      </c>
      <c r="J2151" t="s">
        <v>425</v>
      </c>
      <c r="L2151" t="s">
        <v>1450</v>
      </c>
    </row>
    <row r="2152" spans="1:13" x14ac:dyDescent="0.2">
      <c r="A2152" t="s">
        <v>442</v>
      </c>
      <c r="B2152">
        <v>3.6746999999999999E-3</v>
      </c>
      <c r="C2152" t="s">
        <v>42</v>
      </c>
      <c r="D2152" t="s">
        <v>16</v>
      </c>
      <c r="F2152" t="s">
        <v>36</v>
      </c>
      <c r="G2152">
        <v>2</v>
      </c>
      <c r="H2152">
        <v>-5.6062837823025244</v>
      </c>
      <c r="I2152">
        <v>0.14570007591009579</v>
      </c>
      <c r="J2152" t="s">
        <v>418</v>
      </c>
      <c r="L2152" t="s">
        <v>443</v>
      </c>
    </row>
    <row r="2153" spans="1:13" x14ac:dyDescent="0.2">
      <c r="A2153" t="s">
        <v>354</v>
      </c>
      <c r="B2153">
        <v>-3.3071999999999999E-6</v>
      </c>
      <c r="C2153" t="s">
        <v>49</v>
      </c>
      <c r="D2153" t="s">
        <v>250</v>
      </c>
      <c r="F2153" t="s">
        <v>36</v>
      </c>
      <c r="G2153">
        <v>2</v>
      </c>
      <c r="H2153">
        <v>-12.61940864801891</v>
      </c>
      <c r="I2153">
        <v>0.14364099621522061</v>
      </c>
      <c r="J2153" t="s">
        <v>418</v>
      </c>
      <c r="K2153" t="b">
        <v>1</v>
      </c>
      <c r="L2153" t="s">
        <v>355</v>
      </c>
    </row>
    <row r="2155" spans="1:13" ht="16" x14ac:dyDescent="0.2">
      <c r="A2155" s="1" t="s">
        <v>2</v>
      </c>
      <c r="B2155" s="1" t="s">
        <v>1427</v>
      </c>
    </row>
    <row r="2156" spans="1:13" x14ac:dyDescent="0.2">
      <c r="A2156" t="s">
        <v>4</v>
      </c>
      <c r="B2156" t="s">
        <v>426</v>
      </c>
    </row>
    <row r="2157" spans="1:13" x14ac:dyDescent="0.2">
      <c r="A2157" t="s">
        <v>6</v>
      </c>
      <c r="B2157" t="s">
        <v>152</v>
      </c>
    </row>
    <row r="2158" spans="1:13" x14ac:dyDescent="0.2">
      <c r="A2158" t="s">
        <v>8</v>
      </c>
      <c r="B2158">
        <v>1</v>
      </c>
    </row>
    <row r="2159" spans="1:13" x14ac:dyDescent="0.2">
      <c r="A2159" t="s">
        <v>9</v>
      </c>
      <c r="B2159" t="s">
        <v>1427</v>
      </c>
    </row>
    <row r="2160" spans="1:13" x14ac:dyDescent="0.2">
      <c r="A2160" t="s">
        <v>11</v>
      </c>
      <c r="B2160" t="s">
        <v>12</v>
      </c>
    </row>
    <row r="2161" spans="1:13" x14ac:dyDescent="0.2">
      <c r="A2161" t="s">
        <v>13</v>
      </c>
      <c r="B2161" t="s">
        <v>14</v>
      </c>
    </row>
    <row r="2162" spans="1:13" x14ac:dyDescent="0.2">
      <c r="A2162" t="s">
        <v>15</v>
      </c>
      <c r="B2162" t="s">
        <v>53</v>
      </c>
    </row>
    <row r="2163" spans="1:13" ht="16" x14ac:dyDescent="0.2">
      <c r="A2163" s="1" t="s">
        <v>17</v>
      </c>
    </row>
    <row r="2164" spans="1:13" x14ac:dyDescent="0.2">
      <c r="A2164" s="2" t="s">
        <v>18</v>
      </c>
      <c r="B2164" s="2" t="s">
        <v>19</v>
      </c>
      <c r="C2164" s="2" t="s">
        <v>6</v>
      </c>
      <c r="D2164" s="2" t="s">
        <v>15</v>
      </c>
      <c r="E2164" s="2" t="s">
        <v>20</v>
      </c>
      <c r="F2164" s="2" t="s">
        <v>13</v>
      </c>
      <c r="G2164" s="2" t="s">
        <v>21</v>
      </c>
      <c r="H2164" s="2" t="s">
        <v>22</v>
      </c>
      <c r="I2164" s="2" t="s">
        <v>23</v>
      </c>
      <c r="J2164" s="2" t="s">
        <v>4</v>
      </c>
      <c r="K2164" s="2" t="s">
        <v>24</v>
      </c>
      <c r="L2164" s="2" t="s">
        <v>9</v>
      </c>
      <c r="M2164" s="2"/>
    </row>
    <row r="2165" spans="1:13" x14ac:dyDescent="0.2">
      <c r="A2165" t="s">
        <v>335</v>
      </c>
      <c r="B2165">
        <v>3.8502999999999998</v>
      </c>
      <c r="D2165" t="s">
        <v>30</v>
      </c>
      <c r="E2165" t="s">
        <v>336</v>
      </c>
      <c r="F2165" t="s">
        <v>27</v>
      </c>
      <c r="G2165">
        <v>2</v>
      </c>
      <c r="H2165">
        <v>1.348151067341848</v>
      </c>
      <c r="I2165">
        <v>0.14364099621522061</v>
      </c>
      <c r="J2165" t="s">
        <v>416</v>
      </c>
    </row>
    <row r="2166" spans="1:13" x14ac:dyDescent="0.2">
      <c r="A2166" t="s">
        <v>29</v>
      </c>
      <c r="B2166">
        <v>0.25026999999999999</v>
      </c>
      <c r="D2166" t="s">
        <v>30</v>
      </c>
      <c r="E2166" t="s">
        <v>26</v>
      </c>
      <c r="F2166" t="s">
        <v>27</v>
      </c>
      <c r="G2166">
        <v>2</v>
      </c>
      <c r="H2166">
        <v>-1.385214943900327</v>
      </c>
      <c r="I2166">
        <v>0.10444117098097019</v>
      </c>
      <c r="J2166" t="s">
        <v>358</v>
      </c>
    </row>
    <row r="2167" spans="1:13" x14ac:dyDescent="0.2">
      <c r="A2167" t="s">
        <v>1427</v>
      </c>
      <c r="B2167">
        <v>1</v>
      </c>
      <c r="C2167" t="s">
        <v>152</v>
      </c>
      <c r="D2167" t="s">
        <v>53</v>
      </c>
      <c r="E2167" t="s">
        <v>148</v>
      </c>
      <c r="F2167" t="s">
        <v>33</v>
      </c>
      <c r="G2167">
        <v>0</v>
      </c>
      <c r="H2167">
        <v>1</v>
      </c>
      <c r="L2167" t="s">
        <v>1427</v>
      </c>
    </row>
    <row r="2168" spans="1:13" x14ac:dyDescent="0.2">
      <c r="A2168" t="s">
        <v>1451</v>
      </c>
      <c r="B2168">
        <v>4.3381999999999998E-8</v>
      </c>
      <c r="C2168" t="s">
        <v>152</v>
      </c>
      <c r="D2168" t="s">
        <v>15</v>
      </c>
      <c r="F2168" t="s">
        <v>36</v>
      </c>
      <c r="G2168">
        <v>2</v>
      </c>
      <c r="H2168">
        <v>-16.953221228414971</v>
      </c>
      <c r="I2168">
        <v>0.65738575310393743</v>
      </c>
      <c r="J2168" t="s">
        <v>427</v>
      </c>
      <c r="L2168" t="s">
        <v>1451</v>
      </c>
    </row>
    <row r="2169" spans="1:13" x14ac:dyDescent="0.2">
      <c r="A2169" t="s">
        <v>442</v>
      </c>
      <c r="B2169">
        <v>2.7426999999999998E-3</v>
      </c>
      <c r="C2169" t="s">
        <v>42</v>
      </c>
      <c r="D2169" t="s">
        <v>16</v>
      </c>
      <c r="F2169" t="s">
        <v>36</v>
      </c>
      <c r="G2169">
        <v>2</v>
      </c>
      <c r="H2169">
        <v>-5.8988124423116117</v>
      </c>
      <c r="I2169">
        <v>0.14570007591009579</v>
      </c>
      <c r="J2169" t="s">
        <v>418</v>
      </c>
      <c r="L2169" t="s">
        <v>443</v>
      </c>
    </row>
    <row r="2170" spans="1:13" x14ac:dyDescent="0.2">
      <c r="A2170" t="s">
        <v>354</v>
      </c>
      <c r="B2170">
        <v>-2.4683999999999999E-6</v>
      </c>
      <c r="C2170" t="s">
        <v>49</v>
      </c>
      <c r="D2170" t="s">
        <v>250</v>
      </c>
      <c r="F2170" t="s">
        <v>36</v>
      </c>
      <c r="G2170">
        <v>2</v>
      </c>
      <c r="H2170">
        <v>-12.911940390499501</v>
      </c>
      <c r="I2170">
        <v>0.14364099621522061</v>
      </c>
      <c r="J2170" t="s">
        <v>418</v>
      </c>
      <c r="K2170" t="b">
        <v>1</v>
      </c>
      <c r="L2170" t="s">
        <v>355</v>
      </c>
    </row>
    <row r="2172" spans="1:13" ht="16" x14ac:dyDescent="0.2">
      <c r="A2172" s="1" t="s">
        <v>2</v>
      </c>
      <c r="B2172" s="1" t="s">
        <v>1428</v>
      </c>
    </row>
    <row r="2173" spans="1:13" x14ac:dyDescent="0.2">
      <c r="A2173" t="s">
        <v>4</v>
      </c>
      <c r="B2173" t="s">
        <v>428</v>
      </c>
    </row>
    <row r="2174" spans="1:13" x14ac:dyDescent="0.2">
      <c r="A2174" t="s">
        <v>6</v>
      </c>
      <c r="B2174" t="s">
        <v>152</v>
      </c>
    </row>
    <row r="2175" spans="1:13" x14ac:dyDescent="0.2">
      <c r="A2175" t="s">
        <v>8</v>
      </c>
      <c r="B2175">
        <v>1</v>
      </c>
    </row>
    <row r="2176" spans="1:13" x14ac:dyDescent="0.2">
      <c r="A2176" t="s">
        <v>9</v>
      </c>
      <c r="B2176" t="s">
        <v>1428</v>
      </c>
    </row>
    <row r="2177" spans="1:13" x14ac:dyDescent="0.2">
      <c r="A2177" t="s">
        <v>11</v>
      </c>
      <c r="B2177" t="s">
        <v>12</v>
      </c>
    </row>
    <row r="2178" spans="1:13" x14ac:dyDescent="0.2">
      <c r="A2178" t="s">
        <v>13</v>
      </c>
      <c r="B2178" t="s">
        <v>14</v>
      </c>
    </row>
    <row r="2179" spans="1:13" x14ac:dyDescent="0.2">
      <c r="A2179" t="s">
        <v>15</v>
      </c>
      <c r="B2179" t="s">
        <v>53</v>
      </c>
    </row>
    <row r="2180" spans="1:13" ht="16" x14ac:dyDescent="0.2">
      <c r="A2180" s="1" t="s">
        <v>17</v>
      </c>
    </row>
    <row r="2181" spans="1:13" x14ac:dyDescent="0.2">
      <c r="A2181" s="2" t="s">
        <v>18</v>
      </c>
      <c r="B2181" s="2" t="s">
        <v>19</v>
      </c>
      <c r="C2181" s="2" t="s">
        <v>6</v>
      </c>
      <c r="D2181" s="2" t="s">
        <v>15</v>
      </c>
      <c r="E2181" s="2" t="s">
        <v>20</v>
      </c>
      <c r="F2181" s="2" t="s">
        <v>13</v>
      </c>
      <c r="G2181" s="2" t="s">
        <v>21</v>
      </c>
      <c r="H2181" s="2" t="s">
        <v>22</v>
      </c>
      <c r="I2181" s="2" t="s">
        <v>23</v>
      </c>
      <c r="J2181" s="2" t="s">
        <v>4</v>
      </c>
      <c r="K2181" s="2" t="s">
        <v>24</v>
      </c>
      <c r="L2181" s="2" t="s">
        <v>9</v>
      </c>
      <c r="M2181" s="2"/>
    </row>
    <row r="2182" spans="1:13" x14ac:dyDescent="0.2">
      <c r="A2182" t="s">
        <v>335</v>
      </c>
      <c r="B2182">
        <v>3.8502999999999998</v>
      </c>
      <c r="D2182" t="s">
        <v>30</v>
      </c>
      <c r="E2182" t="s">
        <v>336</v>
      </c>
      <c r="F2182" t="s">
        <v>27</v>
      </c>
      <c r="G2182">
        <v>2</v>
      </c>
      <c r="H2182">
        <v>1.348151067341848</v>
      </c>
      <c r="I2182">
        <v>0.14364099621522061</v>
      </c>
      <c r="J2182" t="s">
        <v>416</v>
      </c>
    </row>
    <row r="2183" spans="1:13" x14ac:dyDescent="0.2">
      <c r="A2183" t="s">
        <v>29</v>
      </c>
      <c r="B2183">
        <v>0.25026999999999999</v>
      </c>
      <c r="D2183" t="s">
        <v>30</v>
      </c>
      <c r="E2183" t="s">
        <v>26</v>
      </c>
      <c r="F2183" t="s">
        <v>27</v>
      </c>
      <c r="G2183">
        <v>2</v>
      </c>
      <c r="H2183">
        <v>-1.385214943900327</v>
      </c>
      <c r="I2183">
        <v>0.10444117098097019</v>
      </c>
      <c r="J2183" t="s">
        <v>358</v>
      </c>
    </row>
    <row r="2184" spans="1:13" x14ac:dyDescent="0.2">
      <c r="A2184" t="s">
        <v>1428</v>
      </c>
      <c r="B2184">
        <v>1</v>
      </c>
      <c r="C2184" t="s">
        <v>152</v>
      </c>
      <c r="D2184" t="s">
        <v>53</v>
      </c>
      <c r="E2184" t="s">
        <v>148</v>
      </c>
      <c r="F2184" t="s">
        <v>33</v>
      </c>
      <c r="G2184">
        <v>0</v>
      </c>
      <c r="H2184">
        <v>1</v>
      </c>
      <c r="L2184" t="s">
        <v>1428</v>
      </c>
    </row>
    <row r="2185" spans="1:13" x14ac:dyDescent="0.2">
      <c r="A2185" t="s">
        <v>1455</v>
      </c>
      <c r="B2185">
        <v>4.3305999999999997E-8</v>
      </c>
      <c r="C2185" t="s">
        <v>152</v>
      </c>
      <c r="D2185" t="s">
        <v>15</v>
      </c>
      <c r="F2185" t="s">
        <v>36</v>
      </c>
      <c r="G2185">
        <v>2</v>
      </c>
      <c r="H2185">
        <v>-16.95497464340831</v>
      </c>
      <c r="I2185">
        <v>0.65738575310393743</v>
      </c>
      <c r="J2185" t="s">
        <v>427</v>
      </c>
      <c r="L2185" t="s">
        <v>1455</v>
      </c>
    </row>
    <row r="2186" spans="1:13" x14ac:dyDescent="0.2">
      <c r="A2186" t="s">
        <v>442</v>
      </c>
      <c r="B2186">
        <v>2.7426999999999998E-3</v>
      </c>
      <c r="C2186" t="s">
        <v>42</v>
      </c>
      <c r="D2186" t="s">
        <v>16</v>
      </c>
      <c r="F2186" t="s">
        <v>36</v>
      </c>
      <c r="G2186">
        <v>2</v>
      </c>
      <c r="H2186">
        <v>-5.8988124423116117</v>
      </c>
      <c r="I2186">
        <v>0.14570007591009579</v>
      </c>
      <c r="J2186" t="s">
        <v>418</v>
      </c>
      <c r="L2186" t="s">
        <v>443</v>
      </c>
    </row>
    <row r="2187" spans="1:13" x14ac:dyDescent="0.2">
      <c r="A2187" t="s">
        <v>354</v>
      </c>
      <c r="B2187">
        <v>-2.4683999999999999E-6</v>
      </c>
      <c r="C2187" t="s">
        <v>49</v>
      </c>
      <c r="D2187" t="s">
        <v>250</v>
      </c>
      <c r="F2187" t="s">
        <v>36</v>
      </c>
      <c r="G2187">
        <v>2</v>
      </c>
      <c r="H2187">
        <v>-12.911940390499501</v>
      </c>
      <c r="I2187">
        <v>0.14364099621522061</v>
      </c>
      <c r="J2187" t="s">
        <v>418</v>
      </c>
      <c r="K2187" t="b">
        <v>1</v>
      </c>
      <c r="L2187" t="s">
        <v>355</v>
      </c>
    </row>
    <row r="2189" spans="1:13" ht="16" x14ac:dyDescent="0.2">
      <c r="A2189" s="1" t="s">
        <v>2</v>
      </c>
      <c r="B2189" s="1" t="s">
        <v>1429</v>
      </c>
    </row>
    <row r="2190" spans="1:13" x14ac:dyDescent="0.2">
      <c r="A2190" t="s">
        <v>4</v>
      </c>
      <c r="B2190" t="s">
        <v>429</v>
      </c>
    </row>
    <row r="2191" spans="1:13" x14ac:dyDescent="0.2">
      <c r="A2191" t="s">
        <v>6</v>
      </c>
      <c r="B2191" t="s">
        <v>49</v>
      </c>
    </row>
    <row r="2192" spans="1:13" x14ac:dyDescent="0.2">
      <c r="A2192" t="s">
        <v>8</v>
      </c>
      <c r="B2192">
        <v>1</v>
      </c>
    </row>
    <row r="2193" spans="1:13" x14ac:dyDescent="0.2">
      <c r="A2193" t="s">
        <v>9</v>
      </c>
      <c r="B2193" t="s">
        <v>1429</v>
      </c>
    </row>
    <row r="2194" spans="1:13" x14ac:dyDescent="0.2">
      <c r="A2194" t="s">
        <v>11</v>
      </c>
      <c r="B2194" t="s">
        <v>12</v>
      </c>
    </row>
    <row r="2195" spans="1:13" x14ac:dyDescent="0.2">
      <c r="A2195" t="s">
        <v>13</v>
      </c>
      <c r="B2195" t="s">
        <v>14</v>
      </c>
    </row>
    <row r="2196" spans="1:13" x14ac:dyDescent="0.2">
      <c r="A2196" t="s">
        <v>15</v>
      </c>
      <c r="B2196" t="s">
        <v>53</v>
      </c>
    </row>
    <row r="2197" spans="1:13" ht="16" x14ac:dyDescent="0.2">
      <c r="A2197" s="1" t="s">
        <v>17</v>
      </c>
    </row>
    <row r="2198" spans="1:13" x14ac:dyDescent="0.2">
      <c r="A2198" s="2" t="s">
        <v>18</v>
      </c>
      <c r="B2198" s="2" t="s">
        <v>19</v>
      </c>
      <c r="C2198" s="2" t="s">
        <v>6</v>
      </c>
      <c r="D2198" s="2" t="s">
        <v>15</v>
      </c>
      <c r="E2198" s="2" t="s">
        <v>20</v>
      </c>
      <c r="F2198" s="2" t="s">
        <v>13</v>
      </c>
      <c r="G2198" s="2" t="s">
        <v>21</v>
      </c>
      <c r="H2198" s="2" t="s">
        <v>22</v>
      </c>
      <c r="I2198" s="2" t="s">
        <v>23</v>
      </c>
      <c r="J2198" s="2" t="s">
        <v>4</v>
      </c>
      <c r="K2198" s="2" t="s">
        <v>24</v>
      </c>
      <c r="L2198" s="2" t="s">
        <v>9</v>
      </c>
      <c r="M2198" s="2"/>
    </row>
    <row r="2199" spans="1:13" x14ac:dyDescent="0.2">
      <c r="A2199" t="s">
        <v>335</v>
      </c>
      <c r="B2199">
        <v>3.8502999999999998</v>
      </c>
      <c r="D2199" t="s">
        <v>30</v>
      </c>
      <c r="E2199" t="s">
        <v>336</v>
      </c>
      <c r="F2199" t="s">
        <v>27</v>
      </c>
      <c r="G2199">
        <v>2</v>
      </c>
      <c r="H2199">
        <v>1.348151067341848</v>
      </c>
      <c r="I2199">
        <v>0.14364099621522061</v>
      </c>
      <c r="J2199" t="s">
        <v>416</v>
      </c>
    </row>
    <row r="2200" spans="1:13" x14ac:dyDescent="0.2">
      <c r="A2200" t="s">
        <v>29</v>
      </c>
      <c r="B2200">
        <v>0.25026999999999999</v>
      </c>
      <c r="D2200" t="s">
        <v>30</v>
      </c>
      <c r="E2200" t="s">
        <v>26</v>
      </c>
      <c r="F2200" t="s">
        <v>27</v>
      </c>
      <c r="G2200">
        <v>2</v>
      </c>
      <c r="H2200">
        <v>-1.385214943900327</v>
      </c>
      <c r="I2200">
        <v>0.10444117098097019</v>
      </c>
      <c r="J2200" t="s">
        <v>358</v>
      </c>
    </row>
    <row r="2201" spans="1:13" x14ac:dyDescent="0.2">
      <c r="A2201" t="s">
        <v>1429</v>
      </c>
      <c r="B2201">
        <v>1</v>
      </c>
      <c r="C2201" t="s">
        <v>49</v>
      </c>
      <c r="D2201" t="s">
        <v>53</v>
      </c>
      <c r="E2201" t="s">
        <v>148</v>
      </c>
      <c r="F2201" t="s">
        <v>33</v>
      </c>
      <c r="G2201">
        <v>0</v>
      </c>
      <c r="H2201">
        <v>1</v>
      </c>
      <c r="L2201" t="s">
        <v>1429</v>
      </c>
    </row>
    <row r="2202" spans="1:13" x14ac:dyDescent="0.2">
      <c r="A2202" t="s">
        <v>1461</v>
      </c>
      <c r="B2202">
        <v>4.1050999999999999E-7</v>
      </c>
      <c r="C2202" t="s">
        <v>49</v>
      </c>
      <c r="D2202" t="s">
        <v>15</v>
      </c>
      <c r="F2202" t="s">
        <v>36</v>
      </c>
      <c r="G2202">
        <v>2</v>
      </c>
      <c r="H2202">
        <v>-14.70586554781471</v>
      </c>
      <c r="I2202">
        <v>0.65738575310393743</v>
      </c>
      <c r="J2202" t="s">
        <v>417</v>
      </c>
      <c r="L2202" t="s">
        <v>1461</v>
      </c>
    </row>
    <row r="2203" spans="1:13" x14ac:dyDescent="0.2">
      <c r="A2203" t="s">
        <v>442</v>
      </c>
      <c r="B2203">
        <v>4.2420000000000001E-3</v>
      </c>
      <c r="C2203" t="s">
        <v>42</v>
      </c>
      <c r="D2203" t="s">
        <v>16</v>
      </c>
      <c r="F2203" t="s">
        <v>36</v>
      </c>
      <c r="G2203">
        <v>2</v>
      </c>
      <c r="H2203">
        <v>-5.462720422839646</v>
      </c>
      <c r="I2203">
        <v>0.14570007591009579</v>
      </c>
      <c r="J2203" t="s">
        <v>418</v>
      </c>
      <c r="L2203" t="s">
        <v>443</v>
      </c>
    </row>
    <row r="2204" spans="1:13" x14ac:dyDescent="0.2">
      <c r="A2204" t="s">
        <v>354</v>
      </c>
      <c r="B2204">
        <v>-3.8178000000000001E-6</v>
      </c>
      <c r="C2204" t="s">
        <v>49</v>
      </c>
      <c r="D2204" t="s">
        <v>250</v>
      </c>
      <c r="F2204" t="s">
        <v>36</v>
      </c>
      <c r="G2204">
        <v>2</v>
      </c>
      <c r="H2204">
        <v>-12.47583621747961</v>
      </c>
      <c r="I2204">
        <v>0.14364099621522061</v>
      </c>
      <c r="J2204" t="s">
        <v>418</v>
      </c>
      <c r="K2204" t="b">
        <v>1</v>
      </c>
      <c r="L2204" t="s">
        <v>355</v>
      </c>
    </row>
    <row r="2206" spans="1:13" ht="16" x14ac:dyDescent="0.2">
      <c r="A2206" s="1" t="s">
        <v>2</v>
      </c>
      <c r="B2206" s="1" t="s">
        <v>1430</v>
      </c>
    </row>
    <row r="2207" spans="1:13" x14ac:dyDescent="0.2">
      <c r="A2207" t="s">
        <v>4</v>
      </c>
      <c r="B2207" t="s">
        <v>429</v>
      </c>
    </row>
    <row r="2208" spans="1:13" x14ac:dyDescent="0.2">
      <c r="A2208" t="s">
        <v>6</v>
      </c>
      <c r="B2208" t="s">
        <v>49</v>
      </c>
    </row>
    <row r="2209" spans="1:13" x14ac:dyDescent="0.2">
      <c r="A2209" t="s">
        <v>8</v>
      </c>
      <c r="B2209">
        <v>1</v>
      </c>
    </row>
    <row r="2210" spans="1:13" x14ac:dyDescent="0.2">
      <c r="A2210" t="s">
        <v>9</v>
      </c>
      <c r="B2210" t="s">
        <v>1430</v>
      </c>
    </row>
    <row r="2211" spans="1:13" x14ac:dyDescent="0.2">
      <c r="A2211" t="s">
        <v>11</v>
      </c>
      <c r="B2211" t="s">
        <v>12</v>
      </c>
    </row>
    <row r="2212" spans="1:13" x14ac:dyDescent="0.2">
      <c r="A2212" t="s">
        <v>13</v>
      </c>
      <c r="B2212" t="s">
        <v>14</v>
      </c>
    </row>
    <row r="2213" spans="1:13" x14ac:dyDescent="0.2">
      <c r="A2213" t="s">
        <v>15</v>
      </c>
      <c r="B2213" t="s">
        <v>53</v>
      </c>
    </row>
    <row r="2214" spans="1:13" ht="16" x14ac:dyDescent="0.2">
      <c r="A2214" s="1" t="s">
        <v>17</v>
      </c>
    </row>
    <row r="2215" spans="1:13" x14ac:dyDescent="0.2">
      <c r="A2215" s="2" t="s">
        <v>18</v>
      </c>
      <c r="B2215" s="2" t="s">
        <v>19</v>
      </c>
      <c r="C2215" s="2" t="s">
        <v>6</v>
      </c>
      <c r="D2215" s="2" t="s">
        <v>15</v>
      </c>
      <c r="E2215" s="2" t="s">
        <v>20</v>
      </c>
      <c r="F2215" s="2" t="s">
        <v>13</v>
      </c>
      <c r="G2215" s="2" t="s">
        <v>21</v>
      </c>
      <c r="H2215" s="2" t="s">
        <v>22</v>
      </c>
      <c r="I2215" s="2" t="s">
        <v>23</v>
      </c>
      <c r="J2215" s="2" t="s">
        <v>4</v>
      </c>
      <c r="K2215" s="2" t="s">
        <v>24</v>
      </c>
      <c r="L2215" s="2" t="s">
        <v>9</v>
      </c>
      <c r="M2215" s="2"/>
    </row>
    <row r="2216" spans="1:13" x14ac:dyDescent="0.2">
      <c r="A2216" t="s">
        <v>335</v>
      </c>
      <c r="B2216">
        <v>3.8502999999999998</v>
      </c>
      <c r="D2216" t="s">
        <v>30</v>
      </c>
      <c r="E2216" t="s">
        <v>336</v>
      </c>
      <c r="F2216" t="s">
        <v>27</v>
      </c>
      <c r="G2216">
        <v>2</v>
      </c>
      <c r="H2216">
        <v>1.348151067341848</v>
      </c>
      <c r="I2216">
        <v>0.14364099621522061</v>
      </c>
      <c r="J2216" t="s">
        <v>416</v>
      </c>
    </row>
    <row r="2217" spans="1:13" x14ac:dyDescent="0.2">
      <c r="A2217" t="s">
        <v>29</v>
      </c>
      <c r="B2217">
        <v>0.25026999999999999</v>
      </c>
      <c r="D2217" t="s">
        <v>30</v>
      </c>
      <c r="E2217" t="s">
        <v>26</v>
      </c>
      <c r="F2217" t="s">
        <v>27</v>
      </c>
      <c r="G2217">
        <v>2</v>
      </c>
      <c r="H2217">
        <v>-1.385214943900327</v>
      </c>
      <c r="I2217">
        <v>0.10444117098097019</v>
      </c>
      <c r="J2217" t="s">
        <v>358</v>
      </c>
    </row>
    <row r="2218" spans="1:13" x14ac:dyDescent="0.2">
      <c r="A2218" t="s">
        <v>1430</v>
      </c>
      <c r="B2218">
        <v>1</v>
      </c>
      <c r="C2218" t="s">
        <v>49</v>
      </c>
      <c r="D2218" t="s">
        <v>53</v>
      </c>
      <c r="E2218" t="s">
        <v>148</v>
      </c>
      <c r="F2218" t="s">
        <v>33</v>
      </c>
      <c r="G2218">
        <v>0</v>
      </c>
      <c r="H2218">
        <v>1</v>
      </c>
      <c r="L2218" t="s">
        <v>1430</v>
      </c>
    </row>
    <row r="2219" spans="1:13" x14ac:dyDescent="0.2">
      <c r="A2219" t="s">
        <v>1457</v>
      </c>
      <c r="B2219">
        <v>4.1050999999999999E-7</v>
      </c>
      <c r="C2219" t="s">
        <v>49</v>
      </c>
      <c r="D2219" t="s">
        <v>15</v>
      </c>
      <c r="F2219" t="s">
        <v>36</v>
      </c>
      <c r="G2219">
        <v>2</v>
      </c>
      <c r="H2219">
        <v>-14.70586554781471</v>
      </c>
      <c r="I2219">
        <v>0.65738575310393743</v>
      </c>
      <c r="J2219" t="s">
        <v>417</v>
      </c>
      <c r="L2219" t="s">
        <v>1457</v>
      </c>
    </row>
    <row r="2220" spans="1:13" x14ac:dyDescent="0.2">
      <c r="A2220" t="s">
        <v>442</v>
      </c>
      <c r="B2220">
        <v>4.2420000000000001E-3</v>
      </c>
      <c r="C2220" t="s">
        <v>42</v>
      </c>
      <c r="D2220" t="s">
        <v>16</v>
      </c>
      <c r="F2220" t="s">
        <v>36</v>
      </c>
      <c r="G2220">
        <v>2</v>
      </c>
      <c r="H2220">
        <v>-5.462720422839646</v>
      </c>
      <c r="I2220">
        <v>0.14570007591009579</v>
      </c>
      <c r="J2220" t="s">
        <v>418</v>
      </c>
      <c r="L2220" t="s">
        <v>443</v>
      </c>
    </row>
    <row r="2221" spans="1:13" x14ac:dyDescent="0.2">
      <c r="A2221" t="s">
        <v>354</v>
      </c>
      <c r="B2221">
        <v>-3.8178000000000001E-6</v>
      </c>
      <c r="C2221" t="s">
        <v>49</v>
      </c>
      <c r="D2221" t="s">
        <v>250</v>
      </c>
      <c r="F2221" t="s">
        <v>36</v>
      </c>
      <c r="G2221">
        <v>2</v>
      </c>
      <c r="H2221">
        <v>-12.47583621747961</v>
      </c>
      <c r="I2221">
        <v>0.14364099621522061</v>
      </c>
      <c r="J2221" t="s">
        <v>418</v>
      </c>
      <c r="K2221" t="b">
        <v>1</v>
      </c>
      <c r="L2221" t="s">
        <v>355</v>
      </c>
    </row>
    <row r="2223" spans="1:13" ht="16" x14ac:dyDescent="0.2">
      <c r="A2223" s="1" t="s">
        <v>2</v>
      </c>
      <c r="B2223" s="1" t="s">
        <v>1431</v>
      </c>
    </row>
    <row r="2224" spans="1:13" x14ac:dyDescent="0.2">
      <c r="A2224" t="s">
        <v>4</v>
      </c>
      <c r="B2224" t="s">
        <v>429</v>
      </c>
    </row>
    <row r="2225" spans="1:13" x14ac:dyDescent="0.2">
      <c r="A2225" t="s">
        <v>6</v>
      </c>
      <c r="B2225" t="s">
        <v>49</v>
      </c>
    </row>
    <row r="2226" spans="1:13" x14ac:dyDescent="0.2">
      <c r="A2226" t="s">
        <v>8</v>
      </c>
      <c r="B2226">
        <v>1</v>
      </c>
    </row>
    <row r="2227" spans="1:13" x14ac:dyDescent="0.2">
      <c r="A2227" t="s">
        <v>9</v>
      </c>
      <c r="B2227" t="s">
        <v>1431</v>
      </c>
    </row>
    <row r="2228" spans="1:13" x14ac:dyDescent="0.2">
      <c r="A2228" t="s">
        <v>11</v>
      </c>
      <c r="B2228" t="s">
        <v>12</v>
      </c>
    </row>
    <row r="2229" spans="1:13" x14ac:dyDescent="0.2">
      <c r="A2229" t="s">
        <v>13</v>
      </c>
      <c r="B2229" t="s">
        <v>14</v>
      </c>
    </row>
    <row r="2230" spans="1:13" x14ac:dyDescent="0.2">
      <c r="A2230" t="s">
        <v>15</v>
      </c>
      <c r="B2230" t="s">
        <v>53</v>
      </c>
    </row>
    <row r="2231" spans="1:13" ht="16" x14ac:dyDescent="0.2">
      <c r="A2231" s="1" t="s">
        <v>17</v>
      </c>
    </row>
    <row r="2232" spans="1:13" x14ac:dyDescent="0.2">
      <c r="A2232" s="2" t="s">
        <v>18</v>
      </c>
      <c r="B2232" s="2" t="s">
        <v>19</v>
      </c>
      <c r="C2232" s="2" t="s">
        <v>6</v>
      </c>
      <c r="D2232" s="2" t="s">
        <v>15</v>
      </c>
      <c r="E2232" s="2" t="s">
        <v>20</v>
      </c>
      <c r="F2232" s="2" t="s">
        <v>13</v>
      </c>
      <c r="G2232" s="2" t="s">
        <v>21</v>
      </c>
      <c r="H2232" s="2" t="s">
        <v>22</v>
      </c>
      <c r="I2232" s="2" t="s">
        <v>23</v>
      </c>
      <c r="J2232" s="2" t="s">
        <v>4</v>
      </c>
      <c r="K2232" s="2" t="s">
        <v>24</v>
      </c>
      <c r="L2232" s="2" t="s">
        <v>9</v>
      </c>
      <c r="M2232" s="2"/>
    </row>
    <row r="2233" spans="1:13" x14ac:dyDescent="0.2">
      <c r="A2233" t="s">
        <v>335</v>
      </c>
      <c r="B2233">
        <v>3.8502999999999998</v>
      </c>
      <c r="D2233" t="s">
        <v>30</v>
      </c>
      <c r="E2233" t="s">
        <v>336</v>
      </c>
      <c r="F2233" t="s">
        <v>27</v>
      </c>
      <c r="G2233">
        <v>2</v>
      </c>
      <c r="H2233">
        <v>1.348151067341848</v>
      </c>
      <c r="I2233">
        <v>0.14364099621522061</v>
      </c>
      <c r="J2233" t="s">
        <v>416</v>
      </c>
    </row>
    <row r="2234" spans="1:13" x14ac:dyDescent="0.2">
      <c r="A2234" t="s">
        <v>29</v>
      </c>
      <c r="B2234">
        <v>0.25026999999999999</v>
      </c>
      <c r="D2234" t="s">
        <v>30</v>
      </c>
      <c r="E2234" t="s">
        <v>26</v>
      </c>
      <c r="F2234" t="s">
        <v>27</v>
      </c>
      <c r="G2234">
        <v>2</v>
      </c>
      <c r="H2234">
        <v>-1.385214943900327</v>
      </c>
      <c r="I2234">
        <v>0.10444117098097019</v>
      </c>
      <c r="J2234" t="s">
        <v>358</v>
      </c>
    </row>
    <row r="2235" spans="1:13" x14ac:dyDescent="0.2">
      <c r="A2235" t="s">
        <v>1431</v>
      </c>
      <c r="B2235">
        <v>1</v>
      </c>
      <c r="C2235" t="s">
        <v>49</v>
      </c>
      <c r="D2235" t="s">
        <v>53</v>
      </c>
      <c r="E2235" t="s">
        <v>148</v>
      </c>
      <c r="F2235" t="s">
        <v>33</v>
      </c>
      <c r="G2235">
        <v>0</v>
      </c>
      <c r="H2235">
        <v>1</v>
      </c>
      <c r="L2235" t="s">
        <v>1431</v>
      </c>
    </row>
    <row r="2236" spans="1:13" x14ac:dyDescent="0.2">
      <c r="A2236" t="s">
        <v>1462</v>
      </c>
      <c r="B2236">
        <v>4.1050999999999999E-7</v>
      </c>
      <c r="C2236" t="s">
        <v>49</v>
      </c>
      <c r="D2236" t="s">
        <v>15</v>
      </c>
      <c r="F2236" t="s">
        <v>36</v>
      </c>
      <c r="G2236">
        <v>2</v>
      </c>
      <c r="H2236">
        <v>-14.70586554781471</v>
      </c>
      <c r="I2236">
        <v>0.65738575310393743</v>
      </c>
      <c r="J2236" t="s">
        <v>417</v>
      </c>
      <c r="L2236" t="s">
        <v>1462</v>
      </c>
    </row>
    <row r="2237" spans="1:13" x14ac:dyDescent="0.2">
      <c r="A2237" t="s">
        <v>442</v>
      </c>
      <c r="B2237">
        <v>3.9157000000000003E-3</v>
      </c>
      <c r="C2237" t="s">
        <v>42</v>
      </c>
      <c r="D2237" t="s">
        <v>16</v>
      </c>
      <c r="F2237" t="s">
        <v>36</v>
      </c>
      <c r="G2237">
        <v>2</v>
      </c>
      <c r="H2237">
        <v>-5.5427611660329497</v>
      </c>
      <c r="I2237">
        <v>0.14570007591009579</v>
      </c>
      <c r="J2237" t="s">
        <v>418</v>
      </c>
      <c r="L2237" t="s">
        <v>443</v>
      </c>
    </row>
    <row r="2238" spans="1:13" x14ac:dyDescent="0.2">
      <c r="A2238" t="s">
        <v>354</v>
      </c>
      <c r="B2238">
        <v>-3.5240999999999999E-6</v>
      </c>
      <c r="C2238" t="s">
        <v>49</v>
      </c>
      <c r="D2238" t="s">
        <v>250</v>
      </c>
      <c r="F2238" t="s">
        <v>36</v>
      </c>
      <c r="G2238">
        <v>2</v>
      </c>
      <c r="H2238">
        <v>-12.555885473448461</v>
      </c>
      <c r="I2238">
        <v>0.14364099621522061</v>
      </c>
      <c r="J2238" t="s">
        <v>418</v>
      </c>
      <c r="K2238" t="b">
        <v>1</v>
      </c>
      <c r="L2238" t="s">
        <v>355</v>
      </c>
    </row>
    <row r="2240" spans="1:13" ht="16" x14ac:dyDescent="0.2">
      <c r="A2240" s="1" t="s">
        <v>2</v>
      </c>
      <c r="B2240" s="1" t="s">
        <v>1432</v>
      </c>
    </row>
    <row r="2241" spans="1:13" x14ac:dyDescent="0.2">
      <c r="A2241" t="s">
        <v>4</v>
      </c>
      <c r="B2241" t="s">
        <v>429</v>
      </c>
    </row>
    <row r="2242" spans="1:13" x14ac:dyDescent="0.2">
      <c r="A2242" t="s">
        <v>6</v>
      </c>
      <c r="B2242" t="s">
        <v>49</v>
      </c>
    </row>
    <row r="2243" spans="1:13" x14ac:dyDescent="0.2">
      <c r="A2243" t="s">
        <v>8</v>
      </c>
      <c r="B2243">
        <v>1</v>
      </c>
    </row>
    <row r="2244" spans="1:13" x14ac:dyDescent="0.2">
      <c r="A2244" t="s">
        <v>9</v>
      </c>
      <c r="B2244" t="s">
        <v>1432</v>
      </c>
    </row>
    <row r="2245" spans="1:13" x14ac:dyDescent="0.2">
      <c r="A2245" t="s">
        <v>11</v>
      </c>
      <c r="B2245" t="s">
        <v>12</v>
      </c>
    </row>
    <row r="2246" spans="1:13" x14ac:dyDescent="0.2">
      <c r="A2246" t="s">
        <v>13</v>
      </c>
      <c r="B2246" t="s">
        <v>14</v>
      </c>
    </row>
    <row r="2247" spans="1:13" x14ac:dyDescent="0.2">
      <c r="A2247" t="s">
        <v>15</v>
      </c>
      <c r="B2247" t="s">
        <v>53</v>
      </c>
    </row>
    <row r="2248" spans="1:13" ht="16" x14ac:dyDescent="0.2">
      <c r="A2248" s="1" t="s">
        <v>17</v>
      </c>
    </row>
    <row r="2249" spans="1:13" x14ac:dyDescent="0.2">
      <c r="A2249" s="2" t="s">
        <v>18</v>
      </c>
      <c r="B2249" s="2" t="s">
        <v>19</v>
      </c>
      <c r="C2249" s="2" t="s">
        <v>6</v>
      </c>
      <c r="D2249" s="2" t="s">
        <v>15</v>
      </c>
      <c r="E2249" s="2" t="s">
        <v>20</v>
      </c>
      <c r="F2249" s="2" t="s">
        <v>13</v>
      </c>
      <c r="G2249" s="2" t="s">
        <v>21</v>
      </c>
      <c r="H2249" s="2" t="s">
        <v>22</v>
      </c>
      <c r="I2249" s="2" t="s">
        <v>23</v>
      </c>
      <c r="J2249" s="2" t="s">
        <v>4</v>
      </c>
      <c r="K2249" s="2" t="s">
        <v>24</v>
      </c>
      <c r="L2249" s="2" t="s">
        <v>9</v>
      </c>
      <c r="M2249" s="2"/>
    </row>
    <row r="2250" spans="1:13" x14ac:dyDescent="0.2">
      <c r="A2250" t="s">
        <v>335</v>
      </c>
      <c r="B2250">
        <v>3.8502999999999998</v>
      </c>
      <c r="D2250" t="s">
        <v>30</v>
      </c>
      <c r="E2250" t="s">
        <v>336</v>
      </c>
      <c r="F2250" t="s">
        <v>27</v>
      </c>
      <c r="G2250">
        <v>2</v>
      </c>
      <c r="H2250">
        <v>1.348151067341848</v>
      </c>
      <c r="I2250">
        <v>0.14364099621522061</v>
      </c>
      <c r="J2250" t="s">
        <v>416</v>
      </c>
    </row>
    <row r="2251" spans="1:13" x14ac:dyDescent="0.2">
      <c r="A2251" t="s">
        <v>29</v>
      </c>
      <c r="B2251">
        <v>0.25026999999999999</v>
      </c>
      <c r="D2251" t="s">
        <v>30</v>
      </c>
      <c r="E2251" t="s">
        <v>26</v>
      </c>
      <c r="F2251" t="s">
        <v>27</v>
      </c>
      <c r="G2251">
        <v>2</v>
      </c>
      <c r="H2251">
        <v>-1.385214943900327</v>
      </c>
      <c r="I2251">
        <v>0.10444117098097019</v>
      </c>
      <c r="J2251" t="s">
        <v>358</v>
      </c>
    </row>
    <row r="2252" spans="1:13" x14ac:dyDescent="0.2">
      <c r="A2252" t="s">
        <v>1432</v>
      </c>
      <c r="B2252">
        <v>1</v>
      </c>
      <c r="C2252" t="s">
        <v>49</v>
      </c>
      <c r="D2252" t="s">
        <v>53</v>
      </c>
      <c r="E2252" t="s">
        <v>148</v>
      </c>
      <c r="F2252" t="s">
        <v>33</v>
      </c>
      <c r="G2252">
        <v>0</v>
      </c>
      <c r="H2252">
        <v>1</v>
      </c>
      <c r="L2252" t="s">
        <v>1432</v>
      </c>
    </row>
    <row r="2253" spans="1:13" x14ac:dyDescent="0.2">
      <c r="A2253" t="s">
        <v>1458</v>
      </c>
      <c r="B2253">
        <v>4.1050999999999999E-7</v>
      </c>
      <c r="C2253" t="s">
        <v>49</v>
      </c>
      <c r="D2253" t="s">
        <v>15</v>
      </c>
      <c r="F2253" t="s">
        <v>36</v>
      </c>
      <c r="G2253">
        <v>2</v>
      </c>
      <c r="H2253">
        <v>-14.70586554781471</v>
      </c>
      <c r="I2253">
        <v>0.65738575310393743</v>
      </c>
      <c r="J2253" t="s">
        <v>417</v>
      </c>
      <c r="L2253" t="s">
        <v>1458</v>
      </c>
    </row>
    <row r="2254" spans="1:13" x14ac:dyDescent="0.2">
      <c r="A2254" t="s">
        <v>442</v>
      </c>
      <c r="B2254">
        <v>3.9157000000000003E-3</v>
      </c>
      <c r="C2254" t="s">
        <v>42</v>
      </c>
      <c r="D2254" t="s">
        <v>16</v>
      </c>
      <c r="F2254" t="s">
        <v>36</v>
      </c>
      <c r="G2254">
        <v>2</v>
      </c>
      <c r="H2254">
        <v>-5.5427611660329497</v>
      </c>
      <c r="I2254">
        <v>0.14570007591009579</v>
      </c>
      <c r="J2254" t="s">
        <v>418</v>
      </c>
      <c r="L2254" t="s">
        <v>443</v>
      </c>
    </row>
    <row r="2255" spans="1:13" x14ac:dyDescent="0.2">
      <c r="A2255" t="s">
        <v>354</v>
      </c>
      <c r="B2255">
        <v>-3.5240999999999999E-6</v>
      </c>
      <c r="C2255" t="s">
        <v>49</v>
      </c>
      <c r="D2255" t="s">
        <v>250</v>
      </c>
      <c r="F2255" t="s">
        <v>36</v>
      </c>
      <c r="G2255">
        <v>2</v>
      </c>
      <c r="H2255">
        <v>-12.555885473448461</v>
      </c>
      <c r="I2255">
        <v>0.14364099621522061</v>
      </c>
      <c r="J2255" t="s">
        <v>418</v>
      </c>
      <c r="K2255" t="b">
        <v>1</v>
      </c>
      <c r="L2255" t="s">
        <v>355</v>
      </c>
    </row>
    <row r="2257" spans="1:13" ht="16" x14ac:dyDescent="0.2">
      <c r="A2257" s="1" t="s">
        <v>2</v>
      </c>
      <c r="B2257" s="1" t="s">
        <v>430</v>
      </c>
    </row>
    <row r="2258" spans="1:13" x14ac:dyDescent="0.2">
      <c r="A2258" t="s">
        <v>4</v>
      </c>
      <c r="B2258" t="s">
        <v>431</v>
      </c>
    </row>
    <row r="2259" spans="1:13" x14ac:dyDescent="0.2">
      <c r="A2259" t="s">
        <v>6</v>
      </c>
      <c r="B2259" t="s">
        <v>35</v>
      </c>
    </row>
    <row r="2260" spans="1:13" x14ac:dyDescent="0.2">
      <c r="A2260" t="s">
        <v>8</v>
      </c>
      <c r="B2260">
        <v>1</v>
      </c>
    </row>
    <row r="2261" spans="1:13" x14ac:dyDescent="0.2">
      <c r="A2261" t="s">
        <v>9</v>
      </c>
      <c r="B2261" t="s">
        <v>430</v>
      </c>
    </row>
    <row r="2262" spans="1:13" x14ac:dyDescent="0.2">
      <c r="A2262" t="s">
        <v>11</v>
      </c>
      <c r="B2262" t="s">
        <v>12</v>
      </c>
    </row>
    <row r="2263" spans="1:13" x14ac:dyDescent="0.2">
      <c r="A2263" t="s">
        <v>13</v>
      </c>
      <c r="B2263" t="s">
        <v>14</v>
      </c>
    </row>
    <row r="2264" spans="1:13" x14ac:dyDescent="0.2">
      <c r="A2264" t="s">
        <v>15</v>
      </c>
      <c r="B2264" t="s">
        <v>16</v>
      </c>
    </row>
    <row r="2265" spans="1:13" ht="16" x14ac:dyDescent="0.2">
      <c r="A2265" s="1" t="s">
        <v>17</v>
      </c>
    </row>
    <row r="2266" spans="1:13" x14ac:dyDescent="0.2">
      <c r="A2266" s="2" t="s">
        <v>18</v>
      </c>
      <c r="B2266" s="2" t="s">
        <v>19</v>
      </c>
      <c r="C2266" s="2" t="s">
        <v>6</v>
      </c>
      <c r="D2266" s="2" t="s">
        <v>15</v>
      </c>
      <c r="E2266" s="2" t="s">
        <v>20</v>
      </c>
      <c r="F2266" s="2" t="s">
        <v>13</v>
      </c>
      <c r="G2266" s="2" t="s">
        <v>21</v>
      </c>
      <c r="H2266" s="2" t="s">
        <v>22</v>
      </c>
      <c r="I2266" s="2" t="s">
        <v>23</v>
      </c>
      <c r="J2266" s="2" t="s">
        <v>4</v>
      </c>
      <c r="K2266" s="2" t="s">
        <v>24</v>
      </c>
      <c r="L2266" s="2" t="s">
        <v>9</v>
      </c>
      <c r="M2266" s="2"/>
    </row>
    <row r="2267" spans="1:13" x14ac:dyDescent="0.2">
      <c r="A2267" t="s">
        <v>432</v>
      </c>
      <c r="B2267">
        <v>3.1392000000000003E-2</v>
      </c>
      <c r="D2267" t="s">
        <v>250</v>
      </c>
      <c r="E2267" t="s">
        <v>244</v>
      </c>
      <c r="F2267" t="s">
        <v>27</v>
      </c>
      <c r="G2267">
        <v>2</v>
      </c>
      <c r="H2267">
        <v>-3.461202195599185</v>
      </c>
      <c r="I2267">
        <v>0.13156659976518409</v>
      </c>
      <c r="J2267" t="s">
        <v>433</v>
      </c>
    </row>
    <row r="2268" spans="1:13" x14ac:dyDescent="0.2">
      <c r="A2268" t="s">
        <v>430</v>
      </c>
      <c r="B2268">
        <v>1</v>
      </c>
      <c r="C2268" t="s">
        <v>35</v>
      </c>
      <c r="D2268" t="s">
        <v>16</v>
      </c>
      <c r="E2268" t="s">
        <v>103</v>
      </c>
      <c r="F2268" t="s">
        <v>33</v>
      </c>
      <c r="G2268">
        <v>0</v>
      </c>
      <c r="H2268">
        <v>1</v>
      </c>
      <c r="L2268" t="s">
        <v>430</v>
      </c>
    </row>
    <row r="2269" spans="1:13" x14ac:dyDescent="0.2">
      <c r="A2269" t="s">
        <v>1548</v>
      </c>
      <c r="B2269">
        <v>1.25E-3</v>
      </c>
      <c r="C2269" t="s">
        <v>35</v>
      </c>
      <c r="D2269" t="s">
        <v>16</v>
      </c>
      <c r="F2269" t="s">
        <v>36</v>
      </c>
      <c r="G2269">
        <v>2</v>
      </c>
      <c r="H2269">
        <v>-6.6846117276679271</v>
      </c>
      <c r="I2269">
        <v>0.13156659976518409</v>
      </c>
      <c r="J2269" t="s">
        <v>433</v>
      </c>
      <c r="L2269" t="s">
        <v>434</v>
      </c>
    </row>
    <row r="2270" spans="1:13" x14ac:dyDescent="0.2">
      <c r="A2270" t="s">
        <v>435</v>
      </c>
      <c r="B2270">
        <v>2.5000000000000001E-2</v>
      </c>
      <c r="C2270" t="s">
        <v>45</v>
      </c>
      <c r="D2270" t="s">
        <v>16</v>
      </c>
      <c r="F2270" t="s">
        <v>36</v>
      </c>
      <c r="G2270">
        <v>2</v>
      </c>
      <c r="H2270">
        <v>-3.6888794541139358</v>
      </c>
      <c r="I2270">
        <v>0.13156659976518409</v>
      </c>
      <c r="J2270" t="s">
        <v>433</v>
      </c>
      <c r="L2270" t="s">
        <v>436</v>
      </c>
    </row>
    <row r="2271" spans="1:13" x14ac:dyDescent="0.2">
      <c r="A2271" t="s">
        <v>437</v>
      </c>
      <c r="B2271">
        <v>1.355</v>
      </c>
      <c r="C2271" t="s">
        <v>35</v>
      </c>
      <c r="D2271" t="s">
        <v>16</v>
      </c>
      <c r="F2271" t="s">
        <v>36</v>
      </c>
      <c r="G2271">
        <v>2</v>
      </c>
      <c r="H2271">
        <v>0.30380145433166422</v>
      </c>
      <c r="I2271">
        <v>0.13156659976518409</v>
      </c>
      <c r="J2271" t="s">
        <v>438</v>
      </c>
      <c r="L2271" t="s">
        <v>439</v>
      </c>
    </row>
    <row r="2272" spans="1:13" x14ac:dyDescent="0.2">
      <c r="A2272" t="s">
        <v>41</v>
      </c>
      <c r="B2272">
        <v>0.88500000000000001</v>
      </c>
      <c r="C2272" t="s">
        <v>42</v>
      </c>
      <c r="D2272" t="s">
        <v>30</v>
      </c>
      <c r="F2272" t="s">
        <v>36</v>
      </c>
      <c r="G2272">
        <v>2</v>
      </c>
      <c r="H2272">
        <v>-0.1221676339742075</v>
      </c>
      <c r="I2272">
        <v>0.13156659976518409</v>
      </c>
      <c r="J2272" t="s">
        <v>433</v>
      </c>
      <c r="L2272" t="s">
        <v>43</v>
      </c>
    </row>
    <row r="2273" spans="1:13" x14ac:dyDescent="0.2">
      <c r="A2273" t="s">
        <v>440</v>
      </c>
      <c r="B2273">
        <v>1.732</v>
      </c>
      <c r="C2273" t="s">
        <v>35</v>
      </c>
      <c r="D2273" t="s">
        <v>250</v>
      </c>
      <c r="F2273" t="s">
        <v>36</v>
      </c>
      <c r="G2273">
        <v>2</v>
      </c>
      <c r="H2273">
        <v>0.54927681014024343</v>
      </c>
      <c r="I2273">
        <v>0.13156659976518409</v>
      </c>
      <c r="J2273" t="s">
        <v>433</v>
      </c>
      <c r="L2273" t="s">
        <v>441</v>
      </c>
    </row>
    <row r="2274" spans="1:13" x14ac:dyDescent="0.2">
      <c r="A2274" t="s">
        <v>196</v>
      </c>
      <c r="B2274">
        <v>0.37639</v>
      </c>
      <c r="C2274" t="s">
        <v>94</v>
      </c>
      <c r="D2274" t="s">
        <v>53</v>
      </c>
      <c r="F2274" t="s">
        <v>36</v>
      </c>
      <c r="G2274">
        <v>2</v>
      </c>
      <c r="H2274">
        <v>-0.97712943910523697</v>
      </c>
      <c r="I2274">
        <v>0.13156659976518409</v>
      </c>
      <c r="J2274" t="s">
        <v>433</v>
      </c>
      <c r="L2274" t="s">
        <v>198</v>
      </c>
    </row>
    <row r="2275" spans="1:13" x14ac:dyDescent="0.2">
      <c r="A2275" t="s">
        <v>442</v>
      </c>
      <c r="B2275">
        <v>2.4750000000000001</v>
      </c>
      <c r="C2275" t="s">
        <v>42</v>
      </c>
      <c r="D2275" t="s">
        <v>16</v>
      </c>
      <c r="F2275" t="s">
        <v>36</v>
      </c>
      <c r="G2275">
        <v>2</v>
      </c>
      <c r="H2275">
        <v>0.90624039602065365</v>
      </c>
      <c r="I2275">
        <v>0.13156659976518409</v>
      </c>
      <c r="J2275" t="s">
        <v>433</v>
      </c>
      <c r="L2275" t="s">
        <v>443</v>
      </c>
    </row>
    <row r="2276" spans="1:13" x14ac:dyDescent="0.2">
      <c r="A2276" t="s">
        <v>444</v>
      </c>
      <c r="B2276">
        <v>1.3953</v>
      </c>
      <c r="C2276" t="s">
        <v>35</v>
      </c>
      <c r="D2276" t="s">
        <v>16</v>
      </c>
      <c r="F2276" t="s">
        <v>36</v>
      </c>
      <c r="G2276">
        <v>2</v>
      </c>
      <c r="H2276">
        <v>0.33310944591602398</v>
      </c>
      <c r="I2276">
        <v>0.13156659976518409</v>
      </c>
      <c r="J2276" t="s">
        <v>433</v>
      </c>
      <c r="L2276" t="s">
        <v>445</v>
      </c>
    </row>
    <row r="2277" spans="1:13" x14ac:dyDescent="0.2">
      <c r="A2277" t="s">
        <v>446</v>
      </c>
      <c r="B2277">
        <v>-2.4750000000000002E-3</v>
      </c>
      <c r="C2277" t="s">
        <v>49</v>
      </c>
      <c r="D2277" t="s">
        <v>250</v>
      </c>
      <c r="F2277" t="s">
        <v>36</v>
      </c>
      <c r="G2277">
        <v>2</v>
      </c>
      <c r="H2277">
        <v>-6.0015148829614837</v>
      </c>
      <c r="I2277">
        <v>0.13156659976518409</v>
      </c>
      <c r="J2277" t="s">
        <v>447</v>
      </c>
      <c r="K2277" t="b">
        <v>1</v>
      </c>
      <c r="L2277" t="s">
        <v>448</v>
      </c>
    </row>
    <row r="2279" spans="1:13" ht="16" x14ac:dyDescent="0.2">
      <c r="A2279" s="1" t="s">
        <v>2</v>
      </c>
      <c r="B2279" s="1" t="s">
        <v>449</v>
      </c>
    </row>
    <row r="2280" spans="1:13" x14ac:dyDescent="0.2">
      <c r="A2280" t="s">
        <v>4</v>
      </c>
      <c r="B2280" t="s">
        <v>450</v>
      </c>
    </row>
    <row r="2281" spans="1:13" x14ac:dyDescent="0.2">
      <c r="A2281" t="s">
        <v>6</v>
      </c>
      <c r="B2281" t="s">
        <v>35</v>
      </c>
    </row>
    <row r="2282" spans="1:13" x14ac:dyDescent="0.2">
      <c r="A2282" t="s">
        <v>8</v>
      </c>
      <c r="B2282">
        <v>1</v>
      </c>
    </row>
    <row r="2283" spans="1:13" x14ac:dyDescent="0.2">
      <c r="A2283" t="s">
        <v>9</v>
      </c>
      <c r="B2283" t="s">
        <v>449</v>
      </c>
    </row>
    <row r="2284" spans="1:13" x14ac:dyDescent="0.2">
      <c r="A2284" t="s">
        <v>11</v>
      </c>
      <c r="B2284" t="s">
        <v>12</v>
      </c>
    </row>
    <row r="2285" spans="1:13" x14ac:dyDescent="0.2">
      <c r="A2285" t="s">
        <v>13</v>
      </c>
      <c r="B2285" t="s">
        <v>14</v>
      </c>
    </row>
    <row r="2286" spans="1:13" x14ac:dyDescent="0.2">
      <c r="A2286" t="s">
        <v>15</v>
      </c>
      <c r="B2286" t="s">
        <v>16</v>
      </c>
    </row>
    <row r="2287" spans="1:13" ht="16" x14ac:dyDescent="0.2">
      <c r="A2287" s="1" t="s">
        <v>17</v>
      </c>
    </row>
    <row r="2288" spans="1:13" x14ac:dyDescent="0.2">
      <c r="A2288" s="2" t="s">
        <v>18</v>
      </c>
      <c r="B2288" s="2" t="s">
        <v>19</v>
      </c>
      <c r="C2288" s="2" t="s">
        <v>6</v>
      </c>
      <c r="D2288" s="2" t="s">
        <v>15</v>
      </c>
      <c r="E2288" s="2" t="s">
        <v>20</v>
      </c>
      <c r="F2288" s="2" t="s">
        <v>13</v>
      </c>
      <c r="G2288" s="2" t="s">
        <v>21</v>
      </c>
      <c r="H2288" s="2" t="s">
        <v>22</v>
      </c>
      <c r="I2288" s="2" t="s">
        <v>23</v>
      </c>
      <c r="J2288" s="2" t="s">
        <v>4</v>
      </c>
      <c r="K2288" s="2" t="s">
        <v>24</v>
      </c>
      <c r="L2288" s="2" t="s">
        <v>9</v>
      </c>
      <c r="M2288" s="2"/>
    </row>
    <row r="2289" spans="1:12" x14ac:dyDescent="0.2">
      <c r="A2289" t="s">
        <v>451</v>
      </c>
      <c r="B2289">
        <v>2.8828E-3</v>
      </c>
      <c r="D2289" t="s">
        <v>16</v>
      </c>
      <c r="E2289" t="s">
        <v>247</v>
      </c>
      <c r="F2289" t="s">
        <v>27</v>
      </c>
      <c r="G2289">
        <v>2</v>
      </c>
      <c r="H2289">
        <v>-5.8489932349139879</v>
      </c>
      <c r="I2289">
        <v>0.47908088797473058</v>
      </c>
      <c r="J2289" t="s">
        <v>452</v>
      </c>
    </row>
    <row r="2290" spans="1:12" x14ac:dyDescent="0.2">
      <c r="A2290" t="s">
        <v>453</v>
      </c>
      <c r="B2290">
        <v>2.8828E-3</v>
      </c>
      <c r="D2290" t="s">
        <v>16</v>
      </c>
      <c r="E2290" t="s">
        <v>247</v>
      </c>
      <c r="F2290" t="s">
        <v>27</v>
      </c>
      <c r="G2290">
        <v>2</v>
      </c>
      <c r="H2290">
        <v>-5.8489932349139879</v>
      </c>
      <c r="I2290">
        <v>0.47908088797473058</v>
      </c>
      <c r="J2290" t="s">
        <v>452</v>
      </c>
    </row>
    <row r="2291" spans="1:12" x14ac:dyDescent="0.2">
      <c r="A2291" t="s">
        <v>208</v>
      </c>
      <c r="B2291">
        <v>2.1285999999999999E-2</v>
      </c>
      <c r="D2291" t="s">
        <v>16</v>
      </c>
      <c r="E2291" t="s">
        <v>26</v>
      </c>
      <c r="F2291" t="s">
        <v>27</v>
      </c>
      <c r="G2291">
        <v>2</v>
      </c>
      <c r="H2291">
        <v>-3.8497056993632839</v>
      </c>
      <c r="I2291">
        <v>0.43474629116275781</v>
      </c>
      <c r="J2291" t="s">
        <v>454</v>
      </c>
    </row>
    <row r="2292" spans="1:12" x14ac:dyDescent="0.2">
      <c r="A2292" t="s">
        <v>455</v>
      </c>
      <c r="B2292">
        <v>0.37234</v>
      </c>
      <c r="D2292" t="s">
        <v>16</v>
      </c>
      <c r="E2292" t="s">
        <v>247</v>
      </c>
      <c r="F2292" t="s">
        <v>27</v>
      </c>
      <c r="G2292">
        <v>2</v>
      </c>
      <c r="H2292">
        <v>-0.98794786363838616</v>
      </c>
      <c r="I2292">
        <v>0.70011096040865184</v>
      </c>
      <c r="J2292" t="s">
        <v>456</v>
      </c>
    </row>
    <row r="2293" spans="1:12" x14ac:dyDescent="0.2">
      <c r="A2293" t="s">
        <v>457</v>
      </c>
      <c r="B2293">
        <v>6.4411000000000004E-4</v>
      </c>
      <c r="D2293" t="s">
        <v>16</v>
      </c>
      <c r="E2293" t="s">
        <v>247</v>
      </c>
      <c r="F2293" t="s">
        <v>27</v>
      </c>
      <c r="G2293">
        <v>2</v>
      </c>
      <c r="H2293">
        <v>-7.3476410389924363</v>
      </c>
      <c r="I2293">
        <v>0.47908088797473058</v>
      </c>
      <c r="J2293" t="s">
        <v>452</v>
      </c>
    </row>
    <row r="2294" spans="1:12" x14ac:dyDescent="0.2">
      <c r="A2294" t="s">
        <v>458</v>
      </c>
      <c r="B2294">
        <v>3.3595000000000001E-4</v>
      </c>
      <c r="D2294" t="s">
        <v>16</v>
      </c>
      <c r="E2294" t="s">
        <v>26</v>
      </c>
      <c r="F2294" t="s">
        <v>27</v>
      </c>
      <c r="G2294">
        <v>2</v>
      </c>
      <c r="H2294">
        <v>-7.9985482185981152</v>
      </c>
      <c r="I2294">
        <v>0.47908088797473058</v>
      </c>
      <c r="J2294" t="s">
        <v>452</v>
      </c>
    </row>
    <row r="2295" spans="1:12" x14ac:dyDescent="0.2">
      <c r="A2295" t="s">
        <v>458</v>
      </c>
      <c r="B2295">
        <v>8.0626999999999999E-4</v>
      </c>
      <c r="D2295" t="s">
        <v>16</v>
      </c>
      <c r="E2295" t="s">
        <v>247</v>
      </c>
      <c r="F2295" t="s">
        <v>27</v>
      </c>
      <c r="G2295">
        <v>2</v>
      </c>
      <c r="H2295">
        <v>-7.1230918839604103</v>
      </c>
      <c r="I2295">
        <v>0.70011096040865184</v>
      </c>
      <c r="J2295" t="s">
        <v>456</v>
      </c>
    </row>
    <row r="2296" spans="1:12" x14ac:dyDescent="0.2">
      <c r="A2296" t="s">
        <v>459</v>
      </c>
      <c r="B2296">
        <v>6.4411000000000004E-4</v>
      </c>
      <c r="D2296" t="s">
        <v>16</v>
      </c>
      <c r="E2296" t="s">
        <v>247</v>
      </c>
      <c r="F2296" t="s">
        <v>27</v>
      </c>
      <c r="G2296">
        <v>2</v>
      </c>
      <c r="H2296">
        <v>-7.3476410389924363</v>
      </c>
      <c r="I2296">
        <v>0.47908088797473058</v>
      </c>
      <c r="J2296" t="s">
        <v>452</v>
      </c>
    </row>
    <row r="2297" spans="1:12" x14ac:dyDescent="0.2">
      <c r="A2297" t="s">
        <v>249</v>
      </c>
      <c r="B2297">
        <v>9.300000000000001E-3</v>
      </c>
      <c r="D2297" t="s">
        <v>250</v>
      </c>
      <c r="E2297" t="s">
        <v>26</v>
      </c>
      <c r="F2297" t="s">
        <v>27</v>
      </c>
      <c r="G2297">
        <v>2</v>
      </c>
      <c r="H2297">
        <v>9.300000000000001E-3</v>
      </c>
      <c r="I2297">
        <v>0.37712113995987812</v>
      </c>
      <c r="J2297" t="s">
        <v>460</v>
      </c>
    </row>
    <row r="2298" spans="1:12" x14ac:dyDescent="0.2">
      <c r="A2298" t="s">
        <v>432</v>
      </c>
      <c r="B2298">
        <v>2.4E-2</v>
      </c>
      <c r="D2298" t="s">
        <v>250</v>
      </c>
      <c r="E2298" t="s">
        <v>244</v>
      </c>
      <c r="F2298" t="s">
        <v>27</v>
      </c>
      <c r="G2298">
        <v>2</v>
      </c>
      <c r="H2298">
        <v>-3.729701448634192</v>
      </c>
      <c r="I2298">
        <v>0.16673386380045699</v>
      </c>
      <c r="J2298" t="s">
        <v>461</v>
      </c>
    </row>
    <row r="2299" spans="1:12" x14ac:dyDescent="0.2">
      <c r="A2299" t="s">
        <v>449</v>
      </c>
      <c r="B2299">
        <v>1</v>
      </c>
      <c r="C2299" t="s">
        <v>35</v>
      </c>
      <c r="D2299" t="s">
        <v>16</v>
      </c>
      <c r="E2299" t="s">
        <v>32</v>
      </c>
      <c r="F2299" t="s">
        <v>33</v>
      </c>
      <c r="G2299">
        <v>0</v>
      </c>
      <c r="H2299">
        <v>1</v>
      </c>
      <c r="L2299" t="s">
        <v>449</v>
      </c>
    </row>
    <row r="2300" spans="1:12" x14ac:dyDescent="0.2">
      <c r="A2300" t="s">
        <v>241</v>
      </c>
      <c r="B2300">
        <v>0.94064999999999999</v>
      </c>
      <c r="C2300" t="s">
        <v>35</v>
      </c>
      <c r="D2300" t="s">
        <v>16</v>
      </c>
      <c r="F2300" t="s">
        <v>36</v>
      </c>
      <c r="G2300">
        <v>2</v>
      </c>
      <c r="H2300">
        <v>-6.1184153324997541E-2</v>
      </c>
      <c r="I2300">
        <v>0.16673386380045699</v>
      </c>
      <c r="J2300" t="s">
        <v>461</v>
      </c>
    </row>
    <row r="2301" spans="1:12" x14ac:dyDescent="0.2">
      <c r="A2301" t="s">
        <v>39</v>
      </c>
      <c r="B2301">
        <v>4.0000000000000001E-10</v>
      </c>
      <c r="C2301" t="s">
        <v>35</v>
      </c>
      <c r="D2301" t="s">
        <v>15</v>
      </c>
      <c r="F2301" t="s">
        <v>36</v>
      </c>
      <c r="G2301">
        <v>2</v>
      </c>
      <c r="H2301">
        <v>-21.63955656882057</v>
      </c>
      <c r="I2301">
        <v>0.70011096040865184</v>
      </c>
      <c r="J2301" t="s">
        <v>456</v>
      </c>
      <c r="L2301" t="s">
        <v>40</v>
      </c>
    </row>
    <row r="2302" spans="1:12" x14ac:dyDescent="0.2">
      <c r="A2302" t="s">
        <v>462</v>
      </c>
      <c r="B2302">
        <v>0.16797000000000001</v>
      </c>
      <c r="C2302" t="s">
        <v>35</v>
      </c>
      <c r="D2302" t="s">
        <v>16</v>
      </c>
      <c r="F2302" t="s">
        <v>36</v>
      </c>
      <c r="G2302">
        <v>2</v>
      </c>
      <c r="H2302">
        <v>-1.783969886953225</v>
      </c>
      <c r="I2302">
        <v>0.16673386380045699</v>
      </c>
      <c r="J2302" t="s">
        <v>461</v>
      </c>
      <c r="L2302" t="s">
        <v>463</v>
      </c>
    </row>
    <row r="2303" spans="1:12" x14ac:dyDescent="0.2">
      <c r="A2303" t="s">
        <v>196</v>
      </c>
      <c r="B2303">
        <v>0.33300000000000002</v>
      </c>
      <c r="C2303" t="s">
        <v>94</v>
      </c>
      <c r="D2303" t="s">
        <v>53</v>
      </c>
      <c r="F2303" t="s">
        <v>36</v>
      </c>
      <c r="G2303">
        <v>2</v>
      </c>
      <c r="H2303">
        <v>-1.0996127890016929</v>
      </c>
      <c r="I2303">
        <v>0.43474629116275781</v>
      </c>
      <c r="J2303" t="s">
        <v>454</v>
      </c>
      <c r="L2303" t="s">
        <v>198</v>
      </c>
    </row>
    <row r="2304" spans="1:12" x14ac:dyDescent="0.2">
      <c r="A2304" t="s">
        <v>258</v>
      </c>
      <c r="B2304">
        <v>2</v>
      </c>
      <c r="C2304" t="s">
        <v>35</v>
      </c>
      <c r="D2304" t="s">
        <v>30</v>
      </c>
      <c r="F2304" t="s">
        <v>36</v>
      </c>
      <c r="G2304">
        <v>2</v>
      </c>
      <c r="H2304">
        <v>0.69314718055994529</v>
      </c>
      <c r="I2304">
        <v>0.43474629116275781</v>
      </c>
      <c r="J2304" t="s">
        <v>454</v>
      </c>
      <c r="L2304" t="s">
        <v>259</v>
      </c>
    </row>
    <row r="2305" spans="1:13" x14ac:dyDescent="0.2">
      <c r="A2305" t="s">
        <v>464</v>
      </c>
      <c r="B2305">
        <v>0.38297999999999999</v>
      </c>
      <c r="C2305" t="s">
        <v>35</v>
      </c>
      <c r="D2305" t="s">
        <v>16</v>
      </c>
      <c r="F2305" t="s">
        <v>36</v>
      </c>
      <c r="G2305">
        <v>2</v>
      </c>
      <c r="H2305">
        <v>-0.95977251048611611</v>
      </c>
      <c r="I2305">
        <v>0.16673386380045699</v>
      </c>
      <c r="J2305" t="s">
        <v>461</v>
      </c>
      <c r="L2305" t="s">
        <v>465</v>
      </c>
    </row>
    <row r="2307" spans="1:13" ht="16" x14ac:dyDescent="0.2">
      <c r="A2307" s="1" t="s">
        <v>2</v>
      </c>
      <c r="B2307" s="1" t="s">
        <v>466</v>
      </c>
    </row>
    <row r="2308" spans="1:13" x14ac:dyDescent="0.2">
      <c r="A2308" t="s">
        <v>4</v>
      </c>
      <c r="B2308" t="s">
        <v>467</v>
      </c>
    </row>
    <row r="2309" spans="1:13" x14ac:dyDescent="0.2">
      <c r="A2309" t="s">
        <v>6</v>
      </c>
      <c r="B2309" t="s">
        <v>45</v>
      </c>
    </row>
    <row r="2310" spans="1:13" x14ac:dyDescent="0.2">
      <c r="A2310" t="s">
        <v>8</v>
      </c>
      <c r="B2310">
        <v>1</v>
      </c>
    </row>
    <row r="2311" spans="1:13" x14ac:dyDescent="0.2">
      <c r="A2311" t="s">
        <v>9</v>
      </c>
      <c r="B2311" t="s">
        <v>468</v>
      </c>
    </row>
    <row r="2312" spans="1:13" x14ac:dyDescent="0.2">
      <c r="A2312" t="s">
        <v>11</v>
      </c>
      <c r="B2312" t="s">
        <v>12</v>
      </c>
    </row>
    <row r="2313" spans="1:13" x14ac:dyDescent="0.2">
      <c r="A2313" t="s">
        <v>13</v>
      </c>
      <c r="B2313" t="s">
        <v>14</v>
      </c>
    </row>
    <row r="2314" spans="1:13" x14ac:dyDescent="0.2">
      <c r="A2314" t="s">
        <v>15</v>
      </c>
      <c r="B2314" t="s">
        <v>16</v>
      </c>
    </row>
    <row r="2315" spans="1:13" ht="16" x14ac:dyDescent="0.2">
      <c r="A2315" s="1" t="s">
        <v>17</v>
      </c>
    </row>
    <row r="2316" spans="1:13" x14ac:dyDescent="0.2">
      <c r="A2316" s="2" t="s">
        <v>18</v>
      </c>
      <c r="B2316" s="2" t="s">
        <v>19</v>
      </c>
      <c r="C2316" s="2" t="s">
        <v>6</v>
      </c>
      <c r="D2316" s="2" t="s">
        <v>15</v>
      </c>
      <c r="E2316" s="2" t="s">
        <v>20</v>
      </c>
      <c r="F2316" s="2" t="s">
        <v>13</v>
      </c>
      <c r="G2316" s="2" t="s">
        <v>21</v>
      </c>
      <c r="H2316" s="2" t="s">
        <v>22</v>
      </c>
      <c r="I2316" s="2" t="s">
        <v>23</v>
      </c>
      <c r="J2316" s="2" t="s">
        <v>4</v>
      </c>
      <c r="K2316" s="2" t="s">
        <v>24</v>
      </c>
      <c r="L2316" s="2" t="s">
        <v>9</v>
      </c>
      <c r="M2316" s="2"/>
    </row>
    <row r="2317" spans="1:13" x14ac:dyDescent="0.2">
      <c r="A2317" t="s">
        <v>469</v>
      </c>
      <c r="B2317">
        <v>1.05</v>
      </c>
      <c r="D2317" t="s">
        <v>16</v>
      </c>
      <c r="E2317" t="s">
        <v>470</v>
      </c>
      <c r="F2317" t="s">
        <v>27</v>
      </c>
      <c r="G2317">
        <v>2</v>
      </c>
      <c r="H2317">
        <v>4.8790164169432042E-2</v>
      </c>
      <c r="I2317">
        <v>0.14206287812450191</v>
      </c>
      <c r="J2317" t="s">
        <v>471</v>
      </c>
    </row>
    <row r="2318" spans="1:13" x14ac:dyDescent="0.2">
      <c r="A2318" t="s">
        <v>29</v>
      </c>
      <c r="B2318">
        <v>0.22406999999999999</v>
      </c>
      <c r="D2318" t="s">
        <v>30</v>
      </c>
      <c r="E2318" t="s">
        <v>31</v>
      </c>
      <c r="F2318" t="s">
        <v>27</v>
      </c>
      <c r="G2318">
        <v>2</v>
      </c>
      <c r="H2318">
        <v>-1.4957967759450519</v>
      </c>
      <c r="I2318">
        <v>0.23481427945782621</v>
      </c>
      <c r="J2318" t="s">
        <v>472</v>
      </c>
    </row>
    <row r="2319" spans="1:13" x14ac:dyDescent="0.2">
      <c r="A2319" t="s">
        <v>473</v>
      </c>
      <c r="B2319">
        <v>6.9443999999999994E-5</v>
      </c>
      <c r="D2319" t="s">
        <v>16</v>
      </c>
      <c r="E2319" t="s">
        <v>31</v>
      </c>
      <c r="F2319" t="s">
        <v>27</v>
      </c>
      <c r="G2319">
        <v>2</v>
      </c>
      <c r="H2319">
        <v>-9.5749898855845714</v>
      </c>
      <c r="I2319">
        <v>0.42520365337926441</v>
      </c>
      <c r="J2319" t="s">
        <v>474</v>
      </c>
    </row>
    <row r="2320" spans="1:13" x14ac:dyDescent="0.2">
      <c r="A2320" t="s">
        <v>475</v>
      </c>
      <c r="B2320">
        <v>3.7499999999999997E-5</v>
      </c>
      <c r="D2320" t="s">
        <v>16</v>
      </c>
      <c r="E2320" t="s">
        <v>31</v>
      </c>
      <c r="F2320" t="s">
        <v>27</v>
      </c>
      <c r="G2320">
        <v>2</v>
      </c>
      <c r="H2320">
        <v>-10.191169624987911</v>
      </c>
      <c r="I2320">
        <v>0.69021359142092187</v>
      </c>
      <c r="J2320" t="s">
        <v>476</v>
      </c>
    </row>
    <row r="2321" spans="1:12" x14ac:dyDescent="0.2">
      <c r="A2321" t="s">
        <v>477</v>
      </c>
      <c r="B2321">
        <v>1.95E-4</v>
      </c>
      <c r="D2321" t="s">
        <v>16</v>
      </c>
      <c r="E2321" t="s">
        <v>31</v>
      </c>
      <c r="F2321" t="s">
        <v>27</v>
      </c>
      <c r="G2321">
        <v>2</v>
      </c>
      <c r="H2321">
        <v>-8.5425109994005268</v>
      </c>
      <c r="I2321">
        <v>0.46450475214096493</v>
      </c>
      <c r="J2321" t="s">
        <v>476</v>
      </c>
    </row>
    <row r="2322" spans="1:12" x14ac:dyDescent="0.2">
      <c r="A2322" t="s">
        <v>478</v>
      </c>
      <c r="B2322">
        <v>1.4249999999999999E-4</v>
      </c>
      <c r="D2322" t="s">
        <v>16</v>
      </c>
      <c r="E2322" t="s">
        <v>31</v>
      </c>
      <c r="F2322" t="s">
        <v>27</v>
      </c>
      <c r="G2322">
        <v>2</v>
      </c>
      <c r="H2322">
        <v>-8.8561685582555683</v>
      </c>
      <c r="I2322">
        <v>0.54293235792280359</v>
      </c>
      <c r="J2322" t="s">
        <v>476</v>
      </c>
    </row>
    <row r="2323" spans="1:12" x14ac:dyDescent="0.2">
      <c r="A2323" t="s">
        <v>466</v>
      </c>
      <c r="B2323">
        <v>1</v>
      </c>
      <c r="C2323" t="s">
        <v>45</v>
      </c>
      <c r="D2323" t="s">
        <v>16</v>
      </c>
      <c r="E2323" t="s">
        <v>46</v>
      </c>
      <c r="F2323" t="s">
        <v>33</v>
      </c>
      <c r="G2323">
        <v>0</v>
      </c>
      <c r="H2323">
        <v>1</v>
      </c>
      <c r="L2323" t="s">
        <v>468</v>
      </c>
    </row>
    <row r="2324" spans="1:12" x14ac:dyDescent="0.2">
      <c r="A2324" t="s">
        <v>39</v>
      </c>
      <c r="B2324">
        <v>4.0000000000000001E-10</v>
      </c>
      <c r="C2324" t="s">
        <v>35</v>
      </c>
      <c r="D2324" t="s">
        <v>15</v>
      </c>
      <c r="F2324" t="s">
        <v>36</v>
      </c>
      <c r="G2324">
        <v>2</v>
      </c>
      <c r="H2324">
        <v>-21.63955656882057</v>
      </c>
      <c r="I2324">
        <v>0.68041134757311061</v>
      </c>
      <c r="J2324" t="s">
        <v>479</v>
      </c>
      <c r="L2324" t="s">
        <v>40</v>
      </c>
    </row>
    <row r="2325" spans="1:12" x14ac:dyDescent="0.2">
      <c r="A2325" t="s">
        <v>210</v>
      </c>
      <c r="B2325">
        <v>0.58130999999999999</v>
      </c>
      <c r="C2325" t="s">
        <v>42</v>
      </c>
      <c r="D2325" t="s">
        <v>30</v>
      </c>
      <c r="F2325" t="s">
        <v>36</v>
      </c>
      <c r="G2325">
        <v>2</v>
      </c>
      <c r="H2325">
        <v>-0.54247110160153633</v>
      </c>
      <c r="I2325">
        <v>0.23481427945782621</v>
      </c>
      <c r="J2325" t="s">
        <v>480</v>
      </c>
      <c r="L2325" t="s">
        <v>211</v>
      </c>
    </row>
    <row r="2326" spans="1:12" x14ac:dyDescent="0.2">
      <c r="A2326" t="s">
        <v>41</v>
      </c>
      <c r="B2326">
        <v>6.2227999999999999E-2</v>
      </c>
      <c r="C2326" t="s">
        <v>42</v>
      </c>
      <c r="D2326" t="s">
        <v>30</v>
      </c>
      <c r="F2326" t="s">
        <v>36</v>
      </c>
      <c r="G2326">
        <v>2</v>
      </c>
      <c r="H2326">
        <v>-2.776950219757262</v>
      </c>
      <c r="I2326">
        <v>0.23481427945782621</v>
      </c>
      <c r="J2326" t="s">
        <v>480</v>
      </c>
      <c r="L2326" t="s">
        <v>43</v>
      </c>
    </row>
    <row r="2327" spans="1:12" x14ac:dyDescent="0.2">
      <c r="A2327" t="s">
        <v>196</v>
      </c>
      <c r="B2327">
        <v>6.2241999999999999E-2</v>
      </c>
      <c r="C2327" t="s">
        <v>94</v>
      </c>
      <c r="D2327" t="s">
        <v>53</v>
      </c>
      <c r="F2327" t="s">
        <v>36</v>
      </c>
      <c r="G2327">
        <v>2</v>
      </c>
      <c r="H2327">
        <v>-2.7767252659521842</v>
      </c>
      <c r="I2327">
        <v>0.23481427945782621</v>
      </c>
      <c r="J2327" t="s">
        <v>480</v>
      </c>
      <c r="L2327" t="s">
        <v>198</v>
      </c>
    </row>
    <row r="2329" spans="1:12" ht="16" x14ac:dyDescent="0.2">
      <c r="A2329" s="1" t="s">
        <v>2</v>
      </c>
      <c r="B2329" s="1" t="s">
        <v>481</v>
      </c>
    </row>
    <row r="2330" spans="1:12" x14ac:dyDescent="0.2">
      <c r="A2330" t="s">
        <v>4</v>
      </c>
      <c r="B2330" t="s">
        <v>263</v>
      </c>
    </row>
    <row r="2331" spans="1:12" x14ac:dyDescent="0.2">
      <c r="A2331" t="s">
        <v>6</v>
      </c>
      <c r="B2331" t="s">
        <v>94</v>
      </c>
    </row>
    <row r="2332" spans="1:12" x14ac:dyDescent="0.2">
      <c r="A2332" t="s">
        <v>8</v>
      </c>
      <c r="B2332">
        <v>1</v>
      </c>
    </row>
    <row r="2333" spans="1:12" x14ac:dyDescent="0.2">
      <c r="A2333" t="s">
        <v>9</v>
      </c>
      <c r="B2333" t="s">
        <v>481</v>
      </c>
    </row>
    <row r="2334" spans="1:12" x14ac:dyDescent="0.2">
      <c r="A2334" t="s">
        <v>11</v>
      </c>
      <c r="B2334" t="s">
        <v>12</v>
      </c>
    </row>
    <row r="2335" spans="1:12" x14ac:dyDescent="0.2">
      <c r="A2335" t="s">
        <v>13</v>
      </c>
      <c r="B2335" t="s">
        <v>14</v>
      </c>
    </row>
    <row r="2336" spans="1:12" x14ac:dyDescent="0.2">
      <c r="A2336" t="s">
        <v>15</v>
      </c>
      <c r="B2336" t="s">
        <v>16</v>
      </c>
    </row>
    <row r="2337" spans="1:13" ht="16" x14ac:dyDescent="0.2">
      <c r="A2337" s="1" t="s">
        <v>17</v>
      </c>
    </row>
    <row r="2338" spans="1:13" x14ac:dyDescent="0.2">
      <c r="A2338" s="2" t="s">
        <v>18</v>
      </c>
      <c r="B2338" s="2" t="s">
        <v>19</v>
      </c>
      <c r="C2338" s="2" t="s">
        <v>6</v>
      </c>
      <c r="D2338" s="2" t="s">
        <v>15</v>
      </c>
      <c r="E2338" s="2" t="s">
        <v>20</v>
      </c>
      <c r="F2338" s="2" t="s">
        <v>13</v>
      </c>
      <c r="G2338" s="2" t="s">
        <v>21</v>
      </c>
      <c r="H2338" s="2" t="s">
        <v>22</v>
      </c>
      <c r="I2338" s="2" t="s">
        <v>9</v>
      </c>
      <c r="J2338" s="2"/>
      <c r="K2338" s="2"/>
      <c r="L2338" s="2"/>
      <c r="M2338" s="2"/>
    </row>
    <row r="2339" spans="1:13" x14ac:dyDescent="0.2">
      <c r="A2339" t="s">
        <v>264</v>
      </c>
      <c r="B2339">
        <v>2.0308000000000001E-11</v>
      </c>
      <c r="D2339" t="s">
        <v>16</v>
      </c>
      <c r="E2339" t="s">
        <v>31</v>
      </c>
      <c r="F2339" t="s">
        <v>27</v>
      </c>
      <c r="G2339">
        <v>0</v>
      </c>
      <c r="H2339">
        <v>2.0308000000000001E-11</v>
      </c>
    </row>
    <row r="2340" spans="1:13" x14ac:dyDescent="0.2">
      <c r="A2340" t="s">
        <v>265</v>
      </c>
      <c r="B2340">
        <v>3.076E-10</v>
      </c>
      <c r="D2340" t="s">
        <v>16</v>
      </c>
      <c r="E2340" t="s">
        <v>247</v>
      </c>
      <c r="F2340" t="s">
        <v>27</v>
      </c>
      <c r="G2340">
        <v>0</v>
      </c>
      <c r="H2340">
        <v>3.076E-10</v>
      </c>
    </row>
    <row r="2341" spans="1:13" x14ac:dyDescent="0.2">
      <c r="A2341" t="s">
        <v>481</v>
      </c>
      <c r="B2341">
        <v>1</v>
      </c>
      <c r="C2341" t="s">
        <v>94</v>
      </c>
      <c r="D2341" t="s">
        <v>16</v>
      </c>
      <c r="E2341" t="s">
        <v>82</v>
      </c>
      <c r="F2341" t="s">
        <v>33</v>
      </c>
      <c r="G2341">
        <v>0</v>
      </c>
      <c r="H2341">
        <v>1</v>
      </c>
      <c r="I2341" t="s">
        <v>481</v>
      </c>
    </row>
    <row r="2342" spans="1:13" x14ac:dyDescent="0.2">
      <c r="A2342" t="s">
        <v>266</v>
      </c>
      <c r="B2342">
        <v>1.9683999999999999E-3</v>
      </c>
      <c r="C2342" t="s">
        <v>35</v>
      </c>
      <c r="D2342" t="s">
        <v>16</v>
      </c>
      <c r="F2342" t="s">
        <v>36</v>
      </c>
      <c r="G2342">
        <v>0</v>
      </c>
      <c r="H2342">
        <v>1.9683999999999999E-3</v>
      </c>
      <c r="I2342" t="s">
        <v>267</v>
      </c>
    </row>
    <row r="2343" spans="1:13" x14ac:dyDescent="0.2">
      <c r="A2343" t="s">
        <v>51</v>
      </c>
      <c r="B2343">
        <v>1.5086E-2</v>
      </c>
      <c r="C2343" t="s">
        <v>52</v>
      </c>
      <c r="D2343" t="s">
        <v>53</v>
      </c>
      <c r="F2343" t="s">
        <v>36</v>
      </c>
      <c r="G2343">
        <v>0</v>
      </c>
      <c r="H2343">
        <v>1.5086E-2</v>
      </c>
      <c r="I2343" t="s">
        <v>54</v>
      </c>
    </row>
    <row r="2344" spans="1:13" x14ac:dyDescent="0.2">
      <c r="A2344" t="s">
        <v>268</v>
      </c>
      <c r="B2344">
        <v>3.592E-4</v>
      </c>
      <c r="C2344" t="s">
        <v>45</v>
      </c>
      <c r="D2344" t="s">
        <v>16</v>
      </c>
      <c r="F2344" t="s">
        <v>36</v>
      </c>
      <c r="G2344">
        <v>0</v>
      </c>
      <c r="H2344">
        <v>3.592E-4</v>
      </c>
      <c r="I2344" t="s">
        <v>269</v>
      </c>
    </row>
    <row r="2345" spans="1:13" x14ac:dyDescent="0.2">
      <c r="A2345" t="s">
        <v>199</v>
      </c>
      <c r="B2345">
        <v>5.6924000000000002E-3</v>
      </c>
      <c r="C2345" t="s">
        <v>35</v>
      </c>
      <c r="D2345" t="s">
        <v>56</v>
      </c>
      <c r="F2345" t="s">
        <v>36</v>
      </c>
      <c r="G2345">
        <v>0</v>
      </c>
      <c r="H2345">
        <v>5.6924000000000002E-3</v>
      </c>
      <c r="I2345" t="s">
        <v>201</v>
      </c>
    </row>
    <row r="2346" spans="1:13" x14ac:dyDescent="0.2">
      <c r="A2346" t="s">
        <v>270</v>
      </c>
      <c r="B2346">
        <v>1.8679000000000001E-2</v>
      </c>
      <c r="C2346" t="s">
        <v>49</v>
      </c>
      <c r="D2346" t="s">
        <v>16</v>
      </c>
      <c r="F2346" t="s">
        <v>36</v>
      </c>
      <c r="G2346">
        <v>0</v>
      </c>
      <c r="H2346">
        <v>1.8679000000000001E-2</v>
      </c>
      <c r="I2346" t="s">
        <v>271</v>
      </c>
    </row>
    <row r="2347" spans="1:13" x14ac:dyDescent="0.2">
      <c r="A2347" t="s">
        <v>260</v>
      </c>
      <c r="B2347">
        <v>2.8736000000000001E-4</v>
      </c>
      <c r="C2347" t="s">
        <v>35</v>
      </c>
      <c r="D2347" t="s">
        <v>16</v>
      </c>
      <c r="F2347" t="s">
        <v>36</v>
      </c>
      <c r="G2347">
        <v>0</v>
      </c>
      <c r="H2347">
        <v>2.8736000000000001E-4</v>
      </c>
      <c r="I2347" t="s">
        <v>261</v>
      </c>
    </row>
    <row r="2348" spans="1:13" x14ac:dyDescent="0.2">
      <c r="A2348" t="s">
        <v>62</v>
      </c>
      <c r="B2348">
        <v>3.2929E-2</v>
      </c>
      <c r="C2348" t="s">
        <v>35</v>
      </c>
      <c r="D2348" t="s">
        <v>56</v>
      </c>
      <c r="F2348" t="s">
        <v>36</v>
      </c>
      <c r="G2348">
        <v>0</v>
      </c>
      <c r="H2348">
        <v>3.2929E-2</v>
      </c>
      <c r="I2348" t="s">
        <v>62</v>
      </c>
    </row>
    <row r="2349" spans="1:13" x14ac:dyDescent="0.2">
      <c r="A2349" t="s">
        <v>272</v>
      </c>
      <c r="B2349">
        <v>-4.4304000000000001E-4</v>
      </c>
      <c r="C2349" t="s">
        <v>49</v>
      </c>
      <c r="D2349" t="s">
        <v>16</v>
      </c>
      <c r="F2349" t="s">
        <v>36</v>
      </c>
      <c r="G2349">
        <v>0</v>
      </c>
      <c r="H2349">
        <v>4.4304000000000001E-4</v>
      </c>
      <c r="I2349" t="s">
        <v>273</v>
      </c>
    </row>
    <row r="2350" spans="1:13" x14ac:dyDescent="0.2">
      <c r="A2350" t="s">
        <v>205</v>
      </c>
      <c r="B2350">
        <v>-2.1235E-3</v>
      </c>
      <c r="C2350" t="s">
        <v>49</v>
      </c>
      <c r="D2350" t="s">
        <v>16</v>
      </c>
      <c r="F2350" t="s">
        <v>36</v>
      </c>
      <c r="G2350">
        <v>0</v>
      </c>
      <c r="H2350">
        <v>2.1235E-3</v>
      </c>
      <c r="I2350" t="s">
        <v>204</v>
      </c>
    </row>
    <row r="2351" spans="1:13" x14ac:dyDescent="0.2">
      <c r="A2351" t="s">
        <v>274</v>
      </c>
      <c r="B2351">
        <v>-1.6523000000000001E-5</v>
      </c>
      <c r="C2351" t="s">
        <v>49</v>
      </c>
      <c r="D2351" t="s">
        <v>250</v>
      </c>
      <c r="F2351" t="s">
        <v>36</v>
      </c>
      <c r="G2351">
        <v>0</v>
      </c>
      <c r="H2351">
        <v>1.6523000000000001E-5</v>
      </c>
      <c r="I2351" t="s">
        <v>275</v>
      </c>
    </row>
    <row r="2353" spans="1:13" ht="16" x14ac:dyDescent="0.2">
      <c r="A2353" s="1" t="s">
        <v>2</v>
      </c>
      <c r="B2353" s="1" t="s">
        <v>482</v>
      </c>
    </row>
    <row r="2354" spans="1:13" x14ac:dyDescent="0.2">
      <c r="A2354" t="s">
        <v>4</v>
      </c>
      <c r="B2354" t="s">
        <v>194</v>
      </c>
    </row>
    <row r="2355" spans="1:13" x14ac:dyDescent="0.2">
      <c r="A2355" t="s">
        <v>6</v>
      </c>
      <c r="B2355" t="s">
        <v>35</v>
      </c>
    </row>
    <row r="2356" spans="1:13" x14ac:dyDescent="0.2">
      <c r="A2356" t="s">
        <v>8</v>
      </c>
      <c r="B2356">
        <v>1</v>
      </c>
    </row>
    <row r="2357" spans="1:13" x14ac:dyDescent="0.2">
      <c r="A2357" t="s">
        <v>9</v>
      </c>
      <c r="B2357" t="s">
        <v>482</v>
      </c>
    </row>
    <row r="2358" spans="1:13" x14ac:dyDescent="0.2">
      <c r="A2358" t="s">
        <v>11</v>
      </c>
      <c r="B2358" t="s">
        <v>12</v>
      </c>
    </row>
    <row r="2359" spans="1:13" x14ac:dyDescent="0.2">
      <c r="A2359" t="s">
        <v>13</v>
      </c>
      <c r="B2359" t="s">
        <v>14</v>
      </c>
    </row>
    <row r="2360" spans="1:13" x14ac:dyDescent="0.2">
      <c r="A2360" t="s">
        <v>15</v>
      </c>
      <c r="B2360" t="s">
        <v>16</v>
      </c>
    </row>
    <row r="2361" spans="1:13" ht="16" x14ac:dyDescent="0.2">
      <c r="A2361" s="1" t="s">
        <v>17</v>
      </c>
    </row>
    <row r="2362" spans="1:13" x14ac:dyDescent="0.2">
      <c r="A2362" s="2" t="s">
        <v>18</v>
      </c>
      <c r="B2362" s="2" t="s">
        <v>19</v>
      </c>
      <c r="C2362" s="2" t="s">
        <v>6</v>
      </c>
      <c r="D2362" s="2" t="s">
        <v>15</v>
      </c>
      <c r="E2362" s="2" t="s">
        <v>20</v>
      </c>
      <c r="F2362" s="2" t="s">
        <v>13</v>
      </c>
      <c r="G2362" s="2" t="s">
        <v>21</v>
      </c>
      <c r="H2362" s="2" t="s">
        <v>22</v>
      </c>
      <c r="I2362" s="2" t="s">
        <v>23</v>
      </c>
      <c r="J2362" s="2" t="s">
        <v>4</v>
      </c>
      <c r="K2362" s="2" t="s">
        <v>24</v>
      </c>
      <c r="L2362" s="2" t="s">
        <v>9</v>
      </c>
      <c r="M2362" s="2"/>
    </row>
    <row r="2363" spans="1:13" x14ac:dyDescent="0.2">
      <c r="A2363" t="s">
        <v>482</v>
      </c>
      <c r="B2363">
        <v>1</v>
      </c>
      <c r="C2363" t="s">
        <v>35</v>
      </c>
      <c r="D2363" t="s">
        <v>16</v>
      </c>
      <c r="E2363" t="s">
        <v>82</v>
      </c>
      <c r="F2363" t="s">
        <v>33</v>
      </c>
      <c r="G2363">
        <v>0</v>
      </c>
      <c r="H2363">
        <v>1</v>
      </c>
      <c r="L2363" t="s">
        <v>482</v>
      </c>
    </row>
    <row r="2364" spans="1:13" x14ac:dyDescent="0.2">
      <c r="A2364" t="s">
        <v>144</v>
      </c>
      <c r="B2364">
        <v>2.3568E-3</v>
      </c>
      <c r="C2364" t="s">
        <v>45</v>
      </c>
      <c r="D2364" t="s">
        <v>30</v>
      </c>
      <c r="F2364" t="s">
        <v>36</v>
      </c>
      <c r="G2364">
        <v>2</v>
      </c>
      <c r="H2364">
        <v>-6.0504505122559076</v>
      </c>
      <c r="I2364">
        <v>0.36317007395785461</v>
      </c>
      <c r="J2364" t="s">
        <v>195</v>
      </c>
      <c r="L2364" t="s">
        <v>144</v>
      </c>
    </row>
    <row r="2365" spans="1:13" x14ac:dyDescent="0.2">
      <c r="A2365" t="s">
        <v>196</v>
      </c>
      <c r="B2365">
        <v>4.0464999999999997E-3</v>
      </c>
      <c r="C2365" t="s">
        <v>94</v>
      </c>
      <c r="D2365" t="s">
        <v>53</v>
      </c>
      <c r="F2365" t="s">
        <v>36</v>
      </c>
      <c r="G2365">
        <v>2</v>
      </c>
      <c r="H2365">
        <v>-5.5099029690285173</v>
      </c>
      <c r="I2365">
        <v>0.1112116459948634</v>
      </c>
      <c r="J2365" t="s">
        <v>197</v>
      </c>
      <c r="L2365" t="s">
        <v>198</v>
      </c>
    </row>
    <row r="2366" spans="1:13" x14ac:dyDescent="0.2">
      <c r="A2366" t="s">
        <v>199</v>
      </c>
      <c r="B2366">
        <v>3.6353000000000002E-3</v>
      </c>
      <c r="C2366" t="s">
        <v>35</v>
      </c>
      <c r="D2366" t="s">
        <v>56</v>
      </c>
      <c r="F2366" t="s">
        <v>36</v>
      </c>
      <c r="G2366">
        <v>2</v>
      </c>
      <c r="H2366">
        <v>-5.6170636404530399</v>
      </c>
      <c r="I2366">
        <v>0.36977677668705061</v>
      </c>
      <c r="J2366" t="s">
        <v>200</v>
      </c>
      <c r="L2366" t="s">
        <v>201</v>
      </c>
    </row>
    <row r="2367" spans="1:13" x14ac:dyDescent="0.2">
      <c r="A2367" t="s">
        <v>62</v>
      </c>
      <c r="B2367">
        <v>1.4541E-2</v>
      </c>
      <c r="C2367" t="s">
        <v>35</v>
      </c>
      <c r="D2367" t="s">
        <v>56</v>
      </c>
      <c r="F2367" t="s">
        <v>36</v>
      </c>
      <c r="G2367">
        <v>2</v>
      </c>
      <c r="H2367">
        <v>-4.2307830334507894</v>
      </c>
      <c r="I2367">
        <v>0.36977677668705061</v>
      </c>
      <c r="J2367" t="s">
        <v>202</v>
      </c>
      <c r="L2367" t="s">
        <v>62</v>
      </c>
    </row>
    <row r="2368" spans="1:13" x14ac:dyDescent="0.2">
      <c r="A2368" t="s">
        <v>203</v>
      </c>
      <c r="B2368">
        <v>-5.3403000000000001E-3</v>
      </c>
      <c r="C2368" t="s">
        <v>49</v>
      </c>
      <c r="D2368" t="s">
        <v>16</v>
      </c>
      <c r="F2368" t="s">
        <v>36</v>
      </c>
      <c r="G2368">
        <v>2</v>
      </c>
      <c r="H2368">
        <v>-5.2324734478127768</v>
      </c>
      <c r="I2368">
        <v>0.1112116459948634</v>
      </c>
      <c r="J2368" t="s">
        <v>197</v>
      </c>
      <c r="K2368" t="b">
        <v>1</v>
      </c>
      <c r="L2368" t="s">
        <v>204</v>
      </c>
    </row>
    <row r="2369" spans="1:13" x14ac:dyDescent="0.2">
      <c r="A2369" t="s">
        <v>205</v>
      </c>
      <c r="B2369">
        <v>-9.3254000000000004E-4</v>
      </c>
      <c r="C2369" t="s">
        <v>49</v>
      </c>
      <c r="D2369" t="s">
        <v>16</v>
      </c>
      <c r="F2369" t="s">
        <v>36</v>
      </c>
      <c r="G2369">
        <v>2</v>
      </c>
      <c r="H2369">
        <v>-6.9775985119239277</v>
      </c>
      <c r="I2369">
        <v>0.1112116459948634</v>
      </c>
      <c r="J2369" t="s">
        <v>197</v>
      </c>
      <c r="K2369" t="b">
        <v>1</v>
      </c>
      <c r="L2369" t="s">
        <v>204</v>
      </c>
    </row>
    <row r="2371" spans="1:13" ht="16" x14ac:dyDescent="0.2">
      <c r="A2371" s="1" t="s">
        <v>2</v>
      </c>
      <c r="B2371" s="1" t="s">
        <v>44</v>
      </c>
    </row>
    <row r="2372" spans="1:13" x14ac:dyDescent="0.2">
      <c r="A2372" t="s">
        <v>4</v>
      </c>
      <c r="B2372" t="s">
        <v>483</v>
      </c>
    </row>
    <row r="2373" spans="1:13" x14ac:dyDescent="0.2">
      <c r="A2373" t="s">
        <v>6</v>
      </c>
      <c r="B2373" t="s">
        <v>45</v>
      </c>
    </row>
    <row r="2374" spans="1:13" x14ac:dyDescent="0.2">
      <c r="A2374" t="s">
        <v>8</v>
      </c>
      <c r="B2374">
        <v>1</v>
      </c>
    </row>
    <row r="2375" spans="1:13" x14ac:dyDescent="0.2">
      <c r="A2375" t="s">
        <v>9</v>
      </c>
      <c r="B2375" t="s">
        <v>47</v>
      </c>
    </row>
    <row r="2376" spans="1:13" x14ac:dyDescent="0.2">
      <c r="A2376" t="s">
        <v>11</v>
      </c>
      <c r="B2376" t="s">
        <v>12</v>
      </c>
    </row>
    <row r="2377" spans="1:13" x14ac:dyDescent="0.2">
      <c r="A2377" t="s">
        <v>13</v>
      </c>
      <c r="B2377" t="s">
        <v>14</v>
      </c>
    </row>
    <row r="2378" spans="1:13" x14ac:dyDescent="0.2">
      <c r="A2378" t="s">
        <v>15</v>
      </c>
      <c r="B2378" t="s">
        <v>16</v>
      </c>
    </row>
    <row r="2379" spans="1:13" ht="16" x14ac:dyDescent="0.2">
      <c r="A2379" s="1" t="s">
        <v>17</v>
      </c>
    </row>
    <row r="2380" spans="1:13" x14ac:dyDescent="0.2">
      <c r="A2380" s="2" t="s">
        <v>18</v>
      </c>
      <c r="B2380" s="2" t="s">
        <v>19</v>
      </c>
      <c r="C2380" s="2" t="s">
        <v>6</v>
      </c>
      <c r="D2380" s="2" t="s">
        <v>15</v>
      </c>
      <c r="E2380" s="2" t="s">
        <v>20</v>
      </c>
      <c r="F2380" s="2" t="s">
        <v>13</v>
      </c>
      <c r="G2380" s="2" t="s">
        <v>21</v>
      </c>
      <c r="H2380" s="2" t="s">
        <v>22</v>
      </c>
      <c r="I2380" s="2" t="s">
        <v>23</v>
      </c>
      <c r="J2380" s="2" t="s">
        <v>4</v>
      </c>
      <c r="K2380" s="2" t="s">
        <v>24</v>
      </c>
      <c r="L2380" s="2" t="s">
        <v>9</v>
      </c>
      <c r="M2380" s="2"/>
    </row>
    <row r="2381" spans="1:13" x14ac:dyDescent="0.2">
      <c r="A2381" t="s">
        <v>29</v>
      </c>
      <c r="B2381">
        <v>9.2131000000000007</v>
      </c>
      <c r="D2381" t="s">
        <v>30</v>
      </c>
      <c r="E2381" t="s">
        <v>31</v>
      </c>
      <c r="F2381" t="s">
        <v>27</v>
      </c>
      <c r="G2381">
        <v>2</v>
      </c>
      <c r="H2381">
        <v>2.2206263842956102</v>
      </c>
      <c r="I2381">
        <v>0.23481427945782621</v>
      </c>
      <c r="J2381" t="s">
        <v>472</v>
      </c>
    </row>
    <row r="2382" spans="1:13" x14ac:dyDescent="0.2">
      <c r="A2382" t="s">
        <v>484</v>
      </c>
      <c r="B2382">
        <v>2.9999999999999997E-4</v>
      </c>
      <c r="D2382" t="s">
        <v>16</v>
      </c>
      <c r="E2382" t="s">
        <v>31</v>
      </c>
      <c r="F2382" t="s">
        <v>27</v>
      </c>
      <c r="G2382">
        <v>2</v>
      </c>
      <c r="H2382">
        <v>-8.1117280833080727</v>
      </c>
      <c r="I2382">
        <v>0.14206287812450191</v>
      </c>
      <c r="J2382" t="s">
        <v>485</v>
      </c>
    </row>
    <row r="2383" spans="1:13" x14ac:dyDescent="0.2">
      <c r="A2383" t="s">
        <v>44</v>
      </c>
      <c r="B2383">
        <v>1</v>
      </c>
      <c r="C2383" t="s">
        <v>45</v>
      </c>
      <c r="D2383" t="s">
        <v>16</v>
      </c>
      <c r="E2383" t="s">
        <v>46</v>
      </c>
      <c r="F2383" t="s">
        <v>33</v>
      </c>
      <c r="G2383">
        <v>0</v>
      </c>
      <c r="H2383">
        <v>1</v>
      </c>
      <c r="L2383" t="s">
        <v>47</v>
      </c>
    </row>
    <row r="2384" spans="1:13" x14ac:dyDescent="0.2">
      <c r="A2384" t="s">
        <v>39</v>
      </c>
      <c r="B2384">
        <v>4.0000000000000001E-10</v>
      </c>
      <c r="C2384" t="s">
        <v>35</v>
      </c>
      <c r="D2384" t="s">
        <v>15</v>
      </c>
      <c r="F2384" t="s">
        <v>36</v>
      </c>
      <c r="G2384">
        <v>2</v>
      </c>
      <c r="H2384">
        <v>-21.63955656882057</v>
      </c>
      <c r="I2384">
        <v>0.68041134757311061</v>
      </c>
      <c r="J2384" t="s">
        <v>479</v>
      </c>
      <c r="L2384" t="s">
        <v>40</v>
      </c>
    </row>
    <row r="2385" spans="1:12" x14ac:dyDescent="0.2">
      <c r="A2385" t="s">
        <v>466</v>
      </c>
      <c r="B2385">
        <v>2.0529999999999999</v>
      </c>
      <c r="C2385" t="s">
        <v>45</v>
      </c>
      <c r="D2385" t="s">
        <v>16</v>
      </c>
      <c r="F2385" t="s">
        <v>36</v>
      </c>
      <c r="G2385">
        <v>2</v>
      </c>
      <c r="H2385">
        <v>0.71930213803679643</v>
      </c>
      <c r="I2385">
        <v>4.2538086177559581E-2</v>
      </c>
      <c r="J2385" t="s">
        <v>486</v>
      </c>
      <c r="L2385" t="s">
        <v>468</v>
      </c>
    </row>
    <row r="2386" spans="1:12" x14ac:dyDescent="0.2">
      <c r="A2386" t="s">
        <v>41</v>
      </c>
      <c r="B2386">
        <v>1.1234999999999999</v>
      </c>
      <c r="C2386" t="s">
        <v>42</v>
      </c>
      <c r="D2386" t="s">
        <v>30</v>
      </c>
      <c r="F2386" t="s">
        <v>36</v>
      </c>
      <c r="G2386">
        <v>2</v>
      </c>
      <c r="H2386">
        <v>0.1164488126432468</v>
      </c>
      <c r="I2386">
        <v>0.23481427945782621</v>
      </c>
      <c r="J2386" t="s">
        <v>480</v>
      </c>
      <c r="L2386" t="s">
        <v>43</v>
      </c>
    </row>
    <row r="2387" spans="1:12" x14ac:dyDescent="0.2">
      <c r="A2387" t="s">
        <v>196</v>
      </c>
      <c r="B2387">
        <v>2.5592000000000001</v>
      </c>
      <c r="C2387" t="s">
        <v>94</v>
      </c>
      <c r="D2387" t="s">
        <v>53</v>
      </c>
      <c r="F2387" t="s">
        <v>36</v>
      </c>
      <c r="G2387">
        <v>2</v>
      </c>
      <c r="H2387">
        <v>0.93969470965317126</v>
      </c>
      <c r="I2387">
        <v>0.23481427945782621</v>
      </c>
      <c r="J2387" t="s">
        <v>480</v>
      </c>
      <c r="L2387" t="s">
        <v>198</v>
      </c>
    </row>
    <row r="2388" spans="1:12" x14ac:dyDescent="0.2">
      <c r="A2388" t="s">
        <v>260</v>
      </c>
      <c r="B2388">
        <v>5.5</v>
      </c>
      <c r="C2388" t="s">
        <v>35</v>
      </c>
      <c r="D2388" t="s">
        <v>16</v>
      </c>
      <c r="F2388" t="s">
        <v>36</v>
      </c>
      <c r="G2388">
        <v>2</v>
      </c>
      <c r="H2388">
        <v>1.7047480922384251</v>
      </c>
      <c r="I2388">
        <v>4.2538086177559581E-2</v>
      </c>
      <c r="J2388" t="s">
        <v>486</v>
      </c>
      <c r="L2388" t="s">
        <v>261</v>
      </c>
    </row>
    <row r="2389" spans="1:12" x14ac:dyDescent="0.2">
      <c r="A2389" t="s">
        <v>60</v>
      </c>
      <c r="B2389">
        <v>3.3</v>
      </c>
      <c r="C2389" t="s">
        <v>42</v>
      </c>
      <c r="D2389" t="s">
        <v>56</v>
      </c>
      <c r="F2389" t="s">
        <v>36</v>
      </c>
      <c r="G2389">
        <v>2</v>
      </c>
      <c r="H2389">
        <v>1.193922468472435</v>
      </c>
      <c r="I2389">
        <v>0.36977677668705061</v>
      </c>
      <c r="J2389" t="s">
        <v>487</v>
      </c>
      <c r="L2389" t="s">
        <v>61</v>
      </c>
    </row>
    <row r="2390" spans="1:12" x14ac:dyDescent="0.2">
      <c r="A2390" t="s">
        <v>62</v>
      </c>
      <c r="B2390">
        <v>0.75529999999999997</v>
      </c>
      <c r="C2390" t="s">
        <v>35</v>
      </c>
      <c r="D2390" t="s">
        <v>56</v>
      </c>
      <c r="F2390" t="s">
        <v>36</v>
      </c>
      <c r="G2390">
        <v>2</v>
      </c>
      <c r="H2390">
        <v>-0.28064025766273482</v>
      </c>
      <c r="I2390">
        <v>0.36977677668705061</v>
      </c>
      <c r="J2390" t="s">
        <v>488</v>
      </c>
      <c r="L2390" t="s">
        <v>62</v>
      </c>
    </row>
    <row r="2392" spans="1:12" ht="16" x14ac:dyDescent="0.2">
      <c r="A2392" s="1" t="s">
        <v>2</v>
      </c>
      <c r="B2392" s="1" t="s">
        <v>489</v>
      </c>
    </row>
    <row r="2393" spans="1:12" x14ac:dyDescent="0.2">
      <c r="A2393" t="s">
        <v>4</v>
      </c>
      <c r="B2393" t="s">
        <v>490</v>
      </c>
    </row>
    <row r="2394" spans="1:12" x14ac:dyDescent="0.2">
      <c r="A2394" t="s">
        <v>6</v>
      </c>
      <c r="B2394" t="s">
        <v>35</v>
      </c>
    </row>
    <row r="2395" spans="1:12" x14ac:dyDescent="0.2">
      <c r="A2395" t="s">
        <v>8</v>
      </c>
      <c r="B2395">
        <v>1</v>
      </c>
    </row>
    <row r="2396" spans="1:12" x14ac:dyDescent="0.2">
      <c r="A2396" t="s">
        <v>9</v>
      </c>
      <c r="B2396" t="s">
        <v>489</v>
      </c>
    </row>
    <row r="2397" spans="1:12" x14ac:dyDescent="0.2">
      <c r="A2397" t="s">
        <v>11</v>
      </c>
      <c r="B2397" t="s">
        <v>12</v>
      </c>
    </row>
    <row r="2398" spans="1:12" x14ac:dyDescent="0.2">
      <c r="A2398" t="s">
        <v>13</v>
      </c>
      <c r="B2398" t="s">
        <v>14</v>
      </c>
    </row>
    <row r="2399" spans="1:12" x14ac:dyDescent="0.2">
      <c r="A2399" t="s">
        <v>15</v>
      </c>
      <c r="B2399" t="s">
        <v>15</v>
      </c>
    </row>
    <row r="2400" spans="1:12" ht="16" x14ac:dyDescent="0.2">
      <c r="A2400" s="1" t="s">
        <v>17</v>
      </c>
    </row>
    <row r="2401" spans="1:13" x14ac:dyDescent="0.2">
      <c r="A2401" s="2" t="s">
        <v>18</v>
      </c>
      <c r="B2401" s="2" t="s">
        <v>19</v>
      </c>
      <c r="C2401" s="2" t="s">
        <v>6</v>
      </c>
      <c r="D2401" s="2" t="s">
        <v>15</v>
      </c>
      <c r="E2401" s="2" t="s">
        <v>20</v>
      </c>
      <c r="F2401" s="2" t="s">
        <v>13</v>
      </c>
      <c r="G2401" s="2" t="s">
        <v>21</v>
      </c>
      <c r="H2401" s="2" t="s">
        <v>22</v>
      </c>
      <c r="I2401" s="2" t="s">
        <v>23</v>
      </c>
      <c r="J2401" s="2" t="s">
        <v>4</v>
      </c>
      <c r="K2401" s="2" t="s">
        <v>24</v>
      </c>
      <c r="L2401" s="2" t="s">
        <v>9</v>
      </c>
      <c r="M2401" s="2"/>
    </row>
    <row r="2402" spans="1:13" x14ac:dyDescent="0.2">
      <c r="A2402" t="s">
        <v>29</v>
      </c>
      <c r="B2402">
        <v>97.513999999999996</v>
      </c>
      <c r="D2402" t="s">
        <v>30</v>
      </c>
      <c r="E2402" t="s">
        <v>31</v>
      </c>
      <c r="F2402" t="s">
        <v>27</v>
      </c>
      <c r="G2402">
        <v>2</v>
      </c>
      <c r="H2402">
        <v>4.5799959574393707</v>
      </c>
      <c r="I2402">
        <v>0.1004898693062439</v>
      </c>
      <c r="J2402" t="s">
        <v>491</v>
      </c>
    </row>
    <row r="2403" spans="1:13" x14ac:dyDescent="0.2">
      <c r="A2403" t="s">
        <v>432</v>
      </c>
      <c r="B2403">
        <v>9.7064999999999999E-2</v>
      </c>
      <c r="D2403" t="s">
        <v>250</v>
      </c>
      <c r="E2403" t="s">
        <v>244</v>
      </c>
      <c r="F2403" t="s">
        <v>27</v>
      </c>
      <c r="G2403">
        <v>2</v>
      </c>
      <c r="H2403">
        <v>-2.3323744218047979</v>
      </c>
      <c r="I2403">
        <v>0.1478251210504789</v>
      </c>
      <c r="J2403" t="s">
        <v>492</v>
      </c>
    </row>
    <row r="2404" spans="1:13" x14ac:dyDescent="0.2">
      <c r="A2404" t="s">
        <v>489</v>
      </c>
      <c r="B2404">
        <v>1</v>
      </c>
      <c r="C2404" t="s">
        <v>35</v>
      </c>
      <c r="D2404" t="s">
        <v>15</v>
      </c>
      <c r="E2404" t="s">
        <v>76</v>
      </c>
      <c r="F2404" t="s">
        <v>33</v>
      </c>
      <c r="G2404">
        <v>0</v>
      </c>
      <c r="H2404">
        <v>1</v>
      </c>
      <c r="L2404" t="s">
        <v>489</v>
      </c>
    </row>
    <row r="2405" spans="1:13" x14ac:dyDescent="0.2">
      <c r="A2405" t="s">
        <v>493</v>
      </c>
      <c r="B2405">
        <v>0.54313</v>
      </c>
      <c r="C2405" t="s">
        <v>35</v>
      </c>
      <c r="D2405" t="s">
        <v>16</v>
      </c>
      <c r="F2405" t="s">
        <v>36</v>
      </c>
      <c r="G2405">
        <v>2</v>
      </c>
      <c r="H2405">
        <v>-0.61040657702096579</v>
      </c>
      <c r="I2405">
        <v>0.1478251210504789</v>
      </c>
      <c r="J2405" t="s">
        <v>494</v>
      </c>
      <c r="L2405" t="s">
        <v>495</v>
      </c>
    </row>
    <row r="2406" spans="1:13" x14ac:dyDescent="0.2">
      <c r="A2406" t="s">
        <v>496</v>
      </c>
      <c r="B2406">
        <v>0.33681</v>
      </c>
      <c r="C2406" t="s">
        <v>45</v>
      </c>
      <c r="D2406" t="s">
        <v>497</v>
      </c>
      <c r="F2406" t="s">
        <v>36</v>
      </c>
      <c r="G2406">
        <v>2</v>
      </c>
      <c r="H2406">
        <v>-1.0882363058433391</v>
      </c>
      <c r="I2406">
        <v>0.1478251210504789</v>
      </c>
      <c r="J2406" t="s">
        <v>494</v>
      </c>
      <c r="L2406" t="s">
        <v>498</v>
      </c>
    </row>
    <row r="2407" spans="1:13" x14ac:dyDescent="0.2">
      <c r="A2407" t="s">
        <v>499</v>
      </c>
      <c r="B2407">
        <v>6.1556999999999996E-4</v>
      </c>
      <c r="C2407" t="s">
        <v>45</v>
      </c>
      <c r="D2407" t="s">
        <v>16</v>
      </c>
      <c r="F2407" t="s">
        <v>36</v>
      </c>
      <c r="G2407">
        <v>2</v>
      </c>
      <c r="H2407">
        <v>-7.3929618901305094</v>
      </c>
      <c r="I2407">
        <v>0.13604304241361229</v>
      </c>
      <c r="J2407" t="s">
        <v>500</v>
      </c>
      <c r="L2407" t="s">
        <v>501</v>
      </c>
    </row>
    <row r="2408" spans="1:13" x14ac:dyDescent="0.2">
      <c r="A2408" t="s">
        <v>502</v>
      </c>
      <c r="B2408">
        <v>1.7236000000000001E-2</v>
      </c>
      <c r="C2408" t="s">
        <v>45</v>
      </c>
      <c r="D2408" t="s">
        <v>16</v>
      </c>
      <c r="F2408" t="s">
        <v>36</v>
      </c>
      <c r="G2408">
        <v>2</v>
      </c>
      <c r="H2408">
        <v>-4.0607550592285451</v>
      </c>
      <c r="I2408">
        <v>0.13604304241361229</v>
      </c>
      <c r="J2408" t="s">
        <v>500</v>
      </c>
      <c r="L2408" t="s">
        <v>503</v>
      </c>
    </row>
    <row r="2409" spans="1:13" x14ac:dyDescent="0.2">
      <c r="A2409" t="s">
        <v>504</v>
      </c>
      <c r="B2409">
        <v>0.65988999999999998</v>
      </c>
      <c r="C2409" t="s">
        <v>45</v>
      </c>
      <c r="D2409" t="s">
        <v>16</v>
      </c>
      <c r="F2409" t="s">
        <v>36</v>
      </c>
      <c r="G2409">
        <v>2</v>
      </c>
      <c r="H2409">
        <v>-0.4156821245187648</v>
      </c>
      <c r="I2409">
        <v>0.13604304241361229</v>
      </c>
      <c r="J2409" t="s">
        <v>500</v>
      </c>
      <c r="L2409" t="s">
        <v>505</v>
      </c>
    </row>
    <row r="2410" spans="1:13" x14ac:dyDescent="0.2">
      <c r="A2410" t="s">
        <v>506</v>
      </c>
      <c r="B2410">
        <v>0.42698999999999998</v>
      </c>
      <c r="C2410" t="s">
        <v>45</v>
      </c>
      <c r="D2410" t="s">
        <v>16</v>
      </c>
      <c r="F2410" t="s">
        <v>36</v>
      </c>
      <c r="G2410">
        <v>2</v>
      </c>
      <c r="H2410">
        <v>-0.85099468523149346</v>
      </c>
      <c r="I2410">
        <v>0.13604304241361229</v>
      </c>
      <c r="J2410" t="s">
        <v>500</v>
      </c>
      <c r="L2410" t="s">
        <v>507</v>
      </c>
    </row>
    <row r="2411" spans="1:13" x14ac:dyDescent="0.2">
      <c r="A2411" t="s">
        <v>508</v>
      </c>
      <c r="B2411">
        <v>3.4245999999999999E-3</v>
      </c>
      <c r="C2411" t="s">
        <v>45</v>
      </c>
      <c r="D2411" t="s">
        <v>16</v>
      </c>
      <c r="F2411" t="s">
        <v>36</v>
      </c>
      <c r="G2411">
        <v>2</v>
      </c>
      <c r="H2411">
        <v>-5.6767706024094036</v>
      </c>
      <c r="I2411">
        <v>0.13604304241361229</v>
      </c>
      <c r="J2411" t="s">
        <v>500</v>
      </c>
      <c r="L2411" t="s">
        <v>509</v>
      </c>
    </row>
    <row r="2412" spans="1:13" x14ac:dyDescent="0.2">
      <c r="A2412" t="s">
        <v>510</v>
      </c>
      <c r="B2412">
        <v>5.1520999999999997E-3</v>
      </c>
      <c r="C2412" t="s">
        <v>45</v>
      </c>
      <c r="D2412" t="s">
        <v>16</v>
      </c>
      <c r="F2412" t="s">
        <v>36</v>
      </c>
      <c r="G2412">
        <v>2</v>
      </c>
      <c r="H2412">
        <v>-5.2683508804305674</v>
      </c>
      <c r="I2412">
        <v>0.13604304241361229</v>
      </c>
      <c r="J2412" t="s">
        <v>500</v>
      </c>
      <c r="L2412" t="s">
        <v>511</v>
      </c>
    </row>
    <row r="2413" spans="1:13" x14ac:dyDescent="0.2">
      <c r="A2413" t="s">
        <v>512</v>
      </c>
      <c r="B2413">
        <v>6.2623999999999999E-2</v>
      </c>
      <c r="C2413" t="s">
        <v>45</v>
      </c>
      <c r="D2413" t="s">
        <v>16</v>
      </c>
      <c r="F2413" t="s">
        <v>36</v>
      </c>
      <c r="G2413">
        <v>2</v>
      </c>
      <c r="H2413">
        <v>-2.770606687768471</v>
      </c>
      <c r="I2413">
        <v>0.13604304241361229</v>
      </c>
      <c r="J2413" t="s">
        <v>500</v>
      </c>
      <c r="L2413" t="s">
        <v>513</v>
      </c>
    </row>
    <row r="2414" spans="1:13" x14ac:dyDescent="0.2">
      <c r="A2414" t="s">
        <v>514</v>
      </c>
      <c r="B2414">
        <v>2.547444444444444</v>
      </c>
      <c r="C2414" t="s">
        <v>94</v>
      </c>
      <c r="D2414" t="s">
        <v>53</v>
      </c>
      <c r="F2414" t="s">
        <v>36</v>
      </c>
      <c r="G2414">
        <v>2</v>
      </c>
      <c r="H2414">
        <v>2.2160245234663698</v>
      </c>
      <c r="I2414">
        <v>0.1478251210504789</v>
      </c>
      <c r="J2414" t="s">
        <v>515</v>
      </c>
      <c r="L2414" t="s">
        <v>198</v>
      </c>
    </row>
    <row r="2415" spans="1:13" x14ac:dyDescent="0.2">
      <c r="A2415" t="s">
        <v>516</v>
      </c>
      <c r="B2415">
        <v>8.9594999999999994E-2</v>
      </c>
      <c r="C2415" t="s">
        <v>45</v>
      </c>
      <c r="D2415" t="s">
        <v>16</v>
      </c>
      <c r="F2415" t="s">
        <v>36</v>
      </c>
      <c r="G2415">
        <v>2</v>
      </c>
      <c r="H2415">
        <v>-2.4124557641297582</v>
      </c>
      <c r="I2415">
        <v>0.13604304241361229</v>
      </c>
      <c r="J2415" t="s">
        <v>500</v>
      </c>
      <c r="L2415" t="s">
        <v>517</v>
      </c>
    </row>
    <row r="2416" spans="1:13" x14ac:dyDescent="0.2">
      <c r="A2416" t="s">
        <v>516</v>
      </c>
      <c r="B2416">
        <v>6.5456000000000005E-5</v>
      </c>
      <c r="C2416" t="s">
        <v>45</v>
      </c>
      <c r="D2416" t="s">
        <v>16</v>
      </c>
      <c r="F2416" t="s">
        <v>36</v>
      </c>
      <c r="G2416">
        <v>2</v>
      </c>
      <c r="H2416">
        <v>-9.6341323967772308</v>
      </c>
      <c r="I2416">
        <v>0.13604304241361229</v>
      </c>
      <c r="J2416" t="s">
        <v>500</v>
      </c>
      <c r="L2416" t="s">
        <v>517</v>
      </c>
    </row>
    <row r="2417" spans="1:12" x14ac:dyDescent="0.2">
      <c r="A2417" t="s">
        <v>518</v>
      </c>
      <c r="B2417">
        <v>0.33501999999999998</v>
      </c>
      <c r="C2417" t="s">
        <v>35</v>
      </c>
      <c r="D2417" t="s">
        <v>16</v>
      </c>
      <c r="F2417" t="s">
        <v>36</v>
      </c>
      <c r="G2417">
        <v>2</v>
      </c>
      <c r="H2417">
        <v>-1.093565047446597</v>
      </c>
      <c r="I2417">
        <v>0.13604304241361229</v>
      </c>
      <c r="J2417" t="s">
        <v>500</v>
      </c>
      <c r="L2417" t="s">
        <v>519</v>
      </c>
    </row>
    <row r="2418" spans="1:12" x14ac:dyDescent="0.2">
      <c r="A2418" t="s">
        <v>518</v>
      </c>
      <c r="B2418">
        <v>6.5660999999999997E-2</v>
      </c>
      <c r="C2418" t="s">
        <v>35</v>
      </c>
      <c r="D2418" t="s">
        <v>16</v>
      </c>
      <c r="F2418" t="s">
        <v>36</v>
      </c>
      <c r="G2418">
        <v>2</v>
      </c>
      <c r="H2418">
        <v>-2.7232501370520792</v>
      </c>
      <c r="I2418">
        <v>0.13604304241361229</v>
      </c>
      <c r="J2418" t="s">
        <v>500</v>
      </c>
      <c r="L2418" t="s">
        <v>519</v>
      </c>
    </row>
    <row r="2419" spans="1:12" x14ac:dyDescent="0.2">
      <c r="A2419" t="s">
        <v>520</v>
      </c>
      <c r="B2419">
        <v>0.57909999999999995</v>
      </c>
      <c r="C2419" t="s">
        <v>42</v>
      </c>
      <c r="D2419" t="s">
        <v>30</v>
      </c>
      <c r="F2419" t="s">
        <v>36</v>
      </c>
      <c r="G2419">
        <v>2</v>
      </c>
      <c r="H2419">
        <v>-0.54628010475039301</v>
      </c>
      <c r="I2419">
        <v>0.1478251210504789</v>
      </c>
      <c r="J2419" t="s">
        <v>515</v>
      </c>
      <c r="L2419" t="s">
        <v>211</v>
      </c>
    </row>
    <row r="2420" spans="1:12" x14ac:dyDescent="0.2">
      <c r="A2420" t="s">
        <v>521</v>
      </c>
      <c r="B2420">
        <v>23.631</v>
      </c>
      <c r="C2420" t="s">
        <v>42</v>
      </c>
      <c r="D2420" t="s">
        <v>30</v>
      </c>
      <c r="F2420" t="s">
        <v>36</v>
      </c>
      <c r="G2420">
        <v>2</v>
      </c>
      <c r="H2420">
        <v>3.162559409389297</v>
      </c>
      <c r="I2420">
        <v>0.1478251210504789</v>
      </c>
      <c r="J2420" t="s">
        <v>515</v>
      </c>
      <c r="L2420" t="s">
        <v>43</v>
      </c>
    </row>
    <row r="2421" spans="1:12" x14ac:dyDescent="0.2">
      <c r="A2421" t="s">
        <v>522</v>
      </c>
      <c r="B2421">
        <v>2.8278999999999999E-3</v>
      </c>
      <c r="C2421" t="s">
        <v>45</v>
      </c>
      <c r="D2421" t="s">
        <v>16</v>
      </c>
      <c r="F2421" t="s">
        <v>36</v>
      </c>
      <c r="G2421">
        <v>2</v>
      </c>
      <c r="H2421">
        <v>-5.868220892251939</v>
      </c>
      <c r="I2421">
        <v>0.13604304241361229</v>
      </c>
      <c r="J2421" t="s">
        <v>500</v>
      </c>
      <c r="L2421" t="s">
        <v>523</v>
      </c>
    </row>
    <row r="2422" spans="1:12" x14ac:dyDescent="0.2">
      <c r="A2422" t="s">
        <v>524</v>
      </c>
      <c r="B2422">
        <v>2.2357999999999998</v>
      </c>
      <c r="C2422" t="s">
        <v>45</v>
      </c>
      <c r="D2422" t="s">
        <v>16</v>
      </c>
      <c r="F2422" t="s">
        <v>36</v>
      </c>
      <c r="G2422">
        <v>2</v>
      </c>
      <c r="H2422">
        <v>0.80459910585408823</v>
      </c>
      <c r="I2422">
        <v>0.13604304241361229</v>
      </c>
      <c r="J2422" t="s">
        <v>500</v>
      </c>
      <c r="L2422" t="s">
        <v>525</v>
      </c>
    </row>
    <row r="2423" spans="1:12" x14ac:dyDescent="0.2">
      <c r="A2423" t="s">
        <v>524</v>
      </c>
      <c r="B2423">
        <v>0.33546999999999999</v>
      </c>
      <c r="C2423" t="s">
        <v>45</v>
      </c>
      <c r="D2423" t="s">
        <v>16</v>
      </c>
      <c r="F2423" t="s">
        <v>36</v>
      </c>
      <c r="G2423">
        <v>2</v>
      </c>
      <c r="H2423">
        <v>-1.092222745346441</v>
      </c>
      <c r="I2423">
        <v>0.13604304241361229</v>
      </c>
      <c r="J2423" t="s">
        <v>500</v>
      </c>
      <c r="L2423" t="s">
        <v>525</v>
      </c>
    </row>
    <row r="2424" spans="1:12" x14ac:dyDescent="0.2">
      <c r="A2424" t="s">
        <v>526</v>
      </c>
      <c r="B2424">
        <v>0.16966999999999999</v>
      </c>
      <c r="C2424" t="s">
        <v>45</v>
      </c>
      <c r="D2424" t="s">
        <v>16</v>
      </c>
      <c r="F2424" t="s">
        <v>36</v>
      </c>
      <c r="G2424">
        <v>2</v>
      </c>
      <c r="H2424">
        <v>-1.773899904927289</v>
      </c>
      <c r="I2424">
        <v>0.13604304241361229</v>
      </c>
      <c r="J2424" t="s">
        <v>500</v>
      </c>
      <c r="L2424" t="s">
        <v>527</v>
      </c>
    </row>
    <row r="2425" spans="1:12" x14ac:dyDescent="0.2">
      <c r="A2425" t="s">
        <v>526</v>
      </c>
      <c r="B2425">
        <v>0.39885999999999999</v>
      </c>
      <c r="C2425" t="s">
        <v>45</v>
      </c>
      <c r="D2425" t="s">
        <v>16</v>
      </c>
      <c r="F2425" t="s">
        <v>36</v>
      </c>
      <c r="G2425">
        <v>2</v>
      </c>
      <c r="H2425">
        <v>-0.91914480085706152</v>
      </c>
      <c r="I2425">
        <v>0.13604304241361229</v>
      </c>
      <c r="J2425" t="s">
        <v>500</v>
      </c>
      <c r="L2425" t="s">
        <v>527</v>
      </c>
    </row>
    <row r="2426" spans="1:12" x14ac:dyDescent="0.2">
      <c r="A2426" t="s">
        <v>528</v>
      </c>
      <c r="B2426">
        <v>4.8060999999999998E-3</v>
      </c>
      <c r="C2426" t="s">
        <v>45</v>
      </c>
      <c r="D2426" t="s">
        <v>16</v>
      </c>
      <c r="F2426" t="s">
        <v>36</v>
      </c>
      <c r="G2426">
        <v>2</v>
      </c>
      <c r="H2426">
        <v>-5.3378693345601516</v>
      </c>
      <c r="I2426">
        <v>0.13604304241361229</v>
      </c>
      <c r="J2426" t="s">
        <v>500</v>
      </c>
      <c r="L2426" t="s">
        <v>529</v>
      </c>
    </row>
    <row r="2427" spans="1:12" x14ac:dyDescent="0.2">
      <c r="A2427" t="s">
        <v>530</v>
      </c>
      <c r="B2427">
        <v>3.6934000000000002E-5</v>
      </c>
      <c r="C2427" t="s">
        <v>45</v>
      </c>
      <c r="D2427" t="s">
        <v>16</v>
      </c>
      <c r="F2427" t="s">
        <v>36</v>
      </c>
      <c r="G2427">
        <v>2</v>
      </c>
      <c r="H2427">
        <v>-10.206378021940591</v>
      </c>
      <c r="I2427">
        <v>0.13604304241361229</v>
      </c>
      <c r="J2427" t="s">
        <v>500</v>
      </c>
      <c r="L2427" t="s">
        <v>531</v>
      </c>
    </row>
    <row r="2428" spans="1:12" x14ac:dyDescent="0.2">
      <c r="A2428" t="s">
        <v>532</v>
      </c>
      <c r="B2428">
        <v>12.233000000000001</v>
      </c>
      <c r="C2428" t="s">
        <v>45</v>
      </c>
      <c r="D2428" t="s">
        <v>16</v>
      </c>
      <c r="F2428" t="s">
        <v>36</v>
      </c>
      <c r="G2428">
        <v>2</v>
      </c>
      <c r="H2428">
        <v>2.5041372180647792</v>
      </c>
      <c r="I2428">
        <v>0.13604304241361229</v>
      </c>
      <c r="J2428" t="s">
        <v>500</v>
      </c>
      <c r="L2428" t="s">
        <v>239</v>
      </c>
    </row>
    <row r="2429" spans="1:12" x14ac:dyDescent="0.2">
      <c r="A2429" t="s">
        <v>214</v>
      </c>
      <c r="B2429">
        <v>4.9043000000000001</v>
      </c>
      <c r="C2429" t="s">
        <v>45</v>
      </c>
      <c r="D2429" t="s">
        <v>16</v>
      </c>
      <c r="F2429" t="s">
        <v>36</v>
      </c>
      <c r="G2429">
        <v>2</v>
      </c>
      <c r="H2429">
        <v>1.59011237131421</v>
      </c>
      <c r="I2429">
        <v>0.13604304241361229</v>
      </c>
      <c r="J2429" t="s">
        <v>500</v>
      </c>
      <c r="L2429" t="s">
        <v>216</v>
      </c>
    </row>
    <row r="2430" spans="1:12" x14ac:dyDescent="0.2">
      <c r="A2430" t="s">
        <v>533</v>
      </c>
      <c r="B2430">
        <v>1.6940999999999999</v>
      </c>
      <c r="C2430" t="s">
        <v>35</v>
      </c>
      <c r="D2430" t="s">
        <v>16</v>
      </c>
      <c r="F2430" t="s">
        <v>36</v>
      </c>
      <c r="G2430">
        <v>2</v>
      </c>
      <c r="H2430">
        <v>0.52715162636476365</v>
      </c>
      <c r="I2430">
        <v>9.4358862149596281E-2</v>
      </c>
      <c r="J2430" t="s">
        <v>534</v>
      </c>
      <c r="L2430" t="s">
        <v>535</v>
      </c>
    </row>
    <row r="2431" spans="1:12" x14ac:dyDescent="0.2">
      <c r="A2431" t="s">
        <v>196</v>
      </c>
      <c r="B2431">
        <v>27.087</v>
      </c>
      <c r="C2431" t="s">
        <v>94</v>
      </c>
      <c r="D2431" t="s">
        <v>53</v>
      </c>
      <c r="F2431" t="s">
        <v>36</v>
      </c>
      <c r="G2431">
        <v>2</v>
      </c>
      <c r="H2431">
        <v>3.2990539079934522</v>
      </c>
      <c r="I2431">
        <v>0.13604304241361229</v>
      </c>
      <c r="J2431" t="s">
        <v>536</v>
      </c>
      <c r="L2431" t="s">
        <v>198</v>
      </c>
    </row>
    <row r="2432" spans="1:12" x14ac:dyDescent="0.2">
      <c r="A2432" t="s">
        <v>537</v>
      </c>
      <c r="B2432">
        <v>2.9672999999999998</v>
      </c>
      <c r="C2432" t="s">
        <v>35</v>
      </c>
      <c r="D2432" t="s">
        <v>16</v>
      </c>
      <c r="F2432" t="s">
        <v>36</v>
      </c>
      <c r="G2432">
        <v>2</v>
      </c>
      <c r="H2432">
        <v>1.087652448431768</v>
      </c>
      <c r="I2432">
        <v>0.1478251210504789</v>
      </c>
      <c r="J2432" t="s">
        <v>492</v>
      </c>
      <c r="L2432" t="s">
        <v>538</v>
      </c>
    </row>
    <row r="2433" spans="1:12" x14ac:dyDescent="0.2">
      <c r="A2433" t="s">
        <v>442</v>
      </c>
      <c r="B2433">
        <v>51.018000000000001</v>
      </c>
      <c r="C2433" t="s">
        <v>42</v>
      </c>
      <c r="D2433" t="s">
        <v>16</v>
      </c>
      <c r="F2433" t="s">
        <v>36</v>
      </c>
      <c r="G2433">
        <v>2</v>
      </c>
      <c r="H2433">
        <v>3.9321785116317098</v>
      </c>
      <c r="I2433">
        <v>0.1478251210504789</v>
      </c>
      <c r="J2433" t="s">
        <v>492</v>
      </c>
      <c r="L2433" t="s">
        <v>443</v>
      </c>
    </row>
    <row r="2434" spans="1:12" x14ac:dyDescent="0.2">
      <c r="A2434" t="s">
        <v>539</v>
      </c>
      <c r="B2434">
        <v>4.9245999999999998E-2</v>
      </c>
      <c r="C2434" t="s">
        <v>45</v>
      </c>
      <c r="D2434" t="s">
        <v>16</v>
      </c>
      <c r="F2434" t="s">
        <v>36</v>
      </c>
      <c r="G2434">
        <v>2</v>
      </c>
      <c r="H2434">
        <v>-3.010927132936533</v>
      </c>
      <c r="I2434">
        <v>0.13604304241361229</v>
      </c>
      <c r="J2434" t="s">
        <v>500</v>
      </c>
      <c r="L2434" t="s">
        <v>540</v>
      </c>
    </row>
    <row r="2435" spans="1:12" x14ac:dyDescent="0.2">
      <c r="A2435" t="s">
        <v>55</v>
      </c>
      <c r="B2435">
        <v>52.073</v>
      </c>
      <c r="C2435" t="s">
        <v>45</v>
      </c>
      <c r="D2435" t="s">
        <v>56</v>
      </c>
      <c r="F2435" t="s">
        <v>36</v>
      </c>
      <c r="G2435">
        <v>2</v>
      </c>
      <c r="H2435">
        <v>3.952646580264517</v>
      </c>
      <c r="I2435">
        <v>0.36977677668705061</v>
      </c>
      <c r="J2435" t="s">
        <v>541</v>
      </c>
      <c r="L2435" t="s">
        <v>57</v>
      </c>
    </row>
    <row r="2436" spans="1:12" x14ac:dyDescent="0.2">
      <c r="A2436" t="s">
        <v>542</v>
      </c>
      <c r="B2436">
        <v>2.8174999999999999E-8</v>
      </c>
      <c r="C2436" t="s">
        <v>35</v>
      </c>
      <c r="D2436" t="s">
        <v>15</v>
      </c>
      <c r="F2436" t="s">
        <v>36</v>
      </c>
      <c r="G2436">
        <v>2</v>
      </c>
      <c r="H2436">
        <v>-17.384830777020571</v>
      </c>
      <c r="I2436">
        <v>0.55681612771224742</v>
      </c>
      <c r="J2436" t="s">
        <v>543</v>
      </c>
      <c r="L2436" t="s">
        <v>544</v>
      </c>
    </row>
    <row r="2437" spans="1:12" x14ac:dyDescent="0.2">
      <c r="A2437" t="s">
        <v>545</v>
      </c>
      <c r="B2437">
        <v>4.9299000000000003E-2</v>
      </c>
      <c r="C2437" t="s">
        <v>35</v>
      </c>
      <c r="D2437" t="s">
        <v>16</v>
      </c>
      <c r="F2437" t="s">
        <v>36</v>
      </c>
      <c r="G2437">
        <v>2</v>
      </c>
      <c r="H2437">
        <v>-3.009851482114875</v>
      </c>
      <c r="I2437">
        <v>0.1478251210504789</v>
      </c>
      <c r="J2437" t="s">
        <v>492</v>
      </c>
      <c r="L2437" t="s">
        <v>545</v>
      </c>
    </row>
    <row r="2438" spans="1:12" x14ac:dyDescent="0.2">
      <c r="A2438" t="s">
        <v>546</v>
      </c>
      <c r="B2438">
        <v>2.9519E-2</v>
      </c>
      <c r="C2438" t="s">
        <v>35</v>
      </c>
      <c r="D2438" t="s">
        <v>16</v>
      </c>
      <c r="F2438" t="s">
        <v>36</v>
      </c>
      <c r="G2438">
        <v>2</v>
      </c>
      <c r="H2438">
        <v>-3.5227211551624009</v>
      </c>
      <c r="I2438">
        <v>0.1478251210504789</v>
      </c>
      <c r="J2438" t="s">
        <v>492</v>
      </c>
      <c r="L2438" t="s">
        <v>547</v>
      </c>
    </row>
    <row r="2439" spans="1:12" x14ac:dyDescent="0.2">
      <c r="A2439" t="s">
        <v>548</v>
      </c>
      <c r="B2439">
        <v>8.9320000000000004</v>
      </c>
      <c r="C2439" t="s">
        <v>45</v>
      </c>
      <c r="D2439" t="s">
        <v>15</v>
      </c>
      <c r="F2439" t="s">
        <v>36</v>
      </c>
      <c r="G2439">
        <v>2</v>
      </c>
      <c r="H2439">
        <v>2.1896403339779109</v>
      </c>
      <c r="I2439">
        <v>0.13604304241361229</v>
      </c>
      <c r="J2439" t="s">
        <v>500</v>
      </c>
      <c r="L2439" t="s">
        <v>549</v>
      </c>
    </row>
    <row r="2440" spans="1:12" x14ac:dyDescent="0.2">
      <c r="A2440" t="s">
        <v>548</v>
      </c>
      <c r="B2440">
        <v>0.71577999999999997</v>
      </c>
      <c r="C2440" t="s">
        <v>45</v>
      </c>
      <c r="D2440" t="s">
        <v>15</v>
      </c>
      <c r="F2440" t="s">
        <v>36</v>
      </c>
      <c r="G2440">
        <v>2</v>
      </c>
      <c r="H2440">
        <v>-0.33438242180613909</v>
      </c>
      <c r="I2440">
        <v>0.13604304241361229</v>
      </c>
      <c r="J2440" t="s">
        <v>500</v>
      </c>
      <c r="L2440" t="s">
        <v>549</v>
      </c>
    </row>
    <row r="2441" spans="1:12" x14ac:dyDescent="0.2">
      <c r="A2441" t="s">
        <v>297</v>
      </c>
      <c r="B2441">
        <v>0.51927000000000001</v>
      </c>
      <c r="C2441" t="s">
        <v>35</v>
      </c>
      <c r="D2441" t="s">
        <v>16</v>
      </c>
      <c r="F2441" t="s">
        <v>36</v>
      </c>
      <c r="G2441">
        <v>2</v>
      </c>
      <c r="H2441">
        <v>-0.65533129987571992</v>
      </c>
      <c r="I2441">
        <v>0.1478251210504789</v>
      </c>
      <c r="J2441" t="s">
        <v>494</v>
      </c>
      <c r="L2441" t="s">
        <v>298</v>
      </c>
    </row>
    <row r="2442" spans="1:12" x14ac:dyDescent="0.2">
      <c r="A2442" t="s">
        <v>550</v>
      </c>
      <c r="B2442">
        <v>2.2650999999999999</v>
      </c>
      <c r="C2442" t="s">
        <v>35</v>
      </c>
      <c r="D2442" t="s">
        <v>16</v>
      </c>
      <c r="F2442" t="s">
        <v>36</v>
      </c>
      <c r="G2442">
        <v>2</v>
      </c>
      <c r="H2442">
        <v>0.81761890807078508</v>
      </c>
      <c r="I2442">
        <v>0.2337502495138086</v>
      </c>
      <c r="J2442" t="s">
        <v>551</v>
      </c>
      <c r="L2442" t="s">
        <v>552</v>
      </c>
    </row>
    <row r="2443" spans="1:12" x14ac:dyDescent="0.2">
      <c r="A2443" t="s">
        <v>553</v>
      </c>
      <c r="B2443">
        <v>0.25971</v>
      </c>
      <c r="C2443" t="s">
        <v>45</v>
      </c>
      <c r="D2443" t="s">
        <v>75</v>
      </c>
      <c r="F2443" t="s">
        <v>36</v>
      </c>
      <c r="G2443">
        <v>2</v>
      </c>
      <c r="H2443">
        <v>-1.348189655086345</v>
      </c>
      <c r="I2443">
        <v>0.13604304241361229</v>
      </c>
      <c r="J2443" t="s">
        <v>500</v>
      </c>
      <c r="L2443" t="s">
        <v>554</v>
      </c>
    </row>
    <row r="2444" spans="1:12" x14ac:dyDescent="0.2">
      <c r="A2444" t="s">
        <v>555</v>
      </c>
      <c r="B2444">
        <v>1.1738999999999999E-2</v>
      </c>
      <c r="C2444" t="s">
        <v>45</v>
      </c>
      <c r="D2444" t="s">
        <v>16</v>
      </c>
      <c r="F2444" t="s">
        <v>36</v>
      </c>
      <c r="G2444">
        <v>2</v>
      </c>
      <c r="H2444">
        <v>-4.4448386470857519</v>
      </c>
      <c r="I2444">
        <v>0.13604304241361229</v>
      </c>
      <c r="J2444" t="s">
        <v>500</v>
      </c>
      <c r="L2444" t="s">
        <v>556</v>
      </c>
    </row>
    <row r="2445" spans="1:12" x14ac:dyDescent="0.2">
      <c r="A2445" t="s">
        <v>557</v>
      </c>
      <c r="B2445">
        <v>2.8727000000000002E-3</v>
      </c>
      <c r="C2445" t="s">
        <v>45</v>
      </c>
      <c r="D2445" t="s">
        <v>16</v>
      </c>
      <c r="F2445" t="s">
        <v>36</v>
      </c>
      <c r="G2445">
        <v>2</v>
      </c>
      <c r="H2445">
        <v>-5.8525029249035923</v>
      </c>
      <c r="I2445">
        <v>0.13604304241361229</v>
      </c>
      <c r="J2445" t="s">
        <v>500</v>
      </c>
      <c r="L2445" t="s">
        <v>558</v>
      </c>
    </row>
    <row r="2446" spans="1:12" x14ac:dyDescent="0.2">
      <c r="A2446" t="s">
        <v>559</v>
      </c>
      <c r="B2446">
        <v>12.233000000000001</v>
      </c>
      <c r="C2446" t="s">
        <v>35</v>
      </c>
      <c r="D2446" t="s">
        <v>16</v>
      </c>
      <c r="F2446" t="s">
        <v>36</v>
      </c>
      <c r="G2446">
        <v>2</v>
      </c>
      <c r="H2446">
        <v>2.5041372180647792</v>
      </c>
      <c r="I2446">
        <v>9.4358862149596281E-2</v>
      </c>
      <c r="J2446" t="s">
        <v>560</v>
      </c>
      <c r="L2446" t="s">
        <v>559</v>
      </c>
    </row>
    <row r="2447" spans="1:12" x14ac:dyDescent="0.2">
      <c r="A2447" t="s">
        <v>561</v>
      </c>
      <c r="B2447">
        <v>2.3277000000000001</v>
      </c>
      <c r="C2447" t="s">
        <v>35</v>
      </c>
      <c r="D2447" t="s">
        <v>16</v>
      </c>
      <c r="F2447" t="s">
        <v>36</v>
      </c>
      <c r="G2447">
        <v>2</v>
      </c>
      <c r="H2447">
        <v>0.84488065558587622</v>
      </c>
      <c r="I2447">
        <v>9.4358862149596281E-2</v>
      </c>
      <c r="J2447" t="s">
        <v>560</v>
      </c>
      <c r="L2447" t="s">
        <v>561</v>
      </c>
    </row>
    <row r="2448" spans="1:12" x14ac:dyDescent="0.2">
      <c r="A2448" t="s">
        <v>303</v>
      </c>
      <c r="B2448">
        <v>2.3277000000000001</v>
      </c>
      <c r="C2448" t="s">
        <v>35</v>
      </c>
      <c r="D2448" t="s">
        <v>16</v>
      </c>
      <c r="F2448" t="s">
        <v>36</v>
      </c>
      <c r="G2448">
        <v>2</v>
      </c>
      <c r="H2448">
        <v>0.84488065558587622</v>
      </c>
      <c r="I2448">
        <v>0.13604304241361229</v>
      </c>
      <c r="J2448" t="s">
        <v>562</v>
      </c>
      <c r="L2448" t="s">
        <v>304</v>
      </c>
    </row>
    <row r="2449" spans="1:12" x14ac:dyDescent="0.2">
      <c r="A2449" t="s">
        <v>563</v>
      </c>
      <c r="B2449">
        <v>2.4622999999999999E-2</v>
      </c>
      <c r="C2449" t="s">
        <v>218</v>
      </c>
      <c r="D2449" t="s">
        <v>16</v>
      </c>
      <c r="F2449" t="s">
        <v>36</v>
      </c>
      <c r="G2449">
        <v>2</v>
      </c>
      <c r="H2449">
        <v>-3.7040743134964789</v>
      </c>
      <c r="I2449">
        <v>0.13604304241361229</v>
      </c>
      <c r="J2449" t="s">
        <v>500</v>
      </c>
      <c r="L2449" t="s">
        <v>564</v>
      </c>
    </row>
    <row r="2450" spans="1:12" x14ac:dyDescent="0.2">
      <c r="A2450" t="s">
        <v>565</v>
      </c>
      <c r="B2450">
        <v>0.10301</v>
      </c>
      <c r="C2450" t="s">
        <v>45</v>
      </c>
      <c r="D2450" t="s">
        <v>16</v>
      </c>
      <c r="F2450" t="s">
        <v>36</v>
      </c>
      <c r="G2450">
        <v>2</v>
      </c>
      <c r="H2450">
        <v>-2.2729292080865351</v>
      </c>
      <c r="I2450">
        <v>0.13604304241361229</v>
      </c>
      <c r="J2450" t="s">
        <v>500</v>
      </c>
      <c r="L2450" t="s">
        <v>566</v>
      </c>
    </row>
    <row r="2451" spans="1:12" x14ac:dyDescent="0.2">
      <c r="A2451" t="s">
        <v>567</v>
      </c>
      <c r="B2451">
        <v>0.10713</v>
      </c>
      <c r="C2451" t="s">
        <v>45</v>
      </c>
      <c r="D2451" t="s">
        <v>16</v>
      </c>
      <c r="F2451" t="s">
        <v>36</v>
      </c>
      <c r="G2451">
        <v>2</v>
      </c>
      <c r="H2451">
        <v>-2.2337122287076698</v>
      </c>
      <c r="I2451">
        <v>0.13604304241361229</v>
      </c>
      <c r="J2451" t="s">
        <v>500</v>
      </c>
      <c r="L2451" t="s">
        <v>540</v>
      </c>
    </row>
    <row r="2452" spans="1:12" x14ac:dyDescent="0.2">
      <c r="A2452" t="s">
        <v>60</v>
      </c>
      <c r="B2452">
        <v>5.7858999999999998</v>
      </c>
      <c r="C2452" t="s">
        <v>42</v>
      </c>
      <c r="D2452" t="s">
        <v>56</v>
      </c>
      <c r="F2452" t="s">
        <v>36</v>
      </c>
      <c r="G2452">
        <v>2</v>
      </c>
      <c r="H2452">
        <v>1.755423923307458</v>
      </c>
      <c r="I2452">
        <v>0.36977677668705061</v>
      </c>
      <c r="J2452" t="s">
        <v>568</v>
      </c>
      <c r="L2452" t="s">
        <v>61</v>
      </c>
    </row>
    <row r="2453" spans="1:12" x14ac:dyDescent="0.2">
      <c r="A2453" t="s">
        <v>62</v>
      </c>
      <c r="B2453">
        <v>1.7358</v>
      </c>
      <c r="C2453" t="s">
        <v>35</v>
      </c>
      <c r="D2453" t="s">
        <v>56</v>
      </c>
      <c r="F2453" t="s">
        <v>36</v>
      </c>
      <c r="G2453">
        <v>2</v>
      </c>
      <c r="H2453">
        <v>0.55146840222800741</v>
      </c>
      <c r="I2453">
        <v>0.36977677668705061</v>
      </c>
      <c r="J2453" t="s">
        <v>569</v>
      </c>
      <c r="L2453" t="s">
        <v>62</v>
      </c>
    </row>
    <row r="2454" spans="1:12" x14ac:dyDescent="0.2">
      <c r="A2454" t="s">
        <v>570</v>
      </c>
      <c r="B2454">
        <v>-3.2976999999999999E-2</v>
      </c>
      <c r="C2454" t="s">
        <v>49</v>
      </c>
      <c r="D2454" t="s">
        <v>16</v>
      </c>
      <c r="F2454" t="s">
        <v>36</v>
      </c>
      <c r="G2454">
        <v>2</v>
      </c>
      <c r="H2454">
        <v>-3.4119449302089202</v>
      </c>
      <c r="I2454">
        <v>0.1478251210504789</v>
      </c>
      <c r="J2454" t="s">
        <v>492</v>
      </c>
      <c r="K2454" t="b">
        <v>1</v>
      </c>
      <c r="L2454" t="s">
        <v>571</v>
      </c>
    </row>
    <row r="2455" spans="1:12" x14ac:dyDescent="0.2">
      <c r="A2455" t="s">
        <v>572</v>
      </c>
      <c r="B2455">
        <v>-0.62285999999999997</v>
      </c>
      <c r="C2455" t="s">
        <v>49</v>
      </c>
      <c r="D2455" t="s">
        <v>16</v>
      </c>
      <c r="F2455" t="s">
        <v>36</v>
      </c>
      <c r="G2455">
        <v>2</v>
      </c>
      <c r="H2455">
        <v>-0.47343350454892807</v>
      </c>
      <c r="I2455">
        <v>0.1478251210504789</v>
      </c>
      <c r="J2455" t="s">
        <v>492</v>
      </c>
      <c r="K2455" t="b">
        <v>1</v>
      </c>
      <c r="L2455" t="s">
        <v>573</v>
      </c>
    </row>
    <row r="2456" spans="1:12" x14ac:dyDescent="0.2">
      <c r="A2456" t="s">
        <v>574</v>
      </c>
      <c r="B2456">
        <v>-3.1351</v>
      </c>
      <c r="C2456" t="s">
        <v>218</v>
      </c>
      <c r="D2456" t="s">
        <v>16</v>
      </c>
      <c r="F2456" t="s">
        <v>36</v>
      </c>
      <c r="G2456">
        <v>2</v>
      </c>
      <c r="H2456">
        <v>1.1426610715027909</v>
      </c>
      <c r="I2456">
        <v>0.1112116459948634</v>
      </c>
      <c r="J2456" t="s">
        <v>575</v>
      </c>
      <c r="K2456" t="b">
        <v>1</v>
      </c>
      <c r="L2456" t="s">
        <v>576</v>
      </c>
    </row>
    <row r="2457" spans="1:12" x14ac:dyDescent="0.2">
      <c r="A2457" t="s">
        <v>577</v>
      </c>
      <c r="B2457">
        <v>-4.6614000000000004</v>
      </c>
      <c r="C2457" t="s">
        <v>49</v>
      </c>
      <c r="D2457" t="s">
        <v>16</v>
      </c>
      <c r="F2457" t="s">
        <v>36</v>
      </c>
      <c r="G2457">
        <v>2</v>
      </c>
      <c r="H2457">
        <v>1.5393158322022931</v>
      </c>
      <c r="I2457">
        <v>0.1112116459948634</v>
      </c>
      <c r="J2457" t="s">
        <v>578</v>
      </c>
      <c r="K2457" t="b">
        <v>1</v>
      </c>
      <c r="L2457" t="s">
        <v>579</v>
      </c>
    </row>
    <row r="2458" spans="1:12" x14ac:dyDescent="0.2">
      <c r="A2458" t="s">
        <v>580</v>
      </c>
      <c r="B2458">
        <v>-2.9519E-2</v>
      </c>
      <c r="C2458" t="s">
        <v>49</v>
      </c>
      <c r="D2458" t="s">
        <v>16</v>
      </c>
      <c r="F2458" t="s">
        <v>36</v>
      </c>
      <c r="G2458">
        <v>2</v>
      </c>
      <c r="H2458">
        <v>-3.5227211551624009</v>
      </c>
      <c r="I2458">
        <v>0.1112116459948634</v>
      </c>
      <c r="J2458" t="s">
        <v>578</v>
      </c>
      <c r="K2458" t="b">
        <v>1</v>
      </c>
      <c r="L2458" t="s">
        <v>581</v>
      </c>
    </row>
    <row r="2459" spans="1:12" x14ac:dyDescent="0.2">
      <c r="A2459" t="s">
        <v>446</v>
      </c>
      <c r="B2459">
        <v>-5.1018000000000001E-2</v>
      </c>
      <c r="C2459" t="s">
        <v>49</v>
      </c>
      <c r="D2459" t="s">
        <v>250</v>
      </c>
      <c r="F2459" t="s">
        <v>36</v>
      </c>
      <c r="G2459">
        <v>2</v>
      </c>
      <c r="H2459">
        <v>-2.975576767350427</v>
      </c>
      <c r="I2459">
        <v>0.1478251210504789</v>
      </c>
      <c r="J2459" t="s">
        <v>492</v>
      </c>
      <c r="K2459" t="b">
        <v>1</v>
      </c>
      <c r="L2459" t="s">
        <v>448</v>
      </c>
    </row>
    <row r="2460" spans="1:12" x14ac:dyDescent="0.2">
      <c r="A2460" t="s">
        <v>310</v>
      </c>
      <c r="B2460">
        <v>4.9043000000000001</v>
      </c>
      <c r="C2460" t="s">
        <v>35</v>
      </c>
      <c r="D2460" t="s">
        <v>16</v>
      </c>
      <c r="F2460" t="s">
        <v>36</v>
      </c>
      <c r="G2460">
        <v>2</v>
      </c>
      <c r="H2460">
        <v>1.59011237131421</v>
      </c>
      <c r="I2460">
        <v>9.4358862149596281E-2</v>
      </c>
      <c r="J2460" t="s">
        <v>560</v>
      </c>
      <c r="L2460" t="s">
        <v>310</v>
      </c>
    </row>
    <row r="2462" spans="1:12" ht="16" x14ac:dyDescent="0.2">
      <c r="A2462" s="1" t="s">
        <v>2</v>
      </c>
      <c r="B2462" s="1" t="s">
        <v>98</v>
      </c>
    </row>
    <row r="2463" spans="1:12" x14ac:dyDescent="0.2">
      <c r="A2463" t="s">
        <v>4</v>
      </c>
      <c r="B2463" t="s">
        <v>582</v>
      </c>
    </row>
    <row r="2464" spans="1:12" x14ac:dyDescent="0.2">
      <c r="A2464" t="s">
        <v>6</v>
      </c>
      <c r="B2464" t="s">
        <v>35</v>
      </c>
    </row>
    <row r="2465" spans="1:13" x14ac:dyDescent="0.2">
      <c r="A2465" t="s">
        <v>8</v>
      </c>
      <c r="B2465">
        <v>1</v>
      </c>
    </row>
    <row r="2466" spans="1:13" x14ac:dyDescent="0.2">
      <c r="A2466" t="s">
        <v>9</v>
      </c>
      <c r="B2466" t="s">
        <v>98</v>
      </c>
    </row>
    <row r="2467" spans="1:13" x14ac:dyDescent="0.2">
      <c r="A2467" t="s">
        <v>11</v>
      </c>
      <c r="B2467" t="s">
        <v>12</v>
      </c>
    </row>
    <row r="2468" spans="1:13" x14ac:dyDescent="0.2">
      <c r="A2468" t="s">
        <v>13</v>
      </c>
      <c r="B2468" t="s">
        <v>14</v>
      </c>
    </row>
    <row r="2469" spans="1:13" x14ac:dyDescent="0.2">
      <c r="A2469" t="s">
        <v>15</v>
      </c>
      <c r="B2469" t="s">
        <v>15</v>
      </c>
    </row>
    <row r="2470" spans="1:13" ht="16" x14ac:dyDescent="0.2">
      <c r="A2470" s="1" t="s">
        <v>17</v>
      </c>
    </row>
    <row r="2471" spans="1:13" x14ac:dyDescent="0.2">
      <c r="A2471" s="2" t="s">
        <v>18</v>
      </c>
      <c r="B2471" s="2" t="s">
        <v>19</v>
      </c>
      <c r="C2471" s="2" t="s">
        <v>6</v>
      </c>
      <c r="D2471" s="2" t="s">
        <v>15</v>
      </c>
      <c r="E2471" s="2" t="s">
        <v>20</v>
      </c>
      <c r="F2471" s="2" t="s">
        <v>13</v>
      </c>
      <c r="G2471" s="2" t="s">
        <v>21</v>
      </c>
      <c r="H2471" s="2" t="s">
        <v>22</v>
      </c>
      <c r="I2471" s="2" t="s">
        <v>23</v>
      </c>
      <c r="J2471" s="2" t="s">
        <v>4</v>
      </c>
      <c r="K2471" s="2" t="s">
        <v>24</v>
      </c>
      <c r="L2471" s="2" t="s">
        <v>9</v>
      </c>
      <c r="M2471" s="2"/>
    </row>
    <row r="2472" spans="1:13" x14ac:dyDescent="0.2">
      <c r="A2472" t="s">
        <v>29</v>
      </c>
      <c r="B2472">
        <v>37.99</v>
      </c>
      <c r="D2472" t="s">
        <v>30</v>
      </c>
      <c r="E2472" t="s">
        <v>31</v>
      </c>
      <c r="F2472" t="s">
        <v>27</v>
      </c>
      <c r="G2472">
        <v>2</v>
      </c>
      <c r="H2472">
        <v>3.637322967199534</v>
      </c>
      <c r="I2472">
        <v>0.1004898693062439</v>
      </c>
      <c r="J2472" t="s">
        <v>491</v>
      </c>
    </row>
    <row r="2473" spans="1:13" x14ac:dyDescent="0.2">
      <c r="A2473" t="s">
        <v>432</v>
      </c>
      <c r="B2473">
        <v>3.7815000000000001E-2</v>
      </c>
      <c r="D2473" t="s">
        <v>250</v>
      </c>
      <c r="E2473" t="s">
        <v>244</v>
      </c>
      <c r="F2473" t="s">
        <v>27</v>
      </c>
      <c r="G2473">
        <v>2</v>
      </c>
      <c r="H2473">
        <v>-3.2750494296741439</v>
      </c>
      <c r="I2473">
        <v>0.1478251210504789</v>
      </c>
      <c r="J2473" t="s">
        <v>492</v>
      </c>
    </row>
    <row r="2474" spans="1:13" x14ac:dyDescent="0.2">
      <c r="A2474" t="s">
        <v>98</v>
      </c>
      <c r="B2474">
        <v>1</v>
      </c>
      <c r="C2474" t="s">
        <v>35</v>
      </c>
      <c r="D2474" t="s">
        <v>15</v>
      </c>
      <c r="E2474" t="s">
        <v>76</v>
      </c>
      <c r="F2474" t="s">
        <v>33</v>
      </c>
      <c r="G2474">
        <v>0</v>
      </c>
      <c r="H2474">
        <v>1</v>
      </c>
      <c r="L2474" t="s">
        <v>98</v>
      </c>
    </row>
    <row r="2475" spans="1:13" x14ac:dyDescent="0.2">
      <c r="A2475" t="s">
        <v>493</v>
      </c>
      <c r="B2475">
        <v>0.21159</v>
      </c>
      <c r="C2475" t="s">
        <v>35</v>
      </c>
      <c r="D2475" t="s">
        <v>16</v>
      </c>
      <c r="F2475" t="s">
        <v>36</v>
      </c>
      <c r="G2475">
        <v>2</v>
      </c>
      <c r="H2475">
        <v>-1.553104839093939</v>
      </c>
      <c r="I2475">
        <v>0.1478251210504789</v>
      </c>
      <c r="J2475" t="s">
        <v>494</v>
      </c>
      <c r="L2475" t="s">
        <v>495</v>
      </c>
    </row>
    <row r="2476" spans="1:13" x14ac:dyDescent="0.2">
      <c r="A2476" t="s">
        <v>496</v>
      </c>
      <c r="B2476">
        <v>0.13120999999999999</v>
      </c>
      <c r="C2476" t="s">
        <v>45</v>
      </c>
      <c r="D2476" t="s">
        <v>497</v>
      </c>
      <c r="F2476" t="s">
        <v>36</v>
      </c>
      <c r="G2476">
        <v>2</v>
      </c>
      <c r="H2476">
        <v>-2.0309561858645129</v>
      </c>
      <c r="I2476">
        <v>0.1478251210504789</v>
      </c>
      <c r="J2476" t="s">
        <v>494</v>
      </c>
      <c r="L2476" t="s">
        <v>498</v>
      </c>
    </row>
    <row r="2477" spans="1:13" x14ac:dyDescent="0.2">
      <c r="A2477" t="s">
        <v>499</v>
      </c>
      <c r="B2477">
        <v>2.3981999999999999E-4</v>
      </c>
      <c r="C2477" t="s">
        <v>45</v>
      </c>
      <c r="D2477" t="s">
        <v>16</v>
      </c>
      <c r="F2477" t="s">
        <v>36</v>
      </c>
      <c r="G2477">
        <v>2</v>
      </c>
      <c r="H2477">
        <v>-8.3356219160129879</v>
      </c>
      <c r="I2477">
        <v>0.13604304241361229</v>
      </c>
      <c r="J2477" t="s">
        <v>500</v>
      </c>
      <c r="L2477" t="s">
        <v>501</v>
      </c>
    </row>
    <row r="2478" spans="1:13" x14ac:dyDescent="0.2">
      <c r="A2478" t="s">
        <v>502</v>
      </c>
      <c r="B2478">
        <v>6.7149000000000002E-3</v>
      </c>
      <c r="C2478" t="s">
        <v>45</v>
      </c>
      <c r="D2478" t="s">
        <v>16</v>
      </c>
      <c r="F2478" t="s">
        <v>36</v>
      </c>
      <c r="G2478">
        <v>2</v>
      </c>
      <c r="H2478">
        <v>-5.0034263411505862</v>
      </c>
      <c r="I2478">
        <v>0.13604304241361229</v>
      </c>
      <c r="J2478" t="s">
        <v>500</v>
      </c>
      <c r="L2478" t="s">
        <v>503</v>
      </c>
    </row>
    <row r="2479" spans="1:13" x14ac:dyDescent="0.2">
      <c r="A2479" t="s">
        <v>504</v>
      </c>
      <c r="B2479">
        <v>0.25707999999999998</v>
      </c>
      <c r="C2479" t="s">
        <v>45</v>
      </c>
      <c r="D2479" t="s">
        <v>16</v>
      </c>
      <c r="F2479" t="s">
        <v>36</v>
      </c>
      <c r="G2479">
        <v>2</v>
      </c>
      <c r="H2479">
        <v>-1.358367958479052</v>
      </c>
      <c r="I2479">
        <v>0.13604304241361229</v>
      </c>
      <c r="J2479" t="s">
        <v>500</v>
      </c>
      <c r="L2479" t="s">
        <v>505</v>
      </c>
    </row>
    <row r="2480" spans="1:13" x14ac:dyDescent="0.2">
      <c r="A2480" t="s">
        <v>506</v>
      </c>
      <c r="B2480">
        <v>0.16635</v>
      </c>
      <c r="C2480" t="s">
        <v>45</v>
      </c>
      <c r="D2480" t="s">
        <v>16</v>
      </c>
      <c r="F2480" t="s">
        <v>36</v>
      </c>
      <c r="G2480">
        <v>2</v>
      </c>
      <c r="H2480">
        <v>-1.7936612765176509</v>
      </c>
      <c r="I2480">
        <v>0.13604304241361229</v>
      </c>
      <c r="J2480" t="s">
        <v>500</v>
      </c>
      <c r="L2480" t="s">
        <v>507</v>
      </c>
    </row>
    <row r="2481" spans="1:12" x14ac:dyDescent="0.2">
      <c r="A2481" t="s">
        <v>508</v>
      </c>
      <c r="B2481">
        <v>1.3342E-3</v>
      </c>
      <c r="C2481" t="s">
        <v>45</v>
      </c>
      <c r="D2481" t="s">
        <v>16</v>
      </c>
      <c r="F2481" t="s">
        <v>36</v>
      </c>
      <c r="G2481">
        <v>2</v>
      </c>
      <c r="H2481">
        <v>-6.6194234176888589</v>
      </c>
      <c r="I2481">
        <v>0.13604304241361229</v>
      </c>
      <c r="J2481" t="s">
        <v>500</v>
      </c>
      <c r="L2481" t="s">
        <v>509</v>
      </c>
    </row>
    <row r="2482" spans="1:12" x14ac:dyDescent="0.2">
      <c r="A2482" t="s">
        <v>510</v>
      </c>
      <c r="B2482">
        <v>2.0072000000000002E-3</v>
      </c>
      <c r="C2482" t="s">
        <v>45</v>
      </c>
      <c r="D2482" t="s">
        <v>16</v>
      </c>
      <c r="F2482" t="s">
        <v>36</v>
      </c>
      <c r="G2482">
        <v>2</v>
      </c>
      <c r="H2482">
        <v>-6.2110145629120614</v>
      </c>
      <c r="I2482">
        <v>0.13604304241361229</v>
      </c>
      <c r="J2482" t="s">
        <v>500</v>
      </c>
      <c r="L2482" t="s">
        <v>511</v>
      </c>
    </row>
    <row r="2483" spans="1:12" x14ac:dyDescent="0.2">
      <c r="A2483" t="s">
        <v>512</v>
      </c>
      <c r="B2483">
        <v>2.4396999999999999E-2</v>
      </c>
      <c r="C2483" t="s">
        <v>45</v>
      </c>
      <c r="D2483" t="s">
        <v>16</v>
      </c>
      <c r="F2483" t="s">
        <v>36</v>
      </c>
      <c r="G2483">
        <v>2</v>
      </c>
      <c r="H2483">
        <v>-3.7132951050617251</v>
      </c>
      <c r="I2483">
        <v>0.13604304241361229</v>
      </c>
      <c r="J2483" t="s">
        <v>500</v>
      </c>
      <c r="L2483" t="s">
        <v>513</v>
      </c>
    </row>
    <row r="2484" spans="1:12" x14ac:dyDescent="0.2">
      <c r="A2484" t="s">
        <v>514</v>
      </c>
      <c r="B2484">
        <v>0.99244444444444446</v>
      </c>
      <c r="C2484" t="s">
        <v>94</v>
      </c>
      <c r="D2484" t="s">
        <v>53</v>
      </c>
      <c r="F2484" t="s">
        <v>36</v>
      </c>
      <c r="G2484">
        <v>2</v>
      </c>
      <c r="H2484">
        <v>1.273349602103756</v>
      </c>
      <c r="I2484">
        <v>0.1478251210504789</v>
      </c>
      <c r="J2484" t="s">
        <v>515</v>
      </c>
      <c r="L2484" t="s">
        <v>198</v>
      </c>
    </row>
    <row r="2485" spans="1:12" x14ac:dyDescent="0.2">
      <c r="A2485" t="s">
        <v>516</v>
      </c>
      <c r="B2485">
        <v>3.4904999999999999E-2</v>
      </c>
      <c r="C2485" t="s">
        <v>45</v>
      </c>
      <c r="D2485" t="s">
        <v>16</v>
      </c>
      <c r="F2485" t="s">
        <v>36</v>
      </c>
      <c r="G2485">
        <v>2</v>
      </c>
      <c r="H2485">
        <v>-3.3551251935597719</v>
      </c>
      <c r="I2485">
        <v>0.13604304241361229</v>
      </c>
      <c r="J2485" t="s">
        <v>500</v>
      </c>
      <c r="L2485" t="s">
        <v>517</v>
      </c>
    </row>
    <row r="2486" spans="1:12" x14ac:dyDescent="0.2">
      <c r="A2486" t="s">
        <v>516</v>
      </c>
      <c r="B2486">
        <v>2.55E-5</v>
      </c>
      <c r="C2486" t="s">
        <v>45</v>
      </c>
      <c r="D2486" t="s">
        <v>16</v>
      </c>
      <c r="F2486" t="s">
        <v>36</v>
      </c>
      <c r="G2486">
        <v>2</v>
      </c>
      <c r="H2486">
        <v>-10.576832105799889</v>
      </c>
      <c r="I2486">
        <v>0.13604304241361229</v>
      </c>
      <c r="J2486" t="s">
        <v>500</v>
      </c>
      <c r="L2486" t="s">
        <v>517</v>
      </c>
    </row>
    <row r="2487" spans="1:12" x14ac:dyDescent="0.2">
      <c r="A2487" t="s">
        <v>518</v>
      </c>
      <c r="B2487">
        <v>0.13052</v>
      </c>
      <c r="C2487" t="s">
        <v>35</v>
      </c>
      <c r="D2487" t="s">
        <v>16</v>
      </c>
      <c r="F2487" t="s">
        <v>36</v>
      </c>
      <c r="G2487">
        <v>2</v>
      </c>
      <c r="H2487">
        <v>-2.0362288072570172</v>
      </c>
      <c r="I2487">
        <v>0.13604304241361229</v>
      </c>
      <c r="J2487" t="s">
        <v>500</v>
      </c>
      <c r="L2487" t="s">
        <v>519</v>
      </c>
    </row>
    <row r="2488" spans="1:12" x14ac:dyDescent="0.2">
      <c r="A2488" t="s">
        <v>518</v>
      </c>
      <c r="B2488">
        <v>2.5579999999999999E-2</v>
      </c>
      <c r="C2488" t="s">
        <v>35</v>
      </c>
      <c r="D2488" t="s">
        <v>16</v>
      </c>
      <c r="F2488" t="s">
        <v>36</v>
      </c>
      <c r="G2488">
        <v>2</v>
      </c>
      <c r="H2488">
        <v>-3.6659444828314411</v>
      </c>
      <c r="I2488">
        <v>0.13604304241361229</v>
      </c>
      <c r="J2488" t="s">
        <v>500</v>
      </c>
      <c r="L2488" t="s">
        <v>519</v>
      </c>
    </row>
    <row r="2489" spans="1:12" x14ac:dyDescent="0.2">
      <c r="A2489" t="s">
        <v>520</v>
      </c>
      <c r="B2489">
        <v>0.22561</v>
      </c>
      <c r="C2489" t="s">
        <v>42</v>
      </c>
      <c r="D2489" t="s">
        <v>30</v>
      </c>
      <c r="F2489" t="s">
        <v>36</v>
      </c>
      <c r="G2489">
        <v>2</v>
      </c>
      <c r="H2489">
        <v>-1.4889474340994771</v>
      </c>
      <c r="I2489">
        <v>0.1478251210504789</v>
      </c>
      <c r="J2489" t="s">
        <v>515</v>
      </c>
      <c r="L2489" t="s">
        <v>211</v>
      </c>
    </row>
    <row r="2490" spans="1:12" x14ac:dyDescent="0.2">
      <c r="A2490" t="s">
        <v>521</v>
      </c>
      <c r="B2490">
        <v>9.2062000000000008</v>
      </c>
      <c r="C2490" t="s">
        <v>42</v>
      </c>
      <c r="D2490" t="s">
        <v>30</v>
      </c>
      <c r="F2490" t="s">
        <v>36</v>
      </c>
      <c r="G2490">
        <v>2</v>
      </c>
      <c r="H2490">
        <v>2.2198771701210469</v>
      </c>
      <c r="I2490">
        <v>0.1478251210504789</v>
      </c>
      <c r="J2490" t="s">
        <v>515</v>
      </c>
      <c r="L2490" t="s">
        <v>43</v>
      </c>
    </row>
    <row r="2491" spans="1:12" x14ac:dyDescent="0.2">
      <c r="A2491" t="s">
        <v>522</v>
      </c>
      <c r="B2491">
        <v>1.1016999999999999E-3</v>
      </c>
      <c r="C2491" t="s">
        <v>45</v>
      </c>
      <c r="D2491" t="s">
        <v>16</v>
      </c>
      <c r="F2491" t="s">
        <v>36</v>
      </c>
      <c r="G2491">
        <v>2</v>
      </c>
      <c r="H2491">
        <v>-6.8109008376182549</v>
      </c>
      <c r="I2491">
        <v>0.13604304241361229</v>
      </c>
      <c r="J2491" t="s">
        <v>500</v>
      </c>
      <c r="L2491" t="s">
        <v>523</v>
      </c>
    </row>
    <row r="2492" spans="1:12" x14ac:dyDescent="0.2">
      <c r="A2492" t="s">
        <v>524</v>
      </c>
      <c r="B2492">
        <v>0.87100999999999995</v>
      </c>
      <c r="C2492" t="s">
        <v>45</v>
      </c>
      <c r="D2492" t="s">
        <v>16</v>
      </c>
      <c r="F2492" t="s">
        <v>36</v>
      </c>
      <c r="G2492">
        <v>2</v>
      </c>
      <c r="H2492">
        <v>-0.13810182113928399</v>
      </c>
      <c r="I2492">
        <v>0.13604304241361229</v>
      </c>
      <c r="J2492" t="s">
        <v>500</v>
      </c>
      <c r="L2492" t="s">
        <v>525</v>
      </c>
    </row>
    <row r="2493" spans="1:12" x14ac:dyDescent="0.2">
      <c r="A2493" t="s">
        <v>524</v>
      </c>
      <c r="B2493">
        <v>0.13069</v>
      </c>
      <c r="C2493" t="s">
        <v>45</v>
      </c>
      <c r="D2493" t="s">
        <v>16</v>
      </c>
      <c r="F2493" t="s">
        <v>36</v>
      </c>
      <c r="G2493">
        <v>2</v>
      </c>
      <c r="H2493">
        <v>-2.0349271723731919</v>
      </c>
      <c r="I2493">
        <v>0.13604304241361229</v>
      </c>
      <c r="J2493" t="s">
        <v>500</v>
      </c>
      <c r="L2493" t="s">
        <v>525</v>
      </c>
    </row>
    <row r="2494" spans="1:12" x14ac:dyDescent="0.2">
      <c r="A2494" t="s">
        <v>526</v>
      </c>
      <c r="B2494">
        <v>6.6099000000000005E-2</v>
      </c>
      <c r="C2494" t="s">
        <v>45</v>
      </c>
      <c r="D2494" t="s">
        <v>16</v>
      </c>
      <c r="F2494" t="s">
        <v>36</v>
      </c>
      <c r="G2494">
        <v>2</v>
      </c>
      <c r="H2494">
        <v>-2.7166016608319761</v>
      </c>
      <c r="I2494">
        <v>0.13604304241361229</v>
      </c>
      <c r="J2494" t="s">
        <v>500</v>
      </c>
      <c r="L2494" t="s">
        <v>527</v>
      </c>
    </row>
    <row r="2495" spans="1:12" x14ac:dyDescent="0.2">
      <c r="A2495" t="s">
        <v>526</v>
      </c>
      <c r="B2495">
        <v>0.15539</v>
      </c>
      <c r="C2495" t="s">
        <v>45</v>
      </c>
      <c r="D2495" t="s">
        <v>16</v>
      </c>
      <c r="F2495" t="s">
        <v>36</v>
      </c>
      <c r="G2495">
        <v>2</v>
      </c>
      <c r="H2495">
        <v>-1.8618171931834939</v>
      </c>
      <c r="I2495">
        <v>0.13604304241361229</v>
      </c>
      <c r="J2495" t="s">
        <v>500</v>
      </c>
      <c r="L2495" t="s">
        <v>527</v>
      </c>
    </row>
    <row r="2496" spans="1:12" x14ac:dyDescent="0.2">
      <c r="A2496" t="s">
        <v>528</v>
      </c>
      <c r="B2496">
        <v>1.8724E-3</v>
      </c>
      <c r="C2496" t="s">
        <v>45</v>
      </c>
      <c r="D2496" t="s">
        <v>16</v>
      </c>
      <c r="F2496" t="s">
        <v>36</v>
      </c>
      <c r="G2496">
        <v>2</v>
      </c>
      <c r="H2496">
        <v>-6.2805342485383582</v>
      </c>
      <c r="I2496">
        <v>0.13604304241361229</v>
      </c>
      <c r="J2496" t="s">
        <v>500</v>
      </c>
      <c r="L2496" t="s">
        <v>529</v>
      </c>
    </row>
    <row r="2497" spans="1:12" x14ac:dyDescent="0.2">
      <c r="A2497" t="s">
        <v>530</v>
      </c>
      <c r="B2497">
        <v>1.4389000000000001E-5</v>
      </c>
      <c r="C2497" t="s">
        <v>45</v>
      </c>
      <c r="D2497" t="s">
        <v>16</v>
      </c>
      <c r="F2497" t="s">
        <v>36</v>
      </c>
      <c r="G2497">
        <v>2</v>
      </c>
      <c r="H2497">
        <v>-11.149046532182989</v>
      </c>
      <c r="I2497">
        <v>0.13604304241361229</v>
      </c>
      <c r="J2497" t="s">
        <v>500</v>
      </c>
      <c r="L2497" t="s">
        <v>531</v>
      </c>
    </row>
    <row r="2498" spans="1:12" x14ac:dyDescent="0.2">
      <c r="A2498" t="s">
        <v>532</v>
      </c>
      <c r="B2498">
        <v>4.7656000000000001</v>
      </c>
      <c r="C2498" t="s">
        <v>45</v>
      </c>
      <c r="D2498" t="s">
        <v>16</v>
      </c>
      <c r="F2498" t="s">
        <v>36</v>
      </c>
      <c r="G2498">
        <v>2</v>
      </c>
      <c r="H2498">
        <v>1.561423447332341</v>
      </c>
      <c r="I2498">
        <v>0.13604304241361229</v>
      </c>
      <c r="J2498" t="s">
        <v>500</v>
      </c>
      <c r="L2498" t="s">
        <v>239</v>
      </c>
    </row>
    <row r="2499" spans="1:12" x14ac:dyDescent="0.2">
      <c r="A2499" t="s">
        <v>214</v>
      </c>
      <c r="B2499">
        <v>1.9106000000000001</v>
      </c>
      <c r="C2499" t="s">
        <v>45</v>
      </c>
      <c r="D2499" t="s">
        <v>16</v>
      </c>
      <c r="F2499" t="s">
        <v>36</v>
      </c>
      <c r="G2499">
        <v>2</v>
      </c>
      <c r="H2499">
        <v>0.64741732885377101</v>
      </c>
      <c r="I2499">
        <v>0.13604304241361229</v>
      </c>
      <c r="J2499" t="s">
        <v>500</v>
      </c>
      <c r="L2499" t="s">
        <v>216</v>
      </c>
    </row>
    <row r="2500" spans="1:12" x14ac:dyDescent="0.2">
      <c r="A2500" t="s">
        <v>533</v>
      </c>
      <c r="B2500">
        <v>0.66</v>
      </c>
      <c r="C2500" t="s">
        <v>35</v>
      </c>
      <c r="D2500" t="s">
        <v>16</v>
      </c>
      <c r="F2500" t="s">
        <v>36</v>
      </c>
      <c r="G2500">
        <v>2</v>
      </c>
      <c r="H2500">
        <v>-0.41551544396166579</v>
      </c>
      <c r="I2500">
        <v>9.4358862149596281E-2</v>
      </c>
      <c r="J2500" t="s">
        <v>534</v>
      </c>
      <c r="L2500" t="s">
        <v>535</v>
      </c>
    </row>
    <row r="2501" spans="1:12" x14ac:dyDescent="0.2">
      <c r="A2501" t="s">
        <v>196</v>
      </c>
      <c r="B2501">
        <v>10.553000000000001</v>
      </c>
      <c r="C2501" t="s">
        <v>94</v>
      </c>
      <c r="D2501" t="s">
        <v>53</v>
      </c>
      <c r="F2501" t="s">
        <v>36</v>
      </c>
      <c r="G2501">
        <v>2</v>
      </c>
      <c r="H2501">
        <v>2.3564101796889529</v>
      </c>
      <c r="I2501">
        <v>0.13604304241361229</v>
      </c>
      <c r="J2501" t="s">
        <v>536</v>
      </c>
      <c r="L2501" t="s">
        <v>198</v>
      </c>
    </row>
    <row r="2502" spans="1:12" x14ac:dyDescent="0.2">
      <c r="A2502" t="s">
        <v>537</v>
      </c>
      <c r="B2502">
        <v>1.1559999999999999</v>
      </c>
      <c r="C2502" t="s">
        <v>35</v>
      </c>
      <c r="D2502" t="s">
        <v>16</v>
      </c>
      <c r="F2502" t="s">
        <v>36</v>
      </c>
      <c r="G2502">
        <v>2</v>
      </c>
      <c r="H2502">
        <v>0.14496577025018559</v>
      </c>
      <c r="I2502">
        <v>0.1478251210504789</v>
      </c>
      <c r="J2502" t="s">
        <v>492</v>
      </c>
      <c r="L2502" t="s">
        <v>538</v>
      </c>
    </row>
    <row r="2503" spans="1:12" x14ac:dyDescent="0.2">
      <c r="A2503" t="s">
        <v>442</v>
      </c>
      <c r="B2503">
        <v>19.876000000000001</v>
      </c>
      <c r="C2503" t="s">
        <v>42</v>
      </c>
      <c r="D2503" t="s">
        <v>16</v>
      </c>
      <c r="F2503" t="s">
        <v>36</v>
      </c>
      <c r="G2503">
        <v>2</v>
      </c>
      <c r="H2503">
        <v>2.9895129737400739</v>
      </c>
      <c r="I2503">
        <v>0.1478251210504789</v>
      </c>
      <c r="J2503" t="s">
        <v>492</v>
      </c>
      <c r="L2503" t="s">
        <v>443</v>
      </c>
    </row>
    <row r="2504" spans="1:12" x14ac:dyDescent="0.2">
      <c r="A2504" t="s">
        <v>539</v>
      </c>
      <c r="B2504">
        <v>1.9185000000000001E-2</v>
      </c>
      <c r="C2504" t="s">
        <v>45</v>
      </c>
      <c r="D2504" t="s">
        <v>16</v>
      </c>
      <c r="F2504" t="s">
        <v>36</v>
      </c>
      <c r="G2504">
        <v>2</v>
      </c>
      <c r="H2504">
        <v>-3.953626555283221</v>
      </c>
      <c r="I2504">
        <v>0.13604304241361229</v>
      </c>
      <c r="J2504" t="s">
        <v>500</v>
      </c>
      <c r="L2504" t="s">
        <v>540</v>
      </c>
    </row>
    <row r="2505" spans="1:12" x14ac:dyDescent="0.2">
      <c r="A2505" t="s">
        <v>55</v>
      </c>
      <c r="B2505">
        <v>20.286999999999999</v>
      </c>
      <c r="C2505" t="s">
        <v>45</v>
      </c>
      <c r="D2505" t="s">
        <v>56</v>
      </c>
      <c r="F2505" t="s">
        <v>36</v>
      </c>
      <c r="G2505">
        <v>2</v>
      </c>
      <c r="H2505">
        <v>3.0099802868191921</v>
      </c>
      <c r="I2505">
        <v>0.36977677668705061</v>
      </c>
      <c r="J2505" t="s">
        <v>541</v>
      </c>
      <c r="L2505" t="s">
        <v>57</v>
      </c>
    </row>
    <row r="2506" spans="1:12" x14ac:dyDescent="0.2">
      <c r="A2506" t="s">
        <v>542</v>
      </c>
      <c r="B2506">
        <v>1.0977E-8</v>
      </c>
      <c r="C2506" t="s">
        <v>35</v>
      </c>
      <c r="D2506" t="s">
        <v>15</v>
      </c>
      <c r="F2506" t="s">
        <v>36</v>
      </c>
      <c r="G2506">
        <v>2</v>
      </c>
      <c r="H2506">
        <v>-18.327463662241229</v>
      </c>
      <c r="I2506">
        <v>0.55681612771224742</v>
      </c>
      <c r="J2506" t="s">
        <v>543</v>
      </c>
      <c r="L2506" t="s">
        <v>544</v>
      </c>
    </row>
    <row r="2507" spans="1:12" x14ac:dyDescent="0.2">
      <c r="A2507" t="s">
        <v>545</v>
      </c>
      <c r="B2507">
        <v>1.9206000000000001E-2</v>
      </c>
      <c r="C2507" t="s">
        <v>35</v>
      </c>
      <c r="D2507" t="s">
        <v>16</v>
      </c>
      <c r="F2507" t="s">
        <v>36</v>
      </c>
      <c r="G2507">
        <v>2</v>
      </c>
      <c r="H2507">
        <v>-3.9525325487663561</v>
      </c>
      <c r="I2507">
        <v>0.1478251210504789</v>
      </c>
      <c r="J2507" t="s">
        <v>492</v>
      </c>
      <c r="L2507" t="s">
        <v>545</v>
      </c>
    </row>
    <row r="2508" spans="1:12" x14ac:dyDescent="0.2">
      <c r="A2508" t="s">
        <v>546</v>
      </c>
      <c r="B2508">
        <v>1.15E-2</v>
      </c>
      <c r="C2508" t="s">
        <v>35</v>
      </c>
      <c r="D2508" t="s">
        <v>16</v>
      </c>
      <c r="F2508" t="s">
        <v>36</v>
      </c>
      <c r="G2508">
        <v>2</v>
      </c>
      <c r="H2508">
        <v>-4.4654082436129334</v>
      </c>
      <c r="I2508">
        <v>0.1478251210504789</v>
      </c>
      <c r="J2508" t="s">
        <v>492</v>
      </c>
      <c r="L2508" t="s">
        <v>547</v>
      </c>
    </row>
    <row r="2509" spans="1:12" x14ac:dyDescent="0.2">
      <c r="A2509" t="s">
        <v>548</v>
      </c>
      <c r="B2509">
        <v>3.4796999999999998</v>
      </c>
      <c r="C2509" t="s">
        <v>45</v>
      </c>
      <c r="D2509" t="s">
        <v>15</v>
      </c>
      <c r="F2509" t="s">
        <v>36</v>
      </c>
      <c r="G2509">
        <v>2</v>
      </c>
      <c r="H2509">
        <v>1.2469460831738031</v>
      </c>
      <c r="I2509">
        <v>0.13604304241361229</v>
      </c>
      <c r="J2509" t="s">
        <v>500</v>
      </c>
      <c r="L2509" t="s">
        <v>549</v>
      </c>
    </row>
    <row r="2510" spans="1:12" x14ac:dyDescent="0.2">
      <c r="A2510" t="s">
        <v>548</v>
      </c>
      <c r="B2510">
        <v>0.27886</v>
      </c>
      <c r="C2510" t="s">
        <v>45</v>
      </c>
      <c r="D2510" t="s">
        <v>15</v>
      </c>
      <c r="F2510" t="s">
        <v>36</v>
      </c>
      <c r="G2510">
        <v>2</v>
      </c>
      <c r="H2510">
        <v>-1.2770454152152619</v>
      </c>
      <c r="I2510">
        <v>0.13604304241361229</v>
      </c>
      <c r="J2510" t="s">
        <v>500</v>
      </c>
      <c r="L2510" t="s">
        <v>549</v>
      </c>
    </row>
    <row r="2511" spans="1:12" x14ac:dyDescent="0.2">
      <c r="A2511" t="s">
        <v>297</v>
      </c>
      <c r="B2511">
        <v>0.20230000000000001</v>
      </c>
      <c r="C2511" t="s">
        <v>35</v>
      </c>
      <c r="D2511" t="s">
        <v>16</v>
      </c>
      <c r="F2511" t="s">
        <v>36</v>
      </c>
      <c r="G2511">
        <v>2</v>
      </c>
      <c r="H2511">
        <v>-1.5980035348084369</v>
      </c>
      <c r="I2511">
        <v>0.1478251210504789</v>
      </c>
      <c r="J2511" t="s">
        <v>494</v>
      </c>
      <c r="L2511" t="s">
        <v>298</v>
      </c>
    </row>
    <row r="2512" spans="1:12" x14ac:dyDescent="0.2">
      <c r="A2512" t="s">
        <v>550</v>
      </c>
      <c r="B2512">
        <v>0.88243000000000005</v>
      </c>
      <c r="C2512" t="s">
        <v>35</v>
      </c>
      <c r="D2512" t="s">
        <v>16</v>
      </c>
      <c r="F2512" t="s">
        <v>36</v>
      </c>
      <c r="G2512">
        <v>2</v>
      </c>
      <c r="H2512">
        <v>-0.1250758134340062</v>
      </c>
      <c r="I2512">
        <v>0.2337502495138086</v>
      </c>
      <c r="J2512" t="s">
        <v>551</v>
      </c>
      <c r="L2512" t="s">
        <v>552</v>
      </c>
    </row>
    <row r="2513" spans="1:12" x14ac:dyDescent="0.2">
      <c r="A2513" t="s">
        <v>553</v>
      </c>
      <c r="B2513">
        <v>0.10118000000000001</v>
      </c>
      <c r="C2513" t="s">
        <v>45</v>
      </c>
      <c r="D2513" t="s">
        <v>75</v>
      </c>
      <c r="F2513" t="s">
        <v>36</v>
      </c>
      <c r="G2513">
        <v>2</v>
      </c>
      <c r="H2513">
        <v>-2.2908541701183469</v>
      </c>
      <c r="I2513">
        <v>0.13604304241361229</v>
      </c>
      <c r="J2513" t="s">
        <v>500</v>
      </c>
      <c r="L2513" t="s">
        <v>554</v>
      </c>
    </row>
    <row r="2514" spans="1:12" x14ac:dyDescent="0.2">
      <c r="A2514" t="s">
        <v>555</v>
      </c>
      <c r="B2514">
        <v>4.5732000000000004E-3</v>
      </c>
      <c r="C2514" t="s">
        <v>45</v>
      </c>
      <c r="D2514" t="s">
        <v>16</v>
      </c>
      <c r="F2514" t="s">
        <v>36</v>
      </c>
      <c r="G2514">
        <v>2</v>
      </c>
      <c r="H2514">
        <v>-5.387542100296459</v>
      </c>
      <c r="I2514">
        <v>0.13604304241361229</v>
      </c>
      <c r="J2514" t="s">
        <v>500</v>
      </c>
      <c r="L2514" t="s">
        <v>556</v>
      </c>
    </row>
    <row r="2515" spans="1:12" x14ac:dyDescent="0.2">
      <c r="A2515" t="s">
        <v>557</v>
      </c>
      <c r="B2515">
        <v>1.1191E-3</v>
      </c>
      <c r="C2515" t="s">
        <v>45</v>
      </c>
      <c r="D2515" t="s">
        <v>16</v>
      </c>
      <c r="F2515" t="s">
        <v>36</v>
      </c>
      <c r="G2515">
        <v>2</v>
      </c>
      <c r="H2515">
        <v>-6.7952304881402927</v>
      </c>
      <c r="I2515">
        <v>0.13604304241361229</v>
      </c>
      <c r="J2515" t="s">
        <v>500</v>
      </c>
      <c r="L2515" t="s">
        <v>558</v>
      </c>
    </row>
    <row r="2516" spans="1:12" x14ac:dyDescent="0.2">
      <c r="A2516" t="s">
        <v>559</v>
      </c>
      <c r="B2516">
        <v>4.7656000000000001</v>
      </c>
      <c r="C2516" t="s">
        <v>35</v>
      </c>
      <c r="D2516" t="s">
        <v>16</v>
      </c>
      <c r="F2516" t="s">
        <v>36</v>
      </c>
      <c r="G2516">
        <v>2</v>
      </c>
      <c r="H2516">
        <v>1.561423447332341</v>
      </c>
      <c r="I2516">
        <v>9.4358862149596281E-2</v>
      </c>
      <c r="J2516" t="s">
        <v>560</v>
      </c>
      <c r="L2516" t="s">
        <v>559</v>
      </c>
    </row>
    <row r="2517" spans="1:12" x14ac:dyDescent="0.2">
      <c r="A2517" t="s">
        <v>561</v>
      </c>
      <c r="B2517">
        <v>0.90683000000000002</v>
      </c>
      <c r="C2517" t="s">
        <v>35</v>
      </c>
      <c r="D2517" t="s">
        <v>16</v>
      </c>
      <c r="F2517" t="s">
        <v>36</v>
      </c>
      <c r="G2517">
        <v>2</v>
      </c>
      <c r="H2517">
        <v>-9.7800277525913082E-2</v>
      </c>
      <c r="I2517">
        <v>9.4358862149596281E-2</v>
      </c>
      <c r="J2517" t="s">
        <v>560</v>
      </c>
      <c r="L2517" t="s">
        <v>561</v>
      </c>
    </row>
    <row r="2518" spans="1:12" x14ac:dyDescent="0.2">
      <c r="A2518" t="s">
        <v>303</v>
      </c>
      <c r="B2518">
        <v>0.90683000000000002</v>
      </c>
      <c r="C2518" t="s">
        <v>35</v>
      </c>
      <c r="D2518" t="s">
        <v>16</v>
      </c>
      <c r="F2518" t="s">
        <v>36</v>
      </c>
      <c r="G2518">
        <v>2</v>
      </c>
      <c r="H2518">
        <v>-9.7800277525913082E-2</v>
      </c>
      <c r="I2518">
        <v>0.13604304241361229</v>
      </c>
      <c r="J2518" t="s">
        <v>562</v>
      </c>
      <c r="L2518" t="s">
        <v>304</v>
      </c>
    </row>
    <row r="2519" spans="1:12" x14ac:dyDescent="0.2">
      <c r="A2519" t="s">
        <v>563</v>
      </c>
      <c r="B2519">
        <v>9.5926999999999991E-3</v>
      </c>
      <c r="C2519" t="s">
        <v>218</v>
      </c>
      <c r="D2519" t="s">
        <v>16</v>
      </c>
      <c r="F2519" t="s">
        <v>36</v>
      </c>
      <c r="G2519">
        <v>2</v>
      </c>
      <c r="H2519">
        <v>-4.6467528864384162</v>
      </c>
      <c r="I2519">
        <v>0.13604304241361229</v>
      </c>
      <c r="J2519" t="s">
        <v>500</v>
      </c>
      <c r="L2519" t="s">
        <v>564</v>
      </c>
    </row>
    <row r="2520" spans="1:12" x14ac:dyDescent="0.2">
      <c r="A2520" t="s">
        <v>565</v>
      </c>
      <c r="B2520">
        <v>4.0128999999999998E-2</v>
      </c>
      <c r="C2520" t="s">
        <v>45</v>
      </c>
      <c r="D2520" t="s">
        <v>16</v>
      </c>
      <c r="F2520" t="s">
        <v>36</v>
      </c>
      <c r="G2520">
        <v>2</v>
      </c>
      <c r="H2520">
        <v>-3.2156560140270032</v>
      </c>
      <c r="I2520">
        <v>0.13604304241361229</v>
      </c>
      <c r="J2520" t="s">
        <v>500</v>
      </c>
      <c r="L2520" t="s">
        <v>566</v>
      </c>
    </row>
    <row r="2521" spans="1:12" x14ac:dyDescent="0.2">
      <c r="A2521" t="s">
        <v>567</v>
      </c>
      <c r="B2521">
        <v>4.1735000000000001E-2</v>
      </c>
      <c r="C2521" t="s">
        <v>45</v>
      </c>
      <c r="D2521" t="s">
        <v>16</v>
      </c>
      <c r="F2521" t="s">
        <v>36</v>
      </c>
      <c r="G2521">
        <v>2</v>
      </c>
      <c r="H2521">
        <v>-3.176415173679437</v>
      </c>
      <c r="I2521">
        <v>0.13604304241361229</v>
      </c>
      <c r="J2521" t="s">
        <v>500</v>
      </c>
      <c r="L2521" t="s">
        <v>540</v>
      </c>
    </row>
    <row r="2522" spans="1:12" x14ac:dyDescent="0.2">
      <c r="A2522" t="s">
        <v>60</v>
      </c>
      <c r="B2522">
        <v>2.2541000000000002</v>
      </c>
      <c r="C2522" t="s">
        <v>42</v>
      </c>
      <c r="D2522" t="s">
        <v>56</v>
      </c>
      <c r="F2522" t="s">
        <v>36</v>
      </c>
      <c r="G2522">
        <v>2</v>
      </c>
      <c r="H2522">
        <v>0.81275078020577762</v>
      </c>
      <c r="I2522">
        <v>0.36977677668705061</v>
      </c>
      <c r="J2522" t="s">
        <v>568</v>
      </c>
      <c r="L2522" t="s">
        <v>61</v>
      </c>
    </row>
    <row r="2523" spans="1:12" x14ac:dyDescent="0.2">
      <c r="A2523" t="s">
        <v>62</v>
      </c>
      <c r="B2523">
        <v>0.67623</v>
      </c>
      <c r="C2523" t="s">
        <v>35</v>
      </c>
      <c r="D2523" t="s">
        <v>56</v>
      </c>
      <c r="F2523" t="s">
        <v>36</v>
      </c>
      <c r="G2523">
        <v>2</v>
      </c>
      <c r="H2523">
        <v>-0.39122202412015838</v>
      </c>
      <c r="I2523">
        <v>0.36977677668705061</v>
      </c>
      <c r="J2523" t="s">
        <v>569</v>
      </c>
      <c r="L2523" t="s">
        <v>62</v>
      </c>
    </row>
    <row r="2524" spans="1:12" x14ac:dyDescent="0.2">
      <c r="A2524" t="s">
        <v>570</v>
      </c>
      <c r="B2524">
        <v>-1.2847000000000001E-2</v>
      </c>
      <c r="C2524" t="s">
        <v>49</v>
      </c>
      <c r="D2524" t="s">
        <v>16</v>
      </c>
      <c r="F2524" t="s">
        <v>36</v>
      </c>
      <c r="G2524">
        <v>2</v>
      </c>
      <c r="H2524">
        <v>-4.3546449579326643</v>
      </c>
      <c r="I2524">
        <v>0.1478251210504789</v>
      </c>
      <c r="J2524" t="s">
        <v>492</v>
      </c>
      <c r="K2524" t="b">
        <v>1</v>
      </c>
      <c r="L2524" t="s">
        <v>571</v>
      </c>
    </row>
    <row r="2525" spans="1:12" x14ac:dyDescent="0.2">
      <c r="A2525" t="s">
        <v>572</v>
      </c>
      <c r="B2525">
        <v>-0.24265</v>
      </c>
      <c r="C2525" t="s">
        <v>49</v>
      </c>
      <c r="D2525" t="s">
        <v>16</v>
      </c>
      <c r="F2525" t="s">
        <v>36</v>
      </c>
      <c r="G2525">
        <v>2</v>
      </c>
      <c r="H2525">
        <v>-1.416135203130912</v>
      </c>
      <c r="I2525">
        <v>0.1478251210504789</v>
      </c>
      <c r="J2525" t="s">
        <v>492</v>
      </c>
      <c r="K2525" t="b">
        <v>1</v>
      </c>
      <c r="L2525" t="s">
        <v>573</v>
      </c>
    </row>
    <row r="2526" spans="1:12" x14ac:dyDescent="0.2">
      <c r="A2526" t="s">
        <v>574</v>
      </c>
      <c r="B2526">
        <v>-1.2214</v>
      </c>
      <c r="C2526" t="s">
        <v>218</v>
      </c>
      <c r="D2526" t="s">
        <v>16</v>
      </c>
      <c r="F2526" t="s">
        <v>36</v>
      </c>
      <c r="G2526">
        <v>2</v>
      </c>
      <c r="H2526">
        <v>0.19999774180689739</v>
      </c>
      <c r="I2526">
        <v>0.1112116459948634</v>
      </c>
      <c r="J2526" t="s">
        <v>575</v>
      </c>
      <c r="K2526" t="b">
        <v>1</v>
      </c>
      <c r="L2526" t="s">
        <v>576</v>
      </c>
    </row>
    <row r="2527" spans="1:12" x14ac:dyDescent="0.2">
      <c r="A2527" t="s">
        <v>577</v>
      </c>
      <c r="B2527">
        <v>-1.8160000000000001</v>
      </c>
      <c r="C2527" t="s">
        <v>49</v>
      </c>
      <c r="D2527" t="s">
        <v>16</v>
      </c>
      <c r="F2527" t="s">
        <v>36</v>
      </c>
      <c r="G2527">
        <v>2</v>
      </c>
      <c r="H2527">
        <v>0.59663628017910153</v>
      </c>
      <c r="I2527">
        <v>0.1112116459948634</v>
      </c>
      <c r="J2527" t="s">
        <v>578</v>
      </c>
      <c r="K2527" t="b">
        <v>1</v>
      </c>
      <c r="L2527" t="s">
        <v>579</v>
      </c>
    </row>
    <row r="2528" spans="1:12" x14ac:dyDescent="0.2">
      <c r="A2528" t="s">
        <v>580</v>
      </c>
      <c r="B2528">
        <v>-1.15E-2</v>
      </c>
      <c r="C2528" t="s">
        <v>49</v>
      </c>
      <c r="D2528" t="s">
        <v>16</v>
      </c>
      <c r="F2528" t="s">
        <v>36</v>
      </c>
      <c r="G2528">
        <v>2</v>
      </c>
      <c r="H2528">
        <v>-4.4654082436129334</v>
      </c>
      <c r="I2528">
        <v>0.1112116459948634</v>
      </c>
      <c r="J2528" t="s">
        <v>578</v>
      </c>
      <c r="K2528" t="b">
        <v>1</v>
      </c>
      <c r="L2528" t="s">
        <v>581</v>
      </c>
    </row>
    <row r="2529" spans="1:13" x14ac:dyDescent="0.2">
      <c r="A2529" t="s">
        <v>446</v>
      </c>
      <c r="B2529">
        <v>-1.9876000000000001E-2</v>
      </c>
      <c r="C2529" t="s">
        <v>49</v>
      </c>
      <c r="D2529" t="s">
        <v>250</v>
      </c>
      <c r="F2529" t="s">
        <v>36</v>
      </c>
      <c r="G2529">
        <v>2</v>
      </c>
      <c r="H2529">
        <v>-3.918242305242063</v>
      </c>
      <c r="I2529">
        <v>0.1478251210504789</v>
      </c>
      <c r="J2529" t="s">
        <v>492</v>
      </c>
      <c r="K2529" t="b">
        <v>1</v>
      </c>
      <c r="L2529" t="s">
        <v>448</v>
      </c>
    </row>
    <row r="2530" spans="1:13" x14ac:dyDescent="0.2">
      <c r="A2530" t="s">
        <v>310</v>
      </c>
      <c r="B2530">
        <v>1.9106000000000001</v>
      </c>
      <c r="C2530" t="s">
        <v>35</v>
      </c>
      <c r="D2530" t="s">
        <v>16</v>
      </c>
      <c r="F2530" t="s">
        <v>36</v>
      </c>
      <c r="G2530">
        <v>2</v>
      </c>
      <c r="H2530">
        <v>0.64741732885377101</v>
      </c>
      <c r="I2530">
        <v>9.4358862149596281E-2</v>
      </c>
      <c r="J2530" t="s">
        <v>560</v>
      </c>
      <c r="L2530" t="s">
        <v>310</v>
      </c>
    </row>
    <row r="2532" spans="1:13" ht="16" x14ac:dyDescent="0.2">
      <c r="A2532" s="1" t="s">
        <v>2</v>
      </c>
      <c r="B2532" s="1" t="s">
        <v>583</v>
      </c>
    </row>
    <row r="2533" spans="1:13" x14ac:dyDescent="0.2">
      <c r="A2533" t="s">
        <v>4</v>
      </c>
      <c r="B2533" t="s">
        <v>584</v>
      </c>
    </row>
    <row r="2534" spans="1:13" x14ac:dyDescent="0.2">
      <c r="A2534" t="s">
        <v>6</v>
      </c>
      <c r="B2534" t="s">
        <v>35</v>
      </c>
    </row>
    <row r="2535" spans="1:13" x14ac:dyDescent="0.2">
      <c r="A2535" t="s">
        <v>8</v>
      </c>
      <c r="B2535">
        <v>1</v>
      </c>
    </row>
    <row r="2536" spans="1:13" x14ac:dyDescent="0.2">
      <c r="A2536" t="s">
        <v>9</v>
      </c>
      <c r="B2536" t="s">
        <v>583</v>
      </c>
    </row>
    <row r="2537" spans="1:13" x14ac:dyDescent="0.2">
      <c r="A2537" t="s">
        <v>11</v>
      </c>
      <c r="B2537" t="s">
        <v>12</v>
      </c>
    </row>
    <row r="2538" spans="1:13" x14ac:dyDescent="0.2">
      <c r="A2538" t="s">
        <v>13</v>
      </c>
      <c r="B2538" t="s">
        <v>14</v>
      </c>
    </row>
    <row r="2539" spans="1:13" x14ac:dyDescent="0.2">
      <c r="A2539" t="s">
        <v>15</v>
      </c>
      <c r="B2539" t="s">
        <v>15</v>
      </c>
    </row>
    <row r="2540" spans="1:13" ht="16" x14ac:dyDescent="0.2">
      <c r="A2540" s="1" t="s">
        <v>17</v>
      </c>
    </row>
    <row r="2541" spans="1:13" x14ac:dyDescent="0.2">
      <c r="A2541" s="2" t="s">
        <v>18</v>
      </c>
      <c r="B2541" s="2" t="s">
        <v>19</v>
      </c>
      <c r="C2541" s="2" t="s">
        <v>6</v>
      </c>
      <c r="D2541" s="2" t="s">
        <v>15</v>
      </c>
      <c r="E2541" s="2" t="s">
        <v>20</v>
      </c>
      <c r="F2541" s="2" t="s">
        <v>13</v>
      </c>
      <c r="G2541" s="2" t="s">
        <v>21</v>
      </c>
      <c r="H2541" s="2" t="s">
        <v>22</v>
      </c>
      <c r="I2541" s="2" t="s">
        <v>23</v>
      </c>
      <c r="J2541" s="2" t="s">
        <v>4</v>
      </c>
      <c r="K2541" s="2" t="s">
        <v>24</v>
      </c>
      <c r="L2541" s="2" t="s">
        <v>9</v>
      </c>
      <c r="M2541" s="2"/>
    </row>
    <row r="2542" spans="1:13" x14ac:dyDescent="0.2">
      <c r="A2542" t="s">
        <v>29</v>
      </c>
      <c r="B2542">
        <v>156.22999999999999</v>
      </c>
      <c r="D2542" t="s">
        <v>30</v>
      </c>
      <c r="E2542" t="s">
        <v>31</v>
      </c>
      <c r="F2542" t="s">
        <v>27</v>
      </c>
      <c r="G2542">
        <v>2</v>
      </c>
      <c r="H2542">
        <v>5.0513292804238121</v>
      </c>
      <c r="I2542">
        <v>0.1004898693062439</v>
      </c>
      <c r="J2542" t="s">
        <v>491</v>
      </c>
    </row>
    <row r="2543" spans="1:13" x14ac:dyDescent="0.2">
      <c r="A2543" t="s">
        <v>432</v>
      </c>
      <c r="B2543">
        <v>0.15551000000000001</v>
      </c>
      <c r="D2543" t="s">
        <v>250</v>
      </c>
      <c r="E2543" t="s">
        <v>244</v>
      </c>
      <c r="F2543" t="s">
        <v>27</v>
      </c>
      <c r="G2543">
        <v>2</v>
      </c>
      <c r="H2543">
        <v>-1.8610452407488911</v>
      </c>
      <c r="I2543">
        <v>0.1478251210504789</v>
      </c>
      <c r="J2543" t="s">
        <v>492</v>
      </c>
    </row>
    <row r="2544" spans="1:13" x14ac:dyDescent="0.2">
      <c r="A2544" t="s">
        <v>583</v>
      </c>
      <c r="B2544">
        <v>1</v>
      </c>
      <c r="C2544" t="s">
        <v>35</v>
      </c>
      <c r="D2544" t="s">
        <v>15</v>
      </c>
      <c r="E2544" t="s">
        <v>76</v>
      </c>
      <c r="F2544" t="s">
        <v>33</v>
      </c>
      <c r="G2544">
        <v>0</v>
      </c>
      <c r="H2544">
        <v>1</v>
      </c>
      <c r="L2544" t="s">
        <v>583</v>
      </c>
    </row>
    <row r="2545" spans="1:12" x14ac:dyDescent="0.2">
      <c r="A2545" t="s">
        <v>493</v>
      </c>
      <c r="B2545">
        <v>0.87017</v>
      </c>
      <c r="C2545" t="s">
        <v>35</v>
      </c>
      <c r="D2545" t="s">
        <v>16</v>
      </c>
      <c r="F2545" t="s">
        <v>36</v>
      </c>
      <c r="G2545">
        <v>2</v>
      </c>
      <c r="H2545">
        <v>-0.1390666841231997</v>
      </c>
      <c r="I2545">
        <v>0.1478251210504789</v>
      </c>
      <c r="J2545" t="s">
        <v>494</v>
      </c>
      <c r="L2545" t="s">
        <v>495</v>
      </c>
    </row>
    <row r="2546" spans="1:12" x14ac:dyDescent="0.2">
      <c r="A2546" t="s">
        <v>496</v>
      </c>
      <c r="B2546">
        <v>0.53961000000000003</v>
      </c>
      <c r="C2546" t="s">
        <v>45</v>
      </c>
      <c r="D2546" t="s">
        <v>497</v>
      </c>
      <c r="F2546" t="s">
        <v>36</v>
      </c>
      <c r="G2546">
        <v>2</v>
      </c>
      <c r="H2546">
        <v>-0.61690862257414791</v>
      </c>
      <c r="I2546">
        <v>0.1478251210504789</v>
      </c>
      <c r="J2546" t="s">
        <v>494</v>
      </c>
      <c r="L2546" t="s">
        <v>498</v>
      </c>
    </row>
    <row r="2547" spans="1:12" x14ac:dyDescent="0.2">
      <c r="A2547" t="s">
        <v>499</v>
      </c>
      <c r="B2547">
        <v>9.8623999999999999E-4</v>
      </c>
      <c r="C2547" t="s">
        <v>45</v>
      </c>
      <c r="D2547" t="s">
        <v>16</v>
      </c>
      <c r="F2547" t="s">
        <v>36</v>
      </c>
      <c r="G2547">
        <v>2</v>
      </c>
      <c r="H2547">
        <v>-6.9216108252725776</v>
      </c>
      <c r="I2547">
        <v>0.13604304241361229</v>
      </c>
      <c r="J2547" t="s">
        <v>500</v>
      </c>
      <c r="L2547" t="s">
        <v>501</v>
      </c>
    </row>
    <row r="2548" spans="1:12" x14ac:dyDescent="0.2">
      <c r="A2548" t="s">
        <v>502</v>
      </c>
      <c r="B2548">
        <v>2.7615000000000001E-2</v>
      </c>
      <c r="C2548" t="s">
        <v>45</v>
      </c>
      <c r="D2548" t="s">
        <v>16</v>
      </c>
      <c r="F2548" t="s">
        <v>36</v>
      </c>
      <c r="G2548">
        <v>2</v>
      </c>
      <c r="H2548">
        <v>-3.5893961756289858</v>
      </c>
      <c r="I2548">
        <v>0.13604304241361229</v>
      </c>
      <c r="J2548" t="s">
        <v>500</v>
      </c>
      <c r="L2548" t="s">
        <v>503</v>
      </c>
    </row>
    <row r="2549" spans="1:12" x14ac:dyDescent="0.2">
      <c r="A2549" t="s">
        <v>504</v>
      </c>
      <c r="B2549">
        <v>1.0571999999999999</v>
      </c>
      <c r="C2549" t="s">
        <v>45</v>
      </c>
      <c r="D2549" t="s">
        <v>16</v>
      </c>
      <c r="F2549" t="s">
        <v>36</v>
      </c>
      <c r="G2549">
        <v>2</v>
      </c>
      <c r="H2549">
        <v>5.5623903747997007E-2</v>
      </c>
      <c r="I2549">
        <v>0.13604304241361229</v>
      </c>
      <c r="J2549" t="s">
        <v>500</v>
      </c>
      <c r="L2549" t="s">
        <v>505</v>
      </c>
    </row>
    <row r="2550" spans="1:12" x14ac:dyDescent="0.2">
      <c r="A2550" t="s">
        <v>506</v>
      </c>
      <c r="B2550">
        <v>0.68411</v>
      </c>
      <c r="C2550" t="s">
        <v>45</v>
      </c>
      <c r="D2550" t="s">
        <v>16</v>
      </c>
      <c r="F2550" t="s">
        <v>36</v>
      </c>
      <c r="G2550">
        <v>2</v>
      </c>
      <c r="H2550">
        <v>-0.37963655557607939</v>
      </c>
      <c r="I2550">
        <v>0.13604304241361229</v>
      </c>
      <c r="J2550" t="s">
        <v>500</v>
      </c>
      <c r="L2550" t="s">
        <v>507</v>
      </c>
    </row>
    <row r="2551" spans="1:12" x14ac:dyDescent="0.2">
      <c r="A2551" t="s">
        <v>508</v>
      </c>
      <c r="B2551">
        <v>5.4868E-3</v>
      </c>
      <c r="C2551" t="s">
        <v>45</v>
      </c>
      <c r="D2551" t="s">
        <v>16</v>
      </c>
      <c r="F2551" t="s">
        <v>36</v>
      </c>
      <c r="G2551">
        <v>2</v>
      </c>
      <c r="H2551">
        <v>-5.2054100713600224</v>
      </c>
      <c r="I2551">
        <v>0.13604304241361229</v>
      </c>
      <c r="J2551" t="s">
        <v>500</v>
      </c>
      <c r="L2551" t="s">
        <v>509</v>
      </c>
    </row>
    <row r="2552" spans="1:12" x14ac:dyDescent="0.2">
      <c r="A2552" t="s">
        <v>510</v>
      </c>
      <c r="B2552">
        <v>8.2544999999999997E-3</v>
      </c>
      <c r="C2552" t="s">
        <v>45</v>
      </c>
      <c r="D2552" t="s">
        <v>16</v>
      </c>
      <c r="F2552" t="s">
        <v>36</v>
      </c>
      <c r="G2552">
        <v>2</v>
      </c>
      <c r="H2552">
        <v>-4.7969967727963514</v>
      </c>
      <c r="I2552">
        <v>0.13604304241361229</v>
      </c>
      <c r="J2552" t="s">
        <v>500</v>
      </c>
      <c r="L2552" t="s">
        <v>511</v>
      </c>
    </row>
    <row r="2553" spans="1:12" x14ac:dyDescent="0.2">
      <c r="A2553" t="s">
        <v>512</v>
      </c>
      <c r="B2553">
        <v>0.10033</v>
      </c>
      <c r="C2553" t="s">
        <v>45</v>
      </c>
      <c r="D2553" t="s">
        <v>16</v>
      </c>
      <c r="F2553" t="s">
        <v>36</v>
      </c>
      <c r="G2553">
        <v>2</v>
      </c>
      <c r="H2553">
        <v>-2.299290526044615</v>
      </c>
      <c r="I2553">
        <v>0.13604304241361229</v>
      </c>
      <c r="J2553" t="s">
        <v>500</v>
      </c>
      <c r="L2553" t="s">
        <v>513</v>
      </c>
    </row>
    <row r="2554" spans="1:12" x14ac:dyDescent="0.2">
      <c r="A2554" t="s">
        <v>514</v>
      </c>
      <c r="B2554">
        <v>4.0813888888888883</v>
      </c>
      <c r="C2554" t="s">
        <v>94</v>
      </c>
      <c r="D2554" t="s">
        <v>53</v>
      </c>
      <c r="F2554" t="s">
        <v>36</v>
      </c>
      <c r="G2554">
        <v>2</v>
      </c>
      <c r="H2554">
        <v>2.6873711898938089</v>
      </c>
      <c r="I2554">
        <v>0.1478251210504789</v>
      </c>
      <c r="J2554" t="s">
        <v>515</v>
      </c>
      <c r="L2554" t="s">
        <v>198</v>
      </c>
    </row>
    <row r="2555" spans="1:12" x14ac:dyDescent="0.2">
      <c r="A2555" t="s">
        <v>516</v>
      </c>
      <c r="B2555">
        <v>0.14354</v>
      </c>
      <c r="C2555" t="s">
        <v>45</v>
      </c>
      <c r="D2555" t="s">
        <v>16</v>
      </c>
      <c r="F2555" t="s">
        <v>36</v>
      </c>
      <c r="G2555">
        <v>2</v>
      </c>
      <c r="H2555">
        <v>-1.941141536980211</v>
      </c>
      <c r="I2555">
        <v>0.13604304241361229</v>
      </c>
      <c r="J2555" t="s">
        <v>500</v>
      </c>
      <c r="L2555" t="s">
        <v>517</v>
      </c>
    </row>
    <row r="2556" spans="1:12" x14ac:dyDescent="0.2">
      <c r="A2556" t="s">
        <v>516</v>
      </c>
      <c r="B2556">
        <v>1.0487E-4</v>
      </c>
      <c r="C2556" t="s">
        <v>45</v>
      </c>
      <c r="D2556" t="s">
        <v>16</v>
      </c>
      <c r="F2556" t="s">
        <v>36</v>
      </c>
      <c r="G2556">
        <v>2</v>
      </c>
      <c r="H2556">
        <v>-9.1627890701179595</v>
      </c>
      <c r="I2556">
        <v>0.13604304241361229</v>
      </c>
      <c r="J2556" t="s">
        <v>500</v>
      </c>
      <c r="L2556" t="s">
        <v>517</v>
      </c>
    </row>
    <row r="2557" spans="1:12" x14ac:dyDescent="0.2">
      <c r="A2557" t="s">
        <v>518</v>
      </c>
      <c r="B2557">
        <v>0.53674999999999995</v>
      </c>
      <c r="C2557" t="s">
        <v>35</v>
      </c>
      <c r="D2557" t="s">
        <v>16</v>
      </c>
      <c r="F2557" t="s">
        <v>36</v>
      </c>
      <c r="G2557">
        <v>2</v>
      </c>
      <c r="H2557">
        <v>-0.62222284222324675</v>
      </c>
      <c r="I2557">
        <v>0.13604304241361229</v>
      </c>
      <c r="J2557" t="s">
        <v>500</v>
      </c>
      <c r="L2557" t="s">
        <v>519</v>
      </c>
    </row>
    <row r="2558" spans="1:12" x14ac:dyDescent="0.2">
      <c r="A2558" t="s">
        <v>518</v>
      </c>
      <c r="B2558">
        <v>0.1052</v>
      </c>
      <c r="C2558" t="s">
        <v>35</v>
      </c>
      <c r="D2558" t="s">
        <v>16</v>
      </c>
      <c r="F2558" t="s">
        <v>36</v>
      </c>
      <c r="G2558">
        <v>2</v>
      </c>
      <c r="H2558">
        <v>-2.2518919786785281</v>
      </c>
      <c r="I2558">
        <v>0.13604304241361229</v>
      </c>
      <c r="J2558" t="s">
        <v>500</v>
      </c>
      <c r="L2558" t="s">
        <v>519</v>
      </c>
    </row>
    <row r="2559" spans="1:12" x14ac:dyDescent="0.2">
      <c r="A2559" t="s">
        <v>520</v>
      </c>
      <c r="B2559">
        <v>0.92779999999999996</v>
      </c>
      <c r="C2559" t="s">
        <v>42</v>
      </c>
      <c r="D2559" t="s">
        <v>30</v>
      </c>
      <c r="F2559" t="s">
        <v>36</v>
      </c>
      <c r="G2559">
        <v>2</v>
      </c>
      <c r="H2559">
        <v>-7.4939086664493795E-2</v>
      </c>
      <c r="I2559">
        <v>0.1478251210504789</v>
      </c>
      <c r="J2559" t="s">
        <v>515</v>
      </c>
      <c r="L2559" t="s">
        <v>211</v>
      </c>
    </row>
    <row r="2560" spans="1:12" x14ac:dyDescent="0.2">
      <c r="A2560" t="s">
        <v>521</v>
      </c>
      <c r="B2560">
        <v>37.86</v>
      </c>
      <c r="C2560" t="s">
        <v>42</v>
      </c>
      <c r="D2560" t="s">
        <v>30</v>
      </c>
      <c r="F2560" t="s">
        <v>36</v>
      </c>
      <c r="G2560">
        <v>2</v>
      </c>
      <c r="H2560">
        <v>3.6338951457811768</v>
      </c>
      <c r="I2560">
        <v>0.1478251210504789</v>
      </c>
      <c r="J2560" t="s">
        <v>515</v>
      </c>
      <c r="L2560" t="s">
        <v>43</v>
      </c>
    </row>
    <row r="2561" spans="1:12" x14ac:dyDescent="0.2">
      <c r="A2561" t="s">
        <v>522</v>
      </c>
      <c r="B2561">
        <v>4.5307999999999998E-3</v>
      </c>
      <c r="C2561" t="s">
        <v>45</v>
      </c>
      <c r="D2561" t="s">
        <v>16</v>
      </c>
      <c r="F2561" t="s">
        <v>36</v>
      </c>
      <c r="G2561">
        <v>2</v>
      </c>
      <c r="H2561">
        <v>-5.3968567546377164</v>
      </c>
      <c r="I2561">
        <v>0.13604304241361229</v>
      </c>
      <c r="J2561" t="s">
        <v>500</v>
      </c>
      <c r="L2561" t="s">
        <v>523</v>
      </c>
    </row>
    <row r="2562" spans="1:12" x14ac:dyDescent="0.2">
      <c r="A2562" t="s">
        <v>524</v>
      </c>
      <c r="B2562">
        <v>3.5819999999999999</v>
      </c>
      <c r="C2562" t="s">
        <v>45</v>
      </c>
      <c r="D2562" t="s">
        <v>16</v>
      </c>
      <c r="F2562" t="s">
        <v>36</v>
      </c>
      <c r="G2562">
        <v>2</v>
      </c>
      <c r="H2562">
        <v>1.27592130363852</v>
      </c>
      <c r="I2562">
        <v>0.13604304241361229</v>
      </c>
      <c r="J2562" t="s">
        <v>500</v>
      </c>
      <c r="L2562" t="s">
        <v>525</v>
      </c>
    </row>
    <row r="2563" spans="1:12" x14ac:dyDescent="0.2">
      <c r="A2563" t="s">
        <v>524</v>
      </c>
      <c r="B2563">
        <v>0.53747</v>
      </c>
      <c r="C2563" t="s">
        <v>45</v>
      </c>
      <c r="D2563" t="s">
        <v>16</v>
      </c>
      <c r="F2563" t="s">
        <v>36</v>
      </c>
      <c r="G2563">
        <v>2</v>
      </c>
      <c r="H2563">
        <v>-0.62088233449146424</v>
      </c>
      <c r="I2563">
        <v>0.13604304241361229</v>
      </c>
      <c r="J2563" t="s">
        <v>500</v>
      </c>
      <c r="L2563" t="s">
        <v>525</v>
      </c>
    </row>
    <row r="2564" spans="1:12" x14ac:dyDescent="0.2">
      <c r="A2564" t="s">
        <v>526</v>
      </c>
      <c r="B2564">
        <v>0.27183000000000002</v>
      </c>
      <c r="C2564" t="s">
        <v>45</v>
      </c>
      <c r="D2564" t="s">
        <v>16</v>
      </c>
      <c r="F2564" t="s">
        <v>36</v>
      </c>
      <c r="G2564">
        <v>2</v>
      </c>
      <c r="H2564">
        <v>-1.302578408080058</v>
      </c>
      <c r="I2564">
        <v>0.13604304241361229</v>
      </c>
      <c r="J2564" t="s">
        <v>500</v>
      </c>
      <c r="L2564" t="s">
        <v>527</v>
      </c>
    </row>
    <row r="2565" spans="1:12" x14ac:dyDescent="0.2">
      <c r="A2565" t="s">
        <v>526</v>
      </c>
      <c r="B2565">
        <v>0.63902000000000003</v>
      </c>
      <c r="C2565" t="s">
        <v>45</v>
      </c>
      <c r="D2565" t="s">
        <v>16</v>
      </c>
      <c r="F2565" t="s">
        <v>36</v>
      </c>
      <c r="G2565">
        <v>2</v>
      </c>
      <c r="H2565">
        <v>-0.44781952618986443</v>
      </c>
      <c r="I2565">
        <v>0.13604304241361229</v>
      </c>
      <c r="J2565" t="s">
        <v>500</v>
      </c>
      <c r="L2565" t="s">
        <v>527</v>
      </c>
    </row>
    <row r="2566" spans="1:12" x14ac:dyDescent="0.2">
      <c r="A2566" t="s">
        <v>528</v>
      </c>
      <c r="B2566">
        <v>7.7000000000000002E-3</v>
      </c>
      <c r="C2566" t="s">
        <v>45</v>
      </c>
      <c r="D2566" t="s">
        <v>16</v>
      </c>
      <c r="F2566" t="s">
        <v>36</v>
      </c>
      <c r="G2566">
        <v>2</v>
      </c>
      <c r="H2566">
        <v>-4.8665349501224986</v>
      </c>
      <c r="I2566">
        <v>0.13604304241361229</v>
      </c>
      <c r="J2566" t="s">
        <v>500</v>
      </c>
      <c r="L2566" t="s">
        <v>529</v>
      </c>
    </row>
    <row r="2567" spans="1:12" x14ac:dyDescent="0.2">
      <c r="A2567" t="s">
        <v>530</v>
      </c>
      <c r="B2567">
        <v>5.9174E-5</v>
      </c>
      <c r="C2567" t="s">
        <v>45</v>
      </c>
      <c r="D2567" t="s">
        <v>16</v>
      </c>
      <c r="F2567" t="s">
        <v>36</v>
      </c>
      <c r="G2567">
        <v>2</v>
      </c>
      <c r="H2567">
        <v>-9.7350283017353227</v>
      </c>
      <c r="I2567">
        <v>0.13604304241361229</v>
      </c>
      <c r="J2567" t="s">
        <v>500</v>
      </c>
      <c r="L2567" t="s">
        <v>531</v>
      </c>
    </row>
    <row r="2568" spans="1:12" x14ac:dyDescent="0.2">
      <c r="A2568" t="s">
        <v>532</v>
      </c>
      <c r="B2568">
        <v>19.597999999999999</v>
      </c>
      <c r="C2568" t="s">
        <v>45</v>
      </c>
      <c r="D2568" t="s">
        <v>16</v>
      </c>
      <c r="F2568" t="s">
        <v>36</v>
      </c>
      <c r="G2568">
        <v>2</v>
      </c>
      <c r="H2568">
        <v>2.9754275202136271</v>
      </c>
      <c r="I2568">
        <v>0.13604304241361229</v>
      </c>
      <c r="J2568" t="s">
        <v>500</v>
      </c>
      <c r="L2568" t="s">
        <v>239</v>
      </c>
    </row>
    <row r="2569" spans="1:12" x14ac:dyDescent="0.2">
      <c r="A2569" t="s">
        <v>214</v>
      </c>
      <c r="B2569">
        <v>7.8574000000000002</v>
      </c>
      <c r="C2569" t="s">
        <v>45</v>
      </c>
      <c r="D2569" t="s">
        <v>16</v>
      </c>
      <c r="F2569" t="s">
        <v>36</v>
      </c>
      <c r="G2569">
        <v>2</v>
      </c>
      <c r="H2569">
        <v>2.0614557629143588</v>
      </c>
      <c r="I2569">
        <v>0.13604304241361229</v>
      </c>
      <c r="J2569" t="s">
        <v>500</v>
      </c>
      <c r="L2569" t="s">
        <v>216</v>
      </c>
    </row>
    <row r="2570" spans="1:12" x14ac:dyDescent="0.2">
      <c r="A2570" t="s">
        <v>533</v>
      </c>
      <c r="B2570">
        <v>2.7141999999999999</v>
      </c>
      <c r="C2570" t="s">
        <v>35</v>
      </c>
      <c r="D2570" t="s">
        <v>16</v>
      </c>
      <c r="F2570" t="s">
        <v>36</v>
      </c>
      <c r="G2570">
        <v>2</v>
      </c>
      <c r="H2570">
        <v>0.99849725066513328</v>
      </c>
      <c r="I2570">
        <v>9.4358862149596281E-2</v>
      </c>
      <c r="J2570" t="s">
        <v>534</v>
      </c>
      <c r="L2570" t="s">
        <v>535</v>
      </c>
    </row>
    <row r="2571" spans="1:12" x14ac:dyDescent="0.2">
      <c r="A2571" t="s">
        <v>196</v>
      </c>
      <c r="B2571">
        <v>43.398000000000003</v>
      </c>
      <c r="C2571" t="s">
        <v>94</v>
      </c>
      <c r="D2571" t="s">
        <v>53</v>
      </c>
      <c r="F2571" t="s">
        <v>36</v>
      </c>
      <c r="G2571">
        <v>2</v>
      </c>
      <c r="H2571">
        <v>3.7704133570951992</v>
      </c>
      <c r="I2571">
        <v>0.13604304241361229</v>
      </c>
      <c r="J2571" t="s">
        <v>536</v>
      </c>
      <c r="L2571" t="s">
        <v>198</v>
      </c>
    </row>
    <row r="2572" spans="1:12" x14ac:dyDescent="0.2">
      <c r="A2572" t="s">
        <v>537</v>
      </c>
      <c r="B2572">
        <v>4.7539999999999996</v>
      </c>
      <c r="C2572" t="s">
        <v>35</v>
      </c>
      <c r="D2572" t="s">
        <v>16</v>
      </c>
      <c r="F2572" t="s">
        <v>36</v>
      </c>
      <c r="G2572">
        <v>2</v>
      </c>
      <c r="H2572">
        <v>1.5589863689380019</v>
      </c>
      <c r="I2572">
        <v>0.1478251210504789</v>
      </c>
      <c r="J2572" t="s">
        <v>492</v>
      </c>
      <c r="L2572" t="s">
        <v>538</v>
      </c>
    </row>
    <row r="2573" spans="1:12" x14ac:dyDescent="0.2">
      <c r="A2573" t="s">
        <v>442</v>
      </c>
      <c r="B2573">
        <v>81.738</v>
      </c>
      <c r="C2573" t="s">
        <v>42</v>
      </c>
      <c r="D2573" t="s">
        <v>16</v>
      </c>
      <c r="F2573" t="s">
        <v>36</v>
      </c>
      <c r="G2573">
        <v>2</v>
      </c>
      <c r="H2573">
        <v>4.403519010011979</v>
      </c>
      <c r="I2573">
        <v>0.1478251210504789</v>
      </c>
      <c r="J2573" t="s">
        <v>492</v>
      </c>
      <c r="L2573" t="s">
        <v>443</v>
      </c>
    </row>
    <row r="2574" spans="1:12" x14ac:dyDescent="0.2">
      <c r="A2574" t="s">
        <v>539</v>
      </c>
      <c r="B2574">
        <v>7.8898999999999997E-2</v>
      </c>
      <c r="C2574" t="s">
        <v>45</v>
      </c>
      <c r="D2574" t="s">
        <v>16</v>
      </c>
      <c r="F2574" t="s">
        <v>36</v>
      </c>
      <c r="G2574">
        <v>2</v>
      </c>
      <c r="H2574">
        <v>-2.5395867254818572</v>
      </c>
      <c r="I2574">
        <v>0.13604304241361229</v>
      </c>
      <c r="J2574" t="s">
        <v>500</v>
      </c>
      <c r="L2574" t="s">
        <v>540</v>
      </c>
    </row>
    <row r="2575" spans="1:12" x14ac:dyDescent="0.2">
      <c r="A2575" t="s">
        <v>55</v>
      </c>
      <c r="B2575">
        <v>83.429000000000002</v>
      </c>
      <c r="C2575" t="s">
        <v>45</v>
      </c>
      <c r="D2575" t="s">
        <v>56</v>
      </c>
      <c r="F2575" t="s">
        <v>36</v>
      </c>
      <c r="G2575">
        <v>2</v>
      </c>
      <c r="H2575">
        <v>4.423995970746021</v>
      </c>
      <c r="I2575">
        <v>0.36977677668705061</v>
      </c>
      <c r="J2575" t="s">
        <v>541</v>
      </c>
      <c r="L2575" t="s">
        <v>57</v>
      </c>
    </row>
    <row r="2576" spans="1:12" x14ac:dyDescent="0.2">
      <c r="A2576" t="s">
        <v>542</v>
      </c>
      <c r="B2576">
        <v>4.5139999999999999E-8</v>
      </c>
      <c r="C2576" t="s">
        <v>35</v>
      </c>
      <c r="D2576" t="s">
        <v>15</v>
      </c>
      <c r="F2576" t="s">
        <v>36</v>
      </c>
      <c r="G2576">
        <v>2</v>
      </c>
      <c r="H2576">
        <v>-16.913497065557021</v>
      </c>
      <c r="I2576">
        <v>0.55681612771224742</v>
      </c>
      <c r="J2576" t="s">
        <v>543</v>
      </c>
      <c r="L2576" t="s">
        <v>544</v>
      </c>
    </row>
    <row r="2577" spans="1:12" x14ac:dyDescent="0.2">
      <c r="A2577" t="s">
        <v>545</v>
      </c>
      <c r="B2577">
        <v>7.8983999999999999E-2</v>
      </c>
      <c r="C2577" t="s">
        <v>35</v>
      </c>
      <c r="D2577" t="s">
        <v>16</v>
      </c>
      <c r="F2577" t="s">
        <v>36</v>
      </c>
      <c r="G2577">
        <v>2</v>
      </c>
      <c r="H2577">
        <v>-2.5385099786729892</v>
      </c>
      <c r="I2577">
        <v>0.1478251210504789</v>
      </c>
      <c r="J2577" t="s">
        <v>492</v>
      </c>
      <c r="L2577" t="s">
        <v>545</v>
      </c>
    </row>
    <row r="2578" spans="1:12" x14ac:dyDescent="0.2">
      <c r="A2578" t="s">
        <v>546</v>
      </c>
      <c r="B2578">
        <v>4.7293000000000002E-2</v>
      </c>
      <c r="C2578" t="s">
        <v>35</v>
      </c>
      <c r="D2578" t="s">
        <v>16</v>
      </c>
      <c r="F2578" t="s">
        <v>36</v>
      </c>
      <c r="G2578">
        <v>2</v>
      </c>
      <c r="H2578">
        <v>-3.0513929859794189</v>
      </c>
      <c r="I2578">
        <v>0.1478251210504789</v>
      </c>
      <c r="J2578" t="s">
        <v>492</v>
      </c>
      <c r="L2578" t="s">
        <v>547</v>
      </c>
    </row>
    <row r="2579" spans="1:12" x14ac:dyDescent="0.2">
      <c r="A2579" t="s">
        <v>548</v>
      </c>
      <c r="B2579">
        <v>14.31</v>
      </c>
      <c r="C2579" t="s">
        <v>45</v>
      </c>
      <c r="D2579" t="s">
        <v>15</v>
      </c>
      <c r="F2579" t="s">
        <v>36</v>
      </c>
      <c r="G2579">
        <v>2</v>
      </c>
      <c r="H2579">
        <v>2.6609585935683602</v>
      </c>
      <c r="I2579">
        <v>0.13604304241361229</v>
      </c>
      <c r="J2579" t="s">
        <v>500</v>
      </c>
      <c r="L2579" t="s">
        <v>549</v>
      </c>
    </row>
    <row r="2580" spans="1:12" x14ac:dyDescent="0.2">
      <c r="A2580" t="s">
        <v>548</v>
      </c>
      <c r="B2580">
        <v>1.1468</v>
      </c>
      <c r="C2580" t="s">
        <v>45</v>
      </c>
      <c r="D2580" t="s">
        <v>15</v>
      </c>
      <c r="F2580" t="s">
        <v>36</v>
      </c>
      <c r="G2580">
        <v>2</v>
      </c>
      <c r="H2580">
        <v>0.13697545502707781</v>
      </c>
      <c r="I2580">
        <v>0.13604304241361229</v>
      </c>
      <c r="J2580" t="s">
        <v>500</v>
      </c>
      <c r="L2580" t="s">
        <v>549</v>
      </c>
    </row>
    <row r="2581" spans="1:12" x14ac:dyDescent="0.2">
      <c r="A2581" t="s">
        <v>297</v>
      </c>
      <c r="B2581">
        <v>0.83194999999999997</v>
      </c>
      <c r="C2581" t="s">
        <v>35</v>
      </c>
      <c r="D2581" t="s">
        <v>16</v>
      </c>
      <c r="F2581" t="s">
        <v>36</v>
      </c>
      <c r="G2581">
        <v>2</v>
      </c>
      <c r="H2581">
        <v>-0.18398293612062089</v>
      </c>
      <c r="I2581">
        <v>0.1478251210504789</v>
      </c>
      <c r="J2581" t="s">
        <v>494</v>
      </c>
      <c r="L2581" t="s">
        <v>298</v>
      </c>
    </row>
    <row r="2582" spans="1:12" x14ac:dyDescent="0.2">
      <c r="A2582" t="s">
        <v>550</v>
      </c>
      <c r="B2582">
        <v>3.6288999999999998</v>
      </c>
      <c r="C2582" t="s">
        <v>35</v>
      </c>
      <c r="D2582" t="s">
        <v>16</v>
      </c>
      <c r="F2582" t="s">
        <v>36</v>
      </c>
      <c r="G2582">
        <v>2</v>
      </c>
      <c r="H2582">
        <v>1.288929572050769</v>
      </c>
      <c r="I2582">
        <v>0.2337502495138086</v>
      </c>
      <c r="J2582" t="s">
        <v>551</v>
      </c>
      <c r="L2582" t="s">
        <v>552</v>
      </c>
    </row>
    <row r="2583" spans="1:12" x14ac:dyDescent="0.2">
      <c r="A2583" t="s">
        <v>553</v>
      </c>
      <c r="B2583">
        <v>0.41609000000000002</v>
      </c>
      <c r="C2583" t="s">
        <v>45</v>
      </c>
      <c r="D2583" t="s">
        <v>75</v>
      </c>
      <c r="F2583" t="s">
        <v>36</v>
      </c>
      <c r="G2583">
        <v>2</v>
      </c>
      <c r="H2583">
        <v>-0.87685369596648188</v>
      </c>
      <c r="I2583">
        <v>0.13604304241361229</v>
      </c>
      <c r="J2583" t="s">
        <v>500</v>
      </c>
      <c r="L2583" t="s">
        <v>554</v>
      </c>
    </row>
    <row r="2584" spans="1:12" x14ac:dyDescent="0.2">
      <c r="A2584" t="s">
        <v>555</v>
      </c>
      <c r="B2584">
        <v>1.8807000000000001E-2</v>
      </c>
      <c r="C2584" t="s">
        <v>45</v>
      </c>
      <c r="D2584" t="s">
        <v>16</v>
      </c>
      <c r="F2584" t="s">
        <v>36</v>
      </c>
      <c r="G2584">
        <v>2</v>
      </c>
      <c r="H2584">
        <v>-3.973526138022196</v>
      </c>
      <c r="I2584">
        <v>0.13604304241361229</v>
      </c>
      <c r="J2584" t="s">
        <v>500</v>
      </c>
      <c r="L2584" t="s">
        <v>556</v>
      </c>
    </row>
    <row r="2585" spans="1:12" x14ac:dyDescent="0.2">
      <c r="A2585" t="s">
        <v>557</v>
      </c>
      <c r="B2585">
        <v>4.6024000000000004E-3</v>
      </c>
      <c r="C2585" t="s">
        <v>45</v>
      </c>
      <c r="D2585" t="s">
        <v>16</v>
      </c>
      <c r="F2585" t="s">
        <v>36</v>
      </c>
      <c r="G2585">
        <v>2</v>
      </c>
      <c r="H2585">
        <v>-5.3811773724151903</v>
      </c>
      <c r="I2585">
        <v>0.13604304241361229</v>
      </c>
      <c r="J2585" t="s">
        <v>500</v>
      </c>
      <c r="L2585" t="s">
        <v>558</v>
      </c>
    </row>
    <row r="2586" spans="1:12" x14ac:dyDescent="0.2">
      <c r="A2586" t="s">
        <v>559</v>
      </c>
      <c r="B2586">
        <v>19.597999999999999</v>
      </c>
      <c r="C2586" t="s">
        <v>35</v>
      </c>
      <c r="D2586" t="s">
        <v>16</v>
      </c>
      <c r="F2586" t="s">
        <v>36</v>
      </c>
      <c r="G2586">
        <v>2</v>
      </c>
      <c r="H2586">
        <v>2.9754275202136271</v>
      </c>
      <c r="I2586">
        <v>9.4358862149596281E-2</v>
      </c>
      <c r="J2586" t="s">
        <v>560</v>
      </c>
      <c r="L2586" t="s">
        <v>559</v>
      </c>
    </row>
    <row r="2587" spans="1:12" x14ac:dyDescent="0.2">
      <c r="A2587" t="s">
        <v>561</v>
      </c>
      <c r="B2587">
        <v>3.7292999999999998</v>
      </c>
      <c r="C2587" t="s">
        <v>35</v>
      </c>
      <c r="D2587" t="s">
        <v>16</v>
      </c>
      <c r="F2587" t="s">
        <v>36</v>
      </c>
      <c r="G2587">
        <v>2</v>
      </c>
      <c r="H2587">
        <v>1.316220548483642</v>
      </c>
      <c r="I2587">
        <v>9.4358862149596281E-2</v>
      </c>
      <c r="J2587" t="s">
        <v>560</v>
      </c>
      <c r="L2587" t="s">
        <v>561</v>
      </c>
    </row>
    <row r="2588" spans="1:12" x14ac:dyDescent="0.2">
      <c r="A2588" t="s">
        <v>303</v>
      </c>
      <c r="B2588">
        <v>3.7292999999999998</v>
      </c>
      <c r="C2588" t="s">
        <v>35</v>
      </c>
      <c r="D2588" t="s">
        <v>16</v>
      </c>
      <c r="F2588" t="s">
        <v>36</v>
      </c>
      <c r="G2588">
        <v>2</v>
      </c>
      <c r="H2588">
        <v>1.316220548483642</v>
      </c>
      <c r="I2588">
        <v>0.13604304241361229</v>
      </c>
      <c r="J2588" t="s">
        <v>562</v>
      </c>
      <c r="L2588" t="s">
        <v>304</v>
      </c>
    </row>
    <row r="2589" spans="1:12" x14ac:dyDescent="0.2">
      <c r="A2589" t="s">
        <v>563</v>
      </c>
      <c r="B2589">
        <v>3.9448999999999998E-2</v>
      </c>
      <c r="C2589" t="s">
        <v>218</v>
      </c>
      <c r="D2589" t="s">
        <v>16</v>
      </c>
      <c r="F2589" t="s">
        <v>36</v>
      </c>
      <c r="G2589">
        <v>2</v>
      </c>
      <c r="H2589">
        <v>-3.232746580553993</v>
      </c>
      <c r="I2589">
        <v>0.13604304241361229</v>
      </c>
      <c r="J2589" t="s">
        <v>500</v>
      </c>
      <c r="L2589" t="s">
        <v>564</v>
      </c>
    </row>
    <row r="2590" spans="1:12" x14ac:dyDescent="0.2">
      <c r="A2590" t="s">
        <v>565</v>
      </c>
      <c r="B2590">
        <v>0.16503000000000001</v>
      </c>
      <c r="C2590" t="s">
        <v>45</v>
      </c>
      <c r="D2590" t="s">
        <v>16</v>
      </c>
      <c r="F2590" t="s">
        <v>36</v>
      </c>
      <c r="G2590">
        <v>2</v>
      </c>
      <c r="H2590">
        <v>-1.801628003426661</v>
      </c>
      <c r="I2590">
        <v>0.13604304241361229</v>
      </c>
      <c r="J2590" t="s">
        <v>500</v>
      </c>
      <c r="L2590" t="s">
        <v>566</v>
      </c>
    </row>
    <row r="2591" spans="1:12" x14ac:dyDescent="0.2">
      <c r="A2591" t="s">
        <v>567</v>
      </c>
      <c r="B2591">
        <v>0.17163</v>
      </c>
      <c r="C2591" t="s">
        <v>45</v>
      </c>
      <c r="D2591" t="s">
        <v>16</v>
      </c>
      <c r="F2591" t="s">
        <v>36</v>
      </c>
      <c r="G2591">
        <v>2</v>
      </c>
      <c r="H2591">
        <v>-1.76241428203359</v>
      </c>
      <c r="I2591">
        <v>0.13604304241361229</v>
      </c>
      <c r="J2591" t="s">
        <v>500</v>
      </c>
      <c r="L2591" t="s">
        <v>540</v>
      </c>
    </row>
    <row r="2592" spans="1:12" x14ac:dyDescent="0.2">
      <c r="A2592" t="s">
        <v>60</v>
      </c>
      <c r="B2592">
        <v>9.2698999999999998</v>
      </c>
      <c r="C2592" t="s">
        <v>42</v>
      </c>
      <c r="D2592" t="s">
        <v>56</v>
      </c>
      <c r="F2592" t="s">
        <v>36</v>
      </c>
      <c r="G2592">
        <v>2</v>
      </c>
      <c r="H2592">
        <v>2.226772592033063</v>
      </c>
      <c r="I2592">
        <v>0.36977677668705061</v>
      </c>
      <c r="J2592" t="s">
        <v>568</v>
      </c>
      <c r="L2592" t="s">
        <v>61</v>
      </c>
    </row>
    <row r="2593" spans="1:12" x14ac:dyDescent="0.2">
      <c r="A2593" t="s">
        <v>62</v>
      </c>
      <c r="B2593">
        <v>2.7810000000000001</v>
      </c>
      <c r="C2593" t="s">
        <v>35</v>
      </c>
      <c r="D2593" t="s">
        <v>56</v>
      </c>
      <c r="F2593" t="s">
        <v>36</v>
      </c>
      <c r="G2593">
        <v>2</v>
      </c>
      <c r="H2593">
        <v>1.0228105752518279</v>
      </c>
      <c r="I2593">
        <v>0.36977677668705061</v>
      </c>
      <c r="J2593" t="s">
        <v>569</v>
      </c>
      <c r="L2593" t="s">
        <v>62</v>
      </c>
    </row>
    <row r="2594" spans="1:12" x14ac:dyDescent="0.2">
      <c r="A2594" t="s">
        <v>570</v>
      </c>
      <c r="B2594">
        <v>-5.2832999999999998E-2</v>
      </c>
      <c r="C2594" t="s">
        <v>49</v>
      </c>
      <c r="D2594" t="s">
        <v>16</v>
      </c>
      <c r="F2594" t="s">
        <v>36</v>
      </c>
      <c r="G2594">
        <v>2</v>
      </c>
      <c r="H2594">
        <v>-2.9406192835010789</v>
      </c>
      <c r="I2594">
        <v>0.1478251210504789</v>
      </c>
      <c r="J2594" t="s">
        <v>492</v>
      </c>
      <c r="K2594" t="b">
        <v>1</v>
      </c>
      <c r="L2594" t="s">
        <v>571</v>
      </c>
    </row>
    <row r="2595" spans="1:12" x14ac:dyDescent="0.2">
      <c r="A2595" t="s">
        <v>572</v>
      </c>
      <c r="B2595">
        <v>-0.99790999999999996</v>
      </c>
      <c r="C2595" t="s">
        <v>49</v>
      </c>
      <c r="D2595" t="s">
        <v>16</v>
      </c>
      <c r="F2595" t="s">
        <v>36</v>
      </c>
      <c r="G2595">
        <v>2</v>
      </c>
      <c r="H2595">
        <v>-2.092187097887767E-3</v>
      </c>
      <c r="I2595">
        <v>0.1478251210504789</v>
      </c>
      <c r="J2595" t="s">
        <v>492</v>
      </c>
      <c r="K2595" t="b">
        <v>1</v>
      </c>
      <c r="L2595" t="s">
        <v>573</v>
      </c>
    </row>
    <row r="2596" spans="1:12" x14ac:dyDescent="0.2">
      <c r="A2596" t="s">
        <v>574</v>
      </c>
      <c r="B2596">
        <v>-5.0228000000000002</v>
      </c>
      <c r="C2596" t="s">
        <v>218</v>
      </c>
      <c r="D2596" t="s">
        <v>16</v>
      </c>
      <c r="F2596" t="s">
        <v>36</v>
      </c>
      <c r="G2596">
        <v>2</v>
      </c>
      <c r="H2596">
        <v>1.6139875471326719</v>
      </c>
      <c r="I2596">
        <v>0.1112116459948634</v>
      </c>
      <c r="J2596" t="s">
        <v>575</v>
      </c>
      <c r="K2596" t="b">
        <v>1</v>
      </c>
      <c r="L2596" t="s">
        <v>576</v>
      </c>
    </row>
    <row r="2597" spans="1:12" x14ac:dyDescent="0.2">
      <c r="A2597" t="s">
        <v>577</v>
      </c>
      <c r="B2597">
        <v>-7.4682000000000004</v>
      </c>
      <c r="C2597" t="s">
        <v>49</v>
      </c>
      <c r="D2597" t="s">
        <v>16</v>
      </c>
      <c r="F2597" t="s">
        <v>36</v>
      </c>
      <c r="G2597">
        <v>2</v>
      </c>
      <c r="H2597">
        <v>2.01065400625285</v>
      </c>
      <c r="I2597">
        <v>0.1112116459948634</v>
      </c>
      <c r="J2597" t="s">
        <v>578</v>
      </c>
      <c r="K2597" t="b">
        <v>1</v>
      </c>
      <c r="L2597" t="s">
        <v>579</v>
      </c>
    </row>
    <row r="2598" spans="1:12" x14ac:dyDescent="0.2">
      <c r="A2598" t="s">
        <v>580</v>
      </c>
      <c r="B2598">
        <v>-4.7293000000000002E-2</v>
      </c>
      <c r="C2598" t="s">
        <v>49</v>
      </c>
      <c r="D2598" t="s">
        <v>16</v>
      </c>
      <c r="F2598" t="s">
        <v>36</v>
      </c>
      <c r="G2598">
        <v>2</v>
      </c>
      <c r="H2598">
        <v>-3.0513929859794189</v>
      </c>
      <c r="I2598">
        <v>0.1112116459948634</v>
      </c>
      <c r="J2598" t="s">
        <v>578</v>
      </c>
      <c r="K2598" t="b">
        <v>1</v>
      </c>
      <c r="L2598" t="s">
        <v>581</v>
      </c>
    </row>
    <row r="2599" spans="1:12" x14ac:dyDescent="0.2">
      <c r="A2599" t="s">
        <v>446</v>
      </c>
      <c r="B2599">
        <v>-8.1738000000000005E-2</v>
      </c>
      <c r="C2599" t="s">
        <v>49</v>
      </c>
      <c r="D2599" t="s">
        <v>250</v>
      </c>
      <c r="F2599" t="s">
        <v>36</v>
      </c>
      <c r="G2599">
        <v>2</v>
      </c>
      <c r="H2599">
        <v>-2.5042362689701578</v>
      </c>
      <c r="I2599">
        <v>0.1478251210504789</v>
      </c>
      <c r="J2599" t="s">
        <v>492</v>
      </c>
      <c r="K2599" t="b">
        <v>1</v>
      </c>
      <c r="L2599" t="s">
        <v>448</v>
      </c>
    </row>
    <row r="2600" spans="1:12" x14ac:dyDescent="0.2">
      <c r="A2600" t="s">
        <v>310</v>
      </c>
      <c r="B2600">
        <v>7.8574000000000002</v>
      </c>
      <c r="C2600" t="s">
        <v>35</v>
      </c>
      <c r="D2600" t="s">
        <v>16</v>
      </c>
      <c r="F2600" t="s">
        <v>36</v>
      </c>
      <c r="G2600">
        <v>2</v>
      </c>
      <c r="H2600">
        <v>2.0614557629143588</v>
      </c>
      <c r="I2600">
        <v>9.4358862149596281E-2</v>
      </c>
      <c r="J2600" t="s">
        <v>560</v>
      </c>
      <c r="L2600" t="s">
        <v>310</v>
      </c>
    </row>
    <row r="2602" spans="1:12" ht="16" x14ac:dyDescent="0.2">
      <c r="A2602" s="1" t="s">
        <v>2</v>
      </c>
      <c r="B2602" s="1" t="s">
        <v>1553</v>
      </c>
    </row>
    <row r="2603" spans="1:12" x14ac:dyDescent="0.2">
      <c r="A2603" t="s">
        <v>4</v>
      </c>
      <c r="B2603" t="s">
        <v>585</v>
      </c>
    </row>
    <row r="2604" spans="1:12" x14ac:dyDescent="0.2">
      <c r="A2604" t="s">
        <v>6</v>
      </c>
      <c r="B2604" t="s">
        <v>35</v>
      </c>
    </row>
    <row r="2605" spans="1:12" x14ac:dyDescent="0.2">
      <c r="A2605" t="s">
        <v>8</v>
      </c>
      <c r="B2605">
        <v>1</v>
      </c>
    </row>
    <row r="2606" spans="1:12" x14ac:dyDescent="0.2">
      <c r="A2606" t="s">
        <v>9</v>
      </c>
      <c r="B2606" t="s">
        <v>1553</v>
      </c>
    </row>
    <row r="2607" spans="1:12" x14ac:dyDescent="0.2">
      <c r="A2607" t="s">
        <v>11</v>
      </c>
      <c r="B2607" t="s">
        <v>12</v>
      </c>
    </row>
    <row r="2608" spans="1:12" x14ac:dyDescent="0.2">
      <c r="A2608" t="s">
        <v>13</v>
      </c>
      <c r="B2608" t="s">
        <v>14</v>
      </c>
    </row>
    <row r="2609" spans="1:13" x14ac:dyDescent="0.2">
      <c r="A2609" t="s">
        <v>15</v>
      </c>
      <c r="B2609" t="s">
        <v>15</v>
      </c>
    </row>
    <row r="2610" spans="1:13" ht="16" x14ac:dyDescent="0.2">
      <c r="A2610" s="1" t="s">
        <v>17</v>
      </c>
    </row>
    <row r="2611" spans="1:13" x14ac:dyDescent="0.2">
      <c r="A2611" s="2" t="s">
        <v>18</v>
      </c>
      <c r="B2611" s="2" t="s">
        <v>19</v>
      </c>
      <c r="C2611" s="2" t="s">
        <v>6</v>
      </c>
      <c r="D2611" s="2" t="s">
        <v>15</v>
      </c>
      <c r="E2611" s="2" t="s">
        <v>20</v>
      </c>
      <c r="F2611" s="2" t="s">
        <v>13</v>
      </c>
      <c r="G2611" s="2" t="s">
        <v>21</v>
      </c>
      <c r="H2611" s="2" t="s">
        <v>22</v>
      </c>
      <c r="I2611" s="2" t="s">
        <v>23</v>
      </c>
      <c r="J2611" s="2" t="s">
        <v>4</v>
      </c>
      <c r="K2611" s="2" t="s">
        <v>24</v>
      </c>
      <c r="L2611" s="2" t="s">
        <v>9</v>
      </c>
      <c r="M2611" s="2"/>
    </row>
    <row r="2612" spans="1:13" x14ac:dyDescent="0.2">
      <c r="A2612" t="s">
        <v>29</v>
      </c>
      <c r="B2612">
        <v>60.865000000000002</v>
      </c>
      <c r="D2612" t="s">
        <v>30</v>
      </c>
      <c r="E2612" t="s">
        <v>31</v>
      </c>
      <c r="F2612" t="s">
        <v>27</v>
      </c>
      <c r="G2612">
        <v>2</v>
      </c>
      <c r="H2612">
        <v>4.1086582968615586</v>
      </c>
      <c r="I2612">
        <v>0.1004898693062439</v>
      </c>
      <c r="J2612" t="s">
        <v>491</v>
      </c>
    </row>
    <row r="2613" spans="1:13" x14ac:dyDescent="0.2">
      <c r="A2613" t="s">
        <v>432</v>
      </c>
      <c r="B2613">
        <v>6.0583999999999999E-2</v>
      </c>
      <c r="D2613" t="s">
        <v>250</v>
      </c>
      <c r="E2613" t="s">
        <v>244</v>
      </c>
      <c r="F2613" t="s">
        <v>27</v>
      </c>
      <c r="G2613">
        <v>2</v>
      </c>
      <c r="H2613">
        <v>-2.803724447170616</v>
      </c>
      <c r="I2613">
        <v>0.1478251210504789</v>
      </c>
      <c r="J2613" t="s">
        <v>492</v>
      </c>
    </row>
    <row r="2614" spans="1:13" x14ac:dyDescent="0.2">
      <c r="A2614" t="s">
        <v>1553</v>
      </c>
      <c r="B2614">
        <v>1</v>
      </c>
      <c r="C2614" t="s">
        <v>35</v>
      </c>
      <c r="D2614" t="s">
        <v>15</v>
      </c>
      <c r="E2614" t="s">
        <v>76</v>
      </c>
      <c r="F2614" t="s">
        <v>33</v>
      </c>
      <c r="G2614">
        <v>0</v>
      </c>
      <c r="H2614">
        <v>1</v>
      </c>
      <c r="L2614" t="s">
        <v>1553</v>
      </c>
    </row>
    <row r="2615" spans="1:13" x14ac:dyDescent="0.2">
      <c r="A2615" t="s">
        <v>493</v>
      </c>
      <c r="B2615">
        <v>0.33900000000000002</v>
      </c>
      <c r="C2615" t="s">
        <v>35</v>
      </c>
      <c r="D2615" t="s">
        <v>16</v>
      </c>
      <c r="F2615" t="s">
        <v>36</v>
      </c>
      <c r="G2615">
        <v>2</v>
      </c>
      <c r="H2615">
        <v>-1.0817551716016871</v>
      </c>
      <c r="I2615">
        <v>0.1478251210504789</v>
      </c>
      <c r="J2615" t="s">
        <v>494</v>
      </c>
      <c r="L2615" t="s">
        <v>495</v>
      </c>
    </row>
    <row r="2616" spans="1:13" x14ac:dyDescent="0.2">
      <c r="A2616" t="s">
        <v>496</v>
      </c>
      <c r="B2616">
        <v>0.21021999999999999</v>
      </c>
      <c r="C2616" t="s">
        <v>45</v>
      </c>
      <c r="D2616" t="s">
        <v>497</v>
      </c>
      <c r="F2616" t="s">
        <v>36</v>
      </c>
      <c r="G2616">
        <v>2</v>
      </c>
      <c r="H2616">
        <v>-1.5596006775869291</v>
      </c>
      <c r="I2616">
        <v>0.1478251210504789</v>
      </c>
      <c r="J2616" t="s">
        <v>494</v>
      </c>
      <c r="L2616" t="s">
        <v>498</v>
      </c>
    </row>
    <row r="2617" spans="1:13" x14ac:dyDescent="0.2">
      <c r="A2617" t="s">
        <v>499</v>
      </c>
      <c r="B2617">
        <v>3.8422E-4</v>
      </c>
      <c r="C2617" t="s">
        <v>45</v>
      </c>
      <c r="D2617" t="s">
        <v>16</v>
      </c>
      <c r="F2617" t="s">
        <v>36</v>
      </c>
      <c r="G2617">
        <v>2</v>
      </c>
      <c r="H2617">
        <v>-7.8642952527639771</v>
      </c>
      <c r="I2617">
        <v>0.13604304241361229</v>
      </c>
      <c r="J2617" t="s">
        <v>500</v>
      </c>
      <c r="L2617" t="s">
        <v>501</v>
      </c>
    </row>
    <row r="2618" spans="1:13" x14ac:dyDescent="0.2">
      <c r="A2618" t="s">
        <v>502</v>
      </c>
      <c r="B2618">
        <v>1.0758E-2</v>
      </c>
      <c r="C2618" t="s">
        <v>45</v>
      </c>
      <c r="D2618" t="s">
        <v>16</v>
      </c>
      <c r="F2618" t="s">
        <v>36</v>
      </c>
      <c r="G2618">
        <v>2</v>
      </c>
      <c r="H2618">
        <v>-4.5321056151310861</v>
      </c>
      <c r="I2618">
        <v>0.13604304241361229</v>
      </c>
      <c r="J2618" t="s">
        <v>500</v>
      </c>
      <c r="L2618" t="s">
        <v>503</v>
      </c>
    </row>
    <row r="2619" spans="1:13" x14ac:dyDescent="0.2">
      <c r="A2619" t="s">
        <v>504</v>
      </c>
      <c r="B2619">
        <v>0.41188000000000002</v>
      </c>
      <c r="C2619" t="s">
        <v>45</v>
      </c>
      <c r="D2619" t="s">
        <v>16</v>
      </c>
      <c r="F2619" t="s">
        <v>36</v>
      </c>
      <c r="G2619">
        <v>2</v>
      </c>
      <c r="H2619">
        <v>-0.88702323419358697</v>
      </c>
      <c r="I2619">
        <v>0.13604304241361229</v>
      </c>
      <c r="J2619" t="s">
        <v>500</v>
      </c>
      <c r="L2619" t="s">
        <v>505</v>
      </c>
    </row>
    <row r="2620" spans="1:13" x14ac:dyDescent="0.2">
      <c r="A2620" t="s">
        <v>506</v>
      </c>
      <c r="B2620">
        <v>0.26651999999999998</v>
      </c>
      <c r="C2620" t="s">
        <v>45</v>
      </c>
      <c r="D2620" t="s">
        <v>16</v>
      </c>
      <c r="F2620" t="s">
        <v>36</v>
      </c>
      <c r="G2620">
        <v>2</v>
      </c>
      <c r="H2620">
        <v>-1.322305991287801</v>
      </c>
      <c r="I2620">
        <v>0.13604304241361229</v>
      </c>
      <c r="J2620" t="s">
        <v>500</v>
      </c>
      <c r="L2620" t="s">
        <v>507</v>
      </c>
    </row>
    <row r="2621" spans="1:13" x14ac:dyDescent="0.2">
      <c r="A2621" t="s">
        <v>508</v>
      </c>
      <c r="B2621">
        <v>2.1375000000000001E-3</v>
      </c>
      <c r="C2621" t="s">
        <v>45</v>
      </c>
      <c r="D2621" t="s">
        <v>16</v>
      </c>
      <c r="F2621" t="s">
        <v>36</v>
      </c>
      <c r="G2621">
        <v>2</v>
      </c>
      <c r="H2621">
        <v>-6.1481183571533586</v>
      </c>
      <c r="I2621">
        <v>0.13604304241361229</v>
      </c>
      <c r="J2621" t="s">
        <v>500</v>
      </c>
      <c r="L2621" t="s">
        <v>509</v>
      </c>
    </row>
    <row r="2622" spans="1:13" x14ac:dyDescent="0.2">
      <c r="A2622" t="s">
        <v>510</v>
      </c>
      <c r="B2622">
        <v>3.2158E-3</v>
      </c>
      <c r="C2622" t="s">
        <v>45</v>
      </c>
      <c r="D2622" t="s">
        <v>16</v>
      </c>
      <c r="F2622" t="s">
        <v>36</v>
      </c>
      <c r="G2622">
        <v>2</v>
      </c>
      <c r="H2622">
        <v>-5.7396791186539629</v>
      </c>
      <c r="I2622">
        <v>0.13604304241361229</v>
      </c>
      <c r="J2622" t="s">
        <v>500</v>
      </c>
      <c r="L2622" t="s">
        <v>511</v>
      </c>
    </row>
    <row r="2623" spans="1:13" x14ac:dyDescent="0.2">
      <c r="A2623" t="s">
        <v>512</v>
      </c>
      <c r="B2623">
        <v>3.9087999999999998E-2</v>
      </c>
      <c r="C2623" t="s">
        <v>45</v>
      </c>
      <c r="D2623" t="s">
        <v>16</v>
      </c>
      <c r="F2623" t="s">
        <v>36</v>
      </c>
      <c r="G2623">
        <v>2</v>
      </c>
      <c r="H2623">
        <v>-3.241939764466752</v>
      </c>
      <c r="I2623">
        <v>0.13604304241361229</v>
      </c>
      <c r="J2623" t="s">
        <v>500</v>
      </c>
      <c r="L2623" t="s">
        <v>513</v>
      </c>
    </row>
    <row r="2624" spans="1:13" x14ac:dyDescent="0.2">
      <c r="A2624" t="s">
        <v>514</v>
      </c>
      <c r="B2624">
        <v>1.590027777777778</v>
      </c>
      <c r="C2624" t="s">
        <v>94</v>
      </c>
      <c r="D2624" t="s">
        <v>53</v>
      </c>
      <c r="F2624" t="s">
        <v>36</v>
      </c>
      <c r="G2624">
        <v>2</v>
      </c>
      <c r="H2624">
        <v>1.7446853318420901</v>
      </c>
      <c r="I2624">
        <v>0.1478251210504789</v>
      </c>
      <c r="J2624" t="s">
        <v>515</v>
      </c>
      <c r="L2624" t="s">
        <v>198</v>
      </c>
    </row>
    <row r="2625" spans="1:12" x14ac:dyDescent="0.2">
      <c r="A2625" t="s">
        <v>516</v>
      </c>
      <c r="B2625">
        <v>5.5921999999999999E-2</v>
      </c>
      <c r="C2625" t="s">
        <v>45</v>
      </c>
      <c r="D2625" t="s">
        <v>16</v>
      </c>
      <c r="F2625" t="s">
        <v>36</v>
      </c>
      <c r="G2625">
        <v>2</v>
      </c>
      <c r="H2625">
        <v>-2.883797416317035</v>
      </c>
      <c r="I2625">
        <v>0.13604304241361229</v>
      </c>
      <c r="J2625" t="s">
        <v>500</v>
      </c>
      <c r="L2625" t="s">
        <v>517</v>
      </c>
    </row>
    <row r="2626" spans="1:12" x14ac:dyDescent="0.2">
      <c r="A2626" t="s">
        <v>516</v>
      </c>
      <c r="B2626">
        <v>4.0855000000000001E-5</v>
      </c>
      <c r="C2626" t="s">
        <v>45</v>
      </c>
      <c r="D2626" t="s">
        <v>16</v>
      </c>
      <c r="F2626" t="s">
        <v>36</v>
      </c>
      <c r="G2626">
        <v>2</v>
      </c>
      <c r="H2626">
        <v>-10.1054813451276</v>
      </c>
      <c r="I2626">
        <v>0.13604304241361229</v>
      </c>
      <c r="J2626" t="s">
        <v>500</v>
      </c>
      <c r="L2626" t="s">
        <v>517</v>
      </c>
    </row>
    <row r="2627" spans="1:12" x14ac:dyDescent="0.2">
      <c r="A2627" t="s">
        <v>518</v>
      </c>
      <c r="B2627">
        <v>0.20910999999999999</v>
      </c>
      <c r="C2627" t="s">
        <v>35</v>
      </c>
      <c r="D2627" t="s">
        <v>16</v>
      </c>
      <c r="F2627" t="s">
        <v>36</v>
      </c>
      <c r="G2627">
        <v>2</v>
      </c>
      <c r="H2627">
        <v>-1.564894849683429</v>
      </c>
      <c r="I2627">
        <v>0.13604304241361229</v>
      </c>
      <c r="J2627" t="s">
        <v>500</v>
      </c>
      <c r="L2627" t="s">
        <v>519</v>
      </c>
    </row>
    <row r="2628" spans="1:12" x14ac:dyDescent="0.2">
      <c r="A2628" t="s">
        <v>518</v>
      </c>
      <c r="B2628">
        <v>4.0982999999999999E-2</v>
      </c>
      <c r="C2628" t="s">
        <v>35</v>
      </c>
      <c r="D2628" t="s">
        <v>16</v>
      </c>
      <c r="F2628" t="s">
        <v>36</v>
      </c>
      <c r="G2628">
        <v>2</v>
      </c>
      <c r="H2628">
        <v>-3.1945979324086768</v>
      </c>
      <c r="I2628">
        <v>0.13604304241361229</v>
      </c>
      <c r="J2628" t="s">
        <v>500</v>
      </c>
      <c r="L2628" t="s">
        <v>519</v>
      </c>
    </row>
    <row r="2629" spans="1:12" x14ac:dyDescent="0.2">
      <c r="A2629" t="s">
        <v>520</v>
      </c>
      <c r="B2629">
        <v>0.36144999999999999</v>
      </c>
      <c r="C2629" t="s">
        <v>42</v>
      </c>
      <c r="D2629" t="s">
        <v>30</v>
      </c>
      <c r="F2629" t="s">
        <v>36</v>
      </c>
      <c r="G2629">
        <v>2</v>
      </c>
      <c r="H2629">
        <v>-1.017631559535831</v>
      </c>
      <c r="I2629">
        <v>0.1478251210504789</v>
      </c>
      <c r="J2629" t="s">
        <v>515</v>
      </c>
      <c r="L2629" t="s">
        <v>211</v>
      </c>
    </row>
    <row r="2630" spans="1:12" x14ac:dyDescent="0.2">
      <c r="A2630" t="s">
        <v>521</v>
      </c>
      <c r="B2630">
        <v>14.75</v>
      </c>
      <c r="C2630" t="s">
        <v>42</v>
      </c>
      <c r="D2630" t="s">
        <v>30</v>
      </c>
      <c r="F2630" t="s">
        <v>36</v>
      </c>
      <c r="G2630">
        <v>2</v>
      </c>
      <c r="H2630">
        <v>2.6912430827858289</v>
      </c>
      <c r="I2630">
        <v>0.1478251210504789</v>
      </c>
      <c r="J2630" t="s">
        <v>515</v>
      </c>
      <c r="L2630" t="s">
        <v>43</v>
      </c>
    </row>
    <row r="2631" spans="1:12" x14ac:dyDescent="0.2">
      <c r="A2631" t="s">
        <v>522</v>
      </c>
      <c r="B2631">
        <v>1.7650999999999999E-3</v>
      </c>
      <c r="C2631" t="s">
        <v>45</v>
      </c>
      <c r="D2631" t="s">
        <v>16</v>
      </c>
      <c r="F2631" t="s">
        <v>36</v>
      </c>
      <c r="G2631">
        <v>2</v>
      </c>
      <c r="H2631">
        <v>-6.3395479329780411</v>
      </c>
      <c r="I2631">
        <v>0.13604304241361229</v>
      </c>
      <c r="J2631" t="s">
        <v>500</v>
      </c>
      <c r="L2631" t="s">
        <v>523</v>
      </c>
    </row>
    <row r="2632" spans="1:12" x14ac:dyDescent="0.2">
      <c r="A2632" t="s">
        <v>524</v>
      </c>
      <c r="B2632">
        <v>1.3955</v>
      </c>
      <c r="C2632" t="s">
        <v>45</v>
      </c>
      <c r="D2632" t="s">
        <v>16</v>
      </c>
      <c r="F2632" t="s">
        <v>36</v>
      </c>
      <c r="G2632">
        <v>2</v>
      </c>
      <c r="H2632">
        <v>0.3332527739942398</v>
      </c>
      <c r="I2632">
        <v>0.13604304241361229</v>
      </c>
      <c r="J2632" t="s">
        <v>500</v>
      </c>
      <c r="L2632" t="s">
        <v>525</v>
      </c>
    </row>
    <row r="2633" spans="1:12" x14ac:dyDescent="0.2">
      <c r="A2633" t="s">
        <v>524</v>
      </c>
      <c r="B2633">
        <v>0.20938999999999999</v>
      </c>
      <c r="C2633" t="s">
        <v>45</v>
      </c>
      <c r="D2633" t="s">
        <v>16</v>
      </c>
      <c r="F2633" t="s">
        <v>36</v>
      </c>
      <c r="G2633">
        <v>2</v>
      </c>
      <c r="H2633">
        <v>-1.563556737177912</v>
      </c>
      <c r="I2633">
        <v>0.13604304241361229</v>
      </c>
      <c r="J2633" t="s">
        <v>500</v>
      </c>
      <c r="L2633" t="s">
        <v>525</v>
      </c>
    </row>
    <row r="2634" spans="1:12" x14ac:dyDescent="0.2">
      <c r="A2634" t="s">
        <v>526</v>
      </c>
      <c r="B2634">
        <v>0.10589999999999999</v>
      </c>
      <c r="C2634" t="s">
        <v>45</v>
      </c>
      <c r="D2634" t="s">
        <v>16</v>
      </c>
      <c r="F2634" t="s">
        <v>36</v>
      </c>
      <c r="G2634">
        <v>2</v>
      </c>
      <c r="H2634">
        <v>-2.2452600263747762</v>
      </c>
      <c r="I2634">
        <v>0.13604304241361229</v>
      </c>
      <c r="J2634" t="s">
        <v>500</v>
      </c>
      <c r="L2634" t="s">
        <v>527</v>
      </c>
    </row>
    <row r="2635" spans="1:12" x14ac:dyDescent="0.2">
      <c r="A2635" t="s">
        <v>526</v>
      </c>
      <c r="B2635">
        <v>0.24895</v>
      </c>
      <c r="C2635" t="s">
        <v>45</v>
      </c>
      <c r="D2635" t="s">
        <v>16</v>
      </c>
      <c r="F2635" t="s">
        <v>36</v>
      </c>
      <c r="G2635">
        <v>2</v>
      </c>
      <c r="H2635">
        <v>-1.390503205893945</v>
      </c>
      <c r="I2635">
        <v>0.13604304241361229</v>
      </c>
      <c r="J2635" t="s">
        <v>500</v>
      </c>
      <c r="L2635" t="s">
        <v>527</v>
      </c>
    </row>
    <row r="2636" spans="1:12" x14ac:dyDescent="0.2">
      <c r="A2636" t="s">
        <v>528</v>
      </c>
      <c r="B2636">
        <v>2.9997999999999999E-3</v>
      </c>
      <c r="C2636" t="s">
        <v>45</v>
      </c>
      <c r="D2636" t="s">
        <v>16</v>
      </c>
      <c r="F2636" t="s">
        <v>36</v>
      </c>
      <c r="G2636">
        <v>2</v>
      </c>
      <c r="H2636">
        <v>-5.8092096592030149</v>
      </c>
      <c r="I2636">
        <v>0.13604304241361229</v>
      </c>
      <c r="J2636" t="s">
        <v>500</v>
      </c>
      <c r="L2636" t="s">
        <v>529</v>
      </c>
    </row>
    <row r="2637" spans="1:12" x14ac:dyDescent="0.2">
      <c r="A2637" t="s">
        <v>530</v>
      </c>
      <c r="B2637">
        <v>2.3053000000000001E-5</v>
      </c>
      <c r="C2637" t="s">
        <v>45</v>
      </c>
      <c r="D2637" t="s">
        <v>16</v>
      </c>
      <c r="F2637" t="s">
        <v>36</v>
      </c>
      <c r="G2637">
        <v>2</v>
      </c>
      <c r="H2637">
        <v>-10.677714645146819</v>
      </c>
      <c r="I2637">
        <v>0.13604304241361229</v>
      </c>
      <c r="J2637" t="s">
        <v>500</v>
      </c>
      <c r="L2637" t="s">
        <v>531</v>
      </c>
    </row>
    <row r="2638" spans="1:12" x14ac:dyDescent="0.2">
      <c r="A2638" t="s">
        <v>532</v>
      </c>
      <c r="B2638">
        <v>7.6351000000000004</v>
      </c>
      <c r="C2638" t="s">
        <v>45</v>
      </c>
      <c r="D2638" t="s">
        <v>16</v>
      </c>
      <c r="F2638" t="s">
        <v>36</v>
      </c>
      <c r="G2638">
        <v>2</v>
      </c>
      <c r="H2638">
        <v>2.0327560361617709</v>
      </c>
      <c r="I2638">
        <v>0.13604304241361229</v>
      </c>
      <c r="J2638" t="s">
        <v>500</v>
      </c>
      <c r="L2638" t="s">
        <v>239</v>
      </c>
    </row>
    <row r="2639" spans="1:12" x14ac:dyDescent="0.2">
      <c r="A2639" t="s">
        <v>214</v>
      </c>
      <c r="B2639">
        <v>3.0611000000000002</v>
      </c>
      <c r="C2639" t="s">
        <v>45</v>
      </c>
      <c r="D2639" t="s">
        <v>16</v>
      </c>
      <c r="F2639" t="s">
        <v>36</v>
      </c>
      <c r="G2639">
        <v>2</v>
      </c>
      <c r="H2639">
        <v>1.1187743284920511</v>
      </c>
      <c r="I2639">
        <v>0.13604304241361229</v>
      </c>
      <c r="J2639" t="s">
        <v>500</v>
      </c>
      <c r="L2639" t="s">
        <v>216</v>
      </c>
    </row>
    <row r="2640" spans="1:12" x14ac:dyDescent="0.2">
      <c r="A2640" t="s">
        <v>533</v>
      </c>
      <c r="B2640">
        <v>1.0573999999999999</v>
      </c>
      <c r="C2640" t="s">
        <v>35</v>
      </c>
      <c r="D2640" t="s">
        <v>16</v>
      </c>
      <c r="F2640" t="s">
        <v>36</v>
      </c>
      <c r="G2640">
        <v>2</v>
      </c>
      <c r="H2640">
        <v>5.5813064819212693E-2</v>
      </c>
      <c r="I2640">
        <v>9.4358862149596281E-2</v>
      </c>
      <c r="J2640" t="s">
        <v>534</v>
      </c>
      <c r="L2640" t="s">
        <v>535</v>
      </c>
    </row>
    <row r="2641" spans="1:12" x14ac:dyDescent="0.2">
      <c r="A2641" t="s">
        <v>196</v>
      </c>
      <c r="B2641">
        <v>16.907</v>
      </c>
      <c r="C2641" t="s">
        <v>94</v>
      </c>
      <c r="D2641" t="s">
        <v>53</v>
      </c>
      <c r="F2641" t="s">
        <v>36</v>
      </c>
      <c r="G2641">
        <v>2</v>
      </c>
      <c r="H2641">
        <v>2.82772773735483</v>
      </c>
      <c r="I2641">
        <v>0.13604304241361229</v>
      </c>
      <c r="J2641" t="s">
        <v>536</v>
      </c>
      <c r="L2641" t="s">
        <v>198</v>
      </c>
    </row>
    <row r="2642" spans="1:12" x14ac:dyDescent="0.2">
      <c r="A2642" t="s">
        <v>537</v>
      </c>
      <c r="B2642">
        <v>1.8521000000000001</v>
      </c>
      <c r="C2642" t="s">
        <v>35</v>
      </c>
      <c r="D2642" t="s">
        <v>16</v>
      </c>
      <c r="F2642" t="s">
        <v>36</v>
      </c>
      <c r="G2642">
        <v>2</v>
      </c>
      <c r="H2642">
        <v>0.61632013044661893</v>
      </c>
      <c r="I2642">
        <v>0.1478251210504789</v>
      </c>
      <c r="J2642" t="s">
        <v>492</v>
      </c>
      <c r="L2642" t="s">
        <v>538</v>
      </c>
    </row>
    <row r="2643" spans="1:12" x14ac:dyDescent="0.2">
      <c r="A2643" t="s">
        <v>442</v>
      </c>
      <c r="B2643">
        <v>31.844000000000001</v>
      </c>
      <c r="C2643" t="s">
        <v>42</v>
      </c>
      <c r="D2643" t="s">
        <v>16</v>
      </c>
      <c r="F2643" t="s">
        <v>36</v>
      </c>
      <c r="G2643">
        <v>2</v>
      </c>
      <c r="H2643">
        <v>3.4608489812263321</v>
      </c>
      <c r="I2643">
        <v>0.1478251210504789</v>
      </c>
      <c r="J2643" t="s">
        <v>492</v>
      </c>
      <c r="L2643" t="s">
        <v>443</v>
      </c>
    </row>
    <row r="2644" spans="1:12" x14ac:dyDescent="0.2">
      <c r="A2644" t="s">
        <v>539</v>
      </c>
      <c r="B2644">
        <v>3.0738000000000001E-2</v>
      </c>
      <c r="C2644" t="s">
        <v>45</v>
      </c>
      <c r="D2644" t="s">
        <v>16</v>
      </c>
      <c r="F2644" t="s">
        <v>36</v>
      </c>
      <c r="G2644">
        <v>2</v>
      </c>
      <c r="H2644">
        <v>-3.4822556047970168</v>
      </c>
      <c r="I2644">
        <v>0.13604304241361229</v>
      </c>
      <c r="J2644" t="s">
        <v>500</v>
      </c>
      <c r="L2644" t="s">
        <v>540</v>
      </c>
    </row>
    <row r="2645" spans="1:12" x14ac:dyDescent="0.2">
      <c r="A2645" t="s">
        <v>55</v>
      </c>
      <c r="B2645">
        <v>32.502000000000002</v>
      </c>
      <c r="C2645" t="s">
        <v>45</v>
      </c>
      <c r="D2645" t="s">
        <v>56</v>
      </c>
      <c r="F2645" t="s">
        <v>36</v>
      </c>
      <c r="G2645">
        <v>2</v>
      </c>
      <c r="H2645">
        <v>3.481301625903817</v>
      </c>
      <c r="I2645">
        <v>0.36977677668705061</v>
      </c>
      <c r="J2645" t="s">
        <v>541</v>
      </c>
      <c r="L2645" t="s">
        <v>57</v>
      </c>
    </row>
    <row r="2646" spans="1:12" x14ac:dyDescent="0.2">
      <c r="A2646" t="s">
        <v>542</v>
      </c>
      <c r="B2646">
        <v>1.7585999999999999E-8</v>
      </c>
      <c r="C2646" t="s">
        <v>35</v>
      </c>
      <c r="D2646" t="s">
        <v>15</v>
      </c>
      <c r="F2646" t="s">
        <v>36</v>
      </c>
      <c r="G2646">
        <v>2</v>
      </c>
      <c r="H2646">
        <v>-17.8561627059896</v>
      </c>
      <c r="I2646">
        <v>0.55681612771224742</v>
      </c>
      <c r="J2646" t="s">
        <v>543</v>
      </c>
      <c r="L2646" t="s">
        <v>544</v>
      </c>
    </row>
    <row r="2647" spans="1:12" x14ac:dyDescent="0.2">
      <c r="A2647" t="s">
        <v>545</v>
      </c>
      <c r="B2647">
        <v>3.0771E-2</v>
      </c>
      <c r="C2647" t="s">
        <v>35</v>
      </c>
      <c r="D2647" t="s">
        <v>16</v>
      </c>
      <c r="F2647" t="s">
        <v>36</v>
      </c>
      <c r="G2647">
        <v>2</v>
      </c>
      <c r="H2647">
        <v>-3.481182590988753</v>
      </c>
      <c r="I2647">
        <v>0.1478251210504789</v>
      </c>
      <c r="J2647" t="s">
        <v>492</v>
      </c>
      <c r="L2647" t="s">
        <v>545</v>
      </c>
    </row>
    <row r="2648" spans="1:12" x14ac:dyDescent="0.2">
      <c r="A2648" t="s">
        <v>546</v>
      </c>
      <c r="B2648">
        <v>1.8425E-2</v>
      </c>
      <c r="C2648" t="s">
        <v>35</v>
      </c>
      <c r="D2648" t="s">
        <v>16</v>
      </c>
      <c r="F2648" t="s">
        <v>36</v>
      </c>
      <c r="G2648">
        <v>2</v>
      </c>
      <c r="H2648">
        <v>-3.9940468409067371</v>
      </c>
      <c r="I2648">
        <v>0.1478251210504789</v>
      </c>
      <c r="J2648" t="s">
        <v>492</v>
      </c>
      <c r="L2648" t="s">
        <v>547</v>
      </c>
    </row>
    <row r="2649" spans="1:12" x14ac:dyDescent="0.2">
      <c r="A2649" t="s">
        <v>548</v>
      </c>
      <c r="B2649">
        <v>5.5750000000000002</v>
      </c>
      <c r="C2649" t="s">
        <v>45</v>
      </c>
      <c r="D2649" t="s">
        <v>15</v>
      </c>
      <c r="F2649" t="s">
        <v>36</v>
      </c>
      <c r="G2649">
        <v>2</v>
      </c>
      <c r="H2649">
        <v>1.718292317346183</v>
      </c>
      <c r="I2649">
        <v>0.13604304241361229</v>
      </c>
      <c r="J2649" t="s">
        <v>500</v>
      </c>
      <c r="L2649" t="s">
        <v>549</v>
      </c>
    </row>
    <row r="2650" spans="1:12" x14ac:dyDescent="0.2">
      <c r="A2650" t="s">
        <v>548</v>
      </c>
      <c r="B2650">
        <v>0.44677</v>
      </c>
      <c r="C2650" t="s">
        <v>45</v>
      </c>
      <c r="D2650" t="s">
        <v>15</v>
      </c>
      <c r="F2650" t="s">
        <v>36</v>
      </c>
      <c r="G2650">
        <v>2</v>
      </c>
      <c r="H2650">
        <v>-0.80571135817743855</v>
      </c>
      <c r="I2650">
        <v>0.13604304241361229</v>
      </c>
      <c r="J2650" t="s">
        <v>500</v>
      </c>
      <c r="L2650" t="s">
        <v>549</v>
      </c>
    </row>
    <row r="2651" spans="1:12" x14ac:dyDescent="0.2">
      <c r="A2651" t="s">
        <v>297</v>
      </c>
      <c r="B2651">
        <v>0.32411000000000001</v>
      </c>
      <c r="C2651" t="s">
        <v>35</v>
      </c>
      <c r="D2651" t="s">
        <v>16</v>
      </c>
      <c r="F2651" t="s">
        <v>36</v>
      </c>
      <c r="G2651">
        <v>2</v>
      </c>
      <c r="H2651">
        <v>-1.1266723146361479</v>
      </c>
      <c r="I2651">
        <v>0.1478251210504789</v>
      </c>
      <c r="J2651" t="s">
        <v>494</v>
      </c>
      <c r="L2651" t="s">
        <v>298</v>
      </c>
    </row>
    <row r="2652" spans="1:12" x14ac:dyDescent="0.2">
      <c r="A2652" t="s">
        <v>550</v>
      </c>
      <c r="B2652">
        <v>1.4137999999999999</v>
      </c>
      <c r="C2652" t="s">
        <v>35</v>
      </c>
      <c r="D2652" t="s">
        <v>16</v>
      </c>
      <c r="F2652" t="s">
        <v>36</v>
      </c>
      <c r="G2652">
        <v>2</v>
      </c>
      <c r="H2652">
        <v>0.34628111475471662</v>
      </c>
      <c r="I2652">
        <v>0.2337502495138086</v>
      </c>
      <c r="J2652" t="s">
        <v>551</v>
      </c>
      <c r="L2652" t="s">
        <v>552</v>
      </c>
    </row>
    <row r="2653" spans="1:12" x14ac:dyDescent="0.2">
      <c r="A2653" t="s">
        <v>553</v>
      </c>
      <c r="B2653">
        <v>0.16209999999999999</v>
      </c>
      <c r="C2653" t="s">
        <v>45</v>
      </c>
      <c r="D2653" t="s">
        <v>75</v>
      </c>
      <c r="F2653" t="s">
        <v>36</v>
      </c>
      <c r="G2653">
        <v>2</v>
      </c>
      <c r="H2653">
        <v>-1.819541850240507</v>
      </c>
      <c r="I2653">
        <v>0.13604304241361229</v>
      </c>
      <c r="J2653" t="s">
        <v>500</v>
      </c>
      <c r="L2653" t="s">
        <v>554</v>
      </c>
    </row>
    <row r="2654" spans="1:12" x14ac:dyDescent="0.2">
      <c r="A2654" t="s">
        <v>555</v>
      </c>
      <c r="B2654">
        <v>7.3268999999999999E-3</v>
      </c>
      <c r="C2654" t="s">
        <v>45</v>
      </c>
      <c r="D2654" t="s">
        <v>16</v>
      </c>
      <c r="F2654" t="s">
        <v>36</v>
      </c>
      <c r="G2654">
        <v>2</v>
      </c>
      <c r="H2654">
        <v>-4.9162027720481234</v>
      </c>
      <c r="I2654">
        <v>0.13604304241361229</v>
      </c>
      <c r="J2654" t="s">
        <v>500</v>
      </c>
      <c r="L2654" t="s">
        <v>556</v>
      </c>
    </row>
    <row r="2655" spans="1:12" x14ac:dyDescent="0.2">
      <c r="A2655" t="s">
        <v>557</v>
      </c>
      <c r="B2655">
        <v>1.7930000000000001E-3</v>
      </c>
      <c r="C2655" t="s">
        <v>45</v>
      </c>
      <c r="D2655" t="s">
        <v>16</v>
      </c>
      <c r="F2655" t="s">
        <v>36</v>
      </c>
      <c r="G2655">
        <v>2</v>
      </c>
      <c r="H2655">
        <v>-6.3238650843591424</v>
      </c>
      <c r="I2655">
        <v>0.13604304241361229</v>
      </c>
      <c r="J2655" t="s">
        <v>500</v>
      </c>
      <c r="L2655" t="s">
        <v>558</v>
      </c>
    </row>
    <row r="2656" spans="1:12" x14ac:dyDescent="0.2">
      <c r="A2656" t="s">
        <v>559</v>
      </c>
      <c r="B2656">
        <v>7.6351000000000004</v>
      </c>
      <c r="C2656" t="s">
        <v>35</v>
      </c>
      <c r="D2656" t="s">
        <v>16</v>
      </c>
      <c r="F2656" t="s">
        <v>36</v>
      </c>
      <c r="G2656">
        <v>2</v>
      </c>
      <c r="H2656">
        <v>2.0327560361617709</v>
      </c>
      <c r="I2656">
        <v>9.4358862149596281E-2</v>
      </c>
      <c r="J2656" t="s">
        <v>560</v>
      </c>
      <c r="L2656" t="s">
        <v>559</v>
      </c>
    </row>
    <row r="2657" spans="1:12" x14ac:dyDescent="0.2">
      <c r="A2657" t="s">
        <v>561</v>
      </c>
      <c r="B2657">
        <v>1.4529000000000001</v>
      </c>
      <c r="C2657" t="s">
        <v>35</v>
      </c>
      <c r="D2657" t="s">
        <v>16</v>
      </c>
      <c r="F2657" t="s">
        <v>36</v>
      </c>
      <c r="G2657">
        <v>2</v>
      </c>
      <c r="H2657">
        <v>0.37356155909515609</v>
      </c>
      <c r="I2657">
        <v>9.4358862149596281E-2</v>
      </c>
      <c r="J2657" t="s">
        <v>560</v>
      </c>
      <c r="L2657" t="s">
        <v>561</v>
      </c>
    </row>
    <row r="2658" spans="1:12" x14ac:dyDescent="0.2">
      <c r="A2658" t="s">
        <v>303</v>
      </c>
      <c r="B2658">
        <v>1.4529000000000001</v>
      </c>
      <c r="C2658" t="s">
        <v>35</v>
      </c>
      <c r="D2658" t="s">
        <v>16</v>
      </c>
      <c r="F2658" t="s">
        <v>36</v>
      </c>
      <c r="G2658">
        <v>2</v>
      </c>
      <c r="H2658">
        <v>0.37356155909515609</v>
      </c>
      <c r="I2658">
        <v>0.13604304241361229</v>
      </c>
      <c r="J2658" t="s">
        <v>562</v>
      </c>
      <c r="L2658" t="s">
        <v>304</v>
      </c>
    </row>
    <row r="2659" spans="1:12" x14ac:dyDescent="0.2">
      <c r="A2659" t="s">
        <v>563</v>
      </c>
      <c r="B2659">
        <v>1.5369000000000001E-2</v>
      </c>
      <c r="C2659" t="s">
        <v>218</v>
      </c>
      <c r="D2659" t="s">
        <v>16</v>
      </c>
      <c r="F2659" t="s">
        <v>36</v>
      </c>
      <c r="G2659">
        <v>2</v>
      </c>
      <c r="H2659">
        <v>-4.1754027853569617</v>
      </c>
      <c r="I2659">
        <v>0.13604304241361229</v>
      </c>
      <c r="J2659" t="s">
        <v>500</v>
      </c>
      <c r="L2659" t="s">
        <v>564</v>
      </c>
    </row>
    <row r="2660" spans="1:12" x14ac:dyDescent="0.2">
      <c r="A2660" t="s">
        <v>565</v>
      </c>
      <c r="B2660">
        <v>6.4293000000000003E-2</v>
      </c>
      <c r="C2660" t="s">
        <v>45</v>
      </c>
      <c r="D2660" t="s">
        <v>16</v>
      </c>
      <c r="F2660" t="s">
        <v>36</v>
      </c>
      <c r="G2660">
        <v>2</v>
      </c>
      <c r="H2660">
        <v>-2.744304518361488</v>
      </c>
      <c r="I2660">
        <v>0.13604304241361229</v>
      </c>
      <c r="J2660" t="s">
        <v>500</v>
      </c>
      <c r="L2660" t="s">
        <v>566</v>
      </c>
    </row>
    <row r="2661" spans="1:12" x14ac:dyDescent="0.2">
      <c r="A2661" t="s">
        <v>567</v>
      </c>
      <c r="B2661">
        <v>6.6864999999999994E-2</v>
      </c>
      <c r="C2661" t="s">
        <v>45</v>
      </c>
      <c r="D2661" t="s">
        <v>16</v>
      </c>
      <c r="F2661" t="s">
        <v>36</v>
      </c>
      <c r="G2661">
        <v>2</v>
      </c>
      <c r="H2661">
        <v>-2.7050796176573768</v>
      </c>
      <c r="I2661">
        <v>0.13604304241361229</v>
      </c>
      <c r="J2661" t="s">
        <v>500</v>
      </c>
      <c r="L2661" t="s">
        <v>540</v>
      </c>
    </row>
    <row r="2662" spans="1:12" x14ac:dyDescent="0.2">
      <c r="A2662" t="s">
        <v>60</v>
      </c>
      <c r="B2662">
        <v>3.6114000000000002</v>
      </c>
      <c r="C2662" t="s">
        <v>42</v>
      </c>
      <c r="D2662" t="s">
        <v>56</v>
      </c>
      <c r="F2662" t="s">
        <v>36</v>
      </c>
      <c r="G2662">
        <v>2</v>
      </c>
      <c r="H2662">
        <v>1.2840955087996431</v>
      </c>
      <c r="I2662">
        <v>0.36977677668705061</v>
      </c>
      <c r="J2662" t="s">
        <v>568</v>
      </c>
      <c r="L2662" t="s">
        <v>61</v>
      </c>
    </row>
    <row r="2663" spans="1:12" x14ac:dyDescent="0.2">
      <c r="A2663" t="s">
        <v>62</v>
      </c>
      <c r="B2663">
        <v>1.0833999999999999</v>
      </c>
      <c r="C2663" t="s">
        <v>35</v>
      </c>
      <c r="D2663" t="s">
        <v>56</v>
      </c>
      <c r="F2663" t="s">
        <v>36</v>
      </c>
      <c r="G2663">
        <v>2</v>
      </c>
      <c r="H2663">
        <v>8.0104244241661363E-2</v>
      </c>
      <c r="I2663">
        <v>0.36977677668705061</v>
      </c>
      <c r="J2663" t="s">
        <v>569</v>
      </c>
      <c r="L2663" t="s">
        <v>62</v>
      </c>
    </row>
    <row r="2664" spans="1:12" x14ac:dyDescent="0.2">
      <c r="A2664" t="s">
        <v>570</v>
      </c>
      <c r="B2664">
        <v>-2.0583000000000001E-2</v>
      </c>
      <c r="C2664" t="s">
        <v>49</v>
      </c>
      <c r="D2664" t="s">
        <v>16</v>
      </c>
      <c r="F2664" t="s">
        <v>36</v>
      </c>
      <c r="G2664">
        <v>2</v>
      </c>
      <c r="H2664">
        <v>-3.8832897866052729</v>
      </c>
      <c r="I2664">
        <v>0.1478251210504789</v>
      </c>
      <c r="J2664" t="s">
        <v>492</v>
      </c>
      <c r="K2664" t="b">
        <v>1</v>
      </c>
      <c r="L2664" t="s">
        <v>571</v>
      </c>
    </row>
    <row r="2665" spans="1:12" x14ac:dyDescent="0.2">
      <c r="A2665" t="s">
        <v>572</v>
      </c>
      <c r="B2665">
        <v>-0.38877</v>
      </c>
      <c r="C2665" t="s">
        <v>49</v>
      </c>
      <c r="D2665" t="s">
        <v>16</v>
      </c>
      <c r="F2665" t="s">
        <v>36</v>
      </c>
      <c r="G2665">
        <v>2</v>
      </c>
      <c r="H2665">
        <v>-0.94476736986670429</v>
      </c>
      <c r="I2665">
        <v>0.1478251210504789</v>
      </c>
      <c r="J2665" t="s">
        <v>492</v>
      </c>
      <c r="K2665" t="b">
        <v>1</v>
      </c>
      <c r="L2665" t="s">
        <v>573</v>
      </c>
    </row>
    <row r="2666" spans="1:12" x14ac:dyDescent="0.2">
      <c r="A2666" t="s">
        <v>574</v>
      </c>
      <c r="B2666">
        <v>-1.9568000000000001</v>
      </c>
      <c r="C2666" t="s">
        <v>218</v>
      </c>
      <c r="D2666" t="s">
        <v>16</v>
      </c>
      <c r="F2666" t="s">
        <v>36</v>
      </c>
      <c r="G2666">
        <v>2</v>
      </c>
      <c r="H2666">
        <v>0.67131048595077092</v>
      </c>
      <c r="I2666">
        <v>0.1112116459948634</v>
      </c>
      <c r="J2666" t="s">
        <v>575</v>
      </c>
      <c r="K2666" t="b">
        <v>1</v>
      </c>
      <c r="L2666" t="s">
        <v>576</v>
      </c>
    </row>
    <row r="2667" spans="1:12" x14ac:dyDescent="0.2">
      <c r="A2667" t="s">
        <v>577</v>
      </c>
      <c r="B2667">
        <v>-2.9095</v>
      </c>
      <c r="C2667" t="s">
        <v>49</v>
      </c>
      <c r="D2667" t="s">
        <v>16</v>
      </c>
      <c r="F2667" t="s">
        <v>36</v>
      </c>
      <c r="G2667">
        <v>2</v>
      </c>
      <c r="H2667">
        <v>1.067981245114588</v>
      </c>
      <c r="I2667">
        <v>0.1112116459948634</v>
      </c>
      <c r="J2667" t="s">
        <v>578</v>
      </c>
      <c r="K2667" t="b">
        <v>1</v>
      </c>
      <c r="L2667" t="s">
        <v>579</v>
      </c>
    </row>
    <row r="2668" spans="1:12" x14ac:dyDescent="0.2">
      <c r="A2668" t="s">
        <v>580</v>
      </c>
      <c r="B2668">
        <v>-1.8425E-2</v>
      </c>
      <c r="C2668" t="s">
        <v>49</v>
      </c>
      <c r="D2668" t="s">
        <v>16</v>
      </c>
      <c r="F2668" t="s">
        <v>36</v>
      </c>
      <c r="G2668">
        <v>2</v>
      </c>
      <c r="H2668">
        <v>-3.9940468409067371</v>
      </c>
      <c r="I2668">
        <v>0.1112116459948634</v>
      </c>
      <c r="J2668" t="s">
        <v>578</v>
      </c>
      <c r="K2668" t="b">
        <v>1</v>
      </c>
      <c r="L2668" t="s">
        <v>581</v>
      </c>
    </row>
    <row r="2669" spans="1:12" x14ac:dyDescent="0.2">
      <c r="A2669" t="s">
        <v>446</v>
      </c>
      <c r="B2669">
        <v>-3.1843999999999997E-2</v>
      </c>
      <c r="C2669" t="s">
        <v>49</v>
      </c>
      <c r="D2669" t="s">
        <v>250</v>
      </c>
      <c r="F2669" t="s">
        <v>36</v>
      </c>
      <c r="G2669">
        <v>2</v>
      </c>
      <c r="H2669">
        <v>-3.446906297755806</v>
      </c>
      <c r="I2669">
        <v>0.1478251210504789</v>
      </c>
      <c r="J2669" t="s">
        <v>492</v>
      </c>
      <c r="K2669" t="b">
        <v>1</v>
      </c>
      <c r="L2669" t="s">
        <v>448</v>
      </c>
    </row>
    <row r="2670" spans="1:12" x14ac:dyDescent="0.2">
      <c r="A2670" t="s">
        <v>310</v>
      </c>
      <c r="B2670">
        <v>3.0611000000000002</v>
      </c>
      <c r="C2670" t="s">
        <v>35</v>
      </c>
      <c r="D2670" t="s">
        <v>16</v>
      </c>
      <c r="F2670" t="s">
        <v>36</v>
      </c>
      <c r="G2670">
        <v>2</v>
      </c>
      <c r="H2670">
        <v>1.1187743284920511</v>
      </c>
      <c r="I2670">
        <v>9.4358862149596281E-2</v>
      </c>
      <c r="J2670" t="s">
        <v>560</v>
      </c>
      <c r="L2670" t="s">
        <v>310</v>
      </c>
    </row>
    <row r="2672" spans="1:12" ht="16" x14ac:dyDescent="0.2">
      <c r="A2672" s="1" t="s">
        <v>2</v>
      </c>
      <c r="B2672" s="1" t="s">
        <v>147</v>
      </c>
    </row>
    <row r="2673" spans="1:13" x14ac:dyDescent="0.2">
      <c r="A2673" t="s">
        <v>4</v>
      </c>
      <c r="B2673" t="s">
        <v>586</v>
      </c>
    </row>
    <row r="2674" spans="1:13" x14ac:dyDescent="0.2">
      <c r="A2674" t="s">
        <v>6</v>
      </c>
      <c r="B2674" t="s">
        <v>49</v>
      </c>
    </row>
    <row r="2675" spans="1:13" x14ac:dyDescent="0.2">
      <c r="A2675" t="s">
        <v>8</v>
      </c>
      <c r="B2675">
        <v>1</v>
      </c>
    </row>
    <row r="2676" spans="1:13" x14ac:dyDescent="0.2">
      <c r="A2676" t="s">
        <v>9</v>
      </c>
      <c r="B2676" t="s">
        <v>147</v>
      </c>
    </row>
    <row r="2677" spans="1:13" x14ac:dyDescent="0.2">
      <c r="A2677" t="s">
        <v>11</v>
      </c>
      <c r="B2677" t="s">
        <v>12</v>
      </c>
    </row>
    <row r="2678" spans="1:13" x14ac:dyDescent="0.2">
      <c r="A2678" t="s">
        <v>13</v>
      </c>
      <c r="B2678" t="s">
        <v>14</v>
      </c>
    </row>
    <row r="2679" spans="1:13" x14ac:dyDescent="0.2">
      <c r="A2679" t="s">
        <v>15</v>
      </c>
      <c r="B2679" t="s">
        <v>15</v>
      </c>
    </row>
    <row r="2680" spans="1:13" ht="16" x14ac:dyDescent="0.2">
      <c r="A2680" s="1" t="s">
        <v>17</v>
      </c>
    </row>
    <row r="2681" spans="1:13" x14ac:dyDescent="0.2">
      <c r="A2681" s="2" t="s">
        <v>18</v>
      </c>
      <c r="B2681" s="2" t="s">
        <v>19</v>
      </c>
      <c r="C2681" s="2" t="s">
        <v>6</v>
      </c>
      <c r="D2681" s="2" t="s">
        <v>15</v>
      </c>
      <c r="E2681" s="2" t="s">
        <v>20</v>
      </c>
      <c r="F2681" s="2" t="s">
        <v>13</v>
      </c>
      <c r="G2681" s="2" t="s">
        <v>21</v>
      </c>
      <c r="H2681" s="2" t="s">
        <v>22</v>
      </c>
      <c r="I2681" s="2" t="s">
        <v>23</v>
      </c>
      <c r="J2681" s="2" t="s">
        <v>4</v>
      </c>
      <c r="K2681" s="2" t="s">
        <v>24</v>
      </c>
      <c r="L2681" s="2" t="s">
        <v>9</v>
      </c>
      <c r="M2681" s="2"/>
    </row>
    <row r="2682" spans="1:13" x14ac:dyDescent="0.2">
      <c r="A2682" t="s">
        <v>147</v>
      </c>
      <c r="B2682">
        <v>1</v>
      </c>
      <c r="C2682" t="s">
        <v>49</v>
      </c>
      <c r="D2682" t="s">
        <v>15</v>
      </c>
      <c r="E2682" t="s">
        <v>148</v>
      </c>
      <c r="F2682" t="s">
        <v>33</v>
      </c>
      <c r="G2682">
        <v>0</v>
      </c>
      <c r="H2682">
        <v>1</v>
      </c>
      <c r="L2682" t="s">
        <v>147</v>
      </c>
    </row>
    <row r="2683" spans="1:13" x14ac:dyDescent="0.2">
      <c r="A2683" t="s">
        <v>587</v>
      </c>
      <c r="B2683">
        <v>20</v>
      </c>
      <c r="C2683" t="s">
        <v>35</v>
      </c>
      <c r="D2683" t="s">
        <v>16</v>
      </c>
      <c r="F2683" t="s">
        <v>36</v>
      </c>
      <c r="G2683">
        <v>2</v>
      </c>
      <c r="H2683">
        <v>2.9957322735539909</v>
      </c>
      <c r="I2683">
        <v>0.50915282864044242</v>
      </c>
      <c r="J2683" t="s">
        <v>588</v>
      </c>
      <c r="L2683" t="s">
        <v>589</v>
      </c>
    </row>
    <row r="2684" spans="1:13" x14ac:dyDescent="0.2">
      <c r="A2684" t="s">
        <v>232</v>
      </c>
      <c r="B2684">
        <v>304</v>
      </c>
      <c r="C2684" t="s">
        <v>233</v>
      </c>
      <c r="D2684" t="s">
        <v>16</v>
      </c>
      <c r="F2684" t="s">
        <v>36</v>
      </c>
      <c r="G2684">
        <v>2</v>
      </c>
      <c r="H2684">
        <v>5.7170277014062219</v>
      </c>
      <c r="I2684">
        <v>0.50915282864044242</v>
      </c>
      <c r="J2684" t="s">
        <v>588</v>
      </c>
      <c r="L2684" t="s">
        <v>235</v>
      </c>
    </row>
    <row r="2685" spans="1:13" x14ac:dyDescent="0.2">
      <c r="A2685" t="s">
        <v>285</v>
      </c>
      <c r="B2685">
        <v>3.6</v>
      </c>
      <c r="C2685" t="s">
        <v>49</v>
      </c>
      <c r="D2685" t="s">
        <v>16</v>
      </c>
      <c r="F2685" t="s">
        <v>36</v>
      </c>
      <c r="G2685">
        <v>2</v>
      </c>
      <c r="H2685">
        <v>1.280933845462064</v>
      </c>
      <c r="I2685">
        <v>0.50915282864044242</v>
      </c>
      <c r="J2685" t="s">
        <v>588</v>
      </c>
      <c r="L2685" t="s">
        <v>287</v>
      </c>
    </row>
    <row r="2686" spans="1:13" x14ac:dyDescent="0.2">
      <c r="A2686" t="s">
        <v>590</v>
      </c>
      <c r="B2686">
        <v>104.55</v>
      </c>
      <c r="C2686" t="s">
        <v>49</v>
      </c>
      <c r="D2686" t="s">
        <v>16</v>
      </c>
      <c r="F2686" t="s">
        <v>36</v>
      </c>
      <c r="G2686">
        <v>2</v>
      </c>
      <c r="H2686">
        <v>4.6496654258746428</v>
      </c>
      <c r="I2686">
        <v>0.50915282864044242</v>
      </c>
      <c r="J2686" t="s">
        <v>588</v>
      </c>
      <c r="L2686" t="s">
        <v>591</v>
      </c>
    </row>
    <row r="2687" spans="1:13" x14ac:dyDescent="0.2">
      <c r="A2687" t="s">
        <v>592</v>
      </c>
      <c r="B2687">
        <v>24.5</v>
      </c>
      <c r="C2687" t="s">
        <v>45</v>
      </c>
      <c r="D2687" t="s">
        <v>16</v>
      </c>
      <c r="F2687" t="s">
        <v>36</v>
      </c>
      <c r="G2687">
        <v>2</v>
      </c>
      <c r="H2687">
        <v>3.198673117550682</v>
      </c>
      <c r="I2687">
        <v>0.50915282864044242</v>
      </c>
      <c r="J2687" t="s">
        <v>588</v>
      </c>
      <c r="L2687" t="s">
        <v>593</v>
      </c>
    </row>
    <row r="2688" spans="1:13" x14ac:dyDescent="0.2">
      <c r="A2688" t="s">
        <v>288</v>
      </c>
      <c r="B2688">
        <v>891.62</v>
      </c>
      <c r="C2688" t="s">
        <v>35</v>
      </c>
      <c r="D2688" t="s">
        <v>16</v>
      </c>
      <c r="F2688" t="s">
        <v>36</v>
      </c>
      <c r="G2688">
        <v>2</v>
      </c>
      <c r="H2688">
        <v>6.7930400328437992</v>
      </c>
      <c r="I2688">
        <v>0.50915282864044242</v>
      </c>
      <c r="J2688" t="s">
        <v>588</v>
      </c>
      <c r="L2688" t="s">
        <v>289</v>
      </c>
    </row>
    <row r="2689" spans="1:12" x14ac:dyDescent="0.2">
      <c r="A2689" t="s">
        <v>518</v>
      </c>
      <c r="B2689">
        <v>1882</v>
      </c>
      <c r="C2689" t="s">
        <v>35</v>
      </c>
      <c r="D2689" t="s">
        <v>16</v>
      </c>
      <c r="F2689" t="s">
        <v>36</v>
      </c>
      <c r="G2689">
        <v>2</v>
      </c>
      <c r="H2689">
        <v>7.5400903201453247</v>
      </c>
      <c r="I2689">
        <v>0.50915282864044242</v>
      </c>
      <c r="J2689" t="s">
        <v>588</v>
      </c>
      <c r="L2689" t="s">
        <v>519</v>
      </c>
    </row>
    <row r="2690" spans="1:12" x14ac:dyDescent="0.2">
      <c r="A2690" t="s">
        <v>594</v>
      </c>
      <c r="B2690">
        <v>308.7</v>
      </c>
      <c r="C2690" t="s">
        <v>49</v>
      </c>
      <c r="D2690" t="s">
        <v>16</v>
      </c>
      <c r="F2690" t="s">
        <v>36</v>
      </c>
      <c r="G2690">
        <v>2</v>
      </c>
      <c r="H2690">
        <v>5.7323699315081136</v>
      </c>
      <c r="I2690">
        <v>0.50915282864044242</v>
      </c>
      <c r="J2690" t="s">
        <v>595</v>
      </c>
      <c r="L2690" t="s">
        <v>596</v>
      </c>
    </row>
    <row r="2691" spans="1:12" x14ac:dyDescent="0.2">
      <c r="A2691" t="s">
        <v>214</v>
      </c>
      <c r="B2691">
        <v>10556</v>
      </c>
      <c r="C2691" t="s">
        <v>45</v>
      </c>
      <c r="D2691" t="s">
        <v>16</v>
      </c>
      <c r="F2691" t="s">
        <v>36</v>
      </c>
      <c r="G2691">
        <v>2</v>
      </c>
      <c r="H2691">
        <v>9.2644496976232151</v>
      </c>
      <c r="I2691">
        <v>0.50915282864044242</v>
      </c>
      <c r="J2691" t="s">
        <v>588</v>
      </c>
      <c r="L2691" t="s">
        <v>216</v>
      </c>
    </row>
    <row r="2692" spans="1:12" x14ac:dyDescent="0.2">
      <c r="A2692" t="s">
        <v>324</v>
      </c>
      <c r="B2692">
        <v>0.11</v>
      </c>
      <c r="C2692" t="s">
        <v>45</v>
      </c>
      <c r="D2692" t="s">
        <v>16</v>
      </c>
      <c r="F2692" t="s">
        <v>36</v>
      </c>
      <c r="G2692">
        <v>2</v>
      </c>
      <c r="H2692">
        <v>-2.2072749131897211</v>
      </c>
      <c r="I2692">
        <v>0.50915282864044242</v>
      </c>
      <c r="J2692" t="s">
        <v>597</v>
      </c>
      <c r="L2692" t="s">
        <v>326</v>
      </c>
    </row>
    <row r="2693" spans="1:12" x14ac:dyDescent="0.2">
      <c r="A2693" t="s">
        <v>598</v>
      </c>
      <c r="B2693">
        <v>29.62</v>
      </c>
      <c r="C2693" t="s">
        <v>45</v>
      </c>
      <c r="D2693" t="s">
        <v>16</v>
      </c>
      <c r="F2693" t="s">
        <v>36</v>
      </c>
      <c r="G2693">
        <v>2</v>
      </c>
      <c r="H2693">
        <v>3.3884498088396531</v>
      </c>
      <c r="I2693">
        <v>0.50915282864044242</v>
      </c>
      <c r="J2693" t="s">
        <v>588</v>
      </c>
      <c r="L2693" t="s">
        <v>599</v>
      </c>
    </row>
    <row r="2694" spans="1:12" x14ac:dyDescent="0.2">
      <c r="A2694" t="s">
        <v>600</v>
      </c>
      <c r="B2694">
        <v>0.24</v>
      </c>
      <c r="C2694" t="s">
        <v>45</v>
      </c>
      <c r="D2694" t="s">
        <v>16</v>
      </c>
      <c r="F2694" t="s">
        <v>36</v>
      </c>
      <c r="G2694">
        <v>2</v>
      </c>
      <c r="H2694">
        <v>-1.4271163556401461</v>
      </c>
      <c r="I2694">
        <v>0.50915282864044242</v>
      </c>
      <c r="J2694" t="s">
        <v>588</v>
      </c>
      <c r="L2694" t="s">
        <v>601</v>
      </c>
    </row>
    <row r="2695" spans="1:12" x14ac:dyDescent="0.2">
      <c r="A2695" t="s">
        <v>290</v>
      </c>
      <c r="B2695">
        <v>10775</v>
      </c>
      <c r="C2695" t="s">
        <v>49</v>
      </c>
      <c r="D2695" t="s">
        <v>56</v>
      </c>
      <c r="F2695" t="s">
        <v>36</v>
      </c>
      <c r="G2695">
        <v>2</v>
      </c>
      <c r="H2695">
        <v>9.2849839149719493</v>
      </c>
      <c r="I2695">
        <v>0.5822780359810722</v>
      </c>
      <c r="J2695" t="s">
        <v>602</v>
      </c>
      <c r="L2695" t="s">
        <v>61</v>
      </c>
    </row>
    <row r="2696" spans="1:12" x14ac:dyDescent="0.2">
      <c r="A2696" t="s">
        <v>292</v>
      </c>
      <c r="B2696">
        <v>1031.9000000000001</v>
      </c>
      <c r="C2696" t="s">
        <v>35</v>
      </c>
      <c r="D2696" t="s">
        <v>56</v>
      </c>
      <c r="F2696" t="s">
        <v>36</v>
      </c>
      <c r="G2696">
        <v>2</v>
      </c>
      <c r="H2696">
        <v>6.9391570421216686</v>
      </c>
      <c r="I2696">
        <v>0.5822780359810722</v>
      </c>
      <c r="J2696" t="s">
        <v>603</v>
      </c>
      <c r="L2696" t="s">
        <v>294</v>
      </c>
    </row>
    <row r="2697" spans="1:12" x14ac:dyDescent="0.2">
      <c r="A2697" t="s">
        <v>327</v>
      </c>
      <c r="B2697">
        <v>919.2</v>
      </c>
      <c r="C2697" t="s">
        <v>35</v>
      </c>
      <c r="D2697" t="s">
        <v>16</v>
      </c>
      <c r="F2697" t="s">
        <v>36</v>
      </c>
      <c r="G2697">
        <v>2</v>
      </c>
      <c r="H2697">
        <v>6.823503726534546</v>
      </c>
      <c r="I2697">
        <v>0.50915282864044242</v>
      </c>
      <c r="J2697" t="s">
        <v>604</v>
      </c>
      <c r="L2697" t="s">
        <v>329</v>
      </c>
    </row>
    <row r="2698" spans="1:12" x14ac:dyDescent="0.2">
      <c r="A2698" t="s">
        <v>550</v>
      </c>
      <c r="B2698">
        <v>1.8</v>
      </c>
      <c r="C2698" t="s">
        <v>35</v>
      </c>
      <c r="D2698" t="s">
        <v>16</v>
      </c>
      <c r="F2698" t="s">
        <v>36</v>
      </c>
      <c r="G2698">
        <v>2</v>
      </c>
      <c r="H2698">
        <v>0.58778666490211906</v>
      </c>
      <c r="I2698">
        <v>0.50915282864044242</v>
      </c>
      <c r="J2698" t="s">
        <v>588</v>
      </c>
      <c r="L2698" t="s">
        <v>552</v>
      </c>
    </row>
    <row r="2699" spans="1:12" x14ac:dyDescent="0.2">
      <c r="A2699" t="s">
        <v>605</v>
      </c>
      <c r="B2699">
        <v>0.41</v>
      </c>
      <c r="C2699" t="s">
        <v>94</v>
      </c>
      <c r="D2699" t="s">
        <v>16</v>
      </c>
      <c r="F2699" t="s">
        <v>36</v>
      </c>
      <c r="G2699">
        <v>2</v>
      </c>
      <c r="H2699">
        <v>-0.89159811928378363</v>
      </c>
      <c r="I2699">
        <v>0.50915282864044242</v>
      </c>
      <c r="J2699" t="s">
        <v>588</v>
      </c>
      <c r="L2699" t="s">
        <v>606</v>
      </c>
    </row>
    <row r="2700" spans="1:12" x14ac:dyDescent="0.2">
      <c r="A2700" t="s">
        <v>303</v>
      </c>
      <c r="B2700">
        <v>3748.8</v>
      </c>
      <c r="C2700" t="s">
        <v>35</v>
      </c>
      <c r="D2700" t="s">
        <v>16</v>
      </c>
      <c r="F2700" t="s">
        <v>36</v>
      </c>
      <c r="G2700">
        <v>2</v>
      </c>
      <c r="H2700">
        <v>8.2291910677535309</v>
      </c>
      <c r="I2700">
        <v>0.50915282864044242</v>
      </c>
      <c r="J2700" t="s">
        <v>588</v>
      </c>
      <c r="L2700" t="s">
        <v>304</v>
      </c>
    </row>
    <row r="2701" spans="1:12" x14ac:dyDescent="0.2">
      <c r="A2701" t="s">
        <v>580</v>
      </c>
      <c r="B2701">
        <v>-1812.6</v>
      </c>
      <c r="C2701" t="s">
        <v>49</v>
      </c>
      <c r="D2701" t="s">
        <v>16</v>
      </c>
      <c r="F2701" t="s">
        <v>36</v>
      </c>
      <c r="G2701">
        <v>2</v>
      </c>
      <c r="H2701">
        <v>7.5025175576206813</v>
      </c>
      <c r="I2701">
        <v>0.50797752749355018</v>
      </c>
      <c r="J2701" t="s">
        <v>607</v>
      </c>
      <c r="K2701" t="b">
        <v>1</v>
      </c>
      <c r="L2701" t="s">
        <v>581</v>
      </c>
    </row>
    <row r="2702" spans="1:12" x14ac:dyDescent="0.2">
      <c r="A2702" t="s">
        <v>608</v>
      </c>
      <c r="B2702">
        <v>-29.62</v>
      </c>
      <c r="C2702" t="s">
        <v>49</v>
      </c>
      <c r="D2702" t="s">
        <v>16</v>
      </c>
      <c r="F2702" t="s">
        <v>36</v>
      </c>
      <c r="G2702">
        <v>2</v>
      </c>
      <c r="H2702">
        <v>3.3884498088396531</v>
      </c>
      <c r="I2702">
        <v>0.50797752749355018</v>
      </c>
      <c r="J2702" t="s">
        <v>607</v>
      </c>
      <c r="K2702" t="b">
        <v>1</v>
      </c>
      <c r="L2702" t="s">
        <v>609</v>
      </c>
    </row>
    <row r="2704" spans="1:12" ht="16" x14ac:dyDescent="0.2">
      <c r="A2704" s="1" t="s">
        <v>2</v>
      </c>
      <c r="B2704" s="1" t="s">
        <v>610</v>
      </c>
    </row>
    <row r="2705" spans="1:13" x14ac:dyDescent="0.2">
      <c r="A2705" t="s">
        <v>4</v>
      </c>
      <c r="B2705" t="s">
        <v>611</v>
      </c>
    </row>
    <row r="2706" spans="1:13" x14ac:dyDescent="0.2">
      <c r="A2706" t="s">
        <v>6</v>
      </c>
      <c r="B2706" t="s">
        <v>35</v>
      </c>
    </row>
    <row r="2707" spans="1:13" x14ac:dyDescent="0.2">
      <c r="A2707" t="s">
        <v>8</v>
      </c>
      <c r="B2707">
        <v>1</v>
      </c>
    </row>
    <row r="2708" spans="1:13" x14ac:dyDescent="0.2">
      <c r="A2708" t="s">
        <v>9</v>
      </c>
      <c r="B2708" t="s">
        <v>610</v>
      </c>
    </row>
    <row r="2709" spans="1:13" x14ac:dyDescent="0.2">
      <c r="A2709" t="s">
        <v>11</v>
      </c>
      <c r="B2709" t="s">
        <v>12</v>
      </c>
    </row>
    <row r="2710" spans="1:13" x14ac:dyDescent="0.2">
      <c r="A2710" t="s">
        <v>13</v>
      </c>
      <c r="B2710" t="s">
        <v>14</v>
      </c>
    </row>
    <row r="2711" spans="1:13" x14ac:dyDescent="0.2">
      <c r="A2711" t="s">
        <v>15</v>
      </c>
      <c r="B2711" t="s">
        <v>16</v>
      </c>
    </row>
    <row r="2712" spans="1:13" ht="16" x14ac:dyDescent="0.2">
      <c r="A2712" s="1" t="s">
        <v>17</v>
      </c>
    </row>
    <row r="2713" spans="1:13" x14ac:dyDescent="0.2">
      <c r="A2713" s="2" t="s">
        <v>18</v>
      </c>
      <c r="B2713" s="2" t="s">
        <v>19</v>
      </c>
      <c r="C2713" s="2" t="s">
        <v>6</v>
      </c>
      <c r="D2713" s="2" t="s">
        <v>15</v>
      </c>
      <c r="E2713" s="2" t="s">
        <v>20</v>
      </c>
      <c r="F2713" s="2" t="s">
        <v>13</v>
      </c>
      <c r="G2713" s="2" t="s">
        <v>21</v>
      </c>
      <c r="H2713" s="2" t="s">
        <v>22</v>
      </c>
      <c r="I2713" s="2" t="s">
        <v>23</v>
      </c>
      <c r="J2713" s="2" t="s">
        <v>4</v>
      </c>
      <c r="K2713" s="2" t="s">
        <v>24</v>
      </c>
      <c r="L2713" s="2" t="s">
        <v>9</v>
      </c>
      <c r="M2713" s="2"/>
    </row>
    <row r="2714" spans="1:13" x14ac:dyDescent="0.2">
      <c r="A2714" t="s">
        <v>455</v>
      </c>
      <c r="B2714">
        <v>0.6</v>
      </c>
      <c r="D2714" t="s">
        <v>16</v>
      </c>
      <c r="E2714" t="s">
        <v>247</v>
      </c>
      <c r="F2714" t="s">
        <v>27</v>
      </c>
      <c r="G2714">
        <v>2</v>
      </c>
      <c r="H2714">
        <v>-0.51082562376599072</v>
      </c>
      <c r="I2714">
        <v>0.61017891678762948</v>
      </c>
      <c r="J2714" t="s">
        <v>612</v>
      </c>
    </row>
    <row r="2715" spans="1:13" x14ac:dyDescent="0.2">
      <c r="A2715" t="s">
        <v>613</v>
      </c>
      <c r="B2715">
        <v>1</v>
      </c>
      <c r="D2715" t="s">
        <v>16</v>
      </c>
      <c r="E2715" t="s">
        <v>244</v>
      </c>
      <c r="F2715" t="s">
        <v>27</v>
      </c>
      <c r="G2715">
        <v>2</v>
      </c>
      <c r="H2715">
        <v>0</v>
      </c>
      <c r="I2715">
        <v>0.16673386380045699</v>
      </c>
      <c r="J2715" t="s">
        <v>245</v>
      </c>
    </row>
    <row r="2716" spans="1:13" x14ac:dyDescent="0.2">
      <c r="A2716" t="s">
        <v>246</v>
      </c>
      <c r="B2716">
        <v>4.2449000000000002E-4</v>
      </c>
      <c r="D2716" t="s">
        <v>16</v>
      </c>
      <c r="E2716" t="s">
        <v>247</v>
      </c>
      <c r="F2716" t="s">
        <v>27</v>
      </c>
      <c r="G2716">
        <v>2</v>
      </c>
      <c r="H2716">
        <v>-7.7646221096163774</v>
      </c>
      <c r="I2716">
        <v>0.47908088797473058</v>
      </c>
      <c r="J2716" t="s">
        <v>248</v>
      </c>
    </row>
    <row r="2717" spans="1:13" x14ac:dyDescent="0.2">
      <c r="A2717" t="s">
        <v>249</v>
      </c>
      <c r="B2717">
        <v>3.3332999999999999</v>
      </c>
      <c r="D2717" t="s">
        <v>250</v>
      </c>
      <c r="E2717" t="s">
        <v>26</v>
      </c>
      <c r="F2717" t="s">
        <v>27</v>
      </c>
      <c r="G2717">
        <v>2</v>
      </c>
      <c r="H2717">
        <v>3.3332999999999999</v>
      </c>
      <c r="I2717">
        <v>0.22734980899293139</v>
      </c>
      <c r="J2717" t="s">
        <v>251</v>
      </c>
    </row>
    <row r="2718" spans="1:13" x14ac:dyDescent="0.2">
      <c r="A2718" t="s">
        <v>252</v>
      </c>
      <c r="B2718">
        <v>3.3332999999999999</v>
      </c>
      <c r="D2718" t="s">
        <v>250</v>
      </c>
      <c r="E2718" t="s">
        <v>244</v>
      </c>
      <c r="F2718" t="s">
        <v>27</v>
      </c>
      <c r="G2718">
        <v>2</v>
      </c>
      <c r="H2718">
        <v>1.203962804275936</v>
      </c>
      <c r="I2718">
        <v>0.1057378732232639</v>
      </c>
      <c r="J2718" t="s">
        <v>253</v>
      </c>
    </row>
    <row r="2719" spans="1:13" x14ac:dyDescent="0.2">
      <c r="A2719" t="s">
        <v>610</v>
      </c>
      <c r="B2719">
        <v>1</v>
      </c>
      <c r="C2719" t="s">
        <v>35</v>
      </c>
      <c r="D2719" t="s">
        <v>16</v>
      </c>
      <c r="E2719" t="s">
        <v>46</v>
      </c>
      <c r="F2719" t="s">
        <v>33</v>
      </c>
      <c r="G2719">
        <v>0</v>
      </c>
      <c r="H2719">
        <v>1</v>
      </c>
      <c r="L2719" t="s">
        <v>610</v>
      </c>
    </row>
    <row r="2720" spans="1:13" x14ac:dyDescent="0.2">
      <c r="A2720" t="s">
        <v>39</v>
      </c>
      <c r="B2720">
        <v>4.0000000000000001E-10</v>
      </c>
      <c r="C2720" t="s">
        <v>35</v>
      </c>
      <c r="D2720" t="s">
        <v>15</v>
      </c>
      <c r="F2720" t="s">
        <v>36</v>
      </c>
      <c r="G2720">
        <v>2</v>
      </c>
      <c r="H2720">
        <v>-21.63955656882057</v>
      </c>
      <c r="I2720">
        <v>0.70011096040865184</v>
      </c>
      <c r="J2720" t="s">
        <v>254</v>
      </c>
      <c r="L2720" t="s">
        <v>40</v>
      </c>
    </row>
    <row r="2721" spans="1:13" x14ac:dyDescent="0.2">
      <c r="A2721" t="s">
        <v>255</v>
      </c>
      <c r="B2721">
        <v>0.6</v>
      </c>
      <c r="C2721" t="s">
        <v>35</v>
      </c>
      <c r="D2721" t="s">
        <v>16</v>
      </c>
      <c r="F2721" t="s">
        <v>36</v>
      </c>
      <c r="G2721">
        <v>2</v>
      </c>
      <c r="H2721">
        <v>-0.51082562376599072</v>
      </c>
      <c r="I2721">
        <v>0.16673386380045699</v>
      </c>
      <c r="J2721" t="s">
        <v>245</v>
      </c>
      <c r="L2721" t="s">
        <v>256</v>
      </c>
    </row>
    <row r="2722" spans="1:13" x14ac:dyDescent="0.2">
      <c r="A2722" t="s">
        <v>196</v>
      </c>
      <c r="B2722">
        <v>1.6900000000000001E-3</v>
      </c>
      <c r="C2722" t="s">
        <v>94</v>
      </c>
      <c r="D2722" t="s">
        <v>53</v>
      </c>
      <c r="F2722" t="s">
        <v>36</v>
      </c>
      <c r="G2722">
        <v>2</v>
      </c>
      <c r="H2722">
        <v>-6.3830267500471551</v>
      </c>
      <c r="I2722">
        <v>0.22384705616293729</v>
      </c>
      <c r="J2722" t="s">
        <v>257</v>
      </c>
      <c r="L2722" t="s">
        <v>198</v>
      </c>
    </row>
    <row r="2723" spans="1:13" x14ac:dyDescent="0.2">
      <c r="A2723" t="s">
        <v>258</v>
      </c>
      <c r="B2723">
        <v>40.073</v>
      </c>
      <c r="C2723" t="s">
        <v>35</v>
      </c>
      <c r="D2723" t="s">
        <v>30</v>
      </c>
      <c r="F2723" t="s">
        <v>36</v>
      </c>
      <c r="G2723">
        <v>2</v>
      </c>
      <c r="H2723">
        <v>3.6907027908247971</v>
      </c>
      <c r="I2723">
        <v>0.22384705616293729</v>
      </c>
      <c r="J2723" t="s">
        <v>257</v>
      </c>
      <c r="L2723" t="s">
        <v>259</v>
      </c>
    </row>
    <row r="2724" spans="1:13" x14ac:dyDescent="0.2">
      <c r="A2724" t="s">
        <v>260</v>
      </c>
      <c r="B2724">
        <v>4.3333E-4</v>
      </c>
      <c r="C2724" t="s">
        <v>35</v>
      </c>
      <c r="D2724" t="s">
        <v>16</v>
      </c>
      <c r="F2724" t="s">
        <v>36</v>
      </c>
      <c r="G2724">
        <v>2</v>
      </c>
      <c r="H2724">
        <v>-7.7440109955200338</v>
      </c>
      <c r="I2724">
        <v>0.16673386380045699</v>
      </c>
      <c r="J2724" t="s">
        <v>245</v>
      </c>
      <c r="L2724" t="s">
        <v>261</v>
      </c>
    </row>
    <row r="2726" spans="1:13" ht="16" x14ac:dyDescent="0.2">
      <c r="A2726" s="1" t="s">
        <v>2</v>
      </c>
      <c r="B2726" s="1" t="s">
        <v>125</v>
      </c>
    </row>
    <row r="2727" spans="1:13" x14ac:dyDescent="0.2">
      <c r="A2727" t="s">
        <v>4</v>
      </c>
      <c r="B2727" t="s">
        <v>614</v>
      </c>
    </row>
    <row r="2728" spans="1:13" x14ac:dyDescent="0.2">
      <c r="A2728" t="s">
        <v>6</v>
      </c>
      <c r="B2728" t="s">
        <v>35</v>
      </c>
    </row>
    <row r="2729" spans="1:13" x14ac:dyDescent="0.2">
      <c r="A2729" t="s">
        <v>8</v>
      </c>
      <c r="B2729">
        <v>1</v>
      </c>
    </row>
    <row r="2730" spans="1:13" x14ac:dyDescent="0.2">
      <c r="A2730" t="s">
        <v>9</v>
      </c>
      <c r="B2730" t="s">
        <v>126</v>
      </c>
    </row>
    <row r="2731" spans="1:13" x14ac:dyDescent="0.2">
      <c r="A2731" t="s">
        <v>11</v>
      </c>
      <c r="B2731" t="s">
        <v>12</v>
      </c>
    </row>
    <row r="2732" spans="1:13" x14ac:dyDescent="0.2">
      <c r="A2732" t="s">
        <v>13</v>
      </c>
      <c r="B2732" t="s">
        <v>14</v>
      </c>
    </row>
    <row r="2733" spans="1:13" x14ac:dyDescent="0.2">
      <c r="A2733" t="s">
        <v>15</v>
      </c>
      <c r="B2733" t="s">
        <v>75</v>
      </c>
    </row>
    <row r="2734" spans="1:13" ht="16" x14ac:dyDescent="0.2">
      <c r="A2734" s="1" t="s">
        <v>17</v>
      </c>
    </row>
    <row r="2735" spans="1:13" x14ac:dyDescent="0.2">
      <c r="A2735" s="2" t="s">
        <v>18</v>
      </c>
      <c r="B2735" s="2" t="s">
        <v>19</v>
      </c>
      <c r="C2735" s="2" t="s">
        <v>6</v>
      </c>
      <c r="D2735" s="2" t="s">
        <v>15</v>
      </c>
      <c r="E2735" s="2" t="s">
        <v>20</v>
      </c>
      <c r="F2735" s="2" t="s">
        <v>13</v>
      </c>
      <c r="G2735" s="2" t="s">
        <v>21</v>
      </c>
      <c r="H2735" s="2" t="s">
        <v>22</v>
      </c>
      <c r="I2735" s="2" t="s">
        <v>23</v>
      </c>
      <c r="J2735" s="2" t="s">
        <v>4</v>
      </c>
      <c r="K2735" s="2" t="s">
        <v>24</v>
      </c>
      <c r="L2735" s="2" t="s">
        <v>9</v>
      </c>
      <c r="M2735" s="2"/>
    </row>
    <row r="2736" spans="1:13" x14ac:dyDescent="0.2">
      <c r="A2736" t="s">
        <v>125</v>
      </c>
      <c r="B2736">
        <v>1</v>
      </c>
      <c r="C2736" t="s">
        <v>35</v>
      </c>
      <c r="D2736" t="s">
        <v>75</v>
      </c>
      <c r="E2736" t="s">
        <v>76</v>
      </c>
      <c r="F2736" t="s">
        <v>33</v>
      </c>
      <c r="G2736">
        <v>0</v>
      </c>
      <c r="H2736">
        <v>1</v>
      </c>
      <c r="L2736" t="s">
        <v>126</v>
      </c>
    </row>
    <row r="2737" spans="1:12" x14ac:dyDescent="0.2">
      <c r="A2737" t="s">
        <v>55</v>
      </c>
      <c r="B2737">
        <v>217.66</v>
      </c>
      <c r="C2737" t="s">
        <v>45</v>
      </c>
      <c r="D2737" t="s">
        <v>56</v>
      </c>
      <c r="F2737" t="s">
        <v>36</v>
      </c>
      <c r="G2737">
        <v>2</v>
      </c>
      <c r="H2737">
        <v>5.3829342122679158</v>
      </c>
      <c r="I2737">
        <v>0.36977677668705061</v>
      </c>
      <c r="J2737" t="s">
        <v>615</v>
      </c>
      <c r="L2737" t="s">
        <v>57</v>
      </c>
    </row>
    <row r="2738" spans="1:12" x14ac:dyDescent="0.2">
      <c r="A2738" t="s">
        <v>616</v>
      </c>
      <c r="B2738">
        <v>0.75173999999999996</v>
      </c>
      <c r="C2738" t="s">
        <v>369</v>
      </c>
      <c r="D2738" t="s">
        <v>75</v>
      </c>
      <c r="F2738" t="s">
        <v>36</v>
      </c>
      <c r="G2738">
        <v>2</v>
      </c>
      <c r="H2738">
        <v>-0.28536475949662082</v>
      </c>
      <c r="I2738">
        <v>0.54985584205570526</v>
      </c>
      <c r="J2738" t="s">
        <v>617</v>
      </c>
    </row>
    <row r="2739" spans="1:12" x14ac:dyDescent="0.2">
      <c r="A2739" t="s">
        <v>616</v>
      </c>
      <c r="B2739">
        <v>5.4434999999999997E-2</v>
      </c>
      <c r="C2739" t="s">
        <v>7</v>
      </c>
      <c r="D2739" t="s">
        <v>75</v>
      </c>
      <c r="F2739" t="s">
        <v>36</v>
      </c>
      <c r="G2739">
        <v>2</v>
      </c>
      <c r="H2739">
        <v>-2.9107479496489939</v>
      </c>
      <c r="I2739">
        <v>0.54985584205570526</v>
      </c>
      <c r="J2739" t="s">
        <v>618</v>
      </c>
    </row>
    <row r="2740" spans="1:12" x14ac:dyDescent="0.2">
      <c r="A2740" t="s">
        <v>619</v>
      </c>
      <c r="B2740">
        <v>0.11873</v>
      </c>
      <c r="C2740" t="s">
        <v>369</v>
      </c>
      <c r="D2740" t="s">
        <v>75</v>
      </c>
      <c r="F2740" t="s">
        <v>36</v>
      </c>
      <c r="G2740">
        <v>2</v>
      </c>
      <c r="H2740">
        <v>-2.1309032713044358</v>
      </c>
      <c r="I2740">
        <v>0.54985584205570526</v>
      </c>
      <c r="J2740" t="s">
        <v>617</v>
      </c>
    </row>
    <row r="2741" spans="1:12" x14ac:dyDescent="0.2">
      <c r="A2741" t="s">
        <v>619</v>
      </c>
      <c r="B2741">
        <v>7.5096999999999997E-2</v>
      </c>
      <c r="C2741" t="s">
        <v>7</v>
      </c>
      <c r="D2741" t="s">
        <v>75</v>
      </c>
      <c r="F2741" t="s">
        <v>36</v>
      </c>
      <c r="G2741">
        <v>2</v>
      </c>
      <c r="H2741">
        <v>-2.5889746677476229</v>
      </c>
      <c r="I2741">
        <v>0.54985584205570526</v>
      </c>
      <c r="J2741" t="s">
        <v>618</v>
      </c>
    </row>
    <row r="2742" spans="1:12" x14ac:dyDescent="0.2">
      <c r="A2742" t="s">
        <v>62</v>
      </c>
      <c r="B2742">
        <v>15.552</v>
      </c>
      <c r="C2742" t="s">
        <v>35</v>
      </c>
      <c r="D2742" t="s">
        <v>56</v>
      </c>
      <c r="F2742" t="s">
        <v>36</v>
      </c>
      <c r="G2742">
        <v>2</v>
      </c>
      <c r="H2742">
        <v>2.7441892477180829</v>
      </c>
      <c r="I2742">
        <v>0.36977677668705061</v>
      </c>
      <c r="J2742" t="s">
        <v>620</v>
      </c>
      <c r="L2742" t="s">
        <v>62</v>
      </c>
    </row>
    <row r="2744" spans="1:12" ht="16" x14ac:dyDescent="0.2">
      <c r="A2744" s="1" t="s">
        <v>2</v>
      </c>
      <c r="B2744" s="1" t="s">
        <v>621</v>
      </c>
    </row>
    <row r="2745" spans="1:12" x14ac:dyDescent="0.2">
      <c r="A2745" t="s">
        <v>4</v>
      </c>
      <c r="B2745" t="s">
        <v>622</v>
      </c>
    </row>
    <row r="2746" spans="1:12" x14ac:dyDescent="0.2">
      <c r="A2746" t="s">
        <v>6</v>
      </c>
      <c r="B2746" t="s">
        <v>35</v>
      </c>
    </row>
    <row r="2747" spans="1:12" x14ac:dyDescent="0.2">
      <c r="A2747" t="s">
        <v>8</v>
      </c>
      <c r="B2747">
        <v>1</v>
      </c>
    </row>
    <row r="2748" spans="1:12" x14ac:dyDescent="0.2">
      <c r="A2748" t="s">
        <v>9</v>
      </c>
      <c r="B2748" t="s">
        <v>623</v>
      </c>
    </row>
    <row r="2749" spans="1:12" x14ac:dyDescent="0.2">
      <c r="A2749" t="s">
        <v>11</v>
      </c>
      <c r="B2749" t="s">
        <v>12</v>
      </c>
    </row>
    <row r="2750" spans="1:12" x14ac:dyDescent="0.2">
      <c r="A2750" t="s">
        <v>13</v>
      </c>
      <c r="B2750" t="s">
        <v>14</v>
      </c>
    </row>
    <row r="2751" spans="1:12" x14ac:dyDescent="0.2">
      <c r="A2751" t="s">
        <v>15</v>
      </c>
      <c r="B2751" t="s">
        <v>16</v>
      </c>
    </row>
    <row r="2752" spans="1:12" ht="16" x14ac:dyDescent="0.2">
      <c r="A2752" s="1" t="s">
        <v>17</v>
      </c>
    </row>
    <row r="2753" spans="1:13" x14ac:dyDescent="0.2">
      <c r="A2753" s="2" t="s">
        <v>18</v>
      </c>
      <c r="B2753" s="2" t="s">
        <v>19</v>
      </c>
      <c r="C2753" s="2" t="s">
        <v>6</v>
      </c>
      <c r="D2753" s="2" t="s">
        <v>15</v>
      </c>
      <c r="E2753" s="2" t="s">
        <v>20</v>
      </c>
      <c r="F2753" s="2" t="s">
        <v>13</v>
      </c>
      <c r="G2753" s="2" t="s">
        <v>21</v>
      </c>
      <c r="H2753" s="2" t="s">
        <v>22</v>
      </c>
      <c r="I2753" s="2" t="s">
        <v>9</v>
      </c>
      <c r="J2753" s="2"/>
      <c r="K2753" s="2"/>
      <c r="L2753" s="2"/>
      <c r="M2753" s="2"/>
    </row>
    <row r="2754" spans="1:13" x14ac:dyDescent="0.2">
      <c r="A2754" t="s">
        <v>29</v>
      </c>
      <c r="B2754">
        <v>0.9</v>
      </c>
      <c r="D2754" t="s">
        <v>30</v>
      </c>
      <c r="E2754" t="s">
        <v>26</v>
      </c>
      <c r="F2754" t="s">
        <v>27</v>
      </c>
      <c r="G2754">
        <v>0</v>
      </c>
      <c r="H2754">
        <v>0.9</v>
      </c>
    </row>
    <row r="2755" spans="1:13" x14ac:dyDescent="0.2">
      <c r="A2755" t="s">
        <v>621</v>
      </c>
      <c r="B2755">
        <v>1</v>
      </c>
      <c r="C2755" t="s">
        <v>35</v>
      </c>
      <c r="D2755" t="s">
        <v>16</v>
      </c>
      <c r="E2755" t="s">
        <v>76</v>
      </c>
      <c r="F2755" t="s">
        <v>33</v>
      </c>
      <c r="G2755">
        <v>0</v>
      </c>
      <c r="H2755">
        <v>1</v>
      </c>
      <c r="I2755" t="s">
        <v>623</v>
      </c>
    </row>
    <row r="2756" spans="1:13" x14ac:dyDescent="0.2">
      <c r="A2756" t="s">
        <v>435</v>
      </c>
      <c r="B2756">
        <v>0.2525</v>
      </c>
      <c r="C2756" t="s">
        <v>45</v>
      </c>
      <c r="D2756" t="s">
        <v>16</v>
      </c>
      <c r="F2756" t="s">
        <v>36</v>
      </c>
      <c r="G2756">
        <v>0</v>
      </c>
      <c r="H2756">
        <v>0.2525</v>
      </c>
      <c r="I2756" t="s">
        <v>436</v>
      </c>
    </row>
    <row r="2757" spans="1:13" x14ac:dyDescent="0.2">
      <c r="A2757" t="s">
        <v>624</v>
      </c>
      <c r="B2757">
        <v>0.82799999999999996</v>
      </c>
      <c r="C2757" t="s">
        <v>42</v>
      </c>
      <c r="D2757" t="s">
        <v>30</v>
      </c>
      <c r="F2757" t="s">
        <v>36</v>
      </c>
      <c r="G2757">
        <v>0</v>
      </c>
      <c r="H2757">
        <v>0.82799999999999996</v>
      </c>
      <c r="I2757" t="s">
        <v>43</v>
      </c>
    </row>
    <row r="2758" spans="1:13" x14ac:dyDescent="0.2">
      <c r="A2758" t="s">
        <v>196</v>
      </c>
      <c r="B2758">
        <v>0.25</v>
      </c>
      <c r="C2758" t="s">
        <v>94</v>
      </c>
      <c r="D2758" t="s">
        <v>53</v>
      </c>
      <c r="F2758" t="s">
        <v>36</v>
      </c>
      <c r="G2758">
        <v>0</v>
      </c>
      <c r="H2758">
        <v>0.25</v>
      </c>
      <c r="I2758" t="s">
        <v>198</v>
      </c>
    </row>
    <row r="2759" spans="1:13" x14ac:dyDescent="0.2">
      <c r="A2759" t="s">
        <v>324</v>
      </c>
      <c r="B2759">
        <v>8.0799999999999997E-2</v>
      </c>
      <c r="C2759" t="s">
        <v>45</v>
      </c>
      <c r="D2759" t="s">
        <v>16</v>
      </c>
      <c r="F2759" t="s">
        <v>36</v>
      </c>
      <c r="G2759">
        <v>0</v>
      </c>
      <c r="H2759">
        <v>8.0799999999999997E-2</v>
      </c>
      <c r="I2759" t="s">
        <v>326</v>
      </c>
    </row>
    <row r="2760" spans="1:13" x14ac:dyDescent="0.2">
      <c r="A2760" t="s">
        <v>600</v>
      </c>
      <c r="B2760">
        <v>0.67669999999999997</v>
      </c>
      <c r="C2760" t="s">
        <v>45</v>
      </c>
      <c r="D2760" t="s">
        <v>16</v>
      </c>
      <c r="F2760" t="s">
        <v>36</v>
      </c>
      <c r="G2760">
        <v>0</v>
      </c>
      <c r="H2760">
        <v>0.67669999999999997</v>
      </c>
      <c r="I2760" t="s">
        <v>601</v>
      </c>
    </row>
    <row r="2761" spans="1:13" x14ac:dyDescent="0.2">
      <c r="A2761" t="s">
        <v>625</v>
      </c>
      <c r="B2761">
        <v>2.0000000000000001E-10</v>
      </c>
      <c r="C2761" t="s">
        <v>35</v>
      </c>
      <c r="D2761" t="s">
        <v>15</v>
      </c>
      <c r="F2761" t="s">
        <v>36</v>
      </c>
      <c r="G2761">
        <v>0</v>
      </c>
      <c r="H2761">
        <v>2.0000000000000001E-10</v>
      </c>
      <c r="I2761" t="s">
        <v>626</v>
      </c>
    </row>
    <row r="2762" spans="1:13" x14ac:dyDescent="0.2">
      <c r="A2762" t="s">
        <v>60</v>
      </c>
      <c r="B2762">
        <v>0.60599999999999998</v>
      </c>
      <c r="C2762" t="s">
        <v>42</v>
      </c>
      <c r="D2762" t="s">
        <v>56</v>
      </c>
      <c r="F2762" t="s">
        <v>36</v>
      </c>
      <c r="G2762">
        <v>0</v>
      </c>
      <c r="H2762">
        <v>0.60599999999999998</v>
      </c>
      <c r="I2762" t="s">
        <v>61</v>
      </c>
    </row>
    <row r="2763" spans="1:13" x14ac:dyDescent="0.2">
      <c r="A2763" t="s">
        <v>62</v>
      </c>
      <c r="B2763">
        <v>0.10100000000000001</v>
      </c>
      <c r="C2763" t="s">
        <v>35</v>
      </c>
      <c r="D2763" t="s">
        <v>56</v>
      </c>
      <c r="F2763" t="s">
        <v>36</v>
      </c>
      <c r="G2763">
        <v>0</v>
      </c>
      <c r="H2763">
        <v>0.10100000000000001</v>
      </c>
      <c r="I2763" t="s">
        <v>62</v>
      </c>
    </row>
    <row r="2765" spans="1:13" ht="16" x14ac:dyDescent="0.2">
      <c r="A2765" s="1" t="s">
        <v>2</v>
      </c>
      <c r="B2765" s="1" t="s">
        <v>627</v>
      </c>
    </row>
    <row r="2766" spans="1:13" x14ac:dyDescent="0.2">
      <c r="A2766" t="s">
        <v>4</v>
      </c>
      <c r="B2766" t="s">
        <v>622</v>
      </c>
    </row>
    <row r="2767" spans="1:13" x14ac:dyDescent="0.2">
      <c r="A2767" t="s">
        <v>6</v>
      </c>
      <c r="B2767" t="s">
        <v>35</v>
      </c>
    </row>
    <row r="2768" spans="1:13" x14ac:dyDescent="0.2">
      <c r="A2768" t="s">
        <v>8</v>
      </c>
      <c r="B2768">
        <v>1</v>
      </c>
    </row>
    <row r="2769" spans="1:13" x14ac:dyDescent="0.2">
      <c r="A2769" t="s">
        <v>9</v>
      </c>
      <c r="B2769" t="s">
        <v>628</v>
      </c>
    </row>
    <row r="2770" spans="1:13" x14ac:dyDescent="0.2">
      <c r="A2770" t="s">
        <v>11</v>
      </c>
      <c r="B2770" t="s">
        <v>12</v>
      </c>
    </row>
    <row r="2771" spans="1:13" x14ac:dyDescent="0.2">
      <c r="A2771" t="s">
        <v>13</v>
      </c>
      <c r="B2771" t="s">
        <v>14</v>
      </c>
    </row>
    <row r="2772" spans="1:13" x14ac:dyDescent="0.2">
      <c r="A2772" t="s">
        <v>15</v>
      </c>
      <c r="B2772" t="s">
        <v>16</v>
      </c>
    </row>
    <row r="2773" spans="1:13" ht="16" x14ac:dyDescent="0.2">
      <c r="A2773" s="1" t="s">
        <v>17</v>
      </c>
    </row>
    <row r="2774" spans="1:13" x14ac:dyDescent="0.2">
      <c r="A2774" s="2" t="s">
        <v>18</v>
      </c>
      <c r="B2774" s="2" t="s">
        <v>19</v>
      </c>
      <c r="C2774" s="2" t="s">
        <v>6</v>
      </c>
      <c r="D2774" s="2" t="s">
        <v>15</v>
      </c>
      <c r="E2774" s="2" t="s">
        <v>20</v>
      </c>
      <c r="F2774" s="2" t="s">
        <v>13</v>
      </c>
      <c r="G2774" s="2" t="s">
        <v>21</v>
      </c>
      <c r="H2774" s="2" t="s">
        <v>22</v>
      </c>
      <c r="I2774" s="2" t="s">
        <v>9</v>
      </c>
      <c r="J2774" s="2"/>
      <c r="K2774" s="2"/>
      <c r="L2774" s="2"/>
      <c r="M2774" s="2"/>
    </row>
    <row r="2775" spans="1:13" x14ac:dyDescent="0.2">
      <c r="A2775" t="s">
        <v>29</v>
      </c>
      <c r="B2775">
        <v>0.9</v>
      </c>
      <c r="D2775" t="s">
        <v>30</v>
      </c>
      <c r="E2775" t="s">
        <v>26</v>
      </c>
      <c r="F2775" t="s">
        <v>27</v>
      </c>
      <c r="G2775">
        <v>0</v>
      </c>
      <c r="H2775">
        <v>0.9</v>
      </c>
    </row>
    <row r="2776" spans="1:13" x14ac:dyDescent="0.2">
      <c r="A2776" t="s">
        <v>627</v>
      </c>
      <c r="B2776">
        <v>1</v>
      </c>
      <c r="C2776" t="s">
        <v>35</v>
      </c>
      <c r="D2776" t="s">
        <v>16</v>
      </c>
      <c r="E2776" t="s">
        <v>76</v>
      </c>
      <c r="F2776" t="s">
        <v>33</v>
      </c>
      <c r="G2776">
        <v>0</v>
      </c>
      <c r="H2776">
        <v>1</v>
      </c>
      <c r="I2776" t="s">
        <v>628</v>
      </c>
    </row>
    <row r="2777" spans="1:13" x14ac:dyDescent="0.2">
      <c r="A2777" t="s">
        <v>232</v>
      </c>
      <c r="B2777">
        <v>0.80800000000000005</v>
      </c>
      <c r="C2777" t="s">
        <v>233</v>
      </c>
      <c r="D2777" t="s">
        <v>16</v>
      </c>
      <c r="F2777" t="s">
        <v>36</v>
      </c>
      <c r="G2777">
        <v>0</v>
      </c>
      <c r="H2777">
        <v>0.80800000000000005</v>
      </c>
      <c r="I2777" t="s">
        <v>235</v>
      </c>
    </row>
    <row r="2778" spans="1:13" x14ac:dyDescent="0.2">
      <c r="A2778" t="s">
        <v>435</v>
      </c>
      <c r="B2778">
        <v>0.17169999999999999</v>
      </c>
      <c r="C2778" t="s">
        <v>45</v>
      </c>
      <c r="D2778" t="s">
        <v>16</v>
      </c>
      <c r="F2778" t="s">
        <v>36</v>
      </c>
      <c r="G2778">
        <v>0</v>
      </c>
      <c r="H2778">
        <v>0.17169999999999999</v>
      </c>
      <c r="I2778" t="s">
        <v>436</v>
      </c>
    </row>
    <row r="2779" spans="1:13" x14ac:dyDescent="0.2">
      <c r="A2779" t="s">
        <v>624</v>
      </c>
      <c r="B2779">
        <v>0.82799999999999996</v>
      </c>
      <c r="C2779" t="s">
        <v>42</v>
      </c>
      <c r="D2779" t="s">
        <v>30</v>
      </c>
      <c r="F2779" t="s">
        <v>36</v>
      </c>
      <c r="G2779">
        <v>0</v>
      </c>
      <c r="H2779">
        <v>0.82799999999999996</v>
      </c>
      <c r="I2779" t="s">
        <v>43</v>
      </c>
    </row>
    <row r="2780" spans="1:13" x14ac:dyDescent="0.2">
      <c r="A2780" t="s">
        <v>196</v>
      </c>
      <c r="B2780">
        <v>0.25</v>
      </c>
      <c r="C2780" t="s">
        <v>94</v>
      </c>
      <c r="D2780" t="s">
        <v>53</v>
      </c>
      <c r="F2780" t="s">
        <v>36</v>
      </c>
      <c r="G2780">
        <v>0</v>
      </c>
      <c r="H2780">
        <v>0.25</v>
      </c>
      <c r="I2780" t="s">
        <v>198</v>
      </c>
    </row>
    <row r="2781" spans="1:13" x14ac:dyDescent="0.2">
      <c r="A2781" t="s">
        <v>223</v>
      </c>
      <c r="B2781">
        <v>3.0300000000000001E-2</v>
      </c>
      <c r="C2781" t="s">
        <v>94</v>
      </c>
      <c r="D2781" t="s">
        <v>16</v>
      </c>
      <c r="F2781" t="s">
        <v>36</v>
      </c>
      <c r="G2781">
        <v>0</v>
      </c>
      <c r="H2781">
        <v>3.0300000000000001E-2</v>
      </c>
      <c r="I2781" t="s">
        <v>224</v>
      </c>
    </row>
    <row r="2782" spans="1:13" x14ac:dyDescent="0.2">
      <c r="A2782" t="s">
        <v>625</v>
      </c>
      <c r="B2782">
        <v>2.0000000000000001E-10</v>
      </c>
      <c r="C2782" t="s">
        <v>35</v>
      </c>
      <c r="D2782" t="s">
        <v>15</v>
      </c>
      <c r="F2782" t="s">
        <v>36</v>
      </c>
      <c r="G2782">
        <v>0</v>
      </c>
      <c r="H2782">
        <v>2.0000000000000001E-10</v>
      </c>
      <c r="I2782" t="s">
        <v>626</v>
      </c>
    </row>
    <row r="2783" spans="1:13" x14ac:dyDescent="0.2">
      <c r="A2783" t="s">
        <v>60</v>
      </c>
      <c r="B2783">
        <v>0.60599999999999998</v>
      </c>
      <c r="C2783" t="s">
        <v>42</v>
      </c>
      <c r="D2783" t="s">
        <v>56</v>
      </c>
      <c r="F2783" t="s">
        <v>36</v>
      </c>
      <c r="G2783">
        <v>0</v>
      </c>
      <c r="H2783">
        <v>0.60599999999999998</v>
      </c>
      <c r="I2783" t="s">
        <v>61</v>
      </c>
    </row>
    <row r="2784" spans="1:13" x14ac:dyDescent="0.2">
      <c r="A2784" t="s">
        <v>62</v>
      </c>
      <c r="B2784">
        <v>0.10100000000000001</v>
      </c>
      <c r="C2784" t="s">
        <v>35</v>
      </c>
      <c r="D2784" t="s">
        <v>56</v>
      </c>
      <c r="F2784" t="s">
        <v>36</v>
      </c>
      <c r="G2784">
        <v>0</v>
      </c>
      <c r="H2784">
        <v>0.10100000000000001</v>
      </c>
      <c r="I2784" t="s">
        <v>62</v>
      </c>
    </row>
    <row r="2786" spans="1:13" ht="16" x14ac:dyDescent="0.2">
      <c r="A2786" s="1" t="s">
        <v>2</v>
      </c>
      <c r="B2786" s="1" t="s">
        <v>629</v>
      </c>
    </row>
    <row r="2787" spans="1:13" x14ac:dyDescent="0.2">
      <c r="A2787" t="s">
        <v>4</v>
      </c>
      <c r="B2787" t="s">
        <v>622</v>
      </c>
    </row>
    <row r="2788" spans="1:13" x14ac:dyDescent="0.2">
      <c r="A2788" t="s">
        <v>6</v>
      </c>
      <c r="B2788" t="s">
        <v>35</v>
      </c>
    </row>
    <row r="2789" spans="1:13" x14ac:dyDescent="0.2">
      <c r="A2789" t="s">
        <v>8</v>
      </c>
      <c r="B2789">
        <v>1</v>
      </c>
    </row>
    <row r="2790" spans="1:13" x14ac:dyDescent="0.2">
      <c r="A2790" t="s">
        <v>9</v>
      </c>
      <c r="B2790" t="s">
        <v>630</v>
      </c>
    </row>
    <row r="2791" spans="1:13" x14ac:dyDescent="0.2">
      <c r="A2791" t="s">
        <v>11</v>
      </c>
      <c r="B2791" t="s">
        <v>12</v>
      </c>
    </row>
    <row r="2792" spans="1:13" x14ac:dyDescent="0.2">
      <c r="A2792" t="s">
        <v>13</v>
      </c>
      <c r="B2792" t="s">
        <v>14</v>
      </c>
    </row>
    <row r="2793" spans="1:13" x14ac:dyDescent="0.2">
      <c r="A2793" t="s">
        <v>15</v>
      </c>
      <c r="B2793" t="s">
        <v>16</v>
      </c>
    </row>
    <row r="2794" spans="1:13" ht="16" x14ac:dyDescent="0.2">
      <c r="A2794" s="1" t="s">
        <v>17</v>
      </c>
    </row>
    <row r="2795" spans="1:13" x14ac:dyDescent="0.2">
      <c r="A2795" s="2" t="s">
        <v>18</v>
      </c>
      <c r="B2795" s="2" t="s">
        <v>19</v>
      </c>
      <c r="C2795" s="2" t="s">
        <v>6</v>
      </c>
      <c r="D2795" s="2" t="s">
        <v>15</v>
      </c>
      <c r="E2795" s="2" t="s">
        <v>20</v>
      </c>
      <c r="F2795" s="2" t="s">
        <v>13</v>
      </c>
      <c r="G2795" s="2" t="s">
        <v>21</v>
      </c>
      <c r="H2795" s="2" t="s">
        <v>22</v>
      </c>
      <c r="I2795" s="2" t="s">
        <v>9</v>
      </c>
      <c r="J2795" s="2"/>
      <c r="K2795" s="2"/>
      <c r="L2795" s="2"/>
      <c r="M2795" s="2"/>
    </row>
    <row r="2796" spans="1:13" x14ac:dyDescent="0.2">
      <c r="A2796" t="s">
        <v>29</v>
      </c>
      <c r="B2796">
        <v>0.9</v>
      </c>
      <c r="D2796" t="s">
        <v>30</v>
      </c>
      <c r="E2796" t="s">
        <v>26</v>
      </c>
      <c r="F2796" t="s">
        <v>27</v>
      </c>
      <c r="G2796">
        <v>0</v>
      </c>
      <c r="H2796">
        <v>0.9</v>
      </c>
    </row>
    <row r="2797" spans="1:13" x14ac:dyDescent="0.2">
      <c r="A2797" t="s">
        <v>629</v>
      </c>
      <c r="B2797">
        <v>1</v>
      </c>
      <c r="C2797" t="s">
        <v>35</v>
      </c>
      <c r="D2797" t="s">
        <v>16</v>
      </c>
      <c r="E2797" t="s">
        <v>76</v>
      </c>
      <c r="F2797" t="s">
        <v>33</v>
      </c>
      <c r="G2797">
        <v>0</v>
      </c>
      <c r="H2797">
        <v>1</v>
      </c>
      <c r="I2797" t="s">
        <v>630</v>
      </c>
    </row>
    <row r="2798" spans="1:13" x14ac:dyDescent="0.2">
      <c r="A2798" t="s">
        <v>435</v>
      </c>
      <c r="B2798">
        <v>0.1212</v>
      </c>
      <c r="C2798" t="s">
        <v>45</v>
      </c>
      <c r="D2798" t="s">
        <v>16</v>
      </c>
      <c r="F2798" t="s">
        <v>36</v>
      </c>
      <c r="G2798">
        <v>0</v>
      </c>
      <c r="H2798">
        <v>0.1212</v>
      </c>
      <c r="I2798" t="s">
        <v>436</v>
      </c>
    </row>
    <row r="2799" spans="1:13" x14ac:dyDescent="0.2">
      <c r="A2799" t="s">
        <v>624</v>
      </c>
      <c r="B2799">
        <v>0.82799999999999996</v>
      </c>
      <c r="C2799" t="s">
        <v>42</v>
      </c>
      <c r="D2799" t="s">
        <v>30</v>
      </c>
      <c r="F2799" t="s">
        <v>36</v>
      </c>
      <c r="G2799">
        <v>0</v>
      </c>
      <c r="H2799">
        <v>0.82799999999999996</v>
      </c>
      <c r="I2799" t="s">
        <v>43</v>
      </c>
    </row>
    <row r="2800" spans="1:13" x14ac:dyDescent="0.2">
      <c r="A2800" t="s">
        <v>196</v>
      </c>
      <c r="B2800">
        <v>0.25</v>
      </c>
      <c r="C2800" t="s">
        <v>94</v>
      </c>
      <c r="D2800" t="s">
        <v>53</v>
      </c>
      <c r="F2800" t="s">
        <v>36</v>
      </c>
      <c r="G2800">
        <v>0</v>
      </c>
      <c r="H2800">
        <v>0.25</v>
      </c>
      <c r="I2800" t="s">
        <v>198</v>
      </c>
    </row>
    <row r="2801" spans="1:13" x14ac:dyDescent="0.2">
      <c r="A2801" t="s">
        <v>324</v>
      </c>
      <c r="B2801">
        <v>5.0500000000000003E-2</v>
      </c>
      <c r="C2801" t="s">
        <v>45</v>
      </c>
      <c r="D2801" t="s">
        <v>16</v>
      </c>
      <c r="F2801" t="s">
        <v>36</v>
      </c>
      <c r="G2801">
        <v>0</v>
      </c>
      <c r="H2801">
        <v>5.0500000000000003E-2</v>
      </c>
      <c r="I2801" t="s">
        <v>326</v>
      </c>
    </row>
    <row r="2802" spans="1:13" x14ac:dyDescent="0.2">
      <c r="A2802" t="s">
        <v>600</v>
      </c>
      <c r="B2802">
        <v>0.83830000000000005</v>
      </c>
      <c r="C2802" t="s">
        <v>45</v>
      </c>
      <c r="D2802" t="s">
        <v>16</v>
      </c>
      <c r="F2802" t="s">
        <v>36</v>
      </c>
      <c r="G2802">
        <v>0</v>
      </c>
      <c r="H2802">
        <v>0.83830000000000005</v>
      </c>
      <c r="I2802" t="s">
        <v>601</v>
      </c>
    </row>
    <row r="2803" spans="1:13" x14ac:dyDescent="0.2">
      <c r="A2803" t="s">
        <v>625</v>
      </c>
      <c r="B2803">
        <v>2.0000000000000001E-10</v>
      </c>
      <c r="C2803" t="s">
        <v>35</v>
      </c>
      <c r="D2803" t="s">
        <v>15</v>
      </c>
      <c r="F2803" t="s">
        <v>36</v>
      </c>
      <c r="G2803">
        <v>0</v>
      </c>
      <c r="H2803">
        <v>2.0000000000000001E-10</v>
      </c>
      <c r="I2803" t="s">
        <v>626</v>
      </c>
    </row>
    <row r="2804" spans="1:13" x14ac:dyDescent="0.2">
      <c r="A2804" t="s">
        <v>60</v>
      </c>
      <c r="B2804">
        <v>0.60599999999999998</v>
      </c>
      <c r="C2804" t="s">
        <v>42</v>
      </c>
      <c r="D2804" t="s">
        <v>56</v>
      </c>
      <c r="F2804" t="s">
        <v>36</v>
      </c>
      <c r="G2804">
        <v>0</v>
      </c>
      <c r="H2804">
        <v>0.60599999999999998</v>
      </c>
      <c r="I2804" t="s">
        <v>61</v>
      </c>
    </row>
    <row r="2805" spans="1:13" x14ac:dyDescent="0.2">
      <c r="A2805" t="s">
        <v>62</v>
      </c>
      <c r="B2805">
        <v>0.10100000000000001</v>
      </c>
      <c r="C2805" t="s">
        <v>35</v>
      </c>
      <c r="D2805" t="s">
        <v>56</v>
      </c>
      <c r="F2805" t="s">
        <v>36</v>
      </c>
      <c r="G2805">
        <v>0</v>
      </c>
      <c r="H2805">
        <v>0.10100000000000001</v>
      </c>
      <c r="I2805" t="s">
        <v>62</v>
      </c>
    </row>
    <row r="2807" spans="1:13" ht="16" x14ac:dyDescent="0.2">
      <c r="A2807" s="1" t="s">
        <v>2</v>
      </c>
      <c r="B2807" s="1" t="s">
        <v>631</v>
      </c>
    </row>
    <row r="2808" spans="1:13" x14ac:dyDescent="0.2">
      <c r="A2808" t="s">
        <v>4</v>
      </c>
      <c r="B2808" t="s">
        <v>632</v>
      </c>
    </row>
    <row r="2809" spans="1:13" x14ac:dyDescent="0.2">
      <c r="A2809" t="s">
        <v>6</v>
      </c>
      <c r="B2809" t="s">
        <v>35</v>
      </c>
    </row>
    <row r="2810" spans="1:13" x14ac:dyDescent="0.2">
      <c r="A2810" t="s">
        <v>8</v>
      </c>
      <c r="B2810">
        <v>1</v>
      </c>
    </row>
    <row r="2811" spans="1:13" x14ac:dyDescent="0.2">
      <c r="A2811" t="s">
        <v>9</v>
      </c>
      <c r="B2811" t="s">
        <v>631</v>
      </c>
    </row>
    <row r="2812" spans="1:13" x14ac:dyDescent="0.2">
      <c r="A2812" t="s">
        <v>11</v>
      </c>
      <c r="B2812" t="s">
        <v>12</v>
      </c>
    </row>
    <row r="2813" spans="1:13" x14ac:dyDescent="0.2">
      <c r="A2813" t="s">
        <v>13</v>
      </c>
      <c r="B2813" t="s">
        <v>14</v>
      </c>
    </row>
    <row r="2814" spans="1:13" x14ac:dyDescent="0.2">
      <c r="A2814" t="s">
        <v>15</v>
      </c>
      <c r="B2814" t="s">
        <v>16</v>
      </c>
    </row>
    <row r="2815" spans="1:13" ht="16" x14ac:dyDescent="0.2">
      <c r="A2815" s="1" t="s">
        <v>17</v>
      </c>
    </row>
    <row r="2816" spans="1:13" x14ac:dyDescent="0.2">
      <c r="A2816" s="2" t="s">
        <v>18</v>
      </c>
      <c r="B2816" s="2" t="s">
        <v>19</v>
      </c>
      <c r="C2816" s="2" t="s">
        <v>6</v>
      </c>
      <c r="D2816" s="2" t="s">
        <v>15</v>
      </c>
      <c r="E2816" s="2" t="s">
        <v>20</v>
      </c>
      <c r="F2816" s="2" t="s">
        <v>13</v>
      </c>
      <c r="G2816" s="2" t="s">
        <v>21</v>
      </c>
      <c r="H2816" s="2" t="s">
        <v>22</v>
      </c>
      <c r="I2816" s="2" t="s">
        <v>23</v>
      </c>
      <c r="J2816" s="2" t="s">
        <v>4</v>
      </c>
      <c r="K2816" s="2" t="s">
        <v>24</v>
      </c>
      <c r="L2816" s="2" t="s">
        <v>9</v>
      </c>
      <c r="M2816" s="2"/>
    </row>
    <row r="2817" spans="1:12" x14ac:dyDescent="0.2">
      <c r="A2817" t="s">
        <v>451</v>
      </c>
      <c r="B2817">
        <v>1.6374E-3</v>
      </c>
      <c r="D2817" t="s">
        <v>16</v>
      </c>
      <c r="E2817" t="s">
        <v>247</v>
      </c>
      <c r="F2817" t="s">
        <v>27</v>
      </c>
      <c r="G2817">
        <v>2</v>
      </c>
      <c r="H2817">
        <v>-6.4146456610219262</v>
      </c>
      <c r="I2817">
        <v>0.47908088797473058</v>
      </c>
      <c r="J2817" t="s">
        <v>633</v>
      </c>
    </row>
    <row r="2818" spans="1:12" x14ac:dyDescent="0.2">
      <c r="A2818" t="s">
        <v>453</v>
      </c>
      <c r="B2818">
        <v>1.6374E-3</v>
      </c>
      <c r="D2818" t="s">
        <v>16</v>
      </c>
      <c r="E2818" t="s">
        <v>247</v>
      </c>
      <c r="F2818" t="s">
        <v>27</v>
      </c>
      <c r="G2818">
        <v>2</v>
      </c>
      <c r="H2818">
        <v>-6.4146456610219262</v>
      </c>
      <c r="I2818">
        <v>0.47908088797473058</v>
      </c>
      <c r="J2818" t="s">
        <v>633</v>
      </c>
    </row>
    <row r="2819" spans="1:12" x14ac:dyDescent="0.2">
      <c r="A2819" t="s">
        <v>208</v>
      </c>
      <c r="B2819">
        <v>1.409E-2</v>
      </c>
      <c r="D2819" t="s">
        <v>16</v>
      </c>
      <c r="E2819" t="s">
        <v>26</v>
      </c>
      <c r="F2819" t="s">
        <v>27</v>
      </c>
      <c r="G2819">
        <v>2</v>
      </c>
      <c r="H2819">
        <v>-4.2622899530715479</v>
      </c>
      <c r="I2819">
        <v>0.43474629116275781</v>
      </c>
      <c r="J2819" t="s">
        <v>634</v>
      </c>
    </row>
    <row r="2820" spans="1:12" x14ac:dyDescent="0.2">
      <c r="A2820" t="s">
        <v>457</v>
      </c>
      <c r="B2820">
        <v>4.2681000000000001E-4</v>
      </c>
      <c r="D2820" t="s">
        <v>16</v>
      </c>
      <c r="E2820" t="s">
        <v>247</v>
      </c>
      <c r="F2820" t="s">
        <v>27</v>
      </c>
      <c r="G2820">
        <v>2</v>
      </c>
      <c r="H2820">
        <v>-7.7591716086330891</v>
      </c>
      <c r="I2820">
        <v>0.47908088797473058</v>
      </c>
      <c r="J2820" t="s">
        <v>633</v>
      </c>
    </row>
    <row r="2821" spans="1:12" x14ac:dyDescent="0.2">
      <c r="A2821" t="s">
        <v>635</v>
      </c>
      <c r="B2821">
        <v>4.7072000000000003E-2</v>
      </c>
      <c r="D2821" t="s">
        <v>16</v>
      </c>
      <c r="E2821" t="s">
        <v>247</v>
      </c>
      <c r="F2821" t="s">
        <v>27</v>
      </c>
      <c r="G2821">
        <v>2</v>
      </c>
      <c r="H2821">
        <v>-3.05607693456311</v>
      </c>
      <c r="I2821">
        <v>0.91432688020516517</v>
      </c>
      <c r="J2821" t="s">
        <v>636</v>
      </c>
    </row>
    <row r="2822" spans="1:12" x14ac:dyDescent="0.2">
      <c r="A2822" t="s">
        <v>637</v>
      </c>
      <c r="B2822">
        <v>4.7443000000000002E-4</v>
      </c>
      <c r="D2822" t="s">
        <v>16</v>
      </c>
      <c r="E2822" t="s">
        <v>26</v>
      </c>
      <c r="F2822" t="s">
        <v>27</v>
      </c>
      <c r="G2822">
        <v>2</v>
      </c>
      <c r="H2822">
        <v>-7.6533964745061516</v>
      </c>
      <c r="I2822">
        <v>0.47908088797473058</v>
      </c>
      <c r="J2822" t="s">
        <v>633</v>
      </c>
    </row>
    <row r="2823" spans="1:12" x14ac:dyDescent="0.2">
      <c r="A2823" t="s">
        <v>637</v>
      </c>
      <c r="B2823">
        <v>1.1386E-3</v>
      </c>
      <c r="D2823" t="s">
        <v>16</v>
      </c>
      <c r="E2823" t="s">
        <v>247</v>
      </c>
      <c r="F2823" t="s">
        <v>27</v>
      </c>
      <c r="G2823">
        <v>2</v>
      </c>
      <c r="H2823">
        <v>-6.7779558414472927</v>
      </c>
      <c r="I2823">
        <v>0.70011096040865184</v>
      </c>
      <c r="J2823" t="s">
        <v>638</v>
      </c>
    </row>
    <row r="2824" spans="1:12" x14ac:dyDescent="0.2">
      <c r="A2824" t="s">
        <v>639</v>
      </c>
      <c r="B2824">
        <v>0.1338</v>
      </c>
      <c r="D2824" t="s">
        <v>16</v>
      </c>
      <c r="E2824" t="s">
        <v>247</v>
      </c>
      <c r="F2824" t="s">
        <v>27</v>
      </c>
      <c r="G2824">
        <v>2</v>
      </c>
      <c r="H2824">
        <v>-2.0114091312880089</v>
      </c>
      <c r="I2824">
        <v>0.47908088797473058</v>
      </c>
      <c r="J2824" t="s">
        <v>633</v>
      </c>
    </row>
    <row r="2825" spans="1:12" x14ac:dyDescent="0.2">
      <c r="A2825" t="s">
        <v>640</v>
      </c>
      <c r="B2825">
        <v>9.7183000000000005E-2</v>
      </c>
      <c r="D2825" t="s">
        <v>16</v>
      </c>
      <c r="E2825" t="s">
        <v>247</v>
      </c>
      <c r="F2825" t="s">
        <v>27</v>
      </c>
      <c r="G2825">
        <v>2</v>
      </c>
      <c r="H2825">
        <v>-2.3311594799313702</v>
      </c>
      <c r="I2825">
        <v>0.91432688020516517</v>
      </c>
      <c r="J2825" t="s">
        <v>636</v>
      </c>
    </row>
    <row r="2826" spans="1:12" x14ac:dyDescent="0.2">
      <c r="A2826" t="s">
        <v>459</v>
      </c>
      <c r="B2826">
        <v>4.2681000000000001E-4</v>
      </c>
      <c r="D2826" t="s">
        <v>16</v>
      </c>
      <c r="E2826" t="s">
        <v>247</v>
      </c>
      <c r="F2826" t="s">
        <v>27</v>
      </c>
      <c r="G2826">
        <v>2</v>
      </c>
      <c r="H2826">
        <v>-7.7591716086330891</v>
      </c>
      <c r="I2826">
        <v>0.47908088797473058</v>
      </c>
      <c r="J2826" t="s">
        <v>633</v>
      </c>
    </row>
    <row r="2827" spans="1:12" x14ac:dyDescent="0.2">
      <c r="A2827" t="s">
        <v>249</v>
      </c>
      <c r="B2827">
        <v>9.300000000000001E-3</v>
      </c>
      <c r="D2827" t="s">
        <v>250</v>
      </c>
      <c r="E2827" t="s">
        <v>26</v>
      </c>
      <c r="F2827" t="s">
        <v>27</v>
      </c>
      <c r="G2827">
        <v>2</v>
      </c>
      <c r="H2827">
        <v>9.300000000000001E-3</v>
      </c>
      <c r="I2827">
        <v>0.37712113995987812</v>
      </c>
      <c r="J2827" t="s">
        <v>641</v>
      </c>
    </row>
    <row r="2828" spans="1:12" x14ac:dyDescent="0.2">
      <c r="A2828" t="s">
        <v>432</v>
      </c>
      <c r="B2828">
        <v>2.4E-2</v>
      </c>
      <c r="D2828" t="s">
        <v>250</v>
      </c>
      <c r="E2828" t="s">
        <v>244</v>
      </c>
      <c r="F2828" t="s">
        <v>27</v>
      </c>
      <c r="G2828">
        <v>2</v>
      </c>
      <c r="H2828">
        <v>-3.729701448634192</v>
      </c>
      <c r="I2828">
        <v>0.16673386380045699</v>
      </c>
      <c r="J2828" t="s">
        <v>642</v>
      </c>
    </row>
    <row r="2829" spans="1:12" x14ac:dyDescent="0.2">
      <c r="A2829" t="s">
        <v>631</v>
      </c>
      <c r="B2829">
        <v>1</v>
      </c>
      <c r="C2829" t="s">
        <v>35</v>
      </c>
      <c r="D2829" t="s">
        <v>16</v>
      </c>
      <c r="E2829" t="s">
        <v>32</v>
      </c>
      <c r="F2829" t="s">
        <v>33</v>
      </c>
      <c r="G2829">
        <v>0</v>
      </c>
      <c r="H2829">
        <v>1</v>
      </c>
      <c r="L2829" t="s">
        <v>631</v>
      </c>
    </row>
    <row r="2830" spans="1:12" x14ac:dyDescent="0.2">
      <c r="A2830" t="s">
        <v>39</v>
      </c>
      <c r="B2830">
        <v>4.0000000000000001E-10</v>
      </c>
      <c r="C2830" t="s">
        <v>35</v>
      </c>
      <c r="D2830" t="s">
        <v>15</v>
      </c>
      <c r="F2830" t="s">
        <v>36</v>
      </c>
      <c r="G2830">
        <v>2</v>
      </c>
      <c r="H2830">
        <v>-21.63955656882057</v>
      </c>
      <c r="I2830">
        <v>0.70011096040865184</v>
      </c>
      <c r="J2830" t="s">
        <v>638</v>
      </c>
      <c r="L2830" t="s">
        <v>40</v>
      </c>
    </row>
    <row r="2831" spans="1:12" x14ac:dyDescent="0.2">
      <c r="A2831" t="s">
        <v>610</v>
      </c>
      <c r="B2831">
        <v>0.94144000000000005</v>
      </c>
      <c r="C2831" t="s">
        <v>35</v>
      </c>
      <c r="D2831" t="s">
        <v>16</v>
      </c>
      <c r="F2831" t="s">
        <v>36</v>
      </c>
      <c r="G2831">
        <v>2</v>
      </c>
      <c r="H2831">
        <v>-6.0344661009118991E-2</v>
      </c>
      <c r="I2831">
        <v>0.16673386380045699</v>
      </c>
      <c r="J2831" t="s">
        <v>642</v>
      </c>
    </row>
    <row r="2832" spans="1:12" x14ac:dyDescent="0.2">
      <c r="A2832" t="s">
        <v>196</v>
      </c>
      <c r="B2832">
        <v>0.33300000000000002</v>
      </c>
      <c r="C2832" t="s">
        <v>94</v>
      </c>
      <c r="D2832" t="s">
        <v>53</v>
      </c>
      <c r="F2832" t="s">
        <v>36</v>
      </c>
      <c r="G2832">
        <v>2</v>
      </c>
      <c r="H2832">
        <v>-1.0996127890016929</v>
      </c>
      <c r="I2832">
        <v>0.43474629116275781</v>
      </c>
      <c r="J2832" t="s">
        <v>634</v>
      </c>
      <c r="L2832" t="s">
        <v>198</v>
      </c>
    </row>
    <row r="2833" spans="1:13" x14ac:dyDescent="0.2">
      <c r="A2833" t="s">
        <v>258</v>
      </c>
      <c r="B2833">
        <v>2</v>
      </c>
      <c r="C2833" t="s">
        <v>35</v>
      </c>
      <c r="D2833" t="s">
        <v>30</v>
      </c>
      <c r="F2833" t="s">
        <v>36</v>
      </c>
      <c r="G2833">
        <v>2</v>
      </c>
      <c r="H2833">
        <v>0.69314718055994529</v>
      </c>
      <c r="I2833">
        <v>0.43474629116275781</v>
      </c>
      <c r="J2833" t="s">
        <v>634</v>
      </c>
      <c r="L2833" t="s">
        <v>259</v>
      </c>
    </row>
    <row r="2834" spans="1:13" x14ac:dyDescent="0.2">
      <c r="A2834" t="s">
        <v>268</v>
      </c>
      <c r="B2834">
        <v>0.16900999999999999</v>
      </c>
      <c r="C2834" t="s">
        <v>45</v>
      </c>
      <c r="D2834" t="s">
        <v>16</v>
      </c>
      <c r="F2834" t="s">
        <v>36</v>
      </c>
      <c r="G2834">
        <v>2</v>
      </c>
      <c r="H2834">
        <v>-1.777797394212</v>
      </c>
      <c r="I2834">
        <v>0.16673386380045699</v>
      </c>
      <c r="J2834" t="s">
        <v>642</v>
      </c>
      <c r="L2834" t="s">
        <v>269</v>
      </c>
    </row>
    <row r="2835" spans="1:13" x14ac:dyDescent="0.2">
      <c r="A2835" t="s">
        <v>643</v>
      </c>
      <c r="B2835">
        <v>0.23721</v>
      </c>
      <c r="C2835" t="s">
        <v>45</v>
      </c>
      <c r="D2835" t="s">
        <v>16</v>
      </c>
      <c r="F2835" t="s">
        <v>36</v>
      </c>
      <c r="G2835">
        <v>2</v>
      </c>
      <c r="H2835">
        <v>-1.438809454231192</v>
      </c>
      <c r="I2835">
        <v>0.16673386380045699</v>
      </c>
      <c r="J2835" t="s">
        <v>642</v>
      </c>
      <c r="L2835" t="s">
        <v>644</v>
      </c>
    </row>
    <row r="2836" spans="1:13" x14ac:dyDescent="0.2">
      <c r="A2836" t="s">
        <v>645</v>
      </c>
      <c r="B2836">
        <v>4.3661999999999999E-2</v>
      </c>
      <c r="C2836" t="s">
        <v>35</v>
      </c>
      <c r="D2836" t="s">
        <v>16</v>
      </c>
      <c r="F2836" t="s">
        <v>36</v>
      </c>
      <c r="G2836">
        <v>2</v>
      </c>
      <c r="H2836">
        <v>-3.1312771203891332</v>
      </c>
      <c r="I2836">
        <v>0.16673386380045699</v>
      </c>
      <c r="J2836" t="s">
        <v>642</v>
      </c>
      <c r="L2836" t="s">
        <v>646</v>
      </c>
    </row>
    <row r="2838" spans="1:13" ht="16" x14ac:dyDescent="0.2">
      <c r="A2838" s="1" t="s">
        <v>2</v>
      </c>
      <c r="B2838" s="1" t="s">
        <v>647</v>
      </c>
    </row>
    <row r="2839" spans="1:13" x14ac:dyDescent="0.2">
      <c r="A2839" t="s">
        <v>4</v>
      </c>
      <c r="B2839" t="s">
        <v>648</v>
      </c>
    </row>
    <row r="2840" spans="1:13" x14ac:dyDescent="0.2">
      <c r="A2840" t="s">
        <v>6</v>
      </c>
      <c r="B2840" t="s">
        <v>35</v>
      </c>
    </row>
    <row r="2841" spans="1:13" x14ac:dyDescent="0.2">
      <c r="A2841" t="s">
        <v>8</v>
      </c>
      <c r="B2841">
        <v>1</v>
      </c>
    </row>
    <row r="2842" spans="1:13" x14ac:dyDescent="0.2">
      <c r="A2842" t="s">
        <v>9</v>
      </c>
      <c r="B2842" t="s">
        <v>649</v>
      </c>
    </row>
    <row r="2843" spans="1:13" x14ac:dyDescent="0.2">
      <c r="A2843" t="s">
        <v>11</v>
      </c>
      <c r="B2843" t="s">
        <v>12</v>
      </c>
    </row>
    <row r="2844" spans="1:13" x14ac:dyDescent="0.2">
      <c r="A2844" t="s">
        <v>13</v>
      </c>
      <c r="B2844" t="s">
        <v>14</v>
      </c>
    </row>
    <row r="2845" spans="1:13" x14ac:dyDescent="0.2">
      <c r="A2845" t="s">
        <v>15</v>
      </c>
      <c r="B2845" t="s">
        <v>75</v>
      </c>
    </row>
    <row r="2846" spans="1:13" ht="16" x14ac:dyDescent="0.2">
      <c r="A2846" s="1" t="s">
        <v>17</v>
      </c>
    </row>
    <row r="2847" spans="1:13" x14ac:dyDescent="0.2">
      <c r="A2847" s="2" t="s">
        <v>18</v>
      </c>
      <c r="B2847" s="2" t="s">
        <v>19</v>
      </c>
      <c r="C2847" s="2" t="s">
        <v>6</v>
      </c>
      <c r="D2847" s="2" t="s">
        <v>15</v>
      </c>
      <c r="E2847" s="2" t="s">
        <v>20</v>
      </c>
      <c r="F2847" s="2" t="s">
        <v>13</v>
      </c>
      <c r="G2847" s="2" t="s">
        <v>21</v>
      </c>
      <c r="H2847" s="2" t="s">
        <v>22</v>
      </c>
      <c r="I2847" s="2" t="s">
        <v>23</v>
      </c>
      <c r="J2847" s="2" t="s">
        <v>4</v>
      </c>
      <c r="K2847" s="2" t="s">
        <v>24</v>
      </c>
      <c r="L2847" s="2" t="s">
        <v>9</v>
      </c>
      <c r="M2847" s="2"/>
    </row>
    <row r="2848" spans="1:13" x14ac:dyDescent="0.2">
      <c r="A2848" t="s">
        <v>451</v>
      </c>
      <c r="B2848">
        <v>2.9544999999999998E-2</v>
      </c>
      <c r="D2848" t="s">
        <v>16</v>
      </c>
      <c r="E2848" t="s">
        <v>650</v>
      </c>
      <c r="F2848" t="s">
        <v>27</v>
      </c>
      <c r="G2848">
        <v>2</v>
      </c>
      <c r="H2848">
        <v>-3.5218407541844989</v>
      </c>
      <c r="I2848">
        <v>0.30845693728017798</v>
      </c>
      <c r="J2848" t="s">
        <v>651</v>
      </c>
    </row>
    <row r="2849" spans="1:12" x14ac:dyDescent="0.2">
      <c r="A2849" t="s">
        <v>453</v>
      </c>
      <c r="B2849">
        <v>2.9544999999999998E-2</v>
      </c>
      <c r="D2849" t="s">
        <v>16</v>
      </c>
      <c r="E2849" t="s">
        <v>650</v>
      </c>
      <c r="F2849" t="s">
        <v>27</v>
      </c>
      <c r="G2849">
        <v>2</v>
      </c>
      <c r="H2849">
        <v>-3.5218407541844989</v>
      </c>
      <c r="I2849">
        <v>0.24634100976485049</v>
      </c>
      <c r="J2849" t="s">
        <v>652</v>
      </c>
    </row>
    <row r="2850" spans="1:12" x14ac:dyDescent="0.2">
      <c r="A2850" t="s">
        <v>453</v>
      </c>
      <c r="B2850">
        <v>1.1095000000000001E-2</v>
      </c>
      <c r="D2850" t="s">
        <v>16</v>
      </c>
      <c r="E2850" t="s">
        <v>650</v>
      </c>
      <c r="F2850" t="s">
        <v>27</v>
      </c>
      <c r="G2850">
        <v>2</v>
      </c>
      <c r="H2850">
        <v>-4.5012607225975794</v>
      </c>
      <c r="I2850">
        <v>0.30845693728017798</v>
      </c>
      <c r="J2850" t="s">
        <v>651</v>
      </c>
    </row>
    <row r="2851" spans="1:12" x14ac:dyDescent="0.2">
      <c r="A2851" t="s">
        <v>29</v>
      </c>
      <c r="B2851">
        <v>20</v>
      </c>
      <c r="D2851" t="s">
        <v>30</v>
      </c>
      <c r="E2851" t="s">
        <v>26</v>
      </c>
      <c r="F2851" t="s">
        <v>27</v>
      </c>
      <c r="G2851">
        <v>2</v>
      </c>
      <c r="H2851">
        <v>2.9957322735539909</v>
      </c>
      <c r="I2851">
        <v>0.1478251210504789</v>
      </c>
      <c r="J2851" t="s">
        <v>653</v>
      </c>
    </row>
    <row r="2852" spans="1:12" x14ac:dyDescent="0.2">
      <c r="A2852" t="s">
        <v>459</v>
      </c>
      <c r="B2852">
        <v>1.1095000000000001E-2</v>
      </c>
      <c r="D2852" t="s">
        <v>16</v>
      </c>
      <c r="E2852" t="s">
        <v>650</v>
      </c>
      <c r="F2852" t="s">
        <v>27</v>
      </c>
      <c r="G2852">
        <v>2</v>
      </c>
      <c r="H2852">
        <v>-4.5012607225975794</v>
      </c>
      <c r="I2852">
        <v>0.30845693728017798</v>
      </c>
      <c r="J2852" t="s">
        <v>651</v>
      </c>
    </row>
    <row r="2853" spans="1:12" x14ac:dyDescent="0.2">
      <c r="A2853" t="s">
        <v>647</v>
      </c>
      <c r="B2853">
        <v>1</v>
      </c>
      <c r="C2853" t="s">
        <v>35</v>
      </c>
      <c r="D2853" t="s">
        <v>75</v>
      </c>
      <c r="E2853" t="s">
        <v>76</v>
      </c>
      <c r="F2853" t="s">
        <v>33</v>
      </c>
      <c r="G2853">
        <v>0</v>
      </c>
      <c r="H2853">
        <v>1</v>
      </c>
      <c r="L2853" t="s">
        <v>649</v>
      </c>
    </row>
    <row r="2854" spans="1:12" x14ac:dyDescent="0.2">
      <c r="A2854" t="s">
        <v>654</v>
      </c>
      <c r="B2854">
        <v>3.8996000000000003E-2</v>
      </c>
      <c r="C2854" t="s">
        <v>35</v>
      </c>
      <c r="D2854" t="s">
        <v>16</v>
      </c>
      <c r="F2854" t="s">
        <v>36</v>
      </c>
      <c r="G2854">
        <v>2</v>
      </c>
      <c r="H2854">
        <v>-3.2442962022151121</v>
      </c>
      <c r="I2854">
        <v>9.798894162072011E-2</v>
      </c>
      <c r="J2854" t="s">
        <v>655</v>
      </c>
      <c r="L2854" t="s">
        <v>656</v>
      </c>
    </row>
    <row r="2855" spans="1:12" x14ac:dyDescent="0.2">
      <c r="A2855" t="s">
        <v>657</v>
      </c>
      <c r="B2855">
        <v>3.8544E-3</v>
      </c>
      <c r="C2855" t="s">
        <v>35</v>
      </c>
      <c r="D2855" t="s">
        <v>16</v>
      </c>
      <c r="F2855" t="s">
        <v>36</v>
      </c>
      <c r="G2855">
        <v>2</v>
      </c>
      <c r="H2855">
        <v>-5.5585399261036672</v>
      </c>
      <c r="I2855">
        <v>9.798894162072011E-2</v>
      </c>
      <c r="J2855" t="s">
        <v>655</v>
      </c>
      <c r="L2855" t="s">
        <v>658</v>
      </c>
    </row>
    <row r="2856" spans="1:12" x14ac:dyDescent="0.2">
      <c r="A2856" t="s">
        <v>659</v>
      </c>
      <c r="B2856">
        <v>0.23996999999999999</v>
      </c>
      <c r="C2856" t="s">
        <v>35</v>
      </c>
      <c r="D2856" t="s">
        <v>16</v>
      </c>
      <c r="F2856" t="s">
        <v>36</v>
      </c>
      <c r="G2856">
        <v>2</v>
      </c>
      <c r="H2856">
        <v>-1.427241363453297</v>
      </c>
      <c r="I2856">
        <v>9.798894162072011E-2</v>
      </c>
      <c r="J2856" t="s">
        <v>655</v>
      </c>
      <c r="L2856" t="s">
        <v>660</v>
      </c>
    </row>
    <row r="2857" spans="1:12" x14ac:dyDescent="0.2">
      <c r="A2857" t="s">
        <v>285</v>
      </c>
      <c r="B2857">
        <v>7.4374999999999997E-3</v>
      </c>
      <c r="C2857" t="s">
        <v>49</v>
      </c>
      <c r="D2857" t="s">
        <v>16</v>
      </c>
      <c r="F2857" t="s">
        <v>36</v>
      </c>
      <c r="G2857">
        <v>2</v>
      </c>
      <c r="H2857">
        <v>-4.9012205081103888</v>
      </c>
      <c r="I2857">
        <v>9.798894162072011E-2</v>
      </c>
      <c r="J2857" t="s">
        <v>655</v>
      </c>
      <c r="L2857" t="s">
        <v>287</v>
      </c>
    </row>
    <row r="2858" spans="1:12" x14ac:dyDescent="0.2">
      <c r="A2858" t="s">
        <v>661</v>
      </c>
      <c r="B2858">
        <v>0.29997000000000001</v>
      </c>
      <c r="C2858" t="s">
        <v>35</v>
      </c>
      <c r="D2858" t="s">
        <v>16</v>
      </c>
      <c r="F2858" t="s">
        <v>36</v>
      </c>
      <c r="G2858">
        <v>2</v>
      </c>
      <c r="H2858">
        <v>-1.2040728093262689</v>
      </c>
      <c r="I2858">
        <v>9.798894162072011E-2</v>
      </c>
      <c r="J2858" t="s">
        <v>655</v>
      </c>
      <c r="L2858" t="s">
        <v>662</v>
      </c>
    </row>
    <row r="2859" spans="1:12" x14ac:dyDescent="0.2">
      <c r="A2859" t="s">
        <v>663</v>
      </c>
      <c r="B2859">
        <v>4.0844999999999999E-2</v>
      </c>
      <c r="C2859" t="s">
        <v>35</v>
      </c>
      <c r="D2859" t="s">
        <v>16</v>
      </c>
      <c r="F2859" t="s">
        <v>36</v>
      </c>
      <c r="G2859">
        <v>2</v>
      </c>
      <c r="H2859">
        <v>-3.1979708641883051</v>
      </c>
      <c r="I2859">
        <v>0.1173383935639413</v>
      </c>
      <c r="J2859" t="s">
        <v>664</v>
      </c>
      <c r="L2859" t="s">
        <v>665</v>
      </c>
    </row>
    <row r="2860" spans="1:12" x14ac:dyDescent="0.2">
      <c r="A2860" t="s">
        <v>624</v>
      </c>
      <c r="B2860">
        <v>3.9982000000000002</v>
      </c>
      <c r="C2860" t="s">
        <v>42</v>
      </c>
      <c r="D2860" t="s">
        <v>30</v>
      </c>
      <c r="F2860" t="s">
        <v>36</v>
      </c>
      <c r="G2860">
        <v>2</v>
      </c>
      <c r="H2860">
        <v>1.3858442598395051</v>
      </c>
      <c r="I2860">
        <v>9.798894162072011E-2</v>
      </c>
      <c r="J2860" t="s">
        <v>655</v>
      </c>
      <c r="L2860" t="s">
        <v>43</v>
      </c>
    </row>
    <row r="2861" spans="1:12" x14ac:dyDescent="0.2">
      <c r="A2861" t="s">
        <v>196</v>
      </c>
      <c r="B2861">
        <v>5.5556000000000001</v>
      </c>
      <c r="C2861" t="s">
        <v>94</v>
      </c>
      <c r="D2861" t="s">
        <v>53</v>
      </c>
      <c r="F2861" t="s">
        <v>36</v>
      </c>
      <c r="G2861">
        <v>2</v>
      </c>
      <c r="H2861">
        <v>1.7148064280599269</v>
      </c>
      <c r="I2861">
        <v>0.35935872833573768</v>
      </c>
      <c r="J2861" t="s">
        <v>666</v>
      </c>
      <c r="L2861" t="s">
        <v>198</v>
      </c>
    </row>
    <row r="2862" spans="1:12" x14ac:dyDescent="0.2">
      <c r="A2862" t="s">
        <v>464</v>
      </c>
      <c r="B2862">
        <v>2.6997000000000002E-3</v>
      </c>
      <c r="C2862" t="s">
        <v>35</v>
      </c>
      <c r="D2862" t="s">
        <v>16</v>
      </c>
      <c r="F2862" t="s">
        <v>36</v>
      </c>
      <c r="G2862">
        <v>2</v>
      </c>
      <c r="H2862">
        <v>-5.9146146232562611</v>
      </c>
      <c r="I2862">
        <v>9.798894162072011E-2</v>
      </c>
      <c r="J2862" t="s">
        <v>655</v>
      </c>
      <c r="L2862" t="s">
        <v>465</v>
      </c>
    </row>
    <row r="2863" spans="1:12" x14ac:dyDescent="0.2">
      <c r="A2863" t="s">
        <v>268</v>
      </c>
      <c r="B2863">
        <v>1.4997999999999999E-2</v>
      </c>
      <c r="C2863" t="s">
        <v>45</v>
      </c>
      <c r="D2863" t="s">
        <v>16</v>
      </c>
      <c r="F2863" t="s">
        <v>36</v>
      </c>
      <c r="G2863">
        <v>2</v>
      </c>
      <c r="H2863">
        <v>-4.1998384201029397</v>
      </c>
      <c r="I2863">
        <v>9.798894162072011E-2</v>
      </c>
      <c r="J2863" t="s">
        <v>655</v>
      </c>
      <c r="L2863" t="s">
        <v>269</v>
      </c>
    </row>
    <row r="2864" spans="1:12" x14ac:dyDescent="0.2">
      <c r="A2864" t="s">
        <v>270</v>
      </c>
      <c r="B2864">
        <v>55.555999999999997</v>
      </c>
      <c r="C2864" t="s">
        <v>42</v>
      </c>
      <c r="D2864" t="s">
        <v>16</v>
      </c>
      <c r="F2864" t="s">
        <v>36</v>
      </c>
      <c r="G2864">
        <v>2</v>
      </c>
      <c r="H2864">
        <v>4.0173915210539723</v>
      </c>
      <c r="I2864">
        <v>0.1173383935639413</v>
      </c>
      <c r="J2864" t="s">
        <v>667</v>
      </c>
      <c r="L2864" t="s">
        <v>271</v>
      </c>
    </row>
    <row r="2865" spans="1:12" x14ac:dyDescent="0.2">
      <c r="A2865" t="s">
        <v>668</v>
      </c>
      <c r="B2865">
        <v>0.63492000000000004</v>
      </c>
      <c r="C2865" t="s">
        <v>35</v>
      </c>
      <c r="D2865" t="s">
        <v>16</v>
      </c>
      <c r="F2865" t="s">
        <v>36</v>
      </c>
      <c r="G2865">
        <v>2</v>
      </c>
      <c r="H2865">
        <v>-0.45425627227809628</v>
      </c>
      <c r="I2865">
        <v>9.8112230981473106E-2</v>
      </c>
      <c r="J2865" t="s">
        <v>670</v>
      </c>
      <c r="L2865" t="s">
        <v>671</v>
      </c>
    </row>
    <row r="2866" spans="1:12" x14ac:dyDescent="0.2">
      <c r="A2866" t="s">
        <v>672</v>
      </c>
      <c r="B2866">
        <v>1.5104999999999999E-3</v>
      </c>
      <c r="C2866" t="s">
        <v>35</v>
      </c>
      <c r="D2866" t="s">
        <v>16</v>
      </c>
      <c r="F2866" t="s">
        <v>36</v>
      </c>
      <c r="G2866">
        <v>2</v>
      </c>
      <c r="H2866">
        <v>-6.4953145571375472</v>
      </c>
      <c r="I2866">
        <v>0.13995094256640919</v>
      </c>
      <c r="J2866" t="s">
        <v>673</v>
      </c>
      <c r="L2866" t="s">
        <v>674</v>
      </c>
    </row>
    <row r="2867" spans="1:12" x14ac:dyDescent="0.2">
      <c r="A2867" t="s">
        <v>60</v>
      </c>
      <c r="B2867">
        <v>1.2661</v>
      </c>
      <c r="C2867" t="s">
        <v>42</v>
      </c>
      <c r="D2867" t="s">
        <v>56</v>
      </c>
      <c r="F2867" t="s">
        <v>36</v>
      </c>
      <c r="G2867">
        <v>2</v>
      </c>
      <c r="H2867">
        <v>0.23594130954407039</v>
      </c>
      <c r="I2867">
        <v>0.36977677668705061</v>
      </c>
      <c r="J2867" t="s">
        <v>675</v>
      </c>
      <c r="L2867" t="s">
        <v>61</v>
      </c>
    </row>
    <row r="2868" spans="1:12" x14ac:dyDescent="0.2">
      <c r="A2868" t="s">
        <v>62</v>
      </c>
      <c r="B2868">
        <v>0.27706999999999998</v>
      </c>
      <c r="C2868" t="s">
        <v>35</v>
      </c>
      <c r="D2868" t="s">
        <v>56</v>
      </c>
      <c r="F2868" t="s">
        <v>36</v>
      </c>
      <c r="G2868">
        <v>2</v>
      </c>
      <c r="H2868">
        <v>-1.2834850971387539</v>
      </c>
      <c r="I2868">
        <v>0.36977677668705061</v>
      </c>
      <c r="J2868" t="s">
        <v>676</v>
      </c>
      <c r="L2868" t="s">
        <v>62</v>
      </c>
    </row>
    <row r="2869" spans="1:12" x14ac:dyDescent="0.2">
      <c r="A2869" t="s">
        <v>677</v>
      </c>
      <c r="B2869">
        <v>-0.17011999999999999</v>
      </c>
      <c r="C2869" t="s">
        <v>94</v>
      </c>
      <c r="D2869" t="s">
        <v>16</v>
      </c>
      <c r="F2869" t="s">
        <v>36</v>
      </c>
      <c r="G2869">
        <v>2</v>
      </c>
      <c r="H2869">
        <v>-1.771251208596704</v>
      </c>
      <c r="I2869">
        <v>9.798894162072011E-2</v>
      </c>
      <c r="J2869" t="s">
        <v>655</v>
      </c>
      <c r="K2869" t="b">
        <v>1</v>
      </c>
      <c r="L2869" t="s">
        <v>678</v>
      </c>
    </row>
    <row r="2870" spans="1:12" x14ac:dyDescent="0.2">
      <c r="A2870" t="s">
        <v>679</v>
      </c>
      <c r="B2870">
        <v>-0.05</v>
      </c>
      <c r="C2870" t="s">
        <v>49</v>
      </c>
      <c r="D2870" t="s">
        <v>250</v>
      </c>
      <c r="F2870" t="s">
        <v>36</v>
      </c>
      <c r="G2870">
        <v>2</v>
      </c>
      <c r="H2870">
        <v>-2.9957322735539909</v>
      </c>
      <c r="I2870">
        <v>0.1173383935639413</v>
      </c>
      <c r="J2870" t="s">
        <v>680</v>
      </c>
      <c r="K2870" t="b">
        <v>1</v>
      </c>
      <c r="L2870" t="s">
        <v>681</v>
      </c>
    </row>
    <row r="2871" spans="1:12" x14ac:dyDescent="0.2">
      <c r="A2871" t="s">
        <v>682</v>
      </c>
      <c r="B2871">
        <v>3.9982000000000001E-6</v>
      </c>
      <c r="C2871" t="s">
        <v>94</v>
      </c>
      <c r="D2871" t="s">
        <v>15</v>
      </c>
      <c r="F2871" t="s">
        <v>36</v>
      </c>
      <c r="G2871">
        <v>2</v>
      </c>
      <c r="H2871">
        <v>-12.42966629812477</v>
      </c>
      <c r="I2871">
        <v>0.55743963056599077</v>
      </c>
      <c r="J2871" t="s">
        <v>655</v>
      </c>
      <c r="L2871" t="s">
        <v>683</v>
      </c>
    </row>
    <row r="2872" spans="1:12" x14ac:dyDescent="0.2">
      <c r="A2872" t="s">
        <v>684</v>
      </c>
      <c r="B2872">
        <v>8.9479999999999994E-3</v>
      </c>
      <c r="C2872" t="s">
        <v>35</v>
      </c>
      <c r="D2872" t="s">
        <v>16</v>
      </c>
      <c r="F2872" t="s">
        <v>36</v>
      </c>
      <c r="G2872">
        <v>2</v>
      </c>
      <c r="H2872">
        <v>-4.7163252353542537</v>
      </c>
      <c r="I2872">
        <v>0.13995094256640919</v>
      </c>
      <c r="J2872" t="s">
        <v>685</v>
      </c>
      <c r="L2872" t="s">
        <v>684</v>
      </c>
    </row>
    <row r="2874" spans="1:12" ht="16" x14ac:dyDescent="0.2">
      <c r="A2874" s="1" t="s">
        <v>2</v>
      </c>
      <c r="B2874" s="1" t="s">
        <v>647</v>
      </c>
    </row>
    <row r="2875" spans="1:12" x14ac:dyDescent="0.2">
      <c r="A2875" t="s">
        <v>4</v>
      </c>
      <c r="B2875" t="s">
        <v>686</v>
      </c>
    </row>
    <row r="2876" spans="1:12" x14ac:dyDescent="0.2">
      <c r="A2876" t="s">
        <v>6</v>
      </c>
      <c r="B2876" t="s">
        <v>359</v>
      </c>
    </row>
    <row r="2877" spans="1:12" x14ac:dyDescent="0.2">
      <c r="A2877" t="s">
        <v>8</v>
      </c>
      <c r="B2877">
        <v>1</v>
      </c>
    </row>
    <row r="2878" spans="1:12" x14ac:dyDescent="0.2">
      <c r="A2878" t="s">
        <v>9</v>
      </c>
      <c r="B2878" t="s">
        <v>649</v>
      </c>
    </row>
    <row r="2879" spans="1:12" x14ac:dyDescent="0.2">
      <c r="A2879" t="s">
        <v>11</v>
      </c>
      <c r="B2879" t="s">
        <v>12</v>
      </c>
    </row>
    <row r="2880" spans="1:12" x14ac:dyDescent="0.2">
      <c r="A2880" t="s">
        <v>13</v>
      </c>
      <c r="B2880" t="s">
        <v>14</v>
      </c>
    </row>
    <row r="2881" spans="1:13" x14ac:dyDescent="0.2">
      <c r="A2881" t="s">
        <v>15</v>
      </c>
      <c r="B2881" t="s">
        <v>75</v>
      </c>
    </row>
    <row r="2882" spans="1:13" ht="16" x14ac:dyDescent="0.2">
      <c r="A2882" s="1" t="s">
        <v>17</v>
      </c>
    </row>
    <row r="2883" spans="1:13" x14ac:dyDescent="0.2">
      <c r="A2883" s="2" t="s">
        <v>18</v>
      </c>
      <c r="B2883" s="2" t="s">
        <v>19</v>
      </c>
      <c r="C2883" s="2" t="s">
        <v>6</v>
      </c>
      <c r="D2883" s="2" t="s">
        <v>15</v>
      </c>
      <c r="E2883" s="2" t="s">
        <v>20</v>
      </c>
      <c r="F2883" s="2" t="s">
        <v>13</v>
      </c>
      <c r="G2883" s="2" t="s">
        <v>21</v>
      </c>
      <c r="H2883" s="2" t="s">
        <v>22</v>
      </c>
      <c r="I2883" s="2" t="s">
        <v>23</v>
      </c>
      <c r="J2883" s="2" t="s">
        <v>4</v>
      </c>
      <c r="K2883" s="2" t="s">
        <v>24</v>
      </c>
      <c r="L2883" s="2" t="s">
        <v>9</v>
      </c>
      <c r="M2883" s="2"/>
    </row>
    <row r="2884" spans="1:13" x14ac:dyDescent="0.2">
      <c r="A2884" t="s">
        <v>451</v>
      </c>
      <c r="B2884">
        <v>2.9544999999999998E-2</v>
      </c>
      <c r="D2884" t="s">
        <v>16</v>
      </c>
      <c r="E2884" t="s">
        <v>650</v>
      </c>
      <c r="F2884" t="s">
        <v>27</v>
      </c>
      <c r="G2884">
        <v>2</v>
      </c>
      <c r="H2884">
        <v>-3.5218407541844989</v>
      </c>
      <c r="I2884">
        <v>0.30845693728017798</v>
      </c>
      <c r="J2884" t="s">
        <v>651</v>
      </c>
    </row>
    <row r="2885" spans="1:13" x14ac:dyDescent="0.2">
      <c r="A2885" t="s">
        <v>453</v>
      </c>
      <c r="B2885">
        <v>2.9544999999999998E-2</v>
      </c>
      <c r="D2885" t="s">
        <v>16</v>
      </c>
      <c r="E2885" t="s">
        <v>650</v>
      </c>
      <c r="F2885" t="s">
        <v>27</v>
      </c>
      <c r="G2885">
        <v>2</v>
      </c>
      <c r="H2885">
        <v>-3.5218407541844989</v>
      </c>
      <c r="I2885">
        <v>0.24634100976485049</v>
      </c>
      <c r="J2885" t="s">
        <v>652</v>
      </c>
    </row>
    <row r="2886" spans="1:13" x14ac:dyDescent="0.2">
      <c r="A2886" t="s">
        <v>453</v>
      </c>
      <c r="B2886">
        <v>1.1095000000000001E-2</v>
      </c>
      <c r="D2886" t="s">
        <v>16</v>
      </c>
      <c r="E2886" t="s">
        <v>650</v>
      </c>
      <c r="F2886" t="s">
        <v>27</v>
      </c>
      <c r="G2886">
        <v>2</v>
      </c>
      <c r="H2886">
        <v>-4.5012607225975794</v>
      </c>
      <c r="I2886">
        <v>0.30845693728017798</v>
      </c>
      <c r="J2886" t="s">
        <v>651</v>
      </c>
    </row>
    <row r="2887" spans="1:13" x14ac:dyDescent="0.2">
      <c r="A2887" t="s">
        <v>29</v>
      </c>
      <c r="B2887">
        <v>20</v>
      </c>
      <c r="D2887" t="s">
        <v>30</v>
      </c>
      <c r="E2887" t="s">
        <v>26</v>
      </c>
      <c r="F2887" t="s">
        <v>27</v>
      </c>
      <c r="G2887">
        <v>2</v>
      </c>
      <c r="H2887">
        <v>2.9957322735539909</v>
      </c>
      <c r="I2887">
        <v>0.1478251210504789</v>
      </c>
      <c r="J2887" t="s">
        <v>653</v>
      </c>
    </row>
    <row r="2888" spans="1:13" x14ac:dyDescent="0.2">
      <c r="A2888" t="s">
        <v>459</v>
      </c>
      <c r="B2888">
        <v>1.1095000000000001E-2</v>
      </c>
      <c r="D2888" t="s">
        <v>16</v>
      </c>
      <c r="E2888" t="s">
        <v>650</v>
      </c>
      <c r="F2888" t="s">
        <v>27</v>
      </c>
      <c r="G2888">
        <v>2</v>
      </c>
      <c r="H2888">
        <v>-4.5012607225975794</v>
      </c>
      <c r="I2888">
        <v>0.30845693728017798</v>
      </c>
      <c r="J2888" t="s">
        <v>651</v>
      </c>
    </row>
    <row r="2889" spans="1:13" x14ac:dyDescent="0.2">
      <c r="A2889" t="s">
        <v>647</v>
      </c>
      <c r="B2889">
        <v>1</v>
      </c>
      <c r="C2889" t="s">
        <v>359</v>
      </c>
      <c r="D2889" t="s">
        <v>75</v>
      </c>
      <c r="E2889" t="s">
        <v>76</v>
      </c>
      <c r="F2889" t="s">
        <v>33</v>
      </c>
      <c r="G2889">
        <v>0</v>
      </c>
      <c r="H2889">
        <v>1</v>
      </c>
      <c r="L2889" t="s">
        <v>649</v>
      </c>
    </row>
    <row r="2890" spans="1:13" x14ac:dyDescent="0.2">
      <c r="A2890" t="s">
        <v>654</v>
      </c>
      <c r="B2890">
        <v>3.8996000000000003E-2</v>
      </c>
      <c r="C2890" t="s">
        <v>35</v>
      </c>
      <c r="D2890" t="s">
        <v>16</v>
      </c>
      <c r="F2890" t="s">
        <v>36</v>
      </c>
      <c r="G2890">
        <v>2</v>
      </c>
      <c r="H2890">
        <v>-3.2442962022151121</v>
      </c>
      <c r="I2890">
        <v>9.798894162072011E-2</v>
      </c>
      <c r="J2890" t="s">
        <v>655</v>
      </c>
      <c r="L2890" t="s">
        <v>656</v>
      </c>
    </row>
    <row r="2891" spans="1:13" x14ac:dyDescent="0.2">
      <c r="A2891" t="s">
        <v>657</v>
      </c>
      <c r="B2891">
        <v>3.8544E-3</v>
      </c>
      <c r="C2891" t="s">
        <v>35</v>
      </c>
      <c r="D2891" t="s">
        <v>16</v>
      </c>
      <c r="F2891" t="s">
        <v>36</v>
      </c>
      <c r="G2891">
        <v>2</v>
      </c>
      <c r="H2891">
        <v>-5.5585399261036672</v>
      </c>
      <c r="I2891">
        <v>9.798894162072011E-2</v>
      </c>
      <c r="J2891" t="s">
        <v>655</v>
      </c>
      <c r="L2891" t="s">
        <v>658</v>
      </c>
    </row>
    <row r="2892" spans="1:13" x14ac:dyDescent="0.2">
      <c r="A2892" t="s">
        <v>659</v>
      </c>
      <c r="B2892">
        <v>0.23996999999999999</v>
      </c>
      <c r="C2892" t="s">
        <v>35</v>
      </c>
      <c r="D2892" t="s">
        <v>16</v>
      </c>
      <c r="F2892" t="s">
        <v>36</v>
      </c>
      <c r="G2892">
        <v>2</v>
      </c>
      <c r="H2892">
        <v>-1.427241363453297</v>
      </c>
      <c r="I2892">
        <v>9.798894162072011E-2</v>
      </c>
      <c r="J2892" t="s">
        <v>655</v>
      </c>
      <c r="L2892" t="s">
        <v>660</v>
      </c>
    </row>
    <row r="2893" spans="1:13" x14ac:dyDescent="0.2">
      <c r="A2893" t="s">
        <v>285</v>
      </c>
      <c r="B2893">
        <v>7.4374999999999997E-3</v>
      </c>
      <c r="C2893" t="s">
        <v>49</v>
      </c>
      <c r="D2893" t="s">
        <v>16</v>
      </c>
      <c r="F2893" t="s">
        <v>36</v>
      </c>
      <c r="G2893">
        <v>2</v>
      </c>
      <c r="H2893">
        <v>-4.9012205081103888</v>
      </c>
      <c r="I2893">
        <v>9.798894162072011E-2</v>
      </c>
      <c r="J2893" t="s">
        <v>655</v>
      </c>
      <c r="L2893" t="s">
        <v>287</v>
      </c>
    </row>
    <row r="2894" spans="1:13" x14ac:dyDescent="0.2">
      <c r="A2894" t="s">
        <v>661</v>
      </c>
      <c r="B2894">
        <v>0.29997000000000001</v>
      </c>
      <c r="C2894" t="s">
        <v>35</v>
      </c>
      <c r="D2894" t="s">
        <v>16</v>
      </c>
      <c r="F2894" t="s">
        <v>36</v>
      </c>
      <c r="G2894">
        <v>2</v>
      </c>
      <c r="H2894">
        <v>-1.2040728093262689</v>
      </c>
      <c r="I2894">
        <v>9.798894162072011E-2</v>
      </c>
      <c r="J2894" t="s">
        <v>655</v>
      </c>
      <c r="L2894" t="s">
        <v>662</v>
      </c>
    </row>
    <row r="2895" spans="1:13" x14ac:dyDescent="0.2">
      <c r="A2895" t="s">
        <v>663</v>
      </c>
      <c r="B2895">
        <v>4.0844999999999999E-2</v>
      </c>
      <c r="C2895" t="s">
        <v>35</v>
      </c>
      <c r="D2895" t="s">
        <v>16</v>
      </c>
      <c r="F2895" t="s">
        <v>36</v>
      </c>
      <c r="G2895">
        <v>2</v>
      </c>
      <c r="H2895">
        <v>-3.1979708641883051</v>
      </c>
      <c r="I2895">
        <v>0.1173383935639413</v>
      </c>
      <c r="J2895" t="s">
        <v>664</v>
      </c>
      <c r="L2895" t="s">
        <v>665</v>
      </c>
    </row>
    <row r="2896" spans="1:13" x14ac:dyDescent="0.2">
      <c r="A2896" t="s">
        <v>624</v>
      </c>
      <c r="B2896">
        <v>3.9982000000000002</v>
      </c>
      <c r="C2896" t="s">
        <v>42</v>
      </c>
      <c r="D2896" t="s">
        <v>30</v>
      </c>
      <c r="F2896" t="s">
        <v>36</v>
      </c>
      <c r="G2896">
        <v>2</v>
      </c>
      <c r="H2896">
        <v>1.3858442598395051</v>
      </c>
      <c r="I2896">
        <v>9.798894162072011E-2</v>
      </c>
      <c r="J2896" t="s">
        <v>655</v>
      </c>
      <c r="L2896" t="s">
        <v>43</v>
      </c>
    </row>
    <row r="2897" spans="1:12" x14ac:dyDescent="0.2">
      <c r="A2897" t="s">
        <v>51</v>
      </c>
      <c r="B2897">
        <v>5.5556000000000001</v>
      </c>
      <c r="C2897" t="s">
        <v>52</v>
      </c>
      <c r="D2897" t="s">
        <v>53</v>
      </c>
      <c r="F2897" t="s">
        <v>36</v>
      </c>
      <c r="G2897">
        <v>2</v>
      </c>
      <c r="H2897">
        <v>1.7148064280599269</v>
      </c>
      <c r="I2897">
        <v>0.35935872833573768</v>
      </c>
      <c r="J2897" t="s">
        <v>666</v>
      </c>
      <c r="L2897" t="s">
        <v>54</v>
      </c>
    </row>
    <row r="2898" spans="1:12" x14ac:dyDescent="0.2">
      <c r="A2898" t="s">
        <v>464</v>
      </c>
      <c r="B2898">
        <v>2.6997000000000002E-3</v>
      </c>
      <c r="C2898" t="s">
        <v>35</v>
      </c>
      <c r="D2898" t="s">
        <v>16</v>
      </c>
      <c r="F2898" t="s">
        <v>36</v>
      </c>
      <c r="G2898">
        <v>2</v>
      </c>
      <c r="H2898">
        <v>-5.9146146232562611</v>
      </c>
      <c r="I2898">
        <v>9.798894162072011E-2</v>
      </c>
      <c r="J2898" t="s">
        <v>655</v>
      </c>
      <c r="L2898" t="s">
        <v>465</v>
      </c>
    </row>
    <row r="2899" spans="1:12" x14ac:dyDescent="0.2">
      <c r="A2899" t="s">
        <v>268</v>
      </c>
      <c r="B2899">
        <v>1.4997999999999999E-2</v>
      </c>
      <c r="C2899" t="s">
        <v>45</v>
      </c>
      <c r="D2899" t="s">
        <v>16</v>
      </c>
      <c r="F2899" t="s">
        <v>36</v>
      </c>
      <c r="G2899">
        <v>2</v>
      </c>
      <c r="H2899">
        <v>-4.1998384201029397</v>
      </c>
      <c r="I2899">
        <v>9.798894162072011E-2</v>
      </c>
      <c r="J2899" t="s">
        <v>655</v>
      </c>
      <c r="L2899" t="s">
        <v>269</v>
      </c>
    </row>
    <row r="2900" spans="1:12" x14ac:dyDescent="0.2">
      <c r="A2900" t="s">
        <v>270</v>
      </c>
      <c r="B2900">
        <v>55.555999999999997</v>
      </c>
      <c r="C2900" t="s">
        <v>42</v>
      </c>
      <c r="D2900" t="s">
        <v>16</v>
      </c>
      <c r="F2900" t="s">
        <v>36</v>
      </c>
      <c r="G2900">
        <v>2</v>
      </c>
      <c r="H2900">
        <v>4.0173915210539723</v>
      </c>
      <c r="I2900">
        <v>0.1173383935639413</v>
      </c>
      <c r="J2900" t="s">
        <v>664</v>
      </c>
      <c r="L2900" t="s">
        <v>271</v>
      </c>
    </row>
    <row r="2901" spans="1:12" x14ac:dyDescent="0.2">
      <c r="A2901" t="s">
        <v>668</v>
      </c>
      <c r="B2901">
        <v>0.63492000000000004</v>
      </c>
      <c r="C2901" t="s">
        <v>359</v>
      </c>
      <c r="D2901" t="s">
        <v>16</v>
      </c>
      <c r="F2901" t="s">
        <v>36</v>
      </c>
      <c r="G2901">
        <v>2</v>
      </c>
      <c r="H2901">
        <v>-0.45425627227809628</v>
      </c>
      <c r="I2901">
        <v>9.8112230981473106E-2</v>
      </c>
      <c r="J2901" t="s">
        <v>670</v>
      </c>
      <c r="L2901" t="s">
        <v>671</v>
      </c>
    </row>
    <row r="2902" spans="1:12" x14ac:dyDescent="0.2">
      <c r="A2902" t="s">
        <v>672</v>
      </c>
      <c r="B2902">
        <v>1.5104999999999999E-3</v>
      </c>
      <c r="C2902" t="s">
        <v>35</v>
      </c>
      <c r="D2902" t="s">
        <v>16</v>
      </c>
      <c r="F2902" t="s">
        <v>36</v>
      </c>
      <c r="G2902">
        <v>2</v>
      </c>
      <c r="H2902">
        <v>-6.4953145571375472</v>
      </c>
      <c r="I2902">
        <v>0.13995094256640919</v>
      </c>
      <c r="J2902" t="s">
        <v>673</v>
      </c>
      <c r="L2902" t="s">
        <v>674</v>
      </c>
    </row>
    <row r="2903" spans="1:12" x14ac:dyDescent="0.2">
      <c r="A2903" t="s">
        <v>60</v>
      </c>
      <c r="B2903">
        <v>1.2661</v>
      </c>
      <c r="C2903" t="s">
        <v>42</v>
      </c>
      <c r="D2903" t="s">
        <v>56</v>
      </c>
      <c r="F2903" t="s">
        <v>36</v>
      </c>
      <c r="G2903">
        <v>2</v>
      </c>
      <c r="H2903">
        <v>0.23594130954407039</v>
      </c>
      <c r="I2903">
        <v>0.36977677668705061</v>
      </c>
      <c r="J2903" t="s">
        <v>675</v>
      </c>
      <c r="L2903" t="s">
        <v>61</v>
      </c>
    </row>
    <row r="2904" spans="1:12" x14ac:dyDescent="0.2">
      <c r="A2904" t="s">
        <v>62</v>
      </c>
      <c r="B2904">
        <v>0.27706999999999998</v>
      </c>
      <c r="C2904" t="s">
        <v>35</v>
      </c>
      <c r="D2904" t="s">
        <v>56</v>
      </c>
      <c r="F2904" t="s">
        <v>36</v>
      </c>
      <c r="G2904">
        <v>2</v>
      </c>
      <c r="H2904">
        <v>-1.2834850971387539</v>
      </c>
      <c r="I2904">
        <v>0.36977677668705061</v>
      </c>
      <c r="J2904" t="s">
        <v>676</v>
      </c>
      <c r="L2904" t="s">
        <v>62</v>
      </c>
    </row>
    <row r="2905" spans="1:12" x14ac:dyDescent="0.2">
      <c r="A2905" t="s">
        <v>677</v>
      </c>
      <c r="B2905">
        <v>-0.17011999999999999</v>
      </c>
      <c r="C2905" t="s">
        <v>94</v>
      </c>
      <c r="D2905" t="s">
        <v>16</v>
      </c>
      <c r="F2905" t="s">
        <v>36</v>
      </c>
      <c r="G2905">
        <v>2</v>
      </c>
      <c r="H2905">
        <v>-1.771251208596704</v>
      </c>
      <c r="I2905">
        <v>9.798894162072011E-2</v>
      </c>
      <c r="J2905" t="s">
        <v>655</v>
      </c>
      <c r="K2905" t="b">
        <v>1</v>
      </c>
      <c r="L2905" t="s">
        <v>678</v>
      </c>
    </row>
    <row r="2906" spans="1:12" x14ac:dyDescent="0.2">
      <c r="A2906" t="s">
        <v>679</v>
      </c>
      <c r="B2906">
        <v>-0.05</v>
      </c>
      <c r="C2906" t="s">
        <v>49</v>
      </c>
      <c r="D2906" t="s">
        <v>250</v>
      </c>
      <c r="F2906" t="s">
        <v>36</v>
      </c>
      <c r="G2906">
        <v>2</v>
      </c>
      <c r="H2906">
        <v>-2.9957322735539909</v>
      </c>
      <c r="I2906">
        <v>0.1173383935639413</v>
      </c>
      <c r="J2906" t="s">
        <v>680</v>
      </c>
      <c r="K2906" t="b">
        <v>1</v>
      </c>
      <c r="L2906" t="s">
        <v>681</v>
      </c>
    </row>
    <row r="2907" spans="1:12" x14ac:dyDescent="0.2">
      <c r="A2907" t="s">
        <v>682</v>
      </c>
      <c r="B2907">
        <v>3.9982000000000001E-6</v>
      </c>
      <c r="C2907" t="s">
        <v>94</v>
      </c>
      <c r="D2907" t="s">
        <v>15</v>
      </c>
      <c r="F2907" t="s">
        <v>36</v>
      </c>
      <c r="G2907">
        <v>2</v>
      </c>
      <c r="H2907">
        <v>-12.42966629812477</v>
      </c>
      <c r="I2907">
        <v>0.55743963056599077</v>
      </c>
      <c r="J2907" t="s">
        <v>655</v>
      </c>
      <c r="L2907" t="s">
        <v>683</v>
      </c>
    </row>
    <row r="2908" spans="1:12" x14ac:dyDescent="0.2">
      <c r="A2908" t="s">
        <v>684</v>
      </c>
      <c r="B2908">
        <v>8.9479999999999994E-3</v>
      </c>
      <c r="C2908" t="s">
        <v>35</v>
      </c>
      <c r="D2908" t="s">
        <v>16</v>
      </c>
      <c r="F2908" t="s">
        <v>36</v>
      </c>
      <c r="G2908">
        <v>2</v>
      </c>
      <c r="H2908">
        <v>-4.7163252353542537</v>
      </c>
      <c r="I2908">
        <v>0.13995094256640919</v>
      </c>
      <c r="J2908" t="s">
        <v>685</v>
      </c>
      <c r="L2908" t="s">
        <v>684</v>
      </c>
    </row>
    <row r="2910" spans="1:12" ht="16" x14ac:dyDescent="0.2">
      <c r="A2910" s="1" t="s">
        <v>2</v>
      </c>
      <c r="B2910" s="1" t="s">
        <v>647</v>
      </c>
    </row>
    <row r="2911" spans="1:12" x14ac:dyDescent="0.2">
      <c r="A2911" t="s">
        <v>4</v>
      </c>
      <c r="B2911" t="s">
        <v>687</v>
      </c>
    </row>
    <row r="2912" spans="1:12" x14ac:dyDescent="0.2">
      <c r="A2912" t="s">
        <v>6</v>
      </c>
      <c r="B2912" t="s">
        <v>7</v>
      </c>
    </row>
    <row r="2913" spans="1:13" x14ac:dyDescent="0.2">
      <c r="A2913" t="s">
        <v>8</v>
      </c>
      <c r="B2913">
        <v>1</v>
      </c>
    </row>
    <row r="2914" spans="1:13" x14ac:dyDescent="0.2">
      <c r="A2914" t="s">
        <v>9</v>
      </c>
      <c r="B2914" t="s">
        <v>649</v>
      </c>
    </row>
    <row r="2915" spans="1:13" x14ac:dyDescent="0.2">
      <c r="A2915" t="s">
        <v>11</v>
      </c>
      <c r="B2915" t="s">
        <v>12</v>
      </c>
    </row>
    <row r="2916" spans="1:13" x14ac:dyDescent="0.2">
      <c r="A2916" t="s">
        <v>13</v>
      </c>
      <c r="B2916" t="s">
        <v>14</v>
      </c>
    </row>
    <row r="2917" spans="1:13" x14ac:dyDescent="0.2">
      <c r="A2917" t="s">
        <v>15</v>
      </c>
      <c r="B2917" t="s">
        <v>75</v>
      </c>
    </row>
    <row r="2918" spans="1:13" ht="16" x14ac:dyDescent="0.2">
      <c r="A2918" s="1" t="s">
        <v>17</v>
      </c>
    </row>
    <row r="2919" spans="1:13" x14ac:dyDescent="0.2">
      <c r="A2919" s="2" t="s">
        <v>18</v>
      </c>
      <c r="B2919" s="2" t="s">
        <v>19</v>
      </c>
      <c r="C2919" s="2" t="s">
        <v>6</v>
      </c>
      <c r="D2919" s="2" t="s">
        <v>15</v>
      </c>
      <c r="E2919" s="2" t="s">
        <v>20</v>
      </c>
      <c r="F2919" s="2" t="s">
        <v>13</v>
      </c>
      <c r="G2919" s="2" t="s">
        <v>21</v>
      </c>
      <c r="H2919" s="2" t="s">
        <v>22</v>
      </c>
      <c r="I2919" s="2" t="s">
        <v>23</v>
      </c>
      <c r="J2919" s="2" t="s">
        <v>4</v>
      </c>
      <c r="K2919" s="2" t="s">
        <v>24</v>
      </c>
      <c r="L2919" s="2" t="s">
        <v>9</v>
      </c>
      <c r="M2919" s="2"/>
    </row>
    <row r="2920" spans="1:13" x14ac:dyDescent="0.2">
      <c r="A2920" t="s">
        <v>451</v>
      </c>
      <c r="B2920">
        <v>2.9544999999999998E-2</v>
      </c>
      <c r="D2920" t="s">
        <v>16</v>
      </c>
      <c r="E2920" t="s">
        <v>650</v>
      </c>
      <c r="F2920" t="s">
        <v>27</v>
      </c>
      <c r="G2920">
        <v>2</v>
      </c>
      <c r="H2920">
        <v>-3.5218407541844989</v>
      </c>
      <c r="I2920">
        <v>0.30845693728017798</v>
      </c>
      <c r="J2920" t="s">
        <v>651</v>
      </c>
    </row>
    <row r="2921" spans="1:13" x14ac:dyDescent="0.2">
      <c r="A2921" t="s">
        <v>453</v>
      </c>
      <c r="B2921">
        <v>2.9544999999999998E-2</v>
      </c>
      <c r="D2921" t="s">
        <v>16</v>
      </c>
      <c r="E2921" t="s">
        <v>650</v>
      </c>
      <c r="F2921" t="s">
        <v>27</v>
      </c>
      <c r="G2921">
        <v>2</v>
      </c>
      <c r="H2921">
        <v>-3.5218407541844989</v>
      </c>
      <c r="I2921">
        <v>0.24634100976485049</v>
      </c>
      <c r="J2921" t="s">
        <v>652</v>
      </c>
    </row>
    <row r="2922" spans="1:13" x14ac:dyDescent="0.2">
      <c r="A2922" t="s">
        <v>453</v>
      </c>
      <c r="B2922">
        <v>1.1095000000000001E-2</v>
      </c>
      <c r="D2922" t="s">
        <v>16</v>
      </c>
      <c r="E2922" t="s">
        <v>650</v>
      </c>
      <c r="F2922" t="s">
        <v>27</v>
      </c>
      <c r="G2922">
        <v>2</v>
      </c>
      <c r="H2922">
        <v>-4.5012607225975794</v>
      </c>
      <c r="I2922">
        <v>0.30845693728017798</v>
      </c>
      <c r="J2922" t="s">
        <v>651</v>
      </c>
    </row>
    <row r="2923" spans="1:13" x14ac:dyDescent="0.2">
      <c r="A2923" t="s">
        <v>29</v>
      </c>
      <c r="B2923">
        <v>20</v>
      </c>
      <c r="D2923" t="s">
        <v>30</v>
      </c>
      <c r="E2923" t="s">
        <v>26</v>
      </c>
      <c r="F2923" t="s">
        <v>27</v>
      </c>
      <c r="G2923">
        <v>2</v>
      </c>
      <c r="H2923">
        <v>2.9957322735539909</v>
      </c>
      <c r="I2923">
        <v>0.1478251210504789</v>
      </c>
      <c r="J2923" t="s">
        <v>653</v>
      </c>
    </row>
    <row r="2924" spans="1:13" x14ac:dyDescent="0.2">
      <c r="A2924" t="s">
        <v>459</v>
      </c>
      <c r="B2924">
        <v>1.1095000000000001E-2</v>
      </c>
      <c r="D2924" t="s">
        <v>16</v>
      </c>
      <c r="E2924" t="s">
        <v>650</v>
      </c>
      <c r="F2924" t="s">
        <v>27</v>
      </c>
      <c r="G2924">
        <v>2</v>
      </c>
      <c r="H2924">
        <v>-4.5012607225975794</v>
      </c>
      <c r="I2924">
        <v>0.30845693728017798</v>
      </c>
      <c r="J2924" t="s">
        <v>651</v>
      </c>
    </row>
    <row r="2925" spans="1:13" x14ac:dyDescent="0.2">
      <c r="A2925" t="s">
        <v>647</v>
      </c>
      <c r="B2925">
        <v>1</v>
      </c>
      <c r="C2925" t="s">
        <v>7</v>
      </c>
      <c r="D2925" t="s">
        <v>75</v>
      </c>
      <c r="E2925" t="s">
        <v>76</v>
      </c>
      <c r="F2925" t="s">
        <v>33</v>
      </c>
      <c r="G2925">
        <v>0</v>
      </c>
      <c r="H2925">
        <v>1</v>
      </c>
      <c r="L2925" t="s">
        <v>649</v>
      </c>
    </row>
    <row r="2926" spans="1:13" x14ac:dyDescent="0.2">
      <c r="A2926" t="s">
        <v>654</v>
      </c>
      <c r="B2926">
        <v>3.8996000000000003E-2</v>
      </c>
      <c r="C2926" t="s">
        <v>35</v>
      </c>
      <c r="D2926" t="s">
        <v>16</v>
      </c>
      <c r="F2926" t="s">
        <v>36</v>
      </c>
      <c r="G2926">
        <v>2</v>
      </c>
      <c r="H2926">
        <v>-3.2442962022151121</v>
      </c>
      <c r="I2926">
        <v>9.798894162072011E-2</v>
      </c>
      <c r="J2926" t="s">
        <v>655</v>
      </c>
      <c r="L2926" t="s">
        <v>656</v>
      </c>
    </row>
    <row r="2927" spans="1:13" x14ac:dyDescent="0.2">
      <c r="A2927" t="s">
        <v>657</v>
      </c>
      <c r="B2927">
        <v>3.8544E-3</v>
      </c>
      <c r="C2927" t="s">
        <v>35</v>
      </c>
      <c r="D2927" t="s">
        <v>16</v>
      </c>
      <c r="F2927" t="s">
        <v>36</v>
      </c>
      <c r="G2927">
        <v>2</v>
      </c>
      <c r="H2927">
        <v>-5.5585399261036672</v>
      </c>
      <c r="I2927">
        <v>9.798894162072011E-2</v>
      </c>
      <c r="J2927" t="s">
        <v>655</v>
      </c>
      <c r="L2927" t="s">
        <v>658</v>
      </c>
    </row>
    <row r="2928" spans="1:13" x14ac:dyDescent="0.2">
      <c r="A2928" t="s">
        <v>659</v>
      </c>
      <c r="B2928">
        <v>0.23996999999999999</v>
      </c>
      <c r="C2928" t="s">
        <v>35</v>
      </c>
      <c r="D2928" t="s">
        <v>16</v>
      </c>
      <c r="F2928" t="s">
        <v>36</v>
      </c>
      <c r="G2928">
        <v>2</v>
      </c>
      <c r="H2928">
        <v>-1.427241363453297</v>
      </c>
      <c r="I2928">
        <v>9.798894162072011E-2</v>
      </c>
      <c r="J2928" t="s">
        <v>655</v>
      </c>
      <c r="L2928" t="s">
        <v>660</v>
      </c>
    </row>
    <row r="2929" spans="1:12" x14ac:dyDescent="0.2">
      <c r="A2929" t="s">
        <v>285</v>
      </c>
      <c r="B2929">
        <v>7.4374999999999997E-3</v>
      </c>
      <c r="C2929" t="s">
        <v>49</v>
      </c>
      <c r="D2929" t="s">
        <v>16</v>
      </c>
      <c r="F2929" t="s">
        <v>36</v>
      </c>
      <c r="G2929">
        <v>2</v>
      </c>
      <c r="H2929">
        <v>-4.9012205081103888</v>
      </c>
      <c r="I2929">
        <v>9.798894162072011E-2</v>
      </c>
      <c r="J2929" t="s">
        <v>655</v>
      </c>
      <c r="L2929" t="s">
        <v>287</v>
      </c>
    </row>
    <row r="2930" spans="1:12" x14ac:dyDescent="0.2">
      <c r="A2930" t="s">
        <v>661</v>
      </c>
      <c r="B2930">
        <v>0.29997000000000001</v>
      </c>
      <c r="C2930" t="s">
        <v>35</v>
      </c>
      <c r="D2930" t="s">
        <v>16</v>
      </c>
      <c r="F2930" t="s">
        <v>36</v>
      </c>
      <c r="G2930">
        <v>2</v>
      </c>
      <c r="H2930">
        <v>-1.2040728093262689</v>
      </c>
      <c r="I2930">
        <v>9.798894162072011E-2</v>
      </c>
      <c r="J2930" t="s">
        <v>655</v>
      </c>
      <c r="L2930" t="s">
        <v>662</v>
      </c>
    </row>
    <row r="2931" spans="1:12" x14ac:dyDescent="0.2">
      <c r="A2931" t="s">
        <v>663</v>
      </c>
      <c r="B2931">
        <v>4.0844999999999999E-2</v>
      </c>
      <c r="C2931" t="s">
        <v>35</v>
      </c>
      <c r="D2931" t="s">
        <v>16</v>
      </c>
      <c r="F2931" t="s">
        <v>36</v>
      </c>
      <c r="G2931">
        <v>2</v>
      </c>
      <c r="H2931">
        <v>-3.1979708641883051</v>
      </c>
      <c r="I2931">
        <v>0.1173383935639413</v>
      </c>
      <c r="J2931" t="s">
        <v>664</v>
      </c>
      <c r="L2931" t="s">
        <v>665</v>
      </c>
    </row>
    <row r="2932" spans="1:12" x14ac:dyDescent="0.2">
      <c r="A2932" t="s">
        <v>624</v>
      </c>
      <c r="B2932">
        <v>3.9982000000000002</v>
      </c>
      <c r="C2932" t="s">
        <v>42</v>
      </c>
      <c r="D2932" t="s">
        <v>30</v>
      </c>
      <c r="F2932" t="s">
        <v>36</v>
      </c>
      <c r="G2932">
        <v>2</v>
      </c>
      <c r="H2932">
        <v>1.3858442598395051</v>
      </c>
      <c r="I2932">
        <v>9.798894162072011E-2</v>
      </c>
      <c r="J2932" t="s">
        <v>655</v>
      </c>
      <c r="L2932" t="s">
        <v>43</v>
      </c>
    </row>
    <row r="2933" spans="1:12" x14ac:dyDescent="0.2">
      <c r="A2933" t="s">
        <v>51</v>
      </c>
      <c r="B2933">
        <v>5.5556000000000001</v>
      </c>
      <c r="C2933" t="s">
        <v>52</v>
      </c>
      <c r="D2933" t="s">
        <v>53</v>
      </c>
      <c r="F2933" t="s">
        <v>36</v>
      </c>
      <c r="G2933">
        <v>2</v>
      </c>
      <c r="H2933">
        <v>1.7148064280599269</v>
      </c>
      <c r="I2933">
        <v>0.35935872833573768</v>
      </c>
      <c r="J2933" t="s">
        <v>666</v>
      </c>
      <c r="L2933" t="s">
        <v>54</v>
      </c>
    </row>
    <row r="2934" spans="1:12" x14ac:dyDescent="0.2">
      <c r="A2934" t="s">
        <v>464</v>
      </c>
      <c r="B2934">
        <v>2.6997000000000002E-3</v>
      </c>
      <c r="C2934" t="s">
        <v>35</v>
      </c>
      <c r="D2934" t="s">
        <v>16</v>
      </c>
      <c r="F2934" t="s">
        <v>36</v>
      </c>
      <c r="G2934">
        <v>2</v>
      </c>
      <c r="H2934">
        <v>-5.9146146232562611</v>
      </c>
      <c r="I2934">
        <v>9.798894162072011E-2</v>
      </c>
      <c r="J2934" t="s">
        <v>655</v>
      </c>
      <c r="L2934" t="s">
        <v>465</v>
      </c>
    </row>
    <row r="2935" spans="1:12" x14ac:dyDescent="0.2">
      <c r="A2935" t="s">
        <v>268</v>
      </c>
      <c r="B2935">
        <v>1.4997999999999999E-2</v>
      </c>
      <c r="C2935" t="s">
        <v>45</v>
      </c>
      <c r="D2935" t="s">
        <v>16</v>
      </c>
      <c r="F2935" t="s">
        <v>36</v>
      </c>
      <c r="G2935">
        <v>2</v>
      </c>
      <c r="H2935">
        <v>-4.1998384201029397</v>
      </c>
      <c r="I2935">
        <v>9.798894162072011E-2</v>
      </c>
      <c r="J2935" t="s">
        <v>655</v>
      </c>
      <c r="L2935" t="s">
        <v>269</v>
      </c>
    </row>
    <row r="2936" spans="1:12" x14ac:dyDescent="0.2">
      <c r="A2936" t="s">
        <v>270</v>
      </c>
      <c r="B2936">
        <v>55.555999999999997</v>
      </c>
      <c r="C2936" t="s">
        <v>42</v>
      </c>
      <c r="D2936" t="s">
        <v>16</v>
      </c>
      <c r="F2936" t="s">
        <v>36</v>
      </c>
      <c r="G2936">
        <v>2</v>
      </c>
      <c r="H2936">
        <v>4.0173915210539723</v>
      </c>
      <c r="I2936">
        <v>0.1173383935639413</v>
      </c>
      <c r="J2936" t="s">
        <v>664</v>
      </c>
      <c r="L2936" t="s">
        <v>271</v>
      </c>
    </row>
    <row r="2937" spans="1:12" x14ac:dyDescent="0.2">
      <c r="A2937" t="s">
        <v>668</v>
      </c>
      <c r="B2937">
        <v>0.63492000000000004</v>
      </c>
      <c r="C2937" t="s">
        <v>7</v>
      </c>
      <c r="D2937" t="s">
        <v>16</v>
      </c>
      <c r="F2937" t="s">
        <v>36</v>
      </c>
      <c r="G2937">
        <v>2</v>
      </c>
      <c r="H2937">
        <v>-0.45425627227809628</v>
      </c>
      <c r="I2937">
        <v>9.8112230981473106E-2</v>
      </c>
      <c r="J2937" t="s">
        <v>670</v>
      </c>
      <c r="L2937" t="s">
        <v>671</v>
      </c>
    </row>
    <row r="2938" spans="1:12" x14ac:dyDescent="0.2">
      <c r="A2938" t="s">
        <v>672</v>
      </c>
      <c r="B2938">
        <v>1.5104999999999999E-3</v>
      </c>
      <c r="C2938" t="s">
        <v>35</v>
      </c>
      <c r="D2938" t="s">
        <v>16</v>
      </c>
      <c r="F2938" t="s">
        <v>36</v>
      </c>
      <c r="G2938">
        <v>2</v>
      </c>
      <c r="H2938">
        <v>-6.4953145571375472</v>
      </c>
      <c r="I2938">
        <v>0.13995094256640919</v>
      </c>
      <c r="J2938" t="s">
        <v>673</v>
      </c>
      <c r="L2938" t="s">
        <v>674</v>
      </c>
    </row>
    <row r="2939" spans="1:12" x14ac:dyDescent="0.2">
      <c r="A2939" t="s">
        <v>60</v>
      </c>
      <c r="B2939">
        <v>1.2661</v>
      </c>
      <c r="C2939" t="s">
        <v>42</v>
      </c>
      <c r="D2939" t="s">
        <v>56</v>
      </c>
      <c r="F2939" t="s">
        <v>36</v>
      </c>
      <c r="G2939">
        <v>2</v>
      </c>
      <c r="H2939">
        <v>0.23594130954407039</v>
      </c>
      <c r="I2939">
        <v>0.36977677668705061</v>
      </c>
      <c r="J2939" t="s">
        <v>675</v>
      </c>
      <c r="L2939" t="s">
        <v>61</v>
      </c>
    </row>
    <row r="2940" spans="1:12" x14ac:dyDescent="0.2">
      <c r="A2940" t="s">
        <v>62</v>
      </c>
      <c r="B2940">
        <v>0.27706999999999998</v>
      </c>
      <c r="C2940" t="s">
        <v>35</v>
      </c>
      <c r="D2940" t="s">
        <v>56</v>
      </c>
      <c r="F2940" t="s">
        <v>36</v>
      </c>
      <c r="G2940">
        <v>2</v>
      </c>
      <c r="H2940">
        <v>-1.2834850971387539</v>
      </c>
      <c r="I2940">
        <v>0.36977677668705061</v>
      </c>
      <c r="J2940" t="s">
        <v>676</v>
      </c>
      <c r="L2940" t="s">
        <v>62</v>
      </c>
    </row>
    <row r="2941" spans="1:12" x14ac:dyDescent="0.2">
      <c r="A2941" t="s">
        <v>677</v>
      </c>
      <c r="B2941">
        <v>-0.17011999999999999</v>
      </c>
      <c r="C2941" t="s">
        <v>94</v>
      </c>
      <c r="D2941" t="s">
        <v>16</v>
      </c>
      <c r="F2941" t="s">
        <v>36</v>
      </c>
      <c r="G2941">
        <v>2</v>
      </c>
      <c r="H2941">
        <v>-1.771251208596704</v>
      </c>
      <c r="I2941">
        <v>9.798894162072011E-2</v>
      </c>
      <c r="J2941" t="s">
        <v>655</v>
      </c>
      <c r="K2941" t="b">
        <v>1</v>
      </c>
      <c r="L2941" t="s">
        <v>678</v>
      </c>
    </row>
    <row r="2942" spans="1:12" x14ac:dyDescent="0.2">
      <c r="A2942" t="s">
        <v>679</v>
      </c>
      <c r="B2942">
        <v>-0.05</v>
      </c>
      <c r="C2942" t="s">
        <v>49</v>
      </c>
      <c r="D2942" t="s">
        <v>250</v>
      </c>
      <c r="F2942" t="s">
        <v>36</v>
      </c>
      <c r="G2942">
        <v>2</v>
      </c>
      <c r="H2942">
        <v>-2.9957322735539909</v>
      </c>
      <c r="I2942">
        <v>0.1173383935639413</v>
      </c>
      <c r="J2942" t="s">
        <v>680</v>
      </c>
      <c r="K2942" t="b">
        <v>1</v>
      </c>
      <c r="L2942" t="s">
        <v>681</v>
      </c>
    </row>
    <row r="2943" spans="1:12" x14ac:dyDescent="0.2">
      <c r="A2943" t="s">
        <v>682</v>
      </c>
      <c r="B2943">
        <v>3.9982000000000001E-6</v>
      </c>
      <c r="C2943" t="s">
        <v>94</v>
      </c>
      <c r="D2943" t="s">
        <v>15</v>
      </c>
      <c r="F2943" t="s">
        <v>36</v>
      </c>
      <c r="G2943">
        <v>2</v>
      </c>
      <c r="H2943">
        <v>-12.42966629812477</v>
      </c>
      <c r="I2943">
        <v>0.55743963056599077</v>
      </c>
      <c r="J2943" t="s">
        <v>655</v>
      </c>
      <c r="L2943" t="s">
        <v>683</v>
      </c>
    </row>
    <row r="2944" spans="1:12" x14ac:dyDescent="0.2">
      <c r="A2944" t="s">
        <v>684</v>
      </c>
      <c r="B2944">
        <v>8.9479999999999994E-3</v>
      </c>
      <c r="C2944" t="s">
        <v>35</v>
      </c>
      <c r="D2944" t="s">
        <v>16</v>
      </c>
      <c r="F2944" t="s">
        <v>36</v>
      </c>
      <c r="G2944">
        <v>2</v>
      </c>
      <c r="H2944">
        <v>-4.7163252353542537</v>
      </c>
      <c r="I2944">
        <v>0.13995094256640919</v>
      </c>
      <c r="J2944" t="s">
        <v>685</v>
      </c>
      <c r="L2944" t="s">
        <v>684</v>
      </c>
    </row>
    <row r="2946" spans="1:13" ht="16" x14ac:dyDescent="0.2">
      <c r="A2946" s="1" t="s">
        <v>2</v>
      </c>
      <c r="B2946" s="1" t="s">
        <v>647</v>
      </c>
    </row>
    <row r="2947" spans="1:13" x14ac:dyDescent="0.2">
      <c r="A2947" t="s">
        <v>4</v>
      </c>
      <c r="B2947" t="s">
        <v>688</v>
      </c>
    </row>
    <row r="2948" spans="1:13" x14ac:dyDescent="0.2">
      <c r="A2948" t="s">
        <v>6</v>
      </c>
      <c r="B2948" t="s">
        <v>371</v>
      </c>
    </row>
    <row r="2949" spans="1:13" x14ac:dyDescent="0.2">
      <c r="A2949" t="s">
        <v>8</v>
      </c>
      <c r="B2949">
        <v>1</v>
      </c>
    </row>
    <row r="2950" spans="1:13" x14ac:dyDescent="0.2">
      <c r="A2950" t="s">
        <v>9</v>
      </c>
      <c r="B2950" t="s">
        <v>649</v>
      </c>
    </row>
    <row r="2951" spans="1:13" x14ac:dyDescent="0.2">
      <c r="A2951" t="s">
        <v>11</v>
      </c>
      <c r="B2951" t="s">
        <v>12</v>
      </c>
    </row>
    <row r="2952" spans="1:13" x14ac:dyDescent="0.2">
      <c r="A2952" t="s">
        <v>13</v>
      </c>
      <c r="B2952" t="s">
        <v>14</v>
      </c>
    </row>
    <row r="2953" spans="1:13" x14ac:dyDescent="0.2">
      <c r="A2953" t="s">
        <v>15</v>
      </c>
      <c r="B2953" t="s">
        <v>75</v>
      </c>
    </row>
    <row r="2954" spans="1:13" ht="16" x14ac:dyDescent="0.2">
      <c r="A2954" s="1" t="s">
        <v>17</v>
      </c>
    </row>
    <row r="2955" spans="1:13" x14ac:dyDescent="0.2">
      <c r="A2955" s="2" t="s">
        <v>18</v>
      </c>
      <c r="B2955" s="2" t="s">
        <v>19</v>
      </c>
      <c r="C2955" s="2" t="s">
        <v>6</v>
      </c>
      <c r="D2955" s="2" t="s">
        <v>15</v>
      </c>
      <c r="E2955" s="2" t="s">
        <v>20</v>
      </c>
      <c r="F2955" s="2" t="s">
        <v>13</v>
      </c>
      <c r="G2955" s="2" t="s">
        <v>21</v>
      </c>
      <c r="H2955" s="2" t="s">
        <v>22</v>
      </c>
      <c r="I2955" s="2" t="s">
        <v>23</v>
      </c>
      <c r="J2955" s="2" t="s">
        <v>4</v>
      </c>
      <c r="K2955" s="2" t="s">
        <v>24</v>
      </c>
      <c r="L2955" s="2" t="s">
        <v>9</v>
      </c>
      <c r="M2955" s="2"/>
    </row>
    <row r="2956" spans="1:13" x14ac:dyDescent="0.2">
      <c r="A2956" t="s">
        <v>451</v>
      </c>
      <c r="B2956">
        <v>2.9544999999999998E-2</v>
      </c>
      <c r="D2956" t="s">
        <v>16</v>
      </c>
      <c r="E2956" t="s">
        <v>650</v>
      </c>
      <c r="F2956" t="s">
        <v>27</v>
      </c>
      <c r="G2956">
        <v>2</v>
      </c>
      <c r="H2956">
        <v>-3.5218407541844989</v>
      </c>
      <c r="I2956">
        <v>0.30845693728017798</v>
      </c>
      <c r="J2956" t="s">
        <v>651</v>
      </c>
    </row>
    <row r="2957" spans="1:13" x14ac:dyDescent="0.2">
      <c r="A2957" t="s">
        <v>453</v>
      </c>
      <c r="B2957">
        <v>2.9544999999999998E-2</v>
      </c>
      <c r="D2957" t="s">
        <v>16</v>
      </c>
      <c r="E2957" t="s">
        <v>650</v>
      </c>
      <c r="F2957" t="s">
        <v>27</v>
      </c>
      <c r="G2957">
        <v>2</v>
      </c>
      <c r="H2957">
        <v>-3.5218407541844989</v>
      </c>
      <c r="I2957">
        <v>0.24634100976485049</v>
      </c>
      <c r="J2957" t="s">
        <v>652</v>
      </c>
    </row>
    <row r="2958" spans="1:13" x14ac:dyDescent="0.2">
      <c r="A2958" t="s">
        <v>453</v>
      </c>
      <c r="B2958">
        <v>1.1095000000000001E-2</v>
      </c>
      <c r="D2958" t="s">
        <v>16</v>
      </c>
      <c r="E2958" t="s">
        <v>650</v>
      </c>
      <c r="F2958" t="s">
        <v>27</v>
      </c>
      <c r="G2958">
        <v>2</v>
      </c>
      <c r="H2958">
        <v>-4.5012607225975794</v>
      </c>
      <c r="I2958">
        <v>0.30845693728017798</v>
      </c>
      <c r="J2958" t="s">
        <v>651</v>
      </c>
    </row>
    <row r="2959" spans="1:13" x14ac:dyDescent="0.2">
      <c r="A2959" t="s">
        <v>29</v>
      </c>
      <c r="B2959">
        <v>20</v>
      </c>
      <c r="D2959" t="s">
        <v>30</v>
      </c>
      <c r="E2959" t="s">
        <v>26</v>
      </c>
      <c r="F2959" t="s">
        <v>27</v>
      </c>
      <c r="G2959">
        <v>2</v>
      </c>
      <c r="H2959">
        <v>2.9957322735539909</v>
      </c>
      <c r="I2959">
        <v>0.1478251210504789</v>
      </c>
      <c r="J2959" t="s">
        <v>653</v>
      </c>
    </row>
    <row r="2960" spans="1:13" x14ac:dyDescent="0.2">
      <c r="A2960" t="s">
        <v>459</v>
      </c>
      <c r="B2960">
        <v>1.1095000000000001E-2</v>
      </c>
      <c r="D2960" t="s">
        <v>16</v>
      </c>
      <c r="E2960" t="s">
        <v>650</v>
      </c>
      <c r="F2960" t="s">
        <v>27</v>
      </c>
      <c r="G2960">
        <v>2</v>
      </c>
      <c r="H2960">
        <v>-4.5012607225975794</v>
      </c>
      <c r="I2960">
        <v>0.30845693728017798</v>
      </c>
      <c r="J2960" t="s">
        <v>651</v>
      </c>
    </row>
    <row r="2961" spans="1:12" x14ac:dyDescent="0.2">
      <c r="A2961" t="s">
        <v>647</v>
      </c>
      <c r="B2961">
        <v>1</v>
      </c>
      <c r="C2961" t="s">
        <v>371</v>
      </c>
      <c r="D2961" t="s">
        <v>75</v>
      </c>
      <c r="E2961" t="s">
        <v>76</v>
      </c>
      <c r="F2961" t="s">
        <v>33</v>
      </c>
      <c r="G2961">
        <v>0</v>
      </c>
      <c r="H2961">
        <v>1</v>
      </c>
      <c r="L2961" t="s">
        <v>649</v>
      </c>
    </row>
    <row r="2962" spans="1:12" x14ac:dyDescent="0.2">
      <c r="A2962" t="s">
        <v>654</v>
      </c>
      <c r="B2962">
        <v>3.8996000000000003E-2</v>
      </c>
      <c r="C2962" t="s">
        <v>35</v>
      </c>
      <c r="D2962" t="s">
        <v>16</v>
      </c>
      <c r="F2962" t="s">
        <v>36</v>
      </c>
      <c r="G2962">
        <v>2</v>
      </c>
      <c r="H2962">
        <v>-3.2442962022151121</v>
      </c>
      <c r="I2962">
        <v>9.798894162072011E-2</v>
      </c>
      <c r="J2962" t="s">
        <v>655</v>
      </c>
      <c r="L2962" t="s">
        <v>656</v>
      </c>
    </row>
    <row r="2963" spans="1:12" x14ac:dyDescent="0.2">
      <c r="A2963" t="s">
        <v>657</v>
      </c>
      <c r="B2963">
        <v>3.8544E-3</v>
      </c>
      <c r="C2963" t="s">
        <v>35</v>
      </c>
      <c r="D2963" t="s">
        <v>16</v>
      </c>
      <c r="F2963" t="s">
        <v>36</v>
      </c>
      <c r="G2963">
        <v>2</v>
      </c>
      <c r="H2963">
        <v>-5.5585399261036672</v>
      </c>
      <c r="I2963">
        <v>9.798894162072011E-2</v>
      </c>
      <c r="J2963" t="s">
        <v>655</v>
      </c>
      <c r="L2963" t="s">
        <v>658</v>
      </c>
    </row>
    <row r="2964" spans="1:12" x14ac:dyDescent="0.2">
      <c r="A2964" t="s">
        <v>659</v>
      </c>
      <c r="B2964">
        <v>0.23996999999999999</v>
      </c>
      <c r="C2964" t="s">
        <v>35</v>
      </c>
      <c r="D2964" t="s">
        <v>16</v>
      </c>
      <c r="F2964" t="s">
        <v>36</v>
      </c>
      <c r="G2964">
        <v>2</v>
      </c>
      <c r="H2964">
        <v>-1.427241363453297</v>
      </c>
      <c r="I2964">
        <v>9.798894162072011E-2</v>
      </c>
      <c r="J2964" t="s">
        <v>655</v>
      </c>
      <c r="L2964" t="s">
        <v>660</v>
      </c>
    </row>
    <row r="2965" spans="1:12" x14ac:dyDescent="0.2">
      <c r="A2965" t="s">
        <v>285</v>
      </c>
      <c r="B2965">
        <v>7.4374999999999997E-3</v>
      </c>
      <c r="C2965" t="s">
        <v>49</v>
      </c>
      <c r="D2965" t="s">
        <v>16</v>
      </c>
      <c r="F2965" t="s">
        <v>36</v>
      </c>
      <c r="G2965">
        <v>2</v>
      </c>
      <c r="H2965">
        <v>-4.9012205081103888</v>
      </c>
      <c r="I2965">
        <v>9.798894162072011E-2</v>
      </c>
      <c r="J2965" t="s">
        <v>655</v>
      </c>
      <c r="L2965" t="s">
        <v>287</v>
      </c>
    </row>
    <row r="2966" spans="1:12" x14ac:dyDescent="0.2">
      <c r="A2966" t="s">
        <v>661</v>
      </c>
      <c r="B2966">
        <v>0.29997000000000001</v>
      </c>
      <c r="C2966" t="s">
        <v>35</v>
      </c>
      <c r="D2966" t="s">
        <v>16</v>
      </c>
      <c r="F2966" t="s">
        <v>36</v>
      </c>
      <c r="G2966">
        <v>2</v>
      </c>
      <c r="H2966">
        <v>-1.2040728093262689</v>
      </c>
      <c r="I2966">
        <v>9.798894162072011E-2</v>
      </c>
      <c r="J2966" t="s">
        <v>655</v>
      </c>
      <c r="L2966" t="s">
        <v>662</v>
      </c>
    </row>
    <row r="2967" spans="1:12" x14ac:dyDescent="0.2">
      <c r="A2967" t="s">
        <v>663</v>
      </c>
      <c r="B2967">
        <v>4.0844999999999999E-2</v>
      </c>
      <c r="C2967" t="s">
        <v>35</v>
      </c>
      <c r="D2967" t="s">
        <v>16</v>
      </c>
      <c r="F2967" t="s">
        <v>36</v>
      </c>
      <c r="G2967">
        <v>2</v>
      </c>
      <c r="H2967">
        <v>-3.1979708641883051</v>
      </c>
      <c r="I2967">
        <v>0.1173383935639413</v>
      </c>
      <c r="J2967" t="s">
        <v>664</v>
      </c>
      <c r="L2967" t="s">
        <v>665</v>
      </c>
    </row>
    <row r="2968" spans="1:12" x14ac:dyDescent="0.2">
      <c r="A2968" t="s">
        <v>624</v>
      </c>
      <c r="B2968">
        <v>3.9982000000000002</v>
      </c>
      <c r="C2968" t="s">
        <v>42</v>
      </c>
      <c r="D2968" t="s">
        <v>30</v>
      </c>
      <c r="F2968" t="s">
        <v>36</v>
      </c>
      <c r="G2968">
        <v>2</v>
      </c>
      <c r="H2968">
        <v>1.3858442598395051</v>
      </c>
      <c r="I2968">
        <v>9.798894162072011E-2</v>
      </c>
      <c r="J2968" t="s">
        <v>655</v>
      </c>
      <c r="L2968" t="s">
        <v>43</v>
      </c>
    </row>
    <row r="2969" spans="1:12" x14ac:dyDescent="0.2">
      <c r="A2969" t="s">
        <v>51</v>
      </c>
      <c r="B2969">
        <v>5.5556000000000001</v>
      </c>
      <c r="C2969" t="s">
        <v>52</v>
      </c>
      <c r="D2969" t="s">
        <v>53</v>
      </c>
      <c r="F2969" t="s">
        <v>36</v>
      </c>
      <c r="G2969">
        <v>2</v>
      </c>
      <c r="H2969">
        <v>1.7148064280599269</v>
      </c>
      <c r="I2969">
        <v>0.35935872833573768</v>
      </c>
      <c r="J2969" t="s">
        <v>666</v>
      </c>
      <c r="L2969" t="s">
        <v>54</v>
      </c>
    </row>
    <row r="2970" spans="1:12" x14ac:dyDescent="0.2">
      <c r="A2970" t="s">
        <v>464</v>
      </c>
      <c r="B2970">
        <v>2.6997000000000002E-3</v>
      </c>
      <c r="C2970" t="s">
        <v>35</v>
      </c>
      <c r="D2970" t="s">
        <v>16</v>
      </c>
      <c r="F2970" t="s">
        <v>36</v>
      </c>
      <c r="G2970">
        <v>2</v>
      </c>
      <c r="H2970">
        <v>-5.9146146232562611</v>
      </c>
      <c r="I2970">
        <v>9.798894162072011E-2</v>
      </c>
      <c r="J2970" t="s">
        <v>655</v>
      </c>
      <c r="L2970" t="s">
        <v>465</v>
      </c>
    </row>
    <row r="2971" spans="1:12" x14ac:dyDescent="0.2">
      <c r="A2971" t="s">
        <v>268</v>
      </c>
      <c r="B2971">
        <v>1.4997999999999999E-2</v>
      </c>
      <c r="C2971" t="s">
        <v>45</v>
      </c>
      <c r="D2971" t="s">
        <v>16</v>
      </c>
      <c r="F2971" t="s">
        <v>36</v>
      </c>
      <c r="G2971">
        <v>2</v>
      </c>
      <c r="H2971">
        <v>-4.1998384201029397</v>
      </c>
      <c r="I2971">
        <v>9.798894162072011E-2</v>
      </c>
      <c r="J2971" t="s">
        <v>655</v>
      </c>
      <c r="L2971" t="s">
        <v>269</v>
      </c>
    </row>
    <row r="2972" spans="1:12" x14ac:dyDescent="0.2">
      <c r="A2972" t="s">
        <v>270</v>
      </c>
      <c r="B2972">
        <v>55.555999999999997</v>
      </c>
      <c r="C2972" t="s">
        <v>42</v>
      </c>
      <c r="D2972" t="s">
        <v>16</v>
      </c>
      <c r="F2972" t="s">
        <v>36</v>
      </c>
      <c r="G2972">
        <v>2</v>
      </c>
      <c r="H2972">
        <v>4.0173915210539723</v>
      </c>
      <c r="I2972">
        <v>0.1173383935639413</v>
      </c>
      <c r="J2972" t="s">
        <v>664</v>
      </c>
      <c r="L2972" t="s">
        <v>271</v>
      </c>
    </row>
    <row r="2973" spans="1:12" x14ac:dyDescent="0.2">
      <c r="A2973" t="s">
        <v>668</v>
      </c>
      <c r="B2973">
        <v>0.63492000000000004</v>
      </c>
      <c r="C2973" t="s">
        <v>371</v>
      </c>
      <c r="D2973" t="s">
        <v>16</v>
      </c>
      <c r="F2973" t="s">
        <v>36</v>
      </c>
      <c r="G2973">
        <v>2</v>
      </c>
      <c r="H2973">
        <v>-0.45425627227809628</v>
      </c>
      <c r="I2973">
        <v>9.8112230981473106E-2</v>
      </c>
      <c r="J2973" t="s">
        <v>670</v>
      </c>
      <c r="L2973" t="s">
        <v>671</v>
      </c>
    </row>
    <row r="2974" spans="1:12" x14ac:dyDescent="0.2">
      <c r="A2974" t="s">
        <v>672</v>
      </c>
      <c r="B2974">
        <v>1.5104999999999999E-3</v>
      </c>
      <c r="C2974" t="s">
        <v>35</v>
      </c>
      <c r="D2974" t="s">
        <v>16</v>
      </c>
      <c r="F2974" t="s">
        <v>36</v>
      </c>
      <c r="G2974">
        <v>2</v>
      </c>
      <c r="H2974">
        <v>-6.4953145571375472</v>
      </c>
      <c r="I2974">
        <v>0.13995094256640919</v>
      </c>
      <c r="J2974" t="s">
        <v>673</v>
      </c>
      <c r="L2974" t="s">
        <v>674</v>
      </c>
    </row>
    <row r="2975" spans="1:12" x14ac:dyDescent="0.2">
      <c r="A2975" t="s">
        <v>60</v>
      </c>
      <c r="B2975">
        <v>1.2661</v>
      </c>
      <c r="C2975" t="s">
        <v>42</v>
      </c>
      <c r="D2975" t="s">
        <v>56</v>
      </c>
      <c r="F2975" t="s">
        <v>36</v>
      </c>
      <c r="G2975">
        <v>2</v>
      </c>
      <c r="H2975">
        <v>0.23594130954407039</v>
      </c>
      <c r="I2975">
        <v>0.36977677668705061</v>
      </c>
      <c r="J2975" t="s">
        <v>675</v>
      </c>
      <c r="L2975" t="s">
        <v>61</v>
      </c>
    </row>
    <row r="2976" spans="1:12" x14ac:dyDescent="0.2">
      <c r="A2976" t="s">
        <v>62</v>
      </c>
      <c r="B2976">
        <v>0.27706999999999998</v>
      </c>
      <c r="C2976" t="s">
        <v>35</v>
      </c>
      <c r="D2976" t="s">
        <v>56</v>
      </c>
      <c r="F2976" t="s">
        <v>36</v>
      </c>
      <c r="G2976">
        <v>2</v>
      </c>
      <c r="H2976">
        <v>-1.2834850971387539</v>
      </c>
      <c r="I2976">
        <v>0.36977677668705061</v>
      </c>
      <c r="J2976" t="s">
        <v>676</v>
      </c>
      <c r="L2976" t="s">
        <v>62</v>
      </c>
    </row>
    <row r="2977" spans="1:13" x14ac:dyDescent="0.2">
      <c r="A2977" t="s">
        <v>677</v>
      </c>
      <c r="B2977">
        <v>-0.17011999999999999</v>
      </c>
      <c r="C2977" t="s">
        <v>94</v>
      </c>
      <c r="D2977" t="s">
        <v>16</v>
      </c>
      <c r="F2977" t="s">
        <v>36</v>
      </c>
      <c r="G2977">
        <v>2</v>
      </c>
      <c r="H2977">
        <v>-1.771251208596704</v>
      </c>
      <c r="I2977">
        <v>9.798894162072011E-2</v>
      </c>
      <c r="J2977" t="s">
        <v>655</v>
      </c>
      <c r="K2977" t="b">
        <v>1</v>
      </c>
      <c r="L2977" t="s">
        <v>678</v>
      </c>
    </row>
    <row r="2978" spans="1:13" x14ac:dyDescent="0.2">
      <c r="A2978" t="s">
        <v>679</v>
      </c>
      <c r="B2978">
        <v>-0.05</v>
      </c>
      <c r="C2978" t="s">
        <v>49</v>
      </c>
      <c r="D2978" t="s">
        <v>250</v>
      </c>
      <c r="F2978" t="s">
        <v>36</v>
      </c>
      <c r="G2978">
        <v>2</v>
      </c>
      <c r="H2978">
        <v>-2.9957322735539909</v>
      </c>
      <c r="I2978">
        <v>0.1173383935639413</v>
      </c>
      <c r="J2978" t="s">
        <v>680</v>
      </c>
      <c r="K2978" t="b">
        <v>1</v>
      </c>
      <c r="L2978" t="s">
        <v>681</v>
      </c>
    </row>
    <row r="2979" spans="1:13" x14ac:dyDescent="0.2">
      <c r="A2979" t="s">
        <v>682</v>
      </c>
      <c r="B2979">
        <v>3.9982000000000001E-6</v>
      </c>
      <c r="C2979" t="s">
        <v>94</v>
      </c>
      <c r="D2979" t="s">
        <v>15</v>
      </c>
      <c r="F2979" t="s">
        <v>36</v>
      </c>
      <c r="G2979">
        <v>2</v>
      </c>
      <c r="H2979">
        <v>-12.42966629812477</v>
      </c>
      <c r="I2979">
        <v>0.55743963056599077</v>
      </c>
      <c r="J2979" t="s">
        <v>655</v>
      </c>
      <c r="L2979" t="s">
        <v>683</v>
      </c>
    </row>
    <row r="2980" spans="1:13" x14ac:dyDescent="0.2">
      <c r="A2980" t="s">
        <v>684</v>
      </c>
      <c r="B2980">
        <v>8.9479999999999994E-3</v>
      </c>
      <c r="C2980" t="s">
        <v>35</v>
      </c>
      <c r="D2980" t="s">
        <v>16</v>
      </c>
      <c r="F2980" t="s">
        <v>36</v>
      </c>
      <c r="G2980">
        <v>2</v>
      </c>
      <c r="H2980">
        <v>-4.7163252353542537</v>
      </c>
      <c r="I2980">
        <v>0.13995094256640919</v>
      </c>
      <c r="J2980" t="s">
        <v>685</v>
      </c>
      <c r="L2980" t="s">
        <v>684</v>
      </c>
    </row>
    <row r="2982" spans="1:13" ht="16" x14ac:dyDescent="0.2">
      <c r="A2982" s="1" t="s">
        <v>2</v>
      </c>
      <c r="B2982" s="1" t="s">
        <v>689</v>
      </c>
    </row>
    <row r="2983" spans="1:13" x14ac:dyDescent="0.2">
      <c r="A2983" t="s">
        <v>4</v>
      </c>
      <c r="B2983" t="s">
        <v>690</v>
      </c>
    </row>
    <row r="2984" spans="1:13" x14ac:dyDescent="0.2">
      <c r="A2984" t="s">
        <v>6</v>
      </c>
      <c r="B2984" t="s">
        <v>7</v>
      </c>
    </row>
    <row r="2985" spans="1:13" x14ac:dyDescent="0.2">
      <c r="A2985" t="s">
        <v>8</v>
      </c>
      <c r="B2985">
        <v>1</v>
      </c>
    </row>
    <row r="2986" spans="1:13" x14ac:dyDescent="0.2">
      <c r="A2986" t="s">
        <v>9</v>
      </c>
      <c r="B2986" t="s">
        <v>689</v>
      </c>
    </row>
    <row r="2987" spans="1:13" x14ac:dyDescent="0.2">
      <c r="A2987" t="s">
        <v>11</v>
      </c>
      <c r="B2987" t="s">
        <v>12</v>
      </c>
    </row>
    <row r="2988" spans="1:13" x14ac:dyDescent="0.2">
      <c r="A2988" t="s">
        <v>13</v>
      </c>
      <c r="B2988" t="s">
        <v>14</v>
      </c>
    </row>
    <row r="2989" spans="1:13" x14ac:dyDescent="0.2">
      <c r="A2989" t="s">
        <v>15</v>
      </c>
      <c r="B2989" t="s">
        <v>75</v>
      </c>
    </row>
    <row r="2990" spans="1:13" ht="16" x14ac:dyDescent="0.2">
      <c r="A2990" s="1" t="s">
        <v>17</v>
      </c>
    </row>
    <row r="2991" spans="1:13" x14ac:dyDescent="0.2">
      <c r="A2991" s="2" t="s">
        <v>18</v>
      </c>
      <c r="B2991" s="2" t="s">
        <v>19</v>
      </c>
      <c r="C2991" s="2" t="s">
        <v>6</v>
      </c>
      <c r="D2991" s="2" t="s">
        <v>15</v>
      </c>
      <c r="E2991" s="2" t="s">
        <v>20</v>
      </c>
      <c r="F2991" s="2" t="s">
        <v>13</v>
      </c>
      <c r="G2991" s="2" t="s">
        <v>21</v>
      </c>
      <c r="H2991" s="2" t="s">
        <v>22</v>
      </c>
      <c r="I2991" s="2" t="s">
        <v>23</v>
      </c>
      <c r="J2991" s="2" t="s">
        <v>4</v>
      </c>
      <c r="K2991" s="2" t="s">
        <v>24</v>
      </c>
      <c r="L2991" s="2" t="s">
        <v>9</v>
      </c>
      <c r="M2991" s="2"/>
    </row>
    <row r="2992" spans="1:13" x14ac:dyDescent="0.2">
      <c r="A2992" t="s">
        <v>689</v>
      </c>
      <c r="B2992">
        <v>1</v>
      </c>
      <c r="C2992" t="s">
        <v>7</v>
      </c>
      <c r="D2992" t="s">
        <v>75</v>
      </c>
      <c r="E2992" t="s">
        <v>76</v>
      </c>
      <c r="F2992" t="s">
        <v>33</v>
      </c>
      <c r="G2992">
        <v>0</v>
      </c>
      <c r="H2992">
        <v>1</v>
      </c>
      <c r="L2992" t="s">
        <v>689</v>
      </c>
    </row>
    <row r="2993" spans="1:13" x14ac:dyDescent="0.2">
      <c r="A2993" t="s">
        <v>55</v>
      </c>
      <c r="B2993">
        <v>8.7048000000000005</v>
      </c>
      <c r="C2993" t="s">
        <v>45</v>
      </c>
      <c r="D2993" t="s">
        <v>56</v>
      </c>
      <c r="F2993" t="s">
        <v>36</v>
      </c>
      <c r="G2993">
        <v>2</v>
      </c>
      <c r="H2993">
        <v>2.1638745976546652</v>
      </c>
      <c r="I2993">
        <v>0.36977677668705061</v>
      </c>
      <c r="J2993" t="s">
        <v>691</v>
      </c>
      <c r="L2993" t="s">
        <v>57</v>
      </c>
    </row>
    <row r="2994" spans="1:13" x14ac:dyDescent="0.2">
      <c r="A2994" t="s">
        <v>647</v>
      </c>
      <c r="B2994">
        <v>1</v>
      </c>
      <c r="C2994" t="s">
        <v>371</v>
      </c>
      <c r="D2994" t="s">
        <v>75</v>
      </c>
      <c r="F2994" t="s">
        <v>36</v>
      </c>
      <c r="G2994">
        <v>2</v>
      </c>
      <c r="H2994">
        <v>0</v>
      </c>
      <c r="I2994">
        <v>0.22362332106155969</v>
      </c>
      <c r="J2994" t="s">
        <v>692</v>
      </c>
      <c r="L2994" t="s">
        <v>649</v>
      </c>
    </row>
    <row r="2995" spans="1:13" x14ac:dyDescent="0.2">
      <c r="A2995" t="s">
        <v>60</v>
      </c>
      <c r="B2995">
        <v>8.3879999999999996E-2</v>
      </c>
      <c r="C2995" t="s">
        <v>42</v>
      </c>
      <c r="D2995" t="s">
        <v>56</v>
      </c>
      <c r="F2995" t="s">
        <v>36</v>
      </c>
      <c r="G2995">
        <v>2</v>
      </c>
      <c r="H2995">
        <v>-2.4783680729484181</v>
      </c>
      <c r="I2995">
        <v>0.36977677668705061</v>
      </c>
      <c r="J2995" t="s">
        <v>693</v>
      </c>
      <c r="L2995" t="s">
        <v>61</v>
      </c>
    </row>
    <row r="2996" spans="1:13" x14ac:dyDescent="0.2">
      <c r="A2996" t="s">
        <v>62</v>
      </c>
      <c r="B2996">
        <v>2.0969999999999999E-2</v>
      </c>
      <c r="C2996" t="s">
        <v>35</v>
      </c>
      <c r="D2996" t="s">
        <v>56</v>
      </c>
      <c r="F2996" t="s">
        <v>36</v>
      </c>
      <c r="G2996">
        <v>2</v>
      </c>
      <c r="H2996">
        <v>-3.864662434068308</v>
      </c>
      <c r="I2996">
        <v>0.36977677668705061</v>
      </c>
      <c r="J2996" t="s">
        <v>694</v>
      </c>
      <c r="L2996" t="s">
        <v>62</v>
      </c>
    </row>
    <row r="2998" spans="1:13" ht="16" x14ac:dyDescent="0.2">
      <c r="A2998" s="1" t="s">
        <v>2</v>
      </c>
      <c r="B2998" s="1" t="s">
        <v>689</v>
      </c>
    </row>
    <row r="2999" spans="1:13" x14ac:dyDescent="0.2">
      <c r="A2999" t="s">
        <v>4</v>
      </c>
      <c r="B2999" t="s">
        <v>695</v>
      </c>
    </row>
    <row r="3000" spans="1:13" x14ac:dyDescent="0.2">
      <c r="A3000" t="s">
        <v>6</v>
      </c>
      <c r="B3000" t="s">
        <v>35</v>
      </c>
    </row>
    <row r="3001" spans="1:13" x14ac:dyDescent="0.2">
      <c r="A3001" t="s">
        <v>8</v>
      </c>
      <c r="B3001">
        <v>1</v>
      </c>
    </row>
    <row r="3002" spans="1:13" x14ac:dyDescent="0.2">
      <c r="A3002" t="s">
        <v>9</v>
      </c>
      <c r="B3002" t="s">
        <v>689</v>
      </c>
    </row>
    <row r="3003" spans="1:13" x14ac:dyDescent="0.2">
      <c r="A3003" t="s">
        <v>11</v>
      </c>
      <c r="B3003" t="s">
        <v>12</v>
      </c>
    </row>
    <row r="3004" spans="1:13" x14ac:dyDescent="0.2">
      <c r="A3004" t="s">
        <v>13</v>
      </c>
      <c r="B3004" t="s">
        <v>14</v>
      </c>
    </row>
    <row r="3005" spans="1:13" x14ac:dyDescent="0.2">
      <c r="A3005" t="s">
        <v>15</v>
      </c>
      <c r="B3005" t="s">
        <v>75</v>
      </c>
    </row>
    <row r="3006" spans="1:13" ht="16" x14ac:dyDescent="0.2">
      <c r="A3006" s="1" t="s">
        <v>17</v>
      </c>
    </row>
    <row r="3007" spans="1:13" x14ac:dyDescent="0.2">
      <c r="A3007" s="2" t="s">
        <v>18</v>
      </c>
      <c r="B3007" s="2" t="s">
        <v>19</v>
      </c>
      <c r="C3007" s="2" t="s">
        <v>6</v>
      </c>
      <c r="D3007" s="2" t="s">
        <v>15</v>
      </c>
      <c r="E3007" s="2" t="s">
        <v>20</v>
      </c>
      <c r="F3007" s="2" t="s">
        <v>13</v>
      </c>
      <c r="G3007" s="2" t="s">
        <v>21</v>
      </c>
      <c r="H3007" s="2" t="s">
        <v>22</v>
      </c>
      <c r="I3007" s="2" t="s">
        <v>23</v>
      </c>
      <c r="J3007" s="2" t="s">
        <v>4</v>
      </c>
      <c r="K3007" s="2" t="s">
        <v>24</v>
      </c>
      <c r="L3007" s="2" t="s">
        <v>9</v>
      </c>
      <c r="M3007" s="2"/>
    </row>
    <row r="3008" spans="1:13" x14ac:dyDescent="0.2">
      <c r="A3008" t="s">
        <v>689</v>
      </c>
      <c r="B3008">
        <v>1</v>
      </c>
      <c r="C3008" t="s">
        <v>35</v>
      </c>
      <c r="D3008" t="s">
        <v>75</v>
      </c>
      <c r="E3008" t="s">
        <v>76</v>
      </c>
      <c r="F3008" t="s">
        <v>33</v>
      </c>
      <c r="G3008">
        <v>0</v>
      </c>
      <c r="H3008">
        <v>1</v>
      </c>
      <c r="L3008" t="s">
        <v>689</v>
      </c>
    </row>
    <row r="3009" spans="1:13" x14ac:dyDescent="0.2">
      <c r="A3009" t="s">
        <v>55</v>
      </c>
      <c r="B3009">
        <v>1.6937</v>
      </c>
      <c r="C3009" t="s">
        <v>45</v>
      </c>
      <c r="D3009" t="s">
        <v>56</v>
      </c>
      <c r="F3009" t="s">
        <v>36</v>
      </c>
      <c r="G3009">
        <v>2</v>
      </c>
      <c r="H3009">
        <v>0.52691548491493856</v>
      </c>
      <c r="I3009">
        <v>0.36977677668705061</v>
      </c>
      <c r="J3009" t="s">
        <v>691</v>
      </c>
      <c r="L3009" t="s">
        <v>57</v>
      </c>
    </row>
    <row r="3010" spans="1:13" x14ac:dyDescent="0.2">
      <c r="A3010" t="s">
        <v>647</v>
      </c>
      <c r="B3010">
        <v>0.79801999999999995</v>
      </c>
      <c r="C3010" t="s">
        <v>35</v>
      </c>
      <c r="D3010" t="s">
        <v>75</v>
      </c>
      <c r="F3010" t="s">
        <v>36</v>
      </c>
      <c r="G3010">
        <v>2</v>
      </c>
      <c r="H3010">
        <v>-0.22562161918974991</v>
      </c>
      <c r="I3010">
        <v>0.22362332106155969</v>
      </c>
      <c r="J3010" t="s">
        <v>696</v>
      </c>
      <c r="L3010" t="s">
        <v>649</v>
      </c>
    </row>
    <row r="3011" spans="1:13" x14ac:dyDescent="0.2">
      <c r="A3011" t="s">
        <v>647</v>
      </c>
      <c r="B3011">
        <v>0.20197999999999999</v>
      </c>
      <c r="C3011" t="s">
        <v>371</v>
      </c>
      <c r="D3011" t="s">
        <v>75</v>
      </c>
      <c r="F3011" t="s">
        <v>36</v>
      </c>
      <c r="G3011">
        <v>2</v>
      </c>
      <c r="H3011">
        <v>-1.5995865963837259</v>
      </c>
      <c r="I3011">
        <v>0.22362332106155969</v>
      </c>
      <c r="J3011" t="s">
        <v>692</v>
      </c>
      <c r="L3011" t="s">
        <v>649</v>
      </c>
    </row>
    <row r="3012" spans="1:13" x14ac:dyDescent="0.2">
      <c r="A3012" t="s">
        <v>60</v>
      </c>
      <c r="B3012">
        <v>8.3879999999999996E-2</v>
      </c>
      <c r="C3012" t="s">
        <v>42</v>
      </c>
      <c r="D3012" t="s">
        <v>56</v>
      </c>
      <c r="F3012" t="s">
        <v>36</v>
      </c>
      <c r="G3012">
        <v>2</v>
      </c>
      <c r="H3012">
        <v>-2.4783680729484181</v>
      </c>
      <c r="I3012">
        <v>0.36977677668705061</v>
      </c>
      <c r="J3012" t="s">
        <v>693</v>
      </c>
      <c r="L3012" t="s">
        <v>61</v>
      </c>
    </row>
    <row r="3013" spans="1:13" x14ac:dyDescent="0.2">
      <c r="A3013" t="s">
        <v>62</v>
      </c>
      <c r="B3013">
        <v>2.0969999999999999E-2</v>
      </c>
      <c r="C3013" t="s">
        <v>35</v>
      </c>
      <c r="D3013" t="s">
        <v>56</v>
      </c>
      <c r="F3013" t="s">
        <v>36</v>
      </c>
      <c r="G3013">
        <v>2</v>
      </c>
      <c r="H3013">
        <v>-3.864662434068308</v>
      </c>
      <c r="I3013">
        <v>0.36977677668705061</v>
      </c>
      <c r="J3013" t="s">
        <v>694</v>
      </c>
      <c r="L3013" t="s">
        <v>62</v>
      </c>
    </row>
    <row r="3015" spans="1:13" ht="16" x14ac:dyDescent="0.2">
      <c r="A3015" s="1" t="s">
        <v>2</v>
      </c>
      <c r="B3015" s="1" t="s">
        <v>689</v>
      </c>
    </row>
    <row r="3016" spans="1:13" x14ac:dyDescent="0.2">
      <c r="A3016" t="s">
        <v>4</v>
      </c>
      <c r="B3016" t="s">
        <v>697</v>
      </c>
    </row>
    <row r="3017" spans="1:13" x14ac:dyDescent="0.2">
      <c r="A3017" t="s">
        <v>6</v>
      </c>
      <c r="B3017" t="s">
        <v>359</v>
      </c>
    </row>
    <row r="3018" spans="1:13" x14ac:dyDescent="0.2">
      <c r="A3018" t="s">
        <v>8</v>
      </c>
      <c r="B3018">
        <v>1</v>
      </c>
    </row>
    <row r="3019" spans="1:13" x14ac:dyDescent="0.2">
      <c r="A3019" t="s">
        <v>9</v>
      </c>
      <c r="B3019" t="s">
        <v>689</v>
      </c>
    </row>
    <row r="3020" spans="1:13" x14ac:dyDescent="0.2">
      <c r="A3020" t="s">
        <v>11</v>
      </c>
      <c r="B3020" t="s">
        <v>12</v>
      </c>
    </row>
    <row r="3021" spans="1:13" x14ac:dyDescent="0.2">
      <c r="A3021" t="s">
        <v>13</v>
      </c>
      <c r="B3021" t="s">
        <v>14</v>
      </c>
    </row>
    <row r="3022" spans="1:13" x14ac:dyDescent="0.2">
      <c r="A3022" t="s">
        <v>15</v>
      </c>
      <c r="B3022" t="s">
        <v>75</v>
      </c>
    </row>
    <row r="3023" spans="1:13" ht="16" x14ac:dyDescent="0.2">
      <c r="A3023" s="1" t="s">
        <v>17</v>
      </c>
    </row>
    <row r="3024" spans="1:13" x14ac:dyDescent="0.2">
      <c r="A3024" s="2" t="s">
        <v>18</v>
      </c>
      <c r="B3024" s="2" t="s">
        <v>19</v>
      </c>
      <c r="C3024" s="2" t="s">
        <v>6</v>
      </c>
      <c r="D3024" s="2" t="s">
        <v>15</v>
      </c>
      <c r="E3024" s="2" t="s">
        <v>20</v>
      </c>
      <c r="F3024" s="2" t="s">
        <v>13</v>
      </c>
      <c r="G3024" s="2" t="s">
        <v>21</v>
      </c>
      <c r="H3024" s="2" t="s">
        <v>22</v>
      </c>
      <c r="I3024" s="2" t="s">
        <v>23</v>
      </c>
      <c r="J3024" s="2" t="s">
        <v>4</v>
      </c>
      <c r="K3024" s="2" t="s">
        <v>24</v>
      </c>
      <c r="L3024" s="2" t="s">
        <v>9</v>
      </c>
      <c r="M3024" s="2"/>
    </row>
    <row r="3025" spans="1:12" x14ac:dyDescent="0.2">
      <c r="A3025" t="s">
        <v>689</v>
      </c>
      <c r="B3025">
        <v>1</v>
      </c>
      <c r="C3025" t="s">
        <v>359</v>
      </c>
      <c r="D3025" t="s">
        <v>75</v>
      </c>
      <c r="E3025" t="s">
        <v>76</v>
      </c>
      <c r="F3025" t="s">
        <v>33</v>
      </c>
      <c r="G3025">
        <v>0</v>
      </c>
      <c r="H3025">
        <v>1</v>
      </c>
      <c r="L3025" t="s">
        <v>689</v>
      </c>
    </row>
    <row r="3026" spans="1:12" x14ac:dyDescent="0.2">
      <c r="A3026" t="s">
        <v>55</v>
      </c>
      <c r="B3026">
        <v>1.6672</v>
      </c>
      <c r="C3026" t="s">
        <v>45</v>
      </c>
      <c r="D3026" t="s">
        <v>56</v>
      </c>
      <c r="F3026" t="s">
        <v>36</v>
      </c>
      <c r="G3026">
        <v>2</v>
      </c>
      <c r="H3026">
        <v>0.51114557257691073</v>
      </c>
      <c r="I3026">
        <v>0.36977677668705061</v>
      </c>
      <c r="J3026" t="s">
        <v>691</v>
      </c>
      <c r="L3026" t="s">
        <v>57</v>
      </c>
    </row>
    <row r="3027" spans="1:12" x14ac:dyDescent="0.2">
      <c r="A3027" t="s">
        <v>647</v>
      </c>
      <c r="B3027">
        <v>0.86722999999999995</v>
      </c>
      <c r="C3027" t="s">
        <v>371</v>
      </c>
      <c r="D3027" t="s">
        <v>75</v>
      </c>
      <c r="F3027" t="s">
        <v>36</v>
      </c>
      <c r="G3027">
        <v>2</v>
      </c>
      <c r="H3027">
        <v>-0.1424510547991763</v>
      </c>
      <c r="I3027">
        <v>0.22362332106155969</v>
      </c>
      <c r="J3027" t="s">
        <v>692</v>
      </c>
      <c r="L3027" t="s">
        <v>649</v>
      </c>
    </row>
    <row r="3028" spans="1:12" x14ac:dyDescent="0.2">
      <c r="A3028" t="s">
        <v>647</v>
      </c>
      <c r="B3028">
        <v>0.13277</v>
      </c>
      <c r="C3028" t="s">
        <v>359</v>
      </c>
      <c r="D3028" t="s">
        <v>75</v>
      </c>
      <c r="F3028" t="s">
        <v>36</v>
      </c>
      <c r="G3028">
        <v>2</v>
      </c>
      <c r="H3028">
        <v>-2.0191369710743259</v>
      </c>
      <c r="I3028">
        <v>0.22362332106155969</v>
      </c>
      <c r="J3028" t="s">
        <v>698</v>
      </c>
      <c r="L3028" t="s">
        <v>649</v>
      </c>
    </row>
    <row r="3029" spans="1:12" x14ac:dyDescent="0.2">
      <c r="A3029" t="s">
        <v>60</v>
      </c>
      <c r="B3029">
        <v>8.3879999999999996E-2</v>
      </c>
      <c r="C3029" t="s">
        <v>42</v>
      </c>
      <c r="D3029" t="s">
        <v>56</v>
      </c>
      <c r="F3029" t="s">
        <v>36</v>
      </c>
      <c r="G3029">
        <v>2</v>
      </c>
      <c r="H3029">
        <v>-2.4783680729484181</v>
      </c>
      <c r="I3029">
        <v>0.36977677668705061</v>
      </c>
      <c r="J3029" t="s">
        <v>693</v>
      </c>
      <c r="L3029" t="s">
        <v>61</v>
      </c>
    </row>
    <row r="3030" spans="1:12" x14ac:dyDescent="0.2">
      <c r="A3030" t="s">
        <v>62</v>
      </c>
      <c r="B3030">
        <v>2.0969999999999999E-2</v>
      </c>
      <c r="C3030" t="s">
        <v>35</v>
      </c>
      <c r="D3030" t="s">
        <v>56</v>
      </c>
      <c r="F3030" t="s">
        <v>36</v>
      </c>
      <c r="G3030">
        <v>2</v>
      </c>
      <c r="H3030">
        <v>-3.864662434068308</v>
      </c>
      <c r="I3030">
        <v>0.36977677668705061</v>
      </c>
      <c r="J3030" t="s">
        <v>694</v>
      </c>
      <c r="L3030" t="s">
        <v>62</v>
      </c>
    </row>
    <row r="3032" spans="1:12" ht="16" x14ac:dyDescent="0.2">
      <c r="A3032" s="1" t="s">
        <v>2</v>
      </c>
      <c r="B3032" s="1" t="s">
        <v>699</v>
      </c>
    </row>
    <row r="3033" spans="1:12" x14ac:dyDescent="0.2">
      <c r="A3033" t="s">
        <v>4</v>
      </c>
      <c r="B3033" t="s">
        <v>700</v>
      </c>
    </row>
    <row r="3034" spans="1:12" x14ac:dyDescent="0.2">
      <c r="A3034" t="s">
        <v>6</v>
      </c>
      <c r="B3034" t="s">
        <v>35</v>
      </c>
    </row>
    <row r="3035" spans="1:12" x14ac:dyDescent="0.2">
      <c r="A3035" t="s">
        <v>8</v>
      </c>
      <c r="B3035">
        <v>1</v>
      </c>
    </row>
    <row r="3036" spans="1:12" x14ac:dyDescent="0.2">
      <c r="A3036" t="s">
        <v>9</v>
      </c>
      <c r="B3036" t="s">
        <v>699</v>
      </c>
    </row>
    <row r="3037" spans="1:12" x14ac:dyDescent="0.2">
      <c r="A3037" t="s">
        <v>11</v>
      </c>
      <c r="B3037" t="s">
        <v>12</v>
      </c>
    </row>
    <row r="3038" spans="1:12" x14ac:dyDescent="0.2">
      <c r="A3038" t="s">
        <v>13</v>
      </c>
      <c r="B3038" t="s">
        <v>14</v>
      </c>
    </row>
    <row r="3039" spans="1:12" x14ac:dyDescent="0.2">
      <c r="A3039" t="s">
        <v>15</v>
      </c>
      <c r="B3039" t="s">
        <v>16</v>
      </c>
    </row>
    <row r="3040" spans="1:12" ht="16" x14ac:dyDescent="0.2">
      <c r="A3040" s="1" t="s">
        <v>17</v>
      </c>
    </row>
    <row r="3041" spans="1:13" x14ac:dyDescent="0.2">
      <c r="A3041" s="2" t="s">
        <v>18</v>
      </c>
      <c r="B3041" s="2" t="s">
        <v>19</v>
      </c>
      <c r="C3041" s="2" t="s">
        <v>6</v>
      </c>
      <c r="D3041" s="2" t="s">
        <v>15</v>
      </c>
      <c r="E3041" s="2" t="s">
        <v>20</v>
      </c>
      <c r="F3041" s="2" t="s">
        <v>13</v>
      </c>
      <c r="G3041" s="2" t="s">
        <v>21</v>
      </c>
      <c r="H3041" s="2" t="s">
        <v>22</v>
      </c>
      <c r="I3041" s="2" t="s">
        <v>23</v>
      </c>
      <c r="J3041" s="2" t="s">
        <v>4</v>
      </c>
      <c r="K3041" s="2" t="s">
        <v>24</v>
      </c>
      <c r="L3041" s="2" t="s">
        <v>9</v>
      </c>
      <c r="M3041" s="2"/>
    </row>
    <row r="3042" spans="1:13" x14ac:dyDescent="0.2">
      <c r="A3042" t="s">
        <v>701</v>
      </c>
      <c r="B3042">
        <v>5.0580000000000004E-4</v>
      </c>
      <c r="D3042" t="s">
        <v>16</v>
      </c>
      <c r="E3042" t="s">
        <v>26</v>
      </c>
      <c r="F3042" t="s">
        <v>27</v>
      </c>
      <c r="G3042">
        <v>2</v>
      </c>
      <c r="H3042">
        <v>-7.5893692237284096</v>
      </c>
      <c r="I3042">
        <v>0.1578795975118357</v>
      </c>
      <c r="J3042" t="s">
        <v>702</v>
      </c>
    </row>
    <row r="3043" spans="1:13" x14ac:dyDescent="0.2">
      <c r="A3043" t="s">
        <v>703</v>
      </c>
      <c r="B3043">
        <v>3.3866999999999999E-3</v>
      </c>
      <c r="D3043" t="s">
        <v>16</v>
      </c>
      <c r="E3043" t="s">
        <v>26</v>
      </c>
      <c r="F3043" t="s">
        <v>27</v>
      </c>
      <c r="G3043">
        <v>2</v>
      </c>
      <c r="H3043">
        <v>-5.6878992830286634</v>
      </c>
      <c r="I3043">
        <v>0.2402553678818159</v>
      </c>
      <c r="J3043" t="s">
        <v>704</v>
      </c>
    </row>
    <row r="3044" spans="1:13" x14ac:dyDescent="0.2">
      <c r="A3044" t="s">
        <v>29</v>
      </c>
      <c r="B3044">
        <v>154.80000000000001</v>
      </c>
      <c r="D3044" t="s">
        <v>30</v>
      </c>
      <c r="E3044" t="s">
        <v>26</v>
      </c>
      <c r="F3044" t="s">
        <v>27</v>
      </c>
      <c r="G3044">
        <v>2</v>
      </c>
      <c r="H3044">
        <v>5.0421339611556268</v>
      </c>
      <c r="I3044">
        <v>0.1312205922929929</v>
      </c>
      <c r="J3044" t="s">
        <v>705</v>
      </c>
    </row>
    <row r="3045" spans="1:13" x14ac:dyDescent="0.2">
      <c r="A3045" t="s">
        <v>706</v>
      </c>
      <c r="B3045">
        <v>1.2E-2</v>
      </c>
      <c r="D3045" t="s">
        <v>16</v>
      </c>
      <c r="E3045" t="s">
        <v>26</v>
      </c>
      <c r="F3045" t="s">
        <v>27</v>
      </c>
      <c r="G3045">
        <v>2</v>
      </c>
      <c r="H3045">
        <v>-4.4228486291941369</v>
      </c>
      <c r="I3045">
        <v>0.22754016432517979</v>
      </c>
      <c r="J3045" t="s">
        <v>707</v>
      </c>
    </row>
    <row r="3046" spans="1:13" x14ac:dyDescent="0.2">
      <c r="A3046" t="s">
        <v>708</v>
      </c>
      <c r="B3046">
        <v>2.4E-2</v>
      </c>
      <c r="D3046" t="s">
        <v>250</v>
      </c>
      <c r="E3046" t="s">
        <v>244</v>
      </c>
      <c r="F3046" t="s">
        <v>27</v>
      </c>
      <c r="G3046">
        <v>2</v>
      </c>
      <c r="H3046">
        <v>-3.729701448634192</v>
      </c>
      <c r="I3046">
        <v>0.1312205922929929</v>
      </c>
      <c r="J3046" t="s">
        <v>709</v>
      </c>
    </row>
    <row r="3047" spans="1:13" x14ac:dyDescent="0.2">
      <c r="A3047" t="s">
        <v>432</v>
      </c>
      <c r="B3047">
        <v>1.2E-2</v>
      </c>
      <c r="D3047" t="s">
        <v>250</v>
      </c>
      <c r="E3047" t="s">
        <v>244</v>
      </c>
      <c r="F3047" t="s">
        <v>27</v>
      </c>
      <c r="G3047">
        <v>2</v>
      </c>
      <c r="H3047">
        <v>-4.4228486291941369</v>
      </c>
      <c r="I3047">
        <v>0.1312205922929929</v>
      </c>
      <c r="J3047" t="s">
        <v>709</v>
      </c>
    </row>
    <row r="3048" spans="1:13" x14ac:dyDescent="0.2">
      <c r="A3048" t="s">
        <v>699</v>
      </c>
      <c r="B3048">
        <v>1</v>
      </c>
      <c r="C3048" t="s">
        <v>35</v>
      </c>
      <c r="D3048" t="s">
        <v>16</v>
      </c>
      <c r="E3048" t="s">
        <v>46</v>
      </c>
      <c r="F3048" t="s">
        <v>33</v>
      </c>
      <c r="G3048">
        <v>0</v>
      </c>
      <c r="H3048">
        <v>1</v>
      </c>
      <c r="L3048" t="s">
        <v>699</v>
      </c>
    </row>
    <row r="3049" spans="1:13" x14ac:dyDescent="0.2">
      <c r="A3049" t="s">
        <v>39</v>
      </c>
      <c r="B3049">
        <v>4.0000000000000001E-10</v>
      </c>
      <c r="C3049" t="s">
        <v>35</v>
      </c>
      <c r="D3049" t="s">
        <v>15</v>
      </c>
      <c r="F3049" t="s">
        <v>36</v>
      </c>
      <c r="G3049">
        <v>2</v>
      </c>
      <c r="H3049">
        <v>-21.63955656882057</v>
      </c>
      <c r="I3049">
        <v>0.56423115531849743</v>
      </c>
      <c r="J3049" t="s">
        <v>710</v>
      </c>
      <c r="L3049" t="s">
        <v>40</v>
      </c>
    </row>
    <row r="3050" spans="1:13" x14ac:dyDescent="0.2">
      <c r="A3050" t="s">
        <v>711</v>
      </c>
      <c r="B3050">
        <v>1.6933</v>
      </c>
      <c r="C3050" t="s">
        <v>35</v>
      </c>
      <c r="D3050" t="s">
        <v>16</v>
      </c>
      <c r="F3050" t="s">
        <v>36</v>
      </c>
      <c r="G3050">
        <v>2</v>
      </c>
      <c r="H3050">
        <v>0.52667928768915784</v>
      </c>
      <c r="I3050">
        <v>0.15977202280026251</v>
      </c>
      <c r="J3050" t="s">
        <v>712</v>
      </c>
      <c r="L3050" t="s">
        <v>713</v>
      </c>
    </row>
    <row r="3051" spans="1:13" x14ac:dyDescent="0.2">
      <c r="A3051" t="s">
        <v>521</v>
      </c>
      <c r="B3051">
        <v>7.0000000000000007E-2</v>
      </c>
      <c r="C3051" t="s">
        <v>42</v>
      </c>
      <c r="D3051" t="s">
        <v>30</v>
      </c>
      <c r="F3051" t="s">
        <v>36</v>
      </c>
      <c r="G3051">
        <v>2</v>
      </c>
      <c r="H3051">
        <v>-2.6592600369327779</v>
      </c>
      <c r="I3051">
        <v>0.1312205922929929</v>
      </c>
      <c r="J3051" t="s">
        <v>714</v>
      </c>
      <c r="L3051" t="s">
        <v>43</v>
      </c>
    </row>
    <row r="3052" spans="1:13" x14ac:dyDescent="0.2">
      <c r="A3052" t="s">
        <v>715</v>
      </c>
      <c r="B3052">
        <v>0.25290000000000001</v>
      </c>
      <c r="C3052" t="s">
        <v>35</v>
      </c>
      <c r="D3052" t="s">
        <v>16</v>
      </c>
      <c r="F3052" t="s">
        <v>36</v>
      </c>
      <c r="G3052">
        <v>2</v>
      </c>
      <c r="H3052">
        <v>-1.374761125306218</v>
      </c>
      <c r="I3052">
        <v>0.15977202280026251</v>
      </c>
      <c r="J3052" t="s">
        <v>712</v>
      </c>
      <c r="L3052" t="s">
        <v>716</v>
      </c>
    </row>
    <row r="3053" spans="1:13" x14ac:dyDescent="0.2">
      <c r="A3053" t="s">
        <v>196</v>
      </c>
      <c r="B3053">
        <v>43</v>
      </c>
      <c r="C3053" t="s">
        <v>94</v>
      </c>
      <c r="D3053" t="s">
        <v>53</v>
      </c>
      <c r="F3053" t="s">
        <v>36</v>
      </c>
      <c r="G3053">
        <v>2</v>
      </c>
      <c r="H3053">
        <v>3.7612001156935619</v>
      </c>
      <c r="I3053">
        <v>5.4427202456040963E-2</v>
      </c>
      <c r="J3053" t="s">
        <v>717</v>
      </c>
      <c r="L3053" t="s">
        <v>198</v>
      </c>
    </row>
    <row r="3054" spans="1:13" x14ac:dyDescent="0.2">
      <c r="A3054" t="s">
        <v>60</v>
      </c>
      <c r="B3054">
        <v>1.1677</v>
      </c>
      <c r="C3054" t="s">
        <v>42</v>
      </c>
      <c r="D3054" t="s">
        <v>56</v>
      </c>
      <c r="F3054" t="s">
        <v>36</v>
      </c>
      <c r="G3054">
        <v>2</v>
      </c>
      <c r="H3054">
        <v>0.15503600209953211</v>
      </c>
      <c r="I3054">
        <v>0.36977677668705061</v>
      </c>
      <c r="J3054" t="s">
        <v>718</v>
      </c>
      <c r="L3054" t="s">
        <v>61</v>
      </c>
    </row>
    <row r="3055" spans="1:13" x14ac:dyDescent="0.2">
      <c r="A3055" t="s">
        <v>62</v>
      </c>
      <c r="B3055">
        <v>0.19461999999999999</v>
      </c>
      <c r="C3055" t="s">
        <v>35</v>
      </c>
      <c r="D3055" t="s">
        <v>56</v>
      </c>
      <c r="F3055" t="s">
        <v>36</v>
      </c>
      <c r="G3055">
        <v>2</v>
      </c>
      <c r="H3055">
        <v>-1.6367063395882939</v>
      </c>
      <c r="I3055">
        <v>0.36977677668705061</v>
      </c>
      <c r="J3055" t="s">
        <v>718</v>
      </c>
      <c r="L3055" t="s">
        <v>62</v>
      </c>
    </row>
    <row r="3056" spans="1:13" x14ac:dyDescent="0.2">
      <c r="A3056" t="s">
        <v>719</v>
      </c>
      <c r="B3056">
        <f>SUM(B3046:B3047)</f>
        <v>3.6000000000000004E-2</v>
      </c>
      <c r="C3056" t="s">
        <v>49</v>
      </c>
      <c r="D3056" t="s">
        <v>250</v>
      </c>
      <c r="F3056" t="s">
        <v>36</v>
      </c>
      <c r="G3056">
        <v>2</v>
      </c>
      <c r="H3056">
        <v>-4.4228486291941369</v>
      </c>
      <c r="I3056">
        <v>0.1312205922929929</v>
      </c>
      <c r="J3056" t="s">
        <v>721</v>
      </c>
    </row>
    <row r="3058" spans="1:13" ht="16" x14ac:dyDescent="0.2">
      <c r="A3058" s="1" t="s">
        <v>2</v>
      </c>
      <c r="B3058" s="1" t="s">
        <v>154</v>
      </c>
    </row>
    <row r="3059" spans="1:13" x14ac:dyDescent="0.2">
      <c r="A3059" t="s">
        <v>4</v>
      </c>
      <c r="B3059" t="s">
        <v>722</v>
      </c>
    </row>
    <row r="3060" spans="1:13" x14ac:dyDescent="0.2">
      <c r="A3060" t="s">
        <v>6</v>
      </c>
      <c r="B3060" t="s">
        <v>35</v>
      </c>
    </row>
    <row r="3061" spans="1:13" x14ac:dyDescent="0.2">
      <c r="A3061" t="s">
        <v>8</v>
      </c>
      <c r="B3061">
        <v>1</v>
      </c>
    </row>
    <row r="3062" spans="1:13" x14ac:dyDescent="0.2">
      <c r="A3062" t="s">
        <v>9</v>
      </c>
      <c r="B3062" t="s">
        <v>154</v>
      </c>
    </row>
    <row r="3063" spans="1:13" x14ac:dyDescent="0.2">
      <c r="A3063" t="s">
        <v>11</v>
      </c>
      <c r="B3063" t="s">
        <v>12</v>
      </c>
    </row>
    <row r="3064" spans="1:13" x14ac:dyDescent="0.2">
      <c r="A3064" t="s">
        <v>13</v>
      </c>
      <c r="B3064" t="s">
        <v>14</v>
      </c>
    </row>
    <row r="3065" spans="1:13" x14ac:dyDescent="0.2">
      <c r="A3065" t="s">
        <v>15</v>
      </c>
      <c r="B3065" t="s">
        <v>75</v>
      </c>
    </row>
    <row r="3066" spans="1:13" ht="16" x14ac:dyDescent="0.2">
      <c r="A3066" s="1" t="s">
        <v>17</v>
      </c>
    </row>
    <row r="3067" spans="1:13" x14ac:dyDescent="0.2">
      <c r="A3067" s="2" t="s">
        <v>18</v>
      </c>
      <c r="B3067" s="2" t="s">
        <v>19</v>
      </c>
      <c r="C3067" s="2" t="s">
        <v>6</v>
      </c>
      <c r="D3067" s="2" t="s">
        <v>15</v>
      </c>
      <c r="E3067" s="2" t="s">
        <v>20</v>
      </c>
      <c r="F3067" s="2" t="s">
        <v>13</v>
      </c>
      <c r="G3067" s="2" t="s">
        <v>21</v>
      </c>
      <c r="H3067" s="2" t="s">
        <v>22</v>
      </c>
      <c r="I3067" s="2" t="s">
        <v>23</v>
      </c>
      <c r="J3067" s="2" t="s">
        <v>4</v>
      </c>
      <c r="K3067" s="2" t="s">
        <v>24</v>
      </c>
      <c r="L3067" s="2" t="s">
        <v>9</v>
      </c>
      <c r="M3067" s="2"/>
    </row>
    <row r="3068" spans="1:13" x14ac:dyDescent="0.2">
      <c r="A3068" t="s">
        <v>179</v>
      </c>
      <c r="B3068">
        <v>45</v>
      </c>
      <c r="D3068" t="s">
        <v>180</v>
      </c>
      <c r="E3068" t="s">
        <v>181</v>
      </c>
      <c r="F3068" t="s">
        <v>27</v>
      </c>
      <c r="G3068">
        <v>2</v>
      </c>
      <c r="H3068">
        <v>3.8066624897703201</v>
      </c>
      <c r="I3068">
        <v>0.38500781240826121</v>
      </c>
      <c r="J3068" t="s">
        <v>723</v>
      </c>
    </row>
    <row r="3069" spans="1:13" x14ac:dyDescent="0.2">
      <c r="A3069" t="s">
        <v>179</v>
      </c>
      <c r="B3069">
        <v>96.56</v>
      </c>
      <c r="D3069" t="s">
        <v>180</v>
      </c>
      <c r="E3069" t="s">
        <v>181</v>
      </c>
      <c r="F3069" t="s">
        <v>27</v>
      </c>
      <c r="G3069">
        <v>2</v>
      </c>
      <c r="H3069">
        <v>4.570164576789276</v>
      </c>
      <c r="I3069">
        <v>0.38500781240826121</v>
      </c>
      <c r="J3069" t="s">
        <v>723</v>
      </c>
    </row>
    <row r="3070" spans="1:13" x14ac:dyDescent="0.2">
      <c r="A3070" t="s">
        <v>724</v>
      </c>
      <c r="B3070">
        <v>4.7187000000000001</v>
      </c>
      <c r="D3070" t="s">
        <v>75</v>
      </c>
      <c r="E3070" t="s">
        <v>181</v>
      </c>
      <c r="F3070" t="s">
        <v>27</v>
      </c>
      <c r="G3070">
        <v>2</v>
      </c>
      <c r="H3070">
        <v>1.55153333793257</v>
      </c>
      <c r="I3070">
        <v>0.38968537365428141</v>
      </c>
      <c r="J3070" t="s">
        <v>725</v>
      </c>
    </row>
    <row r="3071" spans="1:13" x14ac:dyDescent="0.2">
      <c r="A3071" t="s">
        <v>186</v>
      </c>
      <c r="B3071">
        <v>1.5</v>
      </c>
      <c r="D3071" t="s">
        <v>75</v>
      </c>
      <c r="E3071" t="s">
        <v>181</v>
      </c>
      <c r="F3071" t="s">
        <v>27</v>
      </c>
      <c r="G3071">
        <v>2</v>
      </c>
      <c r="H3071">
        <v>0.40546510810816438</v>
      </c>
      <c r="I3071">
        <v>0.38203575944832191</v>
      </c>
      <c r="J3071" t="s">
        <v>726</v>
      </c>
    </row>
    <row r="3072" spans="1:13" x14ac:dyDescent="0.2">
      <c r="A3072" t="s">
        <v>186</v>
      </c>
      <c r="B3072">
        <v>3.2187000000000001</v>
      </c>
      <c r="D3072" t="s">
        <v>75</v>
      </c>
      <c r="E3072" t="s">
        <v>181</v>
      </c>
      <c r="F3072" t="s">
        <v>27</v>
      </c>
      <c r="G3072">
        <v>2</v>
      </c>
      <c r="H3072">
        <v>1.1689775513286731</v>
      </c>
      <c r="I3072">
        <v>0.38500781240826121</v>
      </c>
      <c r="J3072" t="s">
        <v>727</v>
      </c>
    </row>
    <row r="3073" spans="1:12" x14ac:dyDescent="0.2">
      <c r="A3073" t="s">
        <v>154</v>
      </c>
      <c r="B3073">
        <v>1</v>
      </c>
      <c r="C3073" t="s">
        <v>35</v>
      </c>
      <c r="D3073" t="s">
        <v>75</v>
      </c>
      <c r="E3073" t="s">
        <v>76</v>
      </c>
      <c r="F3073" t="s">
        <v>33</v>
      </c>
      <c r="G3073">
        <v>0</v>
      </c>
      <c r="H3073">
        <v>1</v>
      </c>
      <c r="L3073" t="s">
        <v>154</v>
      </c>
    </row>
    <row r="3074" spans="1:12" x14ac:dyDescent="0.2">
      <c r="A3074" t="s">
        <v>319</v>
      </c>
      <c r="B3074">
        <v>3.9767000000000001</v>
      </c>
      <c r="C3074" t="s">
        <v>45</v>
      </c>
      <c r="D3074" t="s">
        <v>16</v>
      </c>
      <c r="F3074" t="s">
        <v>36</v>
      </c>
      <c r="G3074">
        <v>2</v>
      </c>
      <c r="H3074">
        <v>1.380452329636257</v>
      </c>
      <c r="I3074">
        <v>0.35850509041223633</v>
      </c>
      <c r="J3074" t="s">
        <v>728</v>
      </c>
      <c r="L3074" t="s">
        <v>321</v>
      </c>
    </row>
    <row r="3075" spans="1:12" x14ac:dyDescent="0.2">
      <c r="A3075" t="s">
        <v>322</v>
      </c>
      <c r="B3075">
        <v>5.3746000000000002E-4</v>
      </c>
      <c r="C3075" t="s">
        <v>49</v>
      </c>
      <c r="D3075" t="s">
        <v>250</v>
      </c>
      <c r="F3075" t="s">
        <v>36</v>
      </c>
      <c r="G3075">
        <v>2</v>
      </c>
      <c r="H3075">
        <v>-7.5286562193363089</v>
      </c>
      <c r="I3075">
        <v>0.38968537365428141</v>
      </c>
      <c r="J3075" t="s">
        <v>729</v>
      </c>
      <c r="L3075" t="s">
        <v>323</v>
      </c>
    </row>
    <row r="3076" spans="1:12" x14ac:dyDescent="0.2">
      <c r="A3076" t="s">
        <v>533</v>
      </c>
      <c r="B3076">
        <v>8.6363999999999996E-2</v>
      </c>
      <c r="C3076" t="s">
        <v>35</v>
      </c>
      <c r="D3076" t="s">
        <v>16</v>
      </c>
      <c r="F3076" t="s">
        <v>36</v>
      </c>
      <c r="G3076">
        <v>2</v>
      </c>
      <c r="H3076">
        <v>-2.4491843566684701</v>
      </c>
      <c r="I3076">
        <v>0.38968537365428141</v>
      </c>
      <c r="J3076" t="s">
        <v>730</v>
      </c>
      <c r="L3076" t="s">
        <v>535</v>
      </c>
    </row>
    <row r="3077" spans="1:12" x14ac:dyDescent="0.2">
      <c r="A3077" t="s">
        <v>299</v>
      </c>
      <c r="B3077">
        <v>9.0908999999999998E-4</v>
      </c>
      <c r="C3077" t="s">
        <v>35</v>
      </c>
      <c r="D3077" t="s">
        <v>16</v>
      </c>
      <c r="F3077" t="s">
        <v>36</v>
      </c>
      <c r="G3077">
        <v>2</v>
      </c>
      <c r="H3077">
        <v>-7.0030664587869618</v>
      </c>
      <c r="I3077">
        <v>0.35850509041223633</v>
      </c>
      <c r="J3077" t="s">
        <v>731</v>
      </c>
      <c r="L3077" t="s">
        <v>300</v>
      </c>
    </row>
    <row r="3078" spans="1:12" x14ac:dyDescent="0.2">
      <c r="A3078" t="s">
        <v>732</v>
      </c>
      <c r="B3078">
        <v>4.5455000000000001E-3</v>
      </c>
      <c r="C3078" t="s">
        <v>35</v>
      </c>
      <c r="D3078" t="s">
        <v>16</v>
      </c>
      <c r="F3078" t="s">
        <v>36</v>
      </c>
      <c r="G3078">
        <v>2</v>
      </c>
      <c r="H3078">
        <v>-5.3936175464023606</v>
      </c>
      <c r="I3078">
        <v>0.38968537365428141</v>
      </c>
      <c r="J3078" t="s">
        <v>730</v>
      </c>
      <c r="L3078" t="s">
        <v>733</v>
      </c>
    </row>
    <row r="3079" spans="1:12" x14ac:dyDescent="0.2">
      <c r="A3079" t="s">
        <v>734</v>
      </c>
      <c r="B3079">
        <v>7.2089999999999996</v>
      </c>
      <c r="C3079" t="s">
        <v>735</v>
      </c>
      <c r="D3079" t="s">
        <v>16</v>
      </c>
      <c r="F3079" t="s">
        <v>36</v>
      </c>
      <c r="G3079">
        <v>2</v>
      </c>
      <c r="H3079">
        <v>1.975330245422442</v>
      </c>
      <c r="I3079">
        <v>0.37137327052561481</v>
      </c>
      <c r="J3079" t="s">
        <v>736</v>
      </c>
      <c r="L3079" t="s">
        <v>737</v>
      </c>
    </row>
    <row r="3080" spans="1:12" x14ac:dyDescent="0.2">
      <c r="A3080" t="s">
        <v>559</v>
      </c>
      <c r="B3080">
        <v>3.9767000000000001</v>
      </c>
      <c r="C3080" t="s">
        <v>35</v>
      </c>
      <c r="D3080" t="s">
        <v>16</v>
      </c>
      <c r="F3080" t="s">
        <v>36</v>
      </c>
      <c r="G3080">
        <v>2</v>
      </c>
      <c r="H3080">
        <v>1.380452329636257</v>
      </c>
      <c r="I3080">
        <v>0.38968537365428141</v>
      </c>
      <c r="J3080" t="s">
        <v>738</v>
      </c>
      <c r="L3080" t="s">
        <v>559</v>
      </c>
    </row>
    <row r="3081" spans="1:12" x14ac:dyDescent="0.2">
      <c r="A3081" t="s">
        <v>739</v>
      </c>
      <c r="B3081">
        <v>6.15</v>
      </c>
      <c r="C3081" t="s">
        <v>35</v>
      </c>
      <c r="D3081" t="s">
        <v>16</v>
      </c>
      <c r="F3081" t="s">
        <v>36</v>
      </c>
      <c r="G3081">
        <v>2</v>
      </c>
      <c r="H3081">
        <v>1.8164520818184271</v>
      </c>
      <c r="I3081">
        <v>0.38968537365428141</v>
      </c>
      <c r="J3081" t="s">
        <v>740</v>
      </c>
      <c r="L3081" t="s">
        <v>739</v>
      </c>
    </row>
    <row r="3082" spans="1:12" x14ac:dyDescent="0.2">
      <c r="A3082" t="s">
        <v>672</v>
      </c>
      <c r="B3082">
        <v>0.24747</v>
      </c>
      <c r="C3082" t="s">
        <v>35</v>
      </c>
      <c r="D3082" t="s">
        <v>16</v>
      </c>
      <c r="F3082" t="s">
        <v>36</v>
      </c>
      <c r="G3082">
        <v>2</v>
      </c>
      <c r="H3082">
        <v>-1.3964659164413871</v>
      </c>
      <c r="I3082">
        <v>0.37137327052561481</v>
      </c>
      <c r="J3082" t="s">
        <v>736</v>
      </c>
      <c r="L3082" t="s">
        <v>674</v>
      </c>
    </row>
    <row r="3083" spans="1:12" x14ac:dyDescent="0.2">
      <c r="A3083" t="s">
        <v>60</v>
      </c>
      <c r="B3083">
        <v>5.1391</v>
      </c>
      <c r="C3083" t="s">
        <v>42</v>
      </c>
      <c r="D3083" t="s">
        <v>56</v>
      </c>
      <c r="F3083" t="s">
        <v>36</v>
      </c>
      <c r="G3083">
        <v>2</v>
      </c>
      <c r="H3083">
        <v>1.6368779668594911</v>
      </c>
      <c r="I3083">
        <v>0.38084664279747982</v>
      </c>
      <c r="J3083" t="s">
        <v>741</v>
      </c>
      <c r="L3083" t="s">
        <v>61</v>
      </c>
    </row>
    <row r="3084" spans="1:12" x14ac:dyDescent="0.2">
      <c r="A3084" t="s">
        <v>742</v>
      </c>
      <c r="B3084">
        <v>1.1438999999999999</v>
      </c>
      <c r="C3084" t="s">
        <v>42</v>
      </c>
      <c r="D3084" t="s">
        <v>56</v>
      </c>
      <c r="F3084" t="s">
        <v>36</v>
      </c>
      <c r="G3084">
        <v>2</v>
      </c>
      <c r="H3084">
        <v>0.1344434765494906</v>
      </c>
      <c r="I3084">
        <v>0.38968537365428141</v>
      </c>
      <c r="J3084" t="s">
        <v>743</v>
      </c>
      <c r="L3084" t="s">
        <v>742</v>
      </c>
    </row>
    <row r="3085" spans="1:12" x14ac:dyDescent="0.2">
      <c r="A3085" t="s">
        <v>62</v>
      </c>
      <c r="B3085">
        <v>0.21672</v>
      </c>
      <c r="C3085" t="s">
        <v>35</v>
      </c>
      <c r="D3085" t="s">
        <v>56</v>
      </c>
      <c r="F3085" t="s">
        <v>36</v>
      </c>
      <c r="G3085">
        <v>2</v>
      </c>
      <c r="H3085">
        <v>-1.529149081205297</v>
      </c>
      <c r="I3085">
        <v>0.38084664279747982</v>
      </c>
      <c r="J3085" t="s">
        <v>694</v>
      </c>
      <c r="L3085" t="s">
        <v>62</v>
      </c>
    </row>
    <row r="3086" spans="1:12" x14ac:dyDescent="0.2">
      <c r="A3086" t="s">
        <v>577</v>
      </c>
      <c r="B3086">
        <v>-8.6363999999999996E-2</v>
      </c>
      <c r="C3086" t="s">
        <v>49</v>
      </c>
      <c r="D3086" t="s">
        <v>16</v>
      </c>
      <c r="F3086" t="s">
        <v>36</v>
      </c>
      <c r="G3086">
        <v>2</v>
      </c>
      <c r="H3086">
        <v>-2.4491843566684701</v>
      </c>
      <c r="I3086">
        <v>0.38968537365428141</v>
      </c>
      <c r="J3086" t="s">
        <v>744</v>
      </c>
      <c r="K3086" t="b">
        <v>1</v>
      </c>
      <c r="L3086" t="s">
        <v>579</v>
      </c>
    </row>
    <row r="3087" spans="1:12" x14ac:dyDescent="0.2">
      <c r="A3087" t="s">
        <v>745</v>
      </c>
      <c r="B3087">
        <v>-9.0908999999999998E-4</v>
      </c>
      <c r="C3087" t="s">
        <v>49</v>
      </c>
      <c r="D3087" t="s">
        <v>16</v>
      </c>
      <c r="F3087" t="s">
        <v>36</v>
      </c>
      <c r="G3087">
        <v>2</v>
      </c>
      <c r="H3087">
        <v>-7.0030664587869618</v>
      </c>
      <c r="I3087">
        <v>0.38968537365428141</v>
      </c>
      <c r="J3087" t="s">
        <v>746</v>
      </c>
      <c r="K3087" t="b">
        <v>1</v>
      </c>
      <c r="L3087" t="s">
        <v>747</v>
      </c>
    </row>
    <row r="3088" spans="1:12" x14ac:dyDescent="0.2">
      <c r="A3088" t="s">
        <v>748</v>
      </c>
      <c r="B3088">
        <v>-4.5455000000000001E-3</v>
      </c>
      <c r="C3088" t="s">
        <v>49</v>
      </c>
      <c r="D3088" t="s">
        <v>16</v>
      </c>
      <c r="F3088" t="s">
        <v>36</v>
      </c>
      <c r="G3088">
        <v>2</v>
      </c>
      <c r="H3088">
        <v>-5.3936175464023606</v>
      </c>
      <c r="I3088">
        <v>0.38968537365428141</v>
      </c>
      <c r="J3088" t="s">
        <v>746</v>
      </c>
      <c r="K3088" t="b">
        <v>1</v>
      </c>
      <c r="L3088" t="s">
        <v>749</v>
      </c>
    </row>
    <row r="3089" spans="1:13" x14ac:dyDescent="0.2">
      <c r="A3089" t="s">
        <v>684</v>
      </c>
      <c r="B3089">
        <v>1.0589999999999999</v>
      </c>
      <c r="C3089" t="s">
        <v>35</v>
      </c>
      <c r="D3089" t="s">
        <v>16</v>
      </c>
      <c r="F3089" t="s">
        <v>36</v>
      </c>
      <c r="G3089">
        <v>2</v>
      </c>
      <c r="H3089">
        <v>5.7325066619269352E-2</v>
      </c>
      <c r="I3089">
        <v>0.38968537365428141</v>
      </c>
      <c r="J3089" t="s">
        <v>750</v>
      </c>
      <c r="L3089" t="s">
        <v>684</v>
      </c>
    </row>
    <row r="3090" spans="1:13" x14ac:dyDescent="0.2">
      <c r="A3090" t="s">
        <v>751</v>
      </c>
      <c r="B3090">
        <v>0.10917</v>
      </c>
      <c r="C3090" t="s">
        <v>35</v>
      </c>
      <c r="D3090" t="s">
        <v>75</v>
      </c>
      <c r="F3090" t="s">
        <v>36</v>
      </c>
      <c r="G3090">
        <v>2</v>
      </c>
      <c r="H3090">
        <v>-2.2148489786899588</v>
      </c>
      <c r="I3090">
        <v>0.38968537365428141</v>
      </c>
      <c r="J3090" t="s">
        <v>752</v>
      </c>
      <c r="L3090" t="s">
        <v>753</v>
      </c>
    </row>
    <row r="3091" spans="1:13" x14ac:dyDescent="0.2">
      <c r="A3091" t="s">
        <v>754</v>
      </c>
      <c r="B3091">
        <v>0.15648999999999999</v>
      </c>
      <c r="C3091" t="s">
        <v>35</v>
      </c>
      <c r="D3091" t="s">
        <v>75</v>
      </c>
      <c r="F3091" t="s">
        <v>36</v>
      </c>
      <c r="G3091">
        <v>2</v>
      </c>
      <c r="H3091">
        <v>-1.8547631688070561</v>
      </c>
      <c r="I3091">
        <v>0.38968537365428141</v>
      </c>
      <c r="J3091" t="s">
        <v>738</v>
      </c>
      <c r="L3091" t="s">
        <v>755</v>
      </c>
    </row>
    <row r="3093" spans="1:13" ht="16" x14ac:dyDescent="0.2">
      <c r="A3093" s="1" t="s">
        <v>2</v>
      </c>
      <c r="B3093" s="1" t="s">
        <v>149</v>
      </c>
    </row>
    <row r="3094" spans="1:13" x14ac:dyDescent="0.2">
      <c r="A3094" t="s">
        <v>4</v>
      </c>
      <c r="B3094" t="s">
        <v>756</v>
      </c>
    </row>
    <row r="3095" spans="1:13" x14ac:dyDescent="0.2">
      <c r="A3095" t="s">
        <v>6</v>
      </c>
      <c r="B3095" t="s">
        <v>49</v>
      </c>
    </row>
    <row r="3096" spans="1:13" x14ac:dyDescent="0.2">
      <c r="A3096" t="s">
        <v>8</v>
      </c>
      <c r="B3096">
        <v>1</v>
      </c>
    </row>
    <row r="3097" spans="1:13" x14ac:dyDescent="0.2">
      <c r="A3097" t="s">
        <v>9</v>
      </c>
      <c r="B3097" t="s">
        <v>149</v>
      </c>
    </row>
    <row r="3098" spans="1:13" x14ac:dyDescent="0.2">
      <c r="A3098" t="s">
        <v>11</v>
      </c>
      <c r="B3098" t="s">
        <v>12</v>
      </c>
    </row>
    <row r="3099" spans="1:13" x14ac:dyDescent="0.2">
      <c r="A3099" t="s">
        <v>13</v>
      </c>
      <c r="B3099" t="s">
        <v>14</v>
      </c>
    </row>
    <row r="3100" spans="1:13" x14ac:dyDescent="0.2">
      <c r="A3100" t="s">
        <v>15</v>
      </c>
      <c r="B3100" t="s">
        <v>75</v>
      </c>
    </row>
    <row r="3101" spans="1:13" ht="16" x14ac:dyDescent="0.2">
      <c r="A3101" s="1" t="s">
        <v>17</v>
      </c>
    </row>
    <row r="3102" spans="1:13" x14ac:dyDescent="0.2">
      <c r="A3102" s="2" t="s">
        <v>18</v>
      </c>
      <c r="B3102" s="2" t="s">
        <v>19</v>
      </c>
      <c r="C3102" s="2" t="s">
        <v>6</v>
      </c>
      <c r="D3102" s="2" t="s">
        <v>15</v>
      </c>
      <c r="E3102" s="2" t="s">
        <v>20</v>
      </c>
      <c r="F3102" s="2" t="s">
        <v>13</v>
      </c>
      <c r="G3102" s="2" t="s">
        <v>21</v>
      </c>
      <c r="H3102" s="2" t="s">
        <v>22</v>
      </c>
      <c r="I3102" s="2" t="s">
        <v>23</v>
      </c>
      <c r="J3102" s="2" t="s">
        <v>4</v>
      </c>
      <c r="K3102" s="2" t="s">
        <v>24</v>
      </c>
      <c r="L3102" s="2" t="s">
        <v>9</v>
      </c>
      <c r="M3102" s="2"/>
    </row>
    <row r="3103" spans="1:13" x14ac:dyDescent="0.2">
      <c r="A3103" t="s">
        <v>757</v>
      </c>
      <c r="B3103">
        <v>4.5672999999999998E-2</v>
      </c>
      <c r="D3103" t="s">
        <v>16</v>
      </c>
      <c r="E3103" t="s">
        <v>31</v>
      </c>
      <c r="F3103" t="s">
        <v>27</v>
      </c>
      <c r="G3103">
        <v>2</v>
      </c>
      <c r="H3103">
        <v>-3.086247965306768</v>
      </c>
      <c r="I3103">
        <v>0.31812965917644842</v>
      </c>
      <c r="J3103" t="s">
        <v>758</v>
      </c>
    </row>
    <row r="3104" spans="1:13" x14ac:dyDescent="0.2">
      <c r="A3104" t="s">
        <v>179</v>
      </c>
      <c r="B3104">
        <v>45</v>
      </c>
      <c r="D3104" t="s">
        <v>180</v>
      </c>
      <c r="E3104" t="s">
        <v>181</v>
      </c>
      <c r="F3104" t="s">
        <v>27</v>
      </c>
      <c r="G3104">
        <v>2</v>
      </c>
      <c r="H3104">
        <v>3.8066624897703201</v>
      </c>
      <c r="I3104">
        <v>0.8407397326495355</v>
      </c>
      <c r="J3104" t="s">
        <v>759</v>
      </c>
    </row>
    <row r="3105" spans="1:12" x14ac:dyDescent="0.2">
      <c r="A3105" t="s">
        <v>179</v>
      </c>
      <c r="B3105">
        <v>96.674000000000007</v>
      </c>
      <c r="D3105" t="s">
        <v>180</v>
      </c>
      <c r="E3105" t="s">
        <v>181</v>
      </c>
      <c r="F3105" t="s">
        <v>27</v>
      </c>
      <c r="G3105">
        <v>2</v>
      </c>
      <c r="H3105">
        <v>4.571344493503994</v>
      </c>
      <c r="I3105">
        <v>0.43076941591020101</v>
      </c>
      <c r="J3105" t="s">
        <v>759</v>
      </c>
    </row>
    <row r="3106" spans="1:12" x14ac:dyDescent="0.2">
      <c r="A3106" t="s">
        <v>724</v>
      </c>
      <c r="B3106">
        <v>4.7225000000000001</v>
      </c>
      <c r="D3106" t="s">
        <v>75</v>
      </c>
      <c r="E3106" t="s">
        <v>181</v>
      </c>
      <c r="F3106" t="s">
        <v>27</v>
      </c>
      <c r="G3106">
        <v>2</v>
      </c>
      <c r="H3106">
        <v>1.5523383203935279</v>
      </c>
      <c r="I3106">
        <v>0.34639855964782501</v>
      </c>
      <c r="J3106" t="s">
        <v>760</v>
      </c>
    </row>
    <row r="3107" spans="1:12" x14ac:dyDescent="0.2">
      <c r="A3107" t="s">
        <v>186</v>
      </c>
      <c r="B3107">
        <v>1.5</v>
      </c>
      <c r="D3107" t="s">
        <v>75</v>
      </c>
      <c r="E3107" t="s">
        <v>181</v>
      </c>
      <c r="F3107" t="s">
        <v>27</v>
      </c>
      <c r="G3107">
        <v>2</v>
      </c>
      <c r="H3107">
        <v>0.40546510810816438</v>
      </c>
      <c r="I3107">
        <v>0.58616366324519509</v>
      </c>
      <c r="J3107" t="s">
        <v>760</v>
      </c>
    </row>
    <row r="3108" spans="1:12" x14ac:dyDescent="0.2">
      <c r="A3108" t="s">
        <v>186</v>
      </c>
      <c r="B3108">
        <v>3.2225000000000001</v>
      </c>
      <c r="D3108" t="s">
        <v>75</v>
      </c>
      <c r="E3108" t="s">
        <v>181</v>
      </c>
      <c r="F3108" t="s">
        <v>27</v>
      </c>
      <c r="G3108">
        <v>2</v>
      </c>
      <c r="H3108">
        <v>1.1701574558312049</v>
      </c>
      <c r="I3108">
        <v>0.3233421530748023</v>
      </c>
      <c r="J3108" t="s">
        <v>760</v>
      </c>
    </row>
    <row r="3109" spans="1:12" x14ac:dyDescent="0.2">
      <c r="A3109" t="s">
        <v>149</v>
      </c>
      <c r="B3109">
        <v>1</v>
      </c>
      <c r="C3109" t="s">
        <v>49</v>
      </c>
      <c r="D3109" t="s">
        <v>75</v>
      </c>
      <c r="E3109" t="s">
        <v>76</v>
      </c>
      <c r="F3109" t="s">
        <v>33</v>
      </c>
      <c r="G3109">
        <v>0</v>
      </c>
      <c r="H3109">
        <v>1</v>
      </c>
      <c r="L3109" t="s">
        <v>149</v>
      </c>
    </row>
    <row r="3110" spans="1:12" x14ac:dyDescent="0.2">
      <c r="A3110" t="s">
        <v>1550</v>
      </c>
      <c r="B3110">
        <v>4.5672999999999998E-2</v>
      </c>
      <c r="C3110" t="s">
        <v>35</v>
      </c>
      <c r="D3110" t="s">
        <v>16</v>
      </c>
      <c r="F3110" t="s">
        <v>36</v>
      </c>
      <c r="G3110">
        <v>2</v>
      </c>
      <c r="H3110">
        <v>-3.086247965306768</v>
      </c>
      <c r="I3110">
        <v>0.31812965917644842</v>
      </c>
      <c r="J3110" t="s">
        <v>761</v>
      </c>
      <c r="L3110" t="s">
        <v>762</v>
      </c>
    </row>
    <row r="3111" spans="1:12" x14ac:dyDescent="0.2">
      <c r="A3111" t="s">
        <v>657</v>
      </c>
      <c r="B3111">
        <v>5.2009999999999999E-3</v>
      </c>
      <c r="C3111" t="s">
        <v>35</v>
      </c>
      <c r="D3111" t="s">
        <v>16</v>
      </c>
      <c r="F3111" t="s">
        <v>36</v>
      </c>
      <c r="G3111">
        <v>2</v>
      </c>
      <c r="H3111">
        <v>-5.2589043641912019</v>
      </c>
      <c r="I3111">
        <v>0.31812965917644842</v>
      </c>
      <c r="J3111" t="s">
        <v>763</v>
      </c>
      <c r="L3111" t="s">
        <v>658</v>
      </c>
    </row>
    <row r="3112" spans="1:12" x14ac:dyDescent="0.2">
      <c r="A3112" t="s">
        <v>764</v>
      </c>
      <c r="B3112">
        <v>0.17483000000000001</v>
      </c>
      <c r="C3112" t="s">
        <v>35</v>
      </c>
      <c r="D3112" t="s">
        <v>250</v>
      </c>
      <c r="F3112" t="s">
        <v>36</v>
      </c>
      <c r="G3112">
        <v>2</v>
      </c>
      <c r="H3112">
        <v>-1.7439412057725789</v>
      </c>
      <c r="I3112">
        <v>0.58330677878428416</v>
      </c>
      <c r="J3112" t="s">
        <v>765</v>
      </c>
      <c r="L3112" t="s">
        <v>764</v>
      </c>
    </row>
    <row r="3113" spans="1:12" x14ac:dyDescent="0.2">
      <c r="A3113" t="s">
        <v>766</v>
      </c>
      <c r="B3113">
        <v>7.2115E-3</v>
      </c>
      <c r="C3113" t="s">
        <v>35</v>
      </c>
      <c r="D3113" t="s">
        <v>16</v>
      </c>
      <c r="F3113" t="s">
        <v>36</v>
      </c>
      <c r="G3113">
        <v>2</v>
      </c>
      <c r="H3113">
        <v>-4.9320783049407089</v>
      </c>
      <c r="I3113">
        <v>0.31812965917644842</v>
      </c>
      <c r="J3113" t="s">
        <v>767</v>
      </c>
      <c r="L3113" t="s">
        <v>768</v>
      </c>
    </row>
    <row r="3114" spans="1:12" x14ac:dyDescent="0.2">
      <c r="A3114" t="s">
        <v>769</v>
      </c>
      <c r="B3114">
        <v>349.65</v>
      </c>
      <c r="C3114" t="s">
        <v>49</v>
      </c>
      <c r="D3114" t="s">
        <v>16</v>
      </c>
      <c r="F3114" t="s">
        <v>36</v>
      </c>
      <c r="G3114">
        <v>2</v>
      </c>
      <c r="H3114">
        <v>5.8569326541498761</v>
      </c>
      <c r="I3114">
        <v>0.31812965917644842</v>
      </c>
      <c r="J3114" t="s">
        <v>770</v>
      </c>
      <c r="L3114" t="s">
        <v>771</v>
      </c>
    </row>
    <row r="3115" spans="1:12" x14ac:dyDescent="0.2">
      <c r="A3115" t="s">
        <v>322</v>
      </c>
      <c r="B3115">
        <v>2.0480999999999999E-2</v>
      </c>
      <c r="C3115" t="s">
        <v>49</v>
      </c>
      <c r="D3115" t="s">
        <v>250</v>
      </c>
      <c r="F3115" t="s">
        <v>36</v>
      </c>
      <c r="G3115">
        <v>2</v>
      </c>
      <c r="H3115">
        <v>-3.888257651877884</v>
      </c>
      <c r="I3115">
        <v>0.31812965917644842</v>
      </c>
      <c r="J3115" t="s">
        <v>772</v>
      </c>
      <c r="L3115" t="s">
        <v>323</v>
      </c>
    </row>
    <row r="3116" spans="1:12" x14ac:dyDescent="0.2">
      <c r="A3116" t="s">
        <v>598</v>
      </c>
      <c r="B3116">
        <v>1.1145E-2</v>
      </c>
      <c r="C3116" t="s">
        <v>45</v>
      </c>
      <c r="D3116" t="s">
        <v>16</v>
      </c>
      <c r="F3116" t="s">
        <v>36</v>
      </c>
      <c r="G3116">
        <v>2</v>
      </c>
      <c r="H3116">
        <v>-4.4967643121443048</v>
      </c>
      <c r="I3116">
        <v>0.31812965917644842</v>
      </c>
      <c r="J3116" t="s">
        <v>767</v>
      </c>
      <c r="L3116" t="s">
        <v>599</v>
      </c>
    </row>
    <row r="3117" spans="1:12" x14ac:dyDescent="0.2">
      <c r="A3117" t="s">
        <v>773</v>
      </c>
      <c r="B3117">
        <v>1.9231000000000002E-2</v>
      </c>
      <c r="C3117" t="s">
        <v>45</v>
      </c>
      <c r="D3117" t="s">
        <v>16</v>
      </c>
      <c r="F3117" t="s">
        <v>36</v>
      </c>
      <c r="G3117">
        <v>2</v>
      </c>
      <c r="H3117">
        <v>-3.951231718653426</v>
      </c>
      <c r="I3117">
        <v>0.31812965917644842</v>
      </c>
      <c r="J3117" t="s">
        <v>767</v>
      </c>
      <c r="L3117" t="s">
        <v>774</v>
      </c>
    </row>
    <row r="3118" spans="1:12" x14ac:dyDescent="0.2">
      <c r="A3118" t="s">
        <v>292</v>
      </c>
      <c r="B3118">
        <v>2.9502000000000002</v>
      </c>
      <c r="C3118" t="s">
        <v>35</v>
      </c>
      <c r="D3118" t="s">
        <v>56</v>
      </c>
      <c r="F3118" t="s">
        <v>36</v>
      </c>
      <c r="G3118">
        <v>2</v>
      </c>
      <c r="H3118">
        <v>1.0818729646638121</v>
      </c>
      <c r="I3118">
        <v>0.52293968100795318</v>
      </c>
      <c r="J3118" t="s">
        <v>775</v>
      </c>
      <c r="L3118" t="s">
        <v>294</v>
      </c>
    </row>
    <row r="3119" spans="1:12" x14ac:dyDescent="0.2">
      <c r="A3119" t="s">
        <v>58</v>
      </c>
      <c r="B3119">
        <v>2.6223999999999998</v>
      </c>
      <c r="C3119" t="s">
        <v>45</v>
      </c>
      <c r="D3119" t="s">
        <v>16</v>
      </c>
      <c r="F3119" t="s">
        <v>36</v>
      </c>
      <c r="G3119">
        <v>2</v>
      </c>
      <c r="H3119">
        <v>0.96408992900742818</v>
      </c>
      <c r="I3119">
        <v>0.31812965917644842</v>
      </c>
      <c r="J3119" t="s">
        <v>776</v>
      </c>
      <c r="L3119" t="s">
        <v>59</v>
      </c>
    </row>
    <row r="3120" spans="1:12" x14ac:dyDescent="0.2">
      <c r="A3120" t="s">
        <v>777</v>
      </c>
      <c r="B3120">
        <v>9.9850000000000004E-4</v>
      </c>
      <c r="C3120" t="s">
        <v>35</v>
      </c>
      <c r="D3120" t="s">
        <v>250</v>
      </c>
      <c r="F3120" t="s">
        <v>36</v>
      </c>
      <c r="G3120">
        <v>2</v>
      </c>
      <c r="H3120">
        <v>-6.9092564051084038</v>
      </c>
      <c r="I3120">
        <v>0.31812965917644842</v>
      </c>
      <c r="J3120" t="s">
        <v>767</v>
      </c>
      <c r="L3120" t="s">
        <v>778</v>
      </c>
    </row>
    <row r="3121" spans="1:12" x14ac:dyDescent="0.2">
      <c r="A3121" t="s">
        <v>779</v>
      </c>
      <c r="B3121">
        <v>2.0323000000000001E-2</v>
      </c>
      <c r="C3121" t="s">
        <v>49</v>
      </c>
      <c r="D3121" t="s">
        <v>16</v>
      </c>
      <c r="F3121" t="s">
        <v>36</v>
      </c>
      <c r="G3121">
        <v>2</v>
      </c>
      <c r="H3121">
        <v>-3.896002029373967</v>
      </c>
      <c r="I3121">
        <v>0.31812965917644842</v>
      </c>
      <c r="J3121" t="s">
        <v>767</v>
      </c>
      <c r="L3121" t="s">
        <v>780</v>
      </c>
    </row>
    <row r="3122" spans="1:12" x14ac:dyDescent="0.2">
      <c r="A3122" t="s">
        <v>299</v>
      </c>
      <c r="B3122">
        <v>4.1739999999999999E-2</v>
      </c>
      <c r="C3122" t="s">
        <v>35</v>
      </c>
      <c r="D3122" t="s">
        <v>16</v>
      </c>
      <c r="F3122" t="s">
        <v>36</v>
      </c>
      <c r="G3122">
        <v>2</v>
      </c>
      <c r="H3122">
        <v>-3.1762953773330822</v>
      </c>
      <c r="I3122">
        <v>0.31812965917644842</v>
      </c>
      <c r="J3122" t="s">
        <v>767</v>
      </c>
      <c r="L3122" t="s">
        <v>300</v>
      </c>
    </row>
    <row r="3123" spans="1:12" x14ac:dyDescent="0.2">
      <c r="A3123" t="s">
        <v>1416</v>
      </c>
      <c r="B3123">
        <v>9.9432000000000006E-2</v>
      </c>
      <c r="C3123" t="s">
        <v>35</v>
      </c>
      <c r="D3123" t="s">
        <v>16</v>
      </c>
      <c r="F3123" t="s">
        <v>36</v>
      </c>
      <c r="G3123">
        <v>2</v>
      </c>
      <c r="H3123">
        <v>-2.3082812855389272</v>
      </c>
      <c r="I3123">
        <v>0.31812965917644842</v>
      </c>
      <c r="J3123" t="s">
        <v>782</v>
      </c>
      <c r="L3123" t="s">
        <v>783</v>
      </c>
    </row>
    <row r="3124" spans="1:12" x14ac:dyDescent="0.2">
      <c r="A3124" t="s">
        <v>734</v>
      </c>
      <c r="B3124">
        <v>39.485999999999997</v>
      </c>
      <c r="C3124" t="s">
        <v>735</v>
      </c>
      <c r="D3124" t="s">
        <v>16</v>
      </c>
      <c r="F3124" t="s">
        <v>36</v>
      </c>
      <c r="G3124">
        <v>2</v>
      </c>
      <c r="H3124">
        <v>3.6759461787020369</v>
      </c>
      <c r="I3124">
        <v>0.31812965917644842</v>
      </c>
      <c r="J3124" t="s">
        <v>784</v>
      </c>
      <c r="L3124" t="s">
        <v>737</v>
      </c>
    </row>
    <row r="3125" spans="1:12" x14ac:dyDescent="0.2">
      <c r="A3125" t="s">
        <v>785</v>
      </c>
      <c r="B3125">
        <v>0.5413</v>
      </c>
      <c r="C3125" t="s">
        <v>35</v>
      </c>
      <c r="D3125" t="s">
        <v>16</v>
      </c>
      <c r="F3125" t="s">
        <v>36</v>
      </c>
      <c r="G3125">
        <v>2</v>
      </c>
      <c r="H3125">
        <v>-0.61378162517920487</v>
      </c>
      <c r="I3125">
        <v>0.31812965917644842</v>
      </c>
      <c r="J3125" t="s">
        <v>767</v>
      </c>
      <c r="L3125" t="s">
        <v>786</v>
      </c>
    </row>
    <row r="3126" spans="1:12" x14ac:dyDescent="0.2">
      <c r="A3126" t="s">
        <v>787</v>
      </c>
      <c r="B3126">
        <v>4.7857999999999998E-2</v>
      </c>
      <c r="C3126" t="s">
        <v>35</v>
      </c>
      <c r="D3126" t="s">
        <v>16</v>
      </c>
      <c r="F3126" t="s">
        <v>36</v>
      </c>
      <c r="G3126">
        <v>2</v>
      </c>
      <c r="H3126">
        <v>-3.0395169859250131</v>
      </c>
      <c r="I3126">
        <v>0.31812965917644842</v>
      </c>
      <c r="J3126" t="s">
        <v>788</v>
      </c>
      <c r="L3126" t="s">
        <v>789</v>
      </c>
    </row>
    <row r="3127" spans="1:12" x14ac:dyDescent="0.2">
      <c r="A3127" t="s">
        <v>303</v>
      </c>
      <c r="B3127">
        <v>2.5127000000000002</v>
      </c>
      <c r="C3127" t="s">
        <v>35</v>
      </c>
      <c r="D3127" t="s">
        <v>16</v>
      </c>
      <c r="F3127" t="s">
        <v>36</v>
      </c>
      <c r="G3127">
        <v>2</v>
      </c>
      <c r="H3127">
        <v>0.92135787220717369</v>
      </c>
      <c r="I3127">
        <v>0.31812965917644842</v>
      </c>
      <c r="J3127" t="s">
        <v>790</v>
      </c>
      <c r="L3127" t="s">
        <v>304</v>
      </c>
    </row>
    <row r="3128" spans="1:12" x14ac:dyDescent="0.2">
      <c r="A3128" t="s">
        <v>62</v>
      </c>
      <c r="B3128">
        <v>9.4471000000000007</v>
      </c>
      <c r="C3128" t="s">
        <v>35</v>
      </c>
      <c r="D3128" t="s">
        <v>56</v>
      </c>
      <c r="F3128" t="s">
        <v>36</v>
      </c>
      <c r="G3128">
        <v>2</v>
      </c>
      <c r="H3128">
        <v>2.2457078161019899</v>
      </c>
      <c r="I3128">
        <v>0.52293968100795318</v>
      </c>
      <c r="J3128" t="s">
        <v>775</v>
      </c>
      <c r="L3128" t="s">
        <v>62</v>
      </c>
    </row>
    <row r="3129" spans="1:12" x14ac:dyDescent="0.2">
      <c r="A3129" t="s">
        <v>791</v>
      </c>
      <c r="B3129">
        <v>-48.746000000000002</v>
      </c>
      <c r="C3129" t="s">
        <v>49</v>
      </c>
      <c r="D3129" t="s">
        <v>16</v>
      </c>
      <c r="F3129" t="s">
        <v>36</v>
      </c>
      <c r="G3129">
        <v>2</v>
      </c>
      <c r="H3129">
        <v>3.8866231427954139</v>
      </c>
      <c r="I3129">
        <v>0.3233421530748023</v>
      </c>
      <c r="J3129" t="s">
        <v>760</v>
      </c>
      <c r="K3129" t="b">
        <v>1</v>
      </c>
      <c r="L3129" t="s">
        <v>792</v>
      </c>
    </row>
    <row r="3130" spans="1:12" x14ac:dyDescent="0.2">
      <c r="A3130" t="s">
        <v>793</v>
      </c>
      <c r="B3130">
        <v>-0.67898000000000003</v>
      </c>
      <c r="C3130" t="s">
        <v>49</v>
      </c>
      <c r="D3130" t="s">
        <v>16</v>
      </c>
      <c r="F3130" t="s">
        <v>36</v>
      </c>
      <c r="G3130">
        <v>2</v>
      </c>
      <c r="H3130">
        <v>-0.38716360693825169</v>
      </c>
      <c r="I3130">
        <v>0.3233421530748023</v>
      </c>
      <c r="J3130" t="s">
        <v>760</v>
      </c>
      <c r="K3130" t="b">
        <v>1</v>
      </c>
      <c r="L3130" t="s">
        <v>794</v>
      </c>
    </row>
    <row r="3131" spans="1:12" x14ac:dyDescent="0.2">
      <c r="A3131" t="s">
        <v>795</v>
      </c>
      <c r="B3131">
        <v>-7.2115E-3</v>
      </c>
      <c r="C3131" t="s">
        <v>49</v>
      </c>
      <c r="D3131" t="s">
        <v>16</v>
      </c>
      <c r="F3131" t="s">
        <v>36</v>
      </c>
      <c r="G3131">
        <v>2</v>
      </c>
      <c r="H3131">
        <v>-4.9320783049407089</v>
      </c>
      <c r="I3131">
        <v>0.3233421530748023</v>
      </c>
      <c r="J3131" t="s">
        <v>760</v>
      </c>
      <c r="K3131" t="b">
        <v>1</v>
      </c>
      <c r="L3131" t="s">
        <v>796</v>
      </c>
    </row>
    <row r="3132" spans="1:12" x14ac:dyDescent="0.2">
      <c r="A3132" t="s">
        <v>797</v>
      </c>
      <c r="B3132">
        <v>-1.9231000000000002E-2</v>
      </c>
      <c r="C3132" t="s">
        <v>49</v>
      </c>
      <c r="D3132" t="s">
        <v>16</v>
      </c>
      <c r="F3132" t="s">
        <v>36</v>
      </c>
      <c r="G3132">
        <v>2</v>
      </c>
      <c r="H3132">
        <v>-3.951231718653426</v>
      </c>
      <c r="I3132">
        <v>0.3233421530748023</v>
      </c>
      <c r="J3132" t="s">
        <v>760</v>
      </c>
      <c r="K3132" t="b">
        <v>1</v>
      </c>
      <c r="L3132" t="s">
        <v>798</v>
      </c>
    </row>
    <row r="3133" spans="1:12" x14ac:dyDescent="0.2">
      <c r="A3133" t="s">
        <v>745</v>
      </c>
      <c r="B3133">
        <v>-4.1739999999999999E-2</v>
      </c>
      <c r="C3133" t="s">
        <v>49</v>
      </c>
      <c r="D3133" t="s">
        <v>16</v>
      </c>
      <c r="F3133" t="s">
        <v>36</v>
      </c>
      <c r="G3133">
        <v>2</v>
      </c>
      <c r="H3133">
        <v>-3.1762953773330822</v>
      </c>
      <c r="I3133">
        <v>0.3233421530748023</v>
      </c>
      <c r="J3133" t="s">
        <v>760</v>
      </c>
      <c r="K3133" t="b">
        <v>1</v>
      </c>
      <c r="L3133" t="s">
        <v>747</v>
      </c>
    </row>
    <row r="3134" spans="1:12" x14ac:dyDescent="0.2">
      <c r="A3134" t="s">
        <v>745</v>
      </c>
      <c r="B3134">
        <v>-1.1145E-2</v>
      </c>
      <c r="C3134" t="s">
        <v>49</v>
      </c>
      <c r="D3134" t="s">
        <v>16</v>
      </c>
      <c r="F3134" t="s">
        <v>36</v>
      </c>
      <c r="G3134">
        <v>2</v>
      </c>
      <c r="H3134">
        <v>-4.4967643121443048</v>
      </c>
      <c r="I3134">
        <v>0.3233421530748023</v>
      </c>
      <c r="J3134" t="s">
        <v>760</v>
      </c>
      <c r="K3134" t="b">
        <v>1</v>
      </c>
      <c r="L3134" t="s">
        <v>747</v>
      </c>
    </row>
    <row r="3135" spans="1:12" x14ac:dyDescent="0.2">
      <c r="A3135" t="s">
        <v>799</v>
      </c>
      <c r="B3135">
        <v>-9.9432000000000006E-2</v>
      </c>
      <c r="C3135" t="s">
        <v>49</v>
      </c>
      <c r="D3135" t="s">
        <v>16</v>
      </c>
      <c r="F3135" t="s">
        <v>36</v>
      </c>
      <c r="G3135">
        <v>2</v>
      </c>
      <c r="H3135">
        <v>-2.3082812855389272</v>
      </c>
      <c r="I3135">
        <v>0.3233421530748023</v>
      </c>
      <c r="J3135" t="s">
        <v>760</v>
      </c>
      <c r="K3135" t="b">
        <v>1</v>
      </c>
      <c r="L3135" t="s">
        <v>800</v>
      </c>
    </row>
    <row r="3136" spans="1:12" x14ac:dyDescent="0.2">
      <c r="A3136" t="s">
        <v>801</v>
      </c>
      <c r="B3136">
        <v>-1.1145E-2</v>
      </c>
      <c r="C3136" t="s">
        <v>49</v>
      </c>
      <c r="D3136" t="s">
        <v>16</v>
      </c>
      <c r="F3136" t="s">
        <v>36</v>
      </c>
      <c r="G3136">
        <v>2</v>
      </c>
      <c r="H3136">
        <v>-4.4967643121443048</v>
      </c>
      <c r="I3136">
        <v>0.3233421530748023</v>
      </c>
      <c r="J3136" t="s">
        <v>760</v>
      </c>
      <c r="K3136" t="b">
        <v>1</v>
      </c>
      <c r="L3136" t="s">
        <v>802</v>
      </c>
    </row>
    <row r="3137" spans="1:13" x14ac:dyDescent="0.2">
      <c r="A3137" t="s">
        <v>803</v>
      </c>
      <c r="B3137">
        <v>-39.485999999999997</v>
      </c>
      <c r="C3137" t="s">
        <v>49</v>
      </c>
      <c r="D3137" t="s">
        <v>16</v>
      </c>
      <c r="F3137" t="s">
        <v>36</v>
      </c>
      <c r="G3137">
        <v>2</v>
      </c>
      <c r="H3137">
        <v>3.6759461787020369</v>
      </c>
      <c r="I3137">
        <v>0.3233421530748023</v>
      </c>
      <c r="J3137" t="s">
        <v>760</v>
      </c>
      <c r="K3137" t="b">
        <v>1</v>
      </c>
      <c r="L3137" t="s">
        <v>804</v>
      </c>
    </row>
    <row r="3138" spans="1:13" x14ac:dyDescent="0.2">
      <c r="A3138" t="s">
        <v>751</v>
      </c>
      <c r="B3138">
        <v>0.18312999999999999</v>
      </c>
      <c r="C3138" t="s">
        <v>35</v>
      </c>
      <c r="D3138" t="s">
        <v>75</v>
      </c>
      <c r="F3138" t="s">
        <v>36</v>
      </c>
      <c r="G3138">
        <v>2</v>
      </c>
      <c r="H3138">
        <v>-1.69755899582928</v>
      </c>
      <c r="I3138">
        <v>0.31812965917644842</v>
      </c>
      <c r="J3138" t="s">
        <v>805</v>
      </c>
      <c r="L3138" t="s">
        <v>753</v>
      </c>
    </row>
    <row r="3140" spans="1:13" ht="16" x14ac:dyDescent="0.2">
      <c r="A3140" s="1" t="s">
        <v>2</v>
      </c>
      <c r="B3140" s="1" t="s">
        <v>806</v>
      </c>
    </row>
    <row r="3141" spans="1:13" x14ac:dyDescent="0.2">
      <c r="A3141" t="s">
        <v>4</v>
      </c>
      <c r="B3141" t="s">
        <v>807</v>
      </c>
    </row>
    <row r="3142" spans="1:13" x14ac:dyDescent="0.2">
      <c r="A3142" t="s">
        <v>6</v>
      </c>
      <c r="B3142" t="s">
        <v>94</v>
      </c>
    </row>
    <row r="3143" spans="1:13" x14ac:dyDescent="0.2">
      <c r="A3143" t="s">
        <v>8</v>
      </c>
      <c r="B3143">
        <v>1</v>
      </c>
    </row>
    <row r="3144" spans="1:13" x14ac:dyDescent="0.2">
      <c r="A3144" t="s">
        <v>9</v>
      </c>
      <c r="B3144" t="s">
        <v>806</v>
      </c>
    </row>
    <row r="3145" spans="1:13" x14ac:dyDescent="0.2">
      <c r="A3145" t="s">
        <v>11</v>
      </c>
      <c r="B3145" t="s">
        <v>12</v>
      </c>
    </row>
    <row r="3146" spans="1:13" x14ac:dyDescent="0.2">
      <c r="A3146" t="s">
        <v>13</v>
      </c>
      <c r="B3146" t="s">
        <v>14</v>
      </c>
    </row>
    <row r="3147" spans="1:13" x14ac:dyDescent="0.2">
      <c r="A3147" t="s">
        <v>15</v>
      </c>
      <c r="B3147" t="s">
        <v>15</v>
      </c>
    </row>
    <row r="3148" spans="1:13" ht="16" x14ac:dyDescent="0.2">
      <c r="A3148" s="1" t="s">
        <v>17</v>
      </c>
    </row>
    <row r="3149" spans="1:13" x14ac:dyDescent="0.2">
      <c r="A3149" s="2" t="s">
        <v>18</v>
      </c>
      <c r="B3149" s="2" t="s">
        <v>19</v>
      </c>
      <c r="C3149" s="2" t="s">
        <v>6</v>
      </c>
      <c r="D3149" s="2" t="s">
        <v>15</v>
      </c>
      <c r="E3149" s="2" t="s">
        <v>20</v>
      </c>
      <c r="F3149" s="2" t="s">
        <v>13</v>
      </c>
      <c r="G3149" s="2" t="s">
        <v>21</v>
      </c>
      <c r="H3149" s="2" t="s">
        <v>22</v>
      </c>
      <c r="I3149" s="2" t="s">
        <v>23</v>
      </c>
      <c r="J3149" s="2" t="s">
        <v>4</v>
      </c>
      <c r="K3149" s="2" t="s">
        <v>24</v>
      </c>
      <c r="L3149" s="2" t="s">
        <v>9</v>
      </c>
      <c r="M3149" s="2"/>
    </row>
    <row r="3150" spans="1:13" x14ac:dyDescent="0.2">
      <c r="A3150" t="s">
        <v>179</v>
      </c>
      <c r="B3150">
        <v>43144</v>
      </c>
      <c r="D3150" t="s">
        <v>180</v>
      </c>
      <c r="E3150" t="s">
        <v>181</v>
      </c>
      <c r="F3150" t="s">
        <v>27</v>
      </c>
      <c r="G3150">
        <v>2</v>
      </c>
      <c r="H3150">
        <v>10.672298637017059</v>
      </c>
      <c r="I3150">
        <v>0.20442967058809</v>
      </c>
      <c r="J3150" t="s">
        <v>808</v>
      </c>
    </row>
    <row r="3151" spans="1:13" x14ac:dyDescent="0.2">
      <c r="A3151" t="s">
        <v>179</v>
      </c>
      <c r="B3151">
        <v>25000</v>
      </c>
      <c r="D3151" t="s">
        <v>180</v>
      </c>
      <c r="E3151" t="s">
        <v>181</v>
      </c>
      <c r="F3151" t="s">
        <v>27</v>
      </c>
      <c r="G3151">
        <v>2</v>
      </c>
      <c r="H3151">
        <v>10.12663110385034</v>
      </c>
      <c r="I3151">
        <v>0.34757259161130921</v>
      </c>
      <c r="J3151" t="s">
        <v>808</v>
      </c>
    </row>
    <row r="3152" spans="1:13" x14ac:dyDescent="0.2">
      <c r="A3152" t="s">
        <v>184</v>
      </c>
      <c r="B3152">
        <v>2725.8</v>
      </c>
      <c r="D3152" t="s">
        <v>75</v>
      </c>
      <c r="E3152" t="s">
        <v>181</v>
      </c>
      <c r="F3152" t="s">
        <v>27</v>
      </c>
      <c r="G3152">
        <v>2</v>
      </c>
      <c r="H3152">
        <v>7.9105172419934124</v>
      </c>
      <c r="I3152">
        <v>0.34757259161130921</v>
      </c>
      <c r="J3152" t="s">
        <v>809</v>
      </c>
    </row>
    <row r="3153" spans="1:12" x14ac:dyDescent="0.2">
      <c r="A3153" t="s">
        <v>186</v>
      </c>
      <c r="B3153">
        <v>1725.8</v>
      </c>
      <c r="D3153" t="s">
        <v>75</v>
      </c>
      <c r="E3153" t="s">
        <v>181</v>
      </c>
      <c r="F3153" t="s">
        <v>27</v>
      </c>
      <c r="G3153">
        <v>2</v>
      </c>
      <c r="H3153">
        <v>7.4534459900742069</v>
      </c>
      <c r="I3153">
        <v>0.34757259161130921</v>
      </c>
      <c r="J3153" t="s">
        <v>810</v>
      </c>
    </row>
    <row r="3154" spans="1:12" x14ac:dyDescent="0.2">
      <c r="A3154" t="s">
        <v>186</v>
      </c>
      <c r="B3154">
        <v>1000</v>
      </c>
      <c r="D3154" t="s">
        <v>75</v>
      </c>
      <c r="E3154" t="s">
        <v>181</v>
      </c>
      <c r="F3154" t="s">
        <v>27</v>
      </c>
      <c r="G3154">
        <v>2</v>
      </c>
      <c r="H3154">
        <v>6.9077552789821368</v>
      </c>
      <c r="I3154">
        <v>0.34757259161130921</v>
      </c>
      <c r="J3154" t="s">
        <v>809</v>
      </c>
    </row>
    <row r="3155" spans="1:12" x14ac:dyDescent="0.2">
      <c r="A3155" t="s">
        <v>806</v>
      </c>
      <c r="B3155">
        <v>1</v>
      </c>
      <c r="C3155" t="s">
        <v>94</v>
      </c>
      <c r="D3155" t="s">
        <v>15</v>
      </c>
      <c r="E3155" t="s">
        <v>76</v>
      </c>
      <c r="F3155" t="s">
        <v>33</v>
      </c>
      <c r="G3155">
        <v>0</v>
      </c>
      <c r="H3155">
        <v>1</v>
      </c>
      <c r="L3155" t="s">
        <v>806</v>
      </c>
    </row>
    <row r="3156" spans="1:12" x14ac:dyDescent="0.2">
      <c r="A3156" t="s">
        <v>811</v>
      </c>
      <c r="B3156">
        <v>506</v>
      </c>
      <c r="C3156" t="s">
        <v>35</v>
      </c>
      <c r="D3156" t="s">
        <v>16</v>
      </c>
      <c r="F3156" t="s">
        <v>36</v>
      </c>
      <c r="G3156">
        <v>2</v>
      </c>
      <c r="H3156">
        <v>6.2265366692874657</v>
      </c>
      <c r="I3156">
        <v>0.20442967058809</v>
      </c>
      <c r="J3156" t="s">
        <v>809</v>
      </c>
      <c r="L3156" t="s">
        <v>812</v>
      </c>
    </row>
    <row r="3157" spans="1:12" x14ac:dyDescent="0.2">
      <c r="A3157" t="s">
        <v>322</v>
      </c>
      <c r="B3157">
        <v>1800</v>
      </c>
      <c r="C3157" t="s">
        <v>49</v>
      </c>
      <c r="D3157" t="s">
        <v>250</v>
      </c>
      <c r="F3157" t="s">
        <v>36</v>
      </c>
      <c r="G3157">
        <v>2</v>
      </c>
      <c r="H3157">
        <v>7.4955419438842563</v>
      </c>
      <c r="I3157">
        <v>0.20442967058809</v>
      </c>
      <c r="J3157" t="s">
        <v>809</v>
      </c>
      <c r="L3157" t="s">
        <v>323</v>
      </c>
    </row>
    <row r="3158" spans="1:12" x14ac:dyDescent="0.2">
      <c r="A3158" t="s">
        <v>190</v>
      </c>
      <c r="B3158">
        <v>10000</v>
      </c>
      <c r="C3158" t="s">
        <v>35</v>
      </c>
      <c r="D3158" t="s">
        <v>16</v>
      </c>
      <c r="F3158" t="s">
        <v>36</v>
      </c>
      <c r="G3158">
        <v>2</v>
      </c>
      <c r="H3158">
        <v>9.2103403719761836</v>
      </c>
      <c r="I3158">
        <v>0.28878398235389358</v>
      </c>
      <c r="J3158" t="s">
        <v>813</v>
      </c>
      <c r="L3158" t="s">
        <v>192</v>
      </c>
    </row>
    <row r="3159" spans="1:12" x14ac:dyDescent="0.2">
      <c r="A3159" t="s">
        <v>734</v>
      </c>
      <c r="B3159">
        <v>190000</v>
      </c>
      <c r="C3159" t="s">
        <v>735</v>
      </c>
      <c r="D3159" t="s">
        <v>16</v>
      </c>
      <c r="F3159" t="s">
        <v>36</v>
      </c>
      <c r="G3159">
        <v>2</v>
      </c>
      <c r="H3159">
        <v>12.15477935114262</v>
      </c>
      <c r="I3159">
        <v>0.20442967058809</v>
      </c>
      <c r="J3159" t="s">
        <v>809</v>
      </c>
      <c r="L3159" t="s">
        <v>737</v>
      </c>
    </row>
    <row r="3160" spans="1:12" x14ac:dyDescent="0.2">
      <c r="A3160" t="s">
        <v>303</v>
      </c>
      <c r="B3160">
        <v>110000</v>
      </c>
      <c r="C3160" t="s">
        <v>35</v>
      </c>
      <c r="D3160" t="s">
        <v>16</v>
      </c>
      <c r="F3160" t="s">
        <v>36</v>
      </c>
      <c r="G3160">
        <v>2</v>
      </c>
      <c r="H3160">
        <v>11.608235644774551</v>
      </c>
      <c r="I3160">
        <v>0.20442967058809</v>
      </c>
      <c r="J3160" t="s">
        <v>809</v>
      </c>
      <c r="L3160" t="s">
        <v>304</v>
      </c>
    </row>
    <row r="3161" spans="1:12" x14ac:dyDescent="0.2">
      <c r="A3161" t="s">
        <v>60</v>
      </c>
      <c r="B3161">
        <v>458050</v>
      </c>
      <c r="C3161" t="s">
        <v>42</v>
      </c>
      <c r="D3161" t="s">
        <v>56</v>
      </c>
      <c r="F3161" t="s">
        <v>36</v>
      </c>
      <c r="G3161">
        <v>2</v>
      </c>
      <c r="H3161">
        <v>13.034733627443361</v>
      </c>
      <c r="I3161">
        <v>0.20442967058809</v>
      </c>
      <c r="J3161" t="s">
        <v>814</v>
      </c>
      <c r="L3161" t="s">
        <v>61</v>
      </c>
    </row>
    <row r="3162" spans="1:12" x14ac:dyDescent="0.2">
      <c r="A3162" t="s">
        <v>62</v>
      </c>
      <c r="B3162">
        <v>427050</v>
      </c>
      <c r="C3162" t="s">
        <v>35</v>
      </c>
      <c r="D3162" t="s">
        <v>56</v>
      </c>
      <c r="F3162" t="s">
        <v>36</v>
      </c>
      <c r="G3162">
        <v>2</v>
      </c>
      <c r="H3162">
        <v>12.96465638137429</v>
      </c>
      <c r="I3162">
        <v>0.20442967058809</v>
      </c>
      <c r="J3162" t="s">
        <v>814</v>
      </c>
      <c r="L3162" t="s">
        <v>62</v>
      </c>
    </row>
    <row r="3163" spans="1:12" x14ac:dyDescent="0.2">
      <c r="A3163" t="s">
        <v>815</v>
      </c>
      <c r="B3163">
        <v>-506</v>
      </c>
      <c r="C3163" t="s">
        <v>49</v>
      </c>
      <c r="D3163" t="s">
        <v>16</v>
      </c>
      <c r="F3163" t="s">
        <v>36</v>
      </c>
      <c r="G3163">
        <v>2</v>
      </c>
      <c r="H3163">
        <v>6.2265366692874657</v>
      </c>
      <c r="I3163">
        <v>0.20442967058809</v>
      </c>
      <c r="J3163" t="s">
        <v>816</v>
      </c>
      <c r="K3163" t="b">
        <v>1</v>
      </c>
      <c r="L3163" t="s">
        <v>817</v>
      </c>
    </row>
    <row r="3164" spans="1:12" x14ac:dyDescent="0.2">
      <c r="A3164" t="s">
        <v>818</v>
      </c>
      <c r="B3164">
        <v>-3960000</v>
      </c>
      <c r="C3164" t="s">
        <v>49</v>
      </c>
      <c r="D3164" t="s">
        <v>16</v>
      </c>
      <c r="F3164" t="s">
        <v>36</v>
      </c>
      <c r="G3164">
        <v>2</v>
      </c>
      <c r="H3164">
        <v>15.19175458323066</v>
      </c>
      <c r="I3164">
        <v>0.20442967058809</v>
      </c>
      <c r="J3164" t="s">
        <v>816</v>
      </c>
      <c r="K3164" t="b">
        <v>1</v>
      </c>
      <c r="L3164" t="s">
        <v>819</v>
      </c>
    </row>
    <row r="3165" spans="1:12" x14ac:dyDescent="0.2">
      <c r="A3165" t="s">
        <v>803</v>
      </c>
      <c r="B3165">
        <v>-300000</v>
      </c>
      <c r="C3165" t="s">
        <v>49</v>
      </c>
      <c r="D3165" t="s">
        <v>16</v>
      </c>
      <c r="F3165" t="s">
        <v>36</v>
      </c>
      <c r="G3165">
        <v>2</v>
      </c>
      <c r="H3165">
        <v>12.61153775363834</v>
      </c>
      <c r="I3165">
        <v>0.20442967058809</v>
      </c>
      <c r="J3165" t="s">
        <v>816</v>
      </c>
      <c r="K3165" t="b">
        <v>1</v>
      </c>
      <c r="L3165" t="s">
        <v>804</v>
      </c>
    </row>
    <row r="3167" spans="1:12" ht="16" x14ac:dyDescent="0.2">
      <c r="A3167" s="1" t="s">
        <v>2</v>
      </c>
      <c r="B3167" s="1" t="s">
        <v>820</v>
      </c>
    </row>
    <row r="3168" spans="1:12" x14ac:dyDescent="0.2">
      <c r="A3168" t="s">
        <v>4</v>
      </c>
      <c r="B3168" t="s">
        <v>821</v>
      </c>
    </row>
    <row r="3169" spans="1:13" x14ac:dyDescent="0.2">
      <c r="A3169" t="s">
        <v>6</v>
      </c>
      <c r="B3169" t="s">
        <v>35</v>
      </c>
    </row>
    <row r="3170" spans="1:13" x14ac:dyDescent="0.2">
      <c r="A3170" t="s">
        <v>8</v>
      </c>
      <c r="B3170">
        <v>1</v>
      </c>
    </row>
    <row r="3171" spans="1:13" x14ac:dyDescent="0.2">
      <c r="A3171" t="s">
        <v>9</v>
      </c>
      <c r="B3171" t="s">
        <v>820</v>
      </c>
    </row>
    <row r="3172" spans="1:13" x14ac:dyDescent="0.2">
      <c r="A3172" t="s">
        <v>11</v>
      </c>
      <c r="B3172" t="s">
        <v>12</v>
      </c>
    </row>
    <row r="3173" spans="1:13" x14ac:dyDescent="0.2">
      <c r="A3173" t="s">
        <v>13</v>
      </c>
      <c r="B3173" t="s">
        <v>14</v>
      </c>
    </row>
    <row r="3174" spans="1:13" x14ac:dyDescent="0.2">
      <c r="A3174" t="s">
        <v>15</v>
      </c>
      <c r="B3174" t="s">
        <v>75</v>
      </c>
    </row>
    <row r="3175" spans="1:13" ht="16" x14ac:dyDescent="0.2">
      <c r="A3175" s="1" t="s">
        <v>17</v>
      </c>
    </row>
    <row r="3176" spans="1:13" x14ac:dyDescent="0.2">
      <c r="A3176" s="2" t="s">
        <v>18</v>
      </c>
      <c r="B3176" s="2" t="s">
        <v>19</v>
      </c>
      <c r="C3176" s="2" t="s">
        <v>6</v>
      </c>
      <c r="D3176" s="2" t="s">
        <v>15</v>
      </c>
      <c r="E3176" s="2" t="s">
        <v>20</v>
      </c>
      <c r="F3176" s="2" t="s">
        <v>13</v>
      </c>
      <c r="G3176" s="2" t="s">
        <v>21</v>
      </c>
      <c r="H3176" s="2" t="s">
        <v>22</v>
      </c>
      <c r="I3176" s="2" t="s">
        <v>23</v>
      </c>
      <c r="J3176" s="2" t="s">
        <v>4</v>
      </c>
      <c r="K3176" s="2" t="s">
        <v>24</v>
      </c>
      <c r="L3176" s="2" t="s">
        <v>9</v>
      </c>
      <c r="M3176" s="2"/>
    </row>
    <row r="3177" spans="1:13" x14ac:dyDescent="0.2">
      <c r="A3177" t="s">
        <v>822</v>
      </c>
      <c r="B3177">
        <v>7.7252000000000002E-6</v>
      </c>
      <c r="D3177" t="s">
        <v>16</v>
      </c>
      <c r="E3177" t="s">
        <v>26</v>
      </c>
      <c r="F3177" t="s">
        <v>27</v>
      </c>
      <c r="G3177">
        <v>2</v>
      </c>
      <c r="H3177">
        <v>-11.77102284554797</v>
      </c>
      <c r="I3177">
        <v>0.81066347841325681</v>
      </c>
      <c r="J3177" t="s">
        <v>823</v>
      </c>
    </row>
    <row r="3178" spans="1:13" x14ac:dyDescent="0.2">
      <c r="A3178" t="s">
        <v>701</v>
      </c>
      <c r="B3178">
        <v>5.2185999999999997E-4</v>
      </c>
      <c r="D3178" t="s">
        <v>16</v>
      </c>
      <c r="E3178" t="s">
        <v>26</v>
      </c>
      <c r="F3178" t="s">
        <v>27</v>
      </c>
      <c r="G3178">
        <v>2</v>
      </c>
      <c r="H3178">
        <v>-7.5581112052871982</v>
      </c>
      <c r="I3178">
        <v>0.13382896031042671</v>
      </c>
      <c r="J3178" t="s">
        <v>823</v>
      </c>
    </row>
    <row r="3179" spans="1:13" x14ac:dyDescent="0.2">
      <c r="A3179" t="s">
        <v>208</v>
      </c>
      <c r="B3179">
        <v>0.68211999999999995</v>
      </c>
      <c r="D3179" t="s">
        <v>16</v>
      </c>
      <c r="E3179" t="s">
        <v>26</v>
      </c>
      <c r="F3179" t="s">
        <v>27</v>
      </c>
      <c r="G3179">
        <v>2</v>
      </c>
      <c r="H3179">
        <v>-0.38254968353742358</v>
      </c>
      <c r="I3179">
        <v>0.1009803860231516</v>
      </c>
      <c r="J3179" t="s">
        <v>823</v>
      </c>
    </row>
    <row r="3180" spans="1:13" x14ac:dyDescent="0.2">
      <c r="A3180" t="s">
        <v>824</v>
      </c>
      <c r="B3180">
        <v>2.7285E-5</v>
      </c>
      <c r="D3180" t="s">
        <v>16</v>
      </c>
      <c r="E3180" t="s">
        <v>26</v>
      </c>
      <c r="F3180" t="s">
        <v>27</v>
      </c>
      <c r="G3180">
        <v>2</v>
      </c>
      <c r="H3180">
        <v>-10.50917345732608</v>
      </c>
      <c r="I3180">
        <v>0.22515549794999981</v>
      </c>
      <c r="J3180" t="s">
        <v>823</v>
      </c>
    </row>
    <row r="3181" spans="1:13" x14ac:dyDescent="0.2">
      <c r="A3181" t="s">
        <v>29</v>
      </c>
      <c r="B3181">
        <v>51.774999999999999</v>
      </c>
      <c r="D3181" t="s">
        <v>30</v>
      </c>
      <c r="E3181" t="s">
        <v>26</v>
      </c>
      <c r="F3181" t="s">
        <v>27</v>
      </c>
      <c r="G3181">
        <v>2</v>
      </c>
      <c r="H3181">
        <v>3.9469074072816479</v>
      </c>
      <c r="I3181">
        <v>0.1009803860231516</v>
      </c>
      <c r="J3181" t="s">
        <v>823</v>
      </c>
    </row>
    <row r="3182" spans="1:13" x14ac:dyDescent="0.2">
      <c r="A3182" t="s">
        <v>825</v>
      </c>
      <c r="B3182">
        <v>4.4379E-4</v>
      </c>
      <c r="D3182" t="s">
        <v>16</v>
      </c>
      <c r="E3182" t="s">
        <v>26</v>
      </c>
      <c r="F3182" t="s">
        <v>27</v>
      </c>
      <c r="G3182">
        <v>2</v>
      </c>
      <c r="H3182">
        <v>-7.7201590803920199</v>
      </c>
      <c r="I3182">
        <v>0.22515549794999981</v>
      </c>
      <c r="J3182" t="s">
        <v>823</v>
      </c>
    </row>
    <row r="3183" spans="1:13" x14ac:dyDescent="0.2">
      <c r="A3183" t="s">
        <v>473</v>
      </c>
      <c r="B3183">
        <v>6.9034000000000001E-4</v>
      </c>
      <c r="D3183" t="s">
        <v>16</v>
      </c>
      <c r="E3183" t="s">
        <v>31</v>
      </c>
      <c r="F3183" t="s">
        <v>27</v>
      </c>
      <c r="G3183">
        <v>2</v>
      </c>
      <c r="H3183">
        <v>-7.2783263281129811</v>
      </c>
      <c r="I3183">
        <v>0.22515549794999981</v>
      </c>
      <c r="J3183" t="s">
        <v>823</v>
      </c>
    </row>
    <row r="3184" spans="1:13" x14ac:dyDescent="0.2">
      <c r="A3184" t="s">
        <v>826</v>
      </c>
      <c r="B3184">
        <v>7.7252000000000002E-6</v>
      </c>
      <c r="D3184" t="s">
        <v>16</v>
      </c>
      <c r="E3184" t="s">
        <v>26</v>
      </c>
      <c r="F3184" t="s">
        <v>27</v>
      </c>
      <c r="G3184">
        <v>2</v>
      </c>
      <c r="H3184">
        <v>-11.77102284554797</v>
      </c>
      <c r="I3184">
        <v>0.81066347841325681</v>
      </c>
      <c r="J3184" t="s">
        <v>823</v>
      </c>
    </row>
    <row r="3185" spans="1:12" x14ac:dyDescent="0.2">
      <c r="A3185" t="s">
        <v>827</v>
      </c>
      <c r="B3185">
        <v>3.5298000000000003E-4</v>
      </c>
      <c r="D3185" t="s">
        <v>16</v>
      </c>
      <c r="E3185" t="s">
        <v>26</v>
      </c>
      <c r="F3185" t="s">
        <v>27</v>
      </c>
      <c r="G3185">
        <v>2</v>
      </c>
      <c r="H3185">
        <v>-7.9490991598598546</v>
      </c>
      <c r="I3185">
        <v>0.22515549794999981</v>
      </c>
      <c r="J3185" t="s">
        <v>823</v>
      </c>
    </row>
    <row r="3186" spans="1:12" x14ac:dyDescent="0.2">
      <c r="A3186" t="s">
        <v>828</v>
      </c>
      <c r="B3186">
        <v>1.2409999999999999E-2</v>
      </c>
      <c r="D3186" t="s">
        <v>16</v>
      </c>
      <c r="E3186" t="s">
        <v>26</v>
      </c>
      <c r="F3186" t="s">
        <v>27</v>
      </c>
      <c r="G3186">
        <v>2</v>
      </c>
      <c r="H3186">
        <v>-4.3892526797656224</v>
      </c>
      <c r="I3186">
        <v>0.22515549794999981</v>
      </c>
      <c r="J3186" t="s">
        <v>823</v>
      </c>
    </row>
    <row r="3187" spans="1:12" x14ac:dyDescent="0.2">
      <c r="A3187" t="s">
        <v>828</v>
      </c>
      <c r="B3187">
        <v>3.6407000000000002E-3</v>
      </c>
      <c r="D3187" t="s">
        <v>16</v>
      </c>
      <c r="E3187" t="s">
        <v>26</v>
      </c>
      <c r="F3187" t="s">
        <v>27</v>
      </c>
      <c r="G3187">
        <v>2</v>
      </c>
      <c r="H3187">
        <v>-5.6155793081299343</v>
      </c>
      <c r="I3187">
        <v>0.22515549794999981</v>
      </c>
      <c r="J3187" t="s">
        <v>823</v>
      </c>
    </row>
    <row r="3188" spans="1:12" x14ac:dyDescent="0.2">
      <c r="A3188" t="s">
        <v>829</v>
      </c>
      <c r="B3188">
        <v>3.1680999999999998E-8</v>
      </c>
      <c r="D3188" t="s">
        <v>16</v>
      </c>
      <c r="E3188" t="s">
        <v>26</v>
      </c>
      <c r="F3188" t="s">
        <v>27</v>
      </c>
      <c r="G3188">
        <v>2</v>
      </c>
      <c r="H3188">
        <v>-17.267548704841801</v>
      </c>
      <c r="I3188">
        <v>0.81066347841325681</v>
      </c>
      <c r="J3188" t="s">
        <v>823</v>
      </c>
    </row>
    <row r="3189" spans="1:12" x14ac:dyDescent="0.2">
      <c r="A3189" t="s">
        <v>829</v>
      </c>
      <c r="B3189">
        <v>1.4710999999999999E-4</v>
      </c>
      <c r="D3189" t="s">
        <v>16</v>
      </c>
      <c r="E3189" t="s">
        <v>26</v>
      </c>
      <c r="F3189" t="s">
        <v>27</v>
      </c>
      <c r="G3189">
        <v>2</v>
      </c>
      <c r="H3189">
        <v>-8.8243299517021541</v>
      </c>
      <c r="I3189">
        <v>0.81066347841325681</v>
      </c>
      <c r="J3189" t="s">
        <v>823</v>
      </c>
    </row>
    <row r="3190" spans="1:12" x14ac:dyDescent="0.2">
      <c r="A3190" t="s">
        <v>829</v>
      </c>
      <c r="B3190">
        <v>5.9993000000000003E-6</v>
      </c>
      <c r="D3190" t="s">
        <v>16</v>
      </c>
      <c r="E3190" t="s">
        <v>26</v>
      </c>
      <c r="F3190" t="s">
        <v>27</v>
      </c>
      <c r="G3190">
        <v>2</v>
      </c>
      <c r="H3190">
        <v>-12.023867762208971</v>
      </c>
      <c r="I3190">
        <v>0.81066347841325681</v>
      </c>
      <c r="J3190" t="s">
        <v>823</v>
      </c>
    </row>
    <row r="3191" spans="1:12" x14ac:dyDescent="0.2">
      <c r="A3191" t="s">
        <v>830</v>
      </c>
      <c r="B3191">
        <v>7.7252000000000002E-6</v>
      </c>
      <c r="D3191" t="s">
        <v>16</v>
      </c>
      <c r="E3191" t="s">
        <v>26</v>
      </c>
      <c r="F3191" t="s">
        <v>27</v>
      </c>
      <c r="G3191">
        <v>2</v>
      </c>
      <c r="H3191">
        <v>-11.77102284554797</v>
      </c>
      <c r="I3191">
        <v>0.81066347841325681</v>
      </c>
      <c r="J3191" t="s">
        <v>823</v>
      </c>
    </row>
    <row r="3192" spans="1:12" x14ac:dyDescent="0.2">
      <c r="A3192" t="s">
        <v>831</v>
      </c>
      <c r="B3192">
        <v>7.7252000000000002E-6</v>
      </c>
      <c r="D3192" t="s">
        <v>16</v>
      </c>
      <c r="E3192" t="s">
        <v>26</v>
      </c>
      <c r="F3192" t="s">
        <v>27</v>
      </c>
      <c r="G3192">
        <v>2</v>
      </c>
      <c r="H3192">
        <v>-11.77102284554797</v>
      </c>
      <c r="I3192">
        <v>0.81066347841325681</v>
      </c>
      <c r="J3192" t="s">
        <v>823</v>
      </c>
    </row>
    <row r="3193" spans="1:12" x14ac:dyDescent="0.2">
      <c r="A3193" t="s">
        <v>820</v>
      </c>
      <c r="B3193">
        <v>1</v>
      </c>
      <c r="C3193" t="s">
        <v>35</v>
      </c>
      <c r="D3193" t="s">
        <v>75</v>
      </c>
      <c r="E3193" t="s">
        <v>76</v>
      </c>
      <c r="F3193" t="s">
        <v>33</v>
      </c>
      <c r="G3193">
        <v>0</v>
      </c>
      <c r="H3193">
        <v>1</v>
      </c>
      <c r="L3193" t="s">
        <v>820</v>
      </c>
    </row>
    <row r="3194" spans="1:12" x14ac:dyDescent="0.2">
      <c r="A3194" t="s">
        <v>1549</v>
      </c>
      <c r="B3194">
        <v>8.2182999999999996E-3</v>
      </c>
      <c r="C3194" t="s">
        <v>35</v>
      </c>
      <c r="D3194" t="s">
        <v>16</v>
      </c>
      <c r="F3194" t="s">
        <v>36</v>
      </c>
      <c r="G3194">
        <v>2</v>
      </c>
      <c r="H3194">
        <v>-4.8013919039548023</v>
      </c>
      <c r="I3194">
        <v>0.1009803860231516</v>
      </c>
      <c r="J3194" t="s">
        <v>823</v>
      </c>
      <c r="L3194" t="s">
        <v>832</v>
      </c>
    </row>
    <row r="3195" spans="1:12" x14ac:dyDescent="0.2">
      <c r="A3195" t="s">
        <v>1548</v>
      </c>
      <c r="B3195">
        <v>1.3478000000000001</v>
      </c>
      <c r="C3195" t="s">
        <v>35</v>
      </c>
      <c r="D3195" t="s">
        <v>16</v>
      </c>
      <c r="F3195" t="s">
        <v>36</v>
      </c>
      <c r="G3195">
        <v>2</v>
      </c>
      <c r="H3195">
        <v>0.29847363352997958</v>
      </c>
      <c r="I3195">
        <v>0.1009803860231516</v>
      </c>
      <c r="J3195" t="s">
        <v>823</v>
      </c>
      <c r="L3195" t="s">
        <v>434</v>
      </c>
    </row>
    <row r="3196" spans="1:12" x14ac:dyDescent="0.2">
      <c r="A3196" t="s">
        <v>833</v>
      </c>
      <c r="B3196">
        <v>2.0957E-2</v>
      </c>
      <c r="C3196" t="s">
        <v>35</v>
      </c>
      <c r="D3196" t="s">
        <v>16</v>
      </c>
      <c r="F3196" t="s">
        <v>36</v>
      </c>
      <c r="G3196">
        <v>2</v>
      </c>
      <c r="H3196">
        <v>-3.865282559544331</v>
      </c>
      <c r="I3196">
        <v>0.1009803860231516</v>
      </c>
      <c r="J3196" t="s">
        <v>823</v>
      </c>
      <c r="L3196" t="s">
        <v>834</v>
      </c>
    </row>
    <row r="3197" spans="1:12" x14ac:dyDescent="0.2">
      <c r="A3197" t="s">
        <v>520</v>
      </c>
      <c r="B3197">
        <v>2.6997000000000002E-3</v>
      </c>
      <c r="C3197" t="s">
        <v>42</v>
      </c>
      <c r="D3197" t="s">
        <v>30</v>
      </c>
      <c r="F3197" t="s">
        <v>36</v>
      </c>
      <c r="G3197">
        <v>2</v>
      </c>
      <c r="H3197">
        <v>-5.9146146232562611</v>
      </c>
      <c r="I3197">
        <v>0.1009803860231516</v>
      </c>
      <c r="J3197" t="s">
        <v>823</v>
      </c>
      <c r="L3197" t="s">
        <v>211</v>
      </c>
    </row>
    <row r="3198" spans="1:12" x14ac:dyDescent="0.2">
      <c r="A3198" t="s">
        <v>624</v>
      </c>
      <c r="B3198">
        <v>0.24696000000000001</v>
      </c>
      <c r="C3198" t="s">
        <v>42</v>
      </c>
      <c r="D3198" t="s">
        <v>30</v>
      </c>
      <c r="F3198" t="s">
        <v>36</v>
      </c>
      <c r="G3198">
        <v>2</v>
      </c>
      <c r="H3198">
        <v>-1.3985288987882329</v>
      </c>
      <c r="I3198">
        <v>0.1009803860231516</v>
      </c>
      <c r="J3198" t="s">
        <v>823</v>
      </c>
      <c r="L3198" t="s">
        <v>43</v>
      </c>
    </row>
    <row r="3199" spans="1:12" x14ac:dyDescent="0.2">
      <c r="A3199" t="s">
        <v>44</v>
      </c>
      <c r="B3199">
        <v>0.40311000000000002</v>
      </c>
      <c r="C3199" t="s">
        <v>45</v>
      </c>
      <c r="D3199" t="s">
        <v>16</v>
      </c>
      <c r="F3199" t="s">
        <v>36</v>
      </c>
      <c r="G3199">
        <v>2</v>
      </c>
      <c r="H3199">
        <v>-0.90854580142670893</v>
      </c>
      <c r="I3199">
        <v>0.1009803860231516</v>
      </c>
      <c r="J3199" t="s">
        <v>823</v>
      </c>
      <c r="L3199" t="s">
        <v>47</v>
      </c>
    </row>
    <row r="3200" spans="1:12" x14ac:dyDescent="0.2">
      <c r="A3200" t="s">
        <v>266</v>
      </c>
      <c r="B3200">
        <v>4.5200999999999998E-4</v>
      </c>
      <c r="C3200" t="s">
        <v>35</v>
      </c>
      <c r="D3200" t="s">
        <v>16</v>
      </c>
      <c r="F3200" t="s">
        <v>36</v>
      </c>
      <c r="G3200">
        <v>2</v>
      </c>
      <c r="H3200">
        <v>-7.7018062544829684</v>
      </c>
      <c r="I3200">
        <v>0.1009803860231516</v>
      </c>
      <c r="J3200" t="s">
        <v>823</v>
      </c>
      <c r="L3200" t="s">
        <v>267</v>
      </c>
    </row>
    <row r="3201" spans="1:12" x14ac:dyDescent="0.2">
      <c r="A3201" t="s">
        <v>835</v>
      </c>
      <c r="B3201">
        <v>8.095E-4</v>
      </c>
      <c r="C3201" t="s">
        <v>35</v>
      </c>
      <c r="D3201" t="s">
        <v>16</v>
      </c>
      <c r="F3201" t="s">
        <v>36</v>
      </c>
      <c r="G3201">
        <v>2</v>
      </c>
      <c r="H3201">
        <v>-7.1190937848465854</v>
      </c>
      <c r="I3201">
        <v>0.1009803860231516</v>
      </c>
      <c r="J3201" t="s">
        <v>823</v>
      </c>
      <c r="L3201" t="s">
        <v>836</v>
      </c>
    </row>
    <row r="3202" spans="1:12" x14ac:dyDescent="0.2">
      <c r="A3202" t="s">
        <v>48</v>
      </c>
      <c r="B3202">
        <v>0.21778</v>
      </c>
      <c r="C3202" t="s">
        <v>49</v>
      </c>
      <c r="D3202" t="s">
        <v>16</v>
      </c>
      <c r="F3202" t="s">
        <v>36</v>
      </c>
      <c r="G3202">
        <v>2</v>
      </c>
      <c r="H3202">
        <v>-1.5242699000642219</v>
      </c>
      <c r="I3202">
        <v>0.1009803860231516</v>
      </c>
      <c r="J3202" t="s">
        <v>823</v>
      </c>
      <c r="L3202" t="s">
        <v>50</v>
      </c>
    </row>
    <row r="3203" spans="1:12" x14ac:dyDescent="0.2">
      <c r="A3203" t="s">
        <v>715</v>
      </c>
      <c r="B3203">
        <v>8.9168000000000008E-3</v>
      </c>
      <c r="C3203" t="s">
        <v>35</v>
      </c>
      <c r="D3203" t="s">
        <v>16</v>
      </c>
      <c r="F3203" t="s">
        <v>36</v>
      </c>
      <c r="G3203">
        <v>2</v>
      </c>
      <c r="H3203">
        <v>-4.7198181411490019</v>
      </c>
      <c r="I3203">
        <v>0.1009803860231516</v>
      </c>
      <c r="J3203" t="s">
        <v>823</v>
      </c>
      <c r="L3203" t="s">
        <v>716</v>
      </c>
    </row>
    <row r="3204" spans="1:12" x14ac:dyDescent="0.2">
      <c r="A3204" t="s">
        <v>837</v>
      </c>
      <c r="B3204">
        <v>3.1475999999999997E-2</v>
      </c>
      <c r="C3204" t="s">
        <v>35</v>
      </c>
      <c r="D3204" t="s">
        <v>16</v>
      </c>
      <c r="F3204" t="s">
        <v>36</v>
      </c>
      <c r="G3204">
        <v>2</v>
      </c>
      <c r="H3204">
        <v>-3.4585299283094</v>
      </c>
      <c r="I3204">
        <v>0.1009803860231516</v>
      </c>
      <c r="J3204" t="s">
        <v>823</v>
      </c>
      <c r="L3204" t="s">
        <v>838</v>
      </c>
    </row>
    <row r="3205" spans="1:12" x14ac:dyDescent="0.2">
      <c r="A3205" t="s">
        <v>196</v>
      </c>
      <c r="B3205">
        <v>17.747</v>
      </c>
      <c r="C3205" t="s">
        <v>94</v>
      </c>
      <c r="D3205" t="s">
        <v>53</v>
      </c>
      <c r="F3205" t="s">
        <v>36</v>
      </c>
      <c r="G3205">
        <v>2</v>
      </c>
      <c r="H3205">
        <v>2.8762164875524281</v>
      </c>
      <c r="I3205">
        <v>4.3409845976280087E-2</v>
      </c>
      <c r="J3205" t="s">
        <v>839</v>
      </c>
      <c r="L3205" t="s">
        <v>198</v>
      </c>
    </row>
    <row r="3206" spans="1:12" x14ac:dyDescent="0.2">
      <c r="A3206" t="s">
        <v>464</v>
      </c>
      <c r="B3206">
        <v>8.5880999999999996E-3</v>
      </c>
      <c r="C3206" t="s">
        <v>35</v>
      </c>
      <c r="D3206" t="s">
        <v>16</v>
      </c>
      <c r="F3206" t="s">
        <v>36</v>
      </c>
      <c r="G3206">
        <v>2</v>
      </c>
      <c r="H3206">
        <v>-4.7573777548787604</v>
      </c>
      <c r="I3206">
        <v>0.1009803860231516</v>
      </c>
      <c r="J3206" t="s">
        <v>823</v>
      </c>
      <c r="L3206" t="s">
        <v>465</v>
      </c>
    </row>
    <row r="3207" spans="1:12" x14ac:dyDescent="0.2">
      <c r="A3207" t="s">
        <v>840</v>
      </c>
      <c r="B3207">
        <v>8.6292000000000001E-3</v>
      </c>
      <c r="C3207" t="s">
        <v>35</v>
      </c>
      <c r="D3207" t="s">
        <v>16</v>
      </c>
      <c r="F3207" t="s">
        <v>36</v>
      </c>
      <c r="G3207">
        <v>2</v>
      </c>
      <c r="H3207">
        <v>-4.752603478067825</v>
      </c>
      <c r="I3207">
        <v>0.1009803860231516</v>
      </c>
      <c r="J3207" t="s">
        <v>823</v>
      </c>
      <c r="L3207" t="s">
        <v>841</v>
      </c>
    </row>
    <row r="3208" spans="1:12" x14ac:dyDescent="0.2">
      <c r="A3208" t="s">
        <v>268</v>
      </c>
      <c r="B3208">
        <v>7.0677000000000004E-2</v>
      </c>
      <c r="C3208" t="s">
        <v>45</v>
      </c>
      <c r="D3208" t="s">
        <v>16</v>
      </c>
      <c r="F3208" t="s">
        <v>36</v>
      </c>
      <c r="G3208">
        <v>2</v>
      </c>
      <c r="H3208">
        <v>-2.6496350772531798</v>
      </c>
      <c r="I3208">
        <v>0.1009803860231516</v>
      </c>
      <c r="J3208" t="s">
        <v>823</v>
      </c>
      <c r="L3208" t="s">
        <v>269</v>
      </c>
    </row>
    <row r="3209" spans="1:12" x14ac:dyDescent="0.2">
      <c r="A3209" t="s">
        <v>621</v>
      </c>
      <c r="B3209">
        <v>1.1111000000000001E-3</v>
      </c>
      <c r="C3209" t="s">
        <v>35</v>
      </c>
      <c r="D3209" t="s">
        <v>16</v>
      </c>
      <c r="F3209" t="s">
        <v>36</v>
      </c>
      <c r="G3209">
        <v>2</v>
      </c>
      <c r="H3209">
        <v>-6.8024047633743114</v>
      </c>
      <c r="I3209">
        <v>4.3409845976280087E-2</v>
      </c>
      <c r="J3209" t="s">
        <v>839</v>
      </c>
      <c r="L3209" t="s">
        <v>623</v>
      </c>
    </row>
    <row r="3210" spans="1:12" x14ac:dyDescent="0.2">
      <c r="A3210" t="s">
        <v>627</v>
      </c>
      <c r="B3210">
        <v>5.5413999999999998E-2</v>
      </c>
      <c r="C3210" t="s">
        <v>35</v>
      </c>
      <c r="D3210" t="s">
        <v>16</v>
      </c>
      <c r="F3210" t="s">
        <v>36</v>
      </c>
      <c r="G3210">
        <v>2</v>
      </c>
      <c r="H3210">
        <v>-2.8929230095728542</v>
      </c>
      <c r="I3210">
        <v>4.3409845976280087E-2</v>
      </c>
      <c r="J3210" t="s">
        <v>839</v>
      </c>
      <c r="L3210" t="s">
        <v>628</v>
      </c>
    </row>
    <row r="3211" spans="1:12" x14ac:dyDescent="0.2">
      <c r="A3211" t="s">
        <v>629</v>
      </c>
      <c r="B3211">
        <v>3.3730000000000001E-3</v>
      </c>
      <c r="C3211" t="s">
        <v>35</v>
      </c>
      <c r="D3211" t="s">
        <v>16</v>
      </c>
      <c r="F3211" t="s">
        <v>36</v>
      </c>
      <c r="G3211">
        <v>2</v>
      </c>
      <c r="H3211">
        <v>-5.6919527229026237</v>
      </c>
      <c r="I3211">
        <v>4.3409845976280087E-2</v>
      </c>
      <c r="J3211" t="s">
        <v>839</v>
      </c>
      <c r="L3211" t="s">
        <v>630</v>
      </c>
    </row>
    <row r="3212" spans="1:12" x14ac:dyDescent="0.2">
      <c r="A3212" t="s">
        <v>689</v>
      </c>
      <c r="B3212">
        <v>1.04</v>
      </c>
      <c r="C3212" t="s">
        <v>35</v>
      </c>
      <c r="D3212" t="s">
        <v>75</v>
      </c>
      <c r="F3212" t="s">
        <v>36</v>
      </c>
      <c r="G3212">
        <v>2</v>
      </c>
      <c r="H3212">
        <v>3.9220713153281329E-2</v>
      </c>
      <c r="I3212">
        <v>0.5506709466194879</v>
      </c>
      <c r="J3212" t="s">
        <v>842</v>
      </c>
    </row>
    <row r="3213" spans="1:12" x14ac:dyDescent="0.2">
      <c r="A3213" t="s">
        <v>843</v>
      </c>
      <c r="B3213">
        <v>0.29338999999999998</v>
      </c>
      <c r="C3213" t="s">
        <v>844</v>
      </c>
      <c r="D3213" t="s">
        <v>16</v>
      </c>
      <c r="F3213" t="s">
        <v>36</v>
      </c>
      <c r="G3213">
        <v>2</v>
      </c>
      <c r="H3213">
        <v>-1.226252497017017</v>
      </c>
      <c r="I3213">
        <v>0.1009803860231516</v>
      </c>
      <c r="J3213" t="s">
        <v>823</v>
      </c>
      <c r="L3213" t="s">
        <v>845</v>
      </c>
    </row>
    <row r="3214" spans="1:12" x14ac:dyDescent="0.2">
      <c r="A3214" t="s">
        <v>846</v>
      </c>
      <c r="B3214">
        <v>2.7407999999999998E-2</v>
      </c>
      <c r="C3214" t="s">
        <v>35</v>
      </c>
      <c r="D3214" t="s">
        <v>16</v>
      </c>
      <c r="F3214" t="s">
        <v>36</v>
      </c>
      <c r="G3214">
        <v>2</v>
      </c>
      <c r="H3214">
        <v>-3.5969203374003729</v>
      </c>
      <c r="I3214">
        <v>0.1009803860231516</v>
      </c>
      <c r="J3214" t="s">
        <v>823</v>
      </c>
      <c r="L3214" t="s">
        <v>847</v>
      </c>
    </row>
    <row r="3215" spans="1:12" x14ac:dyDescent="0.2">
      <c r="A3215" t="s">
        <v>806</v>
      </c>
      <c r="B3215">
        <v>3.9981999999999999E-7</v>
      </c>
      <c r="C3215" t="s">
        <v>94</v>
      </c>
      <c r="D3215" t="s">
        <v>15</v>
      </c>
      <c r="F3215" t="s">
        <v>36</v>
      </c>
      <c r="G3215">
        <v>2</v>
      </c>
      <c r="H3215">
        <v>-14.732251391118821</v>
      </c>
      <c r="I3215">
        <v>0.55798046350136132</v>
      </c>
      <c r="J3215" t="s">
        <v>823</v>
      </c>
    </row>
    <row r="3216" spans="1:12" x14ac:dyDescent="0.2">
      <c r="A3216" t="s">
        <v>848</v>
      </c>
      <c r="B3216">
        <v>2.9996999999999999E-2</v>
      </c>
      <c r="C3216" t="s">
        <v>35</v>
      </c>
      <c r="D3216" t="s">
        <v>16</v>
      </c>
      <c r="F3216" t="s">
        <v>36</v>
      </c>
      <c r="G3216">
        <v>2</v>
      </c>
      <c r="H3216">
        <v>-3.506657902320315</v>
      </c>
      <c r="I3216">
        <v>0.1009803860231516</v>
      </c>
      <c r="J3216" t="s">
        <v>823</v>
      </c>
      <c r="L3216" t="s">
        <v>849</v>
      </c>
    </row>
    <row r="3217" spans="1:12" x14ac:dyDescent="0.2">
      <c r="A3217" t="s">
        <v>850</v>
      </c>
      <c r="B3217">
        <v>2.7285E-5</v>
      </c>
      <c r="C3217" t="s">
        <v>35</v>
      </c>
      <c r="D3217" t="s">
        <v>16</v>
      </c>
      <c r="F3217" t="s">
        <v>36</v>
      </c>
      <c r="G3217">
        <v>2</v>
      </c>
      <c r="H3217">
        <v>-10.50917345732608</v>
      </c>
      <c r="I3217">
        <v>0.1009803860231516</v>
      </c>
      <c r="J3217" t="s">
        <v>823</v>
      </c>
      <c r="L3217" t="s">
        <v>851</v>
      </c>
    </row>
    <row r="3218" spans="1:12" x14ac:dyDescent="0.2">
      <c r="A3218" t="s">
        <v>852</v>
      </c>
      <c r="B3218">
        <v>2.6093000000000002E-3</v>
      </c>
      <c r="C3218" t="s">
        <v>35</v>
      </c>
      <c r="D3218" t="s">
        <v>16</v>
      </c>
      <c r="F3218" t="s">
        <v>36</v>
      </c>
      <c r="G3218">
        <v>2</v>
      </c>
      <c r="H3218">
        <v>-5.9486732928530976</v>
      </c>
      <c r="I3218">
        <v>0.1009803860231516</v>
      </c>
      <c r="J3218" t="s">
        <v>823</v>
      </c>
    </row>
    <row r="3219" spans="1:12" x14ac:dyDescent="0.2">
      <c r="A3219" t="s">
        <v>853</v>
      </c>
      <c r="B3219">
        <v>1.1299999999999999E-2</v>
      </c>
      <c r="C3219" t="s">
        <v>45</v>
      </c>
      <c r="D3219" t="s">
        <v>16</v>
      </c>
      <c r="F3219" t="s">
        <v>36</v>
      </c>
      <c r="G3219">
        <v>2</v>
      </c>
      <c r="H3219">
        <v>-4.4829525532638419</v>
      </c>
      <c r="I3219">
        <v>0.1009803860231516</v>
      </c>
      <c r="J3219" t="s">
        <v>823</v>
      </c>
      <c r="L3219" t="s">
        <v>854</v>
      </c>
    </row>
    <row r="3220" spans="1:12" x14ac:dyDescent="0.2">
      <c r="A3220" t="s">
        <v>260</v>
      </c>
      <c r="B3220">
        <v>0.10108</v>
      </c>
      <c r="C3220" t="s">
        <v>35</v>
      </c>
      <c r="D3220" t="s">
        <v>16</v>
      </c>
      <c r="F3220" t="s">
        <v>36</v>
      </c>
      <c r="G3220">
        <v>2</v>
      </c>
      <c r="H3220">
        <v>-2.291842996462143</v>
      </c>
      <c r="I3220">
        <v>0.1009803860231516</v>
      </c>
      <c r="J3220" t="s">
        <v>823</v>
      </c>
      <c r="L3220" t="s">
        <v>261</v>
      </c>
    </row>
    <row r="3221" spans="1:12" x14ac:dyDescent="0.2">
      <c r="A3221" t="s">
        <v>442</v>
      </c>
      <c r="B3221">
        <v>251.07</v>
      </c>
      <c r="C3221" t="s">
        <v>42</v>
      </c>
      <c r="D3221" t="s">
        <v>16</v>
      </c>
      <c r="F3221" t="s">
        <v>36</v>
      </c>
      <c r="G3221">
        <v>2</v>
      </c>
      <c r="H3221">
        <v>5.5257317847128924</v>
      </c>
      <c r="I3221">
        <v>0.1009803860231516</v>
      </c>
      <c r="J3221" t="s">
        <v>823</v>
      </c>
      <c r="L3221" t="s">
        <v>443</v>
      </c>
    </row>
    <row r="3222" spans="1:12" x14ac:dyDescent="0.2">
      <c r="A3222" t="s">
        <v>60</v>
      </c>
      <c r="B3222">
        <v>0.39448</v>
      </c>
      <c r="C3222" t="s">
        <v>42</v>
      </c>
      <c r="D3222" t="s">
        <v>56</v>
      </c>
      <c r="F3222" t="s">
        <v>36</v>
      </c>
      <c r="G3222">
        <v>2</v>
      </c>
      <c r="H3222">
        <v>-0.93018683706626637</v>
      </c>
      <c r="I3222">
        <v>0.36977677668705061</v>
      </c>
      <c r="J3222" t="s">
        <v>855</v>
      </c>
      <c r="L3222" t="s">
        <v>61</v>
      </c>
    </row>
    <row r="3223" spans="1:12" x14ac:dyDescent="0.2">
      <c r="A3223" t="s">
        <v>62</v>
      </c>
      <c r="B3223">
        <v>0.52185999999999999</v>
      </c>
      <c r="C3223" t="s">
        <v>35</v>
      </c>
      <c r="D3223" t="s">
        <v>56</v>
      </c>
      <c r="F3223" t="s">
        <v>36</v>
      </c>
      <c r="G3223">
        <v>2</v>
      </c>
      <c r="H3223">
        <v>-0.65035592630506123</v>
      </c>
      <c r="I3223">
        <v>0.36977677668705061</v>
      </c>
      <c r="J3223" t="s">
        <v>855</v>
      </c>
      <c r="L3223" t="s">
        <v>62</v>
      </c>
    </row>
    <row r="3224" spans="1:12" x14ac:dyDescent="0.2">
      <c r="A3224" t="s">
        <v>856</v>
      </c>
      <c r="B3224">
        <v>-1.0807000000000001E-2</v>
      </c>
      <c r="C3224" t="s">
        <v>49</v>
      </c>
      <c r="D3224" t="s">
        <v>16</v>
      </c>
      <c r="F3224" t="s">
        <v>36</v>
      </c>
      <c r="G3224">
        <v>2</v>
      </c>
      <c r="H3224">
        <v>-4.5275612066611082</v>
      </c>
      <c r="I3224">
        <v>0.1009803860231516</v>
      </c>
      <c r="J3224" t="s">
        <v>823</v>
      </c>
      <c r="K3224" t="b">
        <v>1</v>
      </c>
      <c r="L3224" t="s">
        <v>857</v>
      </c>
    </row>
    <row r="3225" spans="1:12" x14ac:dyDescent="0.2">
      <c r="A3225" t="s">
        <v>858</v>
      </c>
      <c r="B3225">
        <v>-2.7448999999999999</v>
      </c>
      <c r="C3225" t="s">
        <v>49</v>
      </c>
      <c r="D3225" t="s">
        <v>16</v>
      </c>
      <c r="F3225" t="s">
        <v>36</v>
      </c>
      <c r="G3225">
        <v>2</v>
      </c>
      <c r="H3225">
        <v>1.009744644425415</v>
      </c>
      <c r="I3225">
        <v>0.1009803860231516</v>
      </c>
      <c r="J3225" t="s">
        <v>823</v>
      </c>
      <c r="K3225" t="b">
        <v>1</v>
      </c>
      <c r="L3225" t="s">
        <v>859</v>
      </c>
    </row>
    <row r="3226" spans="1:12" x14ac:dyDescent="0.2">
      <c r="A3226" t="s">
        <v>274</v>
      </c>
      <c r="B3226">
        <v>-0.22595999999999999</v>
      </c>
      <c r="C3226" t="s">
        <v>49</v>
      </c>
      <c r="D3226" t="s">
        <v>250</v>
      </c>
      <c r="F3226" t="s">
        <v>36</v>
      </c>
      <c r="G3226">
        <v>2</v>
      </c>
      <c r="H3226">
        <v>-1.487397286525076</v>
      </c>
      <c r="I3226">
        <v>0.1009803860231516</v>
      </c>
      <c r="J3226" t="s">
        <v>860</v>
      </c>
      <c r="K3226" t="b">
        <v>1</v>
      </c>
      <c r="L3226" t="s">
        <v>275</v>
      </c>
    </row>
    <row r="3228" spans="1:12" ht="16" x14ac:dyDescent="0.2">
      <c r="A3228" s="1" t="s">
        <v>2</v>
      </c>
      <c r="B3228" s="1" t="s">
        <v>820</v>
      </c>
    </row>
    <row r="3229" spans="1:12" x14ac:dyDescent="0.2">
      <c r="A3229" t="s">
        <v>4</v>
      </c>
      <c r="B3229" t="s">
        <v>861</v>
      </c>
    </row>
    <row r="3230" spans="1:12" x14ac:dyDescent="0.2">
      <c r="A3230" t="s">
        <v>6</v>
      </c>
      <c r="B3230" t="s">
        <v>7</v>
      </c>
    </row>
    <row r="3231" spans="1:12" x14ac:dyDescent="0.2">
      <c r="A3231" t="s">
        <v>8</v>
      </c>
      <c r="B3231">
        <v>1</v>
      </c>
    </row>
    <row r="3232" spans="1:12" x14ac:dyDescent="0.2">
      <c r="A3232" t="s">
        <v>9</v>
      </c>
      <c r="B3232" t="s">
        <v>820</v>
      </c>
    </row>
    <row r="3233" spans="1:13" x14ac:dyDescent="0.2">
      <c r="A3233" t="s">
        <v>11</v>
      </c>
      <c r="B3233" t="s">
        <v>12</v>
      </c>
    </row>
    <row r="3234" spans="1:13" x14ac:dyDescent="0.2">
      <c r="A3234" t="s">
        <v>13</v>
      </c>
      <c r="B3234" t="s">
        <v>14</v>
      </c>
    </row>
    <row r="3235" spans="1:13" x14ac:dyDescent="0.2">
      <c r="A3235" t="s">
        <v>15</v>
      </c>
      <c r="B3235" t="s">
        <v>75</v>
      </c>
    </row>
    <row r="3236" spans="1:13" ht="16" x14ac:dyDescent="0.2">
      <c r="A3236" s="1" t="s">
        <v>17</v>
      </c>
    </row>
    <row r="3237" spans="1:13" x14ac:dyDescent="0.2">
      <c r="A3237" s="2" t="s">
        <v>18</v>
      </c>
      <c r="B3237" s="2" t="s">
        <v>19</v>
      </c>
      <c r="C3237" s="2" t="s">
        <v>6</v>
      </c>
      <c r="D3237" s="2" t="s">
        <v>15</v>
      </c>
      <c r="E3237" s="2" t="s">
        <v>20</v>
      </c>
      <c r="F3237" s="2" t="s">
        <v>13</v>
      </c>
      <c r="G3237" s="2" t="s">
        <v>21</v>
      </c>
      <c r="H3237" s="2" t="s">
        <v>22</v>
      </c>
      <c r="I3237" s="2" t="s">
        <v>23</v>
      </c>
      <c r="J3237" s="2" t="s">
        <v>4</v>
      </c>
      <c r="K3237" s="2" t="s">
        <v>24</v>
      </c>
      <c r="L3237" s="2" t="s">
        <v>9</v>
      </c>
      <c r="M3237" s="2"/>
    </row>
    <row r="3238" spans="1:13" x14ac:dyDescent="0.2">
      <c r="A3238" t="s">
        <v>822</v>
      </c>
      <c r="B3238">
        <v>7.7252000000000002E-6</v>
      </c>
      <c r="D3238" t="s">
        <v>16</v>
      </c>
      <c r="E3238" t="s">
        <v>26</v>
      </c>
      <c r="F3238" t="s">
        <v>27</v>
      </c>
      <c r="G3238">
        <v>2</v>
      </c>
      <c r="H3238">
        <v>-11.77102284554797</v>
      </c>
      <c r="I3238">
        <v>0.81066347841325681</v>
      </c>
      <c r="J3238" t="s">
        <v>823</v>
      </c>
    </row>
    <row r="3239" spans="1:13" x14ac:dyDescent="0.2">
      <c r="A3239" t="s">
        <v>701</v>
      </c>
      <c r="B3239">
        <v>5.2185999999999997E-4</v>
      </c>
      <c r="D3239" t="s">
        <v>16</v>
      </c>
      <c r="E3239" t="s">
        <v>26</v>
      </c>
      <c r="F3239" t="s">
        <v>27</v>
      </c>
      <c r="G3239">
        <v>2</v>
      </c>
      <c r="H3239">
        <v>-7.5581112052871982</v>
      </c>
      <c r="I3239">
        <v>0.13382896031042671</v>
      </c>
      <c r="J3239" t="s">
        <v>823</v>
      </c>
    </row>
    <row r="3240" spans="1:13" x14ac:dyDescent="0.2">
      <c r="A3240" t="s">
        <v>208</v>
      </c>
      <c r="B3240">
        <v>0.68211999999999995</v>
      </c>
      <c r="D3240" t="s">
        <v>16</v>
      </c>
      <c r="E3240" t="s">
        <v>26</v>
      </c>
      <c r="F3240" t="s">
        <v>27</v>
      </c>
      <c r="G3240">
        <v>2</v>
      </c>
      <c r="H3240">
        <v>-0.38254968353742358</v>
      </c>
      <c r="I3240">
        <v>0.1009803860231516</v>
      </c>
      <c r="J3240" t="s">
        <v>823</v>
      </c>
    </row>
    <row r="3241" spans="1:13" x14ac:dyDescent="0.2">
      <c r="A3241" t="s">
        <v>824</v>
      </c>
      <c r="B3241">
        <v>2.7285E-5</v>
      </c>
      <c r="D3241" t="s">
        <v>16</v>
      </c>
      <c r="E3241" t="s">
        <v>26</v>
      </c>
      <c r="F3241" t="s">
        <v>27</v>
      </c>
      <c r="G3241">
        <v>2</v>
      </c>
      <c r="H3241">
        <v>-10.50917345732608</v>
      </c>
      <c r="I3241">
        <v>0.22515549794999981</v>
      </c>
      <c r="J3241" t="s">
        <v>823</v>
      </c>
    </row>
    <row r="3242" spans="1:13" x14ac:dyDescent="0.2">
      <c r="A3242" t="s">
        <v>29</v>
      </c>
      <c r="B3242">
        <v>51.774999999999999</v>
      </c>
      <c r="D3242" t="s">
        <v>30</v>
      </c>
      <c r="E3242" t="s">
        <v>26</v>
      </c>
      <c r="F3242" t="s">
        <v>27</v>
      </c>
      <c r="G3242">
        <v>2</v>
      </c>
      <c r="H3242">
        <v>3.9469074072816479</v>
      </c>
      <c r="I3242">
        <v>0.1009803860231516</v>
      </c>
      <c r="J3242" t="s">
        <v>823</v>
      </c>
    </row>
    <row r="3243" spans="1:13" x14ac:dyDescent="0.2">
      <c r="A3243" t="s">
        <v>825</v>
      </c>
      <c r="B3243">
        <v>4.4379E-4</v>
      </c>
      <c r="D3243" t="s">
        <v>16</v>
      </c>
      <c r="E3243" t="s">
        <v>26</v>
      </c>
      <c r="F3243" t="s">
        <v>27</v>
      </c>
      <c r="G3243">
        <v>2</v>
      </c>
      <c r="H3243">
        <v>-7.7201590803920199</v>
      </c>
      <c r="I3243">
        <v>0.22515549794999981</v>
      </c>
      <c r="J3243" t="s">
        <v>823</v>
      </c>
    </row>
    <row r="3244" spans="1:13" x14ac:dyDescent="0.2">
      <c r="A3244" t="s">
        <v>473</v>
      </c>
      <c r="B3244">
        <v>6.9034000000000001E-4</v>
      </c>
      <c r="D3244" t="s">
        <v>16</v>
      </c>
      <c r="E3244" t="s">
        <v>31</v>
      </c>
      <c r="F3244" t="s">
        <v>27</v>
      </c>
      <c r="G3244">
        <v>2</v>
      </c>
      <c r="H3244">
        <v>-7.2783263281129811</v>
      </c>
      <c r="I3244">
        <v>0.22515549794999981</v>
      </c>
      <c r="J3244" t="s">
        <v>823</v>
      </c>
    </row>
    <row r="3245" spans="1:13" x14ac:dyDescent="0.2">
      <c r="A3245" t="s">
        <v>826</v>
      </c>
      <c r="B3245">
        <v>7.7252000000000002E-6</v>
      </c>
      <c r="D3245" t="s">
        <v>16</v>
      </c>
      <c r="E3245" t="s">
        <v>26</v>
      </c>
      <c r="F3245" t="s">
        <v>27</v>
      </c>
      <c r="G3245">
        <v>2</v>
      </c>
      <c r="H3245">
        <v>-11.77102284554797</v>
      </c>
      <c r="I3245">
        <v>0.81066347841325681</v>
      </c>
      <c r="J3245" t="s">
        <v>823</v>
      </c>
    </row>
    <row r="3246" spans="1:13" x14ac:dyDescent="0.2">
      <c r="A3246" t="s">
        <v>827</v>
      </c>
      <c r="B3246">
        <v>3.5298000000000003E-4</v>
      </c>
      <c r="D3246" t="s">
        <v>16</v>
      </c>
      <c r="E3246" t="s">
        <v>26</v>
      </c>
      <c r="F3246" t="s">
        <v>27</v>
      </c>
      <c r="G3246">
        <v>2</v>
      </c>
      <c r="H3246">
        <v>-7.9490991598598546</v>
      </c>
      <c r="I3246">
        <v>0.22515549794999981</v>
      </c>
      <c r="J3246" t="s">
        <v>823</v>
      </c>
    </row>
    <row r="3247" spans="1:13" x14ac:dyDescent="0.2">
      <c r="A3247" t="s">
        <v>828</v>
      </c>
      <c r="B3247">
        <v>1.2409999999999999E-2</v>
      </c>
      <c r="D3247" t="s">
        <v>16</v>
      </c>
      <c r="E3247" t="s">
        <v>26</v>
      </c>
      <c r="F3247" t="s">
        <v>27</v>
      </c>
      <c r="G3247">
        <v>2</v>
      </c>
      <c r="H3247">
        <v>-4.3892526797656224</v>
      </c>
      <c r="I3247">
        <v>0.22515549794999981</v>
      </c>
      <c r="J3247" t="s">
        <v>823</v>
      </c>
    </row>
    <row r="3248" spans="1:13" x14ac:dyDescent="0.2">
      <c r="A3248" t="s">
        <v>828</v>
      </c>
      <c r="B3248">
        <v>3.6407000000000002E-3</v>
      </c>
      <c r="D3248" t="s">
        <v>16</v>
      </c>
      <c r="E3248" t="s">
        <v>26</v>
      </c>
      <c r="F3248" t="s">
        <v>27</v>
      </c>
      <c r="G3248">
        <v>2</v>
      </c>
      <c r="H3248">
        <v>-5.6155793081299343</v>
      </c>
      <c r="I3248">
        <v>0.22515549794999981</v>
      </c>
      <c r="J3248" t="s">
        <v>823</v>
      </c>
    </row>
    <row r="3249" spans="1:12" x14ac:dyDescent="0.2">
      <c r="A3249" t="s">
        <v>829</v>
      </c>
      <c r="B3249">
        <v>3.1680999999999998E-8</v>
      </c>
      <c r="D3249" t="s">
        <v>16</v>
      </c>
      <c r="E3249" t="s">
        <v>26</v>
      </c>
      <c r="F3249" t="s">
        <v>27</v>
      </c>
      <c r="G3249">
        <v>2</v>
      </c>
      <c r="H3249">
        <v>-17.267548704841801</v>
      </c>
      <c r="I3249">
        <v>0.81066347841325681</v>
      </c>
      <c r="J3249" t="s">
        <v>823</v>
      </c>
    </row>
    <row r="3250" spans="1:12" x14ac:dyDescent="0.2">
      <c r="A3250" t="s">
        <v>829</v>
      </c>
      <c r="B3250">
        <v>1.4710999999999999E-4</v>
      </c>
      <c r="D3250" t="s">
        <v>16</v>
      </c>
      <c r="E3250" t="s">
        <v>26</v>
      </c>
      <c r="F3250" t="s">
        <v>27</v>
      </c>
      <c r="G3250">
        <v>2</v>
      </c>
      <c r="H3250">
        <v>-8.8243299517021541</v>
      </c>
      <c r="I3250">
        <v>0.81066347841325681</v>
      </c>
      <c r="J3250" t="s">
        <v>823</v>
      </c>
    </row>
    <row r="3251" spans="1:12" x14ac:dyDescent="0.2">
      <c r="A3251" t="s">
        <v>829</v>
      </c>
      <c r="B3251">
        <v>5.9993000000000003E-6</v>
      </c>
      <c r="D3251" t="s">
        <v>16</v>
      </c>
      <c r="E3251" t="s">
        <v>26</v>
      </c>
      <c r="F3251" t="s">
        <v>27</v>
      </c>
      <c r="G3251">
        <v>2</v>
      </c>
      <c r="H3251">
        <v>-12.023867762208971</v>
      </c>
      <c r="I3251">
        <v>0.81066347841325681</v>
      </c>
      <c r="J3251" t="s">
        <v>823</v>
      </c>
    </row>
    <row r="3252" spans="1:12" x14ac:dyDescent="0.2">
      <c r="A3252" t="s">
        <v>830</v>
      </c>
      <c r="B3252">
        <v>7.7252000000000002E-6</v>
      </c>
      <c r="D3252" t="s">
        <v>16</v>
      </c>
      <c r="E3252" t="s">
        <v>26</v>
      </c>
      <c r="F3252" t="s">
        <v>27</v>
      </c>
      <c r="G3252">
        <v>2</v>
      </c>
      <c r="H3252">
        <v>-11.77102284554797</v>
      </c>
      <c r="I3252">
        <v>0.81066347841325681</v>
      </c>
      <c r="J3252" t="s">
        <v>823</v>
      </c>
    </row>
    <row r="3253" spans="1:12" x14ac:dyDescent="0.2">
      <c r="A3253" t="s">
        <v>831</v>
      </c>
      <c r="B3253">
        <v>7.7252000000000002E-6</v>
      </c>
      <c r="D3253" t="s">
        <v>16</v>
      </c>
      <c r="E3253" t="s">
        <v>26</v>
      </c>
      <c r="F3253" t="s">
        <v>27</v>
      </c>
      <c r="G3253">
        <v>2</v>
      </c>
      <c r="H3253">
        <v>-11.77102284554797</v>
      </c>
      <c r="I3253">
        <v>0.81066347841325681</v>
      </c>
      <c r="J3253" t="s">
        <v>823</v>
      </c>
    </row>
    <row r="3254" spans="1:12" x14ac:dyDescent="0.2">
      <c r="A3254" t="s">
        <v>820</v>
      </c>
      <c r="B3254">
        <v>1</v>
      </c>
      <c r="C3254" t="s">
        <v>7</v>
      </c>
      <c r="D3254" t="s">
        <v>75</v>
      </c>
      <c r="E3254" t="s">
        <v>76</v>
      </c>
      <c r="F3254" t="s">
        <v>33</v>
      </c>
      <c r="G3254">
        <v>0</v>
      </c>
      <c r="H3254">
        <v>1</v>
      </c>
      <c r="L3254" t="s">
        <v>820</v>
      </c>
    </row>
    <row r="3255" spans="1:12" x14ac:dyDescent="0.2">
      <c r="A3255" t="s">
        <v>1549</v>
      </c>
      <c r="B3255">
        <v>8.2182999999999996E-3</v>
      </c>
      <c r="C3255" t="s">
        <v>35</v>
      </c>
      <c r="D3255" t="s">
        <v>16</v>
      </c>
      <c r="F3255" t="s">
        <v>36</v>
      </c>
      <c r="G3255">
        <v>2</v>
      </c>
      <c r="H3255">
        <v>-4.8013919039548023</v>
      </c>
      <c r="I3255">
        <v>0.1009803860231516</v>
      </c>
      <c r="J3255" t="s">
        <v>823</v>
      </c>
      <c r="L3255" t="s">
        <v>832</v>
      </c>
    </row>
    <row r="3256" spans="1:12" x14ac:dyDescent="0.2">
      <c r="A3256" t="s">
        <v>1548</v>
      </c>
      <c r="B3256">
        <v>1.3478000000000001</v>
      </c>
      <c r="C3256" t="s">
        <v>35</v>
      </c>
      <c r="D3256" t="s">
        <v>16</v>
      </c>
      <c r="F3256" t="s">
        <v>36</v>
      </c>
      <c r="G3256">
        <v>2</v>
      </c>
      <c r="H3256">
        <v>0.29847363352997958</v>
      </c>
      <c r="I3256">
        <v>0.1009803860231516</v>
      </c>
      <c r="J3256" t="s">
        <v>823</v>
      </c>
      <c r="L3256" t="s">
        <v>434</v>
      </c>
    </row>
    <row r="3257" spans="1:12" x14ac:dyDescent="0.2">
      <c r="A3257" t="s">
        <v>833</v>
      </c>
      <c r="B3257">
        <v>2.0957E-2</v>
      </c>
      <c r="C3257" t="s">
        <v>35</v>
      </c>
      <c r="D3257" t="s">
        <v>16</v>
      </c>
      <c r="F3257" t="s">
        <v>36</v>
      </c>
      <c r="G3257">
        <v>2</v>
      </c>
      <c r="H3257">
        <v>-3.865282559544331</v>
      </c>
      <c r="I3257">
        <v>0.1009803860231516</v>
      </c>
      <c r="J3257" t="s">
        <v>823</v>
      </c>
      <c r="L3257" t="s">
        <v>834</v>
      </c>
    </row>
    <row r="3258" spans="1:12" x14ac:dyDescent="0.2">
      <c r="A3258" t="s">
        <v>520</v>
      </c>
      <c r="B3258">
        <v>2.6997000000000002E-3</v>
      </c>
      <c r="C3258" t="s">
        <v>42</v>
      </c>
      <c r="D3258" t="s">
        <v>30</v>
      </c>
      <c r="F3258" t="s">
        <v>36</v>
      </c>
      <c r="G3258">
        <v>2</v>
      </c>
      <c r="H3258">
        <v>-5.9146146232562611</v>
      </c>
      <c r="I3258">
        <v>0.1009803860231516</v>
      </c>
      <c r="J3258" t="s">
        <v>823</v>
      </c>
      <c r="L3258" t="s">
        <v>211</v>
      </c>
    </row>
    <row r="3259" spans="1:12" x14ac:dyDescent="0.2">
      <c r="A3259" t="s">
        <v>624</v>
      </c>
      <c r="B3259">
        <v>0.24696000000000001</v>
      </c>
      <c r="C3259" t="s">
        <v>42</v>
      </c>
      <c r="D3259" t="s">
        <v>30</v>
      </c>
      <c r="F3259" t="s">
        <v>36</v>
      </c>
      <c r="G3259">
        <v>2</v>
      </c>
      <c r="H3259">
        <v>-1.3985288987882329</v>
      </c>
      <c r="I3259">
        <v>0.1009803860231516</v>
      </c>
      <c r="J3259" t="s">
        <v>823</v>
      </c>
      <c r="L3259" t="s">
        <v>43</v>
      </c>
    </row>
    <row r="3260" spans="1:12" x14ac:dyDescent="0.2">
      <c r="A3260" t="s">
        <v>44</v>
      </c>
      <c r="B3260">
        <v>0.40311000000000002</v>
      </c>
      <c r="C3260" t="s">
        <v>45</v>
      </c>
      <c r="D3260" t="s">
        <v>16</v>
      </c>
      <c r="F3260" t="s">
        <v>36</v>
      </c>
      <c r="G3260">
        <v>2</v>
      </c>
      <c r="H3260">
        <v>-0.90854580142670893</v>
      </c>
      <c r="I3260">
        <v>0.1009803860231516</v>
      </c>
      <c r="J3260" t="s">
        <v>823</v>
      </c>
      <c r="L3260" t="s">
        <v>47</v>
      </c>
    </row>
    <row r="3261" spans="1:12" x14ac:dyDescent="0.2">
      <c r="A3261" t="s">
        <v>266</v>
      </c>
      <c r="B3261">
        <v>4.5200999999999998E-4</v>
      </c>
      <c r="C3261" t="s">
        <v>35</v>
      </c>
      <c r="D3261" t="s">
        <v>16</v>
      </c>
      <c r="F3261" t="s">
        <v>36</v>
      </c>
      <c r="G3261">
        <v>2</v>
      </c>
      <c r="H3261">
        <v>-7.7018062544829684</v>
      </c>
      <c r="I3261">
        <v>0.1009803860231516</v>
      </c>
      <c r="J3261" t="s">
        <v>823</v>
      </c>
      <c r="L3261" t="s">
        <v>267</v>
      </c>
    </row>
    <row r="3262" spans="1:12" x14ac:dyDescent="0.2">
      <c r="A3262" t="s">
        <v>835</v>
      </c>
      <c r="B3262">
        <v>8.095E-4</v>
      </c>
      <c r="C3262" t="s">
        <v>35</v>
      </c>
      <c r="D3262" t="s">
        <v>16</v>
      </c>
      <c r="F3262" t="s">
        <v>36</v>
      </c>
      <c r="G3262">
        <v>2</v>
      </c>
      <c r="H3262">
        <v>-7.1190937848465854</v>
      </c>
      <c r="I3262">
        <v>0.1009803860231516</v>
      </c>
      <c r="J3262" t="s">
        <v>823</v>
      </c>
      <c r="L3262" t="s">
        <v>836</v>
      </c>
    </row>
    <row r="3263" spans="1:12" x14ac:dyDescent="0.2">
      <c r="A3263" t="s">
        <v>48</v>
      </c>
      <c r="B3263">
        <v>0.21778</v>
      </c>
      <c r="C3263" t="s">
        <v>49</v>
      </c>
      <c r="D3263" t="s">
        <v>16</v>
      </c>
      <c r="F3263" t="s">
        <v>36</v>
      </c>
      <c r="G3263">
        <v>2</v>
      </c>
      <c r="H3263">
        <v>-1.5242699000642219</v>
      </c>
      <c r="I3263">
        <v>0.1009803860231516</v>
      </c>
      <c r="J3263" t="s">
        <v>823</v>
      </c>
      <c r="L3263" t="s">
        <v>50</v>
      </c>
    </row>
    <row r="3264" spans="1:12" x14ac:dyDescent="0.2">
      <c r="A3264" t="s">
        <v>715</v>
      </c>
      <c r="B3264">
        <v>8.9168000000000008E-3</v>
      </c>
      <c r="C3264" t="s">
        <v>35</v>
      </c>
      <c r="D3264" t="s">
        <v>16</v>
      </c>
      <c r="F3264" t="s">
        <v>36</v>
      </c>
      <c r="G3264">
        <v>2</v>
      </c>
      <c r="H3264">
        <v>-4.7198181411490019</v>
      </c>
      <c r="I3264">
        <v>0.1009803860231516</v>
      </c>
      <c r="J3264" t="s">
        <v>823</v>
      </c>
      <c r="L3264" t="s">
        <v>716</v>
      </c>
    </row>
    <row r="3265" spans="1:12" x14ac:dyDescent="0.2">
      <c r="A3265" t="s">
        <v>837</v>
      </c>
      <c r="B3265">
        <v>3.1475999999999997E-2</v>
      </c>
      <c r="C3265" t="s">
        <v>35</v>
      </c>
      <c r="D3265" t="s">
        <v>16</v>
      </c>
      <c r="F3265" t="s">
        <v>36</v>
      </c>
      <c r="G3265">
        <v>2</v>
      </c>
      <c r="H3265">
        <v>-3.4585299283094</v>
      </c>
      <c r="I3265">
        <v>0.1009803860231516</v>
      </c>
      <c r="J3265" t="s">
        <v>823</v>
      </c>
      <c r="L3265" t="s">
        <v>838</v>
      </c>
    </row>
    <row r="3266" spans="1:12" x14ac:dyDescent="0.2">
      <c r="A3266" t="s">
        <v>51</v>
      </c>
      <c r="B3266">
        <v>17.747</v>
      </c>
      <c r="C3266" t="s">
        <v>52</v>
      </c>
      <c r="D3266" t="s">
        <v>53</v>
      </c>
      <c r="F3266" t="s">
        <v>36</v>
      </c>
      <c r="G3266">
        <v>2</v>
      </c>
      <c r="H3266">
        <v>2.8762164875524281</v>
      </c>
      <c r="I3266">
        <v>4.3409845976280087E-2</v>
      </c>
      <c r="J3266" t="s">
        <v>839</v>
      </c>
      <c r="L3266" t="s">
        <v>54</v>
      </c>
    </row>
    <row r="3267" spans="1:12" x14ac:dyDescent="0.2">
      <c r="A3267" t="s">
        <v>464</v>
      </c>
      <c r="B3267">
        <v>8.5880999999999996E-3</v>
      </c>
      <c r="C3267" t="s">
        <v>35</v>
      </c>
      <c r="D3267" t="s">
        <v>16</v>
      </c>
      <c r="F3267" t="s">
        <v>36</v>
      </c>
      <c r="G3267">
        <v>2</v>
      </c>
      <c r="H3267">
        <v>-4.7573777548787604</v>
      </c>
      <c r="I3267">
        <v>0.1009803860231516</v>
      </c>
      <c r="J3267" t="s">
        <v>823</v>
      </c>
      <c r="L3267" t="s">
        <v>465</v>
      </c>
    </row>
    <row r="3268" spans="1:12" x14ac:dyDescent="0.2">
      <c r="A3268" t="s">
        <v>840</v>
      </c>
      <c r="B3268">
        <v>8.6292000000000001E-3</v>
      </c>
      <c r="C3268" t="s">
        <v>35</v>
      </c>
      <c r="D3268" t="s">
        <v>16</v>
      </c>
      <c r="F3268" t="s">
        <v>36</v>
      </c>
      <c r="G3268">
        <v>2</v>
      </c>
      <c r="H3268">
        <v>-4.752603478067825</v>
      </c>
      <c r="I3268">
        <v>0.1009803860231516</v>
      </c>
      <c r="J3268" t="s">
        <v>823</v>
      </c>
      <c r="L3268" t="s">
        <v>841</v>
      </c>
    </row>
    <row r="3269" spans="1:12" x14ac:dyDescent="0.2">
      <c r="A3269" t="s">
        <v>268</v>
      </c>
      <c r="B3269">
        <v>7.0677000000000004E-2</v>
      </c>
      <c r="C3269" t="s">
        <v>45</v>
      </c>
      <c r="D3269" t="s">
        <v>16</v>
      </c>
      <c r="F3269" t="s">
        <v>36</v>
      </c>
      <c r="G3269">
        <v>2</v>
      </c>
      <c r="H3269">
        <v>-2.6496350772531798</v>
      </c>
      <c r="I3269">
        <v>0.1009803860231516</v>
      </c>
      <c r="J3269" t="s">
        <v>823</v>
      </c>
      <c r="L3269" t="s">
        <v>269</v>
      </c>
    </row>
    <row r="3270" spans="1:12" x14ac:dyDescent="0.2">
      <c r="A3270" t="s">
        <v>621</v>
      </c>
      <c r="B3270">
        <v>1.1111000000000001E-3</v>
      </c>
      <c r="C3270" t="s">
        <v>35</v>
      </c>
      <c r="D3270" t="s">
        <v>16</v>
      </c>
      <c r="F3270" t="s">
        <v>36</v>
      </c>
      <c r="G3270">
        <v>2</v>
      </c>
      <c r="H3270">
        <v>-6.8024047633743114</v>
      </c>
      <c r="I3270">
        <v>4.3409845976280087E-2</v>
      </c>
      <c r="J3270" t="s">
        <v>839</v>
      </c>
      <c r="L3270" t="s">
        <v>623</v>
      </c>
    </row>
    <row r="3271" spans="1:12" x14ac:dyDescent="0.2">
      <c r="A3271" t="s">
        <v>627</v>
      </c>
      <c r="B3271">
        <v>5.5413999999999998E-2</v>
      </c>
      <c r="C3271" t="s">
        <v>35</v>
      </c>
      <c r="D3271" t="s">
        <v>16</v>
      </c>
      <c r="F3271" t="s">
        <v>36</v>
      </c>
      <c r="G3271">
        <v>2</v>
      </c>
      <c r="H3271">
        <v>-2.8929230095728542</v>
      </c>
      <c r="I3271">
        <v>4.3409845976280087E-2</v>
      </c>
      <c r="J3271" t="s">
        <v>839</v>
      </c>
      <c r="L3271" t="s">
        <v>628</v>
      </c>
    </row>
    <row r="3272" spans="1:12" x14ac:dyDescent="0.2">
      <c r="A3272" t="s">
        <v>629</v>
      </c>
      <c r="B3272">
        <v>3.3730000000000001E-3</v>
      </c>
      <c r="C3272" t="s">
        <v>35</v>
      </c>
      <c r="D3272" t="s">
        <v>16</v>
      </c>
      <c r="F3272" t="s">
        <v>36</v>
      </c>
      <c r="G3272">
        <v>2</v>
      </c>
      <c r="H3272">
        <v>-5.6919527229026237</v>
      </c>
      <c r="I3272">
        <v>4.3409845976280087E-2</v>
      </c>
      <c r="J3272" t="s">
        <v>839</v>
      </c>
      <c r="L3272" t="s">
        <v>630</v>
      </c>
    </row>
    <row r="3273" spans="1:12" x14ac:dyDescent="0.2">
      <c r="A3273" t="s">
        <v>689</v>
      </c>
      <c r="B3273">
        <v>1.04</v>
      </c>
      <c r="C3273" t="s">
        <v>7</v>
      </c>
      <c r="D3273" t="s">
        <v>75</v>
      </c>
      <c r="F3273" t="s">
        <v>36</v>
      </c>
      <c r="G3273">
        <v>2</v>
      </c>
      <c r="H3273">
        <v>3.9220713153281329E-2</v>
      </c>
      <c r="I3273">
        <v>0.5506709466194879</v>
      </c>
      <c r="J3273" t="s">
        <v>842</v>
      </c>
    </row>
    <row r="3274" spans="1:12" x14ac:dyDescent="0.2">
      <c r="A3274" t="s">
        <v>843</v>
      </c>
      <c r="B3274">
        <v>0.29338999999999998</v>
      </c>
      <c r="C3274" t="s">
        <v>844</v>
      </c>
      <c r="D3274" t="s">
        <v>16</v>
      </c>
      <c r="F3274" t="s">
        <v>36</v>
      </c>
      <c r="G3274">
        <v>2</v>
      </c>
      <c r="H3274">
        <v>-1.226252497017017</v>
      </c>
      <c r="I3274">
        <v>0.1009803860231516</v>
      </c>
      <c r="J3274" t="s">
        <v>823</v>
      </c>
      <c r="L3274" t="s">
        <v>845</v>
      </c>
    </row>
    <row r="3275" spans="1:12" x14ac:dyDescent="0.2">
      <c r="A3275" t="s">
        <v>846</v>
      </c>
      <c r="B3275">
        <v>2.7407999999999998E-2</v>
      </c>
      <c r="C3275" t="s">
        <v>35</v>
      </c>
      <c r="D3275" t="s">
        <v>16</v>
      </c>
      <c r="F3275" t="s">
        <v>36</v>
      </c>
      <c r="G3275">
        <v>2</v>
      </c>
      <c r="H3275">
        <v>-3.5969203374003729</v>
      </c>
      <c r="I3275">
        <v>0.1009803860231516</v>
      </c>
      <c r="J3275" t="s">
        <v>823</v>
      </c>
      <c r="L3275" t="s">
        <v>847</v>
      </c>
    </row>
    <row r="3276" spans="1:12" x14ac:dyDescent="0.2">
      <c r="A3276" t="s">
        <v>806</v>
      </c>
      <c r="B3276">
        <v>3.9981999999999999E-7</v>
      </c>
      <c r="C3276" t="s">
        <v>94</v>
      </c>
      <c r="D3276" t="s">
        <v>15</v>
      </c>
      <c r="F3276" t="s">
        <v>36</v>
      </c>
      <c r="G3276">
        <v>2</v>
      </c>
      <c r="H3276">
        <v>-14.732251391118821</v>
      </c>
      <c r="I3276">
        <v>0.55798046350136132</v>
      </c>
      <c r="J3276" t="s">
        <v>823</v>
      </c>
    </row>
    <row r="3277" spans="1:12" x14ac:dyDescent="0.2">
      <c r="A3277" t="s">
        <v>848</v>
      </c>
      <c r="B3277">
        <v>2.9996999999999999E-2</v>
      </c>
      <c r="C3277" t="s">
        <v>35</v>
      </c>
      <c r="D3277" t="s">
        <v>16</v>
      </c>
      <c r="F3277" t="s">
        <v>36</v>
      </c>
      <c r="G3277">
        <v>2</v>
      </c>
      <c r="H3277">
        <v>-3.506657902320315</v>
      </c>
      <c r="I3277">
        <v>0.1009803860231516</v>
      </c>
      <c r="J3277" t="s">
        <v>823</v>
      </c>
      <c r="L3277" t="s">
        <v>849</v>
      </c>
    </row>
    <row r="3278" spans="1:12" x14ac:dyDescent="0.2">
      <c r="A3278" t="s">
        <v>850</v>
      </c>
      <c r="B3278">
        <v>2.7285E-5</v>
      </c>
      <c r="C3278" t="s">
        <v>35</v>
      </c>
      <c r="D3278" t="s">
        <v>16</v>
      </c>
      <c r="F3278" t="s">
        <v>36</v>
      </c>
      <c r="G3278">
        <v>2</v>
      </c>
      <c r="H3278">
        <v>-10.50917345732608</v>
      </c>
      <c r="I3278">
        <v>0.1009803860231516</v>
      </c>
      <c r="J3278" t="s">
        <v>823</v>
      </c>
      <c r="L3278" t="s">
        <v>851</v>
      </c>
    </row>
    <row r="3279" spans="1:12" x14ac:dyDescent="0.2">
      <c r="A3279" t="s">
        <v>852</v>
      </c>
      <c r="B3279">
        <v>2.6093000000000002E-3</v>
      </c>
      <c r="C3279" t="s">
        <v>35</v>
      </c>
      <c r="D3279" t="s">
        <v>16</v>
      </c>
      <c r="F3279" t="s">
        <v>36</v>
      </c>
      <c r="G3279">
        <v>2</v>
      </c>
      <c r="H3279">
        <v>-5.9486732928530976</v>
      </c>
      <c r="I3279">
        <v>0.1009803860231516</v>
      </c>
      <c r="J3279" t="s">
        <v>823</v>
      </c>
    </row>
    <row r="3280" spans="1:12" x14ac:dyDescent="0.2">
      <c r="A3280" t="s">
        <v>853</v>
      </c>
      <c r="B3280">
        <v>1.1299999999999999E-2</v>
      </c>
      <c r="C3280" t="s">
        <v>45</v>
      </c>
      <c r="D3280" t="s">
        <v>16</v>
      </c>
      <c r="F3280" t="s">
        <v>36</v>
      </c>
      <c r="G3280">
        <v>2</v>
      </c>
      <c r="H3280">
        <v>-4.4829525532638419</v>
      </c>
      <c r="I3280">
        <v>0.1009803860231516</v>
      </c>
      <c r="J3280" t="s">
        <v>823</v>
      </c>
      <c r="L3280" t="s">
        <v>854</v>
      </c>
    </row>
    <row r="3281" spans="1:12" x14ac:dyDescent="0.2">
      <c r="A3281" t="s">
        <v>260</v>
      </c>
      <c r="B3281">
        <v>0.10108</v>
      </c>
      <c r="C3281" t="s">
        <v>35</v>
      </c>
      <c r="D3281" t="s">
        <v>16</v>
      </c>
      <c r="F3281" t="s">
        <v>36</v>
      </c>
      <c r="G3281">
        <v>2</v>
      </c>
      <c r="H3281">
        <v>-2.291842996462143</v>
      </c>
      <c r="I3281">
        <v>0.1009803860231516</v>
      </c>
      <c r="J3281" t="s">
        <v>823</v>
      </c>
      <c r="L3281" t="s">
        <v>261</v>
      </c>
    </row>
    <row r="3282" spans="1:12" x14ac:dyDescent="0.2">
      <c r="A3282" t="s">
        <v>442</v>
      </c>
      <c r="B3282">
        <v>251.07</v>
      </c>
      <c r="C3282" t="s">
        <v>42</v>
      </c>
      <c r="D3282" t="s">
        <v>16</v>
      </c>
      <c r="F3282" t="s">
        <v>36</v>
      </c>
      <c r="G3282">
        <v>2</v>
      </c>
      <c r="H3282">
        <v>5.5257317847128924</v>
      </c>
      <c r="I3282">
        <v>0.1009803860231516</v>
      </c>
      <c r="J3282" t="s">
        <v>823</v>
      </c>
      <c r="L3282" t="s">
        <v>443</v>
      </c>
    </row>
    <row r="3283" spans="1:12" x14ac:dyDescent="0.2">
      <c r="A3283" t="s">
        <v>60</v>
      </c>
      <c r="B3283">
        <v>0.39448</v>
      </c>
      <c r="C3283" t="s">
        <v>42</v>
      </c>
      <c r="D3283" t="s">
        <v>56</v>
      </c>
      <c r="F3283" t="s">
        <v>36</v>
      </c>
      <c r="G3283">
        <v>2</v>
      </c>
      <c r="H3283">
        <v>-0.93018683706626637</v>
      </c>
      <c r="I3283">
        <v>0.36977677668705061</v>
      </c>
      <c r="J3283" t="s">
        <v>855</v>
      </c>
      <c r="L3283" t="s">
        <v>61</v>
      </c>
    </row>
    <row r="3284" spans="1:12" x14ac:dyDescent="0.2">
      <c r="A3284" t="s">
        <v>62</v>
      </c>
      <c r="B3284">
        <v>0.52185999999999999</v>
      </c>
      <c r="C3284" t="s">
        <v>35</v>
      </c>
      <c r="D3284" t="s">
        <v>56</v>
      </c>
      <c r="F3284" t="s">
        <v>36</v>
      </c>
      <c r="G3284">
        <v>2</v>
      </c>
      <c r="H3284">
        <v>-0.65035592630506123</v>
      </c>
      <c r="I3284">
        <v>0.36977677668705061</v>
      </c>
      <c r="J3284" t="s">
        <v>855</v>
      </c>
      <c r="L3284" t="s">
        <v>62</v>
      </c>
    </row>
    <row r="3285" spans="1:12" x14ac:dyDescent="0.2">
      <c r="A3285" t="s">
        <v>856</v>
      </c>
      <c r="B3285">
        <v>-1.0807000000000001E-2</v>
      </c>
      <c r="C3285" t="s">
        <v>49</v>
      </c>
      <c r="D3285" t="s">
        <v>16</v>
      </c>
      <c r="F3285" t="s">
        <v>36</v>
      </c>
      <c r="G3285">
        <v>2</v>
      </c>
      <c r="H3285">
        <v>-4.5275612066611082</v>
      </c>
      <c r="I3285">
        <v>0.1009803860231516</v>
      </c>
      <c r="J3285" t="s">
        <v>823</v>
      </c>
      <c r="K3285" t="b">
        <v>1</v>
      </c>
      <c r="L3285" t="s">
        <v>857</v>
      </c>
    </row>
    <row r="3286" spans="1:12" x14ac:dyDescent="0.2">
      <c r="A3286" t="s">
        <v>858</v>
      </c>
      <c r="B3286">
        <v>-2.7448999999999999</v>
      </c>
      <c r="C3286" t="s">
        <v>49</v>
      </c>
      <c r="D3286" t="s">
        <v>16</v>
      </c>
      <c r="F3286" t="s">
        <v>36</v>
      </c>
      <c r="G3286">
        <v>2</v>
      </c>
      <c r="H3286">
        <v>1.009744644425415</v>
      </c>
      <c r="I3286">
        <v>0.1009803860231516</v>
      </c>
      <c r="J3286" t="s">
        <v>823</v>
      </c>
      <c r="K3286" t="b">
        <v>1</v>
      </c>
      <c r="L3286" t="s">
        <v>859</v>
      </c>
    </row>
    <row r="3287" spans="1:12" x14ac:dyDescent="0.2">
      <c r="A3287" t="s">
        <v>274</v>
      </c>
      <c r="B3287">
        <v>-0.22595999999999999</v>
      </c>
      <c r="C3287" t="s">
        <v>49</v>
      </c>
      <c r="D3287" t="s">
        <v>250</v>
      </c>
      <c r="F3287" t="s">
        <v>36</v>
      </c>
      <c r="G3287">
        <v>2</v>
      </c>
      <c r="H3287">
        <v>-1.487397286525076</v>
      </c>
      <c r="I3287">
        <v>0.1009803860231516</v>
      </c>
      <c r="J3287" t="s">
        <v>860</v>
      </c>
      <c r="K3287" t="b">
        <v>1</v>
      </c>
      <c r="L3287" t="s">
        <v>275</v>
      </c>
    </row>
    <row r="3289" spans="1:12" ht="16" x14ac:dyDescent="0.2">
      <c r="A3289" s="1" t="s">
        <v>2</v>
      </c>
      <c r="B3289" s="1" t="s">
        <v>820</v>
      </c>
    </row>
    <row r="3290" spans="1:12" x14ac:dyDescent="0.2">
      <c r="A3290" t="s">
        <v>4</v>
      </c>
      <c r="B3290" t="s">
        <v>862</v>
      </c>
    </row>
    <row r="3291" spans="1:12" x14ac:dyDescent="0.2">
      <c r="A3291" t="s">
        <v>6</v>
      </c>
      <c r="B3291" t="s">
        <v>359</v>
      </c>
    </row>
    <row r="3292" spans="1:12" x14ac:dyDescent="0.2">
      <c r="A3292" t="s">
        <v>8</v>
      </c>
      <c r="B3292">
        <v>1</v>
      </c>
    </row>
    <row r="3293" spans="1:12" x14ac:dyDescent="0.2">
      <c r="A3293" t="s">
        <v>9</v>
      </c>
      <c r="B3293" t="s">
        <v>820</v>
      </c>
    </row>
    <row r="3294" spans="1:12" x14ac:dyDescent="0.2">
      <c r="A3294" t="s">
        <v>11</v>
      </c>
      <c r="B3294" t="s">
        <v>12</v>
      </c>
    </row>
    <row r="3295" spans="1:12" x14ac:dyDescent="0.2">
      <c r="A3295" t="s">
        <v>13</v>
      </c>
      <c r="B3295" t="s">
        <v>14</v>
      </c>
    </row>
    <row r="3296" spans="1:12" x14ac:dyDescent="0.2">
      <c r="A3296" t="s">
        <v>15</v>
      </c>
      <c r="B3296" t="s">
        <v>75</v>
      </c>
    </row>
    <row r="3297" spans="1:13" ht="16" x14ac:dyDescent="0.2">
      <c r="A3297" s="1" t="s">
        <v>17</v>
      </c>
    </row>
    <row r="3298" spans="1:13" x14ac:dyDescent="0.2">
      <c r="A3298" s="2" t="s">
        <v>18</v>
      </c>
      <c r="B3298" s="2" t="s">
        <v>19</v>
      </c>
      <c r="C3298" s="2" t="s">
        <v>6</v>
      </c>
      <c r="D3298" s="2" t="s">
        <v>15</v>
      </c>
      <c r="E3298" s="2" t="s">
        <v>20</v>
      </c>
      <c r="F3298" s="2" t="s">
        <v>13</v>
      </c>
      <c r="G3298" s="2" t="s">
        <v>21</v>
      </c>
      <c r="H3298" s="2" t="s">
        <v>22</v>
      </c>
      <c r="I3298" s="2" t="s">
        <v>23</v>
      </c>
      <c r="J3298" s="2" t="s">
        <v>4</v>
      </c>
      <c r="K3298" s="2" t="s">
        <v>24</v>
      </c>
      <c r="L3298" s="2" t="s">
        <v>9</v>
      </c>
      <c r="M3298" s="2"/>
    </row>
    <row r="3299" spans="1:13" x14ac:dyDescent="0.2">
      <c r="A3299" t="s">
        <v>822</v>
      </c>
      <c r="B3299">
        <v>7.7252000000000002E-6</v>
      </c>
      <c r="D3299" t="s">
        <v>16</v>
      </c>
      <c r="E3299" t="s">
        <v>26</v>
      </c>
      <c r="F3299" t="s">
        <v>27</v>
      </c>
      <c r="G3299">
        <v>2</v>
      </c>
      <c r="H3299">
        <v>-11.77102284554797</v>
      </c>
      <c r="I3299">
        <v>0.81066347841325681</v>
      </c>
      <c r="J3299" t="s">
        <v>823</v>
      </c>
    </row>
    <row r="3300" spans="1:13" x14ac:dyDescent="0.2">
      <c r="A3300" t="s">
        <v>701</v>
      </c>
      <c r="B3300">
        <v>5.2185999999999997E-4</v>
      </c>
      <c r="D3300" t="s">
        <v>16</v>
      </c>
      <c r="E3300" t="s">
        <v>26</v>
      </c>
      <c r="F3300" t="s">
        <v>27</v>
      </c>
      <c r="G3300">
        <v>2</v>
      </c>
      <c r="H3300">
        <v>-7.5581112052871982</v>
      </c>
      <c r="I3300">
        <v>0.13382896031042671</v>
      </c>
      <c r="J3300" t="s">
        <v>823</v>
      </c>
    </row>
    <row r="3301" spans="1:13" x14ac:dyDescent="0.2">
      <c r="A3301" t="s">
        <v>208</v>
      </c>
      <c r="B3301">
        <v>0.68211999999999995</v>
      </c>
      <c r="D3301" t="s">
        <v>16</v>
      </c>
      <c r="E3301" t="s">
        <v>26</v>
      </c>
      <c r="F3301" t="s">
        <v>27</v>
      </c>
      <c r="G3301">
        <v>2</v>
      </c>
      <c r="H3301">
        <v>-0.38254968353742358</v>
      </c>
      <c r="I3301">
        <v>0.1009803860231516</v>
      </c>
      <c r="J3301" t="s">
        <v>823</v>
      </c>
    </row>
    <row r="3302" spans="1:13" x14ac:dyDescent="0.2">
      <c r="A3302" t="s">
        <v>824</v>
      </c>
      <c r="B3302">
        <v>2.7285E-5</v>
      </c>
      <c r="D3302" t="s">
        <v>16</v>
      </c>
      <c r="E3302" t="s">
        <v>26</v>
      </c>
      <c r="F3302" t="s">
        <v>27</v>
      </c>
      <c r="G3302">
        <v>2</v>
      </c>
      <c r="H3302">
        <v>-10.50917345732608</v>
      </c>
      <c r="I3302">
        <v>0.22515549794999981</v>
      </c>
      <c r="J3302" t="s">
        <v>823</v>
      </c>
    </row>
    <row r="3303" spans="1:13" x14ac:dyDescent="0.2">
      <c r="A3303" t="s">
        <v>29</v>
      </c>
      <c r="B3303">
        <v>51.774999999999999</v>
      </c>
      <c r="D3303" t="s">
        <v>30</v>
      </c>
      <c r="E3303" t="s">
        <v>26</v>
      </c>
      <c r="F3303" t="s">
        <v>27</v>
      </c>
      <c r="G3303">
        <v>2</v>
      </c>
      <c r="H3303">
        <v>3.9469074072816479</v>
      </c>
      <c r="I3303">
        <v>0.1009803860231516</v>
      </c>
      <c r="J3303" t="s">
        <v>823</v>
      </c>
    </row>
    <row r="3304" spans="1:13" x14ac:dyDescent="0.2">
      <c r="A3304" t="s">
        <v>825</v>
      </c>
      <c r="B3304">
        <v>4.4379E-4</v>
      </c>
      <c r="D3304" t="s">
        <v>16</v>
      </c>
      <c r="E3304" t="s">
        <v>26</v>
      </c>
      <c r="F3304" t="s">
        <v>27</v>
      </c>
      <c r="G3304">
        <v>2</v>
      </c>
      <c r="H3304">
        <v>-7.7201590803920199</v>
      </c>
      <c r="I3304">
        <v>0.22515549794999981</v>
      </c>
      <c r="J3304" t="s">
        <v>823</v>
      </c>
    </row>
    <row r="3305" spans="1:13" x14ac:dyDescent="0.2">
      <c r="A3305" t="s">
        <v>473</v>
      </c>
      <c r="B3305">
        <v>6.9034000000000001E-4</v>
      </c>
      <c r="D3305" t="s">
        <v>16</v>
      </c>
      <c r="E3305" t="s">
        <v>31</v>
      </c>
      <c r="F3305" t="s">
        <v>27</v>
      </c>
      <c r="G3305">
        <v>2</v>
      </c>
      <c r="H3305">
        <v>-7.2783263281129811</v>
      </c>
      <c r="I3305">
        <v>0.22515549794999981</v>
      </c>
      <c r="J3305" t="s">
        <v>823</v>
      </c>
    </row>
    <row r="3306" spans="1:13" x14ac:dyDescent="0.2">
      <c r="A3306" t="s">
        <v>826</v>
      </c>
      <c r="B3306">
        <v>7.7252000000000002E-6</v>
      </c>
      <c r="D3306" t="s">
        <v>16</v>
      </c>
      <c r="E3306" t="s">
        <v>26</v>
      </c>
      <c r="F3306" t="s">
        <v>27</v>
      </c>
      <c r="G3306">
        <v>2</v>
      </c>
      <c r="H3306">
        <v>-11.77102284554797</v>
      </c>
      <c r="I3306">
        <v>0.81066347841325681</v>
      </c>
      <c r="J3306" t="s">
        <v>823</v>
      </c>
    </row>
    <row r="3307" spans="1:13" x14ac:dyDescent="0.2">
      <c r="A3307" t="s">
        <v>827</v>
      </c>
      <c r="B3307">
        <v>3.5298000000000003E-4</v>
      </c>
      <c r="D3307" t="s">
        <v>16</v>
      </c>
      <c r="E3307" t="s">
        <v>26</v>
      </c>
      <c r="F3307" t="s">
        <v>27</v>
      </c>
      <c r="G3307">
        <v>2</v>
      </c>
      <c r="H3307">
        <v>-7.9490991598598546</v>
      </c>
      <c r="I3307">
        <v>0.22515549794999981</v>
      </c>
      <c r="J3307" t="s">
        <v>823</v>
      </c>
    </row>
    <row r="3308" spans="1:13" x14ac:dyDescent="0.2">
      <c r="A3308" t="s">
        <v>828</v>
      </c>
      <c r="B3308">
        <v>1.2409999999999999E-2</v>
      </c>
      <c r="D3308" t="s">
        <v>16</v>
      </c>
      <c r="E3308" t="s">
        <v>26</v>
      </c>
      <c r="F3308" t="s">
        <v>27</v>
      </c>
      <c r="G3308">
        <v>2</v>
      </c>
      <c r="H3308">
        <v>-4.3892526797656224</v>
      </c>
      <c r="I3308">
        <v>0.22515549794999981</v>
      </c>
      <c r="J3308" t="s">
        <v>823</v>
      </c>
    </row>
    <row r="3309" spans="1:13" x14ac:dyDescent="0.2">
      <c r="A3309" t="s">
        <v>828</v>
      </c>
      <c r="B3309">
        <v>3.6407000000000002E-3</v>
      </c>
      <c r="D3309" t="s">
        <v>16</v>
      </c>
      <c r="E3309" t="s">
        <v>26</v>
      </c>
      <c r="F3309" t="s">
        <v>27</v>
      </c>
      <c r="G3309">
        <v>2</v>
      </c>
      <c r="H3309">
        <v>-5.6155793081299343</v>
      </c>
      <c r="I3309">
        <v>0.22515549794999981</v>
      </c>
      <c r="J3309" t="s">
        <v>823</v>
      </c>
    </row>
    <row r="3310" spans="1:13" x14ac:dyDescent="0.2">
      <c r="A3310" t="s">
        <v>829</v>
      </c>
      <c r="B3310">
        <v>3.1680999999999998E-8</v>
      </c>
      <c r="D3310" t="s">
        <v>16</v>
      </c>
      <c r="E3310" t="s">
        <v>26</v>
      </c>
      <c r="F3310" t="s">
        <v>27</v>
      </c>
      <c r="G3310">
        <v>2</v>
      </c>
      <c r="H3310">
        <v>-17.267548704841801</v>
      </c>
      <c r="I3310">
        <v>0.81066347841325681</v>
      </c>
      <c r="J3310" t="s">
        <v>823</v>
      </c>
    </row>
    <row r="3311" spans="1:13" x14ac:dyDescent="0.2">
      <c r="A3311" t="s">
        <v>829</v>
      </c>
      <c r="B3311">
        <v>1.4710999999999999E-4</v>
      </c>
      <c r="D3311" t="s">
        <v>16</v>
      </c>
      <c r="E3311" t="s">
        <v>26</v>
      </c>
      <c r="F3311" t="s">
        <v>27</v>
      </c>
      <c r="G3311">
        <v>2</v>
      </c>
      <c r="H3311">
        <v>-8.8243299517021541</v>
      </c>
      <c r="I3311">
        <v>0.81066347841325681</v>
      </c>
      <c r="J3311" t="s">
        <v>823</v>
      </c>
    </row>
    <row r="3312" spans="1:13" x14ac:dyDescent="0.2">
      <c r="A3312" t="s">
        <v>829</v>
      </c>
      <c r="B3312">
        <v>5.9993000000000003E-6</v>
      </c>
      <c r="D3312" t="s">
        <v>16</v>
      </c>
      <c r="E3312" t="s">
        <v>26</v>
      </c>
      <c r="F3312" t="s">
        <v>27</v>
      </c>
      <c r="G3312">
        <v>2</v>
      </c>
      <c r="H3312">
        <v>-12.023867762208971</v>
      </c>
      <c r="I3312">
        <v>0.81066347841325681</v>
      </c>
      <c r="J3312" t="s">
        <v>823</v>
      </c>
    </row>
    <row r="3313" spans="1:12" x14ac:dyDescent="0.2">
      <c r="A3313" t="s">
        <v>830</v>
      </c>
      <c r="B3313">
        <v>7.7252000000000002E-6</v>
      </c>
      <c r="D3313" t="s">
        <v>16</v>
      </c>
      <c r="E3313" t="s">
        <v>26</v>
      </c>
      <c r="F3313" t="s">
        <v>27</v>
      </c>
      <c r="G3313">
        <v>2</v>
      </c>
      <c r="H3313">
        <v>-11.77102284554797</v>
      </c>
      <c r="I3313">
        <v>0.81066347841325681</v>
      </c>
      <c r="J3313" t="s">
        <v>823</v>
      </c>
    </row>
    <row r="3314" spans="1:12" x14ac:dyDescent="0.2">
      <c r="A3314" t="s">
        <v>831</v>
      </c>
      <c r="B3314">
        <v>7.7252000000000002E-6</v>
      </c>
      <c r="D3314" t="s">
        <v>16</v>
      </c>
      <c r="E3314" t="s">
        <v>26</v>
      </c>
      <c r="F3314" t="s">
        <v>27</v>
      </c>
      <c r="G3314">
        <v>2</v>
      </c>
      <c r="H3314">
        <v>-11.77102284554797</v>
      </c>
      <c r="I3314">
        <v>0.81066347841325681</v>
      </c>
      <c r="J3314" t="s">
        <v>823</v>
      </c>
    </row>
    <row r="3315" spans="1:12" x14ac:dyDescent="0.2">
      <c r="A3315" t="s">
        <v>820</v>
      </c>
      <c r="B3315">
        <v>1</v>
      </c>
      <c r="C3315" t="s">
        <v>359</v>
      </c>
      <c r="D3315" t="s">
        <v>75</v>
      </c>
      <c r="E3315" t="s">
        <v>76</v>
      </c>
      <c r="F3315" t="s">
        <v>33</v>
      </c>
      <c r="G3315">
        <v>0</v>
      </c>
      <c r="H3315">
        <v>1</v>
      </c>
      <c r="L3315" t="s">
        <v>820</v>
      </c>
    </row>
    <row r="3316" spans="1:12" x14ac:dyDescent="0.2">
      <c r="A3316" t="s">
        <v>1549</v>
      </c>
      <c r="B3316">
        <v>8.2182999999999996E-3</v>
      </c>
      <c r="C3316" t="s">
        <v>35</v>
      </c>
      <c r="D3316" t="s">
        <v>16</v>
      </c>
      <c r="F3316" t="s">
        <v>36</v>
      </c>
      <c r="G3316">
        <v>2</v>
      </c>
      <c r="H3316">
        <v>-4.8013919039548023</v>
      </c>
      <c r="I3316">
        <v>0.1009803860231516</v>
      </c>
      <c r="J3316" t="s">
        <v>823</v>
      </c>
      <c r="L3316" t="s">
        <v>832</v>
      </c>
    </row>
    <row r="3317" spans="1:12" x14ac:dyDescent="0.2">
      <c r="A3317" t="s">
        <v>1548</v>
      </c>
      <c r="B3317">
        <v>1.3478000000000001</v>
      </c>
      <c r="C3317" t="s">
        <v>35</v>
      </c>
      <c r="D3317" t="s">
        <v>16</v>
      </c>
      <c r="F3317" t="s">
        <v>36</v>
      </c>
      <c r="G3317">
        <v>2</v>
      </c>
      <c r="H3317">
        <v>0.29847363352997958</v>
      </c>
      <c r="I3317">
        <v>0.1009803860231516</v>
      </c>
      <c r="J3317" t="s">
        <v>823</v>
      </c>
      <c r="L3317" t="s">
        <v>434</v>
      </c>
    </row>
    <row r="3318" spans="1:12" x14ac:dyDescent="0.2">
      <c r="A3318" t="s">
        <v>833</v>
      </c>
      <c r="B3318">
        <v>2.0957E-2</v>
      </c>
      <c r="C3318" t="s">
        <v>35</v>
      </c>
      <c r="D3318" t="s">
        <v>16</v>
      </c>
      <c r="F3318" t="s">
        <v>36</v>
      </c>
      <c r="G3318">
        <v>2</v>
      </c>
      <c r="H3318">
        <v>-3.865282559544331</v>
      </c>
      <c r="I3318">
        <v>0.1009803860231516</v>
      </c>
      <c r="J3318" t="s">
        <v>823</v>
      </c>
      <c r="L3318" t="s">
        <v>834</v>
      </c>
    </row>
    <row r="3319" spans="1:12" x14ac:dyDescent="0.2">
      <c r="A3319" t="s">
        <v>520</v>
      </c>
      <c r="B3319">
        <v>2.6997000000000002E-3</v>
      </c>
      <c r="C3319" t="s">
        <v>42</v>
      </c>
      <c r="D3319" t="s">
        <v>30</v>
      </c>
      <c r="F3319" t="s">
        <v>36</v>
      </c>
      <c r="G3319">
        <v>2</v>
      </c>
      <c r="H3319">
        <v>-5.9146146232562611</v>
      </c>
      <c r="I3319">
        <v>0.1009803860231516</v>
      </c>
      <c r="J3319" t="s">
        <v>823</v>
      </c>
      <c r="L3319" t="s">
        <v>211</v>
      </c>
    </row>
    <row r="3320" spans="1:12" x14ac:dyDescent="0.2">
      <c r="A3320" t="s">
        <v>624</v>
      </c>
      <c r="B3320">
        <v>0.24696000000000001</v>
      </c>
      <c r="C3320" t="s">
        <v>42</v>
      </c>
      <c r="D3320" t="s">
        <v>30</v>
      </c>
      <c r="F3320" t="s">
        <v>36</v>
      </c>
      <c r="G3320">
        <v>2</v>
      </c>
      <c r="H3320">
        <v>-1.3985288987882329</v>
      </c>
      <c r="I3320">
        <v>0.1009803860231516</v>
      </c>
      <c r="J3320" t="s">
        <v>823</v>
      </c>
      <c r="L3320" t="s">
        <v>43</v>
      </c>
    </row>
    <row r="3321" spans="1:12" x14ac:dyDescent="0.2">
      <c r="A3321" t="s">
        <v>44</v>
      </c>
      <c r="B3321">
        <v>0.40311000000000002</v>
      </c>
      <c r="C3321" t="s">
        <v>45</v>
      </c>
      <c r="D3321" t="s">
        <v>16</v>
      </c>
      <c r="F3321" t="s">
        <v>36</v>
      </c>
      <c r="G3321">
        <v>2</v>
      </c>
      <c r="H3321">
        <v>-0.90854580142670893</v>
      </c>
      <c r="I3321">
        <v>0.1009803860231516</v>
      </c>
      <c r="J3321" t="s">
        <v>823</v>
      </c>
      <c r="L3321" t="s">
        <v>47</v>
      </c>
    </row>
    <row r="3322" spans="1:12" x14ac:dyDescent="0.2">
      <c r="A3322" t="s">
        <v>266</v>
      </c>
      <c r="B3322">
        <v>4.5200999999999998E-4</v>
      </c>
      <c r="C3322" t="s">
        <v>35</v>
      </c>
      <c r="D3322" t="s">
        <v>16</v>
      </c>
      <c r="F3322" t="s">
        <v>36</v>
      </c>
      <c r="G3322">
        <v>2</v>
      </c>
      <c r="H3322">
        <v>-7.7018062544829684</v>
      </c>
      <c r="I3322">
        <v>0.1009803860231516</v>
      </c>
      <c r="J3322" t="s">
        <v>823</v>
      </c>
      <c r="L3322" t="s">
        <v>267</v>
      </c>
    </row>
    <row r="3323" spans="1:12" x14ac:dyDescent="0.2">
      <c r="A3323" t="s">
        <v>835</v>
      </c>
      <c r="B3323">
        <v>8.095E-4</v>
      </c>
      <c r="C3323" t="s">
        <v>35</v>
      </c>
      <c r="D3323" t="s">
        <v>16</v>
      </c>
      <c r="F3323" t="s">
        <v>36</v>
      </c>
      <c r="G3323">
        <v>2</v>
      </c>
      <c r="H3323">
        <v>-7.1190937848465854</v>
      </c>
      <c r="I3323">
        <v>0.1009803860231516</v>
      </c>
      <c r="J3323" t="s">
        <v>823</v>
      </c>
      <c r="L3323" t="s">
        <v>836</v>
      </c>
    </row>
    <row r="3324" spans="1:12" x14ac:dyDescent="0.2">
      <c r="A3324" t="s">
        <v>48</v>
      </c>
      <c r="B3324">
        <v>0.21778</v>
      </c>
      <c r="C3324" t="s">
        <v>49</v>
      </c>
      <c r="D3324" t="s">
        <v>16</v>
      </c>
      <c r="F3324" t="s">
        <v>36</v>
      </c>
      <c r="G3324">
        <v>2</v>
      </c>
      <c r="H3324">
        <v>-1.5242699000642219</v>
      </c>
      <c r="I3324">
        <v>0.1009803860231516</v>
      </c>
      <c r="J3324" t="s">
        <v>823</v>
      </c>
      <c r="L3324" t="s">
        <v>50</v>
      </c>
    </row>
    <row r="3325" spans="1:12" x14ac:dyDescent="0.2">
      <c r="A3325" t="s">
        <v>715</v>
      </c>
      <c r="B3325">
        <v>8.9168000000000008E-3</v>
      </c>
      <c r="C3325" t="s">
        <v>35</v>
      </c>
      <c r="D3325" t="s">
        <v>16</v>
      </c>
      <c r="F3325" t="s">
        <v>36</v>
      </c>
      <c r="G3325">
        <v>2</v>
      </c>
      <c r="H3325">
        <v>-4.7198181411490019</v>
      </c>
      <c r="I3325">
        <v>0.1009803860231516</v>
      </c>
      <c r="J3325" t="s">
        <v>823</v>
      </c>
      <c r="L3325" t="s">
        <v>716</v>
      </c>
    </row>
    <row r="3326" spans="1:12" x14ac:dyDescent="0.2">
      <c r="A3326" t="s">
        <v>837</v>
      </c>
      <c r="B3326">
        <v>3.1475999999999997E-2</v>
      </c>
      <c r="C3326" t="s">
        <v>35</v>
      </c>
      <c r="D3326" t="s">
        <v>16</v>
      </c>
      <c r="F3326" t="s">
        <v>36</v>
      </c>
      <c r="G3326">
        <v>2</v>
      </c>
      <c r="H3326">
        <v>-3.4585299283094</v>
      </c>
      <c r="I3326">
        <v>0.1009803860231516</v>
      </c>
      <c r="J3326" t="s">
        <v>823</v>
      </c>
      <c r="L3326" t="s">
        <v>838</v>
      </c>
    </row>
    <row r="3327" spans="1:12" x14ac:dyDescent="0.2">
      <c r="A3327" t="s">
        <v>51</v>
      </c>
      <c r="B3327">
        <v>17.747</v>
      </c>
      <c r="C3327" t="s">
        <v>52</v>
      </c>
      <c r="D3327" t="s">
        <v>53</v>
      </c>
      <c r="F3327" t="s">
        <v>36</v>
      </c>
      <c r="G3327">
        <v>2</v>
      </c>
      <c r="H3327">
        <v>2.8762164875524281</v>
      </c>
      <c r="I3327">
        <v>4.3409845976280087E-2</v>
      </c>
      <c r="J3327" t="s">
        <v>839</v>
      </c>
      <c r="L3327" t="s">
        <v>54</v>
      </c>
    </row>
    <row r="3328" spans="1:12" x14ac:dyDescent="0.2">
      <c r="A3328" t="s">
        <v>464</v>
      </c>
      <c r="B3328">
        <v>8.5880999999999996E-3</v>
      </c>
      <c r="C3328" t="s">
        <v>35</v>
      </c>
      <c r="D3328" t="s">
        <v>16</v>
      </c>
      <c r="F3328" t="s">
        <v>36</v>
      </c>
      <c r="G3328">
        <v>2</v>
      </c>
      <c r="H3328">
        <v>-4.7573777548787604</v>
      </c>
      <c r="I3328">
        <v>0.1009803860231516</v>
      </c>
      <c r="J3328" t="s">
        <v>823</v>
      </c>
      <c r="L3328" t="s">
        <v>465</v>
      </c>
    </row>
    <row r="3329" spans="1:12" x14ac:dyDescent="0.2">
      <c r="A3329" t="s">
        <v>840</v>
      </c>
      <c r="B3329">
        <v>8.6292000000000001E-3</v>
      </c>
      <c r="C3329" t="s">
        <v>35</v>
      </c>
      <c r="D3329" t="s">
        <v>16</v>
      </c>
      <c r="F3329" t="s">
        <v>36</v>
      </c>
      <c r="G3329">
        <v>2</v>
      </c>
      <c r="H3329">
        <v>-4.752603478067825</v>
      </c>
      <c r="I3329">
        <v>0.1009803860231516</v>
      </c>
      <c r="J3329" t="s">
        <v>823</v>
      </c>
      <c r="L3329" t="s">
        <v>841</v>
      </c>
    </row>
    <row r="3330" spans="1:12" x14ac:dyDescent="0.2">
      <c r="A3330" t="s">
        <v>268</v>
      </c>
      <c r="B3330">
        <v>7.0677000000000004E-2</v>
      </c>
      <c r="C3330" t="s">
        <v>45</v>
      </c>
      <c r="D3330" t="s">
        <v>16</v>
      </c>
      <c r="F3330" t="s">
        <v>36</v>
      </c>
      <c r="G3330">
        <v>2</v>
      </c>
      <c r="H3330">
        <v>-2.6496350772531798</v>
      </c>
      <c r="I3330">
        <v>0.1009803860231516</v>
      </c>
      <c r="J3330" t="s">
        <v>823</v>
      </c>
      <c r="L3330" t="s">
        <v>269</v>
      </c>
    </row>
    <row r="3331" spans="1:12" x14ac:dyDescent="0.2">
      <c r="A3331" t="s">
        <v>621</v>
      </c>
      <c r="B3331">
        <v>1.1111000000000001E-3</v>
      </c>
      <c r="C3331" t="s">
        <v>35</v>
      </c>
      <c r="D3331" t="s">
        <v>16</v>
      </c>
      <c r="F3331" t="s">
        <v>36</v>
      </c>
      <c r="G3331">
        <v>2</v>
      </c>
      <c r="H3331">
        <v>-6.8024047633743114</v>
      </c>
      <c r="I3331">
        <v>4.3409845976280087E-2</v>
      </c>
      <c r="J3331" t="s">
        <v>839</v>
      </c>
      <c r="L3331" t="s">
        <v>623</v>
      </c>
    </row>
    <row r="3332" spans="1:12" x14ac:dyDescent="0.2">
      <c r="A3332" t="s">
        <v>627</v>
      </c>
      <c r="B3332">
        <v>5.5413999999999998E-2</v>
      </c>
      <c r="C3332" t="s">
        <v>35</v>
      </c>
      <c r="D3332" t="s">
        <v>16</v>
      </c>
      <c r="F3332" t="s">
        <v>36</v>
      </c>
      <c r="G3332">
        <v>2</v>
      </c>
      <c r="H3332">
        <v>-2.8929230095728542</v>
      </c>
      <c r="I3332">
        <v>4.3409845976280087E-2</v>
      </c>
      <c r="J3332" t="s">
        <v>839</v>
      </c>
      <c r="L3332" t="s">
        <v>628</v>
      </c>
    </row>
    <row r="3333" spans="1:12" x14ac:dyDescent="0.2">
      <c r="A3333" t="s">
        <v>629</v>
      </c>
      <c r="B3333">
        <v>3.3730000000000001E-3</v>
      </c>
      <c r="C3333" t="s">
        <v>35</v>
      </c>
      <c r="D3333" t="s">
        <v>16</v>
      </c>
      <c r="F3333" t="s">
        <v>36</v>
      </c>
      <c r="G3333">
        <v>2</v>
      </c>
      <c r="H3333">
        <v>-5.6919527229026237</v>
      </c>
      <c r="I3333">
        <v>4.3409845976280087E-2</v>
      </c>
      <c r="J3333" t="s">
        <v>839</v>
      </c>
      <c r="L3333" t="s">
        <v>630</v>
      </c>
    </row>
    <row r="3334" spans="1:12" x14ac:dyDescent="0.2">
      <c r="A3334" t="s">
        <v>689</v>
      </c>
      <c r="B3334">
        <v>1.04</v>
      </c>
      <c r="C3334" t="s">
        <v>359</v>
      </c>
      <c r="D3334" t="s">
        <v>75</v>
      </c>
      <c r="F3334" t="s">
        <v>36</v>
      </c>
      <c r="G3334">
        <v>2</v>
      </c>
      <c r="H3334">
        <v>3.9220713153281329E-2</v>
      </c>
      <c r="I3334">
        <v>0.5506709466194879</v>
      </c>
      <c r="J3334" t="s">
        <v>842</v>
      </c>
    </row>
    <row r="3335" spans="1:12" x14ac:dyDescent="0.2">
      <c r="A3335" t="s">
        <v>843</v>
      </c>
      <c r="B3335">
        <v>0.29338999999999998</v>
      </c>
      <c r="C3335" t="s">
        <v>844</v>
      </c>
      <c r="D3335" t="s">
        <v>16</v>
      </c>
      <c r="F3335" t="s">
        <v>36</v>
      </c>
      <c r="G3335">
        <v>2</v>
      </c>
      <c r="H3335">
        <v>-1.226252497017017</v>
      </c>
      <c r="I3335">
        <v>0.1009803860231516</v>
      </c>
      <c r="J3335" t="s">
        <v>823</v>
      </c>
      <c r="L3335" t="s">
        <v>845</v>
      </c>
    </row>
    <row r="3336" spans="1:12" x14ac:dyDescent="0.2">
      <c r="A3336" t="s">
        <v>846</v>
      </c>
      <c r="B3336">
        <v>2.7407999999999998E-2</v>
      </c>
      <c r="C3336" t="s">
        <v>35</v>
      </c>
      <c r="D3336" t="s">
        <v>16</v>
      </c>
      <c r="F3336" t="s">
        <v>36</v>
      </c>
      <c r="G3336">
        <v>2</v>
      </c>
      <c r="H3336">
        <v>-3.5969203374003729</v>
      </c>
      <c r="I3336">
        <v>0.1009803860231516</v>
      </c>
      <c r="J3336" t="s">
        <v>823</v>
      </c>
      <c r="L3336" t="s">
        <v>847</v>
      </c>
    </row>
    <row r="3337" spans="1:12" x14ac:dyDescent="0.2">
      <c r="A3337" t="s">
        <v>806</v>
      </c>
      <c r="B3337">
        <v>3.9981999999999999E-7</v>
      </c>
      <c r="C3337" t="s">
        <v>94</v>
      </c>
      <c r="D3337" t="s">
        <v>15</v>
      </c>
      <c r="F3337" t="s">
        <v>36</v>
      </c>
      <c r="G3337">
        <v>2</v>
      </c>
      <c r="H3337">
        <v>-14.732251391118821</v>
      </c>
      <c r="I3337">
        <v>0.55798046350136132</v>
      </c>
      <c r="J3337" t="s">
        <v>823</v>
      </c>
    </row>
    <row r="3338" spans="1:12" x14ac:dyDescent="0.2">
      <c r="A3338" t="s">
        <v>848</v>
      </c>
      <c r="B3338">
        <v>2.9996999999999999E-2</v>
      </c>
      <c r="C3338" t="s">
        <v>35</v>
      </c>
      <c r="D3338" t="s">
        <v>16</v>
      </c>
      <c r="F3338" t="s">
        <v>36</v>
      </c>
      <c r="G3338">
        <v>2</v>
      </c>
      <c r="H3338">
        <v>-3.506657902320315</v>
      </c>
      <c r="I3338">
        <v>0.1009803860231516</v>
      </c>
      <c r="J3338" t="s">
        <v>823</v>
      </c>
      <c r="L3338" t="s">
        <v>849</v>
      </c>
    </row>
    <row r="3339" spans="1:12" x14ac:dyDescent="0.2">
      <c r="A3339" t="s">
        <v>850</v>
      </c>
      <c r="B3339">
        <v>2.7285E-5</v>
      </c>
      <c r="C3339" t="s">
        <v>35</v>
      </c>
      <c r="D3339" t="s">
        <v>16</v>
      </c>
      <c r="F3339" t="s">
        <v>36</v>
      </c>
      <c r="G3339">
        <v>2</v>
      </c>
      <c r="H3339">
        <v>-10.50917345732608</v>
      </c>
      <c r="I3339">
        <v>0.1009803860231516</v>
      </c>
      <c r="J3339" t="s">
        <v>823</v>
      </c>
      <c r="L3339" t="s">
        <v>851</v>
      </c>
    </row>
    <row r="3340" spans="1:12" x14ac:dyDescent="0.2">
      <c r="A3340" t="s">
        <v>852</v>
      </c>
      <c r="B3340">
        <v>2.6093000000000002E-3</v>
      </c>
      <c r="C3340" t="s">
        <v>35</v>
      </c>
      <c r="D3340" t="s">
        <v>16</v>
      </c>
      <c r="F3340" t="s">
        <v>36</v>
      </c>
      <c r="G3340">
        <v>2</v>
      </c>
      <c r="H3340">
        <v>-5.9486732928530976</v>
      </c>
      <c r="I3340">
        <v>0.1009803860231516</v>
      </c>
      <c r="J3340" t="s">
        <v>823</v>
      </c>
    </row>
    <row r="3341" spans="1:12" x14ac:dyDescent="0.2">
      <c r="A3341" t="s">
        <v>853</v>
      </c>
      <c r="B3341">
        <v>1.1299999999999999E-2</v>
      </c>
      <c r="C3341" t="s">
        <v>45</v>
      </c>
      <c r="D3341" t="s">
        <v>16</v>
      </c>
      <c r="F3341" t="s">
        <v>36</v>
      </c>
      <c r="G3341">
        <v>2</v>
      </c>
      <c r="H3341">
        <v>-4.4829525532638419</v>
      </c>
      <c r="I3341">
        <v>0.1009803860231516</v>
      </c>
      <c r="J3341" t="s">
        <v>823</v>
      </c>
      <c r="L3341" t="s">
        <v>854</v>
      </c>
    </row>
    <row r="3342" spans="1:12" x14ac:dyDescent="0.2">
      <c r="A3342" t="s">
        <v>260</v>
      </c>
      <c r="B3342">
        <v>0.10108</v>
      </c>
      <c r="C3342" t="s">
        <v>35</v>
      </c>
      <c r="D3342" t="s">
        <v>16</v>
      </c>
      <c r="F3342" t="s">
        <v>36</v>
      </c>
      <c r="G3342">
        <v>2</v>
      </c>
      <c r="H3342">
        <v>-2.291842996462143</v>
      </c>
      <c r="I3342">
        <v>0.1009803860231516</v>
      </c>
      <c r="J3342" t="s">
        <v>823</v>
      </c>
      <c r="L3342" t="s">
        <v>261</v>
      </c>
    </row>
    <row r="3343" spans="1:12" x14ac:dyDescent="0.2">
      <c r="A3343" t="s">
        <v>442</v>
      </c>
      <c r="B3343">
        <v>251.07</v>
      </c>
      <c r="C3343" t="s">
        <v>42</v>
      </c>
      <c r="D3343" t="s">
        <v>16</v>
      </c>
      <c r="F3343" t="s">
        <v>36</v>
      </c>
      <c r="G3343">
        <v>2</v>
      </c>
      <c r="H3343">
        <v>5.5257317847128924</v>
      </c>
      <c r="I3343">
        <v>0.1009803860231516</v>
      </c>
      <c r="J3343" t="s">
        <v>823</v>
      </c>
      <c r="L3343" t="s">
        <v>443</v>
      </c>
    </row>
    <row r="3344" spans="1:12" x14ac:dyDescent="0.2">
      <c r="A3344" t="s">
        <v>60</v>
      </c>
      <c r="B3344">
        <v>0.39448</v>
      </c>
      <c r="C3344" t="s">
        <v>42</v>
      </c>
      <c r="D3344" t="s">
        <v>56</v>
      </c>
      <c r="F3344" t="s">
        <v>36</v>
      </c>
      <c r="G3344">
        <v>2</v>
      </c>
      <c r="H3344">
        <v>-0.93018683706626637</v>
      </c>
      <c r="I3344">
        <v>0.36977677668705061</v>
      </c>
      <c r="J3344" t="s">
        <v>855</v>
      </c>
      <c r="L3344" t="s">
        <v>61</v>
      </c>
    </row>
    <row r="3345" spans="1:13" x14ac:dyDescent="0.2">
      <c r="A3345" t="s">
        <v>62</v>
      </c>
      <c r="B3345">
        <v>0.52185999999999999</v>
      </c>
      <c r="C3345" t="s">
        <v>35</v>
      </c>
      <c r="D3345" t="s">
        <v>56</v>
      </c>
      <c r="F3345" t="s">
        <v>36</v>
      </c>
      <c r="G3345">
        <v>2</v>
      </c>
      <c r="H3345">
        <v>-0.65035592630506123</v>
      </c>
      <c r="I3345">
        <v>0.36977677668705061</v>
      </c>
      <c r="J3345" t="s">
        <v>855</v>
      </c>
      <c r="L3345" t="s">
        <v>62</v>
      </c>
    </row>
    <row r="3346" spans="1:13" x14ac:dyDescent="0.2">
      <c r="A3346" t="s">
        <v>856</v>
      </c>
      <c r="B3346">
        <v>-1.0807000000000001E-2</v>
      </c>
      <c r="C3346" t="s">
        <v>49</v>
      </c>
      <c r="D3346" t="s">
        <v>16</v>
      </c>
      <c r="F3346" t="s">
        <v>36</v>
      </c>
      <c r="G3346">
        <v>2</v>
      </c>
      <c r="H3346">
        <v>-4.5275612066611082</v>
      </c>
      <c r="I3346">
        <v>0.1009803860231516</v>
      </c>
      <c r="J3346" t="s">
        <v>823</v>
      </c>
      <c r="K3346" t="b">
        <v>1</v>
      </c>
      <c r="L3346" t="s">
        <v>857</v>
      </c>
    </row>
    <row r="3347" spans="1:13" x14ac:dyDescent="0.2">
      <c r="A3347" t="s">
        <v>858</v>
      </c>
      <c r="B3347">
        <v>-2.7448999999999999</v>
      </c>
      <c r="C3347" t="s">
        <v>49</v>
      </c>
      <c r="D3347" t="s">
        <v>16</v>
      </c>
      <c r="F3347" t="s">
        <v>36</v>
      </c>
      <c r="G3347">
        <v>2</v>
      </c>
      <c r="H3347">
        <v>1.009744644425415</v>
      </c>
      <c r="I3347">
        <v>0.1009803860231516</v>
      </c>
      <c r="J3347" t="s">
        <v>823</v>
      </c>
      <c r="K3347" t="b">
        <v>1</v>
      </c>
      <c r="L3347" t="s">
        <v>859</v>
      </c>
    </row>
    <row r="3348" spans="1:13" x14ac:dyDescent="0.2">
      <c r="A3348" t="s">
        <v>274</v>
      </c>
      <c r="B3348">
        <v>-0.22595999999999999</v>
      </c>
      <c r="C3348" t="s">
        <v>49</v>
      </c>
      <c r="D3348" t="s">
        <v>250</v>
      </c>
      <c r="F3348" t="s">
        <v>36</v>
      </c>
      <c r="G3348">
        <v>2</v>
      </c>
      <c r="H3348">
        <v>-1.487397286525076</v>
      </c>
      <c r="I3348">
        <v>0.1009803860231516</v>
      </c>
      <c r="J3348" t="s">
        <v>860</v>
      </c>
      <c r="K3348" t="b">
        <v>1</v>
      </c>
      <c r="L3348" t="s">
        <v>275</v>
      </c>
    </row>
    <row r="3350" spans="1:13" ht="16" x14ac:dyDescent="0.2">
      <c r="A3350" s="1" t="s">
        <v>2</v>
      </c>
      <c r="B3350" s="1" t="s">
        <v>820</v>
      </c>
    </row>
    <row r="3351" spans="1:13" x14ac:dyDescent="0.2">
      <c r="A3351" t="s">
        <v>4</v>
      </c>
      <c r="B3351" t="s">
        <v>863</v>
      </c>
    </row>
    <row r="3352" spans="1:13" x14ac:dyDescent="0.2">
      <c r="A3352" t="s">
        <v>6</v>
      </c>
      <c r="B3352" t="s">
        <v>371</v>
      </c>
    </row>
    <row r="3353" spans="1:13" x14ac:dyDescent="0.2">
      <c r="A3353" t="s">
        <v>8</v>
      </c>
      <c r="B3353">
        <v>1</v>
      </c>
    </row>
    <row r="3354" spans="1:13" x14ac:dyDescent="0.2">
      <c r="A3354" t="s">
        <v>9</v>
      </c>
      <c r="B3354" t="s">
        <v>820</v>
      </c>
    </row>
    <row r="3355" spans="1:13" x14ac:dyDescent="0.2">
      <c r="A3355" t="s">
        <v>11</v>
      </c>
      <c r="B3355" t="s">
        <v>12</v>
      </c>
    </row>
    <row r="3356" spans="1:13" x14ac:dyDescent="0.2">
      <c r="A3356" t="s">
        <v>13</v>
      </c>
      <c r="B3356" t="s">
        <v>14</v>
      </c>
    </row>
    <row r="3357" spans="1:13" x14ac:dyDescent="0.2">
      <c r="A3357" t="s">
        <v>15</v>
      </c>
      <c r="B3357" t="s">
        <v>75</v>
      </c>
    </row>
    <row r="3358" spans="1:13" ht="16" x14ac:dyDescent="0.2">
      <c r="A3358" s="1" t="s">
        <v>17</v>
      </c>
    </row>
    <row r="3359" spans="1:13" x14ac:dyDescent="0.2">
      <c r="A3359" s="2" t="s">
        <v>18</v>
      </c>
      <c r="B3359" s="2" t="s">
        <v>19</v>
      </c>
      <c r="C3359" s="2" t="s">
        <v>6</v>
      </c>
      <c r="D3359" s="2" t="s">
        <v>15</v>
      </c>
      <c r="E3359" s="2" t="s">
        <v>20</v>
      </c>
      <c r="F3359" s="2" t="s">
        <v>13</v>
      </c>
      <c r="G3359" s="2" t="s">
        <v>21</v>
      </c>
      <c r="H3359" s="2" t="s">
        <v>22</v>
      </c>
      <c r="I3359" s="2" t="s">
        <v>23</v>
      </c>
      <c r="J3359" s="2" t="s">
        <v>4</v>
      </c>
      <c r="K3359" s="2" t="s">
        <v>24</v>
      </c>
      <c r="L3359" s="2" t="s">
        <v>9</v>
      </c>
      <c r="M3359" s="2"/>
    </row>
    <row r="3360" spans="1:13" x14ac:dyDescent="0.2">
      <c r="A3360" t="s">
        <v>822</v>
      </c>
      <c r="B3360">
        <v>7.7252000000000002E-6</v>
      </c>
      <c r="D3360" t="s">
        <v>16</v>
      </c>
      <c r="E3360" t="s">
        <v>26</v>
      </c>
      <c r="F3360" t="s">
        <v>27</v>
      </c>
      <c r="G3360">
        <v>2</v>
      </c>
      <c r="H3360">
        <v>-11.77102284554797</v>
      </c>
      <c r="I3360">
        <v>0.81066347841325681</v>
      </c>
      <c r="J3360" t="s">
        <v>823</v>
      </c>
    </row>
    <row r="3361" spans="1:12" x14ac:dyDescent="0.2">
      <c r="A3361" t="s">
        <v>701</v>
      </c>
      <c r="B3361">
        <v>5.2185999999999997E-4</v>
      </c>
      <c r="D3361" t="s">
        <v>16</v>
      </c>
      <c r="E3361" t="s">
        <v>26</v>
      </c>
      <c r="F3361" t="s">
        <v>27</v>
      </c>
      <c r="G3361">
        <v>2</v>
      </c>
      <c r="H3361">
        <v>-7.5581112052871982</v>
      </c>
      <c r="I3361">
        <v>0.13382896031042671</v>
      </c>
      <c r="J3361" t="s">
        <v>823</v>
      </c>
    </row>
    <row r="3362" spans="1:12" x14ac:dyDescent="0.2">
      <c r="A3362" t="s">
        <v>208</v>
      </c>
      <c r="B3362">
        <v>0.68211999999999995</v>
      </c>
      <c r="D3362" t="s">
        <v>16</v>
      </c>
      <c r="E3362" t="s">
        <v>26</v>
      </c>
      <c r="F3362" t="s">
        <v>27</v>
      </c>
      <c r="G3362">
        <v>2</v>
      </c>
      <c r="H3362">
        <v>-0.38254968353742358</v>
      </c>
      <c r="I3362">
        <v>0.1009803860231516</v>
      </c>
      <c r="J3362" t="s">
        <v>823</v>
      </c>
    </row>
    <row r="3363" spans="1:12" x14ac:dyDescent="0.2">
      <c r="A3363" t="s">
        <v>824</v>
      </c>
      <c r="B3363">
        <v>2.7285E-5</v>
      </c>
      <c r="D3363" t="s">
        <v>16</v>
      </c>
      <c r="E3363" t="s">
        <v>26</v>
      </c>
      <c r="F3363" t="s">
        <v>27</v>
      </c>
      <c r="G3363">
        <v>2</v>
      </c>
      <c r="H3363">
        <v>-10.50917345732608</v>
      </c>
      <c r="I3363">
        <v>0.22515549794999981</v>
      </c>
      <c r="J3363" t="s">
        <v>823</v>
      </c>
    </row>
    <row r="3364" spans="1:12" x14ac:dyDescent="0.2">
      <c r="A3364" t="s">
        <v>29</v>
      </c>
      <c r="B3364">
        <v>51.774999999999999</v>
      </c>
      <c r="D3364" t="s">
        <v>30</v>
      </c>
      <c r="E3364" t="s">
        <v>26</v>
      </c>
      <c r="F3364" t="s">
        <v>27</v>
      </c>
      <c r="G3364">
        <v>2</v>
      </c>
      <c r="H3364">
        <v>3.9469074072816479</v>
      </c>
      <c r="I3364">
        <v>0.1009803860231516</v>
      </c>
      <c r="J3364" t="s">
        <v>823</v>
      </c>
    </row>
    <row r="3365" spans="1:12" x14ac:dyDescent="0.2">
      <c r="A3365" t="s">
        <v>825</v>
      </c>
      <c r="B3365">
        <v>4.4379E-4</v>
      </c>
      <c r="D3365" t="s">
        <v>16</v>
      </c>
      <c r="E3365" t="s">
        <v>26</v>
      </c>
      <c r="F3365" t="s">
        <v>27</v>
      </c>
      <c r="G3365">
        <v>2</v>
      </c>
      <c r="H3365">
        <v>-7.7201590803920199</v>
      </c>
      <c r="I3365">
        <v>0.22515549794999981</v>
      </c>
      <c r="J3365" t="s">
        <v>823</v>
      </c>
    </row>
    <row r="3366" spans="1:12" x14ac:dyDescent="0.2">
      <c r="A3366" t="s">
        <v>473</v>
      </c>
      <c r="B3366">
        <v>6.9034000000000001E-4</v>
      </c>
      <c r="D3366" t="s">
        <v>16</v>
      </c>
      <c r="E3366" t="s">
        <v>31</v>
      </c>
      <c r="F3366" t="s">
        <v>27</v>
      </c>
      <c r="G3366">
        <v>2</v>
      </c>
      <c r="H3366">
        <v>-7.2783263281129811</v>
      </c>
      <c r="I3366">
        <v>0.22515549794999981</v>
      </c>
      <c r="J3366" t="s">
        <v>823</v>
      </c>
    </row>
    <row r="3367" spans="1:12" x14ac:dyDescent="0.2">
      <c r="A3367" t="s">
        <v>826</v>
      </c>
      <c r="B3367">
        <v>7.7252000000000002E-6</v>
      </c>
      <c r="D3367" t="s">
        <v>16</v>
      </c>
      <c r="E3367" t="s">
        <v>26</v>
      </c>
      <c r="F3367" t="s">
        <v>27</v>
      </c>
      <c r="G3367">
        <v>2</v>
      </c>
      <c r="H3367">
        <v>-11.77102284554797</v>
      </c>
      <c r="I3367">
        <v>0.81066347841325681</v>
      </c>
      <c r="J3367" t="s">
        <v>823</v>
      </c>
    </row>
    <row r="3368" spans="1:12" x14ac:dyDescent="0.2">
      <c r="A3368" t="s">
        <v>827</v>
      </c>
      <c r="B3368">
        <v>3.5298000000000003E-4</v>
      </c>
      <c r="D3368" t="s">
        <v>16</v>
      </c>
      <c r="E3368" t="s">
        <v>26</v>
      </c>
      <c r="F3368" t="s">
        <v>27</v>
      </c>
      <c r="G3368">
        <v>2</v>
      </c>
      <c r="H3368">
        <v>-7.9490991598598546</v>
      </c>
      <c r="I3368">
        <v>0.22515549794999981</v>
      </c>
      <c r="J3368" t="s">
        <v>823</v>
      </c>
    </row>
    <row r="3369" spans="1:12" x14ac:dyDescent="0.2">
      <c r="A3369" t="s">
        <v>828</v>
      </c>
      <c r="B3369">
        <v>1.2409999999999999E-2</v>
      </c>
      <c r="D3369" t="s">
        <v>16</v>
      </c>
      <c r="E3369" t="s">
        <v>26</v>
      </c>
      <c r="F3369" t="s">
        <v>27</v>
      </c>
      <c r="G3369">
        <v>2</v>
      </c>
      <c r="H3369">
        <v>-4.3892526797656224</v>
      </c>
      <c r="I3369">
        <v>0.22515549794999981</v>
      </c>
      <c r="J3369" t="s">
        <v>823</v>
      </c>
    </row>
    <row r="3370" spans="1:12" x14ac:dyDescent="0.2">
      <c r="A3370" t="s">
        <v>828</v>
      </c>
      <c r="B3370">
        <v>3.6407000000000002E-3</v>
      </c>
      <c r="D3370" t="s">
        <v>16</v>
      </c>
      <c r="E3370" t="s">
        <v>26</v>
      </c>
      <c r="F3370" t="s">
        <v>27</v>
      </c>
      <c r="G3370">
        <v>2</v>
      </c>
      <c r="H3370">
        <v>-5.6155793081299343</v>
      </c>
      <c r="I3370">
        <v>0.22515549794999981</v>
      </c>
      <c r="J3370" t="s">
        <v>823</v>
      </c>
    </row>
    <row r="3371" spans="1:12" x14ac:dyDescent="0.2">
      <c r="A3371" t="s">
        <v>829</v>
      </c>
      <c r="B3371">
        <v>3.1680999999999998E-8</v>
      </c>
      <c r="D3371" t="s">
        <v>16</v>
      </c>
      <c r="E3371" t="s">
        <v>26</v>
      </c>
      <c r="F3371" t="s">
        <v>27</v>
      </c>
      <c r="G3371">
        <v>2</v>
      </c>
      <c r="H3371">
        <v>-17.267548704841801</v>
      </c>
      <c r="I3371">
        <v>0.81066347841325681</v>
      </c>
      <c r="J3371" t="s">
        <v>823</v>
      </c>
    </row>
    <row r="3372" spans="1:12" x14ac:dyDescent="0.2">
      <c r="A3372" t="s">
        <v>829</v>
      </c>
      <c r="B3372">
        <v>1.4710999999999999E-4</v>
      </c>
      <c r="D3372" t="s">
        <v>16</v>
      </c>
      <c r="E3372" t="s">
        <v>26</v>
      </c>
      <c r="F3372" t="s">
        <v>27</v>
      </c>
      <c r="G3372">
        <v>2</v>
      </c>
      <c r="H3372">
        <v>-8.8243299517021541</v>
      </c>
      <c r="I3372">
        <v>0.81066347841325681</v>
      </c>
      <c r="J3372" t="s">
        <v>823</v>
      </c>
    </row>
    <row r="3373" spans="1:12" x14ac:dyDescent="0.2">
      <c r="A3373" t="s">
        <v>829</v>
      </c>
      <c r="B3373">
        <v>5.9993000000000003E-6</v>
      </c>
      <c r="D3373" t="s">
        <v>16</v>
      </c>
      <c r="E3373" t="s">
        <v>26</v>
      </c>
      <c r="F3373" t="s">
        <v>27</v>
      </c>
      <c r="G3373">
        <v>2</v>
      </c>
      <c r="H3373">
        <v>-12.023867762208971</v>
      </c>
      <c r="I3373">
        <v>0.81066347841325681</v>
      </c>
      <c r="J3373" t="s">
        <v>823</v>
      </c>
    </row>
    <row r="3374" spans="1:12" x14ac:dyDescent="0.2">
      <c r="A3374" t="s">
        <v>830</v>
      </c>
      <c r="B3374">
        <v>7.7252000000000002E-6</v>
      </c>
      <c r="D3374" t="s">
        <v>16</v>
      </c>
      <c r="E3374" t="s">
        <v>26</v>
      </c>
      <c r="F3374" t="s">
        <v>27</v>
      </c>
      <c r="G3374">
        <v>2</v>
      </c>
      <c r="H3374">
        <v>-11.77102284554797</v>
      </c>
      <c r="I3374">
        <v>0.81066347841325681</v>
      </c>
      <c r="J3374" t="s">
        <v>823</v>
      </c>
    </row>
    <row r="3375" spans="1:12" x14ac:dyDescent="0.2">
      <c r="A3375" t="s">
        <v>831</v>
      </c>
      <c r="B3375">
        <v>7.7252000000000002E-6</v>
      </c>
      <c r="D3375" t="s">
        <v>16</v>
      </c>
      <c r="E3375" t="s">
        <v>26</v>
      </c>
      <c r="F3375" t="s">
        <v>27</v>
      </c>
      <c r="G3375">
        <v>2</v>
      </c>
      <c r="H3375">
        <v>-11.77102284554797</v>
      </c>
      <c r="I3375">
        <v>0.81066347841325681</v>
      </c>
      <c r="J3375" t="s">
        <v>823</v>
      </c>
    </row>
    <row r="3376" spans="1:12" x14ac:dyDescent="0.2">
      <c r="A3376" t="s">
        <v>820</v>
      </c>
      <c r="B3376">
        <v>1</v>
      </c>
      <c r="C3376" t="s">
        <v>371</v>
      </c>
      <c r="D3376" t="s">
        <v>75</v>
      </c>
      <c r="E3376" t="s">
        <v>76</v>
      </c>
      <c r="F3376" t="s">
        <v>33</v>
      </c>
      <c r="G3376">
        <v>0</v>
      </c>
      <c r="H3376">
        <v>1</v>
      </c>
      <c r="L3376" t="s">
        <v>820</v>
      </c>
    </row>
    <row r="3377" spans="1:12" x14ac:dyDescent="0.2">
      <c r="A3377" t="s">
        <v>1549</v>
      </c>
      <c r="B3377">
        <v>8.2182999999999996E-3</v>
      </c>
      <c r="C3377" t="s">
        <v>35</v>
      </c>
      <c r="D3377" t="s">
        <v>16</v>
      </c>
      <c r="F3377" t="s">
        <v>36</v>
      </c>
      <c r="G3377">
        <v>2</v>
      </c>
      <c r="H3377">
        <v>-4.8013919039548023</v>
      </c>
      <c r="I3377">
        <v>0.1009803860231516</v>
      </c>
      <c r="J3377" t="s">
        <v>823</v>
      </c>
      <c r="L3377" t="s">
        <v>832</v>
      </c>
    </row>
    <row r="3378" spans="1:12" x14ac:dyDescent="0.2">
      <c r="A3378" t="s">
        <v>1548</v>
      </c>
      <c r="B3378">
        <v>1.3478000000000001</v>
      </c>
      <c r="C3378" t="s">
        <v>35</v>
      </c>
      <c r="D3378" t="s">
        <v>16</v>
      </c>
      <c r="F3378" t="s">
        <v>36</v>
      </c>
      <c r="G3378">
        <v>2</v>
      </c>
      <c r="H3378">
        <v>0.29847363352997958</v>
      </c>
      <c r="I3378">
        <v>0.1009803860231516</v>
      </c>
      <c r="J3378" t="s">
        <v>823</v>
      </c>
      <c r="L3378" t="s">
        <v>434</v>
      </c>
    </row>
    <row r="3379" spans="1:12" x14ac:dyDescent="0.2">
      <c r="A3379" t="s">
        <v>833</v>
      </c>
      <c r="B3379">
        <v>2.0957E-2</v>
      </c>
      <c r="C3379" t="s">
        <v>35</v>
      </c>
      <c r="D3379" t="s">
        <v>16</v>
      </c>
      <c r="F3379" t="s">
        <v>36</v>
      </c>
      <c r="G3379">
        <v>2</v>
      </c>
      <c r="H3379">
        <v>-3.865282559544331</v>
      </c>
      <c r="I3379">
        <v>0.1009803860231516</v>
      </c>
      <c r="J3379" t="s">
        <v>823</v>
      </c>
      <c r="L3379" t="s">
        <v>834</v>
      </c>
    </row>
    <row r="3380" spans="1:12" x14ac:dyDescent="0.2">
      <c r="A3380" t="s">
        <v>520</v>
      </c>
      <c r="B3380">
        <v>2.6997000000000002E-3</v>
      </c>
      <c r="C3380" t="s">
        <v>42</v>
      </c>
      <c r="D3380" t="s">
        <v>30</v>
      </c>
      <c r="F3380" t="s">
        <v>36</v>
      </c>
      <c r="G3380">
        <v>2</v>
      </c>
      <c r="H3380">
        <v>-5.9146146232562611</v>
      </c>
      <c r="I3380">
        <v>0.1009803860231516</v>
      </c>
      <c r="J3380" t="s">
        <v>823</v>
      </c>
      <c r="L3380" t="s">
        <v>211</v>
      </c>
    </row>
    <row r="3381" spans="1:12" x14ac:dyDescent="0.2">
      <c r="A3381" t="s">
        <v>624</v>
      </c>
      <c r="B3381">
        <v>0.24696000000000001</v>
      </c>
      <c r="C3381" t="s">
        <v>42</v>
      </c>
      <c r="D3381" t="s">
        <v>30</v>
      </c>
      <c r="F3381" t="s">
        <v>36</v>
      </c>
      <c r="G3381">
        <v>2</v>
      </c>
      <c r="H3381">
        <v>-1.3985288987882329</v>
      </c>
      <c r="I3381">
        <v>0.1009803860231516</v>
      </c>
      <c r="J3381" t="s">
        <v>823</v>
      </c>
      <c r="L3381" t="s">
        <v>43</v>
      </c>
    </row>
    <row r="3382" spans="1:12" x14ac:dyDescent="0.2">
      <c r="A3382" t="s">
        <v>44</v>
      </c>
      <c r="B3382">
        <v>0.40311000000000002</v>
      </c>
      <c r="C3382" t="s">
        <v>45</v>
      </c>
      <c r="D3382" t="s">
        <v>16</v>
      </c>
      <c r="F3382" t="s">
        <v>36</v>
      </c>
      <c r="G3382">
        <v>2</v>
      </c>
      <c r="H3382">
        <v>-0.90854580142670893</v>
      </c>
      <c r="I3382">
        <v>0.1009803860231516</v>
      </c>
      <c r="J3382" t="s">
        <v>823</v>
      </c>
      <c r="L3382" t="s">
        <v>47</v>
      </c>
    </row>
    <row r="3383" spans="1:12" x14ac:dyDescent="0.2">
      <c r="A3383" t="s">
        <v>266</v>
      </c>
      <c r="B3383">
        <v>4.5200999999999998E-4</v>
      </c>
      <c r="C3383" t="s">
        <v>35</v>
      </c>
      <c r="D3383" t="s">
        <v>16</v>
      </c>
      <c r="F3383" t="s">
        <v>36</v>
      </c>
      <c r="G3383">
        <v>2</v>
      </c>
      <c r="H3383">
        <v>-7.7018062544829684</v>
      </c>
      <c r="I3383">
        <v>0.1009803860231516</v>
      </c>
      <c r="J3383" t="s">
        <v>823</v>
      </c>
      <c r="L3383" t="s">
        <v>267</v>
      </c>
    </row>
    <row r="3384" spans="1:12" x14ac:dyDescent="0.2">
      <c r="A3384" t="s">
        <v>835</v>
      </c>
      <c r="B3384">
        <v>8.095E-4</v>
      </c>
      <c r="C3384" t="s">
        <v>35</v>
      </c>
      <c r="D3384" t="s">
        <v>16</v>
      </c>
      <c r="F3384" t="s">
        <v>36</v>
      </c>
      <c r="G3384">
        <v>2</v>
      </c>
      <c r="H3384">
        <v>-7.1190937848465854</v>
      </c>
      <c r="I3384">
        <v>0.1009803860231516</v>
      </c>
      <c r="J3384" t="s">
        <v>823</v>
      </c>
      <c r="L3384" t="s">
        <v>836</v>
      </c>
    </row>
    <row r="3385" spans="1:12" x14ac:dyDescent="0.2">
      <c r="A3385" t="s">
        <v>48</v>
      </c>
      <c r="B3385">
        <v>0.21778</v>
      </c>
      <c r="C3385" t="s">
        <v>49</v>
      </c>
      <c r="D3385" t="s">
        <v>16</v>
      </c>
      <c r="F3385" t="s">
        <v>36</v>
      </c>
      <c r="G3385">
        <v>2</v>
      </c>
      <c r="H3385">
        <v>-1.5242699000642219</v>
      </c>
      <c r="I3385">
        <v>0.1009803860231516</v>
      </c>
      <c r="J3385" t="s">
        <v>823</v>
      </c>
      <c r="L3385" t="s">
        <v>50</v>
      </c>
    </row>
    <row r="3386" spans="1:12" x14ac:dyDescent="0.2">
      <c r="A3386" t="s">
        <v>715</v>
      </c>
      <c r="B3386">
        <v>8.9168000000000008E-3</v>
      </c>
      <c r="C3386" t="s">
        <v>35</v>
      </c>
      <c r="D3386" t="s">
        <v>16</v>
      </c>
      <c r="F3386" t="s">
        <v>36</v>
      </c>
      <c r="G3386">
        <v>2</v>
      </c>
      <c r="H3386">
        <v>-4.7198181411490019</v>
      </c>
      <c r="I3386">
        <v>0.1009803860231516</v>
      </c>
      <c r="J3386" t="s">
        <v>823</v>
      </c>
      <c r="L3386" t="s">
        <v>716</v>
      </c>
    </row>
    <row r="3387" spans="1:12" x14ac:dyDescent="0.2">
      <c r="A3387" t="s">
        <v>837</v>
      </c>
      <c r="B3387">
        <v>3.1475999999999997E-2</v>
      </c>
      <c r="C3387" t="s">
        <v>35</v>
      </c>
      <c r="D3387" t="s">
        <v>16</v>
      </c>
      <c r="F3387" t="s">
        <v>36</v>
      </c>
      <c r="G3387">
        <v>2</v>
      </c>
      <c r="H3387">
        <v>-3.4585299283094</v>
      </c>
      <c r="I3387">
        <v>0.1009803860231516</v>
      </c>
      <c r="J3387" t="s">
        <v>823</v>
      </c>
      <c r="L3387" t="s">
        <v>838</v>
      </c>
    </row>
    <row r="3388" spans="1:12" x14ac:dyDescent="0.2">
      <c r="A3388" t="s">
        <v>51</v>
      </c>
      <c r="B3388">
        <v>17.747</v>
      </c>
      <c r="C3388" t="s">
        <v>52</v>
      </c>
      <c r="D3388" t="s">
        <v>53</v>
      </c>
      <c r="F3388" t="s">
        <v>36</v>
      </c>
      <c r="G3388">
        <v>2</v>
      </c>
      <c r="H3388">
        <v>2.8762164875524281</v>
      </c>
      <c r="I3388">
        <v>4.3409845976280087E-2</v>
      </c>
      <c r="J3388" t="s">
        <v>839</v>
      </c>
      <c r="L3388" t="s">
        <v>54</v>
      </c>
    </row>
    <row r="3389" spans="1:12" x14ac:dyDescent="0.2">
      <c r="A3389" t="s">
        <v>464</v>
      </c>
      <c r="B3389">
        <v>8.5880999999999996E-3</v>
      </c>
      <c r="C3389" t="s">
        <v>35</v>
      </c>
      <c r="D3389" t="s">
        <v>16</v>
      </c>
      <c r="F3389" t="s">
        <v>36</v>
      </c>
      <c r="G3389">
        <v>2</v>
      </c>
      <c r="H3389">
        <v>-4.7573777548787604</v>
      </c>
      <c r="I3389">
        <v>0.1009803860231516</v>
      </c>
      <c r="J3389" t="s">
        <v>823</v>
      </c>
      <c r="L3389" t="s">
        <v>465</v>
      </c>
    </row>
    <row r="3390" spans="1:12" x14ac:dyDescent="0.2">
      <c r="A3390" t="s">
        <v>840</v>
      </c>
      <c r="B3390">
        <v>8.6292000000000001E-3</v>
      </c>
      <c r="C3390" t="s">
        <v>35</v>
      </c>
      <c r="D3390" t="s">
        <v>16</v>
      </c>
      <c r="F3390" t="s">
        <v>36</v>
      </c>
      <c r="G3390">
        <v>2</v>
      </c>
      <c r="H3390">
        <v>-4.752603478067825</v>
      </c>
      <c r="I3390">
        <v>0.1009803860231516</v>
      </c>
      <c r="J3390" t="s">
        <v>823</v>
      </c>
      <c r="L3390" t="s">
        <v>841</v>
      </c>
    </row>
    <row r="3391" spans="1:12" x14ac:dyDescent="0.2">
      <c r="A3391" t="s">
        <v>268</v>
      </c>
      <c r="B3391">
        <v>7.0677000000000004E-2</v>
      </c>
      <c r="C3391" t="s">
        <v>45</v>
      </c>
      <c r="D3391" t="s">
        <v>16</v>
      </c>
      <c r="F3391" t="s">
        <v>36</v>
      </c>
      <c r="G3391">
        <v>2</v>
      </c>
      <c r="H3391">
        <v>-2.6496350772531798</v>
      </c>
      <c r="I3391">
        <v>0.1009803860231516</v>
      </c>
      <c r="J3391" t="s">
        <v>823</v>
      </c>
      <c r="L3391" t="s">
        <v>269</v>
      </c>
    </row>
    <row r="3392" spans="1:12" x14ac:dyDescent="0.2">
      <c r="A3392" t="s">
        <v>621</v>
      </c>
      <c r="B3392">
        <v>1.1111000000000001E-3</v>
      </c>
      <c r="C3392" t="s">
        <v>35</v>
      </c>
      <c r="D3392" t="s">
        <v>16</v>
      </c>
      <c r="F3392" t="s">
        <v>36</v>
      </c>
      <c r="G3392">
        <v>2</v>
      </c>
      <c r="H3392">
        <v>-6.8024047633743114</v>
      </c>
      <c r="I3392">
        <v>4.3409845976280087E-2</v>
      </c>
      <c r="J3392" t="s">
        <v>839</v>
      </c>
      <c r="L3392" t="s">
        <v>623</v>
      </c>
    </row>
    <row r="3393" spans="1:12" x14ac:dyDescent="0.2">
      <c r="A3393" t="s">
        <v>627</v>
      </c>
      <c r="B3393">
        <v>5.5413999999999998E-2</v>
      </c>
      <c r="C3393" t="s">
        <v>35</v>
      </c>
      <c r="D3393" t="s">
        <v>16</v>
      </c>
      <c r="F3393" t="s">
        <v>36</v>
      </c>
      <c r="G3393">
        <v>2</v>
      </c>
      <c r="H3393">
        <v>-2.8929230095728542</v>
      </c>
      <c r="I3393">
        <v>4.3409845976280087E-2</v>
      </c>
      <c r="J3393" t="s">
        <v>839</v>
      </c>
      <c r="L3393" t="s">
        <v>628</v>
      </c>
    </row>
    <row r="3394" spans="1:12" x14ac:dyDescent="0.2">
      <c r="A3394" t="s">
        <v>629</v>
      </c>
      <c r="B3394">
        <v>3.3730000000000001E-3</v>
      </c>
      <c r="C3394" t="s">
        <v>35</v>
      </c>
      <c r="D3394" t="s">
        <v>16</v>
      </c>
      <c r="F3394" t="s">
        <v>36</v>
      </c>
      <c r="G3394">
        <v>2</v>
      </c>
      <c r="H3394">
        <v>-5.6919527229026237</v>
      </c>
      <c r="I3394">
        <v>4.3409845976280087E-2</v>
      </c>
      <c r="J3394" t="s">
        <v>839</v>
      </c>
      <c r="L3394" t="s">
        <v>630</v>
      </c>
    </row>
    <row r="3395" spans="1:12" x14ac:dyDescent="0.2">
      <c r="A3395" t="s">
        <v>647</v>
      </c>
      <c r="B3395">
        <v>1.04</v>
      </c>
      <c r="C3395" t="s">
        <v>371</v>
      </c>
      <c r="D3395" t="s">
        <v>75</v>
      </c>
      <c r="F3395" t="s">
        <v>36</v>
      </c>
      <c r="G3395">
        <v>2</v>
      </c>
      <c r="H3395">
        <v>3.9220713153281329E-2</v>
      </c>
      <c r="I3395">
        <v>4.5833594262911857E-2</v>
      </c>
      <c r="J3395" t="s">
        <v>842</v>
      </c>
      <c r="L3395" t="s">
        <v>649</v>
      </c>
    </row>
    <row r="3396" spans="1:12" x14ac:dyDescent="0.2">
      <c r="A3396" t="s">
        <v>843</v>
      </c>
      <c r="B3396">
        <v>0.29338999999999998</v>
      </c>
      <c r="C3396" t="s">
        <v>844</v>
      </c>
      <c r="D3396" t="s">
        <v>16</v>
      </c>
      <c r="F3396" t="s">
        <v>36</v>
      </c>
      <c r="G3396">
        <v>2</v>
      </c>
      <c r="H3396">
        <v>-1.226252497017017</v>
      </c>
      <c r="I3396">
        <v>0.1009803860231516</v>
      </c>
      <c r="J3396" t="s">
        <v>823</v>
      </c>
      <c r="L3396" t="s">
        <v>845</v>
      </c>
    </row>
    <row r="3397" spans="1:12" x14ac:dyDescent="0.2">
      <c r="A3397" t="s">
        <v>846</v>
      </c>
      <c r="B3397">
        <v>2.7407999999999998E-2</v>
      </c>
      <c r="C3397" t="s">
        <v>35</v>
      </c>
      <c r="D3397" t="s">
        <v>16</v>
      </c>
      <c r="F3397" t="s">
        <v>36</v>
      </c>
      <c r="G3397">
        <v>2</v>
      </c>
      <c r="H3397">
        <v>-3.5969203374003729</v>
      </c>
      <c r="I3397">
        <v>0.1009803860231516</v>
      </c>
      <c r="J3397" t="s">
        <v>823</v>
      </c>
      <c r="L3397" t="s">
        <v>847</v>
      </c>
    </row>
    <row r="3398" spans="1:12" x14ac:dyDescent="0.2">
      <c r="A3398" t="s">
        <v>806</v>
      </c>
      <c r="B3398">
        <v>3.9981999999999999E-7</v>
      </c>
      <c r="C3398" t="s">
        <v>94</v>
      </c>
      <c r="D3398" t="s">
        <v>15</v>
      </c>
      <c r="F3398" t="s">
        <v>36</v>
      </c>
      <c r="G3398">
        <v>2</v>
      </c>
      <c r="H3398">
        <v>-14.732251391118821</v>
      </c>
      <c r="I3398">
        <v>0.55798046350136132</v>
      </c>
      <c r="J3398" t="s">
        <v>823</v>
      </c>
    </row>
    <row r="3399" spans="1:12" x14ac:dyDescent="0.2">
      <c r="A3399" t="s">
        <v>848</v>
      </c>
      <c r="B3399">
        <v>2.9996999999999999E-2</v>
      </c>
      <c r="C3399" t="s">
        <v>35</v>
      </c>
      <c r="D3399" t="s">
        <v>16</v>
      </c>
      <c r="F3399" t="s">
        <v>36</v>
      </c>
      <c r="G3399">
        <v>2</v>
      </c>
      <c r="H3399">
        <v>-3.506657902320315</v>
      </c>
      <c r="I3399">
        <v>0.1009803860231516</v>
      </c>
      <c r="J3399" t="s">
        <v>823</v>
      </c>
      <c r="L3399" t="s">
        <v>849</v>
      </c>
    </row>
    <row r="3400" spans="1:12" x14ac:dyDescent="0.2">
      <c r="A3400" t="s">
        <v>850</v>
      </c>
      <c r="B3400">
        <v>2.7285E-5</v>
      </c>
      <c r="C3400" t="s">
        <v>35</v>
      </c>
      <c r="D3400" t="s">
        <v>16</v>
      </c>
      <c r="F3400" t="s">
        <v>36</v>
      </c>
      <c r="G3400">
        <v>2</v>
      </c>
      <c r="H3400">
        <v>-10.50917345732608</v>
      </c>
      <c r="I3400">
        <v>0.1009803860231516</v>
      </c>
      <c r="J3400" t="s">
        <v>823</v>
      </c>
      <c r="L3400" t="s">
        <v>851</v>
      </c>
    </row>
    <row r="3401" spans="1:12" x14ac:dyDescent="0.2">
      <c r="A3401" t="s">
        <v>852</v>
      </c>
      <c r="B3401">
        <v>2.6093000000000002E-3</v>
      </c>
      <c r="C3401" t="s">
        <v>35</v>
      </c>
      <c r="D3401" t="s">
        <v>16</v>
      </c>
      <c r="F3401" t="s">
        <v>36</v>
      </c>
      <c r="G3401">
        <v>2</v>
      </c>
      <c r="H3401">
        <v>-5.9486732928530976</v>
      </c>
      <c r="I3401">
        <v>0.1009803860231516</v>
      </c>
      <c r="J3401" t="s">
        <v>823</v>
      </c>
    </row>
    <row r="3402" spans="1:12" x14ac:dyDescent="0.2">
      <c r="A3402" t="s">
        <v>853</v>
      </c>
      <c r="B3402">
        <v>1.1299999999999999E-2</v>
      </c>
      <c r="C3402" t="s">
        <v>45</v>
      </c>
      <c r="D3402" t="s">
        <v>16</v>
      </c>
      <c r="F3402" t="s">
        <v>36</v>
      </c>
      <c r="G3402">
        <v>2</v>
      </c>
      <c r="H3402">
        <v>-4.4829525532638419</v>
      </c>
      <c r="I3402">
        <v>0.1009803860231516</v>
      </c>
      <c r="J3402" t="s">
        <v>823</v>
      </c>
      <c r="L3402" t="s">
        <v>854</v>
      </c>
    </row>
    <row r="3403" spans="1:12" x14ac:dyDescent="0.2">
      <c r="A3403" t="s">
        <v>260</v>
      </c>
      <c r="B3403">
        <v>0.10108</v>
      </c>
      <c r="C3403" t="s">
        <v>35</v>
      </c>
      <c r="D3403" t="s">
        <v>16</v>
      </c>
      <c r="F3403" t="s">
        <v>36</v>
      </c>
      <c r="G3403">
        <v>2</v>
      </c>
      <c r="H3403">
        <v>-2.291842996462143</v>
      </c>
      <c r="I3403">
        <v>0.1009803860231516</v>
      </c>
      <c r="J3403" t="s">
        <v>823</v>
      </c>
      <c r="L3403" t="s">
        <v>261</v>
      </c>
    </row>
    <row r="3404" spans="1:12" x14ac:dyDescent="0.2">
      <c r="A3404" t="s">
        <v>442</v>
      </c>
      <c r="B3404">
        <v>251.07</v>
      </c>
      <c r="C3404" t="s">
        <v>42</v>
      </c>
      <c r="D3404" t="s">
        <v>16</v>
      </c>
      <c r="F3404" t="s">
        <v>36</v>
      </c>
      <c r="G3404">
        <v>2</v>
      </c>
      <c r="H3404">
        <v>5.5257317847128924</v>
      </c>
      <c r="I3404">
        <v>0.1009803860231516</v>
      </c>
      <c r="J3404" t="s">
        <v>823</v>
      </c>
      <c r="L3404" t="s">
        <v>443</v>
      </c>
    </row>
    <row r="3405" spans="1:12" x14ac:dyDescent="0.2">
      <c r="A3405" t="s">
        <v>60</v>
      </c>
      <c r="B3405">
        <v>0.39448</v>
      </c>
      <c r="C3405" t="s">
        <v>42</v>
      </c>
      <c r="D3405" t="s">
        <v>56</v>
      </c>
      <c r="F3405" t="s">
        <v>36</v>
      </c>
      <c r="G3405">
        <v>2</v>
      </c>
      <c r="H3405">
        <v>-0.93018683706626637</v>
      </c>
      <c r="I3405">
        <v>0.36977677668705061</v>
      </c>
      <c r="J3405" t="s">
        <v>855</v>
      </c>
      <c r="L3405" t="s">
        <v>61</v>
      </c>
    </row>
    <row r="3406" spans="1:12" x14ac:dyDescent="0.2">
      <c r="A3406" t="s">
        <v>62</v>
      </c>
      <c r="B3406">
        <v>0.52185999999999999</v>
      </c>
      <c r="C3406" t="s">
        <v>35</v>
      </c>
      <c r="D3406" t="s">
        <v>56</v>
      </c>
      <c r="F3406" t="s">
        <v>36</v>
      </c>
      <c r="G3406">
        <v>2</v>
      </c>
      <c r="H3406">
        <v>-0.65035592630506123</v>
      </c>
      <c r="I3406">
        <v>0.36977677668705061</v>
      </c>
      <c r="J3406" t="s">
        <v>855</v>
      </c>
      <c r="L3406" t="s">
        <v>62</v>
      </c>
    </row>
    <row r="3407" spans="1:12" x14ac:dyDescent="0.2">
      <c r="A3407" t="s">
        <v>856</v>
      </c>
      <c r="B3407">
        <v>-1.0807000000000001E-2</v>
      </c>
      <c r="C3407" t="s">
        <v>49</v>
      </c>
      <c r="D3407" t="s">
        <v>16</v>
      </c>
      <c r="F3407" t="s">
        <v>36</v>
      </c>
      <c r="G3407">
        <v>2</v>
      </c>
      <c r="H3407">
        <v>-4.5275612066611082</v>
      </c>
      <c r="I3407">
        <v>0.1009803860231516</v>
      </c>
      <c r="J3407" t="s">
        <v>823</v>
      </c>
      <c r="K3407" t="b">
        <v>1</v>
      </c>
      <c r="L3407" t="s">
        <v>857</v>
      </c>
    </row>
    <row r="3408" spans="1:12" x14ac:dyDescent="0.2">
      <c r="A3408" t="s">
        <v>858</v>
      </c>
      <c r="B3408">
        <v>-2.7448999999999999</v>
      </c>
      <c r="C3408" t="s">
        <v>49</v>
      </c>
      <c r="D3408" t="s">
        <v>16</v>
      </c>
      <c r="F3408" t="s">
        <v>36</v>
      </c>
      <c r="G3408">
        <v>2</v>
      </c>
      <c r="H3408">
        <v>1.009744644425415</v>
      </c>
      <c r="I3408">
        <v>0.1009803860231516</v>
      </c>
      <c r="J3408" t="s">
        <v>823</v>
      </c>
      <c r="K3408" t="b">
        <v>1</v>
      </c>
      <c r="L3408" t="s">
        <v>859</v>
      </c>
    </row>
    <row r="3409" spans="1:13" x14ac:dyDescent="0.2">
      <c r="A3409" t="s">
        <v>274</v>
      </c>
      <c r="B3409">
        <v>-0.22595999999999999</v>
      </c>
      <c r="C3409" t="s">
        <v>49</v>
      </c>
      <c r="D3409" t="s">
        <v>250</v>
      </c>
      <c r="F3409" t="s">
        <v>36</v>
      </c>
      <c r="G3409">
        <v>2</v>
      </c>
      <c r="H3409">
        <v>-1.487397286525076</v>
      </c>
      <c r="I3409">
        <v>0.1009803860231516</v>
      </c>
      <c r="J3409" t="s">
        <v>860</v>
      </c>
      <c r="K3409" t="b">
        <v>1</v>
      </c>
      <c r="L3409" t="s">
        <v>275</v>
      </c>
    </row>
    <row r="3411" spans="1:13" ht="16" x14ac:dyDescent="0.2">
      <c r="A3411" s="1" t="s">
        <v>2</v>
      </c>
      <c r="B3411" s="1" t="s">
        <v>864</v>
      </c>
    </row>
    <row r="3412" spans="1:13" x14ac:dyDescent="0.2">
      <c r="A3412" t="s">
        <v>4</v>
      </c>
      <c r="B3412" t="s">
        <v>865</v>
      </c>
    </row>
    <row r="3413" spans="1:13" x14ac:dyDescent="0.2">
      <c r="A3413" t="s">
        <v>6</v>
      </c>
      <c r="B3413" t="s">
        <v>7</v>
      </c>
    </row>
    <row r="3414" spans="1:13" x14ac:dyDescent="0.2">
      <c r="A3414" t="s">
        <v>8</v>
      </c>
      <c r="B3414">
        <v>1</v>
      </c>
    </row>
    <row r="3415" spans="1:13" x14ac:dyDescent="0.2">
      <c r="A3415" t="s">
        <v>9</v>
      </c>
      <c r="B3415" t="s">
        <v>864</v>
      </c>
    </row>
    <row r="3416" spans="1:13" x14ac:dyDescent="0.2">
      <c r="A3416" t="s">
        <v>11</v>
      </c>
      <c r="B3416" t="s">
        <v>12</v>
      </c>
    </row>
    <row r="3417" spans="1:13" x14ac:dyDescent="0.2">
      <c r="A3417" t="s">
        <v>13</v>
      </c>
      <c r="B3417" t="s">
        <v>14</v>
      </c>
    </row>
    <row r="3418" spans="1:13" x14ac:dyDescent="0.2">
      <c r="A3418" t="s">
        <v>15</v>
      </c>
      <c r="B3418" t="s">
        <v>75</v>
      </c>
    </row>
    <row r="3419" spans="1:13" ht="16" x14ac:dyDescent="0.2">
      <c r="A3419" s="1" t="s">
        <v>17</v>
      </c>
    </row>
    <row r="3420" spans="1:13" x14ac:dyDescent="0.2">
      <c r="A3420" s="2" t="s">
        <v>18</v>
      </c>
      <c r="B3420" s="2" t="s">
        <v>19</v>
      </c>
      <c r="C3420" s="2" t="s">
        <v>6</v>
      </c>
      <c r="D3420" s="2" t="s">
        <v>15</v>
      </c>
      <c r="E3420" s="2" t="s">
        <v>20</v>
      </c>
      <c r="F3420" s="2" t="s">
        <v>13</v>
      </c>
      <c r="G3420" s="2" t="s">
        <v>21</v>
      </c>
      <c r="H3420" s="2" t="s">
        <v>22</v>
      </c>
      <c r="I3420" s="2" t="s">
        <v>23</v>
      </c>
      <c r="J3420" s="2" t="s">
        <v>4</v>
      </c>
      <c r="K3420" s="2" t="s">
        <v>24</v>
      </c>
      <c r="L3420" s="2" t="s">
        <v>9</v>
      </c>
      <c r="M3420" s="2"/>
    </row>
    <row r="3421" spans="1:13" x14ac:dyDescent="0.2">
      <c r="A3421" t="s">
        <v>864</v>
      </c>
      <c r="B3421">
        <v>1</v>
      </c>
      <c r="C3421" t="s">
        <v>7</v>
      </c>
      <c r="D3421" t="s">
        <v>75</v>
      </c>
      <c r="E3421" t="s">
        <v>76</v>
      </c>
      <c r="F3421" t="s">
        <v>33</v>
      </c>
      <c r="G3421">
        <v>0</v>
      </c>
      <c r="H3421">
        <v>1</v>
      </c>
      <c r="L3421" t="s">
        <v>864</v>
      </c>
    </row>
    <row r="3422" spans="1:13" x14ac:dyDescent="0.2">
      <c r="A3422" t="s">
        <v>55</v>
      </c>
      <c r="B3422">
        <v>8.4764999999999997</v>
      </c>
      <c r="C3422" t="s">
        <v>45</v>
      </c>
      <c r="D3422" t="s">
        <v>56</v>
      </c>
      <c r="F3422" t="s">
        <v>36</v>
      </c>
      <c r="G3422">
        <v>2</v>
      </c>
      <c r="H3422">
        <v>2.1372976287558711</v>
      </c>
      <c r="I3422">
        <v>0.36977677668705061</v>
      </c>
      <c r="J3422" t="s">
        <v>866</v>
      </c>
      <c r="L3422" t="s">
        <v>57</v>
      </c>
    </row>
    <row r="3423" spans="1:13" x14ac:dyDescent="0.2">
      <c r="A3423" t="s">
        <v>820</v>
      </c>
      <c r="B3423">
        <v>7.1909000000000001E-2</v>
      </c>
      <c r="C3423" t="s">
        <v>7</v>
      </c>
      <c r="D3423" t="s">
        <v>75</v>
      </c>
      <c r="F3423" t="s">
        <v>36</v>
      </c>
      <c r="G3423">
        <v>2</v>
      </c>
      <c r="H3423">
        <v>-2.6323538482361561</v>
      </c>
      <c r="I3423">
        <v>0.22362332106155969</v>
      </c>
      <c r="J3423" t="s">
        <v>867</v>
      </c>
    </row>
    <row r="3424" spans="1:13" x14ac:dyDescent="0.2">
      <c r="A3424" t="s">
        <v>820</v>
      </c>
      <c r="B3424">
        <v>0.92808999999999997</v>
      </c>
      <c r="C3424" t="s">
        <v>359</v>
      </c>
      <c r="D3424" t="s">
        <v>75</v>
      </c>
      <c r="F3424" t="s">
        <v>36</v>
      </c>
      <c r="G3424">
        <v>2</v>
      </c>
      <c r="H3424">
        <v>-7.4626568139839519E-2</v>
      </c>
      <c r="I3424">
        <v>0.22362332106155969</v>
      </c>
      <c r="J3424" t="s">
        <v>868</v>
      </c>
    </row>
    <row r="3425" spans="1:13" x14ac:dyDescent="0.2">
      <c r="A3425" t="s">
        <v>60</v>
      </c>
      <c r="B3425">
        <v>9.9214999999999998E-2</v>
      </c>
      <c r="C3425" t="s">
        <v>42</v>
      </c>
      <c r="D3425" t="s">
        <v>56</v>
      </c>
      <c r="F3425" t="s">
        <v>36</v>
      </c>
      <c r="G3425">
        <v>2</v>
      </c>
      <c r="H3425">
        <v>-2.310466066444921</v>
      </c>
      <c r="I3425">
        <v>0.36977677668705061</v>
      </c>
      <c r="J3425" t="s">
        <v>693</v>
      </c>
      <c r="L3425" t="s">
        <v>61</v>
      </c>
    </row>
    <row r="3426" spans="1:13" x14ac:dyDescent="0.2">
      <c r="A3426" t="s">
        <v>62</v>
      </c>
      <c r="B3426">
        <v>2.4804E-2</v>
      </c>
      <c r="C3426" t="s">
        <v>35</v>
      </c>
      <c r="D3426" t="s">
        <v>56</v>
      </c>
      <c r="F3426" t="s">
        <v>36</v>
      </c>
      <c r="G3426">
        <v>2</v>
      </c>
      <c r="H3426">
        <v>-3.696750348494505</v>
      </c>
      <c r="I3426">
        <v>0.36977677668705061</v>
      </c>
      <c r="J3426" t="s">
        <v>694</v>
      </c>
      <c r="L3426" t="s">
        <v>62</v>
      </c>
    </row>
    <row r="3428" spans="1:13" ht="16" x14ac:dyDescent="0.2">
      <c r="A3428" s="1" t="s">
        <v>2</v>
      </c>
      <c r="B3428" s="1" t="s">
        <v>864</v>
      </c>
    </row>
    <row r="3429" spans="1:13" x14ac:dyDescent="0.2">
      <c r="A3429" t="s">
        <v>4</v>
      </c>
      <c r="B3429" t="s">
        <v>869</v>
      </c>
    </row>
    <row r="3430" spans="1:13" x14ac:dyDescent="0.2">
      <c r="A3430" t="s">
        <v>6</v>
      </c>
      <c r="B3430" t="s">
        <v>35</v>
      </c>
    </row>
    <row r="3431" spans="1:13" x14ac:dyDescent="0.2">
      <c r="A3431" t="s">
        <v>8</v>
      </c>
      <c r="B3431">
        <v>1</v>
      </c>
    </row>
    <row r="3432" spans="1:13" x14ac:dyDescent="0.2">
      <c r="A3432" t="s">
        <v>9</v>
      </c>
      <c r="B3432" t="s">
        <v>864</v>
      </c>
    </row>
    <row r="3433" spans="1:13" x14ac:dyDescent="0.2">
      <c r="A3433" t="s">
        <v>11</v>
      </c>
      <c r="B3433" t="s">
        <v>12</v>
      </c>
    </row>
    <row r="3434" spans="1:13" x14ac:dyDescent="0.2">
      <c r="A3434" t="s">
        <v>13</v>
      </c>
      <c r="B3434" t="s">
        <v>14</v>
      </c>
    </row>
    <row r="3435" spans="1:13" x14ac:dyDescent="0.2">
      <c r="A3435" t="s">
        <v>15</v>
      </c>
      <c r="B3435" t="s">
        <v>75</v>
      </c>
    </row>
    <row r="3436" spans="1:13" ht="16" x14ac:dyDescent="0.2">
      <c r="A3436" s="1" t="s">
        <v>17</v>
      </c>
    </row>
    <row r="3437" spans="1:13" x14ac:dyDescent="0.2">
      <c r="A3437" s="2" t="s">
        <v>18</v>
      </c>
      <c r="B3437" s="2" t="s">
        <v>19</v>
      </c>
      <c r="C3437" s="2" t="s">
        <v>6</v>
      </c>
      <c r="D3437" s="2" t="s">
        <v>15</v>
      </c>
      <c r="E3437" s="2" t="s">
        <v>20</v>
      </c>
      <c r="F3437" s="2" t="s">
        <v>13</v>
      </c>
      <c r="G3437" s="2" t="s">
        <v>21</v>
      </c>
      <c r="H3437" s="2" t="s">
        <v>22</v>
      </c>
      <c r="I3437" s="2" t="s">
        <v>23</v>
      </c>
      <c r="J3437" s="2" t="s">
        <v>4</v>
      </c>
      <c r="K3437" s="2" t="s">
        <v>24</v>
      </c>
      <c r="L3437" s="2" t="s">
        <v>9</v>
      </c>
      <c r="M3437" s="2"/>
    </row>
    <row r="3438" spans="1:13" x14ac:dyDescent="0.2">
      <c r="A3438" t="s">
        <v>864</v>
      </c>
      <c r="B3438">
        <v>1</v>
      </c>
      <c r="C3438" t="s">
        <v>35</v>
      </c>
      <c r="D3438" t="s">
        <v>75</v>
      </c>
      <c r="E3438" t="s">
        <v>76</v>
      </c>
      <c r="F3438" t="s">
        <v>33</v>
      </c>
      <c r="G3438">
        <v>0</v>
      </c>
      <c r="H3438">
        <v>1</v>
      </c>
      <c r="L3438" t="s">
        <v>864</v>
      </c>
    </row>
    <row r="3439" spans="1:13" x14ac:dyDescent="0.2">
      <c r="A3439" t="s">
        <v>55</v>
      </c>
      <c r="B3439">
        <v>6.2557</v>
      </c>
      <c r="C3439" t="s">
        <v>45</v>
      </c>
      <c r="D3439" t="s">
        <v>56</v>
      </c>
      <c r="F3439" t="s">
        <v>36</v>
      </c>
      <c r="G3439">
        <v>2</v>
      </c>
      <c r="H3439">
        <v>1.8334930481289879</v>
      </c>
      <c r="I3439">
        <v>0.36977677668705061</v>
      </c>
      <c r="J3439" t="s">
        <v>866</v>
      </c>
      <c r="L3439" t="s">
        <v>57</v>
      </c>
    </row>
    <row r="3440" spans="1:13" x14ac:dyDescent="0.2">
      <c r="A3440" t="s">
        <v>820</v>
      </c>
      <c r="B3440">
        <v>0.16075999999999999</v>
      </c>
      <c r="C3440" t="s">
        <v>35</v>
      </c>
      <c r="D3440" t="s">
        <v>75</v>
      </c>
      <c r="F3440" t="s">
        <v>36</v>
      </c>
      <c r="G3440">
        <v>2</v>
      </c>
      <c r="H3440">
        <v>-1.8278427094011369</v>
      </c>
      <c r="I3440">
        <v>0.22362332106155969</v>
      </c>
      <c r="J3440" t="s">
        <v>870</v>
      </c>
    </row>
    <row r="3441" spans="1:13" x14ac:dyDescent="0.2">
      <c r="A3441" t="s">
        <v>820</v>
      </c>
      <c r="B3441">
        <v>0.83923999999999999</v>
      </c>
      <c r="C3441" t="s">
        <v>359</v>
      </c>
      <c r="D3441" t="s">
        <v>75</v>
      </c>
      <c r="F3441" t="s">
        <v>36</v>
      </c>
      <c r="G3441">
        <v>2</v>
      </c>
      <c r="H3441">
        <v>-0.17525855859363709</v>
      </c>
      <c r="I3441">
        <v>0.22362332106155969</v>
      </c>
      <c r="J3441" t="s">
        <v>868</v>
      </c>
    </row>
    <row r="3442" spans="1:13" x14ac:dyDescent="0.2">
      <c r="A3442" t="s">
        <v>60</v>
      </c>
      <c r="B3442">
        <v>9.9214999999999998E-2</v>
      </c>
      <c r="C3442" t="s">
        <v>42</v>
      </c>
      <c r="D3442" t="s">
        <v>56</v>
      </c>
      <c r="F3442" t="s">
        <v>36</v>
      </c>
      <c r="G3442">
        <v>2</v>
      </c>
      <c r="H3442">
        <v>-2.310466066444921</v>
      </c>
      <c r="I3442">
        <v>0.36977677668705061</v>
      </c>
      <c r="J3442" t="s">
        <v>693</v>
      </c>
      <c r="L3442" t="s">
        <v>61</v>
      </c>
    </row>
    <row r="3443" spans="1:13" x14ac:dyDescent="0.2">
      <c r="A3443" t="s">
        <v>62</v>
      </c>
      <c r="B3443">
        <v>2.4804E-2</v>
      </c>
      <c r="C3443" t="s">
        <v>35</v>
      </c>
      <c r="D3443" t="s">
        <v>56</v>
      </c>
      <c r="F3443" t="s">
        <v>36</v>
      </c>
      <c r="G3443">
        <v>2</v>
      </c>
      <c r="H3443">
        <v>-3.696750348494505</v>
      </c>
      <c r="I3443">
        <v>0.36977677668705061</v>
      </c>
      <c r="J3443" t="s">
        <v>694</v>
      </c>
      <c r="L3443" t="s">
        <v>62</v>
      </c>
    </row>
    <row r="3445" spans="1:13" ht="16" x14ac:dyDescent="0.2">
      <c r="A3445" s="1" t="s">
        <v>2</v>
      </c>
      <c r="B3445" s="1" t="s">
        <v>871</v>
      </c>
    </row>
    <row r="3446" spans="1:13" x14ac:dyDescent="0.2">
      <c r="A3446" t="s">
        <v>4</v>
      </c>
      <c r="B3446" t="s">
        <v>872</v>
      </c>
    </row>
    <row r="3447" spans="1:13" x14ac:dyDescent="0.2">
      <c r="A3447" t="s">
        <v>6</v>
      </c>
      <c r="B3447" t="s">
        <v>359</v>
      </c>
    </row>
    <row r="3448" spans="1:13" x14ac:dyDescent="0.2">
      <c r="A3448" t="s">
        <v>8</v>
      </c>
      <c r="B3448">
        <v>1</v>
      </c>
    </row>
    <row r="3449" spans="1:13" x14ac:dyDescent="0.2">
      <c r="A3449" t="s">
        <v>9</v>
      </c>
      <c r="B3449" t="s">
        <v>871</v>
      </c>
    </row>
    <row r="3450" spans="1:13" x14ac:dyDescent="0.2">
      <c r="A3450" t="s">
        <v>11</v>
      </c>
      <c r="B3450" t="s">
        <v>12</v>
      </c>
    </row>
    <row r="3451" spans="1:13" x14ac:dyDescent="0.2">
      <c r="A3451" t="s">
        <v>13</v>
      </c>
      <c r="B3451" t="s">
        <v>14</v>
      </c>
    </row>
    <row r="3452" spans="1:13" x14ac:dyDescent="0.2">
      <c r="A3452" t="s">
        <v>15</v>
      </c>
      <c r="B3452" t="s">
        <v>75</v>
      </c>
    </row>
    <row r="3453" spans="1:13" ht="16" x14ac:dyDescent="0.2">
      <c r="A3453" s="1" t="s">
        <v>17</v>
      </c>
    </row>
    <row r="3454" spans="1:13" x14ac:dyDescent="0.2">
      <c r="A3454" s="2" t="s">
        <v>18</v>
      </c>
      <c r="B3454" s="2" t="s">
        <v>19</v>
      </c>
      <c r="C3454" s="2" t="s">
        <v>6</v>
      </c>
      <c r="D3454" s="2" t="s">
        <v>15</v>
      </c>
      <c r="E3454" s="2" t="s">
        <v>20</v>
      </c>
      <c r="F3454" s="2" t="s">
        <v>13</v>
      </c>
      <c r="G3454" s="2" t="s">
        <v>21</v>
      </c>
      <c r="H3454" s="2" t="s">
        <v>22</v>
      </c>
      <c r="I3454" s="2" t="s">
        <v>23</v>
      </c>
      <c r="J3454" s="2" t="s">
        <v>4</v>
      </c>
      <c r="K3454" s="2" t="s">
        <v>24</v>
      </c>
      <c r="L3454" s="2" t="s">
        <v>9</v>
      </c>
      <c r="M3454" s="2"/>
    </row>
    <row r="3455" spans="1:13" x14ac:dyDescent="0.2">
      <c r="A3455" t="s">
        <v>873</v>
      </c>
      <c r="B3455">
        <v>1.4711E-2</v>
      </c>
      <c r="D3455" t="s">
        <v>16</v>
      </c>
      <c r="E3455" t="s">
        <v>26</v>
      </c>
      <c r="F3455" t="s">
        <v>27</v>
      </c>
      <c r="G3455">
        <v>2</v>
      </c>
      <c r="H3455">
        <v>-4.2191597657140623</v>
      </c>
      <c r="I3455">
        <v>0.22515549794999981</v>
      </c>
      <c r="J3455" t="s">
        <v>823</v>
      </c>
    </row>
    <row r="3456" spans="1:13" x14ac:dyDescent="0.2">
      <c r="A3456" t="s">
        <v>874</v>
      </c>
      <c r="B3456">
        <v>6.3281000000000003E-4</v>
      </c>
      <c r="D3456" t="s">
        <v>16</v>
      </c>
      <c r="E3456" t="s">
        <v>26</v>
      </c>
      <c r="F3456" t="s">
        <v>27</v>
      </c>
      <c r="G3456">
        <v>2</v>
      </c>
      <c r="H3456">
        <v>-7.365340338854403</v>
      </c>
      <c r="I3456">
        <v>0.22515549794999981</v>
      </c>
      <c r="J3456" t="s">
        <v>823</v>
      </c>
    </row>
    <row r="3457" spans="1:12" x14ac:dyDescent="0.2">
      <c r="A3457" t="s">
        <v>822</v>
      </c>
      <c r="B3457">
        <v>7.7252000000000002E-6</v>
      </c>
      <c r="D3457" t="s">
        <v>16</v>
      </c>
      <c r="E3457" t="s">
        <v>26</v>
      </c>
      <c r="F3457" t="s">
        <v>27</v>
      </c>
      <c r="G3457">
        <v>2</v>
      </c>
      <c r="H3457">
        <v>-11.77102284554797</v>
      </c>
      <c r="I3457">
        <v>0.81066347841325681</v>
      </c>
      <c r="J3457" t="s">
        <v>823</v>
      </c>
    </row>
    <row r="3458" spans="1:12" x14ac:dyDescent="0.2">
      <c r="A3458" t="s">
        <v>701</v>
      </c>
      <c r="B3458">
        <v>3.7311000000000002E-5</v>
      </c>
      <c r="D3458" t="s">
        <v>16</v>
      </c>
      <c r="E3458" t="s">
        <v>26</v>
      </c>
      <c r="F3458" t="s">
        <v>27</v>
      </c>
      <c r="G3458">
        <v>2</v>
      </c>
      <c r="H3458">
        <v>-10.196222368624561</v>
      </c>
      <c r="I3458">
        <v>0.13382896031042671</v>
      </c>
      <c r="J3458" t="s">
        <v>823</v>
      </c>
    </row>
    <row r="3459" spans="1:12" x14ac:dyDescent="0.2">
      <c r="A3459" t="s">
        <v>208</v>
      </c>
      <c r="B3459">
        <v>0.16683000000000001</v>
      </c>
      <c r="D3459" t="s">
        <v>16</v>
      </c>
      <c r="E3459" t="s">
        <v>26</v>
      </c>
      <c r="F3459" t="s">
        <v>27</v>
      </c>
      <c r="G3459">
        <v>2</v>
      </c>
      <c r="H3459">
        <v>-1.7907799491145551</v>
      </c>
      <c r="I3459">
        <v>0.1009803860231516</v>
      </c>
      <c r="J3459" t="s">
        <v>823</v>
      </c>
    </row>
    <row r="3460" spans="1:12" x14ac:dyDescent="0.2">
      <c r="A3460" t="s">
        <v>875</v>
      </c>
      <c r="B3460">
        <v>4.6022000000000001E-5</v>
      </c>
      <c r="D3460" t="s">
        <v>16</v>
      </c>
      <c r="E3460" t="s">
        <v>26</v>
      </c>
      <c r="F3460" t="s">
        <v>27</v>
      </c>
      <c r="G3460">
        <v>2</v>
      </c>
      <c r="H3460">
        <v>-9.9863910149358919</v>
      </c>
      <c r="I3460">
        <v>0.22515549794999981</v>
      </c>
      <c r="J3460" t="s">
        <v>823</v>
      </c>
    </row>
    <row r="3461" spans="1:12" x14ac:dyDescent="0.2">
      <c r="A3461" t="s">
        <v>824</v>
      </c>
      <c r="B3461">
        <v>3.1188E-5</v>
      </c>
      <c r="D3461" t="s">
        <v>16</v>
      </c>
      <c r="E3461" t="s">
        <v>26</v>
      </c>
      <c r="F3461" t="s">
        <v>27</v>
      </c>
      <c r="G3461">
        <v>2</v>
      </c>
      <c r="H3461">
        <v>-10.37547715251692</v>
      </c>
      <c r="I3461">
        <v>0.22515549794999981</v>
      </c>
      <c r="J3461" t="s">
        <v>823</v>
      </c>
    </row>
    <row r="3462" spans="1:12" x14ac:dyDescent="0.2">
      <c r="A3462" t="s">
        <v>29</v>
      </c>
      <c r="B3462">
        <v>51.774999999999999</v>
      </c>
      <c r="D3462" t="s">
        <v>30</v>
      </c>
      <c r="E3462" t="s">
        <v>26</v>
      </c>
      <c r="F3462" t="s">
        <v>27</v>
      </c>
      <c r="G3462">
        <v>2</v>
      </c>
      <c r="H3462">
        <v>3.9469074072816479</v>
      </c>
      <c r="I3462">
        <v>0.1009803860231516</v>
      </c>
      <c r="J3462" t="s">
        <v>823</v>
      </c>
    </row>
    <row r="3463" spans="1:12" x14ac:dyDescent="0.2">
      <c r="A3463" t="s">
        <v>825</v>
      </c>
      <c r="B3463">
        <v>1.1011999999999999E-2</v>
      </c>
      <c r="D3463" t="s">
        <v>16</v>
      </c>
      <c r="E3463" t="s">
        <v>26</v>
      </c>
      <c r="F3463" t="s">
        <v>27</v>
      </c>
      <c r="G3463">
        <v>2</v>
      </c>
      <c r="H3463">
        <v>-4.5087696917017759</v>
      </c>
      <c r="I3463">
        <v>0.22515549794999981</v>
      </c>
      <c r="J3463" t="s">
        <v>823</v>
      </c>
    </row>
    <row r="3464" spans="1:12" x14ac:dyDescent="0.2">
      <c r="A3464" t="s">
        <v>473</v>
      </c>
      <c r="B3464">
        <v>1.3807000000000001E-4</v>
      </c>
      <c r="D3464" t="s">
        <v>16</v>
      </c>
      <c r="E3464" t="s">
        <v>31</v>
      </c>
      <c r="F3464" t="s">
        <v>27</v>
      </c>
      <c r="G3464">
        <v>2</v>
      </c>
      <c r="H3464">
        <v>-8.8877497550362126</v>
      </c>
      <c r="I3464">
        <v>0.22515549794999981</v>
      </c>
      <c r="J3464" t="s">
        <v>823</v>
      </c>
    </row>
    <row r="3465" spans="1:12" x14ac:dyDescent="0.2">
      <c r="A3465" t="s">
        <v>826</v>
      </c>
      <c r="B3465">
        <v>7.7252000000000002E-6</v>
      </c>
      <c r="D3465" t="s">
        <v>16</v>
      </c>
      <c r="E3465" t="s">
        <v>26</v>
      </c>
      <c r="F3465" t="s">
        <v>27</v>
      </c>
      <c r="G3465">
        <v>2</v>
      </c>
      <c r="H3465">
        <v>-11.77102284554797</v>
      </c>
      <c r="I3465">
        <v>0.81066347841325681</v>
      </c>
      <c r="J3465" t="s">
        <v>823</v>
      </c>
    </row>
    <row r="3466" spans="1:12" x14ac:dyDescent="0.2">
      <c r="A3466" t="s">
        <v>827</v>
      </c>
      <c r="B3466">
        <v>1.2614999999999999E-2</v>
      </c>
      <c r="D3466" t="s">
        <v>16</v>
      </c>
      <c r="E3466" t="s">
        <v>26</v>
      </c>
      <c r="F3466" t="s">
        <v>27</v>
      </c>
      <c r="G3466">
        <v>2</v>
      </c>
      <c r="H3466">
        <v>-4.3728686968891157</v>
      </c>
      <c r="I3466">
        <v>0.22515549794999981</v>
      </c>
      <c r="J3466" t="s">
        <v>823</v>
      </c>
    </row>
    <row r="3467" spans="1:12" x14ac:dyDescent="0.2">
      <c r="A3467" t="s">
        <v>829</v>
      </c>
      <c r="B3467">
        <v>3.1680999999999998E-8</v>
      </c>
      <c r="D3467" t="s">
        <v>16</v>
      </c>
      <c r="E3467" t="s">
        <v>26</v>
      </c>
      <c r="F3467" t="s">
        <v>27</v>
      </c>
      <c r="G3467">
        <v>2</v>
      </c>
      <c r="H3467">
        <v>-17.267548704841801</v>
      </c>
      <c r="I3467">
        <v>0.81066347841325681</v>
      </c>
      <c r="J3467" t="s">
        <v>823</v>
      </c>
    </row>
    <row r="3468" spans="1:12" x14ac:dyDescent="0.2">
      <c r="A3468" t="s">
        <v>829</v>
      </c>
      <c r="B3468">
        <v>3.3283999999999999E-4</v>
      </c>
      <c r="D3468" t="s">
        <v>16</v>
      </c>
      <c r="E3468" t="s">
        <v>26</v>
      </c>
      <c r="F3468" t="s">
        <v>27</v>
      </c>
      <c r="G3468">
        <v>2</v>
      </c>
      <c r="H3468">
        <v>-8.0078486639320445</v>
      </c>
      <c r="I3468">
        <v>0.81066347841325681</v>
      </c>
      <c r="J3468" t="s">
        <v>823</v>
      </c>
    </row>
    <row r="3469" spans="1:12" x14ac:dyDescent="0.2">
      <c r="A3469" t="s">
        <v>829</v>
      </c>
      <c r="B3469">
        <v>2.6297999999999998E-3</v>
      </c>
      <c r="D3469" t="s">
        <v>16</v>
      </c>
      <c r="E3469" t="s">
        <v>26</v>
      </c>
      <c r="F3469" t="s">
        <v>27</v>
      </c>
      <c r="G3469">
        <v>2</v>
      </c>
      <c r="H3469">
        <v>-5.9408474813114553</v>
      </c>
      <c r="I3469">
        <v>0.81066347841325681</v>
      </c>
      <c r="J3469" t="s">
        <v>823</v>
      </c>
    </row>
    <row r="3470" spans="1:12" x14ac:dyDescent="0.2">
      <c r="A3470" t="s">
        <v>830</v>
      </c>
      <c r="B3470">
        <v>7.7252000000000002E-6</v>
      </c>
      <c r="D3470" t="s">
        <v>16</v>
      </c>
      <c r="E3470" t="s">
        <v>26</v>
      </c>
      <c r="F3470" t="s">
        <v>27</v>
      </c>
      <c r="G3470">
        <v>2</v>
      </c>
      <c r="H3470">
        <v>-11.77102284554797</v>
      </c>
      <c r="I3470">
        <v>0.81066347841325681</v>
      </c>
      <c r="J3470" t="s">
        <v>823</v>
      </c>
    </row>
    <row r="3471" spans="1:12" x14ac:dyDescent="0.2">
      <c r="A3471" t="s">
        <v>831</v>
      </c>
      <c r="B3471">
        <v>7.7252000000000002E-6</v>
      </c>
      <c r="D3471" t="s">
        <v>16</v>
      </c>
      <c r="E3471" t="s">
        <v>26</v>
      </c>
      <c r="F3471" t="s">
        <v>27</v>
      </c>
      <c r="G3471">
        <v>2</v>
      </c>
      <c r="H3471">
        <v>-11.77102284554797</v>
      </c>
      <c r="I3471">
        <v>0.81066347841325681</v>
      </c>
      <c r="J3471" t="s">
        <v>823</v>
      </c>
    </row>
    <row r="3472" spans="1:12" x14ac:dyDescent="0.2">
      <c r="A3472" t="s">
        <v>871</v>
      </c>
      <c r="B3472">
        <v>1</v>
      </c>
      <c r="C3472" t="s">
        <v>359</v>
      </c>
      <c r="D3472" t="s">
        <v>75</v>
      </c>
      <c r="E3472" t="s">
        <v>76</v>
      </c>
      <c r="F3472" t="s">
        <v>33</v>
      </c>
      <c r="G3472">
        <v>0</v>
      </c>
      <c r="H3472">
        <v>1</v>
      </c>
      <c r="L3472" t="s">
        <v>871</v>
      </c>
    </row>
    <row r="3473" spans="1:12" x14ac:dyDescent="0.2">
      <c r="A3473" t="s">
        <v>1548</v>
      </c>
      <c r="B3473">
        <v>1.1506000000000001</v>
      </c>
      <c r="C3473" t="s">
        <v>35</v>
      </c>
      <c r="D3473" t="s">
        <v>16</v>
      </c>
      <c r="F3473" t="s">
        <v>36</v>
      </c>
      <c r="G3473">
        <v>2</v>
      </c>
      <c r="H3473">
        <v>0.1402835454470561</v>
      </c>
      <c r="I3473">
        <v>0.1009803860231516</v>
      </c>
      <c r="J3473" t="s">
        <v>823</v>
      </c>
      <c r="L3473" t="s">
        <v>434</v>
      </c>
    </row>
    <row r="3474" spans="1:12" x14ac:dyDescent="0.2">
      <c r="A3474" t="s">
        <v>624</v>
      </c>
      <c r="B3474">
        <v>6.0815000000000001E-2</v>
      </c>
      <c r="C3474" t="s">
        <v>42</v>
      </c>
      <c r="D3474" t="s">
        <v>30</v>
      </c>
      <c r="F3474" t="s">
        <v>36</v>
      </c>
      <c r="G3474">
        <v>2</v>
      </c>
      <c r="H3474">
        <v>-2.7999188099117371</v>
      </c>
      <c r="I3474">
        <v>0.1009803860231516</v>
      </c>
      <c r="J3474" t="s">
        <v>823</v>
      </c>
      <c r="L3474" t="s">
        <v>43</v>
      </c>
    </row>
    <row r="3475" spans="1:12" x14ac:dyDescent="0.2">
      <c r="A3475" t="s">
        <v>44</v>
      </c>
      <c r="B3475">
        <v>6.4513000000000005E-4</v>
      </c>
      <c r="C3475" t="s">
        <v>45</v>
      </c>
      <c r="D3475" t="s">
        <v>16</v>
      </c>
      <c r="F3475" t="s">
        <v>36</v>
      </c>
      <c r="G3475">
        <v>2</v>
      </c>
      <c r="H3475">
        <v>-7.3460587110894551</v>
      </c>
      <c r="I3475">
        <v>0.1009803860231516</v>
      </c>
      <c r="J3475" t="s">
        <v>823</v>
      </c>
      <c r="L3475" t="s">
        <v>47</v>
      </c>
    </row>
    <row r="3476" spans="1:12" x14ac:dyDescent="0.2">
      <c r="A3476" t="s">
        <v>835</v>
      </c>
      <c r="B3476">
        <v>0.17710000000000001</v>
      </c>
      <c r="C3476" t="s">
        <v>35</v>
      </c>
      <c r="D3476" t="s">
        <v>16</v>
      </c>
      <c r="F3476" t="s">
        <v>36</v>
      </c>
      <c r="G3476">
        <v>2</v>
      </c>
      <c r="H3476">
        <v>-1.7310407341933489</v>
      </c>
      <c r="I3476">
        <v>0.1009803860231516</v>
      </c>
      <c r="J3476" t="s">
        <v>823</v>
      </c>
      <c r="L3476" t="s">
        <v>836</v>
      </c>
    </row>
    <row r="3477" spans="1:12" x14ac:dyDescent="0.2">
      <c r="A3477" t="s">
        <v>48</v>
      </c>
      <c r="B3477">
        <v>1.5081000000000001E-2</v>
      </c>
      <c r="C3477" t="s">
        <v>49</v>
      </c>
      <c r="D3477" t="s">
        <v>16</v>
      </c>
      <c r="F3477" t="s">
        <v>36</v>
      </c>
      <c r="G3477">
        <v>2</v>
      </c>
      <c r="H3477">
        <v>-4.1943196056035887</v>
      </c>
      <c r="I3477">
        <v>0.1009803860231516</v>
      </c>
      <c r="J3477" t="s">
        <v>823</v>
      </c>
      <c r="L3477" t="s">
        <v>50</v>
      </c>
    </row>
    <row r="3478" spans="1:12" x14ac:dyDescent="0.2">
      <c r="A3478" t="s">
        <v>715</v>
      </c>
      <c r="B3478">
        <v>2.1902000000000001E-2</v>
      </c>
      <c r="C3478" t="s">
        <v>35</v>
      </c>
      <c r="D3478" t="s">
        <v>16</v>
      </c>
      <c r="F3478" t="s">
        <v>36</v>
      </c>
      <c r="G3478">
        <v>2</v>
      </c>
      <c r="H3478">
        <v>-3.8211773221285701</v>
      </c>
      <c r="I3478">
        <v>0.1009803860231516</v>
      </c>
      <c r="J3478" t="s">
        <v>823</v>
      </c>
      <c r="L3478" t="s">
        <v>716</v>
      </c>
    </row>
    <row r="3479" spans="1:12" x14ac:dyDescent="0.2">
      <c r="A3479" t="s">
        <v>51</v>
      </c>
      <c r="B3479">
        <v>17.747</v>
      </c>
      <c r="C3479" t="s">
        <v>52</v>
      </c>
      <c r="D3479" t="s">
        <v>53</v>
      </c>
      <c r="F3479" t="s">
        <v>36</v>
      </c>
      <c r="G3479">
        <v>2</v>
      </c>
      <c r="H3479">
        <v>2.8762164875524281</v>
      </c>
      <c r="I3479">
        <v>4.3409845976280087E-2</v>
      </c>
      <c r="J3479" t="s">
        <v>839</v>
      </c>
      <c r="L3479" t="s">
        <v>54</v>
      </c>
    </row>
    <row r="3480" spans="1:12" x14ac:dyDescent="0.2">
      <c r="A3480" t="s">
        <v>464</v>
      </c>
      <c r="B3480">
        <v>6.2870000000000005E-4</v>
      </c>
      <c r="C3480" t="s">
        <v>35</v>
      </c>
      <c r="D3480" t="s">
        <v>16</v>
      </c>
      <c r="F3480" t="s">
        <v>36</v>
      </c>
      <c r="G3480">
        <v>2</v>
      </c>
      <c r="H3480">
        <v>-7.3718563625752589</v>
      </c>
      <c r="I3480">
        <v>0.1009803860231516</v>
      </c>
      <c r="J3480" t="s">
        <v>823</v>
      </c>
      <c r="L3480" t="s">
        <v>465</v>
      </c>
    </row>
    <row r="3481" spans="1:12" x14ac:dyDescent="0.2">
      <c r="A3481" t="s">
        <v>268</v>
      </c>
      <c r="B3481">
        <v>0.60404000000000002</v>
      </c>
      <c r="C3481" t="s">
        <v>45</v>
      </c>
      <c r="D3481" t="s">
        <v>16</v>
      </c>
      <c r="F3481" t="s">
        <v>36</v>
      </c>
      <c r="G3481">
        <v>2</v>
      </c>
      <c r="H3481">
        <v>-0.50411485807454859</v>
      </c>
      <c r="I3481">
        <v>0.1009803860231516</v>
      </c>
      <c r="J3481" t="s">
        <v>823</v>
      </c>
      <c r="L3481" t="s">
        <v>269</v>
      </c>
    </row>
    <row r="3482" spans="1:12" x14ac:dyDescent="0.2">
      <c r="A3482" t="s">
        <v>621</v>
      </c>
      <c r="B3482">
        <v>1.1111000000000001E-3</v>
      </c>
      <c r="C3482" t="s">
        <v>35</v>
      </c>
      <c r="D3482" t="s">
        <v>16</v>
      </c>
      <c r="F3482" t="s">
        <v>36</v>
      </c>
      <c r="G3482">
        <v>2</v>
      </c>
      <c r="H3482">
        <v>-6.8024047633743114</v>
      </c>
      <c r="I3482">
        <v>4.3409845976280087E-2</v>
      </c>
      <c r="J3482" t="s">
        <v>839</v>
      </c>
      <c r="L3482" t="s">
        <v>623</v>
      </c>
    </row>
    <row r="3483" spans="1:12" x14ac:dyDescent="0.2">
      <c r="A3483" t="s">
        <v>627</v>
      </c>
      <c r="B3483">
        <v>5.5413999999999998E-2</v>
      </c>
      <c r="C3483" t="s">
        <v>35</v>
      </c>
      <c r="D3483" t="s">
        <v>16</v>
      </c>
      <c r="F3483" t="s">
        <v>36</v>
      </c>
      <c r="G3483">
        <v>2</v>
      </c>
      <c r="H3483">
        <v>-2.8929230095728542</v>
      </c>
      <c r="I3483">
        <v>4.3409845976280087E-2</v>
      </c>
      <c r="J3483" t="s">
        <v>839</v>
      </c>
      <c r="L3483" t="s">
        <v>628</v>
      </c>
    </row>
    <row r="3484" spans="1:12" x14ac:dyDescent="0.2">
      <c r="A3484" t="s">
        <v>629</v>
      </c>
      <c r="B3484">
        <v>3.3730000000000001E-3</v>
      </c>
      <c r="C3484" t="s">
        <v>35</v>
      </c>
      <c r="D3484" t="s">
        <v>16</v>
      </c>
      <c r="F3484" t="s">
        <v>36</v>
      </c>
      <c r="G3484">
        <v>2</v>
      </c>
      <c r="H3484">
        <v>-5.6919527229026237</v>
      </c>
      <c r="I3484">
        <v>4.3409845976280087E-2</v>
      </c>
      <c r="J3484" t="s">
        <v>839</v>
      </c>
      <c r="L3484" t="s">
        <v>630</v>
      </c>
    </row>
    <row r="3485" spans="1:12" x14ac:dyDescent="0.2">
      <c r="A3485" t="s">
        <v>846</v>
      </c>
      <c r="B3485">
        <v>1.3313999999999999E-2</v>
      </c>
      <c r="C3485" t="s">
        <v>35</v>
      </c>
      <c r="D3485" t="s">
        <v>16</v>
      </c>
      <c r="F3485" t="s">
        <v>36</v>
      </c>
      <c r="G3485">
        <v>2</v>
      </c>
      <c r="H3485">
        <v>-4.3189391658036254</v>
      </c>
      <c r="I3485">
        <v>0.1009803860231516</v>
      </c>
      <c r="J3485" t="s">
        <v>823</v>
      </c>
      <c r="L3485" t="s">
        <v>847</v>
      </c>
    </row>
    <row r="3486" spans="1:12" x14ac:dyDescent="0.2">
      <c r="A3486" t="s">
        <v>806</v>
      </c>
      <c r="B3486">
        <v>3.9981999999999999E-7</v>
      </c>
      <c r="C3486" t="s">
        <v>94</v>
      </c>
      <c r="D3486" t="s">
        <v>15</v>
      </c>
      <c r="F3486" t="s">
        <v>36</v>
      </c>
      <c r="G3486">
        <v>2</v>
      </c>
      <c r="H3486">
        <v>-14.732251391118821</v>
      </c>
      <c r="I3486">
        <v>0.55798046350136132</v>
      </c>
      <c r="J3486" t="s">
        <v>823</v>
      </c>
    </row>
    <row r="3487" spans="1:12" x14ac:dyDescent="0.2">
      <c r="A3487" t="s">
        <v>850</v>
      </c>
      <c r="B3487">
        <v>3.1188E-5</v>
      </c>
      <c r="C3487" t="s">
        <v>35</v>
      </c>
      <c r="D3487" t="s">
        <v>16</v>
      </c>
      <c r="F3487" t="s">
        <v>36</v>
      </c>
      <c r="G3487">
        <v>2</v>
      </c>
      <c r="H3487">
        <v>-10.37547715251692</v>
      </c>
      <c r="I3487">
        <v>0.1009803860231516</v>
      </c>
      <c r="J3487" t="s">
        <v>823</v>
      </c>
      <c r="L3487" t="s">
        <v>851</v>
      </c>
    </row>
    <row r="3488" spans="1:12" x14ac:dyDescent="0.2">
      <c r="A3488" t="s">
        <v>852</v>
      </c>
      <c r="B3488">
        <v>2.9093000000000001E-3</v>
      </c>
      <c r="C3488" t="s">
        <v>35</v>
      </c>
      <c r="D3488" t="s">
        <v>16</v>
      </c>
      <c r="F3488" t="s">
        <v>36</v>
      </c>
      <c r="G3488">
        <v>2</v>
      </c>
      <c r="H3488">
        <v>-5.8398427765636649</v>
      </c>
      <c r="I3488">
        <v>0.1009803860231516</v>
      </c>
      <c r="J3488" t="s">
        <v>823</v>
      </c>
    </row>
    <row r="3489" spans="1:12" x14ac:dyDescent="0.2">
      <c r="A3489" t="s">
        <v>876</v>
      </c>
      <c r="B3489">
        <v>1.03</v>
      </c>
      <c r="C3489" t="s">
        <v>359</v>
      </c>
      <c r="D3489" t="s">
        <v>75</v>
      </c>
      <c r="F3489" t="s">
        <v>36</v>
      </c>
      <c r="G3489">
        <v>2</v>
      </c>
      <c r="H3489">
        <v>2.9558802241544429E-2</v>
      </c>
      <c r="I3489">
        <v>0.5506709466194879</v>
      </c>
      <c r="J3489" t="s">
        <v>842</v>
      </c>
    </row>
    <row r="3490" spans="1:12" x14ac:dyDescent="0.2">
      <c r="A3490" t="s">
        <v>442</v>
      </c>
      <c r="B3490">
        <v>170.94</v>
      </c>
      <c r="C3490" t="s">
        <v>42</v>
      </c>
      <c r="D3490" t="s">
        <v>16</v>
      </c>
      <c r="F3490" t="s">
        <v>36</v>
      </c>
      <c r="G3490">
        <v>2</v>
      </c>
      <c r="H3490">
        <v>5.1413126177378716</v>
      </c>
      <c r="I3490">
        <v>0.1009803860231516</v>
      </c>
      <c r="J3490" t="s">
        <v>823</v>
      </c>
      <c r="L3490" t="s">
        <v>443</v>
      </c>
    </row>
    <row r="3491" spans="1:12" x14ac:dyDescent="0.2">
      <c r="A3491" t="s">
        <v>60</v>
      </c>
      <c r="B3491">
        <v>1.5204</v>
      </c>
      <c r="C3491" t="s">
        <v>42</v>
      </c>
      <c r="D3491" t="s">
        <v>56</v>
      </c>
      <c r="F3491" t="s">
        <v>36</v>
      </c>
      <c r="G3491">
        <v>2</v>
      </c>
      <c r="H3491">
        <v>0.41897345813295661</v>
      </c>
      <c r="I3491">
        <v>0.36977677668705061</v>
      </c>
      <c r="J3491" t="s">
        <v>855</v>
      </c>
      <c r="L3491" t="s">
        <v>61</v>
      </c>
    </row>
    <row r="3492" spans="1:12" x14ac:dyDescent="0.2">
      <c r="A3492" t="s">
        <v>62</v>
      </c>
      <c r="B3492">
        <v>0.27407999999999999</v>
      </c>
      <c r="C3492" t="s">
        <v>35</v>
      </c>
      <c r="D3492" t="s">
        <v>56</v>
      </c>
      <c r="F3492" t="s">
        <v>36</v>
      </c>
      <c r="G3492">
        <v>2</v>
      </c>
      <c r="H3492">
        <v>-1.294335244406327</v>
      </c>
      <c r="I3492">
        <v>0.36977677668705061</v>
      </c>
      <c r="J3492" t="s">
        <v>855</v>
      </c>
      <c r="L3492" t="s">
        <v>62</v>
      </c>
    </row>
    <row r="3493" spans="1:12" x14ac:dyDescent="0.2">
      <c r="A3493" t="s">
        <v>856</v>
      </c>
      <c r="B3493">
        <v>-0.17216999999999999</v>
      </c>
      <c r="C3493" t="s">
        <v>49</v>
      </c>
      <c r="D3493" t="s">
        <v>16</v>
      </c>
      <c r="F3493" t="s">
        <v>36</v>
      </c>
      <c r="G3493">
        <v>2</v>
      </c>
      <c r="H3493">
        <v>-1.7592729181937561</v>
      </c>
      <c r="I3493">
        <v>0.1009803860231516</v>
      </c>
      <c r="J3493" t="s">
        <v>823</v>
      </c>
      <c r="K3493" t="b">
        <v>1</v>
      </c>
      <c r="L3493" t="s">
        <v>857</v>
      </c>
    </row>
    <row r="3494" spans="1:12" x14ac:dyDescent="0.2">
      <c r="A3494" t="s">
        <v>858</v>
      </c>
      <c r="B3494">
        <v>-2.3298999999999999</v>
      </c>
      <c r="C3494" t="s">
        <v>49</v>
      </c>
      <c r="D3494" t="s">
        <v>16</v>
      </c>
      <c r="F3494" t="s">
        <v>36</v>
      </c>
      <c r="G3494">
        <v>2</v>
      </c>
      <c r="H3494">
        <v>0.84582534820165023</v>
      </c>
      <c r="I3494">
        <v>0.1009803860231516</v>
      </c>
      <c r="J3494" t="s">
        <v>823</v>
      </c>
      <c r="K3494" t="b">
        <v>1</v>
      </c>
      <c r="L3494" t="s">
        <v>859</v>
      </c>
    </row>
    <row r="3495" spans="1:12" x14ac:dyDescent="0.2">
      <c r="A3495" t="s">
        <v>274</v>
      </c>
      <c r="B3495">
        <v>-0.15384999999999999</v>
      </c>
      <c r="C3495" t="s">
        <v>49</v>
      </c>
      <c r="D3495" t="s">
        <v>250</v>
      </c>
      <c r="F3495" t="s">
        <v>36</v>
      </c>
      <c r="G3495">
        <v>2</v>
      </c>
      <c r="H3495">
        <v>-1.8717771772140861</v>
      </c>
      <c r="I3495">
        <v>0.1009803860231516</v>
      </c>
      <c r="J3495" t="s">
        <v>860</v>
      </c>
      <c r="K3495" t="b">
        <v>1</v>
      </c>
      <c r="L3495" t="s">
        <v>275</v>
      </c>
    </row>
    <row r="3497" spans="1:12" ht="16" x14ac:dyDescent="0.2">
      <c r="A3497" s="1" t="s">
        <v>2</v>
      </c>
      <c r="B3497" s="1" t="s">
        <v>871</v>
      </c>
    </row>
    <row r="3498" spans="1:12" x14ac:dyDescent="0.2">
      <c r="A3498" t="s">
        <v>4</v>
      </c>
      <c r="B3498" t="s">
        <v>821</v>
      </c>
    </row>
    <row r="3499" spans="1:12" x14ac:dyDescent="0.2">
      <c r="A3499" t="s">
        <v>6</v>
      </c>
      <c r="B3499" t="s">
        <v>35</v>
      </c>
    </row>
    <row r="3500" spans="1:12" x14ac:dyDescent="0.2">
      <c r="A3500" t="s">
        <v>8</v>
      </c>
      <c r="B3500">
        <v>1</v>
      </c>
    </row>
    <row r="3501" spans="1:12" x14ac:dyDescent="0.2">
      <c r="A3501" t="s">
        <v>9</v>
      </c>
      <c r="B3501" t="s">
        <v>871</v>
      </c>
    </row>
    <row r="3502" spans="1:12" x14ac:dyDescent="0.2">
      <c r="A3502" t="s">
        <v>11</v>
      </c>
      <c r="B3502" t="s">
        <v>12</v>
      </c>
    </row>
    <row r="3503" spans="1:12" x14ac:dyDescent="0.2">
      <c r="A3503" t="s">
        <v>13</v>
      </c>
      <c r="B3503" t="s">
        <v>14</v>
      </c>
    </row>
    <row r="3504" spans="1:12" x14ac:dyDescent="0.2">
      <c r="A3504" t="s">
        <v>15</v>
      </c>
      <c r="B3504" t="s">
        <v>75</v>
      </c>
    </row>
    <row r="3505" spans="1:13" ht="16" x14ac:dyDescent="0.2">
      <c r="A3505" s="1" t="s">
        <v>17</v>
      </c>
    </row>
    <row r="3506" spans="1:13" x14ac:dyDescent="0.2">
      <c r="A3506" s="2" t="s">
        <v>18</v>
      </c>
      <c r="B3506" s="2" t="s">
        <v>19</v>
      </c>
      <c r="C3506" s="2" t="s">
        <v>6</v>
      </c>
      <c r="D3506" s="2" t="s">
        <v>15</v>
      </c>
      <c r="E3506" s="2" t="s">
        <v>20</v>
      </c>
      <c r="F3506" s="2" t="s">
        <v>13</v>
      </c>
      <c r="G3506" s="2" t="s">
        <v>21</v>
      </c>
      <c r="H3506" s="2" t="s">
        <v>22</v>
      </c>
      <c r="I3506" s="2" t="s">
        <v>23</v>
      </c>
      <c r="J3506" s="2" t="s">
        <v>4</v>
      </c>
      <c r="K3506" s="2" t="s">
        <v>24</v>
      </c>
      <c r="L3506" s="2" t="s">
        <v>9</v>
      </c>
      <c r="M3506" s="2"/>
    </row>
    <row r="3507" spans="1:13" x14ac:dyDescent="0.2">
      <c r="A3507" t="s">
        <v>873</v>
      </c>
      <c r="B3507">
        <v>1.4711E-2</v>
      </c>
      <c r="D3507" t="s">
        <v>16</v>
      </c>
      <c r="E3507" t="s">
        <v>26</v>
      </c>
      <c r="F3507" t="s">
        <v>27</v>
      </c>
      <c r="G3507">
        <v>2</v>
      </c>
      <c r="H3507">
        <v>-4.2191597657140623</v>
      </c>
      <c r="I3507">
        <v>0.22515549794999981</v>
      </c>
      <c r="J3507" t="s">
        <v>823</v>
      </c>
    </row>
    <row r="3508" spans="1:13" x14ac:dyDescent="0.2">
      <c r="A3508" t="s">
        <v>874</v>
      </c>
      <c r="B3508">
        <v>6.3281000000000003E-4</v>
      </c>
      <c r="D3508" t="s">
        <v>16</v>
      </c>
      <c r="E3508" t="s">
        <v>26</v>
      </c>
      <c r="F3508" t="s">
        <v>27</v>
      </c>
      <c r="G3508">
        <v>2</v>
      </c>
      <c r="H3508">
        <v>-7.365340338854403</v>
      </c>
      <c r="I3508">
        <v>0.22515549794999981</v>
      </c>
      <c r="J3508" t="s">
        <v>823</v>
      </c>
    </row>
    <row r="3509" spans="1:13" x14ac:dyDescent="0.2">
      <c r="A3509" t="s">
        <v>822</v>
      </c>
      <c r="B3509">
        <v>7.7252000000000002E-6</v>
      </c>
      <c r="D3509" t="s">
        <v>16</v>
      </c>
      <c r="E3509" t="s">
        <v>26</v>
      </c>
      <c r="F3509" t="s">
        <v>27</v>
      </c>
      <c r="G3509">
        <v>2</v>
      </c>
      <c r="H3509">
        <v>-11.77102284554797</v>
      </c>
      <c r="I3509">
        <v>0.81066347841325681</v>
      </c>
      <c r="J3509" t="s">
        <v>823</v>
      </c>
    </row>
    <row r="3510" spans="1:13" x14ac:dyDescent="0.2">
      <c r="A3510" t="s">
        <v>701</v>
      </c>
      <c r="B3510">
        <v>3.7311000000000002E-5</v>
      </c>
      <c r="D3510" t="s">
        <v>16</v>
      </c>
      <c r="E3510" t="s">
        <v>26</v>
      </c>
      <c r="F3510" t="s">
        <v>27</v>
      </c>
      <c r="G3510">
        <v>2</v>
      </c>
      <c r="H3510">
        <v>-10.196222368624561</v>
      </c>
      <c r="I3510">
        <v>0.13382896031042671</v>
      </c>
      <c r="J3510" t="s">
        <v>823</v>
      </c>
    </row>
    <row r="3511" spans="1:13" x14ac:dyDescent="0.2">
      <c r="A3511" t="s">
        <v>208</v>
      </c>
      <c r="B3511">
        <v>0.16683000000000001</v>
      </c>
      <c r="D3511" t="s">
        <v>16</v>
      </c>
      <c r="E3511" t="s">
        <v>26</v>
      </c>
      <c r="F3511" t="s">
        <v>27</v>
      </c>
      <c r="G3511">
        <v>2</v>
      </c>
      <c r="H3511">
        <v>-1.7907799491145551</v>
      </c>
      <c r="I3511">
        <v>0.1009803860231516</v>
      </c>
      <c r="J3511" t="s">
        <v>823</v>
      </c>
    </row>
    <row r="3512" spans="1:13" x14ac:dyDescent="0.2">
      <c r="A3512" t="s">
        <v>875</v>
      </c>
      <c r="B3512">
        <v>4.6022000000000001E-5</v>
      </c>
      <c r="D3512" t="s">
        <v>16</v>
      </c>
      <c r="E3512" t="s">
        <v>26</v>
      </c>
      <c r="F3512" t="s">
        <v>27</v>
      </c>
      <c r="G3512">
        <v>2</v>
      </c>
      <c r="H3512">
        <v>-9.9863910149358919</v>
      </c>
      <c r="I3512">
        <v>0.22515549794999981</v>
      </c>
      <c r="J3512" t="s">
        <v>823</v>
      </c>
    </row>
    <row r="3513" spans="1:13" x14ac:dyDescent="0.2">
      <c r="A3513" t="s">
        <v>824</v>
      </c>
      <c r="B3513">
        <v>3.1188E-5</v>
      </c>
      <c r="D3513" t="s">
        <v>16</v>
      </c>
      <c r="E3513" t="s">
        <v>26</v>
      </c>
      <c r="F3513" t="s">
        <v>27</v>
      </c>
      <c r="G3513">
        <v>2</v>
      </c>
      <c r="H3513">
        <v>-10.37547715251692</v>
      </c>
      <c r="I3513">
        <v>0.22515549794999981</v>
      </c>
      <c r="J3513" t="s">
        <v>823</v>
      </c>
    </row>
    <row r="3514" spans="1:13" x14ac:dyDescent="0.2">
      <c r="A3514" t="s">
        <v>29</v>
      </c>
      <c r="B3514">
        <v>51.774999999999999</v>
      </c>
      <c r="D3514" t="s">
        <v>30</v>
      </c>
      <c r="E3514" t="s">
        <v>26</v>
      </c>
      <c r="F3514" t="s">
        <v>27</v>
      </c>
      <c r="G3514">
        <v>2</v>
      </c>
      <c r="H3514">
        <v>3.9469074072816479</v>
      </c>
      <c r="I3514">
        <v>0.1009803860231516</v>
      </c>
      <c r="J3514" t="s">
        <v>823</v>
      </c>
    </row>
    <row r="3515" spans="1:13" x14ac:dyDescent="0.2">
      <c r="A3515" t="s">
        <v>825</v>
      </c>
      <c r="B3515">
        <v>1.1011999999999999E-2</v>
      </c>
      <c r="D3515" t="s">
        <v>16</v>
      </c>
      <c r="E3515" t="s">
        <v>26</v>
      </c>
      <c r="F3515" t="s">
        <v>27</v>
      </c>
      <c r="G3515">
        <v>2</v>
      </c>
      <c r="H3515">
        <v>-4.5087696917017759</v>
      </c>
      <c r="I3515">
        <v>0.22515549794999981</v>
      </c>
      <c r="J3515" t="s">
        <v>823</v>
      </c>
    </row>
    <row r="3516" spans="1:13" x14ac:dyDescent="0.2">
      <c r="A3516" t="s">
        <v>473</v>
      </c>
      <c r="B3516">
        <v>1.3807000000000001E-4</v>
      </c>
      <c r="D3516" t="s">
        <v>16</v>
      </c>
      <c r="E3516" t="s">
        <v>31</v>
      </c>
      <c r="F3516" t="s">
        <v>27</v>
      </c>
      <c r="G3516">
        <v>2</v>
      </c>
      <c r="H3516">
        <v>-8.8877497550362126</v>
      </c>
      <c r="I3516">
        <v>0.22515549794999981</v>
      </c>
      <c r="J3516" t="s">
        <v>823</v>
      </c>
    </row>
    <row r="3517" spans="1:13" x14ac:dyDescent="0.2">
      <c r="A3517" t="s">
        <v>826</v>
      </c>
      <c r="B3517">
        <v>7.7252000000000002E-6</v>
      </c>
      <c r="D3517" t="s">
        <v>16</v>
      </c>
      <c r="E3517" t="s">
        <v>26</v>
      </c>
      <c r="F3517" t="s">
        <v>27</v>
      </c>
      <c r="G3517">
        <v>2</v>
      </c>
      <c r="H3517">
        <v>-11.77102284554797</v>
      </c>
      <c r="I3517">
        <v>0.81066347841325681</v>
      </c>
      <c r="J3517" t="s">
        <v>823</v>
      </c>
    </row>
    <row r="3518" spans="1:13" x14ac:dyDescent="0.2">
      <c r="A3518" t="s">
        <v>827</v>
      </c>
      <c r="B3518">
        <v>1.2614999999999999E-2</v>
      </c>
      <c r="D3518" t="s">
        <v>16</v>
      </c>
      <c r="E3518" t="s">
        <v>26</v>
      </c>
      <c r="F3518" t="s">
        <v>27</v>
      </c>
      <c r="G3518">
        <v>2</v>
      </c>
      <c r="H3518">
        <v>-4.3728686968891157</v>
      </c>
      <c r="I3518">
        <v>0.22515549794999981</v>
      </c>
      <c r="J3518" t="s">
        <v>823</v>
      </c>
    </row>
    <row r="3519" spans="1:13" x14ac:dyDescent="0.2">
      <c r="A3519" t="s">
        <v>829</v>
      </c>
      <c r="B3519">
        <v>3.1680999999999998E-8</v>
      </c>
      <c r="D3519" t="s">
        <v>16</v>
      </c>
      <c r="E3519" t="s">
        <v>26</v>
      </c>
      <c r="F3519" t="s">
        <v>27</v>
      </c>
      <c r="G3519">
        <v>2</v>
      </c>
      <c r="H3519">
        <v>-17.267548704841801</v>
      </c>
      <c r="I3519">
        <v>0.81066347841325681</v>
      </c>
      <c r="J3519" t="s">
        <v>823</v>
      </c>
    </row>
    <row r="3520" spans="1:13" x14ac:dyDescent="0.2">
      <c r="A3520" t="s">
        <v>829</v>
      </c>
      <c r="B3520">
        <v>3.3283999999999999E-4</v>
      </c>
      <c r="D3520" t="s">
        <v>16</v>
      </c>
      <c r="E3520" t="s">
        <v>26</v>
      </c>
      <c r="F3520" t="s">
        <v>27</v>
      </c>
      <c r="G3520">
        <v>2</v>
      </c>
      <c r="H3520">
        <v>-8.0078486639320445</v>
      </c>
      <c r="I3520">
        <v>0.81066347841325681</v>
      </c>
      <c r="J3520" t="s">
        <v>823</v>
      </c>
    </row>
    <row r="3521" spans="1:12" x14ac:dyDescent="0.2">
      <c r="A3521" t="s">
        <v>829</v>
      </c>
      <c r="B3521">
        <v>2.6297999999999998E-3</v>
      </c>
      <c r="D3521" t="s">
        <v>16</v>
      </c>
      <c r="E3521" t="s">
        <v>26</v>
      </c>
      <c r="F3521" t="s">
        <v>27</v>
      </c>
      <c r="G3521">
        <v>2</v>
      </c>
      <c r="H3521">
        <v>-5.9408474813114553</v>
      </c>
      <c r="I3521">
        <v>0.81066347841325681</v>
      </c>
      <c r="J3521" t="s">
        <v>823</v>
      </c>
    </row>
    <row r="3522" spans="1:12" x14ac:dyDescent="0.2">
      <c r="A3522" t="s">
        <v>830</v>
      </c>
      <c r="B3522">
        <v>7.7252000000000002E-6</v>
      </c>
      <c r="D3522" t="s">
        <v>16</v>
      </c>
      <c r="E3522" t="s">
        <v>26</v>
      </c>
      <c r="F3522" t="s">
        <v>27</v>
      </c>
      <c r="G3522">
        <v>2</v>
      </c>
      <c r="H3522">
        <v>-11.77102284554797</v>
      </c>
      <c r="I3522">
        <v>0.81066347841325681</v>
      </c>
      <c r="J3522" t="s">
        <v>823</v>
      </c>
    </row>
    <row r="3523" spans="1:12" x14ac:dyDescent="0.2">
      <c r="A3523" t="s">
        <v>831</v>
      </c>
      <c r="B3523">
        <v>7.7252000000000002E-6</v>
      </c>
      <c r="D3523" t="s">
        <v>16</v>
      </c>
      <c r="E3523" t="s">
        <v>26</v>
      </c>
      <c r="F3523" t="s">
        <v>27</v>
      </c>
      <c r="G3523">
        <v>2</v>
      </c>
      <c r="H3523">
        <v>-11.77102284554797</v>
      </c>
      <c r="I3523">
        <v>0.81066347841325681</v>
      </c>
      <c r="J3523" t="s">
        <v>823</v>
      </c>
    </row>
    <row r="3524" spans="1:12" x14ac:dyDescent="0.2">
      <c r="A3524" t="s">
        <v>871</v>
      </c>
      <c r="B3524">
        <v>1</v>
      </c>
      <c r="C3524" t="s">
        <v>35</v>
      </c>
      <c r="D3524" t="s">
        <v>75</v>
      </c>
      <c r="E3524" t="s">
        <v>76</v>
      </c>
      <c r="F3524" t="s">
        <v>33</v>
      </c>
      <c r="G3524">
        <v>0</v>
      </c>
      <c r="H3524">
        <v>1</v>
      </c>
      <c r="L3524" t="s">
        <v>871</v>
      </c>
    </row>
    <row r="3525" spans="1:12" x14ac:dyDescent="0.2">
      <c r="A3525" t="s">
        <v>1548</v>
      </c>
      <c r="B3525">
        <v>1.1506000000000001</v>
      </c>
      <c r="C3525" t="s">
        <v>35</v>
      </c>
      <c r="D3525" t="s">
        <v>16</v>
      </c>
      <c r="F3525" t="s">
        <v>36</v>
      </c>
      <c r="G3525">
        <v>2</v>
      </c>
      <c r="H3525">
        <v>0.1402835454470561</v>
      </c>
      <c r="I3525">
        <v>0.1009803860231516</v>
      </c>
      <c r="J3525" t="s">
        <v>823</v>
      </c>
      <c r="L3525" t="s">
        <v>434</v>
      </c>
    </row>
    <row r="3526" spans="1:12" x14ac:dyDescent="0.2">
      <c r="A3526" t="s">
        <v>624</v>
      </c>
      <c r="B3526">
        <v>6.0815000000000001E-2</v>
      </c>
      <c r="C3526" t="s">
        <v>42</v>
      </c>
      <c r="D3526" t="s">
        <v>30</v>
      </c>
      <c r="F3526" t="s">
        <v>36</v>
      </c>
      <c r="G3526">
        <v>2</v>
      </c>
      <c r="H3526">
        <v>-2.7999188099117371</v>
      </c>
      <c r="I3526">
        <v>0.1009803860231516</v>
      </c>
      <c r="J3526" t="s">
        <v>823</v>
      </c>
      <c r="L3526" t="s">
        <v>43</v>
      </c>
    </row>
    <row r="3527" spans="1:12" x14ac:dyDescent="0.2">
      <c r="A3527" t="s">
        <v>44</v>
      </c>
      <c r="B3527">
        <v>6.4513000000000005E-4</v>
      </c>
      <c r="C3527" t="s">
        <v>45</v>
      </c>
      <c r="D3527" t="s">
        <v>16</v>
      </c>
      <c r="F3527" t="s">
        <v>36</v>
      </c>
      <c r="G3527">
        <v>2</v>
      </c>
      <c r="H3527">
        <v>-7.3460587110894551</v>
      </c>
      <c r="I3527">
        <v>0.1009803860231516</v>
      </c>
      <c r="J3527" t="s">
        <v>823</v>
      </c>
      <c r="L3527" t="s">
        <v>47</v>
      </c>
    </row>
    <row r="3528" spans="1:12" x14ac:dyDescent="0.2">
      <c r="A3528" t="s">
        <v>835</v>
      </c>
      <c r="B3528">
        <v>0.17710000000000001</v>
      </c>
      <c r="C3528" t="s">
        <v>35</v>
      </c>
      <c r="D3528" t="s">
        <v>16</v>
      </c>
      <c r="F3528" t="s">
        <v>36</v>
      </c>
      <c r="G3528">
        <v>2</v>
      </c>
      <c r="H3528">
        <v>-1.7310407341933489</v>
      </c>
      <c r="I3528">
        <v>0.1009803860231516</v>
      </c>
      <c r="J3528" t="s">
        <v>823</v>
      </c>
      <c r="L3528" t="s">
        <v>836</v>
      </c>
    </row>
    <row r="3529" spans="1:12" x14ac:dyDescent="0.2">
      <c r="A3529" t="s">
        <v>48</v>
      </c>
      <c r="B3529">
        <v>1.5081000000000001E-2</v>
      </c>
      <c r="C3529" t="s">
        <v>49</v>
      </c>
      <c r="D3529" t="s">
        <v>16</v>
      </c>
      <c r="F3529" t="s">
        <v>36</v>
      </c>
      <c r="G3529">
        <v>2</v>
      </c>
      <c r="H3529">
        <v>-4.1943196056035887</v>
      </c>
      <c r="I3529">
        <v>0.1009803860231516</v>
      </c>
      <c r="J3529" t="s">
        <v>823</v>
      </c>
      <c r="L3529" t="s">
        <v>50</v>
      </c>
    </row>
    <row r="3530" spans="1:12" x14ac:dyDescent="0.2">
      <c r="A3530" t="s">
        <v>715</v>
      </c>
      <c r="B3530">
        <v>2.1902000000000001E-2</v>
      </c>
      <c r="C3530" t="s">
        <v>35</v>
      </c>
      <c r="D3530" t="s">
        <v>16</v>
      </c>
      <c r="F3530" t="s">
        <v>36</v>
      </c>
      <c r="G3530">
        <v>2</v>
      </c>
      <c r="H3530">
        <v>-3.8211773221285701</v>
      </c>
      <c r="I3530">
        <v>0.1009803860231516</v>
      </c>
      <c r="J3530" t="s">
        <v>823</v>
      </c>
      <c r="L3530" t="s">
        <v>716</v>
      </c>
    </row>
    <row r="3531" spans="1:12" x14ac:dyDescent="0.2">
      <c r="A3531" t="s">
        <v>196</v>
      </c>
      <c r="B3531">
        <v>17.747</v>
      </c>
      <c r="C3531" t="s">
        <v>94</v>
      </c>
      <c r="D3531" t="s">
        <v>53</v>
      </c>
      <c r="F3531" t="s">
        <v>36</v>
      </c>
      <c r="G3531">
        <v>2</v>
      </c>
      <c r="H3531">
        <v>2.8762164875524281</v>
      </c>
      <c r="I3531">
        <v>4.3409845976280087E-2</v>
      </c>
      <c r="J3531" t="s">
        <v>839</v>
      </c>
      <c r="L3531" t="s">
        <v>198</v>
      </c>
    </row>
    <row r="3532" spans="1:12" x14ac:dyDescent="0.2">
      <c r="A3532" t="s">
        <v>464</v>
      </c>
      <c r="B3532">
        <v>6.2870000000000005E-4</v>
      </c>
      <c r="C3532" t="s">
        <v>35</v>
      </c>
      <c r="D3532" t="s">
        <v>16</v>
      </c>
      <c r="F3532" t="s">
        <v>36</v>
      </c>
      <c r="G3532">
        <v>2</v>
      </c>
      <c r="H3532">
        <v>-7.3718563625752589</v>
      </c>
      <c r="I3532">
        <v>0.1009803860231516</v>
      </c>
      <c r="J3532" t="s">
        <v>823</v>
      </c>
      <c r="L3532" t="s">
        <v>465</v>
      </c>
    </row>
    <row r="3533" spans="1:12" x14ac:dyDescent="0.2">
      <c r="A3533" t="s">
        <v>268</v>
      </c>
      <c r="B3533">
        <v>0.60404000000000002</v>
      </c>
      <c r="C3533" t="s">
        <v>45</v>
      </c>
      <c r="D3533" t="s">
        <v>16</v>
      </c>
      <c r="F3533" t="s">
        <v>36</v>
      </c>
      <c r="G3533">
        <v>2</v>
      </c>
      <c r="H3533">
        <v>-0.50411485807454859</v>
      </c>
      <c r="I3533">
        <v>0.1009803860231516</v>
      </c>
      <c r="J3533" t="s">
        <v>823</v>
      </c>
      <c r="L3533" t="s">
        <v>269</v>
      </c>
    </row>
    <row r="3534" spans="1:12" x14ac:dyDescent="0.2">
      <c r="A3534" t="s">
        <v>621</v>
      </c>
      <c r="B3534">
        <v>1.1111000000000001E-3</v>
      </c>
      <c r="C3534" t="s">
        <v>35</v>
      </c>
      <c r="D3534" t="s">
        <v>16</v>
      </c>
      <c r="F3534" t="s">
        <v>36</v>
      </c>
      <c r="G3534">
        <v>2</v>
      </c>
      <c r="H3534">
        <v>-6.8024047633743114</v>
      </c>
      <c r="I3534">
        <v>4.3409845976280087E-2</v>
      </c>
      <c r="J3534" t="s">
        <v>839</v>
      </c>
      <c r="L3534" t="s">
        <v>623</v>
      </c>
    </row>
    <row r="3535" spans="1:12" x14ac:dyDescent="0.2">
      <c r="A3535" t="s">
        <v>627</v>
      </c>
      <c r="B3535">
        <v>5.5413999999999998E-2</v>
      </c>
      <c r="C3535" t="s">
        <v>35</v>
      </c>
      <c r="D3535" t="s">
        <v>16</v>
      </c>
      <c r="F3535" t="s">
        <v>36</v>
      </c>
      <c r="G3535">
        <v>2</v>
      </c>
      <c r="H3535">
        <v>-2.8929230095728542</v>
      </c>
      <c r="I3535">
        <v>4.3409845976280087E-2</v>
      </c>
      <c r="J3535" t="s">
        <v>839</v>
      </c>
      <c r="L3535" t="s">
        <v>628</v>
      </c>
    </row>
    <row r="3536" spans="1:12" x14ac:dyDescent="0.2">
      <c r="A3536" t="s">
        <v>629</v>
      </c>
      <c r="B3536">
        <v>3.3730000000000001E-3</v>
      </c>
      <c r="C3536" t="s">
        <v>35</v>
      </c>
      <c r="D3536" t="s">
        <v>16</v>
      </c>
      <c r="F3536" t="s">
        <v>36</v>
      </c>
      <c r="G3536">
        <v>2</v>
      </c>
      <c r="H3536">
        <v>-5.6919527229026237</v>
      </c>
      <c r="I3536">
        <v>4.3409845976280087E-2</v>
      </c>
      <c r="J3536" t="s">
        <v>839</v>
      </c>
      <c r="L3536" t="s">
        <v>630</v>
      </c>
    </row>
    <row r="3537" spans="1:12" x14ac:dyDescent="0.2">
      <c r="A3537" t="s">
        <v>846</v>
      </c>
      <c r="B3537">
        <v>1.3313999999999999E-2</v>
      </c>
      <c r="C3537" t="s">
        <v>35</v>
      </c>
      <c r="D3537" t="s">
        <v>16</v>
      </c>
      <c r="F3537" t="s">
        <v>36</v>
      </c>
      <c r="G3537">
        <v>2</v>
      </c>
      <c r="H3537">
        <v>-4.3189391658036254</v>
      </c>
      <c r="I3537">
        <v>0.1009803860231516</v>
      </c>
      <c r="J3537" t="s">
        <v>823</v>
      </c>
      <c r="L3537" t="s">
        <v>847</v>
      </c>
    </row>
    <row r="3538" spans="1:12" x14ac:dyDescent="0.2">
      <c r="A3538" t="s">
        <v>806</v>
      </c>
      <c r="B3538">
        <v>3.9981999999999999E-7</v>
      </c>
      <c r="C3538" t="s">
        <v>94</v>
      </c>
      <c r="D3538" t="s">
        <v>15</v>
      </c>
      <c r="F3538" t="s">
        <v>36</v>
      </c>
      <c r="G3538">
        <v>2</v>
      </c>
      <c r="H3538">
        <v>-14.732251391118821</v>
      </c>
      <c r="I3538">
        <v>0.55798046350136132</v>
      </c>
      <c r="J3538" t="s">
        <v>823</v>
      </c>
    </row>
    <row r="3539" spans="1:12" x14ac:dyDescent="0.2">
      <c r="A3539" t="s">
        <v>850</v>
      </c>
      <c r="B3539">
        <v>3.1188E-5</v>
      </c>
      <c r="C3539" t="s">
        <v>35</v>
      </c>
      <c r="D3539" t="s">
        <v>16</v>
      </c>
      <c r="F3539" t="s">
        <v>36</v>
      </c>
      <c r="G3539">
        <v>2</v>
      </c>
      <c r="H3539">
        <v>-10.37547715251692</v>
      </c>
      <c r="I3539">
        <v>0.1009803860231516</v>
      </c>
      <c r="J3539" t="s">
        <v>823</v>
      </c>
      <c r="L3539" t="s">
        <v>851</v>
      </c>
    </row>
    <row r="3540" spans="1:12" x14ac:dyDescent="0.2">
      <c r="A3540" t="s">
        <v>852</v>
      </c>
      <c r="B3540">
        <v>2.9093000000000001E-3</v>
      </c>
      <c r="C3540" t="s">
        <v>35</v>
      </c>
      <c r="D3540" t="s">
        <v>16</v>
      </c>
      <c r="F3540" t="s">
        <v>36</v>
      </c>
      <c r="G3540">
        <v>2</v>
      </c>
      <c r="H3540">
        <v>-5.8398427765636649</v>
      </c>
      <c r="I3540">
        <v>0.1009803860231516</v>
      </c>
      <c r="J3540" t="s">
        <v>823</v>
      </c>
    </row>
    <row r="3541" spans="1:12" x14ac:dyDescent="0.2">
      <c r="A3541" t="s">
        <v>876</v>
      </c>
      <c r="B3541">
        <v>1.03</v>
      </c>
      <c r="C3541" t="s">
        <v>35</v>
      </c>
      <c r="D3541" t="s">
        <v>75</v>
      </c>
      <c r="F3541" t="s">
        <v>36</v>
      </c>
      <c r="G3541">
        <v>2</v>
      </c>
      <c r="H3541">
        <v>2.9558802241544429E-2</v>
      </c>
      <c r="I3541">
        <v>0.5506709466194879</v>
      </c>
      <c r="J3541" t="s">
        <v>842</v>
      </c>
    </row>
    <row r="3542" spans="1:12" x14ac:dyDescent="0.2">
      <c r="A3542" t="s">
        <v>442</v>
      </c>
      <c r="B3542">
        <v>170.94</v>
      </c>
      <c r="C3542" t="s">
        <v>42</v>
      </c>
      <c r="D3542" t="s">
        <v>16</v>
      </c>
      <c r="F3542" t="s">
        <v>36</v>
      </c>
      <c r="G3542">
        <v>2</v>
      </c>
      <c r="H3542">
        <v>5.1413126177378716</v>
      </c>
      <c r="I3542">
        <v>0.1009803860231516</v>
      </c>
      <c r="J3542" t="s">
        <v>823</v>
      </c>
      <c r="L3542" t="s">
        <v>443</v>
      </c>
    </row>
    <row r="3543" spans="1:12" x14ac:dyDescent="0.2">
      <c r="A3543" t="s">
        <v>60</v>
      </c>
      <c r="B3543">
        <v>1.5204</v>
      </c>
      <c r="C3543" t="s">
        <v>42</v>
      </c>
      <c r="D3543" t="s">
        <v>56</v>
      </c>
      <c r="F3543" t="s">
        <v>36</v>
      </c>
      <c r="G3543">
        <v>2</v>
      </c>
      <c r="H3543">
        <v>0.41897345813295661</v>
      </c>
      <c r="I3543">
        <v>0.36977677668705061</v>
      </c>
      <c r="J3543" t="s">
        <v>855</v>
      </c>
      <c r="L3543" t="s">
        <v>61</v>
      </c>
    </row>
    <row r="3544" spans="1:12" x14ac:dyDescent="0.2">
      <c r="A3544" t="s">
        <v>62</v>
      </c>
      <c r="B3544">
        <v>0.27407999999999999</v>
      </c>
      <c r="C3544" t="s">
        <v>35</v>
      </c>
      <c r="D3544" t="s">
        <v>56</v>
      </c>
      <c r="F3544" t="s">
        <v>36</v>
      </c>
      <c r="G3544">
        <v>2</v>
      </c>
      <c r="H3544">
        <v>-1.294335244406327</v>
      </c>
      <c r="I3544">
        <v>0.36977677668705061</v>
      </c>
      <c r="J3544" t="s">
        <v>855</v>
      </c>
      <c r="L3544" t="s">
        <v>62</v>
      </c>
    </row>
    <row r="3545" spans="1:12" x14ac:dyDescent="0.2">
      <c r="A3545" t="s">
        <v>856</v>
      </c>
      <c r="B3545">
        <v>-0.17216999999999999</v>
      </c>
      <c r="C3545" t="s">
        <v>49</v>
      </c>
      <c r="D3545" t="s">
        <v>16</v>
      </c>
      <c r="F3545" t="s">
        <v>36</v>
      </c>
      <c r="G3545">
        <v>2</v>
      </c>
      <c r="H3545">
        <v>-1.7592729181937561</v>
      </c>
      <c r="I3545">
        <v>0.1009803860231516</v>
      </c>
      <c r="J3545" t="s">
        <v>823</v>
      </c>
      <c r="K3545" t="b">
        <v>1</v>
      </c>
      <c r="L3545" t="s">
        <v>857</v>
      </c>
    </row>
    <row r="3546" spans="1:12" x14ac:dyDescent="0.2">
      <c r="A3546" t="s">
        <v>858</v>
      </c>
      <c r="B3546">
        <v>-2.3298999999999999</v>
      </c>
      <c r="C3546" t="s">
        <v>49</v>
      </c>
      <c r="D3546" t="s">
        <v>16</v>
      </c>
      <c r="F3546" t="s">
        <v>36</v>
      </c>
      <c r="G3546">
        <v>2</v>
      </c>
      <c r="H3546">
        <v>0.84582534820165023</v>
      </c>
      <c r="I3546">
        <v>0.1009803860231516</v>
      </c>
      <c r="J3546" t="s">
        <v>823</v>
      </c>
      <c r="K3546" t="b">
        <v>1</v>
      </c>
      <c r="L3546" t="s">
        <v>859</v>
      </c>
    </row>
    <row r="3547" spans="1:12" x14ac:dyDescent="0.2">
      <c r="A3547" t="s">
        <v>274</v>
      </c>
      <c r="B3547">
        <v>-0.15384999999999999</v>
      </c>
      <c r="C3547" t="s">
        <v>49</v>
      </c>
      <c r="D3547" t="s">
        <v>250</v>
      </c>
      <c r="F3547" t="s">
        <v>36</v>
      </c>
      <c r="G3547">
        <v>2</v>
      </c>
      <c r="H3547">
        <v>-1.8717771772140861</v>
      </c>
      <c r="I3547">
        <v>0.1009803860231516</v>
      </c>
      <c r="J3547" t="s">
        <v>860</v>
      </c>
      <c r="K3547" t="b">
        <v>1</v>
      </c>
      <c r="L3547" t="s">
        <v>275</v>
      </c>
    </row>
    <row r="3549" spans="1:12" ht="16" x14ac:dyDescent="0.2">
      <c r="A3549" s="1" t="s">
        <v>2</v>
      </c>
      <c r="B3549" s="1" t="s">
        <v>871</v>
      </c>
    </row>
    <row r="3550" spans="1:12" x14ac:dyDescent="0.2">
      <c r="A3550" t="s">
        <v>4</v>
      </c>
      <c r="B3550" t="s">
        <v>863</v>
      </c>
    </row>
    <row r="3551" spans="1:12" x14ac:dyDescent="0.2">
      <c r="A3551" t="s">
        <v>6</v>
      </c>
      <c r="B3551" t="s">
        <v>371</v>
      </c>
    </row>
    <row r="3552" spans="1:12" x14ac:dyDescent="0.2">
      <c r="A3552" t="s">
        <v>8</v>
      </c>
      <c r="B3552">
        <v>1</v>
      </c>
    </row>
    <row r="3553" spans="1:13" x14ac:dyDescent="0.2">
      <c r="A3553" t="s">
        <v>9</v>
      </c>
      <c r="B3553" t="s">
        <v>871</v>
      </c>
    </row>
    <row r="3554" spans="1:13" x14ac:dyDescent="0.2">
      <c r="A3554" t="s">
        <v>11</v>
      </c>
      <c r="B3554" t="s">
        <v>12</v>
      </c>
    </row>
    <row r="3555" spans="1:13" x14ac:dyDescent="0.2">
      <c r="A3555" t="s">
        <v>13</v>
      </c>
      <c r="B3555" t="s">
        <v>14</v>
      </c>
    </row>
    <row r="3556" spans="1:13" x14ac:dyDescent="0.2">
      <c r="A3556" t="s">
        <v>15</v>
      </c>
      <c r="B3556" t="s">
        <v>75</v>
      </c>
    </row>
    <row r="3557" spans="1:13" ht="16" x14ac:dyDescent="0.2">
      <c r="A3557" s="1" t="s">
        <v>17</v>
      </c>
    </row>
    <row r="3558" spans="1:13" x14ac:dyDescent="0.2">
      <c r="A3558" s="2" t="s">
        <v>18</v>
      </c>
      <c r="B3558" s="2" t="s">
        <v>19</v>
      </c>
      <c r="C3558" s="2" t="s">
        <v>6</v>
      </c>
      <c r="D3558" s="2" t="s">
        <v>15</v>
      </c>
      <c r="E3558" s="2" t="s">
        <v>20</v>
      </c>
      <c r="F3558" s="2" t="s">
        <v>13</v>
      </c>
      <c r="G3558" s="2" t="s">
        <v>21</v>
      </c>
      <c r="H3558" s="2" t="s">
        <v>22</v>
      </c>
      <c r="I3558" s="2" t="s">
        <v>23</v>
      </c>
      <c r="J3558" s="2" t="s">
        <v>4</v>
      </c>
      <c r="K3558" s="2" t="s">
        <v>24</v>
      </c>
      <c r="L3558" s="2" t="s">
        <v>9</v>
      </c>
      <c r="M3558" s="2"/>
    </row>
    <row r="3559" spans="1:13" x14ac:dyDescent="0.2">
      <c r="A3559" t="s">
        <v>873</v>
      </c>
      <c r="B3559">
        <v>1.4711E-2</v>
      </c>
      <c r="D3559" t="s">
        <v>16</v>
      </c>
      <c r="E3559" t="s">
        <v>26</v>
      </c>
      <c r="F3559" t="s">
        <v>27</v>
      </c>
      <c r="G3559">
        <v>2</v>
      </c>
      <c r="H3559">
        <v>-4.2191597657140623</v>
      </c>
      <c r="I3559">
        <v>0.22515549794999981</v>
      </c>
      <c r="J3559" t="s">
        <v>823</v>
      </c>
    </row>
    <row r="3560" spans="1:13" x14ac:dyDescent="0.2">
      <c r="A3560" t="s">
        <v>874</v>
      </c>
      <c r="B3560">
        <v>6.3281000000000003E-4</v>
      </c>
      <c r="D3560" t="s">
        <v>16</v>
      </c>
      <c r="E3560" t="s">
        <v>26</v>
      </c>
      <c r="F3560" t="s">
        <v>27</v>
      </c>
      <c r="G3560">
        <v>2</v>
      </c>
      <c r="H3560">
        <v>-7.365340338854403</v>
      </c>
      <c r="I3560">
        <v>0.22515549794999981</v>
      </c>
      <c r="J3560" t="s">
        <v>823</v>
      </c>
    </row>
    <row r="3561" spans="1:13" x14ac:dyDescent="0.2">
      <c r="A3561" t="s">
        <v>822</v>
      </c>
      <c r="B3561">
        <v>7.7252000000000002E-6</v>
      </c>
      <c r="D3561" t="s">
        <v>16</v>
      </c>
      <c r="E3561" t="s">
        <v>26</v>
      </c>
      <c r="F3561" t="s">
        <v>27</v>
      </c>
      <c r="G3561">
        <v>2</v>
      </c>
      <c r="H3561">
        <v>-11.77102284554797</v>
      </c>
      <c r="I3561">
        <v>0.81066347841325681</v>
      </c>
      <c r="J3561" t="s">
        <v>823</v>
      </c>
    </row>
    <row r="3562" spans="1:13" x14ac:dyDescent="0.2">
      <c r="A3562" t="s">
        <v>701</v>
      </c>
      <c r="B3562">
        <v>3.7311000000000002E-5</v>
      </c>
      <c r="D3562" t="s">
        <v>16</v>
      </c>
      <c r="E3562" t="s">
        <v>26</v>
      </c>
      <c r="F3562" t="s">
        <v>27</v>
      </c>
      <c r="G3562">
        <v>2</v>
      </c>
      <c r="H3562">
        <v>-10.196222368624561</v>
      </c>
      <c r="I3562">
        <v>0.13382896031042671</v>
      </c>
      <c r="J3562" t="s">
        <v>823</v>
      </c>
    </row>
    <row r="3563" spans="1:13" x14ac:dyDescent="0.2">
      <c r="A3563" t="s">
        <v>208</v>
      </c>
      <c r="B3563">
        <v>0.16683000000000001</v>
      </c>
      <c r="D3563" t="s">
        <v>16</v>
      </c>
      <c r="E3563" t="s">
        <v>26</v>
      </c>
      <c r="F3563" t="s">
        <v>27</v>
      </c>
      <c r="G3563">
        <v>2</v>
      </c>
      <c r="H3563">
        <v>-1.7907799491145551</v>
      </c>
      <c r="I3563">
        <v>0.1009803860231516</v>
      </c>
      <c r="J3563" t="s">
        <v>823</v>
      </c>
    </row>
    <row r="3564" spans="1:13" x14ac:dyDescent="0.2">
      <c r="A3564" t="s">
        <v>875</v>
      </c>
      <c r="B3564">
        <v>4.6022000000000001E-5</v>
      </c>
      <c r="D3564" t="s">
        <v>16</v>
      </c>
      <c r="E3564" t="s">
        <v>26</v>
      </c>
      <c r="F3564" t="s">
        <v>27</v>
      </c>
      <c r="G3564">
        <v>2</v>
      </c>
      <c r="H3564">
        <v>-9.9863910149358919</v>
      </c>
      <c r="I3564">
        <v>0.22515549794999981</v>
      </c>
      <c r="J3564" t="s">
        <v>823</v>
      </c>
    </row>
    <row r="3565" spans="1:13" x14ac:dyDescent="0.2">
      <c r="A3565" t="s">
        <v>824</v>
      </c>
      <c r="B3565">
        <v>3.1188E-5</v>
      </c>
      <c r="D3565" t="s">
        <v>16</v>
      </c>
      <c r="E3565" t="s">
        <v>26</v>
      </c>
      <c r="F3565" t="s">
        <v>27</v>
      </c>
      <c r="G3565">
        <v>2</v>
      </c>
      <c r="H3565">
        <v>-10.37547715251692</v>
      </c>
      <c r="I3565">
        <v>0.22515549794999981</v>
      </c>
      <c r="J3565" t="s">
        <v>823</v>
      </c>
    </row>
    <row r="3566" spans="1:13" x14ac:dyDescent="0.2">
      <c r="A3566" t="s">
        <v>29</v>
      </c>
      <c r="B3566">
        <v>51.774999999999999</v>
      </c>
      <c r="D3566" t="s">
        <v>30</v>
      </c>
      <c r="E3566" t="s">
        <v>26</v>
      </c>
      <c r="F3566" t="s">
        <v>27</v>
      </c>
      <c r="G3566">
        <v>2</v>
      </c>
      <c r="H3566">
        <v>3.9469074072816479</v>
      </c>
      <c r="I3566">
        <v>0.1009803860231516</v>
      </c>
      <c r="J3566" t="s">
        <v>823</v>
      </c>
    </row>
    <row r="3567" spans="1:13" x14ac:dyDescent="0.2">
      <c r="A3567" t="s">
        <v>825</v>
      </c>
      <c r="B3567">
        <v>1.1011999999999999E-2</v>
      </c>
      <c r="D3567" t="s">
        <v>16</v>
      </c>
      <c r="E3567" t="s">
        <v>26</v>
      </c>
      <c r="F3567" t="s">
        <v>27</v>
      </c>
      <c r="G3567">
        <v>2</v>
      </c>
      <c r="H3567">
        <v>-4.5087696917017759</v>
      </c>
      <c r="I3567">
        <v>0.22515549794999981</v>
      </c>
      <c r="J3567" t="s">
        <v>823</v>
      </c>
    </row>
    <row r="3568" spans="1:13" x14ac:dyDescent="0.2">
      <c r="A3568" t="s">
        <v>473</v>
      </c>
      <c r="B3568">
        <v>1.3807000000000001E-4</v>
      </c>
      <c r="D3568" t="s">
        <v>16</v>
      </c>
      <c r="E3568" t="s">
        <v>31</v>
      </c>
      <c r="F3568" t="s">
        <v>27</v>
      </c>
      <c r="G3568">
        <v>2</v>
      </c>
      <c r="H3568">
        <v>-8.8877497550362126</v>
      </c>
      <c r="I3568">
        <v>0.22515549794999981</v>
      </c>
      <c r="J3568" t="s">
        <v>823</v>
      </c>
    </row>
    <row r="3569" spans="1:12" x14ac:dyDescent="0.2">
      <c r="A3569" t="s">
        <v>826</v>
      </c>
      <c r="B3569">
        <v>7.7252000000000002E-6</v>
      </c>
      <c r="D3569" t="s">
        <v>16</v>
      </c>
      <c r="E3569" t="s">
        <v>26</v>
      </c>
      <c r="F3569" t="s">
        <v>27</v>
      </c>
      <c r="G3569">
        <v>2</v>
      </c>
      <c r="H3569">
        <v>-11.77102284554797</v>
      </c>
      <c r="I3569">
        <v>0.81066347841325681</v>
      </c>
      <c r="J3569" t="s">
        <v>823</v>
      </c>
    </row>
    <row r="3570" spans="1:12" x14ac:dyDescent="0.2">
      <c r="A3570" t="s">
        <v>827</v>
      </c>
      <c r="B3570">
        <v>1.2614999999999999E-2</v>
      </c>
      <c r="D3570" t="s">
        <v>16</v>
      </c>
      <c r="E3570" t="s">
        <v>26</v>
      </c>
      <c r="F3570" t="s">
        <v>27</v>
      </c>
      <c r="G3570">
        <v>2</v>
      </c>
      <c r="H3570">
        <v>-4.3728686968891157</v>
      </c>
      <c r="I3570">
        <v>0.22515549794999981</v>
      </c>
      <c r="J3570" t="s">
        <v>823</v>
      </c>
    </row>
    <row r="3571" spans="1:12" x14ac:dyDescent="0.2">
      <c r="A3571" t="s">
        <v>829</v>
      </c>
      <c r="B3571">
        <v>3.1680999999999998E-8</v>
      </c>
      <c r="D3571" t="s">
        <v>16</v>
      </c>
      <c r="E3571" t="s">
        <v>26</v>
      </c>
      <c r="F3571" t="s">
        <v>27</v>
      </c>
      <c r="G3571">
        <v>2</v>
      </c>
      <c r="H3571">
        <v>-17.267548704841801</v>
      </c>
      <c r="I3571">
        <v>0.81066347841325681</v>
      </c>
      <c r="J3571" t="s">
        <v>823</v>
      </c>
    </row>
    <row r="3572" spans="1:12" x14ac:dyDescent="0.2">
      <c r="A3572" t="s">
        <v>829</v>
      </c>
      <c r="B3572">
        <v>3.3283999999999999E-4</v>
      </c>
      <c r="D3572" t="s">
        <v>16</v>
      </c>
      <c r="E3572" t="s">
        <v>26</v>
      </c>
      <c r="F3572" t="s">
        <v>27</v>
      </c>
      <c r="G3572">
        <v>2</v>
      </c>
      <c r="H3572">
        <v>-8.0078486639320445</v>
      </c>
      <c r="I3572">
        <v>0.81066347841325681</v>
      </c>
      <c r="J3572" t="s">
        <v>823</v>
      </c>
    </row>
    <row r="3573" spans="1:12" x14ac:dyDescent="0.2">
      <c r="A3573" t="s">
        <v>829</v>
      </c>
      <c r="B3573">
        <v>2.6297999999999998E-3</v>
      </c>
      <c r="D3573" t="s">
        <v>16</v>
      </c>
      <c r="E3573" t="s">
        <v>26</v>
      </c>
      <c r="F3573" t="s">
        <v>27</v>
      </c>
      <c r="G3573">
        <v>2</v>
      </c>
      <c r="H3573">
        <v>-5.9408474813114553</v>
      </c>
      <c r="I3573">
        <v>0.81066347841325681</v>
      </c>
      <c r="J3573" t="s">
        <v>823</v>
      </c>
    </row>
    <row r="3574" spans="1:12" x14ac:dyDescent="0.2">
      <c r="A3574" t="s">
        <v>830</v>
      </c>
      <c r="B3574">
        <v>7.7252000000000002E-6</v>
      </c>
      <c r="D3574" t="s">
        <v>16</v>
      </c>
      <c r="E3574" t="s">
        <v>26</v>
      </c>
      <c r="F3574" t="s">
        <v>27</v>
      </c>
      <c r="G3574">
        <v>2</v>
      </c>
      <c r="H3574">
        <v>-11.77102284554797</v>
      </c>
      <c r="I3574">
        <v>0.81066347841325681</v>
      </c>
      <c r="J3574" t="s">
        <v>823</v>
      </c>
    </row>
    <row r="3575" spans="1:12" x14ac:dyDescent="0.2">
      <c r="A3575" t="s">
        <v>831</v>
      </c>
      <c r="B3575">
        <v>7.7252000000000002E-6</v>
      </c>
      <c r="D3575" t="s">
        <v>16</v>
      </c>
      <c r="E3575" t="s">
        <v>26</v>
      </c>
      <c r="F3575" t="s">
        <v>27</v>
      </c>
      <c r="G3575">
        <v>2</v>
      </c>
      <c r="H3575">
        <v>-11.77102284554797</v>
      </c>
      <c r="I3575">
        <v>0.81066347841325681</v>
      </c>
      <c r="J3575" t="s">
        <v>823</v>
      </c>
    </row>
    <row r="3576" spans="1:12" x14ac:dyDescent="0.2">
      <c r="A3576" t="s">
        <v>871</v>
      </c>
      <c r="B3576">
        <v>1</v>
      </c>
      <c r="C3576" t="s">
        <v>371</v>
      </c>
      <c r="D3576" t="s">
        <v>75</v>
      </c>
      <c r="E3576" t="s">
        <v>76</v>
      </c>
      <c r="F3576" t="s">
        <v>33</v>
      </c>
      <c r="G3576">
        <v>0</v>
      </c>
      <c r="H3576">
        <v>1</v>
      </c>
      <c r="L3576" t="s">
        <v>871</v>
      </c>
    </row>
    <row r="3577" spans="1:12" x14ac:dyDescent="0.2">
      <c r="A3577" t="s">
        <v>1548</v>
      </c>
      <c r="B3577">
        <v>1.1506000000000001</v>
      </c>
      <c r="C3577" t="s">
        <v>35</v>
      </c>
      <c r="D3577" t="s">
        <v>16</v>
      </c>
      <c r="F3577" t="s">
        <v>36</v>
      </c>
      <c r="G3577">
        <v>2</v>
      </c>
      <c r="H3577">
        <v>0.1402835454470561</v>
      </c>
      <c r="I3577">
        <v>0.1009803860231516</v>
      </c>
      <c r="J3577" t="s">
        <v>823</v>
      </c>
      <c r="L3577" t="s">
        <v>434</v>
      </c>
    </row>
    <row r="3578" spans="1:12" x14ac:dyDescent="0.2">
      <c r="A3578" t="s">
        <v>624</v>
      </c>
      <c r="B3578">
        <v>6.0815000000000001E-2</v>
      </c>
      <c r="C3578" t="s">
        <v>42</v>
      </c>
      <c r="D3578" t="s">
        <v>30</v>
      </c>
      <c r="F3578" t="s">
        <v>36</v>
      </c>
      <c r="G3578">
        <v>2</v>
      </c>
      <c r="H3578">
        <v>-2.7999188099117371</v>
      </c>
      <c r="I3578">
        <v>0.1009803860231516</v>
      </c>
      <c r="J3578" t="s">
        <v>823</v>
      </c>
      <c r="L3578" t="s">
        <v>43</v>
      </c>
    </row>
    <row r="3579" spans="1:12" x14ac:dyDescent="0.2">
      <c r="A3579" t="s">
        <v>44</v>
      </c>
      <c r="B3579">
        <v>6.4513000000000005E-4</v>
      </c>
      <c r="C3579" t="s">
        <v>45</v>
      </c>
      <c r="D3579" t="s">
        <v>16</v>
      </c>
      <c r="F3579" t="s">
        <v>36</v>
      </c>
      <c r="G3579">
        <v>2</v>
      </c>
      <c r="H3579">
        <v>-7.3460587110894551</v>
      </c>
      <c r="I3579">
        <v>0.1009803860231516</v>
      </c>
      <c r="J3579" t="s">
        <v>823</v>
      </c>
      <c r="L3579" t="s">
        <v>47</v>
      </c>
    </row>
    <row r="3580" spans="1:12" x14ac:dyDescent="0.2">
      <c r="A3580" t="s">
        <v>835</v>
      </c>
      <c r="B3580">
        <v>0.17710000000000001</v>
      </c>
      <c r="C3580" t="s">
        <v>35</v>
      </c>
      <c r="D3580" t="s">
        <v>16</v>
      </c>
      <c r="F3580" t="s">
        <v>36</v>
      </c>
      <c r="G3580">
        <v>2</v>
      </c>
      <c r="H3580">
        <v>-1.7310407341933489</v>
      </c>
      <c r="I3580">
        <v>0.1009803860231516</v>
      </c>
      <c r="J3580" t="s">
        <v>823</v>
      </c>
      <c r="L3580" t="s">
        <v>836</v>
      </c>
    </row>
    <row r="3581" spans="1:12" x14ac:dyDescent="0.2">
      <c r="A3581" t="s">
        <v>48</v>
      </c>
      <c r="B3581">
        <v>1.5081000000000001E-2</v>
      </c>
      <c r="C3581" t="s">
        <v>49</v>
      </c>
      <c r="D3581" t="s">
        <v>16</v>
      </c>
      <c r="F3581" t="s">
        <v>36</v>
      </c>
      <c r="G3581">
        <v>2</v>
      </c>
      <c r="H3581">
        <v>-4.1943196056035887</v>
      </c>
      <c r="I3581">
        <v>0.1009803860231516</v>
      </c>
      <c r="J3581" t="s">
        <v>823</v>
      </c>
      <c r="L3581" t="s">
        <v>50</v>
      </c>
    </row>
    <row r="3582" spans="1:12" x14ac:dyDescent="0.2">
      <c r="A3582" t="s">
        <v>715</v>
      </c>
      <c r="B3582">
        <v>2.1902000000000001E-2</v>
      </c>
      <c r="C3582" t="s">
        <v>35</v>
      </c>
      <c r="D3582" t="s">
        <v>16</v>
      </c>
      <c r="F3582" t="s">
        <v>36</v>
      </c>
      <c r="G3582">
        <v>2</v>
      </c>
      <c r="H3582">
        <v>-3.8211773221285701</v>
      </c>
      <c r="I3582">
        <v>0.1009803860231516</v>
      </c>
      <c r="J3582" t="s">
        <v>823</v>
      </c>
      <c r="L3582" t="s">
        <v>716</v>
      </c>
    </row>
    <row r="3583" spans="1:12" x14ac:dyDescent="0.2">
      <c r="A3583" t="s">
        <v>51</v>
      </c>
      <c r="B3583">
        <v>17.747</v>
      </c>
      <c r="C3583" t="s">
        <v>52</v>
      </c>
      <c r="D3583" t="s">
        <v>53</v>
      </c>
      <c r="F3583" t="s">
        <v>36</v>
      </c>
      <c r="G3583">
        <v>2</v>
      </c>
      <c r="H3583">
        <v>2.8762164875524281</v>
      </c>
      <c r="I3583">
        <v>4.3409845976280087E-2</v>
      </c>
      <c r="J3583" t="s">
        <v>839</v>
      </c>
      <c r="L3583" t="s">
        <v>54</v>
      </c>
    </row>
    <row r="3584" spans="1:12" x14ac:dyDescent="0.2">
      <c r="A3584" t="s">
        <v>464</v>
      </c>
      <c r="B3584">
        <v>6.2870000000000005E-4</v>
      </c>
      <c r="C3584" t="s">
        <v>35</v>
      </c>
      <c r="D3584" t="s">
        <v>16</v>
      </c>
      <c r="F3584" t="s">
        <v>36</v>
      </c>
      <c r="G3584">
        <v>2</v>
      </c>
      <c r="H3584">
        <v>-7.3718563625752589</v>
      </c>
      <c r="I3584">
        <v>0.1009803860231516</v>
      </c>
      <c r="J3584" t="s">
        <v>823</v>
      </c>
      <c r="L3584" t="s">
        <v>465</v>
      </c>
    </row>
    <row r="3585" spans="1:12" x14ac:dyDescent="0.2">
      <c r="A3585" t="s">
        <v>268</v>
      </c>
      <c r="B3585">
        <v>0.60404000000000002</v>
      </c>
      <c r="C3585" t="s">
        <v>45</v>
      </c>
      <c r="D3585" t="s">
        <v>16</v>
      </c>
      <c r="F3585" t="s">
        <v>36</v>
      </c>
      <c r="G3585">
        <v>2</v>
      </c>
      <c r="H3585">
        <v>-0.50411485807454859</v>
      </c>
      <c r="I3585">
        <v>0.1009803860231516</v>
      </c>
      <c r="J3585" t="s">
        <v>823</v>
      </c>
      <c r="L3585" t="s">
        <v>269</v>
      </c>
    </row>
    <row r="3586" spans="1:12" x14ac:dyDescent="0.2">
      <c r="A3586" t="s">
        <v>621</v>
      </c>
      <c r="B3586">
        <v>1.1111000000000001E-3</v>
      </c>
      <c r="C3586" t="s">
        <v>35</v>
      </c>
      <c r="D3586" t="s">
        <v>16</v>
      </c>
      <c r="F3586" t="s">
        <v>36</v>
      </c>
      <c r="G3586">
        <v>2</v>
      </c>
      <c r="H3586">
        <v>-6.8024047633743114</v>
      </c>
      <c r="I3586">
        <v>4.3409845976280087E-2</v>
      </c>
      <c r="J3586" t="s">
        <v>839</v>
      </c>
      <c r="L3586" t="s">
        <v>623</v>
      </c>
    </row>
    <row r="3587" spans="1:12" x14ac:dyDescent="0.2">
      <c r="A3587" t="s">
        <v>627</v>
      </c>
      <c r="B3587">
        <v>5.5413999999999998E-2</v>
      </c>
      <c r="C3587" t="s">
        <v>35</v>
      </c>
      <c r="D3587" t="s">
        <v>16</v>
      </c>
      <c r="F3587" t="s">
        <v>36</v>
      </c>
      <c r="G3587">
        <v>2</v>
      </c>
      <c r="H3587">
        <v>-2.8929230095728542</v>
      </c>
      <c r="I3587">
        <v>4.3409845976280087E-2</v>
      </c>
      <c r="J3587" t="s">
        <v>839</v>
      </c>
      <c r="L3587" t="s">
        <v>628</v>
      </c>
    </row>
    <row r="3588" spans="1:12" x14ac:dyDescent="0.2">
      <c r="A3588" t="s">
        <v>629</v>
      </c>
      <c r="B3588">
        <v>3.3730000000000001E-3</v>
      </c>
      <c r="C3588" t="s">
        <v>35</v>
      </c>
      <c r="D3588" t="s">
        <v>16</v>
      </c>
      <c r="F3588" t="s">
        <v>36</v>
      </c>
      <c r="G3588">
        <v>2</v>
      </c>
      <c r="H3588">
        <v>-5.6919527229026237</v>
      </c>
      <c r="I3588">
        <v>4.3409845976280087E-2</v>
      </c>
      <c r="J3588" t="s">
        <v>839</v>
      </c>
      <c r="L3588" t="s">
        <v>630</v>
      </c>
    </row>
    <row r="3589" spans="1:12" x14ac:dyDescent="0.2">
      <c r="A3589" t="s">
        <v>846</v>
      </c>
      <c r="B3589">
        <v>1.3313999999999999E-2</v>
      </c>
      <c r="C3589" t="s">
        <v>35</v>
      </c>
      <c r="D3589" t="s">
        <v>16</v>
      </c>
      <c r="F3589" t="s">
        <v>36</v>
      </c>
      <c r="G3589">
        <v>2</v>
      </c>
      <c r="H3589">
        <v>-4.3189391658036254</v>
      </c>
      <c r="I3589">
        <v>0.1009803860231516</v>
      </c>
      <c r="J3589" t="s">
        <v>823</v>
      </c>
      <c r="L3589" t="s">
        <v>847</v>
      </c>
    </row>
    <row r="3590" spans="1:12" x14ac:dyDescent="0.2">
      <c r="A3590" t="s">
        <v>806</v>
      </c>
      <c r="B3590">
        <v>3.9981999999999999E-7</v>
      </c>
      <c r="C3590" t="s">
        <v>94</v>
      </c>
      <c r="D3590" t="s">
        <v>15</v>
      </c>
      <c r="F3590" t="s">
        <v>36</v>
      </c>
      <c r="G3590">
        <v>2</v>
      </c>
      <c r="H3590">
        <v>-14.732251391118821</v>
      </c>
      <c r="I3590">
        <v>0.55798046350136132</v>
      </c>
      <c r="J3590" t="s">
        <v>823</v>
      </c>
    </row>
    <row r="3591" spans="1:12" x14ac:dyDescent="0.2">
      <c r="A3591" t="s">
        <v>850</v>
      </c>
      <c r="B3591">
        <v>3.1188E-5</v>
      </c>
      <c r="C3591" t="s">
        <v>35</v>
      </c>
      <c r="D3591" t="s">
        <v>16</v>
      </c>
      <c r="F3591" t="s">
        <v>36</v>
      </c>
      <c r="G3591">
        <v>2</v>
      </c>
      <c r="H3591">
        <v>-10.37547715251692</v>
      </c>
      <c r="I3591">
        <v>0.1009803860231516</v>
      </c>
      <c r="J3591" t="s">
        <v>823</v>
      </c>
      <c r="L3591" t="s">
        <v>851</v>
      </c>
    </row>
    <row r="3592" spans="1:12" x14ac:dyDescent="0.2">
      <c r="A3592" t="s">
        <v>852</v>
      </c>
      <c r="B3592">
        <v>2.9093000000000001E-3</v>
      </c>
      <c r="C3592" t="s">
        <v>35</v>
      </c>
      <c r="D3592" t="s">
        <v>16</v>
      </c>
      <c r="F3592" t="s">
        <v>36</v>
      </c>
      <c r="G3592">
        <v>2</v>
      </c>
      <c r="H3592">
        <v>-5.8398427765636649</v>
      </c>
      <c r="I3592">
        <v>0.1009803860231516</v>
      </c>
      <c r="J3592" t="s">
        <v>823</v>
      </c>
    </row>
    <row r="3593" spans="1:12" x14ac:dyDescent="0.2">
      <c r="A3593" t="s">
        <v>877</v>
      </c>
      <c r="B3593">
        <v>1.03</v>
      </c>
      <c r="C3593" t="s">
        <v>371</v>
      </c>
      <c r="D3593" t="s">
        <v>75</v>
      </c>
      <c r="F3593" t="s">
        <v>36</v>
      </c>
      <c r="G3593">
        <v>2</v>
      </c>
      <c r="H3593">
        <v>2.9558802241544429E-2</v>
      </c>
      <c r="I3593">
        <v>4.5833594262911857E-2</v>
      </c>
      <c r="J3593" t="s">
        <v>842</v>
      </c>
      <c r="L3593" t="s">
        <v>878</v>
      </c>
    </row>
    <row r="3594" spans="1:12" x14ac:dyDescent="0.2">
      <c r="A3594" t="s">
        <v>442</v>
      </c>
      <c r="B3594">
        <v>170.94</v>
      </c>
      <c r="C3594" t="s">
        <v>42</v>
      </c>
      <c r="D3594" t="s">
        <v>16</v>
      </c>
      <c r="F3594" t="s">
        <v>36</v>
      </c>
      <c r="G3594">
        <v>2</v>
      </c>
      <c r="H3594">
        <v>5.1413126177378716</v>
      </c>
      <c r="I3594">
        <v>0.1009803860231516</v>
      </c>
      <c r="J3594" t="s">
        <v>823</v>
      </c>
      <c r="L3594" t="s">
        <v>443</v>
      </c>
    </row>
    <row r="3595" spans="1:12" x14ac:dyDescent="0.2">
      <c r="A3595" t="s">
        <v>60</v>
      </c>
      <c r="B3595">
        <v>1.5204</v>
      </c>
      <c r="C3595" t="s">
        <v>42</v>
      </c>
      <c r="D3595" t="s">
        <v>56</v>
      </c>
      <c r="F3595" t="s">
        <v>36</v>
      </c>
      <c r="G3595">
        <v>2</v>
      </c>
      <c r="H3595">
        <v>0.41897345813295661</v>
      </c>
      <c r="I3595">
        <v>0.36977677668705061</v>
      </c>
      <c r="J3595" t="s">
        <v>855</v>
      </c>
      <c r="L3595" t="s">
        <v>61</v>
      </c>
    </row>
    <row r="3596" spans="1:12" x14ac:dyDescent="0.2">
      <c r="A3596" t="s">
        <v>62</v>
      </c>
      <c r="B3596">
        <v>0.27407999999999999</v>
      </c>
      <c r="C3596" t="s">
        <v>35</v>
      </c>
      <c r="D3596" t="s">
        <v>56</v>
      </c>
      <c r="F3596" t="s">
        <v>36</v>
      </c>
      <c r="G3596">
        <v>2</v>
      </c>
      <c r="H3596">
        <v>-1.294335244406327</v>
      </c>
      <c r="I3596">
        <v>0.36977677668705061</v>
      </c>
      <c r="J3596" t="s">
        <v>855</v>
      </c>
      <c r="L3596" t="s">
        <v>62</v>
      </c>
    </row>
    <row r="3597" spans="1:12" x14ac:dyDescent="0.2">
      <c r="A3597" t="s">
        <v>856</v>
      </c>
      <c r="B3597">
        <v>-0.17216999999999999</v>
      </c>
      <c r="C3597" t="s">
        <v>49</v>
      </c>
      <c r="D3597" t="s">
        <v>16</v>
      </c>
      <c r="F3597" t="s">
        <v>36</v>
      </c>
      <c r="G3597">
        <v>2</v>
      </c>
      <c r="H3597">
        <v>-1.7592729181937561</v>
      </c>
      <c r="I3597">
        <v>0.1009803860231516</v>
      </c>
      <c r="J3597" t="s">
        <v>823</v>
      </c>
      <c r="K3597" t="b">
        <v>1</v>
      </c>
      <c r="L3597" t="s">
        <v>857</v>
      </c>
    </row>
    <row r="3598" spans="1:12" x14ac:dyDescent="0.2">
      <c r="A3598" t="s">
        <v>858</v>
      </c>
      <c r="B3598">
        <v>-2.3298999999999999</v>
      </c>
      <c r="C3598" t="s">
        <v>49</v>
      </c>
      <c r="D3598" t="s">
        <v>16</v>
      </c>
      <c r="F3598" t="s">
        <v>36</v>
      </c>
      <c r="G3598">
        <v>2</v>
      </c>
      <c r="H3598">
        <v>0.84582534820165023</v>
      </c>
      <c r="I3598">
        <v>0.1009803860231516</v>
      </c>
      <c r="J3598" t="s">
        <v>823</v>
      </c>
      <c r="K3598" t="b">
        <v>1</v>
      </c>
      <c r="L3598" t="s">
        <v>859</v>
      </c>
    </row>
    <row r="3599" spans="1:12" x14ac:dyDescent="0.2">
      <c r="A3599" t="s">
        <v>274</v>
      </c>
      <c r="B3599">
        <v>-0.15384999999999999</v>
      </c>
      <c r="C3599" t="s">
        <v>49</v>
      </c>
      <c r="D3599" t="s">
        <v>250</v>
      </c>
      <c r="F3599" t="s">
        <v>36</v>
      </c>
      <c r="G3599">
        <v>2</v>
      </c>
      <c r="H3599">
        <v>-1.8717771772140861</v>
      </c>
      <c r="I3599">
        <v>0.1009803860231516</v>
      </c>
      <c r="J3599" t="s">
        <v>860</v>
      </c>
      <c r="K3599" t="b">
        <v>1</v>
      </c>
      <c r="L3599" t="s">
        <v>275</v>
      </c>
    </row>
    <row r="3601" spans="1:13" ht="16" x14ac:dyDescent="0.2">
      <c r="A3601" s="1" t="s">
        <v>2</v>
      </c>
      <c r="B3601" s="1" t="s">
        <v>871</v>
      </c>
    </row>
    <row r="3602" spans="1:13" x14ac:dyDescent="0.2">
      <c r="A3602" t="s">
        <v>4</v>
      </c>
      <c r="B3602" t="s">
        <v>861</v>
      </c>
    </row>
    <row r="3603" spans="1:13" x14ac:dyDescent="0.2">
      <c r="A3603" t="s">
        <v>6</v>
      </c>
      <c r="B3603" t="s">
        <v>7</v>
      </c>
    </row>
    <row r="3604" spans="1:13" x14ac:dyDescent="0.2">
      <c r="A3604" t="s">
        <v>8</v>
      </c>
      <c r="B3604">
        <v>1</v>
      </c>
    </row>
    <row r="3605" spans="1:13" x14ac:dyDescent="0.2">
      <c r="A3605" t="s">
        <v>9</v>
      </c>
      <c r="B3605" t="s">
        <v>871</v>
      </c>
    </row>
    <row r="3606" spans="1:13" x14ac:dyDescent="0.2">
      <c r="A3606" t="s">
        <v>11</v>
      </c>
      <c r="B3606" t="s">
        <v>12</v>
      </c>
    </row>
    <row r="3607" spans="1:13" x14ac:dyDescent="0.2">
      <c r="A3607" t="s">
        <v>13</v>
      </c>
      <c r="B3607" t="s">
        <v>14</v>
      </c>
    </row>
    <row r="3608" spans="1:13" x14ac:dyDescent="0.2">
      <c r="A3608" t="s">
        <v>15</v>
      </c>
      <c r="B3608" t="s">
        <v>75</v>
      </c>
    </row>
    <row r="3609" spans="1:13" ht="16" x14ac:dyDescent="0.2">
      <c r="A3609" s="1" t="s">
        <v>17</v>
      </c>
    </row>
    <row r="3610" spans="1:13" x14ac:dyDescent="0.2">
      <c r="A3610" s="2" t="s">
        <v>18</v>
      </c>
      <c r="B3610" s="2" t="s">
        <v>19</v>
      </c>
      <c r="C3610" s="2" t="s">
        <v>6</v>
      </c>
      <c r="D3610" s="2" t="s">
        <v>15</v>
      </c>
      <c r="E3610" s="2" t="s">
        <v>20</v>
      </c>
      <c r="F3610" s="2" t="s">
        <v>13</v>
      </c>
      <c r="G3610" s="2" t="s">
        <v>21</v>
      </c>
      <c r="H3610" s="2" t="s">
        <v>22</v>
      </c>
      <c r="I3610" s="2" t="s">
        <v>23</v>
      </c>
      <c r="J3610" s="2" t="s">
        <v>4</v>
      </c>
      <c r="K3610" s="2" t="s">
        <v>24</v>
      </c>
      <c r="L3610" s="2" t="s">
        <v>9</v>
      </c>
      <c r="M3610" s="2"/>
    </row>
    <row r="3611" spans="1:13" x14ac:dyDescent="0.2">
      <c r="A3611" t="s">
        <v>873</v>
      </c>
      <c r="B3611">
        <v>1.4711E-2</v>
      </c>
      <c r="D3611" t="s">
        <v>16</v>
      </c>
      <c r="E3611" t="s">
        <v>26</v>
      </c>
      <c r="F3611" t="s">
        <v>27</v>
      </c>
      <c r="G3611">
        <v>2</v>
      </c>
      <c r="H3611">
        <v>-4.2191597657140623</v>
      </c>
      <c r="I3611">
        <v>0.22515549794999981</v>
      </c>
      <c r="J3611" t="s">
        <v>823</v>
      </c>
    </row>
    <row r="3612" spans="1:13" x14ac:dyDescent="0.2">
      <c r="A3612" t="s">
        <v>874</v>
      </c>
      <c r="B3612">
        <v>6.3281000000000003E-4</v>
      </c>
      <c r="D3612" t="s">
        <v>16</v>
      </c>
      <c r="E3612" t="s">
        <v>26</v>
      </c>
      <c r="F3612" t="s">
        <v>27</v>
      </c>
      <c r="G3612">
        <v>2</v>
      </c>
      <c r="H3612">
        <v>-7.365340338854403</v>
      </c>
      <c r="I3612">
        <v>0.22515549794999981</v>
      </c>
      <c r="J3612" t="s">
        <v>823</v>
      </c>
    </row>
    <row r="3613" spans="1:13" x14ac:dyDescent="0.2">
      <c r="A3613" t="s">
        <v>822</v>
      </c>
      <c r="B3613">
        <v>7.7252000000000002E-6</v>
      </c>
      <c r="D3613" t="s">
        <v>16</v>
      </c>
      <c r="E3613" t="s">
        <v>26</v>
      </c>
      <c r="F3613" t="s">
        <v>27</v>
      </c>
      <c r="G3613">
        <v>2</v>
      </c>
      <c r="H3613">
        <v>-11.77102284554797</v>
      </c>
      <c r="I3613">
        <v>0.81066347841325681</v>
      </c>
      <c r="J3613" t="s">
        <v>823</v>
      </c>
    </row>
    <row r="3614" spans="1:13" x14ac:dyDescent="0.2">
      <c r="A3614" t="s">
        <v>701</v>
      </c>
      <c r="B3614">
        <v>3.7311000000000002E-5</v>
      </c>
      <c r="D3614" t="s">
        <v>16</v>
      </c>
      <c r="E3614" t="s">
        <v>26</v>
      </c>
      <c r="F3614" t="s">
        <v>27</v>
      </c>
      <c r="G3614">
        <v>2</v>
      </c>
      <c r="H3614">
        <v>-10.196222368624561</v>
      </c>
      <c r="I3614">
        <v>0.13382896031042671</v>
      </c>
      <c r="J3614" t="s">
        <v>823</v>
      </c>
    </row>
    <row r="3615" spans="1:13" x14ac:dyDescent="0.2">
      <c r="A3615" t="s">
        <v>208</v>
      </c>
      <c r="B3615">
        <v>0.16683000000000001</v>
      </c>
      <c r="D3615" t="s">
        <v>16</v>
      </c>
      <c r="E3615" t="s">
        <v>26</v>
      </c>
      <c r="F3615" t="s">
        <v>27</v>
      </c>
      <c r="G3615">
        <v>2</v>
      </c>
      <c r="H3615">
        <v>-1.7907799491145551</v>
      </c>
      <c r="I3615">
        <v>0.1009803860231516</v>
      </c>
      <c r="J3615" t="s">
        <v>823</v>
      </c>
    </row>
    <row r="3616" spans="1:13" x14ac:dyDescent="0.2">
      <c r="A3616" t="s">
        <v>875</v>
      </c>
      <c r="B3616">
        <v>4.6022000000000001E-5</v>
      </c>
      <c r="D3616" t="s">
        <v>16</v>
      </c>
      <c r="E3616" t="s">
        <v>26</v>
      </c>
      <c r="F3616" t="s">
        <v>27</v>
      </c>
      <c r="G3616">
        <v>2</v>
      </c>
      <c r="H3616">
        <v>-9.9863910149358919</v>
      </c>
      <c r="I3616">
        <v>0.22515549794999981</v>
      </c>
      <c r="J3616" t="s">
        <v>823</v>
      </c>
    </row>
    <row r="3617" spans="1:12" x14ac:dyDescent="0.2">
      <c r="A3617" t="s">
        <v>824</v>
      </c>
      <c r="B3617">
        <v>3.1188E-5</v>
      </c>
      <c r="D3617" t="s">
        <v>16</v>
      </c>
      <c r="E3617" t="s">
        <v>26</v>
      </c>
      <c r="F3617" t="s">
        <v>27</v>
      </c>
      <c r="G3617">
        <v>2</v>
      </c>
      <c r="H3617">
        <v>-10.37547715251692</v>
      </c>
      <c r="I3617">
        <v>0.22515549794999981</v>
      </c>
      <c r="J3617" t="s">
        <v>823</v>
      </c>
    </row>
    <row r="3618" spans="1:12" x14ac:dyDescent="0.2">
      <c r="A3618" t="s">
        <v>29</v>
      </c>
      <c r="B3618">
        <v>51.774999999999999</v>
      </c>
      <c r="D3618" t="s">
        <v>30</v>
      </c>
      <c r="E3618" t="s">
        <v>26</v>
      </c>
      <c r="F3618" t="s">
        <v>27</v>
      </c>
      <c r="G3618">
        <v>2</v>
      </c>
      <c r="H3618">
        <v>3.9469074072816479</v>
      </c>
      <c r="I3618">
        <v>0.1009803860231516</v>
      </c>
      <c r="J3618" t="s">
        <v>823</v>
      </c>
    </row>
    <row r="3619" spans="1:12" x14ac:dyDescent="0.2">
      <c r="A3619" t="s">
        <v>825</v>
      </c>
      <c r="B3619">
        <v>1.1011999999999999E-2</v>
      </c>
      <c r="D3619" t="s">
        <v>16</v>
      </c>
      <c r="E3619" t="s">
        <v>26</v>
      </c>
      <c r="F3619" t="s">
        <v>27</v>
      </c>
      <c r="G3619">
        <v>2</v>
      </c>
      <c r="H3619">
        <v>-4.5087696917017759</v>
      </c>
      <c r="I3619">
        <v>0.22515549794999981</v>
      </c>
      <c r="J3619" t="s">
        <v>823</v>
      </c>
    </row>
    <row r="3620" spans="1:12" x14ac:dyDescent="0.2">
      <c r="A3620" t="s">
        <v>473</v>
      </c>
      <c r="B3620">
        <v>1.3807000000000001E-4</v>
      </c>
      <c r="D3620" t="s">
        <v>16</v>
      </c>
      <c r="E3620" t="s">
        <v>31</v>
      </c>
      <c r="F3620" t="s">
        <v>27</v>
      </c>
      <c r="G3620">
        <v>2</v>
      </c>
      <c r="H3620">
        <v>-8.8877497550362126</v>
      </c>
      <c r="I3620">
        <v>0.22515549794999981</v>
      </c>
      <c r="J3620" t="s">
        <v>823</v>
      </c>
    </row>
    <row r="3621" spans="1:12" x14ac:dyDescent="0.2">
      <c r="A3621" t="s">
        <v>826</v>
      </c>
      <c r="B3621">
        <v>7.7252000000000002E-6</v>
      </c>
      <c r="D3621" t="s">
        <v>16</v>
      </c>
      <c r="E3621" t="s">
        <v>26</v>
      </c>
      <c r="F3621" t="s">
        <v>27</v>
      </c>
      <c r="G3621">
        <v>2</v>
      </c>
      <c r="H3621">
        <v>-11.77102284554797</v>
      </c>
      <c r="I3621">
        <v>0.81066347841325681</v>
      </c>
      <c r="J3621" t="s">
        <v>823</v>
      </c>
    </row>
    <row r="3622" spans="1:12" x14ac:dyDescent="0.2">
      <c r="A3622" t="s">
        <v>827</v>
      </c>
      <c r="B3622">
        <v>1.2614999999999999E-2</v>
      </c>
      <c r="D3622" t="s">
        <v>16</v>
      </c>
      <c r="E3622" t="s">
        <v>26</v>
      </c>
      <c r="F3622" t="s">
        <v>27</v>
      </c>
      <c r="G3622">
        <v>2</v>
      </c>
      <c r="H3622">
        <v>-4.3728686968891157</v>
      </c>
      <c r="I3622">
        <v>0.22515549794999981</v>
      </c>
      <c r="J3622" t="s">
        <v>823</v>
      </c>
    </row>
    <row r="3623" spans="1:12" x14ac:dyDescent="0.2">
      <c r="A3623" t="s">
        <v>829</v>
      </c>
      <c r="B3623">
        <v>3.1680999999999998E-8</v>
      </c>
      <c r="D3623" t="s">
        <v>16</v>
      </c>
      <c r="E3623" t="s">
        <v>26</v>
      </c>
      <c r="F3623" t="s">
        <v>27</v>
      </c>
      <c r="G3623">
        <v>2</v>
      </c>
      <c r="H3623">
        <v>-17.267548704841801</v>
      </c>
      <c r="I3623">
        <v>0.81066347841325681</v>
      </c>
      <c r="J3623" t="s">
        <v>823</v>
      </c>
    </row>
    <row r="3624" spans="1:12" x14ac:dyDescent="0.2">
      <c r="A3624" t="s">
        <v>829</v>
      </c>
      <c r="B3624">
        <v>3.3283999999999999E-4</v>
      </c>
      <c r="D3624" t="s">
        <v>16</v>
      </c>
      <c r="E3624" t="s">
        <v>26</v>
      </c>
      <c r="F3624" t="s">
        <v>27</v>
      </c>
      <c r="G3624">
        <v>2</v>
      </c>
      <c r="H3624">
        <v>-8.0078486639320445</v>
      </c>
      <c r="I3624">
        <v>0.81066347841325681</v>
      </c>
      <c r="J3624" t="s">
        <v>823</v>
      </c>
    </row>
    <row r="3625" spans="1:12" x14ac:dyDescent="0.2">
      <c r="A3625" t="s">
        <v>829</v>
      </c>
      <c r="B3625">
        <v>2.6297999999999998E-3</v>
      </c>
      <c r="D3625" t="s">
        <v>16</v>
      </c>
      <c r="E3625" t="s">
        <v>26</v>
      </c>
      <c r="F3625" t="s">
        <v>27</v>
      </c>
      <c r="G3625">
        <v>2</v>
      </c>
      <c r="H3625">
        <v>-5.9408474813114553</v>
      </c>
      <c r="I3625">
        <v>0.81066347841325681</v>
      </c>
      <c r="J3625" t="s">
        <v>823</v>
      </c>
    </row>
    <row r="3626" spans="1:12" x14ac:dyDescent="0.2">
      <c r="A3626" t="s">
        <v>830</v>
      </c>
      <c r="B3626">
        <v>7.7252000000000002E-6</v>
      </c>
      <c r="D3626" t="s">
        <v>16</v>
      </c>
      <c r="E3626" t="s">
        <v>26</v>
      </c>
      <c r="F3626" t="s">
        <v>27</v>
      </c>
      <c r="G3626">
        <v>2</v>
      </c>
      <c r="H3626">
        <v>-11.77102284554797</v>
      </c>
      <c r="I3626">
        <v>0.81066347841325681</v>
      </c>
      <c r="J3626" t="s">
        <v>823</v>
      </c>
    </row>
    <row r="3627" spans="1:12" x14ac:dyDescent="0.2">
      <c r="A3627" t="s">
        <v>831</v>
      </c>
      <c r="B3627">
        <v>7.7252000000000002E-6</v>
      </c>
      <c r="D3627" t="s">
        <v>16</v>
      </c>
      <c r="E3627" t="s">
        <v>26</v>
      </c>
      <c r="F3627" t="s">
        <v>27</v>
      </c>
      <c r="G3627">
        <v>2</v>
      </c>
      <c r="H3627">
        <v>-11.77102284554797</v>
      </c>
      <c r="I3627">
        <v>0.81066347841325681</v>
      </c>
      <c r="J3627" t="s">
        <v>823</v>
      </c>
    </row>
    <row r="3628" spans="1:12" x14ac:dyDescent="0.2">
      <c r="A3628" t="s">
        <v>871</v>
      </c>
      <c r="B3628">
        <v>1</v>
      </c>
      <c r="C3628" t="s">
        <v>7</v>
      </c>
      <c r="D3628" t="s">
        <v>75</v>
      </c>
      <c r="E3628" t="s">
        <v>76</v>
      </c>
      <c r="F3628" t="s">
        <v>33</v>
      </c>
      <c r="G3628">
        <v>0</v>
      </c>
      <c r="H3628">
        <v>1</v>
      </c>
      <c r="L3628" t="s">
        <v>871</v>
      </c>
    </row>
    <row r="3629" spans="1:12" x14ac:dyDescent="0.2">
      <c r="A3629" t="s">
        <v>1548</v>
      </c>
      <c r="B3629">
        <v>1.1506000000000001</v>
      </c>
      <c r="C3629" t="s">
        <v>35</v>
      </c>
      <c r="D3629" t="s">
        <v>16</v>
      </c>
      <c r="F3629" t="s">
        <v>36</v>
      </c>
      <c r="G3629">
        <v>2</v>
      </c>
      <c r="H3629">
        <v>0.1402835454470561</v>
      </c>
      <c r="I3629">
        <v>0.1009803860231516</v>
      </c>
      <c r="J3629" t="s">
        <v>823</v>
      </c>
      <c r="L3629" t="s">
        <v>434</v>
      </c>
    </row>
    <row r="3630" spans="1:12" x14ac:dyDescent="0.2">
      <c r="A3630" t="s">
        <v>624</v>
      </c>
      <c r="B3630">
        <v>6.0815000000000001E-2</v>
      </c>
      <c r="C3630" t="s">
        <v>42</v>
      </c>
      <c r="D3630" t="s">
        <v>30</v>
      </c>
      <c r="F3630" t="s">
        <v>36</v>
      </c>
      <c r="G3630">
        <v>2</v>
      </c>
      <c r="H3630">
        <v>-2.7999188099117371</v>
      </c>
      <c r="I3630">
        <v>0.1009803860231516</v>
      </c>
      <c r="J3630" t="s">
        <v>823</v>
      </c>
      <c r="L3630" t="s">
        <v>43</v>
      </c>
    </row>
    <row r="3631" spans="1:12" x14ac:dyDescent="0.2">
      <c r="A3631" t="s">
        <v>44</v>
      </c>
      <c r="B3631">
        <v>6.4513000000000005E-4</v>
      </c>
      <c r="C3631" t="s">
        <v>45</v>
      </c>
      <c r="D3631" t="s">
        <v>16</v>
      </c>
      <c r="F3631" t="s">
        <v>36</v>
      </c>
      <c r="G3631">
        <v>2</v>
      </c>
      <c r="H3631">
        <v>-7.3460587110894551</v>
      </c>
      <c r="I3631">
        <v>0.1009803860231516</v>
      </c>
      <c r="J3631" t="s">
        <v>823</v>
      </c>
      <c r="L3631" t="s">
        <v>47</v>
      </c>
    </row>
    <row r="3632" spans="1:12" x14ac:dyDescent="0.2">
      <c r="A3632" t="s">
        <v>835</v>
      </c>
      <c r="B3632">
        <v>0.17710000000000001</v>
      </c>
      <c r="C3632" t="s">
        <v>35</v>
      </c>
      <c r="D3632" t="s">
        <v>16</v>
      </c>
      <c r="F3632" t="s">
        <v>36</v>
      </c>
      <c r="G3632">
        <v>2</v>
      </c>
      <c r="H3632">
        <v>-1.7310407341933489</v>
      </c>
      <c r="I3632">
        <v>0.1009803860231516</v>
      </c>
      <c r="J3632" t="s">
        <v>823</v>
      </c>
      <c r="L3632" t="s">
        <v>836</v>
      </c>
    </row>
    <row r="3633" spans="1:12" x14ac:dyDescent="0.2">
      <c r="A3633" t="s">
        <v>48</v>
      </c>
      <c r="B3633">
        <v>1.5081000000000001E-2</v>
      </c>
      <c r="C3633" t="s">
        <v>49</v>
      </c>
      <c r="D3633" t="s">
        <v>16</v>
      </c>
      <c r="F3633" t="s">
        <v>36</v>
      </c>
      <c r="G3633">
        <v>2</v>
      </c>
      <c r="H3633">
        <v>-4.1943196056035887</v>
      </c>
      <c r="I3633">
        <v>0.1009803860231516</v>
      </c>
      <c r="J3633" t="s">
        <v>823</v>
      </c>
      <c r="L3633" t="s">
        <v>50</v>
      </c>
    </row>
    <row r="3634" spans="1:12" x14ac:dyDescent="0.2">
      <c r="A3634" t="s">
        <v>715</v>
      </c>
      <c r="B3634">
        <v>2.1902000000000001E-2</v>
      </c>
      <c r="C3634" t="s">
        <v>35</v>
      </c>
      <c r="D3634" t="s">
        <v>16</v>
      </c>
      <c r="F3634" t="s">
        <v>36</v>
      </c>
      <c r="G3634">
        <v>2</v>
      </c>
      <c r="H3634">
        <v>-3.8211773221285701</v>
      </c>
      <c r="I3634">
        <v>0.1009803860231516</v>
      </c>
      <c r="J3634" t="s">
        <v>823</v>
      </c>
      <c r="L3634" t="s">
        <v>716</v>
      </c>
    </row>
    <row r="3635" spans="1:12" x14ac:dyDescent="0.2">
      <c r="A3635" t="s">
        <v>51</v>
      </c>
      <c r="B3635">
        <v>17.747</v>
      </c>
      <c r="C3635" t="s">
        <v>52</v>
      </c>
      <c r="D3635" t="s">
        <v>53</v>
      </c>
      <c r="F3635" t="s">
        <v>36</v>
      </c>
      <c r="G3635">
        <v>2</v>
      </c>
      <c r="H3635">
        <v>2.8762164875524281</v>
      </c>
      <c r="I3635">
        <v>4.3409845976280087E-2</v>
      </c>
      <c r="J3635" t="s">
        <v>839</v>
      </c>
      <c r="L3635" t="s">
        <v>54</v>
      </c>
    </row>
    <row r="3636" spans="1:12" x14ac:dyDescent="0.2">
      <c r="A3636" t="s">
        <v>464</v>
      </c>
      <c r="B3636">
        <v>6.2870000000000005E-4</v>
      </c>
      <c r="C3636" t="s">
        <v>35</v>
      </c>
      <c r="D3636" t="s">
        <v>16</v>
      </c>
      <c r="F3636" t="s">
        <v>36</v>
      </c>
      <c r="G3636">
        <v>2</v>
      </c>
      <c r="H3636">
        <v>-7.3718563625752589</v>
      </c>
      <c r="I3636">
        <v>0.1009803860231516</v>
      </c>
      <c r="J3636" t="s">
        <v>823</v>
      </c>
      <c r="L3636" t="s">
        <v>465</v>
      </c>
    </row>
    <row r="3637" spans="1:12" x14ac:dyDescent="0.2">
      <c r="A3637" t="s">
        <v>268</v>
      </c>
      <c r="B3637">
        <v>0.60404000000000002</v>
      </c>
      <c r="C3637" t="s">
        <v>45</v>
      </c>
      <c r="D3637" t="s">
        <v>16</v>
      </c>
      <c r="F3637" t="s">
        <v>36</v>
      </c>
      <c r="G3637">
        <v>2</v>
      </c>
      <c r="H3637">
        <v>-0.50411485807454859</v>
      </c>
      <c r="I3637">
        <v>0.1009803860231516</v>
      </c>
      <c r="J3637" t="s">
        <v>823</v>
      </c>
      <c r="L3637" t="s">
        <v>269</v>
      </c>
    </row>
    <row r="3638" spans="1:12" x14ac:dyDescent="0.2">
      <c r="A3638" t="s">
        <v>621</v>
      </c>
      <c r="B3638">
        <v>1.1111000000000001E-3</v>
      </c>
      <c r="C3638" t="s">
        <v>35</v>
      </c>
      <c r="D3638" t="s">
        <v>16</v>
      </c>
      <c r="F3638" t="s">
        <v>36</v>
      </c>
      <c r="G3638">
        <v>2</v>
      </c>
      <c r="H3638">
        <v>-6.8024047633743114</v>
      </c>
      <c r="I3638">
        <v>4.3409845976280087E-2</v>
      </c>
      <c r="J3638" t="s">
        <v>839</v>
      </c>
      <c r="L3638" t="s">
        <v>623</v>
      </c>
    </row>
    <row r="3639" spans="1:12" x14ac:dyDescent="0.2">
      <c r="A3639" t="s">
        <v>627</v>
      </c>
      <c r="B3639">
        <v>5.5413999999999998E-2</v>
      </c>
      <c r="C3639" t="s">
        <v>35</v>
      </c>
      <c r="D3639" t="s">
        <v>16</v>
      </c>
      <c r="F3639" t="s">
        <v>36</v>
      </c>
      <c r="G3639">
        <v>2</v>
      </c>
      <c r="H3639">
        <v>-2.8929230095728542</v>
      </c>
      <c r="I3639">
        <v>4.3409845976280087E-2</v>
      </c>
      <c r="J3639" t="s">
        <v>839</v>
      </c>
      <c r="L3639" t="s">
        <v>628</v>
      </c>
    </row>
    <row r="3640" spans="1:12" x14ac:dyDescent="0.2">
      <c r="A3640" t="s">
        <v>629</v>
      </c>
      <c r="B3640">
        <v>3.3730000000000001E-3</v>
      </c>
      <c r="C3640" t="s">
        <v>35</v>
      </c>
      <c r="D3640" t="s">
        <v>16</v>
      </c>
      <c r="F3640" t="s">
        <v>36</v>
      </c>
      <c r="G3640">
        <v>2</v>
      </c>
      <c r="H3640">
        <v>-5.6919527229026237</v>
      </c>
      <c r="I3640">
        <v>4.3409845976280087E-2</v>
      </c>
      <c r="J3640" t="s">
        <v>839</v>
      </c>
      <c r="L3640" t="s">
        <v>630</v>
      </c>
    </row>
    <row r="3641" spans="1:12" x14ac:dyDescent="0.2">
      <c r="A3641" t="s">
        <v>846</v>
      </c>
      <c r="B3641">
        <v>1.3313999999999999E-2</v>
      </c>
      <c r="C3641" t="s">
        <v>35</v>
      </c>
      <c r="D3641" t="s">
        <v>16</v>
      </c>
      <c r="F3641" t="s">
        <v>36</v>
      </c>
      <c r="G3641">
        <v>2</v>
      </c>
      <c r="H3641">
        <v>-4.3189391658036254</v>
      </c>
      <c r="I3641">
        <v>0.1009803860231516</v>
      </c>
      <c r="J3641" t="s">
        <v>823</v>
      </c>
      <c r="L3641" t="s">
        <v>847</v>
      </c>
    </row>
    <row r="3642" spans="1:12" x14ac:dyDescent="0.2">
      <c r="A3642" t="s">
        <v>806</v>
      </c>
      <c r="B3642">
        <v>3.9981999999999999E-7</v>
      </c>
      <c r="C3642" t="s">
        <v>94</v>
      </c>
      <c r="D3642" t="s">
        <v>15</v>
      </c>
      <c r="F3642" t="s">
        <v>36</v>
      </c>
      <c r="G3642">
        <v>2</v>
      </c>
      <c r="H3642">
        <v>-14.732251391118821</v>
      </c>
      <c r="I3642">
        <v>0.55798046350136132</v>
      </c>
      <c r="J3642" t="s">
        <v>823</v>
      </c>
    </row>
    <row r="3643" spans="1:12" x14ac:dyDescent="0.2">
      <c r="A3643" t="s">
        <v>850</v>
      </c>
      <c r="B3643">
        <v>3.1188E-5</v>
      </c>
      <c r="C3643" t="s">
        <v>35</v>
      </c>
      <c r="D3643" t="s">
        <v>16</v>
      </c>
      <c r="F3643" t="s">
        <v>36</v>
      </c>
      <c r="G3643">
        <v>2</v>
      </c>
      <c r="H3643">
        <v>-10.37547715251692</v>
      </c>
      <c r="I3643">
        <v>0.1009803860231516</v>
      </c>
      <c r="J3643" t="s">
        <v>823</v>
      </c>
      <c r="L3643" t="s">
        <v>851</v>
      </c>
    </row>
    <row r="3644" spans="1:12" x14ac:dyDescent="0.2">
      <c r="A3644" t="s">
        <v>852</v>
      </c>
      <c r="B3644">
        <v>2.9093000000000001E-3</v>
      </c>
      <c r="C3644" t="s">
        <v>35</v>
      </c>
      <c r="D3644" t="s">
        <v>16</v>
      </c>
      <c r="F3644" t="s">
        <v>36</v>
      </c>
      <c r="G3644">
        <v>2</v>
      </c>
      <c r="H3644">
        <v>-5.8398427765636649</v>
      </c>
      <c r="I3644">
        <v>0.1009803860231516</v>
      </c>
      <c r="J3644" t="s">
        <v>823</v>
      </c>
    </row>
    <row r="3645" spans="1:12" x14ac:dyDescent="0.2">
      <c r="A3645" t="s">
        <v>876</v>
      </c>
      <c r="B3645">
        <v>1.03</v>
      </c>
      <c r="C3645" t="s">
        <v>7</v>
      </c>
      <c r="D3645" t="s">
        <v>75</v>
      </c>
      <c r="F3645" t="s">
        <v>36</v>
      </c>
      <c r="G3645">
        <v>2</v>
      </c>
      <c r="H3645">
        <v>2.9558802241544429E-2</v>
      </c>
      <c r="I3645">
        <v>0.5506709466194879</v>
      </c>
      <c r="J3645" t="s">
        <v>842</v>
      </c>
    </row>
    <row r="3646" spans="1:12" x14ac:dyDescent="0.2">
      <c r="A3646" t="s">
        <v>442</v>
      </c>
      <c r="B3646">
        <v>170.94</v>
      </c>
      <c r="C3646" t="s">
        <v>42</v>
      </c>
      <c r="D3646" t="s">
        <v>16</v>
      </c>
      <c r="F3646" t="s">
        <v>36</v>
      </c>
      <c r="G3646">
        <v>2</v>
      </c>
      <c r="H3646">
        <v>5.1413126177378716</v>
      </c>
      <c r="I3646">
        <v>0.1009803860231516</v>
      </c>
      <c r="J3646" t="s">
        <v>823</v>
      </c>
      <c r="L3646" t="s">
        <v>443</v>
      </c>
    </row>
    <row r="3647" spans="1:12" x14ac:dyDescent="0.2">
      <c r="A3647" t="s">
        <v>60</v>
      </c>
      <c r="B3647">
        <v>1.5204</v>
      </c>
      <c r="C3647" t="s">
        <v>42</v>
      </c>
      <c r="D3647" t="s">
        <v>56</v>
      </c>
      <c r="F3647" t="s">
        <v>36</v>
      </c>
      <c r="G3647">
        <v>2</v>
      </c>
      <c r="H3647">
        <v>0.41897345813295661</v>
      </c>
      <c r="I3647">
        <v>0.36977677668705061</v>
      </c>
      <c r="J3647" t="s">
        <v>855</v>
      </c>
      <c r="L3647" t="s">
        <v>61</v>
      </c>
    </row>
    <row r="3648" spans="1:12" x14ac:dyDescent="0.2">
      <c r="A3648" t="s">
        <v>62</v>
      </c>
      <c r="B3648">
        <v>0.27407999999999999</v>
      </c>
      <c r="C3648" t="s">
        <v>35</v>
      </c>
      <c r="D3648" t="s">
        <v>56</v>
      </c>
      <c r="F3648" t="s">
        <v>36</v>
      </c>
      <c r="G3648">
        <v>2</v>
      </c>
      <c r="H3648">
        <v>-1.294335244406327</v>
      </c>
      <c r="I3648">
        <v>0.36977677668705061</v>
      </c>
      <c r="J3648" t="s">
        <v>855</v>
      </c>
      <c r="L3648" t="s">
        <v>62</v>
      </c>
    </row>
    <row r="3649" spans="1:13" x14ac:dyDescent="0.2">
      <c r="A3649" t="s">
        <v>856</v>
      </c>
      <c r="B3649">
        <v>-0.17216999999999999</v>
      </c>
      <c r="C3649" t="s">
        <v>49</v>
      </c>
      <c r="D3649" t="s">
        <v>16</v>
      </c>
      <c r="F3649" t="s">
        <v>36</v>
      </c>
      <c r="G3649">
        <v>2</v>
      </c>
      <c r="H3649">
        <v>-1.7592729181937561</v>
      </c>
      <c r="I3649">
        <v>0.1009803860231516</v>
      </c>
      <c r="J3649" t="s">
        <v>823</v>
      </c>
      <c r="K3649" t="b">
        <v>1</v>
      </c>
      <c r="L3649" t="s">
        <v>857</v>
      </c>
    </row>
    <row r="3650" spans="1:13" x14ac:dyDescent="0.2">
      <c r="A3650" t="s">
        <v>858</v>
      </c>
      <c r="B3650">
        <v>-2.3298999999999999</v>
      </c>
      <c r="C3650" t="s">
        <v>49</v>
      </c>
      <c r="D3650" t="s">
        <v>16</v>
      </c>
      <c r="F3650" t="s">
        <v>36</v>
      </c>
      <c r="G3650">
        <v>2</v>
      </c>
      <c r="H3650">
        <v>0.84582534820165023</v>
      </c>
      <c r="I3650">
        <v>0.1009803860231516</v>
      </c>
      <c r="J3650" t="s">
        <v>823</v>
      </c>
      <c r="K3650" t="b">
        <v>1</v>
      </c>
      <c r="L3650" t="s">
        <v>859</v>
      </c>
    </row>
    <row r="3651" spans="1:13" x14ac:dyDescent="0.2">
      <c r="A3651" t="s">
        <v>274</v>
      </c>
      <c r="B3651">
        <v>-0.15384999999999999</v>
      </c>
      <c r="C3651" t="s">
        <v>49</v>
      </c>
      <c r="D3651" t="s">
        <v>250</v>
      </c>
      <c r="F3651" t="s">
        <v>36</v>
      </c>
      <c r="G3651">
        <v>2</v>
      </c>
      <c r="H3651">
        <v>-1.8717771772140861</v>
      </c>
      <c r="I3651">
        <v>0.1009803860231516</v>
      </c>
      <c r="J3651" t="s">
        <v>860</v>
      </c>
      <c r="K3651" t="b">
        <v>1</v>
      </c>
      <c r="L3651" t="s">
        <v>275</v>
      </c>
    </row>
    <row r="3653" spans="1:13" ht="16" x14ac:dyDescent="0.2">
      <c r="A3653" s="1" t="s">
        <v>2</v>
      </c>
      <c r="B3653" s="1" t="s">
        <v>879</v>
      </c>
    </row>
    <row r="3654" spans="1:13" x14ac:dyDescent="0.2">
      <c r="A3654" t="s">
        <v>4</v>
      </c>
      <c r="B3654" t="s">
        <v>880</v>
      </c>
    </row>
    <row r="3655" spans="1:13" x14ac:dyDescent="0.2">
      <c r="A3655" t="s">
        <v>6</v>
      </c>
      <c r="B3655" t="s">
        <v>7</v>
      </c>
    </row>
    <row r="3656" spans="1:13" x14ac:dyDescent="0.2">
      <c r="A3656" t="s">
        <v>8</v>
      </c>
      <c r="B3656">
        <v>1</v>
      </c>
    </row>
    <row r="3657" spans="1:13" x14ac:dyDescent="0.2">
      <c r="A3657" t="s">
        <v>9</v>
      </c>
      <c r="B3657" t="s">
        <v>879</v>
      </c>
    </row>
    <row r="3658" spans="1:13" x14ac:dyDescent="0.2">
      <c r="A3658" t="s">
        <v>11</v>
      </c>
      <c r="B3658" t="s">
        <v>12</v>
      </c>
    </row>
    <row r="3659" spans="1:13" x14ac:dyDescent="0.2">
      <c r="A3659" t="s">
        <v>13</v>
      </c>
      <c r="B3659" t="s">
        <v>14</v>
      </c>
    </row>
    <row r="3660" spans="1:13" x14ac:dyDescent="0.2">
      <c r="A3660" t="s">
        <v>15</v>
      </c>
      <c r="B3660" t="s">
        <v>75</v>
      </c>
    </row>
    <row r="3661" spans="1:13" ht="16" x14ac:dyDescent="0.2">
      <c r="A3661" s="1" t="s">
        <v>17</v>
      </c>
    </row>
    <row r="3662" spans="1:13" x14ac:dyDescent="0.2">
      <c r="A3662" s="2" t="s">
        <v>18</v>
      </c>
      <c r="B3662" s="2" t="s">
        <v>19</v>
      </c>
      <c r="C3662" s="2" t="s">
        <v>6</v>
      </c>
      <c r="D3662" s="2" t="s">
        <v>15</v>
      </c>
      <c r="E3662" s="2" t="s">
        <v>20</v>
      </c>
      <c r="F3662" s="2" t="s">
        <v>13</v>
      </c>
      <c r="G3662" s="2" t="s">
        <v>21</v>
      </c>
      <c r="H3662" s="2" t="s">
        <v>22</v>
      </c>
      <c r="I3662" s="2" t="s">
        <v>23</v>
      </c>
      <c r="J3662" s="2" t="s">
        <v>4</v>
      </c>
      <c r="K3662" s="2" t="s">
        <v>24</v>
      </c>
      <c r="L3662" s="2" t="s">
        <v>9</v>
      </c>
      <c r="M3662" s="2"/>
    </row>
    <row r="3663" spans="1:13" x14ac:dyDescent="0.2">
      <c r="A3663" t="s">
        <v>879</v>
      </c>
      <c r="B3663">
        <v>1</v>
      </c>
      <c r="C3663" t="s">
        <v>7</v>
      </c>
      <c r="D3663" t="s">
        <v>75</v>
      </c>
      <c r="E3663" t="s">
        <v>76</v>
      </c>
      <c r="F3663" t="s">
        <v>33</v>
      </c>
      <c r="G3663">
        <v>0</v>
      </c>
      <c r="H3663">
        <v>1</v>
      </c>
      <c r="L3663" t="s">
        <v>879</v>
      </c>
    </row>
    <row r="3664" spans="1:13" x14ac:dyDescent="0.2">
      <c r="A3664" t="s">
        <v>55</v>
      </c>
      <c r="B3664">
        <v>7.9946999999999999</v>
      </c>
      <c r="C3664" t="s">
        <v>45</v>
      </c>
      <c r="D3664" t="s">
        <v>56</v>
      </c>
      <c r="F3664" t="s">
        <v>36</v>
      </c>
      <c r="G3664">
        <v>2</v>
      </c>
      <c r="H3664">
        <v>2.078778822129737</v>
      </c>
      <c r="I3664">
        <v>0.36977677668705061</v>
      </c>
      <c r="J3664" t="s">
        <v>866</v>
      </c>
      <c r="L3664" t="s">
        <v>57</v>
      </c>
    </row>
    <row r="3665" spans="1:13" x14ac:dyDescent="0.2">
      <c r="A3665" t="s">
        <v>871</v>
      </c>
      <c r="B3665">
        <v>7.1909000000000001E-2</v>
      </c>
      <c r="C3665" t="s">
        <v>7</v>
      </c>
      <c r="D3665" t="s">
        <v>75</v>
      </c>
      <c r="F3665" t="s">
        <v>36</v>
      </c>
      <c r="G3665">
        <v>2</v>
      </c>
      <c r="H3665">
        <v>-2.6323538482361561</v>
      </c>
      <c r="I3665">
        <v>0.22362332106155969</v>
      </c>
      <c r="J3665" t="s">
        <v>867</v>
      </c>
    </row>
    <row r="3666" spans="1:13" x14ac:dyDescent="0.2">
      <c r="A3666" t="s">
        <v>871</v>
      </c>
      <c r="B3666">
        <v>0.92808999999999997</v>
      </c>
      <c r="C3666" t="s">
        <v>359</v>
      </c>
      <c r="D3666" t="s">
        <v>75</v>
      </c>
      <c r="F3666" t="s">
        <v>36</v>
      </c>
      <c r="G3666">
        <v>2</v>
      </c>
      <c r="H3666">
        <v>-7.4626568139839519E-2</v>
      </c>
      <c r="I3666">
        <v>0.22362332106155969</v>
      </c>
      <c r="J3666" t="s">
        <v>868</v>
      </c>
    </row>
    <row r="3667" spans="1:13" x14ac:dyDescent="0.2">
      <c r="A3667" t="s">
        <v>60</v>
      </c>
      <c r="B3667">
        <v>9.3576000000000006E-2</v>
      </c>
      <c r="C3667" t="s">
        <v>42</v>
      </c>
      <c r="D3667" t="s">
        <v>56</v>
      </c>
      <c r="F3667" t="s">
        <v>36</v>
      </c>
      <c r="G3667">
        <v>2</v>
      </c>
      <c r="H3667">
        <v>-2.3689813386337311</v>
      </c>
      <c r="I3667">
        <v>0.36977677668705061</v>
      </c>
      <c r="J3667" t="s">
        <v>693</v>
      </c>
      <c r="L3667" t="s">
        <v>61</v>
      </c>
    </row>
    <row r="3668" spans="1:13" x14ac:dyDescent="0.2">
      <c r="A3668" t="s">
        <v>62</v>
      </c>
      <c r="B3668">
        <v>2.3394000000000002E-2</v>
      </c>
      <c r="C3668" t="s">
        <v>35</v>
      </c>
      <c r="D3668" t="s">
        <v>56</v>
      </c>
      <c r="F3668" t="s">
        <v>36</v>
      </c>
      <c r="G3668">
        <v>2</v>
      </c>
      <c r="H3668">
        <v>-3.7552756997536219</v>
      </c>
      <c r="I3668">
        <v>0.36977677668705061</v>
      </c>
      <c r="J3668" t="s">
        <v>694</v>
      </c>
      <c r="L3668" t="s">
        <v>62</v>
      </c>
    </row>
    <row r="3670" spans="1:13" ht="16" x14ac:dyDescent="0.2">
      <c r="A3670" s="1" t="s">
        <v>2</v>
      </c>
      <c r="B3670" s="1" t="s">
        <v>879</v>
      </c>
    </row>
    <row r="3671" spans="1:13" x14ac:dyDescent="0.2">
      <c r="A3671" t="s">
        <v>4</v>
      </c>
      <c r="B3671" t="s">
        <v>881</v>
      </c>
    </row>
    <row r="3672" spans="1:13" x14ac:dyDescent="0.2">
      <c r="A3672" t="s">
        <v>6</v>
      </c>
      <c r="B3672" t="s">
        <v>35</v>
      </c>
    </row>
    <row r="3673" spans="1:13" x14ac:dyDescent="0.2">
      <c r="A3673" t="s">
        <v>8</v>
      </c>
      <c r="B3673">
        <v>1</v>
      </c>
    </row>
    <row r="3674" spans="1:13" x14ac:dyDescent="0.2">
      <c r="A3674" t="s">
        <v>9</v>
      </c>
      <c r="B3674" t="s">
        <v>879</v>
      </c>
    </row>
    <row r="3675" spans="1:13" x14ac:dyDescent="0.2">
      <c r="A3675" t="s">
        <v>11</v>
      </c>
      <c r="B3675" t="s">
        <v>12</v>
      </c>
    </row>
    <row r="3676" spans="1:13" x14ac:dyDescent="0.2">
      <c r="A3676" t="s">
        <v>13</v>
      </c>
      <c r="B3676" t="s">
        <v>14</v>
      </c>
    </row>
    <row r="3677" spans="1:13" x14ac:dyDescent="0.2">
      <c r="A3677" t="s">
        <v>15</v>
      </c>
      <c r="B3677" t="s">
        <v>75</v>
      </c>
    </row>
    <row r="3678" spans="1:13" ht="16" x14ac:dyDescent="0.2">
      <c r="A3678" s="1" t="s">
        <v>17</v>
      </c>
    </row>
    <row r="3679" spans="1:13" x14ac:dyDescent="0.2">
      <c r="A3679" s="2" t="s">
        <v>18</v>
      </c>
      <c r="B3679" s="2" t="s">
        <v>19</v>
      </c>
      <c r="C3679" s="2" t="s">
        <v>6</v>
      </c>
      <c r="D3679" s="2" t="s">
        <v>15</v>
      </c>
      <c r="E3679" s="2" t="s">
        <v>20</v>
      </c>
      <c r="F3679" s="2" t="s">
        <v>13</v>
      </c>
      <c r="G3679" s="2" t="s">
        <v>21</v>
      </c>
      <c r="H3679" s="2" t="s">
        <v>22</v>
      </c>
      <c r="I3679" s="2" t="s">
        <v>23</v>
      </c>
      <c r="J3679" s="2" t="s">
        <v>4</v>
      </c>
      <c r="K3679" s="2" t="s">
        <v>24</v>
      </c>
      <c r="L3679" s="2" t="s">
        <v>9</v>
      </c>
      <c r="M3679" s="2"/>
    </row>
    <row r="3680" spans="1:13" x14ac:dyDescent="0.2">
      <c r="A3680" t="s">
        <v>879</v>
      </c>
      <c r="B3680">
        <v>1</v>
      </c>
      <c r="C3680" t="s">
        <v>35</v>
      </c>
      <c r="D3680" t="s">
        <v>75</v>
      </c>
      <c r="E3680" t="s">
        <v>76</v>
      </c>
      <c r="F3680" t="s">
        <v>33</v>
      </c>
      <c r="G3680">
        <v>0</v>
      </c>
      <c r="H3680">
        <v>1</v>
      </c>
      <c r="L3680" t="s">
        <v>879</v>
      </c>
    </row>
    <row r="3681" spans="1:13" x14ac:dyDescent="0.2">
      <c r="A3681" t="s">
        <v>55</v>
      </c>
      <c r="B3681">
        <v>5.9001999999999999</v>
      </c>
      <c r="C3681" t="s">
        <v>45</v>
      </c>
      <c r="D3681" t="s">
        <v>56</v>
      </c>
      <c r="F3681" t="s">
        <v>36</v>
      </c>
      <c r="G3681">
        <v>2</v>
      </c>
      <c r="H3681">
        <v>1.7749862486422241</v>
      </c>
      <c r="I3681">
        <v>0.36977677668705061</v>
      </c>
      <c r="J3681" t="s">
        <v>866</v>
      </c>
      <c r="L3681" t="s">
        <v>57</v>
      </c>
    </row>
    <row r="3682" spans="1:13" x14ac:dyDescent="0.2">
      <c r="A3682" t="s">
        <v>871</v>
      </c>
      <c r="B3682">
        <v>0.16075999999999999</v>
      </c>
      <c r="C3682" t="s">
        <v>35</v>
      </c>
      <c r="D3682" t="s">
        <v>75</v>
      </c>
      <c r="F3682" t="s">
        <v>36</v>
      </c>
      <c r="G3682">
        <v>2</v>
      </c>
      <c r="H3682">
        <v>-1.8278427094011369</v>
      </c>
      <c r="I3682">
        <v>0.22362332106155969</v>
      </c>
      <c r="J3682" t="s">
        <v>870</v>
      </c>
    </row>
    <row r="3683" spans="1:13" x14ac:dyDescent="0.2">
      <c r="A3683" t="s">
        <v>871</v>
      </c>
      <c r="B3683">
        <v>0.83923999999999999</v>
      </c>
      <c r="C3683" t="s">
        <v>359</v>
      </c>
      <c r="D3683" t="s">
        <v>75</v>
      </c>
      <c r="F3683" t="s">
        <v>36</v>
      </c>
      <c r="G3683">
        <v>2</v>
      </c>
      <c r="H3683">
        <v>-0.17525855859363709</v>
      </c>
      <c r="I3683">
        <v>0.22362332106155969</v>
      </c>
      <c r="J3683" t="s">
        <v>868</v>
      </c>
    </row>
    <row r="3684" spans="1:13" x14ac:dyDescent="0.2">
      <c r="A3684" t="s">
        <v>60</v>
      </c>
      <c r="B3684">
        <v>9.3576000000000006E-2</v>
      </c>
      <c r="C3684" t="s">
        <v>42</v>
      </c>
      <c r="D3684" t="s">
        <v>56</v>
      </c>
      <c r="F3684" t="s">
        <v>36</v>
      </c>
      <c r="G3684">
        <v>2</v>
      </c>
      <c r="H3684">
        <v>-2.3689813386337311</v>
      </c>
      <c r="I3684">
        <v>0.36977677668705061</v>
      </c>
      <c r="J3684" t="s">
        <v>693</v>
      </c>
      <c r="L3684" t="s">
        <v>61</v>
      </c>
    </row>
    <row r="3685" spans="1:13" x14ac:dyDescent="0.2">
      <c r="A3685" t="s">
        <v>62</v>
      </c>
      <c r="B3685">
        <v>2.3394000000000002E-2</v>
      </c>
      <c r="C3685" t="s">
        <v>35</v>
      </c>
      <c r="D3685" t="s">
        <v>56</v>
      </c>
      <c r="F3685" t="s">
        <v>36</v>
      </c>
      <c r="G3685">
        <v>2</v>
      </c>
      <c r="H3685">
        <v>-3.7552756997536219</v>
      </c>
      <c r="I3685">
        <v>0.36977677668705061</v>
      </c>
      <c r="J3685" t="s">
        <v>694</v>
      </c>
      <c r="L3685" t="s">
        <v>62</v>
      </c>
    </row>
    <row r="3687" spans="1:13" ht="16" x14ac:dyDescent="0.2">
      <c r="A3687" s="1" t="s">
        <v>2</v>
      </c>
      <c r="B3687" s="1" t="s">
        <v>341</v>
      </c>
    </row>
    <row r="3688" spans="1:13" x14ac:dyDescent="0.2">
      <c r="A3688" t="s">
        <v>4</v>
      </c>
      <c r="B3688" t="s">
        <v>882</v>
      </c>
    </row>
    <row r="3689" spans="1:13" x14ac:dyDescent="0.2">
      <c r="A3689" t="s">
        <v>6</v>
      </c>
      <c r="B3689" t="s">
        <v>49</v>
      </c>
    </row>
    <row r="3690" spans="1:13" x14ac:dyDescent="0.2">
      <c r="A3690" t="s">
        <v>8</v>
      </c>
      <c r="B3690">
        <v>1</v>
      </c>
    </row>
    <row r="3691" spans="1:13" x14ac:dyDescent="0.2">
      <c r="A3691" t="s">
        <v>9</v>
      </c>
      <c r="B3691" t="s">
        <v>341</v>
      </c>
    </row>
    <row r="3692" spans="1:13" x14ac:dyDescent="0.2">
      <c r="A3692" t="s">
        <v>11</v>
      </c>
      <c r="B3692" t="s">
        <v>12</v>
      </c>
    </row>
    <row r="3693" spans="1:13" x14ac:dyDescent="0.2">
      <c r="A3693" t="s">
        <v>13</v>
      </c>
      <c r="B3693" t="s">
        <v>14</v>
      </c>
    </row>
    <row r="3694" spans="1:13" x14ac:dyDescent="0.2">
      <c r="A3694" t="s">
        <v>15</v>
      </c>
      <c r="B3694" t="s">
        <v>15</v>
      </c>
    </row>
    <row r="3695" spans="1:13" ht="16" x14ac:dyDescent="0.2">
      <c r="A3695" s="1" t="s">
        <v>17</v>
      </c>
    </row>
    <row r="3696" spans="1:13" x14ac:dyDescent="0.2">
      <c r="A3696" s="2" t="s">
        <v>18</v>
      </c>
      <c r="B3696" s="2" t="s">
        <v>19</v>
      </c>
      <c r="C3696" s="2" t="s">
        <v>6</v>
      </c>
      <c r="D3696" s="2" t="s">
        <v>15</v>
      </c>
      <c r="E3696" s="2" t="s">
        <v>20</v>
      </c>
      <c r="F3696" s="2" t="s">
        <v>13</v>
      </c>
      <c r="G3696" s="2" t="s">
        <v>21</v>
      </c>
      <c r="H3696" s="2" t="s">
        <v>22</v>
      </c>
      <c r="I3696" s="2" t="s">
        <v>23</v>
      </c>
      <c r="J3696" s="2" t="s">
        <v>4</v>
      </c>
      <c r="K3696" s="2" t="s">
        <v>24</v>
      </c>
      <c r="L3696" s="2" t="s">
        <v>9</v>
      </c>
      <c r="M3696" s="2"/>
    </row>
    <row r="3697" spans="1:12" x14ac:dyDescent="0.2">
      <c r="A3697" t="s">
        <v>29</v>
      </c>
      <c r="B3697">
        <v>0.14399999999999999</v>
      </c>
      <c r="D3697" t="s">
        <v>30</v>
      </c>
      <c r="E3697" t="s">
        <v>26</v>
      </c>
      <c r="F3697" t="s">
        <v>27</v>
      </c>
      <c r="G3697">
        <v>2</v>
      </c>
      <c r="H3697">
        <v>-1.937941979406137</v>
      </c>
      <c r="I3697">
        <v>0.1253793591735915</v>
      </c>
      <c r="J3697" t="s">
        <v>97</v>
      </c>
    </row>
    <row r="3698" spans="1:12" x14ac:dyDescent="0.2">
      <c r="A3698" t="s">
        <v>341</v>
      </c>
      <c r="B3698">
        <v>1</v>
      </c>
      <c r="C3698" t="s">
        <v>49</v>
      </c>
      <c r="D3698" t="s">
        <v>15</v>
      </c>
      <c r="E3698" t="s">
        <v>76</v>
      </c>
      <c r="F3698" t="s">
        <v>33</v>
      </c>
      <c r="G3698">
        <v>0</v>
      </c>
      <c r="H3698">
        <v>1</v>
      </c>
      <c r="L3698" t="s">
        <v>341</v>
      </c>
    </row>
    <row r="3699" spans="1:12" x14ac:dyDescent="0.2">
      <c r="A3699" t="s">
        <v>98</v>
      </c>
      <c r="B3699">
        <v>2.4</v>
      </c>
      <c r="C3699" t="s">
        <v>35</v>
      </c>
      <c r="D3699" t="s">
        <v>15</v>
      </c>
      <c r="F3699" t="s">
        <v>36</v>
      </c>
      <c r="G3699">
        <v>2</v>
      </c>
      <c r="H3699">
        <v>0.87546873735389985</v>
      </c>
      <c r="I3699">
        <v>0.1057378732232639</v>
      </c>
      <c r="J3699" t="s">
        <v>99</v>
      </c>
    </row>
    <row r="3700" spans="1:12" x14ac:dyDescent="0.2">
      <c r="A3700" t="s">
        <v>71</v>
      </c>
      <c r="B3700">
        <v>0.04</v>
      </c>
      <c r="C3700" t="s">
        <v>49</v>
      </c>
      <c r="D3700" t="s">
        <v>53</v>
      </c>
      <c r="F3700" t="s">
        <v>36</v>
      </c>
      <c r="G3700">
        <v>2</v>
      </c>
      <c r="H3700">
        <v>-3.218875824868201</v>
      </c>
      <c r="I3700">
        <v>0.1253793591735915</v>
      </c>
      <c r="J3700" t="s">
        <v>100</v>
      </c>
      <c r="L3700" t="s">
        <v>73</v>
      </c>
    </row>
    <row r="3701" spans="1:12" x14ac:dyDescent="0.2">
      <c r="A3701" t="s">
        <v>175</v>
      </c>
      <c r="B3701">
        <v>17.167000000000002</v>
      </c>
      <c r="C3701" t="s">
        <v>35</v>
      </c>
      <c r="D3701" t="s">
        <v>75</v>
      </c>
      <c r="F3701" t="s">
        <v>36</v>
      </c>
      <c r="G3701">
        <v>2</v>
      </c>
      <c r="H3701">
        <v>2.8429889362887919</v>
      </c>
      <c r="I3701">
        <v>0.15308014684877699</v>
      </c>
      <c r="J3701" t="s">
        <v>104</v>
      </c>
    </row>
    <row r="3702" spans="1:12" x14ac:dyDescent="0.2">
      <c r="A3702" t="s">
        <v>883</v>
      </c>
      <c r="B3702">
        <v>16.667000000000002</v>
      </c>
      <c r="C3702" t="s">
        <v>35</v>
      </c>
      <c r="D3702" t="s">
        <v>75</v>
      </c>
      <c r="F3702" t="s">
        <v>36</v>
      </c>
      <c r="G3702">
        <v>2</v>
      </c>
      <c r="H3702">
        <v>2.8134307165600392</v>
      </c>
      <c r="I3702">
        <v>0.10285625479226521</v>
      </c>
      <c r="J3702" t="s">
        <v>172</v>
      </c>
      <c r="L3702" t="s">
        <v>884</v>
      </c>
    </row>
    <row r="3703" spans="1:12" x14ac:dyDescent="0.2">
      <c r="A3703" t="s">
        <v>108</v>
      </c>
      <c r="B3703">
        <v>1</v>
      </c>
      <c r="C3703" t="s">
        <v>49</v>
      </c>
      <c r="D3703" t="s">
        <v>15</v>
      </c>
      <c r="F3703" t="s">
        <v>36</v>
      </c>
      <c r="G3703">
        <v>2</v>
      </c>
      <c r="H3703">
        <v>0</v>
      </c>
      <c r="I3703">
        <v>0.36774401052473521</v>
      </c>
      <c r="J3703" t="s">
        <v>109</v>
      </c>
      <c r="L3703" t="s">
        <v>110</v>
      </c>
    </row>
    <row r="3704" spans="1:12" x14ac:dyDescent="0.2">
      <c r="A3704" t="s">
        <v>62</v>
      </c>
      <c r="B3704">
        <v>30.414999999999999</v>
      </c>
      <c r="C3704" t="s">
        <v>35</v>
      </c>
      <c r="D3704" t="s">
        <v>56</v>
      </c>
      <c r="F3704" t="s">
        <v>36</v>
      </c>
      <c r="G3704">
        <v>2</v>
      </c>
      <c r="H3704">
        <v>3.414935907772668</v>
      </c>
      <c r="I3704">
        <v>0.36774401052473521</v>
      </c>
      <c r="J3704" t="s">
        <v>111</v>
      </c>
      <c r="L3704" t="s">
        <v>62</v>
      </c>
    </row>
    <row r="3705" spans="1:12" x14ac:dyDescent="0.2">
      <c r="A3705" t="s">
        <v>81</v>
      </c>
      <c r="B3705">
        <v>190.03</v>
      </c>
      <c r="C3705" t="s">
        <v>35</v>
      </c>
      <c r="D3705" t="s">
        <v>16</v>
      </c>
      <c r="F3705" t="s">
        <v>36</v>
      </c>
      <c r="G3705">
        <v>2</v>
      </c>
      <c r="H3705">
        <v>5.2471819544332661</v>
      </c>
      <c r="I3705">
        <v>0.1253793591735915</v>
      </c>
      <c r="J3705" t="s">
        <v>114</v>
      </c>
    </row>
    <row r="3707" spans="1:12" ht="16" x14ac:dyDescent="0.2">
      <c r="A3707" s="1" t="s">
        <v>2</v>
      </c>
      <c r="B3707" s="1" t="s">
        <v>341</v>
      </c>
    </row>
    <row r="3708" spans="1:12" x14ac:dyDescent="0.2">
      <c r="A3708" t="s">
        <v>4</v>
      </c>
      <c r="B3708" t="s">
        <v>885</v>
      </c>
    </row>
    <row r="3709" spans="1:12" x14ac:dyDescent="0.2">
      <c r="A3709" t="s">
        <v>6</v>
      </c>
      <c r="B3709" t="s">
        <v>371</v>
      </c>
    </row>
    <row r="3710" spans="1:12" x14ac:dyDescent="0.2">
      <c r="A3710" t="s">
        <v>8</v>
      </c>
      <c r="B3710">
        <v>1</v>
      </c>
    </row>
    <row r="3711" spans="1:12" x14ac:dyDescent="0.2">
      <c r="A3711" t="s">
        <v>9</v>
      </c>
      <c r="B3711" t="s">
        <v>341</v>
      </c>
    </row>
    <row r="3712" spans="1:12" x14ac:dyDescent="0.2">
      <c r="A3712" t="s">
        <v>11</v>
      </c>
      <c r="B3712" t="s">
        <v>12</v>
      </c>
    </row>
    <row r="3713" spans="1:13" x14ac:dyDescent="0.2">
      <c r="A3713" t="s">
        <v>13</v>
      </c>
      <c r="B3713" t="s">
        <v>14</v>
      </c>
    </row>
    <row r="3714" spans="1:13" x14ac:dyDescent="0.2">
      <c r="A3714" t="s">
        <v>15</v>
      </c>
      <c r="B3714" t="s">
        <v>15</v>
      </c>
    </row>
    <row r="3715" spans="1:13" ht="16" x14ac:dyDescent="0.2">
      <c r="A3715" s="1" t="s">
        <v>17</v>
      </c>
    </row>
    <row r="3716" spans="1:13" x14ac:dyDescent="0.2">
      <c r="A3716" s="2" t="s">
        <v>18</v>
      </c>
      <c r="B3716" s="2" t="s">
        <v>19</v>
      </c>
      <c r="C3716" s="2" t="s">
        <v>6</v>
      </c>
      <c r="D3716" s="2" t="s">
        <v>15</v>
      </c>
      <c r="E3716" s="2" t="s">
        <v>20</v>
      </c>
      <c r="F3716" s="2" t="s">
        <v>13</v>
      </c>
      <c r="G3716" s="2" t="s">
        <v>21</v>
      </c>
      <c r="H3716" s="2" t="s">
        <v>22</v>
      </c>
      <c r="I3716" s="2" t="s">
        <v>23</v>
      </c>
      <c r="J3716" s="2" t="s">
        <v>4</v>
      </c>
      <c r="K3716" s="2" t="s">
        <v>24</v>
      </c>
      <c r="L3716" s="2" t="s">
        <v>9</v>
      </c>
      <c r="M3716" s="2"/>
    </row>
    <row r="3717" spans="1:13" x14ac:dyDescent="0.2">
      <c r="A3717" t="s">
        <v>29</v>
      </c>
      <c r="B3717">
        <v>0.14399999999999999</v>
      </c>
      <c r="D3717" t="s">
        <v>30</v>
      </c>
      <c r="E3717" t="s">
        <v>26</v>
      </c>
      <c r="F3717" t="s">
        <v>27</v>
      </c>
      <c r="G3717">
        <v>2</v>
      </c>
      <c r="H3717">
        <v>-1.937941979406137</v>
      </c>
      <c r="I3717">
        <v>0.1253793591735915</v>
      </c>
      <c r="J3717" t="s">
        <v>97</v>
      </c>
    </row>
    <row r="3718" spans="1:13" x14ac:dyDescent="0.2">
      <c r="A3718" t="s">
        <v>341</v>
      </c>
      <c r="B3718">
        <v>1</v>
      </c>
      <c r="C3718" t="s">
        <v>371</v>
      </c>
      <c r="D3718" t="s">
        <v>15</v>
      </c>
      <c r="E3718" t="s">
        <v>76</v>
      </c>
      <c r="F3718" t="s">
        <v>33</v>
      </c>
      <c r="G3718">
        <v>0</v>
      </c>
      <c r="H3718">
        <v>1</v>
      </c>
      <c r="L3718" t="s">
        <v>341</v>
      </c>
    </row>
    <row r="3719" spans="1:13" x14ac:dyDescent="0.2">
      <c r="A3719" t="s">
        <v>98</v>
      </c>
      <c r="B3719">
        <v>2.4</v>
      </c>
      <c r="C3719" t="s">
        <v>35</v>
      </c>
      <c r="D3719" t="s">
        <v>15</v>
      </c>
      <c r="F3719" t="s">
        <v>36</v>
      </c>
      <c r="G3719">
        <v>2</v>
      </c>
      <c r="H3719">
        <v>0.87546873735389985</v>
      </c>
      <c r="I3719">
        <v>0.1057378732232639</v>
      </c>
      <c r="J3719" t="s">
        <v>99</v>
      </c>
    </row>
    <row r="3720" spans="1:13" x14ac:dyDescent="0.2">
      <c r="A3720" t="s">
        <v>886</v>
      </c>
      <c r="B3720">
        <v>0.04</v>
      </c>
      <c r="C3720" t="s">
        <v>371</v>
      </c>
      <c r="D3720" t="s">
        <v>53</v>
      </c>
      <c r="F3720" t="s">
        <v>36</v>
      </c>
      <c r="G3720">
        <v>2</v>
      </c>
      <c r="H3720">
        <v>-3.218875824868201</v>
      </c>
      <c r="I3720">
        <v>0.1253793591735915</v>
      </c>
      <c r="J3720" t="s">
        <v>100</v>
      </c>
      <c r="L3720" t="s">
        <v>73</v>
      </c>
    </row>
    <row r="3721" spans="1:13" x14ac:dyDescent="0.2">
      <c r="A3721" t="s">
        <v>887</v>
      </c>
      <c r="B3721">
        <v>17.167000000000002</v>
      </c>
      <c r="C3721" t="s">
        <v>371</v>
      </c>
      <c r="D3721" t="s">
        <v>75</v>
      </c>
      <c r="F3721" t="s">
        <v>36</v>
      </c>
      <c r="G3721">
        <v>2</v>
      </c>
      <c r="H3721">
        <v>2.8429889362887919</v>
      </c>
      <c r="I3721">
        <v>0.15308014684877699</v>
      </c>
      <c r="J3721" t="s">
        <v>104</v>
      </c>
      <c r="L3721" t="s">
        <v>888</v>
      </c>
    </row>
    <row r="3722" spans="1:13" x14ac:dyDescent="0.2">
      <c r="A3722" t="s">
        <v>883</v>
      </c>
      <c r="B3722">
        <v>16.667000000000002</v>
      </c>
      <c r="C3722" t="s">
        <v>35</v>
      </c>
      <c r="D3722" t="s">
        <v>75</v>
      </c>
      <c r="F3722" t="s">
        <v>36</v>
      </c>
      <c r="G3722">
        <v>2</v>
      </c>
      <c r="H3722">
        <v>2.8134307165600392</v>
      </c>
      <c r="I3722">
        <v>0.10285625479226521</v>
      </c>
      <c r="J3722" t="s">
        <v>172</v>
      </c>
      <c r="L3722" t="s">
        <v>884</v>
      </c>
    </row>
    <row r="3723" spans="1:13" x14ac:dyDescent="0.2">
      <c r="A3723" t="s">
        <v>108</v>
      </c>
      <c r="B3723">
        <v>1</v>
      </c>
      <c r="C3723" t="s">
        <v>49</v>
      </c>
      <c r="D3723" t="s">
        <v>15</v>
      </c>
      <c r="F3723" t="s">
        <v>36</v>
      </c>
      <c r="G3723">
        <v>2</v>
      </c>
      <c r="H3723">
        <v>0</v>
      </c>
      <c r="I3723">
        <v>0.36774401052473521</v>
      </c>
      <c r="J3723" t="s">
        <v>109</v>
      </c>
      <c r="L3723" t="s">
        <v>110</v>
      </c>
    </row>
    <row r="3724" spans="1:13" x14ac:dyDescent="0.2">
      <c r="A3724" t="s">
        <v>62</v>
      </c>
      <c r="B3724">
        <v>30.414999999999999</v>
      </c>
      <c r="C3724" t="s">
        <v>35</v>
      </c>
      <c r="D3724" t="s">
        <v>56</v>
      </c>
      <c r="F3724" t="s">
        <v>36</v>
      </c>
      <c r="G3724">
        <v>2</v>
      </c>
      <c r="H3724">
        <v>3.414935907772668</v>
      </c>
      <c r="I3724">
        <v>0.36774401052473521</v>
      </c>
      <c r="J3724" t="s">
        <v>111</v>
      </c>
      <c r="L3724" t="s">
        <v>62</v>
      </c>
    </row>
    <row r="3725" spans="1:13" x14ac:dyDescent="0.2">
      <c r="A3725" t="s">
        <v>81</v>
      </c>
      <c r="B3725">
        <v>190.03</v>
      </c>
      <c r="C3725" t="s">
        <v>35</v>
      </c>
      <c r="D3725" t="s">
        <v>16</v>
      </c>
      <c r="F3725" t="s">
        <v>36</v>
      </c>
      <c r="G3725">
        <v>2</v>
      </c>
      <c r="H3725">
        <v>5.2471819544332661</v>
      </c>
      <c r="I3725">
        <v>0.1253793591735915</v>
      </c>
      <c r="J3725" t="s">
        <v>114</v>
      </c>
    </row>
    <row r="3727" spans="1:13" ht="16" x14ac:dyDescent="0.2">
      <c r="A3727" s="1" t="s">
        <v>2</v>
      </c>
      <c r="B3727" s="1" t="s">
        <v>341</v>
      </c>
    </row>
    <row r="3728" spans="1:13" x14ac:dyDescent="0.2">
      <c r="A3728" t="s">
        <v>4</v>
      </c>
      <c r="B3728" t="s">
        <v>889</v>
      </c>
    </row>
    <row r="3729" spans="1:13" x14ac:dyDescent="0.2">
      <c r="A3729" t="s">
        <v>6</v>
      </c>
      <c r="B3729" t="s">
        <v>7</v>
      </c>
    </row>
    <row r="3730" spans="1:13" x14ac:dyDescent="0.2">
      <c r="A3730" t="s">
        <v>8</v>
      </c>
      <c r="B3730">
        <v>1</v>
      </c>
    </row>
    <row r="3731" spans="1:13" x14ac:dyDescent="0.2">
      <c r="A3731" t="s">
        <v>9</v>
      </c>
      <c r="B3731" t="s">
        <v>341</v>
      </c>
    </row>
    <row r="3732" spans="1:13" x14ac:dyDescent="0.2">
      <c r="A3732" t="s">
        <v>11</v>
      </c>
      <c r="B3732" t="s">
        <v>12</v>
      </c>
    </row>
    <row r="3733" spans="1:13" x14ac:dyDescent="0.2">
      <c r="A3733" t="s">
        <v>13</v>
      </c>
      <c r="B3733" t="s">
        <v>14</v>
      </c>
    </row>
    <row r="3734" spans="1:13" x14ac:dyDescent="0.2">
      <c r="A3734" t="s">
        <v>15</v>
      </c>
      <c r="B3734" t="s">
        <v>15</v>
      </c>
    </row>
    <row r="3735" spans="1:13" ht="16" x14ac:dyDescent="0.2">
      <c r="A3735" s="1" t="s">
        <v>17</v>
      </c>
    </row>
    <row r="3736" spans="1:13" x14ac:dyDescent="0.2">
      <c r="A3736" s="2" t="s">
        <v>18</v>
      </c>
      <c r="B3736" s="2" t="s">
        <v>19</v>
      </c>
      <c r="C3736" s="2" t="s">
        <v>6</v>
      </c>
      <c r="D3736" s="2" t="s">
        <v>15</v>
      </c>
      <c r="E3736" s="2" t="s">
        <v>20</v>
      </c>
      <c r="F3736" s="2" t="s">
        <v>13</v>
      </c>
      <c r="G3736" s="2" t="s">
        <v>21</v>
      </c>
      <c r="H3736" s="2" t="s">
        <v>22</v>
      </c>
      <c r="I3736" s="2" t="s">
        <v>23</v>
      </c>
      <c r="J3736" s="2" t="s">
        <v>4</v>
      </c>
      <c r="K3736" s="2" t="s">
        <v>24</v>
      </c>
      <c r="L3736" s="2" t="s">
        <v>9</v>
      </c>
      <c r="M3736" s="2"/>
    </row>
    <row r="3737" spans="1:13" x14ac:dyDescent="0.2">
      <c r="A3737" t="s">
        <v>29</v>
      </c>
      <c r="B3737">
        <v>0.14399999999999999</v>
      </c>
      <c r="D3737" t="s">
        <v>30</v>
      </c>
      <c r="E3737" t="s">
        <v>26</v>
      </c>
      <c r="F3737" t="s">
        <v>27</v>
      </c>
      <c r="G3737">
        <v>2</v>
      </c>
      <c r="H3737">
        <v>-1.937941979406137</v>
      </c>
      <c r="I3737">
        <v>0.1253793591735915</v>
      </c>
      <c r="J3737" t="s">
        <v>97</v>
      </c>
    </row>
    <row r="3738" spans="1:13" x14ac:dyDescent="0.2">
      <c r="A3738" t="s">
        <v>341</v>
      </c>
      <c r="B3738">
        <v>1</v>
      </c>
      <c r="C3738" t="s">
        <v>7</v>
      </c>
      <c r="D3738" t="s">
        <v>15</v>
      </c>
      <c r="E3738" t="s">
        <v>76</v>
      </c>
      <c r="F3738" t="s">
        <v>33</v>
      </c>
      <c r="G3738">
        <v>0</v>
      </c>
      <c r="H3738">
        <v>1</v>
      </c>
      <c r="L3738" t="s">
        <v>341</v>
      </c>
    </row>
    <row r="3739" spans="1:13" x14ac:dyDescent="0.2">
      <c r="A3739" t="s">
        <v>98</v>
      </c>
      <c r="B3739">
        <v>2.4</v>
      </c>
      <c r="C3739" t="s">
        <v>35</v>
      </c>
      <c r="D3739" t="s">
        <v>15</v>
      </c>
      <c r="F3739" t="s">
        <v>36</v>
      </c>
      <c r="G3739">
        <v>2</v>
      </c>
      <c r="H3739">
        <v>0.87546873735389985</v>
      </c>
      <c r="I3739">
        <v>0.1057378732232639</v>
      </c>
      <c r="J3739" t="s">
        <v>99</v>
      </c>
    </row>
    <row r="3740" spans="1:13" x14ac:dyDescent="0.2">
      <c r="A3740" t="s">
        <v>71</v>
      </c>
      <c r="B3740">
        <v>0.04</v>
      </c>
      <c r="C3740" t="s">
        <v>890</v>
      </c>
      <c r="D3740" t="s">
        <v>53</v>
      </c>
      <c r="F3740" t="s">
        <v>36</v>
      </c>
      <c r="G3740">
        <v>2</v>
      </c>
      <c r="H3740">
        <v>-3.218875824868201</v>
      </c>
      <c r="I3740">
        <v>0.1253793591735915</v>
      </c>
      <c r="J3740" t="s">
        <v>100</v>
      </c>
      <c r="L3740" t="s">
        <v>73</v>
      </c>
    </row>
    <row r="3741" spans="1:13" x14ac:dyDescent="0.2">
      <c r="A3741" t="s">
        <v>175</v>
      </c>
      <c r="B3741">
        <v>17.167000000000002</v>
      </c>
      <c r="C3741" t="s">
        <v>7</v>
      </c>
      <c r="D3741" t="s">
        <v>75</v>
      </c>
      <c r="F3741" t="s">
        <v>36</v>
      </c>
      <c r="G3741">
        <v>2</v>
      </c>
      <c r="H3741">
        <v>2.8429889362887919</v>
      </c>
      <c r="I3741">
        <v>0.15308014684877699</v>
      </c>
      <c r="J3741" t="s">
        <v>104</v>
      </c>
    </row>
    <row r="3742" spans="1:13" x14ac:dyDescent="0.2">
      <c r="A3742" t="s">
        <v>883</v>
      </c>
      <c r="B3742">
        <v>16.667000000000002</v>
      </c>
      <c r="C3742" t="s">
        <v>35</v>
      </c>
      <c r="D3742" t="s">
        <v>75</v>
      </c>
      <c r="F3742" t="s">
        <v>36</v>
      </c>
      <c r="G3742">
        <v>2</v>
      </c>
      <c r="H3742">
        <v>2.8134307165600392</v>
      </c>
      <c r="I3742">
        <v>0.10285625479226521</v>
      </c>
      <c r="J3742" t="s">
        <v>172</v>
      </c>
      <c r="L3742" t="s">
        <v>884</v>
      </c>
    </row>
    <row r="3743" spans="1:13" x14ac:dyDescent="0.2">
      <c r="A3743" t="s">
        <v>108</v>
      </c>
      <c r="B3743">
        <v>1</v>
      </c>
      <c r="C3743" t="s">
        <v>49</v>
      </c>
      <c r="D3743" t="s">
        <v>15</v>
      </c>
      <c r="F3743" t="s">
        <v>36</v>
      </c>
      <c r="G3743">
        <v>2</v>
      </c>
      <c r="H3743">
        <v>0</v>
      </c>
      <c r="I3743">
        <v>0.36774401052473521</v>
      </c>
      <c r="J3743" t="s">
        <v>109</v>
      </c>
      <c r="L3743" t="s">
        <v>110</v>
      </c>
    </row>
    <row r="3744" spans="1:13" x14ac:dyDescent="0.2">
      <c r="A3744" t="s">
        <v>62</v>
      </c>
      <c r="B3744">
        <v>30.414999999999999</v>
      </c>
      <c r="C3744" t="s">
        <v>35</v>
      </c>
      <c r="D3744" t="s">
        <v>56</v>
      </c>
      <c r="F3744" t="s">
        <v>36</v>
      </c>
      <c r="G3744">
        <v>2</v>
      </c>
      <c r="H3744">
        <v>3.414935907772668</v>
      </c>
      <c r="I3744">
        <v>0.36774401052473521</v>
      </c>
      <c r="J3744" t="s">
        <v>111</v>
      </c>
      <c r="L3744" t="s">
        <v>62</v>
      </c>
    </row>
    <row r="3745" spans="1:13" x14ac:dyDescent="0.2">
      <c r="A3745" t="s">
        <v>81</v>
      </c>
      <c r="B3745">
        <v>190.03</v>
      </c>
      <c r="C3745" t="s">
        <v>35</v>
      </c>
      <c r="D3745" t="s">
        <v>16</v>
      </c>
      <c r="F3745" t="s">
        <v>36</v>
      </c>
      <c r="G3745">
        <v>2</v>
      </c>
      <c r="H3745">
        <v>5.2471819544332661</v>
      </c>
      <c r="I3745">
        <v>0.1253793591735915</v>
      </c>
      <c r="J3745" t="s">
        <v>114</v>
      </c>
    </row>
    <row r="3747" spans="1:13" ht="16" x14ac:dyDescent="0.2">
      <c r="A3747" s="1" t="s">
        <v>2</v>
      </c>
      <c r="B3747" s="1" t="s">
        <v>341</v>
      </c>
    </row>
    <row r="3748" spans="1:13" x14ac:dyDescent="0.2">
      <c r="A3748" t="s">
        <v>4</v>
      </c>
      <c r="B3748" t="s">
        <v>891</v>
      </c>
    </row>
    <row r="3749" spans="1:13" x14ac:dyDescent="0.2">
      <c r="A3749" t="s">
        <v>6</v>
      </c>
      <c r="B3749" t="s">
        <v>359</v>
      </c>
    </row>
    <row r="3750" spans="1:13" x14ac:dyDescent="0.2">
      <c r="A3750" t="s">
        <v>8</v>
      </c>
      <c r="B3750">
        <v>1</v>
      </c>
    </row>
    <row r="3751" spans="1:13" x14ac:dyDescent="0.2">
      <c r="A3751" t="s">
        <v>9</v>
      </c>
      <c r="B3751" t="s">
        <v>341</v>
      </c>
    </row>
    <row r="3752" spans="1:13" x14ac:dyDescent="0.2">
      <c r="A3752" t="s">
        <v>11</v>
      </c>
      <c r="B3752" t="s">
        <v>12</v>
      </c>
    </row>
    <row r="3753" spans="1:13" x14ac:dyDescent="0.2">
      <c r="A3753" t="s">
        <v>13</v>
      </c>
      <c r="B3753" t="s">
        <v>14</v>
      </c>
    </row>
    <row r="3754" spans="1:13" x14ac:dyDescent="0.2">
      <c r="A3754" t="s">
        <v>15</v>
      </c>
      <c r="B3754" t="s">
        <v>15</v>
      </c>
    </row>
    <row r="3755" spans="1:13" ht="16" x14ac:dyDescent="0.2">
      <c r="A3755" s="1" t="s">
        <v>17</v>
      </c>
    </row>
    <row r="3756" spans="1:13" x14ac:dyDescent="0.2">
      <c r="A3756" s="2" t="s">
        <v>18</v>
      </c>
      <c r="B3756" s="2" t="s">
        <v>19</v>
      </c>
      <c r="C3756" s="2" t="s">
        <v>6</v>
      </c>
      <c r="D3756" s="2" t="s">
        <v>15</v>
      </c>
      <c r="E3756" s="2" t="s">
        <v>20</v>
      </c>
      <c r="F3756" s="2" t="s">
        <v>13</v>
      </c>
      <c r="G3756" s="2" t="s">
        <v>21</v>
      </c>
      <c r="H3756" s="2" t="s">
        <v>22</v>
      </c>
      <c r="I3756" s="2" t="s">
        <v>23</v>
      </c>
      <c r="J3756" s="2" t="s">
        <v>4</v>
      </c>
      <c r="K3756" s="2" t="s">
        <v>24</v>
      </c>
      <c r="L3756" s="2" t="s">
        <v>9</v>
      </c>
      <c r="M3756" s="2"/>
    </row>
    <row r="3757" spans="1:13" x14ac:dyDescent="0.2">
      <c r="A3757" t="s">
        <v>29</v>
      </c>
      <c r="B3757">
        <v>0.14399999999999999</v>
      </c>
      <c r="D3757" t="s">
        <v>30</v>
      </c>
      <c r="E3757" t="s">
        <v>26</v>
      </c>
      <c r="F3757" t="s">
        <v>27</v>
      </c>
      <c r="G3757">
        <v>2</v>
      </c>
      <c r="H3757">
        <v>-1.937941979406137</v>
      </c>
      <c r="I3757">
        <v>0.1253793591735915</v>
      </c>
      <c r="J3757" t="s">
        <v>97</v>
      </c>
    </row>
    <row r="3758" spans="1:13" x14ac:dyDescent="0.2">
      <c r="A3758" t="s">
        <v>341</v>
      </c>
      <c r="B3758">
        <v>1</v>
      </c>
      <c r="C3758" t="s">
        <v>359</v>
      </c>
      <c r="D3758" t="s">
        <v>15</v>
      </c>
      <c r="E3758" t="s">
        <v>76</v>
      </c>
      <c r="F3758" t="s">
        <v>33</v>
      </c>
      <c r="G3758">
        <v>0</v>
      </c>
      <c r="H3758">
        <v>1</v>
      </c>
      <c r="L3758" t="s">
        <v>341</v>
      </c>
    </row>
    <row r="3759" spans="1:13" x14ac:dyDescent="0.2">
      <c r="A3759" t="s">
        <v>98</v>
      </c>
      <c r="B3759">
        <v>2.4</v>
      </c>
      <c r="C3759" t="s">
        <v>35</v>
      </c>
      <c r="D3759" t="s">
        <v>15</v>
      </c>
      <c r="F3759" t="s">
        <v>36</v>
      </c>
      <c r="G3759">
        <v>2</v>
      </c>
      <c r="H3759">
        <v>0.87546873735389985</v>
      </c>
      <c r="I3759">
        <v>0.1057378732232639</v>
      </c>
      <c r="J3759" t="s">
        <v>99</v>
      </c>
    </row>
    <row r="3760" spans="1:13" x14ac:dyDescent="0.2">
      <c r="A3760" t="s">
        <v>71</v>
      </c>
      <c r="B3760">
        <v>0.04</v>
      </c>
      <c r="C3760" t="s">
        <v>377</v>
      </c>
      <c r="D3760" t="s">
        <v>53</v>
      </c>
      <c r="F3760" t="s">
        <v>36</v>
      </c>
      <c r="G3760">
        <v>2</v>
      </c>
      <c r="H3760">
        <v>-3.218875824868201</v>
      </c>
      <c r="I3760">
        <v>0.1253793591735915</v>
      </c>
      <c r="J3760" t="s">
        <v>100</v>
      </c>
      <c r="L3760" t="s">
        <v>73</v>
      </c>
    </row>
    <row r="3761" spans="1:13" x14ac:dyDescent="0.2">
      <c r="A3761" t="s">
        <v>175</v>
      </c>
      <c r="B3761">
        <v>17.167000000000002</v>
      </c>
      <c r="C3761" t="s">
        <v>359</v>
      </c>
      <c r="D3761" t="s">
        <v>75</v>
      </c>
      <c r="F3761" t="s">
        <v>36</v>
      </c>
      <c r="G3761">
        <v>2</v>
      </c>
      <c r="H3761">
        <v>2.8429889362887919</v>
      </c>
      <c r="I3761">
        <v>0.15308014684877699</v>
      </c>
      <c r="J3761" t="s">
        <v>104</v>
      </c>
    </row>
    <row r="3762" spans="1:13" x14ac:dyDescent="0.2">
      <c r="A3762" t="s">
        <v>883</v>
      </c>
      <c r="B3762">
        <v>16.667000000000002</v>
      </c>
      <c r="C3762" t="s">
        <v>35</v>
      </c>
      <c r="D3762" t="s">
        <v>75</v>
      </c>
      <c r="F3762" t="s">
        <v>36</v>
      </c>
      <c r="G3762">
        <v>2</v>
      </c>
      <c r="H3762">
        <v>2.8134307165600392</v>
      </c>
      <c r="I3762">
        <v>0.10285625479226521</v>
      </c>
      <c r="J3762" t="s">
        <v>172</v>
      </c>
      <c r="L3762" t="s">
        <v>884</v>
      </c>
    </row>
    <row r="3763" spans="1:13" x14ac:dyDescent="0.2">
      <c r="A3763" t="s">
        <v>108</v>
      </c>
      <c r="B3763">
        <v>1</v>
      </c>
      <c r="C3763" t="s">
        <v>49</v>
      </c>
      <c r="D3763" t="s">
        <v>15</v>
      </c>
      <c r="F3763" t="s">
        <v>36</v>
      </c>
      <c r="G3763">
        <v>2</v>
      </c>
      <c r="H3763">
        <v>0</v>
      </c>
      <c r="I3763">
        <v>0.36774401052473521</v>
      </c>
      <c r="J3763" t="s">
        <v>109</v>
      </c>
      <c r="L3763" t="s">
        <v>110</v>
      </c>
    </row>
    <row r="3764" spans="1:13" x14ac:dyDescent="0.2">
      <c r="A3764" t="s">
        <v>62</v>
      </c>
      <c r="B3764">
        <v>30.414999999999999</v>
      </c>
      <c r="C3764" t="s">
        <v>35</v>
      </c>
      <c r="D3764" t="s">
        <v>56</v>
      </c>
      <c r="F3764" t="s">
        <v>36</v>
      </c>
      <c r="G3764">
        <v>2</v>
      </c>
      <c r="H3764">
        <v>3.414935907772668</v>
      </c>
      <c r="I3764">
        <v>0.36774401052473521</v>
      </c>
      <c r="J3764" t="s">
        <v>111</v>
      </c>
      <c r="L3764" t="s">
        <v>62</v>
      </c>
    </row>
    <row r="3765" spans="1:13" x14ac:dyDescent="0.2">
      <c r="A3765" t="s">
        <v>81</v>
      </c>
      <c r="B3765">
        <v>190.03</v>
      </c>
      <c r="C3765" t="s">
        <v>35</v>
      </c>
      <c r="D3765" t="s">
        <v>16</v>
      </c>
      <c r="F3765" t="s">
        <v>36</v>
      </c>
      <c r="G3765">
        <v>2</v>
      </c>
      <c r="H3765">
        <v>5.2471819544332661</v>
      </c>
      <c r="I3765">
        <v>0.1253793591735915</v>
      </c>
      <c r="J3765" t="s">
        <v>114</v>
      </c>
    </row>
    <row r="3767" spans="1:13" ht="16" x14ac:dyDescent="0.2">
      <c r="A3767" s="1" t="s">
        <v>2</v>
      </c>
      <c r="B3767" s="1" t="s">
        <v>341</v>
      </c>
    </row>
    <row r="3768" spans="1:13" x14ac:dyDescent="0.2">
      <c r="A3768" t="s">
        <v>4</v>
      </c>
      <c r="B3768" t="s">
        <v>892</v>
      </c>
    </row>
    <row r="3769" spans="1:13" x14ac:dyDescent="0.2">
      <c r="A3769" t="s">
        <v>6</v>
      </c>
      <c r="B3769" t="s">
        <v>35</v>
      </c>
    </row>
    <row r="3770" spans="1:13" x14ac:dyDescent="0.2">
      <c r="A3770" t="s">
        <v>8</v>
      </c>
      <c r="B3770">
        <v>1</v>
      </c>
    </row>
    <row r="3771" spans="1:13" x14ac:dyDescent="0.2">
      <c r="A3771" t="s">
        <v>9</v>
      </c>
      <c r="B3771" t="s">
        <v>341</v>
      </c>
    </row>
    <row r="3772" spans="1:13" x14ac:dyDescent="0.2">
      <c r="A3772" t="s">
        <v>11</v>
      </c>
      <c r="B3772" t="s">
        <v>12</v>
      </c>
    </row>
    <row r="3773" spans="1:13" x14ac:dyDescent="0.2">
      <c r="A3773" t="s">
        <v>13</v>
      </c>
      <c r="B3773" t="s">
        <v>14</v>
      </c>
    </row>
    <row r="3774" spans="1:13" x14ac:dyDescent="0.2">
      <c r="A3774" t="s">
        <v>15</v>
      </c>
      <c r="B3774" t="s">
        <v>15</v>
      </c>
    </row>
    <row r="3775" spans="1:13" ht="16" x14ac:dyDescent="0.2">
      <c r="A3775" s="1" t="s">
        <v>17</v>
      </c>
    </row>
    <row r="3776" spans="1:13" x14ac:dyDescent="0.2">
      <c r="A3776" s="2" t="s">
        <v>18</v>
      </c>
      <c r="B3776" s="2" t="s">
        <v>19</v>
      </c>
      <c r="C3776" s="2" t="s">
        <v>6</v>
      </c>
      <c r="D3776" s="2" t="s">
        <v>15</v>
      </c>
      <c r="E3776" s="2" t="s">
        <v>20</v>
      </c>
      <c r="F3776" s="2" t="s">
        <v>13</v>
      </c>
      <c r="G3776" s="2" t="s">
        <v>21</v>
      </c>
      <c r="H3776" s="2" t="s">
        <v>22</v>
      </c>
      <c r="I3776" s="2" t="s">
        <v>23</v>
      </c>
      <c r="J3776" s="2" t="s">
        <v>4</v>
      </c>
      <c r="K3776" s="2" t="s">
        <v>24</v>
      </c>
      <c r="L3776" s="2" t="s">
        <v>9</v>
      </c>
      <c r="M3776" s="2"/>
    </row>
    <row r="3777" spans="1:12" x14ac:dyDescent="0.2">
      <c r="A3777" t="s">
        <v>29</v>
      </c>
      <c r="B3777">
        <v>0.14399999999999999</v>
      </c>
      <c r="D3777" t="s">
        <v>30</v>
      </c>
      <c r="E3777" t="s">
        <v>26</v>
      </c>
      <c r="F3777" t="s">
        <v>27</v>
      </c>
      <c r="G3777">
        <v>2</v>
      </c>
      <c r="H3777">
        <v>-1.937941979406137</v>
      </c>
      <c r="I3777">
        <v>0.1253793591735915</v>
      </c>
      <c r="J3777" t="s">
        <v>97</v>
      </c>
    </row>
    <row r="3778" spans="1:12" x14ac:dyDescent="0.2">
      <c r="A3778" t="s">
        <v>341</v>
      </c>
      <c r="B3778">
        <v>1</v>
      </c>
      <c r="C3778" t="s">
        <v>35</v>
      </c>
      <c r="D3778" t="s">
        <v>15</v>
      </c>
      <c r="E3778" t="s">
        <v>76</v>
      </c>
      <c r="F3778" t="s">
        <v>33</v>
      </c>
      <c r="G3778">
        <v>0</v>
      </c>
      <c r="H3778">
        <v>1</v>
      </c>
      <c r="L3778" t="s">
        <v>341</v>
      </c>
    </row>
    <row r="3779" spans="1:12" x14ac:dyDescent="0.2">
      <c r="A3779" t="s">
        <v>98</v>
      </c>
      <c r="B3779">
        <v>2.4</v>
      </c>
      <c r="C3779" t="s">
        <v>35</v>
      </c>
      <c r="D3779" t="s">
        <v>15</v>
      </c>
      <c r="F3779" t="s">
        <v>36</v>
      </c>
      <c r="G3779">
        <v>2</v>
      </c>
      <c r="H3779">
        <v>0.87546873735389985</v>
      </c>
      <c r="I3779">
        <v>0.1057378732232639</v>
      </c>
      <c r="J3779" t="s">
        <v>99</v>
      </c>
    </row>
    <row r="3780" spans="1:12" x14ac:dyDescent="0.2">
      <c r="A3780" t="s">
        <v>71</v>
      </c>
      <c r="B3780">
        <v>0.04</v>
      </c>
      <c r="C3780" t="s">
        <v>94</v>
      </c>
      <c r="D3780" t="s">
        <v>53</v>
      </c>
      <c r="F3780" t="s">
        <v>36</v>
      </c>
      <c r="G3780">
        <v>2</v>
      </c>
      <c r="H3780">
        <v>-3.218875824868201</v>
      </c>
      <c r="I3780">
        <v>0.1253793591735915</v>
      </c>
      <c r="J3780" t="s">
        <v>167</v>
      </c>
      <c r="L3780" t="s">
        <v>73</v>
      </c>
    </row>
    <row r="3781" spans="1:12" x14ac:dyDescent="0.2">
      <c r="A3781" t="s">
        <v>175</v>
      </c>
      <c r="B3781">
        <v>17.167000000000002</v>
      </c>
      <c r="C3781" t="s">
        <v>35</v>
      </c>
      <c r="D3781" t="s">
        <v>75</v>
      </c>
      <c r="F3781" t="s">
        <v>36</v>
      </c>
      <c r="G3781">
        <v>2</v>
      </c>
      <c r="H3781">
        <v>2.8429889362887919</v>
      </c>
      <c r="I3781">
        <v>0.15308014684877699</v>
      </c>
      <c r="J3781" t="s">
        <v>104</v>
      </c>
    </row>
    <row r="3782" spans="1:12" x14ac:dyDescent="0.2">
      <c r="A3782" t="s">
        <v>883</v>
      </c>
      <c r="B3782">
        <v>16.667000000000002</v>
      </c>
      <c r="C3782" t="s">
        <v>35</v>
      </c>
      <c r="D3782" t="s">
        <v>75</v>
      </c>
      <c r="F3782" t="s">
        <v>36</v>
      </c>
      <c r="G3782">
        <v>2</v>
      </c>
      <c r="H3782">
        <v>2.8134307165600392</v>
      </c>
      <c r="I3782">
        <v>0.10285625479226521</v>
      </c>
      <c r="J3782" t="s">
        <v>172</v>
      </c>
      <c r="L3782" t="s">
        <v>884</v>
      </c>
    </row>
    <row r="3783" spans="1:12" x14ac:dyDescent="0.2">
      <c r="A3783" t="s">
        <v>108</v>
      </c>
      <c r="B3783">
        <v>1</v>
      </c>
      <c r="C3783" t="s">
        <v>49</v>
      </c>
      <c r="D3783" t="s">
        <v>15</v>
      </c>
      <c r="F3783" t="s">
        <v>36</v>
      </c>
      <c r="G3783">
        <v>2</v>
      </c>
      <c r="H3783">
        <v>0</v>
      </c>
      <c r="I3783">
        <v>0.36774401052473521</v>
      </c>
      <c r="J3783" t="s">
        <v>171</v>
      </c>
      <c r="L3783" t="s">
        <v>110</v>
      </c>
    </row>
    <row r="3784" spans="1:12" x14ac:dyDescent="0.2">
      <c r="A3784" t="s">
        <v>62</v>
      </c>
      <c r="B3784">
        <v>30.414999999999999</v>
      </c>
      <c r="C3784" t="s">
        <v>35</v>
      </c>
      <c r="D3784" t="s">
        <v>56</v>
      </c>
      <c r="F3784" t="s">
        <v>36</v>
      </c>
      <c r="G3784">
        <v>2</v>
      </c>
      <c r="H3784">
        <v>3.414935907772668</v>
      </c>
      <c r="I3784">
        <v>0.36774401052473521</v>
      </c>
      <c r="J3784" t="s">
        <v>111</v>
      </c>
      <c r="L3784" t="s">
        <v>62</v>
      </c>
    </row>
    <row r="3785" spans="1:12" x14ac:dyDescent="0.2">
      <c r="A3785" t="s">
        <v>81</v>
      </c>
      <c r="B3785">
        <v>190.03</v>
      </c>
      <c r="C3785" t="s">
        <v>35</v>
      </c>
      <c r="D3785" t="s">
        <v>16</v>
      </c>
      <c r="F3785" t="s">
        <v>36</v>
      </c>
      <c r="G3785">
        <v>2</v>
      </c>
      <c r="H3785">
        <v>5.2471819544332661</v>
      </c>
      <c r="I3785">
        <v>0.1253793591735915</v>
      </c>
      <c r="J3785" t="s">
        <v>114</v>
      </c>
    </row>
    <row r="3787" spans="1:12" ht="16" x14ac:dyDescent="0.2">
      <c r="A3787" s="1" t="s">
        <v>2</v>
      </c>
      <c r="B3787" s="1" t="s">
        <v>342</v>
      </c>
    </row>
    <row r="3788" spans="1:12" x14ac:dyDescent="0.2">
      <c r="A3788" t="s">
        <v>4</v>
      </c>
      <c r="B3788" t="s">
        <v>885</v>
      </c>
    </row>
    <row r="3789" spans="1:12" x14ac:dyDescent="0.2">
      <c r="A3789" t="s">
        <v>6</v>
      </c>
      <c r="B3789" t="s">
        <v>371</v>
      </c>
    </row>
    <row r="3790" spans="1:12" x14ac:dyDescent="0.2">
      <c r="A3790" t="s">
        <v>8</v>
      </c>
      <c r="B3790">
        <v>1</v>
      </c>
    </row>
    <row r="3791" spans="1:12" x14ac:dyDescent="0.2">
      <c r="A3791" t="s">
        <v>9</v>
      </c>
      <c r="B3791" t="s">
        <v>342</v>
      </c>
    </row>
    <row r="3792" spans="1:12" x14ac:dyDescent="0.2">
      <c r="A3792" t="s">
        <v>11</v>
      </c>
      <c r="B3792" t="s">
        <v>12</v>
      </c>
    </row>
    <row r="3793" spans="1:13" x14ac:dyDescent="0.2">
      <c r="A3793" t="s">
        <v>13</v>
      </c>
      <c r="B3793" t="s">
        <v>14</v>
      </c>
    </row>
    <row r="3794" spans="1:13" x14ac:dyDescent="0.2">
      <c r="A3794" t="s">
        <v>15</v>
      </c>
      <c r="B3794" t="s">
        <v>15</v>
      </c>
    </row>
    <row r="3795" spans="1:13" ht="16" x14ac:dyDescent="0.2">
      <c r="A3795" s="1" t="s">
        <v>17</v>
      </c>
    </row>
    <row r="3796" spans="1:13" x14ac:dyDescent="0.2">
      <c r="A3796" s="2" t="s">
        <v>18</v>
      </c>
      <c r="B3796" s="2" t="s">
        <v>19</v>
      </c>
      <c r="C3796" s="2" t="s">
        <v>6</v>
      </c>
      <c r="D3796" s="2" t="s">
        <v>15</v>
      </c>
      <c r="E3796" s="2" t="s">
        <v>20</v>
      </c>
      <c r="F3796" s="2" t="s">
        <v>13</v>
      </c>
      <c r="G3796" s="2" t="s">
        <v>21</v>
      </c>
      <c r="H3796" s="2" t="s">
        <v>22</v>
      </c>
      <c r="I3796" s="2" t="s">
        <v>23</v>
      </c>
      <c r="J3796" s="2" t="s">
        <v>4</v>
      </c>
      <c r="K3796" s="2" t="s">
        <v>24</v>
      </c>
      <c r="L3796" s="2" t="s">
        <v>9</v>
      </c>
      <c r="M3796" s="2"/>
    </row>
    <row r="3797" spans="1:13" x14ac:dyDescent="0.2">
      <c r="A3797" t="s">
        <v>29</v>
      </c>
      <c r="B3797">
        <v>0.14399999999999999</v>
      </c>
      <c r="D3797" t="s">
        <v>30</v>
      </c>
      <c r="E3797" t="s">
        <v>26</v>
      </c>
      <c r="F3797" t="s">
        <v>27</v>
      </c>
      <c r="G3797">
        <v>2</v>
      </c>
      <c r="H3797">
        <v>-1.937941979406137</v>
      </c>
      <c r="I3797">
        <v>0.1253793591735915</v>
      </c>
      <c r="J3797" t="s">
        <v>97</v>
      </c>
    </row>
    <row r="3798" spans="1:13" x14ac:dyDescent="0.2">
      <c r="A3798" t="s">
        <v>342</v>
      </c>
      <c r="B3798">
        <v>1</v>
      </c>
      <c r="C3798" t="s">
        <v>371</v>
      </c>
      <c r="D3798" t="s">
        <v>15</v>
      </c>
      <c r="E3798" t="s">
        <v>76</v>
      </c>
      <c r="F3798" t="s">
        <v>33</v>
      </c>
      <c r="G3798">
        <v>0</v>
      </c>
      <c r="H3798">
        <v>1</v>
      </c>
      <c r="L3798" t="s">
        <v>342</v>
      </c>
    </row>
    <row r="3799" spans="1:13" x14ac:dyDescent="0.2">
      <c r="A3799" t="s">
        <v>98</v>
      </c>
      <c r="B3799">
        <v>2.4</v>
      </c>
      <c r="C3799" t="s">
        <v>35</v>
      </c>
      <c r="D3799" t="s">
        <v>15</v>
      </c>
      <c r="F3799" t="s">
        <v>36</v>
      </c>
      <c r="G3799">
        <v>2</v>
      </c>
      <c r="H3799">
        <v>0.87546873735389985</v>
      </c>
      <c r="I3799">
        <v>0.1057378732232639</v>
      </c>
      <c r="J3799" t="s">
        <v>99</v>
      </c>
    </row>
    <row r="3800" spans="1:13" x14ac:dyDescent="0.2">
      <c r="A3800" t="s">
        <v>886</v>
      </c>
      <c r="B3800">
        <v>0.04</v>
      </c>
      <c r="C3800" t="s">
        <v>371</v>
      </c>
      <c r="D3800" t="s">
        <v>53</v>
      </c>
      <c r="F3800" t="s">
        <v>36</v>
      </c>
      <c r="G3800">
        <v>2</v>
      </c>
      <c r="H3800">
        <v>-3.218875824868201</v>
      </c>
      <c r="I3800">
        <v>0.1253793591735915</v>
      </c>
      <c r="J3800" t="s">
        <v>100</v>
      </c>
      <c r="L3800" t="s">
        <v>73</v>
      </c>
    </row>
    <row r="3801" spans="1:13" x14ac:dyDescent="0.2">
      <c r="A3801" t="s">
        <v>893</v>
      </c>
      <c r="B3801">
        <v>16.667000000000002</v>
      </c>
      <c r="C3801" t="s">
        <v>35</v>
      </c>
      <c r="D3801" t="s">
        <v>75</v>
      </c>
      <c r="F3801" t="s">
        <v>36</v>
      </c>
      <c r="G3801">
        <v>2</v>
      </c>
      <c r="H3801">
        <v>2.8134307165600392</v>
      </c>
      <c r="I3801">
        <v>0.10285625479226521</v>
      </c>
      <c r="J3801" t="s">
        <v>172</v>
      </c>
      <c r="L3801" t="s">
        <v>894</v>
      </c>
    </row>
    <row r="3802" spans="1:13" x14ac:dyDescent="0.2">
      <c r="A3802" t="s">
        <v>895</v>
      </c>
      <c r="B3802">
        <v>17.167000000000002</v>
      </c>
      <c r="C3802" t="s">
        <v>371</v>
      </c>
      <c r="D3802" t="s">
        <v>75</v>
      </c>
      <c r="F3802" t="s">
        <v>36</v>
      </c>
      <c r="G3802">
        <v>2</v>
      </c>
      <c r="H3802">
        <v>2.8429889362887919</v>
      </c>
      <c r="I3802">
        <v>0.15308014684877699</v>
      </c>
      <c r="J3802" t="s">
        <v>104</v>
      </c>
      <c r="L3802" t="s">
        <v>896</v>
      </c>
    </row>
    <row r="3803" spans="1:13" x14ac:dyDescent="0.2">
      <c r="A3803" t="s">
        <v>108</v>
      </c>
      <c r="B3803">
        <v>1</v>
      </c>
      <c r="C3803" t="s">
        <v>49</v>
      </c>
      <c r="D3803" t="s">
        <v>15</v>
      </c>
      <c r="F3803" t="s">
        <v>36</v>
      </c>
      <c r="G3803">
        <v>2</v>
      </c>
      <c r="H3803">
        <v>0</v>
      </c>
      <c r="I3803">
        <v>0.36774401052473521</v>
      </c>
      <c r="J3803" t="s">
        <v>109</v>
      </c>
      <c r="L3803" t="s">
        <v>110</v>
      </c>
    </row>
    <row r="3804" spans="1:13" x14ac:dyDescent="0.2">
      <c r="A3804" t="s">
        <v>62</v>
      </c>
      <c r="B3804">
        <v>36.072000000000003</v>
      </c>
      <c r="C3804" t="s">
        <v>35</v>
      </c>
      <c r="D3804" t="s">
        <v>56</v>
      </c>
      <c r="F3804" t="s">
        <v>36</v>
      </c>
      <c r="G3804">
        <v>2</v>
      </c>
      <c r="H3804">
        <v>3.5855169411187831</v>
      </c>
      <c r="I3804">
        <v>0.36774401052473521</v>
      </c>
      <c r="J3804" t="s">
        <v>111</v>
      </c>
      <c r="L3804" t="s">
        <v>62</v>
      </c>
    </row>
    <row r="3805" spans="1:13" x14ac:dyDescent="0.2">
      <c r="A3805" t="s">
        <v>81</v>
      </c>
      <c r="B3805">
        <v>226.51</v>
      </c>
      <c r="C3805" t="s">
        <v>35</v>
      </c>
      <c r="D3805" t="s">
        <v>16</v>
      </c>
      <c r="F3805" t="s">
        <v>36</v>
      </c>
      <c r="G3805">
        <v>2</v>
      </c>
      <c r="H3805">
        <v>5.4227890940588761</v>
      </c>
      <c r="I3805">
        <v>0.1253793591735915</v>
      </c>
      <c r="J3805" t="s">
        <v>114</v>
      </c>
    </row>
    <row r="3807" spans="1:13" ht="16" x14ac:dyDescent="0.2">
      <c r="A3807" s="1" t="s">
        <v>2</v>
      </c>
      <c r="B3807" s="1" t="s">
        <v>342</v>
      </c>
    </row>
    <row r="3808" spans="1:13" x14ac:dyDescent="0.2">
      <c r="A3808" t="s">
        <v>4</v>
      </c>
      <c r="B3808" t="s">
        <v>891</v>
      </c>
    </row>
    <row r="3809" spans="1:13" x14ac:dyDescent="0.2">
      <c r="A3809" t="s">
        <v>6</v>
      </c>
      <c r="B3809" t="s">
        <v>359</v>
      </c>
    </row>
    <row r="3810" spans="1:13" x14ac:dyDescent="0.2">
      <c r="A3810" t="s">
        <v>8</v>
      </c>
      <c r="B3810">
        <v>1</v>
      </c>
    </row>
    <row r="3811" spans="1:13" x14ac:dyDescent="0.2">
      <c r="A3811" t="s">
        <v>9</v>
      </c>
      <c r="B3811" t="s">
        <v>342</v>
      </c>
    </row>
    <row r="3812" spans="1:13" x14ac:dyDescent="0.2">
      <c r="A3812" t="s">
        <v>11</v>
      </c>
      <c r="B3812" t="s">
        <v>12</v>
      </c>
    </row>
    <row r="3813" spans="1:13" x14ac:dyDescent="0.2">
      <c r="A3813" t="s">
        <v>13</v>
      </c>
      <c r="B3813" t="s">
        <v>14</v>
      </c>
    </row>
    <row r="3814" spans="1:13" x14ac:dyDescent="0.2">
      <c r="A3814" t="s">
        <v>15</v>
      </c>
      <c r="B3814" t="s">
        <v>15</v>
      </c>
    </row>
    <row r="3815" spans="1:13" ht="16" x14ac:dyDescent="0.2">
      <c r="A3815" s="1" t="s">
        <v>17</v>
      </c>
    </row>
    <row r="3816" spans="1:13" x14ac:dyDescent="0.2">
      <c r="A3816" s="2" t="s">
        <v>18</v>
      </c>
      <c r="B3816" s="2" t="s">
        <v>19</v>
      </c>
      <c r="C3816" s="2" t="s">
        <v>6</v>
      </c>
      <c r="D3816" s="2" t="s">
        <v>15</v>
      </c>
      <c r="E3816" s="2" t="s">
        <v>20</v>
      </c>
      <c r="F3816" s="2" t="s">
        <v>13</v>
      </c>
      <c r="G3816" s="2" t="s">
        <v>21</v>
      </c>
      <c r="H3816" s="2" t="s">
        <v>22</v>
      </c>
      <c r="I3816" s="2" t="s">
        <v>23</v>
      </c>
      <c r="J3816" s="2" t="s">
        <v>4</v>
      </c>
      <c r="K3816" s="2" t="s">
        <v>24</v>
      </c>
      <c r="L3816" s="2" t="s">
        <v>9</v>
      </c>
      <c r="M3816" s="2"/>
    </row>
    <row r="3817" spans="1:13" x14ac:dyDescent="0.2">
      <c r="A3817" t="s">
        <v>29</v>
      </c>
      <c r="B3817">
        <v>0.14399999999999999</v>
      </c>
      <c r="D3817" t="s">
        <v>30</v>
      </c>
      <c r="E3817" t="s">
        <v>26</v>
      </c>
      <c r="F3817" t="s">
        <v>27</v>
      </c>
      <c r="G3817">
        <v>2</v>
      </c>
      <c r="H3817">
        <v>-1.937941979406137</v>
      </c>
      <c r="I3817">
        <v>0.1253793591735915</v>
      </c>
      <c r="J3817" t="s">
        <v>97</v>
      </c>
    </row>
    <row r="3818" spans="1:13" x14ac:dyDescent="0.2">
      <c r="A3818" t="s">
        <v>342</v>
      </c>
      <c r="B3818">
        <v>1</v>
      </c>
      <c r="C3818" t="s">
        <v>359</v>
      </c>
      <c r="D3818" t="s">
        <v>15</v>
      </c>
      <c r="E3818" t="s">
        <v>76</v>
      </c>
      <c r="F3818" t="s">
        <v>33</v>
      </c>
      <c r="G3818">
        <v>0</v>
      </c>
      <c r="H3818">
        <v>1</v>
      </c>
      <c r="L3818" t="s">
        <v>342</v>
      </c>
    </row>
    <row r="3819" spans="1:13" x14ac:dyDescent="0.2">
      <c r="A3819" t="s">
        <v>98</v>
      </c>
      <c r="B3819">
        <v>2.4</v>
      </c>
      <c r="C3819" t="s">
        <v>35</v>
      </c>
      <c r="D3819" t="s">
        <v>15</v>
      </c>
      <c r="F3819" t="s">
        <v>36</v>
      </c>
      <c r="G3819">
        <v>2</v>
      </c>
      <c r="H3819">
        <v>0.87546873735389985</v>
      </c>
      <c r="I3819">
        <v>0.1057378732232639</v>
      </c>
      <c r="J3819" t="s">
        <v>99</v>
      </c>
    </row>
    <row r="3820" spans="1:13" x14ac:dyDescent="0.2">
      <c r="A3820" t="s">
        <v>71</v>
      </c>
      <c r="B3820">
        <v>0.04</v>
      </c>
      <c r="C3820" t="s">
        <v>377</v>
      </c>
      <c r="D3820" t="s">
        <v>53</v>
      </c>
      <c r="F3820" t="s">
        <v>36</v>
      </c>
      <c r="G3820">
        <v>2</v>
      </c>
      <c r="H3820">
        <v>-3.218875824868201</v>
      </c>
      <c r="I3820">
        <v>0.1253793591735915</v>
      </c>
      <c r="J3820" t="s">
        <v>100</v>
      </c>
      <c r="L3820" t="s">
        <v>73</v>
      </c>
    </row>
    <row r="3821" spans="1:13" x14ac:dyDescent="0.2">
      <c r="A3821" t="s">
        <v>893</v>
      </c>
      <c r="B3821">
        <v>16.667000000000002</v>
      </c>
      <c r="C3821" t="s">
        <v>35</v>
      </c>
      <c r="D3821" t="s">
        <v>75</v>
      </c>
      <c r="F3821" t="s">
        <v>36</v>
      </c>
      <c r="G3821">
        <v>2</v>
      </c>
      <c r="H3821">
        <v>2.8134307165600392</v>
      </c>
      <c r="I3821">
        <v>0.10285625479226521</v>
      </c>
      <c r="J3821" t="s">
        <v>172</v>
      </c>
      <c r="L3821" t="s">
        <v>894</v>
      </c>
    </row>
    <row r="3822" spans="1:13" x14ac:dyDescent="0.2">
      <c r="A3822" t="s">
        <v>74</v>
      </c>
      <c r="B3822">
        <v>17.167000000000002</v>
      </c>
      <c r="C3822" t="s">
        <v>359</v>
      </c>
      <c r="D3822" t="s">
        <v>75</v>
      </c>
      <c r="F3822" t="s">
        <v>36</v>
      </c>
      <c r="G3822">
        <v>2</v>
      </c>
      <c r="H3822">
        <v>2.8429889362887919</v>
      </c>
      <c r="I3822">
        <v>0.15308014684877699</v>
      </c>
      <c r="J3822" t="s">
        <v>104</v>
      </c>
    </row>
    <row r="3823" spans="1:13" x14ac:dyDescent="0.2">
      <c r="A3823" t="s">
        <v>108</v>
      </c>
      <c r="B3823">
        <v>1</v>
      </c>
      <c r="C3823" t="s">
        <v>49</v>
      </c>
      <c r="D3823" t="s">
        <v>15</v>
      </c>
      <c r="F3823" t="s">
        <v>36</v>
      </c>
      <c r="G3823">
        <v>2</v>
      </c>
      <c r="H3823">
        <v>0</v>
      </c>
      <c r="I3823">
        <v>0.36774401052473521</v>
      </c>
      <c r="J3823" t="s">
        <v>109</v>
      </c>
      <c r="L3823" t="s">
        <v>110</v>
      </c>
    </row>
    <row r="3824" spans="1:13" x14ac:dyDescent="0.2">
      <c r="A3824" t="s">
        <v>62</v>
      </c>
      <c r="B3824">
        <v>36.072000000000003</v>
      </c>
      <c r="C3824" t="s">
        <v>35</v>
      </c>
      <c r="D3824" t="s">
        <v>56</v>
      </c>
      <c r="F3824" t="s">
        <v>36</v>
      </c>
      <c r="G3824">
        <v>2</v>
      </c>
      <c r="H3824">
        <v>3.5855169411187831</v>
      </c>
      <c r="I3824">
        <v>0.36774401052473521</v>
      </c>
      <c r="J3824" t="s">
        <v>111</v>
      </c>
      <c r="L3824" t="s">
        <v>62</v>
      </c>
    </row>
    <row r="3825" spans="1:13" x14ac:dyDescent="0.2">
      <c r="A3825" t="s">
        <v>81</v>
      </c>
      <c r="B3825">
        <v>226.51</v>
      </c>
      <c r="C3825" t="s">
        <v>35</v>
      </c>
      <c r="D3825" t="s">
        <v>16</v>
      </c>
      <c r="F3825" t="s">
        <v>36</v>
      </c>
      <c r="G3825">
        <v>2</v>
      </c>
      <c r="H3825">
        <v>5.4227890940588761</v>
      </c>
      <c r="I3825">
        <v>0.1253793591735915</v>
      </c>
      <c r="J3825" t="s">
        <v>114</v>
      </c>
    </row>
    <row r="3827" spans="1:13" ht="16" x14ac:dyDescent="0.2">
      <c r="A3827" s="1" t="s">
        <v>2</v>
      </c>
      <c r="B3827" s="1" t="s">
        <v>342</v>
      </c>
    </row>
    <row r="3828" spans="1:13" x14ac:dyDescent="0.2">
      <c r="A3828" t="s">
        <v>4</v>
      </c>
      <c r="B3828" t="s">
        <v>892</v>
      </c>
    </row>
    <row r="3829" spans="1:13" x14ac:dyDescent="0.2">
      <c r="A3829" t="s">
        <v>6</v>
      </c>
      <c r="B3829" t="s">
        <v>35</v>
      </c>
    </row>
    <row r="3830" spans="1:13" x14ac:dyDescent="0.2">
      <c r="A3830" t="s">
        <v>8</v>
      </c>
      <c r="B3830">
        <v>1</v>
      </c>
    </row>
    <row r="3831" spans="1:13" x14ac:dyDescent="0.2">
      <c r="A3831" t="s">
        <v>9</v>
      </c>
      <c r="B3831" t="s">
        <v>342</v>
      </c>
    </row>
    <row r="3832" spans="1:13" x14ac:dyDescent="0.2">
      <c r="A3832" t="s">
        <v>11</v>
      </c>
      <c r="B3832" t="s">
        <v>12</v>
      </c>
    </row>
    <row r="3833" spans="1:13" x14ac:dyDescent="0.2">
      <c r="A3833" t="s">
        <v>13</v>
      </c>
      <c r="B3833" t="s">
        <v>14</v>
      </c>
    </row>
    <row r="3834" spans="1:13" x14ac:dyDescent="0.2">
      <c r="A3834" t="s">
        <v>15</v>
      </c>
      <c r="B3834" t="s">
        <v>15</v>
      </c>
    </row>
    <row r="3835" spans="1:13" ht="16" x14ac:dyDescent="0.2">
      <c r="A3835" s="1" t="s">
        <v>17</v>
      </c>
    </row>
    <row r="3836" spans="1:13" x14ac:dyDescent="0.2">
      <c r="A3836" s="2" t="s">
        <v>18</v>
      </c>
      <c r="B3836" s="2" t="s">
        <v>19</v>
      </c>
      <c r="C3836" s="2" t="s">
        <v>6</v>
      </c>
      <c r="D3836" s="2" t="s">
        <v>15</v>
      </c>
      <c r="E3836" s="2" t="s">
        <v>20</v>
      </c>
      <c r="F3836" s="2" t="s">
        <v>13</v>
      </c>
      <c r="G3836" s="2" t="s">
        <v>21</v>
      </c>
      <c r="H3836" s="2" t="s">
        <v>22</v>
      </c>
      <c r="I3836" s="2" t="s">
        <v>23</v>
      </c>
      <c r="J3836" s="2" t="s">
        <v>4</v>
      </c>
      <c r="K3836" s="2" t="s">
        <v>24</v>
      </c>
      <c r="L3836" s="2" t="s">
        <v>9</v>
      </c>
      <c r="M3836" s="2"/>
    </row>
    <row r="3837" spans="1:13" x14ac:dyDescent="0.2">
      <c r="A3837" t="s">
        <v>29</v>
      </c>
      <c r="B3837">
        <v>0.14399999999999999</v>
      </c>
      <c r="D3837" t="s">
        <v>30</v>
      </c>
      <c r="E3837" t="s">
        <v>26</v>
      </c>
      <c r="F3837" t="s">
        <v>27</v>
      </c>
      <c r="G3837">
        <v>2</v>
      </c>
      <c r="H3837">
        <v>-1.937941979406137</v>
      </c>
      <c r="I3837">
        <v>0.1253793591735915</v>
      </c>
      <c r="J3837" t="s">
        <v>97</v>
      </c>
    </row>
    <row r="3838" spans="1:13" x14ac:dyDescent="0.2">
      <c r="A3838" t="s">
        <v>342</v>
      </c>
      <c r="B3838">
        <v>1</v>
      </c>
      <c r="C3838" t="s">
        <v>35</v>
      </c>
      <c r="D3838" t="s">
        <v>15</v>
      </c>
      <c r="E3838" t="s">
        <v>76</v>
      </c>
      <c r="F3838" t="s">
        <v>33</v>
      </c>
      <c r="G3838">
        <v>0</v>
      </c>
      <c r="H3838">
        <v>1</v>
      </c>
      <c r="L3838" t="s">
        <v>342</v>
      </c>
    </row>
    <row r="3839" spans="1:13" x14ac:dyDescent="0.2">
      <c r="A3839" t="s">
        <v>98</v>
      </c>
      <c r="B3839">
        <v>2.4</v>
      </c>
      <c r="C3839" t="s">
        <v>35</v>
      </c>
      <c r="D3839" t="s">
        <v>15</v>
      </c>
      <c r="F3839" t="s">
        <v>36</v>
      </c>
      <c r="G3839">
        <v>2</v>
      </c>
      <c r="H3839">
        <v>0.87546873735389985</v>
      </c>
      <c r="I3839">
        <v>0.1057378732232639</v>
      </c>
      <c r="J3839" t="s">
        <v>99</v>
      </c>
    </row>
    <row r="3840" spans="1:13" x14ac:dyDescent="0.2">
      <c r="A3840" t="s">
        <v>71</v>
      </c>
      <c r="B3840">
        <v>0.04</v>
      </c>
      <c r="C3840" t="s">
        <v>94</v>
      </c>
      <c r="D3840" t="s">
        <v>53</v>
      </c>
      <c r="F3840" t="s">
        <v>36</v>
      </c>
      <c r="G3840">
        <v>2</v>
      </c>
      <c r="H3840">
        <v>-3.218875824868201</v>
      </c>
      <c r="I3840">
        <v>0.1253793591735915</v>
      </c>
      <c r="J3840" t="s">
        <v>167</v>
      </c>
      <c r="L3840" t="s">
        <v>73</v>
      </c>
    </row>
    <row r="3841" spans="1:13" x14ac:dyDescent="0.2">
      <c r="A3841" t="s">
        <v>893</v>
      </c>
      <c r="B3841">
        <v>16.667000000000002</v>
      </c>
      <c r="C3841" t="s">
        <v>35</v>
      </c>
      <c r="D3841" t="s">
        <v>75</v>
      </c>
      <c r="F3841" t="s">
        <v>36</v>
      </c>
      <c r="G3841">
        <v>2</v>
      </c>
      <c r="H3841">
        <v>2.8134307165600392</v>
      </c>
      <c r="I3841">
        <v>0.10285625479226521</v>
      </c>
      <c r="J3841" t="s">
        <v>172</v>
      </c>
      <c r="L3841" t="s">
        <v>894</v>
      </c>
    </row>
    <row r="3842" spans="1:13" x14ac:dyDescent="0.2">
      <c r="A3842" t="s">
        <v>74</v>
      </c>
      <c r="B3842">
        <v>17.167000000000002</v>
      </c>
      <c r="C3842" t="s">
        <v>35</v>
      </c>
      <c r="D3842" t="s">
        <v>75</v>
      </c>
      <c r="F3842" t="s">
        <v>36</v>
      </c>
      <c r="G3842">
        <v>2</v>
      </c>
      <c r="H3842">
        <v>2.8429889362887919</v>
      </c>
      <c r="I3842">
        <v>0.15308014684877699</v>
      </c>
      <c r="J3842" t="s">
        <v>104</v>
      </c>
    </row>
    <row r="3843" spans="1:13" x14ac:dyDescent="0.2">
      <c r="A3843" t="s">
        <v>108</v>
      </c>
      <c r="B3843">
        <v>1</v>
      </c>
      <c r="C3843" t="s">
        <v>49</v>
      </c>
      <c r="D3843" t="s">
        <v>15</v>
      </c>
      <c r="F3843" t="s">
        <v>36</v>
      </c>
      <c r="G3843">
        <v>2</v>
      </c>
      <c r="H3843">
        <v>0</v>
      </c>
      <c r="I3843">
        <v>0.36774401052473521</v>
      </c>
      <c r="J3843" t="s">
        <v>171</v>
      </c>
      <c r="L3843" t="s">
        <v>110</v>
      </c>
    </row>
    <row r="3844" spans="1:13" x14ac:dyDescent="0.2">
      <c r="A3844" t="s">
        <v>62</v>
      </c>
      <c r="B3844">
        <v>36.072000000000003</v>
      </c>
      <c r="C3844" t="s">
        <v>35</v>
      </c>
      <c r="D3844" t="s">
        <v>56</v>
      </c>
      <c r="F3844" t="s">
        <v>36</v>
      </c>
      <c r="G3844">
        <v>2</v>
      </c>
      <c r="H3844">
        <v>3.5855169411187831</v>
      </c>
      <c r="I3844">
        <v>0.36774401052473521</v>
      </c>
      <c r="J3844" t="s">
        <v>111</v>
      </c>
      <c r="L3844" t="s">
        <v>62</v>
      </c>
    </row>
    <row r="3845" spans="1:13" x14ac:dyDescent="0.2">
      <c r="A3845" t="s">
        <v>81</v>
      </c>
      <c r="B3845">
        <v>226.51</v>
      </c>
      <c r="C3845" t="s">
        <v>35</v>
      </c>
      <c r="D3845" t="s">
        <v>16</v>
      </c>
      <c r="F3845" t="s">
        <v>36</v>
      </c>
      <c r="G3845">
        <v>2</v>
      </c>
      <c r="H3845">
        <v>5.4227890940588761</v>
      </c>
      <c r="I3845">
        <v>0.1253793591735915</v>
      </c>
      <c r="J3845" t="s">
        <v>114</v>
      </c>
    </row>
    <row r="3847" spans="1:13" ht="16" x14ac:dyDescent="0.2">
      <c r="A3847" s="1" t="s">
        <v>2</v>
      </c>
      <c r="B3847" s="1" t="s">
        <v>342</v>
      </c>
    </row>
    <row r="3848" spans="1:13" x14ac:dyDescent="0.2">
      <c r="A3848" t="s">
        <v>4</v>
      </c>
      <c r="B3848" t="s">
        <v>882</v>
      </c>
    </row>
    <row r="3849" spans="1:13" x14ac:dyDescent="0.2">
      <c r="A3849" t="s">
        <v>6</v>
      </c>
      <c r="B3849" t="s">
        <v>49</v>
      </c>
    </row>
    <row r="3850" spans="1:13" x14ac:dyDescent="0.2">
      <c r="A3850" t="s">
        <v>8</v>
      </c>
      <c r="B3850">
        <v>1</v>
      </c>
    </row>
    <row r="3851" spans="1:13" x14ac:dyDescent="0.2">
      <c r="A3851" t="s">
        <v>9</v>
      </c>
      <c r="B3851" t="s">
        <v>342</v>
      </c>
    </row>
    <row r="3852" spans="1:13" x14ac:dyDescent="0.2">
      <c r="A3852" t="s">
        <v>11</v>
      </c>
      <c r="B3852" t="s">
        <v>12</v>
      </c>
    </row>
    <row r="3853" spans="1:13" x14ac:dyDescent="0.2">
      <c r="A3853" t="s">
        <v>13</v>
      </c>
      <c r="B3853" t="s">
        <v>14</v>
      </c>
    </row>
    <row r="3854" spans="1:13" x14ac:dyDescent="0.2">
      <c r="A3854" t="s">
        <v>15</v>
      </c>
      <c r="B3854" t="s">
        <v>15</v>
      </c>
    </row>
    <row r="3855" spans="1:13" ht="16" x14ac:dyDescent="0.2">
      <c r="A3855" s="1" t="s">
        <v>17</v>
      </c>
    </row>
    <row r="3856" spans="1:13" x14ac:dyDescent="0.2">
      <c r="A3856" s="2" t="s">
        <v>18</v>
      </c>
      <c r="B3856" s="2" t="s">
        <v>19</v>
      </c>
      <c r="C3856" s="2" t="s">
        <v>6</v>
      </c>
      <c r="D3856" s="2" t="s">
        <v>15</v>
      </c>
      <c r="E3856" s="2" t="s">
        <v>20</v>
      </c>
      <c r="F3856" s="2" t="s">
        <v>13</v>
      </c>
      <c r="G3856" s="2" t="s">
        <v>21</v>
      </c>
      <c r="H3856" s="2" t="s">
        <v>22</v>
      </c>
      <c r="I3856" s="2" t="s">
        <v>23</v>
      </c>
      <c r="J3856" s="2" t="s">
        <v>4</v>
      </c>
      <c r="K3856" s="2" t="s">
        <v>24</v>
      </c>
      <c r="L3856" s="2" t="s">
        <v>9</v>
      </c>
      <c r="M3856" s="2"/>
    </row>
    <row r="3857" spans="1:12" x14ac:dyDescent="0.2">
      <c r="A3857" t="s">
        <v>29</v>
      </c>
      <c r="B3857">
        <v>0.14399999999999999</v>
      </c>
      <c r="D3857" t="s">
        <v>30</v>
      </c>
      <c r="E3857" t="s">
        <v>26</v>
      </c>
      <c r="F3857" t="s">
        <v>27</v>
      </c>
      <c r="G3857">
        <v>2</v>
      </c>
      <c r="H3857">
        <v>-1.937941979406137</v>
      </c>
      <c r="I3857">
        <v>0.1253793591735915</v>
      </c>
      <c r="J3857" t="s">
        <v>97</v>
      </c>
    </row>
    <row r="3858" spans="1:12" x14ac:dyDescent="0.2">
      <c r="A3858" t="s">
        <v>342</v>
      </c>
      <c r="B3858">
        <v>1</v>
      </c>
      <c r="C3858" t="s">
        <v>49</v>
      </c>
      <c r="D3858" t="s">
        <v>15</v>
      </c>
      <c r="E3858" t="s">
        <v>76</v>
      </c>
      <c r="F3858" t="s">
        <v>33</v>
      </c>
      <c r="G3858">
        <v>0</v>
      </c>
      <c r="H3858">
        <v>1</v>
      </c>
      <c r="L3858" t="s">
        <v>342</v>
      </c>
    </row>
    <row r="3859" spans="1:12" x14ac:dyDescent="0.2">
      <c r="A3859" t="s">
        <v>98</v>
      </c>
      <c r="B3859">
        <v>2.4</v>
      </c>
      <c r="C3859" t="s">
        <v>35</v>
      </c>
      <c r="D3859" t="s">
        <v>15</v>
      </c>
      <c r="F3859" t="s">
        <v>36</v>
      </c>
      <c r="G3859">
        <v>2</v>
      </c>
      <c r="H3859">
        <v>0.87546873735389985</v>
      </c>
      <c r="I3859">
        <v>0.1057378732232639</v>
      </c>
      <c r="J3859" t="s">
        <v>99</v>
      </c>
    </row>
    <row r="3860" spans="1:12" x14ac:dyDescent="0.2">
      <c r="A3860" t="s">
        <v>71</v>
      </c>
      <c r="B3860">
        <v>0.04</v>
      </c>
      <c r="C3860" t="s">
        <v>49</v>
      </c>
      <c r="D3860" t="s">
        <v>53</v>
      </c>
      <c r="F3860" t="s">
        <v>36</v>
      </c>
      <c r="G3860">
        <v>2</v>
      </c>
      <c r="H3860">
        <v>-3.218875824868201</v>
      </c>
      <c r="I3860">
        <v>0.1253793591735915</v>
      </c>
      <c r="J3860" t="s">
        <v>100</v>
      </c>
      <c r="L3860" t="s">
        <v>73</v>
      </c>
    </row>
    <row r="3861" spans="1:12" x14ac:dyDescent="0.2">
      <c r="A3861" t="s">
        <v>893</v>
      </c>
      <c r="B3861">
        <v>16.667000000000002</v>
      </c>
      <c r="C3861" t="s">
        <v>35</v>
      </c>
      <c r="D3861" t="s">
        <v>75</v>
      </c>
      <c r="F3861" t="s">
        <v>36</v>
      </c>
      <c r="G3861">
        <v>2</v>
      </c>
      <c r="H3861">
        <v>2.8134307165600392</v>
      </c>
      <c r="I3861">
        <v>0.10285625479226521</v>
      </c>
      <c r="J3861" t="s">
        <v>172</v>
      </c>
      <c r="L3861" t="s">
        <v>894</v>
      </c>
    </row>
    <row r="3862" spans="1:12" x14ac:dyDescent="0.2">
      <c r="A3862" t="s">
        <v>74</v>
      </c>
      <c r="B3862">
        <v>17.167000000000002</v>
      </c>
      <c r="C3862" t="s">
        <v>35</v>
      </c>
      <c r="D3862" t="s">
        <v>75</v>
      </c>
      <c r="F3862" t="s">
        <v>36</v>
      </c>
      <c r="G3862">
        <v>2</v>
      </c>
      <c r="H3862">
        <v>2.8429889362887919</v>
      </c>
      <c r="I3862">
        <v>0.15308014684877699</v>
      </c>
      <c r="J3862" t="s">
        <v>104</v>
      </c>
    </row>
    <row r="3863" spans="1:12" x14ac:dyDescent="0.2">
      <c r="A3863" t="s">
        <v>108</v>
      </c>
      <c r="B3863">
        <v>1</v>
      </c>
      <c r="C3863" t="s">
        <v>49</v>
      </c>
      <c r="D3863" t="s">
        <v>15</v>
      </c>
      <c r="F3863" t="s">
        <v>36</v>
      </c>
      <c r="G3863">
        <v>2</v>
      </c>
      <c r="H3863">
        <v>0</v>
      </c>
      <c r="I3863">
        <v>0.36774401052473521</v>
      </c>
      <c r="J3863" t="s">
        <v>109</v>
      </c>
      <c r="L3863" t="s">
        <v>110</v>
      </c>
    </row>
    <row r="3864" spans="1:12" x14ac:dyDescent="0.2">
      <c r="A3864" t="s">
        <v>62</v>
      </c>
      <c r="B3864">
        <v>36.072000000000003</v>
      </c>
      <c r="C3864" t="s">
        <v>35</v>
      </c>
      <c r="D3864" t="s">
        <v>56</v>
      </c>
      <c r="F3864" t="s">
        <v>36</v>
      </c>
      <c r="G3864">
        <v>2</v>
      </c>
      <c r="H3864">
        <v>3.5855169411187831</v>
      </c>
      <c r="I3864">
        <v>0.36774401052473521</v>
      </c>
      <c r="J3864" t="s">
        <v>111</v>
      </c>
      <c r="L3864" t="s">
        <v>62</v>
      </c>
    </row>
    <row r="3865" spans="1:12" x14ac:dyDescent="0.2">
      <c r="A3865" t="s">
        <v>81</v>
      </c>
      <c r="B3865">
        <v>226.51</v>
      </c>
      <c r="C3865" t="s">
        <v>35</v>
      </c>
      <c r="D3865" t="s">
        <v>16</v>
      </c>
      <c r="F3865" t="s">
        <v>36</v>
      </c>
      <c r="G3865">
        <v>2</v>
      </c>
      <c r="H3865">
        <v>5.4227890940588761</v>
      </c>
      <c r="I3865">
        <v>0.1253793591735915</v>
      </c>
      <c r="J3865" t="s">
        <v>114</v>
      </c>
    </row>
    <row r="3867" spans="1:12" ht="16" x14ac:dyDescent="0.2">
      <c r="A3867" s="1" t="s">
        <v>2</v>
      </c>
      <c r="B3867" s="1" t="s">
        <v>342</v>
      </c>
    </row>
    <row r="3868" spans="1:12" x14ac:dyDescent="0.2">
      <c r="A3868" t="s">
        <v>4</v>
      </c>
      <c r="B3868" t="s">
        <v>889</v>
      </c>
    </row>
    <row r="3869" spans="1:12" x14ac:dyDescent="0.2">
      <c r="A3869" t="s">
        <v>6</v>
      </c>
      <c r="B3869" t="s">
        <v>7</v>
      </c>
    </row>
    <row r="3870" spans="1:12" x14ac:dyDescent="0.2">
      <c r="A3870" t="s">
        <v>8</v>
      </c>
      <c r="B3870">
        <v>1</v>
      </c>
    </row>
    <row r="3871" spans="1:12" x14ac:dyDescent="0.2">
      <c r="A3871" t="s">
        <v>9</v>
      </c>
      <c r="B3871" t="s">
        <v>342</v>
      </c>
    </row>
    <row r="3872" spans="1:12" x14ac:dyDescent="0.2">
      <c r="A3872" t="s">
        <v>11</v>
      </c>
      <c r="B3872" t="s">
        <v>12</v>
      </c>
    </row>
    <row r="3873" spans="1:13" x14ac:dyDescent="0.2">
      <c r="A3873" t="s">
        <v>13</v>
      </c>
      <c r="B3873" t="s">
        <v>14</v>
      </c>
    </row>
    <row r="3874" spans="1:13" x14ac:dyDescent="0.2">
      <c r="A3874" t="s">
        <v>15</v>
      </c>
      <c r="B3874" t="s">
        <v>15</v>
      </c>
    </row>
    <row r="3875" spans="1:13" ht="16" x14ac:dyDescent="0.2">
      <c r="A3875" s="1" t="s">
        <v>17</v>
      </c>
    </row>
    <row r="3876" spans="1:13" x14ac:dyDescent="0.2">
      <c r="A3876" s="2" t="s">
        <v>18</v>
      </c>
      <c r="B3876" s="2" t="s">
        <v>19</v>
      </c>
      <c r="C3876" s="2" t="s">
        <v>6</v>
      </c>
      <c r="D3876" s="2" t="s">
        <v>15</v>
      </c>
      <c r="E3876" s="2" t="s">
        <v>20</v>
      </c>
      <c r="F3876" s="2" t="s">
        <v>13</v>
      </c>
      <c r="G3876" s="2" t="s">
        <v>21</v>
      </c>
      <c r="H3876" s="2" t="s">
        <v>22</v>
      </c>
      <c r="I3876" s="2" t="s">
        <v>23</v>
      </c>
      <c r="J3876" s="2" t="s">
        <v>4</v>
      </c>
      <c r="K3876" s="2" t="s">
        <v>24</v>
      </c>
      <c r="L3876" s="2" t="s">
        <v>9</v>
      </c>
      <c r="M3876" s="2"/>
    </row>
    <row r="3877" spans="1:13" x14ac:dyDescent="0.2">
      <c r="A3877" t="s">
        <v>29</v>
      </c>
      <c r="B3877">
        <v>0.14399999999999999</v>
      </c>
      <c r="D3877" t="s">
        <v>30</v>
      </c>
      <c r="E3877" t="s">
        <v>26</v>
      </c>
      <c r="F3877" t="s">
        <v>27</v>
      </c>
      <c r="G3877">
        <v>2</v>
      </c>
      <c r="H3877">
        <v>-1.937941979406137</v>
      </c>
      <c r="I3877">
        <v>0.1253793591735915</v>
      </c>
      <c r="J3877" t="s">
        <v>97</v>
      </c>
    </row>
    <row r="3878" spans="1:13" x14ac:dyDescent="0.2">
      <c r="A3878" t="s">
        <v>342</v>
      </c>
      <c r="B3878">
        <v>1</v>
      </c>
      <c r="C3878" t="s">
        <v>7</v>
      </c>
      <c r="D3878" t="s">
        <v>15</v>
      </c>
      <c r="E3878" t="s">
        <v>76</v>
      </c>
      <c r="F3878" t="s">
        <v>33</v>
      </c>
      <c r="G3878">
        <v>0</v>
      </c>
      <c r="H3878">
        <v>1</v>
      </c>
      <c r="L3878" t="s">
        <v>342</v>
      </c>
    </row>
    <row r="3879" spans="1:13" x14ac:dyDescent="0.2">
      <c r="A3879" t="s">
        <v>98</v>
      </c>
      <c r="B3879">
        <v>2.4</v>
      </c>
      <c r="C3879" t="s">
        <v>35</v>
      </c>
      <c r="D3879" t="s">
        <v>15</v>
      </c>
      <c r="F3879" t="s">
        <v>36</v>
      </c>
      <c r="G3879">
        <v>2</v>
      </c>
      <c r="H3879">
        <v>0.87546873735389985</v>
      </c>
      <c r="I3879">
        <v>0.1057378732232639</v>
      </c>
      <c r="J3879" t="s">
        <v>99</v>
      </c>
    </row>
    <row r="3880" spans="1:13" x14ac:dyDescent="0.2">
      <c r="A3880" t="s">
        <v>71</v>
      </c>
      <c r="B3880">
        <v>0.04</v>
      </c>
      <c r="C3880" t="s">
        <v>890</v>
      </c>
      <c r="D3880" t="s">
        <v>53</v>
      </c>
      <c r="F3880" t="s">
        <v>36</v>
      </c>
      <c r="G3880">
        <v>2</v>
      </c>
      <c r="H3880">
        <v>-3.218875824868201</v>
      </c>
      <c r="I3880">
        <v>0.1253793591735915</v>
      </c>
      <c r="J3880" t="s">
        <v>100</v>
      </c>
      <c r="L3880" t="s">
        <v>73</v>
      </c>
    </row>
    <row r="3881" spans="1:13" x14ac:dyDescent="0.2">
      <c r="A3881" t="s">
        <v>893</v>
      </c>
      <c r="B3881">
        <v>16.667000000000002</v>
      </c>
      <c r="C3881" t="s">
        <v>35</v>
      </c>
      <c r="D3881" t="s">
        <v>75</v>
      </c>
      <c r="F3881" t="s">
        <v>36</v>
      </c>
      <c r="G3881">
        <v>2</v>
      </c>
      <c r="H3881">
        <v>2.8134307165600392</v>
      </c>
      <c r="I3881">
        <v>0.10285625479226521</v>
      </c>
      <c r="J3881" t="s">
        <v>172</v>
      </c>
      <c r="L3881" t="s">
        <v>894</v>
      </c>
    </row>
    <row r="3882" spans="1:13" x14ac:dyDescent="0.2">
      <c r="A3882" t="s">
        <v>74</v>
      </c>
      <c r="B3882">
        <v>17.167000000000002</v>
      </c>
      <c r="C3882" t="s">
        <v>7</v>
      </c>
      <c r="D3882" t="s">
        <v>75</v>
      </c>
      <c r="F3882" t="s">
        <v>36</v>
      </c>
      <c r="G3882">
        <v>2</v>
      </c>
      <c r="H3882">
        <v>2.8429889362887919</v>
      </c>
      <c r="I3882">
        <v>0.15308014684877699</v>
      </c>
      <c r="J3882" t="s">
        <v>104</v>
      </c>
    </row>
    <row r="3883" spans="1:13" x14ac:dyDescent="0.2">
      <c r="A3883" t="s">
        <v>108</v>
      </c>
      <c r="B3883">
        <v>1</v>
      </c>
      <c r="C3883" t="s">
        <v>49</v>
      </c>
      <c r="D3883" t="s">
        <v>15</v>
      </c>
      <c r="F3883" t="s">
        <v>36</v>
      </c>
      <c r="G3883">
        <v>2</v>
      </c>
      <c r="H3883">
        <v>0</v>
      </c>
      <c r="I3883">
        <v>0.36774401052473521</v>
      </c>
      <c r="J3883" t="s">
        <v>109</v>
      </c>
      <c r="L3883" t="s">
        <v>110</v>
      </c>
    </row>
    <row r="3884" spans="1:13" x14ac:dyDescent="0.2">
      <c r="A3884" t="s">
        <v>62</v>
      </c>
      <c r="B3884">
        <v>36.072000000000003</v>
      </c>
      <c r="C3884" t="s">
        <v>35</v>
      </c>
      <c r="D3884" t="s">
        <v>56</v>
      </c>
      <c r="F3884" t="s">
        <v>36</v>
      </c>
      <c r="G3884">
        <v>2</v>
      </c>
      <c r="H3884">
        <v>3.5855169411187831</v>
      </c>
      <c r="I3884">
        <v>0.36774401052473521</v>
      </c>
      <c r="J3884" t="s">
        <v>111</v>
      </c>
      <c r="L3884" t="s">
        <v>62</v>
      </c>
    </row>
    <row r="3885" spans="1:13" x14ac:dyDescent="0.2">
      <c r="A3885" t="s">
        <v>81</v>
      </c>
      <c r="B3885">
        <v>226.51</v>
      </c>
      <c r="C3885" t="s">
        <v>35</v>
      </c>
      <c r="D3885" t="s">
        <v>16</v>
      </c>
      <c r="F3885" t="s">
        <v>36</v>
      </c>
      <c r="G3885">
        <v>2</v>
      </c>
      <c r="H3885">
        <v>5.4227890940588761</v>
      </c>
      <c r="I3885">
        <v>0.1253793591735915</v>
      </c>
      <c r="J3885" t="s">
        <v>114</v>
      </c>
    </row>
    <row r="3887" spans="1:13" ht="16" x14ac:dyDescent="0.2">
      <c r="A3887" s="1" t="s">
        <v>2</v>
      </c>
      <c r="B3887" s="1" t="s">
        <v>343</v>
      </c>
    </row>
    <row r="3888" spans="1:13" x14ac:dyDescent="0.2">
      <c r="A3888" t="s">
        <v>4</v>
      </c>
      <c r="B3888" t="s">
        <v>897</v>
      </c>
    </row>
    <row r="3889" spans="1:13" x14ac:dyDescent="0.2">
      <c r="A3889" t="s">
        <v>6</v>
      </c>
      <c r="B3889" t="s">
        <v>7</v>
      </c>
    </row>
    <row r="3890" spans="1:13" x14ac:dyDescent="0.2">
      <c r="A3890" t="s">
        <v>8</v>
      </c>
      <c r="B3890">
        <v>1</v>
      </c>
    </row>
    <row r="3891" spans="1:13" x14ac:dyDescent="0.2">
      <c r="A3891" t="s">
        <v>9</v>
      </c>
      <c r="B3891" t="s">
        <v>343</v>
      </c>
    </row>
    <row r="3892" spans="1:13" x14ac:dyDescent="0.2">
      <c r="A3892" t="s">
        <v>11</v>
      </c>
      <c r="B3892" t="s">
        <v>12</v>
      </c>
    </row>
    <row r="3893" spans="1:13" x14ac:dyDescent="0.2">
      <c r="A3893" t="s">
        <v>13</v>
      </c>
      <c r="B3893" t="s">
        <v>14</v>
      </c>
    </row>
    <row r="3894" spans="1:13" x14ac:dyDescent="0.2">
      <c r="A3894" t="s">
        <v>15</v>
      </c>
      <c r="B3894" t="s">
        <v>15</v>
      </c>
    </row>
    <row r="3895" spans="1:13" ht="16" x14ac:dyDescent="0.2">
      <c r="A3895" s="1" t="s">
        <v>17</v>
      </c>
    </row>
    <row r="3896" spans="1:13" x14ac:dyDescent="0.2">
      <c r="A3896" s="2" t="s">
        <v>18</v>
      </c>
      <c r="B3896" s="2" t="s">
        <v>19</v>
      </c>
      <c r="C3896" s="2" t="s">
        <v>6</v>
      </c>
      <c r="D3896" s="2" t="s">
        <v>15</v>
      </c>
      <c r="E3896" s="2" t="s">
        <v>20</v>
      </c>
      <c r="F3896" s="2" t="s">
        <v>13</v>
      </c>
      <c r="G3896" s="2" t="s">
        <v>21</v>
      </c>
      <c r="H3896" s="2" t="s">
        <v>22</v>
      </c>
      <c r="I3896" s="2" t="s">
        <v>23</v>
      </c>
      <c r="J3896" s="2" t="s">
        <v>4</v>
      </c>
      <c r="K3896" s="2" t="s">
        <v>24</v>
      </c>
      <c r="L3896" s="2" t="s">
        <v>9</v>
      </c>
      <c r="M3896" s="2"/>
    </row>
    <row r="3897" spans="1:13" x14ac:dyDescent="0.2">
      <c r="A3897" t="s">
        <v>29</v>
      </c>
      <c r="B3897">
        <v>0.14399999999999999</v>
      </c>
      <c r="D3897" t="s">
        <v>30</v>
      </c>
      <c r="E3897" t="s">
        <v>26</v>
      </c>
      <c r="F3897" t="s">
        <v>27</v>
      </c>
      <c r="G3897">
        <v>2</v>
      </c>
      <c r="H3897">
        <v>-1.937941979406137</v>
      </c>
      <c r="I3897">
        <v>0.1253793591735915</v>
      </c>
      <c r="J3897" t="s">
        <v>97</v>
      </c>
    </row>
    <row r="3898" spans="1:13" x14ac:dyDescent="0.2">
      <c r="A3898" t="s">
        <v>343</v>
      </c>
      <c r="B3898">
        <v>1</v>
      </c>
      <c r="C3898" t="s">
        <v>7</v>
      </c>
      <c r="D3898" t="s">
        <v>15</v>
      </c>
      <c r="E3898" t="s">
        <v>76</v>
      </c>
      <c r="F3898" t="s">
        <v>33</v>
      </c>
      <c r="G3898">
        <v>0</v>
      </c>
      <c r="H3898">
        <v>1</v>
      </c>
      <c r="L3898" t="s">
        <v>343</v>
      </c>
    </row>
    <row r="3899" spans="1:13" x14ac:dyDescent="0.2">
      <c r="A3899" t="s">
        <v>98</v>
      </c>
      <c r="B3899">
        <v>2.4</v>
      </c>
      <c r="C3899" t="s">
        <v>35</v>
      </c>
      <c r="D3899" t="s">
        <v>15</v>
      </c>
      <c r="F3899" t="s">
        <v>36</v>
      </c>
      <c r="G3899">
        <v>2</v>
      </c>
      <c r="H3899">
        <v>0.87546873735389985</v>
      </c>
      <c r="I3899">
        <v>0.1057378732232639</v>
      </c>
      <c r="J3899" t="s">
        <v>99</v>
      </c>
    </row>
    <row r="3900" spans="1:13" x14ac:dyDescent="0.2">
      <c r="A3900" t="s">
        <v>71</v>
      </c>
      <c r="B3900">
        <v>0.04</v>
      </c>
      <c r="C3900" t="s">
        <v>890</v>
      </c>
      <c r="D3900" t="s">
        <v>53</v>
      </c>
      <c r="F3900" t="s">
        <v>36</v>
      </c>
      <c r="G3900">
        <v>2</v>
      </c>
      <c r="H3900">
        <v>-3.218875824868201</v>
      </c>
      <c r="I3900">
        <v>0.1253793591735915</v>
      </c>
      <c r="J3900" t="s">
        <v>100</v>
      </c>
      <c r="L3900" t="s">
        <v>73</v>
      </c>
    </row>
    <row r="3901" spans="1:13" x14ac:dyDescent="0.2">
      <c r="A3901" t="s">
        <v>150</v>
      </c>
      <c r="B3901">
        <v>15.846</v>
      </c>
      <c r="C3901" t="s">
        <v>7</v>
      </c>
      <c r="D3901" t="s">
        <v>75</v>
      </c>
      <c r="F3901" t="s">
        <v>36</v>
      </c>
      <c r="G3901">
        <v>2</v>
      </c>
      <c r="H3901">
        <v>2.7629171025430499</v>
      </c>
      <c r="I3901">
        <v>0.15308014684877699</v>
      </c>
      <c r="J3901" t="s">
        <v>104</v>
      </c>
    </row>
    <row r="3902" spans="1:13" x14ac:dyDescent="0.2">
      <c r="A3902" t="s">
        <v>883</v>
      </c>
      <c r="B3902">
        <v>15.385</v>
      </c>
      <c r="C3902" t="s">
        <v>35</v>
      </c>
      <c r="D3902" t="s">
        <v>75</v>
      </c>
      <c r="F3902" t="s">
        <v>36</v>
      </c>
      <c r="G3902">
        <v>2</v>
      </c>
      <c r="H3902">
        <v>2.733393008774005</v>
      </c>
      <c r="I3902">
        <v>0.10285625479226521</v>
      </c>
      <c r="J3902" t="s">
        <v>172</v>
      </c>
      <c r="L3902" t="s">
        <v>884</v>
      </c>
    </row>
    <row r="3903" spans="1:13" x14ac:dyDescent="0.2">
      <c r="A3903" t="s">
        <v>108</v>
      </c>
      <c r="B3903">
        <v>1</v>
      </c>
      <c r="C3903" t="s">
        <v>49</v>
      </c>
      <c r="D3903" t="s">
        <v>15</v>
      </c>
      <c r="F3903" t="s">
        <v>36</v>
      </c>
      <c r="G3903">
        <v>2</v>
      </c>
      <c r="H3903">
        <v>0</v>
      </c>
      <c r="I3903">
        <v>0.36774401052473521</v>
      </c>
      <c r="J3903" t="s">
        <v>109</v>
      </c>
      <c r="L3903" t="s">
        <v>110</v>
      </c>
    </row>
    <row r="3904" spans="1:13" x14ac:dyDescent="0.2">
      <c r="A3904" t="s">
        <v>62</v>
      </c>
      <c r="B3904">
        <v>28.463999999999999</v>
      </c>
      <c r="C3904" t="s">
        <v>35</v>
      </c>
      <c r="D3904" t="s">
        <v>56</v>
      </c>
      <c r="F3904" t="s">
        <v>36</v>
      </c>
      <c r="G3904">
        <v>2</v>
      </c>
      <c r="H3904">
        <v>3.3486401309234788</v>
      </c>
      <c r="I3904">
        <v>0.36774401052473521</v>
      </c>
      <c r="J3904" t="s">
        <v>111</v>
      </c>
      <c r="L3904" t="s">
        <v>62</v>
      </c>
    </row>
    <row r="3905" spans="1:13" x14ac:dyDescent="0.2">
      <c r="A3905" t="s">
        <v>81</v>
      </c>
      <c r="B3905">
        <v>174.71</v>
      </c>
      <c r="C3905" t="s">
        <v>35</v>
      </c>
      <c r="D3905" t="s">
        <v>16</v>
      </c>
      <c r="F3905" t="s">
        <v>36</v>
      </c>
      <c r="G3905">
        <v>2</v>
      </c>
      <c r="H3905">
        <v>5.163127456486353</v>
      </c>
      <c r="I3905">
        <v>0.1253793591735915</v>
      </c>
      <c r="J3905" t="s">
        <v>114</v>
      </c>
    </row>
    <row r="3907" spans="1:13" ht="16" x14ac:dyDescent="0.2">
      <c r="A3907" s="1" t="s">
        <v>2</v>
      </c>
      <c r="B3907" s="1" t="s">
        <v>343</v>
      </c>
    </row>
    <row r="3908" spans="1:13" x14ac:dyDescent="0.2">
      <c r="A3908" t="s">
        <v>4</v>
      </c>
      <c r="B3908" t="s">
        <v>898</v>
      </c>
    </row>
    <row r="3909" spans="1:13" x14ac:dyDescent="0.2">
      <c r="A3909" t="s">
        <v>6</v>
      </c>
      <c r="B3909" t="s">
        <v>35</v>
      </c>
    </row>
    <row r="3910" spans="1:13" x14ac:dyDescent="0.2">
      <c r="A3910" t="s">
        <v>8</v>
      </c>
      <c r="B3910">
        <v>1</v>
      </c>
    </row>
    <row r="3911" spans="1:13" x14ac:dyDescent="0.2">
      <c r="A3911" t="s">
        <v>9</v>
      </c>
      <c r="B3911" t="s">
        <v>343</v>
      </c>
    </row>
    <row r="3912" spans="1:13" x14ac:dyDescent="0.2">
      <c r="A3912" t="s">
        <v>11</v>
      </c>
      <c r="B3912" t="s">
        <v>12</v>
      </c>
    </row>
    <row r="3913" spans="1:13" x14ac:dyDescent="0.2">
      <c r="A3913" t="s">
        <v>13</v>
      </c>
      <c r="B3913" t="s">
        <v>14</v>
      </c>
    </row>
    <row r="3914" spans="1:13" x14ac:dyDescent="0.2">
      <c r="A3914" t="s">
        <v>15</v>
      </c>
      <c r="B3914" t="s">
        <v>15</v>
      </c>
    </row>
    <row r="3915" spans="1:13" ht="16" x14ac:dyDescent="0.2">
      <c r="A3915" s="1" t="s">
        <v>17</v>
      </c>
    </row>
    <row r="3916" spans="1:13" x14ac:dyDescent="0.2">
      <c r="A3916" s="2" t="s">
        <v>18</v>
      </c>
      <c r="B3916" s="2" t="s">
        <v>19</v>
      </c>
      <c r="C3916" s="2" t="s">
        <v>6</v>
      </c>
      <c r="D3916" s="2" t="s">
        <v>15</v>
      </c>
      <c r="E3916" s="2" t="s">
        <v>20</v>
      </c>
      <c r="F3916" s="2" t="s">
        <v>13</v>
      </c>
      <c r="G3916" s="2" t="s">
        <v>21</v>
      </c>
      <c r="H3916" s="2" t="s">
        <v>22</v>
      </c>
      <c r="I3916" s="2" t="s">
        <v>23</v>
      </c>
      <c r="J3916" s="2" t="s">
        <v>4</v>
      </c>
      <c r="K3916" s="2" t="s">
        <v>24</v>
      </c>
      <c r="L3916" s="2" t="s">
        <v>9</v>
      </c>
      <c r="M3916" s="2"/>
    </row>
    <row r="3917" spans="1:13" x14ac:dyDescent="0.2">
      <c r="A3917" t="s">
        <v>29</v>
      </c>
      <c r="B3917">
        <v>0.14399999999999999</v>
      </c>
      <c r="D3917" t="s">
        <v>30</v>
      </c>
      <c r="E3917" t="s">
        <v>26</v>
      </c>
      <c r="F3917" t="s">
        <v>27</v>
      </c>
      <c r="G3917">
        <v>2</v>
      </c>
      <c r="H3917">
        <v>-1.937941979406137</v>
      </c>
      <c r="I3917">
        <v>0.1253793591735915</v>
      </c>
      <c r="J3917" t="s">
        <v>97</v>
      </c>
    </row>
    <row r="3918" spans="1:13" x14ac:dyDescent="0.2">
      <c r="A3918" t="s">
        <v>343</v>
      </c>
      <c r="B3918">
        <v>1</v>
      </c>
      <c r="C3918" t="s">
        <v>35</v>
      </c>
      <c r="D3918" t="s">
        <v>15</v>
      </c>
      <c r="E3918" t="s">
        <v>76</v>
      </c>
      <c r="F3918" t="s">
        <v>33</v>
      </c>
      <c r="G3918">
        <v>0</v>
      </c>
      <c r="H3918">
        <v>1</v>
      </c>
      <c r="L3918" t="s">
        <v>343</v>
      </c>
    </row>
    <row r="3919" spans="1:13" x14ac:dyDescent="0.2">
      <c r="A3919" t="s">
        <v>98</v>
      </c>
      <c r="B3919">
        <v>2.4</v>
      </c>
      <c r="C3919" t="s">
        <v>35</v>
      </c>
      <c r="D3919" t="s">
        <v>15</v>
      </c>
      <c r="F3919" t="s">
        <v>36</v>
      </c>
      <c r="G3919">
        <v>2</v>
      </c>
      <c r="H3919">
        <v>0.87546873735389985</v>
      </c>
      <c r="I3919">
        <v>0.1057378732232639</v>
      </c>
      <c r="J3919" t="s">
        <v>99</v>
      </c>
    </row>
    <row r="3920" spans="1:13" x14ac:dyDescent="0.2">
      <c r="A3920" t="s">
        <v>71</v>
      </c>
      <c r="B3920">
        <v>0.04</v>
      </c>
      <c r="C3920" t="s">
        <v>94</v>
      </c>
      <c r="D3920" t="s">
        <v>53</v>
      </c>
      <c r="F3920" t="s">
        <v>36</v>
      </c>
      <c r="G3920">
        <v>2</v>
      </c>
      <c r="H3920">
        <v>-3.218875824868201</v>
      </c>
      <c r="I3920">
        <v>0.1253793591735915</v>
      </c>
      <c r="J3920" t="s">
        <v>167</v>
      </c>
      <c r="L3920" t="s">
        <v>73</v>
      </c>
    </row>
    <row r="3921" spans="1:13" x14ac:dyDescent="0.2">
      <c r="A3921" t="s">
        <v>150</v>
      </c>
      <c r="B3921">
        <v>15.846</v>
      </c>
      <c r="C3921" t="s">
        <v>35</v>
      </c>
      <c r="D3921" t="s">
        <v>75</v>
      </c>
      <c r="F3921" t="s">
        <v>36</v>
      </c>
      <c r="G3921">
        <v>2</v>
      </c>
      <c r="H3921">
        <v>2.7629171025430499</v>
      </c>
      <c r="I3921">
        <v>0.15308014684877699</v>
      </c>
      <c r="J3921" t="s">
        <v>104</v>
      </c>
    </row>
    <row r="3922" spans="1:13" x14ac:dyDescent="0.2">
      <c r="A3922" t="s">
        <v>883</v>
      </c>
      <c r="B3922">
        <v>15.385</v>
      </c>
      <c r="C3922" t="s">
        <v>35</v>
      </c>
      <c r="D3922" t="s">
        <v>75</v>
      </c>
      <c r="F3922" t="s">
        <v>36</v>
      </c>
      <c r="G3922">
        <v>2</v>
      </c>
      <c r="H3922">
        <v>2.733393008774005</v>
      </c>
      <c r="I3922">
        <v>0.10285625479226521</v>
      </c>
      <c r="J3922" t="s">
        <v>172</v>
      </c>
      <c r="L3922" t="s">
        <v>884</v>
      </c>
    </row>
    <row r="3923" spans="1:13" x14ac:dyDescent="0.2">
      <c r="A3923" t="s">
        <v>108</v>
      </c>
      <c r="B3923">
        <v>1</v>
      </c>
      <c r="C3923" t="s">
        <v>49</v>
      </c>
      <c r="D3923" t="s">
        <v>15</v>
      </c>
      <c r="F3923" t="s">
        <v>36</v>
      </c>
      <c r="G3923">
        <v>2</v>
      </c>
      <c r="H3923">
        <v>0</v>
      </c>
      <c r="I3923">
        <v>0.36774401052473521</v>
      </c>
      <c r="J3923" t="s">
        <v>171</v>
      </c>
      <c r="L3923" t="s">
        <v>110</v>
      </c>
    </row>
    <row r="3924" spans="1:13" x14ac:dyDescent="0.2">
      <c r="A3924" t="s">
        <v>62</v>
      </c>
      <c r="B3924">
        <v>28.463999999999999</v>
      </c>
      <c r="C3924" t="s">
        <v>35</v>
      </c>
      <c r="D3924" t="s">
        <v>56</v>
      </c>
      <c r="F3924" t="s">
        <v>36</v>
      </c>
      <c r="G3924">
        <v>2</v>
      </c>
      <c r="H3924">
        <v>3.3486401309234788</v>
      </c>
      <c r="I3924">
        <v>0.36774401052473521</v>
      </c>
      <c r="J3924" t="s">
        <v>111</v>
      </c>
      <c r="L3924" t="s">
        <v>62</v>
      </c>
    </row>
    <row r="3925" spans="1:13" x14ac:dyDescent="0.2">
      <c r="A3925" t="s">
        <v>81</v>
      </c>
      <c r="B3925">
        <v>174.71</v>
      </c>
      <c r="C3925" t="s">
        <v>35</v>
      </c>
      <c r="D3925" t="s">
        <v>16</v>
      </c>
      <c r="F3925" t="s">
        <v>36</v>
      </c>
      <c r="G3925">
        <v>2</v>
      </c>
      <c r="H3925">
        <v>5.163127456486353</v>
      </c>
      <c r="I3925">
        <v>0.1253793591735915</v>
      </c>
      <c r="J3925" t="s">
        <v>114</v>
      </c>
    </row>
    <row r="3927" spans="1:13" ht="16" x14ac:dyDescent="0.2">
      <c r="A3927" s="1" t="s">
        <v>2</v>
      </c>
      <c r="B3927" s="1" t="s">
        <v>343</v>
      </c>
    </row>
    <row r="3928" spans="1:13" x14ac:dyDescent="0.2">
      <c r="A3928" t="s">
        <v>4</v>
      </c>
      <c r="B3928" t="s">
        <v>899</v>
      </c>
    </row>
    <row r="3929" spans="1:13" x14ac:dyDescent="0.2">
      <c r="A3929" t="s">
        <v>6</v>
      </c>
      <c r="B3929" t="s">
        <v>359</v>
      </c>
    </row>
    <row r="3930" spans="1:13" x14ac:dyDescent="0.2">
      <c r="A3930" t="s">
        <v>8</v>
      </c>
      <c r="B3930">
        <v>1</v>
      </c>
    </row>
    <row r="3931" spans="1:13" x14ac:dyDescent="0.2">
      <c r="A3931" t="s">
        <v>9</v>
      </c>
      <c r="B3931" t="s">
        <v>343</v>
      </c>
    </row>
    <row r="3932" spans="1:13" x14ac:dyDescent="0.2">
      <c r="A3932" t="s">
        <v>11</v>
      </c>
      <c r="B3932" t="s">
        <v>12</v>
      </c>
    </row>
    <row r="3933" spans="1:13" x14ac:dyDescent="0.2">
      <c r="A3933" t="s">
        <v>13</v>
      </c>
      <c r="B3933" t="s">
        <v>14</v>
      </c>
    </row>
    <row r="3934" spans="1:13" x14ac:dyDescent="0.2">
      <c r="A3934" t="s">
        <v>15</v>
      </c>
      <c r="B3934" t="s">
        <v>15</v>
      </c>
    </row>
    <row r="3935" spans="1:13" ht="16" x14ac:dyDescent="0.2">
      <c r="A3935" s="1" t="s">
        <v>17</v>
      </c>
    </row>
    <row r="3936" spans="1:13" x14ac:dyDescent="0.2">
      <c r="A3936" s="2" t="s">
        <v>18</v>
      </c>
      <c r="B3936" s="2" t="s">
        <v>19</v>
      </c>
      <c r="C3936" s="2" t="s">
        <v>6</v>
      </c>
      <c r="D3936" s="2" t="s">
        <v>15</v>
      </c>
      <c r="E3936" s="2" t="s">
        <v>20</v>
      </c>
      <c r="F3936" s="2" t="s">
        <v>13</v>
      </c>
      <c r="G3936" s="2" t="s">
        <v>21</v>
      </c>
      <c r="H3936" s="2" t="s">
        <v>22</v>
      </c>
      <c r="I3936" s="2" t="s">
        <v>23</v>
      </c>
      <c r="J3936" s="2" t="s">
        <v>4</v>
      </c>
      <c r="K3936" s="2" t="s">
        <v>24</v>
      </c>
      <c r="L3936" s="2" t="s">
        <v>9</v>
      </c>
      <c r="M3936" s="2"/>
    </row>
    <row r="3937" spans="1:12" x14ac:dyDescent="0.2">
      <c r="A3937" t="s">
        <v>29</v>
      </c>
      <c r="B3937">
        <v>0.14399999999999999</v>
      </c>
      <c r="D3937" t="s">
        <v>30</v>
      </c>
      <c r="E3937" t="s">
        <v>26</v>
      </c>
      <c r="F3937" t="s">
        <v>27</v>
      </c>
      <c r="G3937">
        <v>2</v>
      </c>
      <c r="H3937">
        <v>-1.937941979406137</v>
      </c>
      <c r="I3937">
        <v>0.1253793591735915</v>
      </c>
      <c r="J3937" t="s">
        <v>97</v>
      </c>
    </row>
    <row r="3938" spans="1:12" x14ac:dyDescent="0.2">
      <c r="A3938" t="s">
        <v>343</v>
      </c>
      <c r="B3938">
        <v>1</v>
      </c>
      <c r="C3938" t="s">
        <v>359</v>
      </c>
      <c r="D3938" t="s">
        <v>15</v>
      </c>
      <c r="E3938" t="s">
        <v>76</v>
      </c>
      <c r="F3938" t="s">
        <v>33</v>
      </c>
      <c r="G3938">
        <v>0</v>
      </c>
      <c r="H3938">
        <v>1</v>
      </c>
      <c r="L3938" t="s">
        <v>343</v>
      </c>
    </row>
    <row r="3939" spans="1:12" x14ac:dyDescent="0.2">
      <c r="A3939" t="s">
        <v>98</v>
      </c>
      <c r="B3939">
        <v>2.4</v>
      </c>
      <c r="C3939" t="s">
        <v>35</v>
      </c>
      <c r="D3939" t="s">
        <v>15</v>
      </c>
      <c r="F3939" t="s">
        <v>36</v>
      </c>
      <c r="G3939">
        <v>2</v>
      </c>
      <c r="H3939">
        <v>0.87546873735389985</v>
      </c>
      <c r="I3939">
        <v>0.1057378732232639</v>
      </c>
      <c r="J3939" t="s">
        <v>99</v>
      </c>
    </row>
    <row r="3940" spans="1:12" x14ac:dyDescent="0.2">
      <c r="A3940" t="s">
        <v>71</v>
      </c>
      <c r="B3940">
        <v>0.04</v>
      </c>
      <c r="C3940" t="s">
        <v>377</v>
      </c>
      <c r="D3940" t="s">
        <v>53</v>
      </c>
      <c r="F3940" t="s">
        <v>36</v>
      </c>
      <c r="G3940">
        <v>2</v>
      </c>
      <c r="H3940">
        <v>-3.218875824868201</v>
      </c>
      <c r="I3940">
        <v>0.1253793591735915</v>
      </c>
      <c r="J3940" t="s">
        <v>100</v>
      </c>
      <c r="L3940" t="s">
        <v>73</v>
      </c>
    </row>
    <row r="3941" spans="1:12" x14ac:dyDescent="0.2">
      <c r="A3941" t="s">
        <v>150</v>
      </c>
      <c r="B3941">
        <v>15.846</v>
      </c>
      <c r="C3941" t="s">
        <v>359</v>
      </c>
      <c r="D3941" t="s">
        <v>75</v>
      </c>
      <c r="F3941" t="s">
        <v>36</v>
      </c>
      <c r="G3941">
        <v>2</v>
      </c>
      <c r="H3941">
        <v>2.7629171025430499</v>
      </c>
      <c r="I3941">
        <v>0.15308014684877699</v>
      </c>
      <c r="J3941" t="s">
        <v>104</v>
      </c>
    </row>
    <row r="3942" spans="1:12" x14ac:dyDescent="0.2">
      <c r="A3942" t="s">
        <v>883</v>
      </c>
      <c r="B3942">
        <v>15.385</v>
      </c>
      <c r="C3942" t="s">
        <v>35</v>
      </c>
      <c r="D3942" t="s">
        <v>75</v>
      </c>
      <c r="F3942" t="s">
        <v>36</v>
      </c>
      <c r="G3942">
        <v>2</v>
      </c>
      <c r="H3942">
        <v>2.733393008774005</v>
      </c>
      <c r="I3942">
        <v>0.10285625479226521</v>
      </c>
      <c r="J3942" t="s">
        <v>172</v>
      </c>
      <c r="L3942" t="s">
        <v>884</v>
      </c>
    </row>
    <row r="3943" spans="1:12" x14ac:dyDescent="0.2">
      <c r="A3943" t="s">
        <v>108</v>
      </c>
      <c r="B3943">
        <v>1</v>
      </c>
      <c r="C3943" t="s">
        <v>49</v>
      </c>
      <c r="D3943" t="s">
        <v>15</v>
      </c>
      <c r="F3943" t="s">
        <v>36</v>
      </c>
      <c r="G3943">
        <v>2</v>
      </c>
      <c r="H3943">
        <v>0</v>
      </c>
      <c r="I3943">
        <v>0.36774401052473521</v>
      </c>
      <c r="J3943" t="s">
        <v>109</v>
      </c>
      <c r="L3943" t="s">
        <v>110</v>
      </c>
    </row>
    <row r="3944" spans="1:12" x14ac:dyDescent="0.2">
      <c r="A3944" t="s">
        <v>62</v>
      </c>
      <c r="B3944">
        <v>28.463999999999999</v>
      </c>
      <c r="C3944" t="s">
        <v>35</v>
      </c>
      <c r="D3944" t="s">
        <v>56</v>
      </c>
      <c r="F3944" t="s">
        <v>36</v>
      </c>
      <c r="G3944">
        <v>2</v>
      </c>
      <c r="H3944">
        <v>3.3486401309234788</v>
      </c>
      <c r="I3944">
        <v>0.36774401052473521</v>
      </c>
      <c r="J3944" t="s">
        <v>111</v>
      </c>
      <c r="L3944" t="s">
        <v>62</v>
      </c>
    </row>
    <row r="3945" spans="1:12" x14ac:dyDescent="0.2">
      <c r="A3945" t="s">
        <v>81</v>
      </c>
      <c r="B3945">
        <v>174.71</v>
      </c>
      <c r="C3945" t="s">
        <v>35</v>
      </c>
      <c r="D3945" t="s">
        <v>16</v>
      </c>
      <c r="F3945" t="s">
        <v>36</v>
      </c>
      <c r="G3945">
        <v>2</v>
      </c>
      <c r="H3945">
        <v>5.163127456486353</v>
      </c>
      <c r="I3945">
        <v>0.1253793591735915</v>
      </c>
      <c r="J3945" t="s">
        <v>114</v>
      </c>
    </row>
    <row r="3947" spans="1:12" ht="16" x14ac:dyDescent="0.2">
      <c r="A3947" s="1" t="s">
        <v>2</v>
      </c>
      <c r="B3947" s="1" t="s">
        <v>343</v>
      </c>
    </row>
    <row r="3948" spans="1:12" x14ac:dyDescent="0.2">
      <c r="A3948" t="s">
        <v>4</v>
      </c>
      <c r="B3948" t="s">
        <v>900</v>
      </c>
    </row>
    <row r="3949" spans="1:12" x14ac:dyDescent="0.2">
      <c r="A3949" t="s">
        <v>6</v>
      </c>
      <c r="B3949" t="s">
        <v>49</v>
      </c>
    </row>
    <row r="3950" spans="1:12" x14ac:dyDescent="0.2">
      <c r="A3950" t="s">
        <v>8</v>
      </c>
      <c r="B3950">
        <v>1</v>
      </c>
    </row>
    <row r="3951" spans="1:12" x14ac:dyDescent="0.2">
      <c r="A3951" t="s">
        <v>9</v>
      </c>
      <c r="B3951" t="s">
        <v>343</v>
      </c>
    </row>
    <row r="3952" spans="1:12" x14ac:dyDescent="0.2">
      <c r="A3952" t="s">
        <v>11</v>
      </c>
      <c r="B3952" t="s">
        <v>12</v>
      </c>
    </row>
    <row r="3953" spans="1:13" x14ac:dyDescent="0.2">
      <c r="A3953" t="s">
        <v>13</v>
      </c>
      <c r="B3953" t="s">
        <v>14</v>
      </c>
    </row>
    <row r="3954" spans="1:13" x14ac:dyDescent="0.2">
      <c r="A3954" t="s">
        <v>15</v>
      </c>
      <c r="B3954" t="s">
        <v>15</v>
      </c>
    </row>
    <row r="3955" spans="1:13" ht="16" x14ac:dyDescent="0.2">
      <c r="A3955" s="1" t="s">
        <v>17</v>
      </c>
    </row>
    <row r="3956" spans="1:13" x14ac:dyDescent="0.2">
      <c r="A3956" s="2" t="s">
        <v>18</v>
      </c>
      <c r="B3956" s="2" t="s">
        <v>19</v>
      </c>
      <c r="C3956" s="2" t="s">
        <v>6</v>
      </c>
      <c r="D3956" s="2" t="s">
        <v>15</v>
      </c>
      <c r="E3956" s="2" t="s">
        <v>20</v>
      </c>
      <c r="F3956" s="2" t="s">
        <v>13</v>
      </c>
      <c r="G3956" s="2" t="s">
        <v>21</v>
      </c>
      <c r="H3956" s="2" t="s">
        <v>22</v>
      </c>
      <c r="I3956" s="2" t="s">
        <v>23</v>
      </c>
      <c r="J3956" s="2" t="s">
        <v>4</v>
      </c>
      <c r="K3956" s="2" t="s">
        <v>24</v>
      </c>
      <c r="L3956" s="2" t="s">
        <v>9</v>
      </c>
      <c r="M3956" s="2"/>
    </row>
    <row r="3957" spans="1:13" x14ac:dyDescent="0.2">
      <c r="A3957" t="s">
        <v>29</v>
      </c>
      <c r="B3957">
        <v>0.14399999999999999</v>
      </c>
      <c r="D3957" t="s">
        <v>30</v>
      </c>
      <c r="E3957" t="s">
        <v>26</v>
      </c>
      <c r="F3957" t="s">
        <v>27</v>
      </c>
      <c r="G3957">
        <v>2</v>
      </c>
      <c r="H3957">
        <v>-1.937941979406137</v>
      </c>
      <c r="I3957">
        <v>0.1253793591735915</v>
      </c>
      <c r="J3957" t="s">
        <v>97</v>
      </c>
    </row>
    <row r="3958" spans="1:13" x14ac:dyDescent="0.2">
      <c r="A3958" t="s">
        <v>343</v>
      </c>
      <c r="B3958">
        <v>1</v>
      </c>
      <c r="C3958" t="s">
        <v>49</v>
      </c>
      <c r="D3958" t="s">
        <v>15</v>
      </c>
      <c r="E3958" t="s">
        <v>76</v>
      </c>
      <c r="F3958" t="s">
        <v>33</v>
      </c>
      <c r="G3958">
        <v>0</v>
      </c>
      <c r="H3958">
        <v>1</v>
      </c>
      <c r="L3958" t="s">
        <v>343</v>
      </c>
    </row>
    <row r="3959" spans="1:13" x14ac:dyDescent="0.2">
      <c r="A3959" t="s">
        <v>98</v>
      </c>
      <c r="B3959">
        <v>2.4</v>
      </c>
      <c r="C3959" t="s">
        <v>35</v>
      </c>
      <c r="D3959" t="s">
        <v>15</v>
      </c>
      <c r="F3959" t="s">
        <v>36</v>
      </c>
      <c r="G3959">
        <v>2</v>
      </c>
      <c r="H3959">
        <v>0.87546873735389985</v>
      </c>
      <c r="I3959">
        <v>0.1057378732232639</v>
      </c>
      <c r="J3959" t="s">
        <v>99</v>
      </c>
    </row>
    <row r="3960" spans="1:13" x14ac:dyDescent="0.2">
      <c r="A3960" t="s">
        <v>71</v>
      </c>
      <c r="B3960">
        <v>0.04</v>
      </c>
      <c r="C3960" t="s">
        <v>49</v>
      </c>
      <c r="D3960" t="s">
        <v>53</v>
      </c>
      <c r="F3960" t="s">
        <v>36</v>
      </c>
      <c r="G3960">
        <v>2</v>
      </c>
      <c r="H3960">
        <v>-3.218875824868201</v>
      </c>
      <c r="I3960">
        <v>0.1253793591735915</v>
      </c>
      <c r="J3960" t="s">
        <v>100</v>
      </c>
      <c r="L3960" t="s">
        <v>73</v>
      </c>
    </row>
    <row r="3961" spans="1:13" x14ac:dyDescent="0.2">
      <c r="A3961" t="s">
        <v>150</v>
      </c>
      <c r="B3961">
        <v>15.846</v>
      </c>
      <c r="C3961" t="s">
        <v>35</v>
      </c>
      <c r="D3961" t="s">
        <v>75</v>
      </c>
      <c r="F3961" t="s">
        <v>36</v>
      </c>
      <c r="G3961">
        <v>2</v>
      </c>
      <c r="H3961">
        <v>2.7629171025430499</v>
      </c>
      <c r="I3961">
        <v>0.15308014684877699</v>
      </c>
      <c r="J3961" t="s">
        <v>104</v>
      </c>
    </row>
    <row r="3962" spans="1:13" x14ac:dyDescent="0.2">
      <c r="A3962" t="s">
        <v>883</v>
      </c>
      <c r="B3962">
        <v>15.385</v>
      </c>
      <c r="C3962" t="s">
        <v>35</v>
      </c>
      <c r="D3962" t="s">
        <v>75</v>
      </c>
      <c r="F3962" t="s">
        <v>36</v>
      </c>
      <c r="G3962">
        <v>2</v>
      </c>
      <c r="H3962">
        <v>2.733393008774005</v>
      </c>
      <c r="I3962">
        <v>0.10285625479226521</v>
      </c>
      <c r="J3962" t="s">
        <v>172</v>
      </c>
      <c r="L3962" t="s">
        <v>884</v>
      </c>
    </row>
    <row r="3963" spans="1:13" x14ac:dyDescent="0.2">
      <c r="A3963" t="s">
        <v>108</v>
      </c>
      <c r="B3963">
        <v>1</v>
      </c>
      <c r="C3963" t="s">
        <v>49</v>
      </c>
      <c r="D3963" t="s">
        <v>15</v>
      </c>
      <c r="F3963" t="s">
        <v>36</v>
      </c>
      <c r="G3963">
        <v>2</v>
      </c>
      <c r="H3963">
        <v>0</v>
      </c>
      <c r="I3963">
        <v>0.36774401052473521</v>
      </c>
      <c r="J3963" t="s">
        <v>109</v>
      </c>
      <c r="L3963" t="s">
        <v>110</v>
      </c>
    </row>
    <row r="3964" spans="1:13" x14ac:dyDescent="0.2">
      <c r="A3964" t="s">
        <v>62</v>
      </c>
      <c r="B3964">
        <v>28.463999999999999</v>
      </c>
      <c r="C3964" t="s">
        <v>35</v>
      </c>
      <c r="D3964" t="s">
        <v>56</v>
      </c>
      <c r="F3964" t="s">
        <v>36</v>
      </c>
      <c r="G3964">
        <v>2</v>
      </c>
      <c r="H3964">
        <v>3.3486401309234788</v>
      </c>
      <c r="I3964">
        <v>0.36774401052473521</v>
      </c>
      <c r="J3964" t="s">
        <v>111</v>
      </c>
      <c r="L3964" t="s">
        <v>62</v>
      </c>
    </row>
    <row r="3965" spans="1:13" x14ac:dyDescent="0.2">
      <c r="A3965" t="s">
        <v>81</v>
      </c>
      <c r="B3965">
        <v>174.71</v>
      </c>
      <c r="C3965" t="s">
        <v>35</v>
      </c>
      <c r="D3965" t="s">
        <v>16</v>
      </c>
      <c r="F3965" t="s">
        <v>36</v>
      </c>
      <c r="G3965">
        <v>2</v>
      </c>
      <c r="H3965">
        <v>5.163127456486353</v>
      </c>
      <c r="I3965">
        <v>0.1253793591735915</v>
      </c>
      <c r="J3965" t="s">
        <v>114</v>
      </c>
    </row>
    <row r="3967" spans="1:13" ht="16" x14ac:dyDescent="0.2">
      <c r="A3967" s="1" t="s">
        <v>2</v>
      </c>
      <c r="B3967" s="1" t="s">
        <v>343</v>
      </c>
    </row>
    <row r="3968" spans="1:13" x14ac:dyDescent="0.2">
      <c r="A3968" t="s">
        <v>4</v>
      </c>
      <c r="B3968" t="s">
        <v>901</v>
      </c>
    </row>
    <row r="3969" spans="1:13" x14ac:dyDescent="0.2">
      <c r="A3969" t="s">
        <v>6</v>
      </c>
      <c r="B3969" t="s">
        <v>371</v>
      </c>
    </row>
    <row r="3970" spans="1:13" x14ac:dyDescent="0.2">
      <c r="A3970" t="s">
        <v>8</v>
      </c>
      <c r="B3970">
        <v>1</v>
      </c>
    </row>
    <row r="3971" spans="1:13" x14ac:dyDescent="0.2">
      <c r="A3971" t="s">
        <v>9</v>
      </c>
      <c r="B3971" t="s">
        <v>343</v>
      </c>
    </row>
    <row r="3972" spans="1:13" x14ac:dyDescent="0.2">
      <c r="A3972" t="s">
        <v>11</v>
      </c>
      <c r="B3972" t="s">
        <v>12</v>
      </c>
    </row>
    <row r="3973" spans="1:13" x14ac:dyDescent="0.2">
      <c r="A3973" t="s">
        <v>13</v>
      </c>
      <c r="B3973" t="s">
        <v>14</v>
      </c>
    </row>
    <row r="3974" spans="1:13" x14ac:dyDescent="0.2">
      <c r="A3974" t="s">
        <v>15</v>
      </c>
      <c r="B3974" t="s">
        <v>15</v>
      </c>
    </row>
    <row r="3975" spans="1:13" ht="16" x14ac:dyDescent="0.2">
      <c r="A3975" s="1" t="s">
        <v>17</v>
      </c>
    </row>
    <row r="3976" spans="1:13" x14ac:dyDescent="0.2">
      <c r="A3976" s="2" t="s">
        <v>18</v>
      </c>
      <c r="B3976" s="2" t="s">
        <v>19</v>
      </c>
      <c r="C3976" s="2" t="s">
        <v>6</v>
      </c>
      <c r="D3976" s="2" t="s">
        <v>15</v>
      </c>
      <c r="E3976" s="2" t="s">
        <v>20</v>
      </c>
      <c r="F3976" s="2" t="s">
        <v>13</v>
      </c>
      <c r="G3976" s="2" t="s">
        <v>21</v>
      </c>
      <c r="H3976" s="2" t="s">
        <v>22</v>
      </c>
      <c r="I3976" s="2" t="s">
        <v>23</v>
      </c>
      <c r="J3976" s="2" t="s">
        <v>4</v>
      </c>
      <c r="K3976" s="2" t="s">
        <v>24</v>
      </c>
      <c r="L3976" s="2" t="s">
        <v>9</v>
      </c>
      <c r="M3976" s="2"/>
    </row>
    <row r="3977" spans="1:13" x14ac:dyDescent="0.2">
      <c r="A3977" t="s">
        <v>29</v>
      </c>
      <c r="B3977">
        <v>0.14399999999999999</v>
      </c>
      <c r="D3977" t="s">
        <v>30</v>
      </c>
      <c r="E3977" t="s">
        <v>26</v>
      </c>
      <c r="F3977" t="s">
        <v>27</v>
      </c>
      <c r="G3977">
        <v>2</v>
      </c>
      <c r="H3977">
        <v>-1.937941979406137</v>
      </c>
      <c r="I3977">
        <v>0.1253793591735915</v>
      </c>
      <c r="J3977" t="s">
        <v>97</v>
      </c>
    </row>
    <row r="3978" spans="1:13" x14ac:dyDescent="0.2">
      <c r="A3978" t="s">
        <v>343</v>
      </c>
      <c r="B3978">
        <v>1</v>
      </c>
      <c r="C3978" t="s">
        <v>371</v>
      </c>
      <c r="D3978" t="s">
        <v>15</v>
      </c>
      <c r="E3978" t="s">
        <v>76</v>
      </c>
      <c r="F3978" t="s">
        <v>33</v>
      </c>
      <c r="G3978">
        <v>0</v>
      </c>
      <c r="H3978">
        <v>1</v>
      </c>
      <c r="L3978" t="s">
        <v>343</v>
      </c>
    </row>
    <row r="3979" spans="1:13" x14ac:dyDescent="0.2">
      <c r="A3979" t="s">
        <v>98</v>
      </c>
      <c r="B3979">
        <v>2.4</v>
      </c>
      <c r="C3979" t="s">
        <v>35</v>
      </c>
      <c r="D3979" t="s">
        <v>15</v>
      </c>
      <c r="F3979" t="s">
        <v>36</v>
      </c>
      <c r="G3979">
        <v>2</v>
      </c>
      <c r="H3979">
        <v>0.87546873735389985</v>
      </c>
      <c r="I3979">
        <v>0.1057378732232639</v>
      </c>
      <c r="J3979" t="s">
        <v>99</v>
      </c>
    </row>
    <row r="3980" spans="1:13" x14ac:dyDescent="0.2">
      <c r="A3980" t="s">
        <v>886</v>
      </c>
      <c r="B3980">
        <v>0.04</v>
      </c>
      <c r="C3980" t="s">
        <v>371</v>
      </c>
      <c r="D3980" t="s">
        <v>53</v>
      </c>
      <c r="F3980" t="s">
        <v>36</v>
      </c>
      <c r="G3980">
        <v>2</v>
      </c>
      <c r="H3980">
        <v>-3.218875824868201</v>
      </c>
      <c r="I3980">
        <v>0.1253793591735915</v>
      </c>
      <c r="J3980" t="s">
        <v>100</v>
      </c>
      <c r="L3980" t="s">
        <v>73</v>
      </c>
    </row>
    <row r="3981" spans="1:13" x14ac:dyDescent="0.2">
      <c r="A3981" t="s">
        <v>902</v>
      </c>
      <c r="B3981">
        <v>15.846</v>
      </c>
      <c r="C3981" t="s">
        <v>371</v>
      </c>
      <c r="D3981" t="s">
        <v>75</v>
      </c>
      <c r="F3981" t="s">
        <v>36</v>
      </c>
      <c r="G3981">
        <v>2</v>
      </c>
      <c r="H3981">
        <v>2.7629171025430499</v>
      </c>
      <c r="I3981">
        <v>0.15308014684877699</v>
      </c>
      <c r="J3981" t="s">
        <v>104</v>
      </c>
      <c r="L3981" t="s">
        <v>903</v>
      </c>
    </row>
    <row r="3982" spans="1:13" x14ac:dyDescent="0.2">
      <c r="A3982" t="s">
        <v>883</v>
      </c>
      <c r="B3982">
        <v>15.385</v>
      </c>
      <c r="C3982" t="s">
        <v>35</v>
      </c>
      <c r="D3982" t="s">
        <v>75</v>
      </c>
      <c r="F3982" t="s">
        <v>36</v>
      </c>
      <c r="G3982">
        <v>2</v>
      </c>
      <c r="H3982">
        <v>2.733393008774005</v>
      </c>
      <c r="I3982">
        <v>0.10285625479226521</v>
      </c>
      <c r="J3982" t="s">
        <v>172</v>
      </c>
      <c r="L3982" t="s">
        <v>884</v>
      </c>
    </row>
    <row r="3983" spans="1:13" x14ac:dyDescent="0.2">
      <c r="A3983" t="s">
        <v>108</v>
      </c>
      <c r="B3983">
        <v>1</v>
      </c>
      <c r="C3983" t="s">
        <v>49</v>
      </c>
      <c r="D3983" t="s">
        <v>15</v>
      </c>
      <c r="F3983" t="s">
        <v>36</v>
      </c>
      <c r="G3983">
        <v>2</v>
      </c>
      <c r="H3983">
        <v>0</v>
      </c>
      <c r="I3983">
        <v>0.36774401052473521</v>
      </c>
      <c r="J3983" t="s">
        <v>109</v>
      </c>
      <c r="L3983" t="s">
        <v>110</v>
      </c>
    </row>
    <row r="3984" spans="1:13" x14ac:dyDescent="0.2">
      <c r="A3984" t="s">
        <v>62</v>
      </c>
      <c r="B3984">
        <v>28.463999999999999</v>
      </c>
      <c r="C3984" t="s">
        <v>35</v>
      </c>
      <c r="D3984" t="s">
        <v>56</v>
      </c>
      <c r="F3984" t="s">
        <v>36</v>
      </c>
      <c r="G3984">
        <v>2</v>
      </c>
      <c r="H3984">
        <v>3.3486401309234788</v>
      </c>
      <c r="I3984">
        <v>0.36774401052473521</v>
      </c>
      <c r="J3984" t="s">
        <v>111</v>
      </c>
      <c r="L3984" t="s">
        <v>62</v>
      </c>
    </row>
    <row r="3985" spans="1:13" x14ac:dyDescent="0.2">
      <c r="A3985" t="s">
        <v>81</v>
      </c>
      <c r="B3985">
        <v>174.71</v>
      </c>
      <c r="C3985" t="s">
        <v>35</v>
      </c>
      <c r="D3985" t="s">
        <v>16</v>
      </c>
      <c r="F3985" t="s">
        <v>36</v>
      </c>
      <c r="G3985">
        <v>2</v>
      </c>
      <c r="H3985">
        <v>5.163127456486353</v>
      </c>
      <c r="I3985">
        <v>0.1253793591735915</v>
      </c>
      <c r="J3985" t="s">
        <v>114</v>
      </c>
    </row>
    <row r="3987" spans="1:13" ht="16" x14ac:dyDescent="0.2">
      <c r="A3987" s="1" t="s">
        <v>2</v>
      </c>
      <c r="B3987" s="1" t="s">
        <v>344</v>
      </c>
    </row>
    <row r="3988" spans="1:13" x14ac:dyDescent="0.2">
      <c r="A3988" t="s">
        <v>4</v>
      </c>
      <c r="B3988" t="s">
        <v>898</v>
      </c>
    </row>
    <row r="3989" spans="1:13" x14ac:dyDescent="0.2">
      <c r="A3989" t="s">
        <v>6</v>
      </c>
      <c r="B3989" t="s">
        <v>35</v>
      </c>
    </row>
    <row r="3990" spans="1:13" x14ac:dyDescent="0.2">
      <c r="A3990" t="s">
        <v>8</v>
      </c>
      <c r="B3990">
        <v>1</v>
      </c>
    </row>
    <row r="3991" spans="1:13" x14ac:dyDescent="0.2">
      <c r="A3991" t="s">
        <v>9</v>
      </c>
      <c r="B3991" t="s">
        <v>344</v>
      </c>
    </row>
    <row r="3992" spans="1:13" x14ac:dyDescent="0.2">
      <c r="A3992" t="s">
        <v>11</v>
      </c>
      <c r="B3992" t="s">
        <v>12</v>
      </c>
    </row>
    <row r="3993" spans="1:13" x14ac:dyDescent="0.2">
      <c r="A3993" t="s">
        <v>13</v>
      </c>
      <c r="B3993" t="s">
        <v>14</v>
      </c>
    </row>
    <row r="3994" spans="1:13" x14ac:dyDescent="0.2">
      <c r="A3994" t="s">
        <v>15</v>
      </c>
      <c r="B3994" t="s">
        <v>15</v>
      </c>
    </row>
    <row r="3995" spans="1:13" ht="16" x14ac:dyDescent="0.2">
      <c r="A3995" s="1" t="s">
        <v>17</v>
      </c>
    </row>
    <row r="3996" spans="1:13" x14ac:dyDescent="0.2">
      <c r="A3996" s="2" t="s">
        <v>18</v>
      </c>
      <c r="B3996" s="2" t="s">
        <v>19</v>
      </c>
      <c r="C3996" s="2" t="s">
        <v>6</v>
      </c>
      <c r="D3996" s="2" t="s">
        <v>15</v>
      </c>
      <c r="E3996" s="2" t="s">
        <v>20</v>
      </c>
      <c r="F3996" s="2" t="s">
        <v>13</v>
      </c>
      <c r="G3996" s="2" t="s">
        <v>21</v>
      </c>
      <c r="H3996" s="2" t="s">
        <v>22</v>
      </c>
      <c r="I3996" s="2" t="s">
        <v>23</v>
      </c>
      <c r="J3996" s="2" t="s">
        <v>4</v>
      </c>
      <c r="K3996" s="2" t="s">
        <v>24</v>
      </c>
      <c r="L3996" s="2" t="s">
        <v>9</v>
      </c>
      <c r="M3996" s="2"/>
    </row>
    <row r="3997" spans="1:13" x14ac:dyDescent="0.2">
      <c r="A3997" t="s">
        <v>29</v>
      </c>
      <c r="B3997">
        <v>0.14399999999999999</v>
      </c>
      <c r="D3997" t="s">
        <v>30</v>
      </c>
      <c r="E3997" t="s">
        <v>26</v>
      </c>
      <c r="F3997" t="s">
        <v>27</v>
      </c>
      <c r="G3997">
        <v>2</v>
      </c>
      <c r="H3997">
        <v>-1.937941979406137</v>
      </c>
      <c r="I3997">
        <v>0.1253793591735915</v>
      </c>
      <c r="J3997" t="s">
        <v>97</v>
      </c>
    </row>
    <row r="3998" spans="1:13" x14ac:dyDescent="0.2">
      <c r="A3998" t="s">
        <v>344</v>
      </c>
      <c r="B3998">
        <v>1</v>
      </c>
      <c r="C3998" t="s">
        <v>35</v>
      </c>
      <c r="D3998" t="s">
        <v>15</v>
      </c>
      <c r="E3998" t="s">
        <v>76</v>
      </c>
      <c r="F3998" t="s">
        <v>33</v>
      </c>
      <c r="G3998">
        <v>0</v>
      </c>
      <c r="H3998">
        <v>1</v>
      </c>
      <c r="L3998" t="s">
        <v>344</v>
      </c>
    </row>
    <row r="3999" spans="1:13" x14ac:dyDescent="0.2">
      <c r="A3999" t="s">
        <v>98</v>
      </c>
      <c r="B3999">
        <v>2.4</v>
      </c>
      <c r="C3999" t="s">
        <v>35</v>
      </c>
      <c r="D3999" t="s">
        <v>15</v>
      </c>
      <c r="F3999" t="s">
        <v>36</v>
      </c>
      <c r="G3999">
        <v>2</v>
      </c>
      <c r="H3999">
        <v>0.87546873735389985</v>
      </c>
      <c r="I3999">
        <v>0.1057378732232639</v>
      </c>
      <c r="J3999" t="s">
        <v>99</v>
      </c>
    </row>
    <row r="4000" spans="1:13" x14ac:dyDescent="0.2">
      <c r="A4000" t="s">
        <v>71</v>
      </c>
      <c r="B4000">
        <v>0.04</v>
      </c>
      <c r="C4000" t="s">
        <v>94</v>
      </c>
      <c r="D4000" t="s">
        <v>53</v>
      </c>
      <c r="F4000" t="s">
        <v>36</v>
      </c>
      <c r="G4000">
        <v>2</v>
      </c>
      <c r="H4000">
        <v>-3.218875824868201</v>
      </c>
      <c r="I4000">
        <v>0.1253793591735915</v>
      </c>
      <c r="J4000" t="s">
        <v>167</v>
      </c>
      <c r="L4000" t="s">
        <v>73</v>
      </c>
    </row>
    <row r="4001" spans="1:13" x14ac:dyDescent="0.2">
      <c r="A4001" t="s">
        <v>893</v>
      </c>
      <c r="B4001">
        <v>15.385</v>
      </c>
      <c r="C4001" t="s">
        <v>35</v>
      </c>
      <c r="D4001" t="s">
        <v>75</v>
      </c>
      <c r="F4001" t="s">
        <v>36</v>
      </c>
      <c r="G4001">
        <v>2</v>
      </c>
      <c r="H4001">
        <v>2.733393008774005</v>
      </c>
      <c r="I4001">
        <v>0.10285625479226521</v>
      </c>
      <c r="J4001" t="s">
        <v>172</v>
      </c>
      <c r="L4001" t="s">
        <v>894</v>
      </c>
    </row>
    <row r="4002" spans="1:13" x14ac:dyDescent="0.2">
      <c r="A4002" t="s">
        <v>89</v>
      </c>
      <c r="B4002">
        <v>15.846</v>
      </c>
      <c r="C4002" t="s">
        <v>35</v>
      </c>
      <c r="D4002" t="s">
        <v>75</v>
      </c>
      <c r="F4002" t="s">
        <v>36</v>
      </c>
      <c r="G4002">
        <v>2</v>
      </c>
      <c r="H4002">
        <v>2.7629171025430499</v>
      </c>
      <c r="I4002">
        <v>0.15308014684877699</v>
      </c>
      <c r="J4002" t="s">
        <v>104</v>
      </c>
    </row>
    <row r="4003" spans="1:13" x14ac:dyDescent="0.2">
      <c r="A4003" t="s">
        <v>108</v>
      </c>
      <c r="B4003">
        <v>1</v>
      </c>
      <c r="C4003" t="s">
        <v>49</v>
      </c>
      <c r="D4003" t="s">
        <v>15</v>
      </c>
      <c r="F4003" t="s">
        <v>36</v>
      </c>
      <c r="G4003">
        <v>2</v>
      </c>
      <c r="H4003">
        <v>0</v>
      </c>
      <c r="I4003">
        <v>0.36774401052473521</v>
      </c>
      <c r="J4003" t="s">
        <v>171</v>
      </c>
      <c r="L4003" t="s">
        <v>110</v>
      </c>
    </row>
    <row r="4004" spans="1:13" x14ac:dyDescent="0.2">
      <c r="A4004" t="s">
        <v>62</v>
      </c>
      <c r="B4004">
        <v>33.686</v>
      </c>
      <c r="C4004" t="s">
        <v>35</v>
      </c>
      <c r="D4004" t="s">
        <v>56</v>
      </c>
      <c r="F4004" t="s">
        <v>36</v>
      </c>
      <c r="G4004">
        <v>2</v>
      </c>
      <c r="H4004">
        <v>3.5170823207761939</v>
      </c>
      <c r="I4004">
        <v>0.36774401052473521</v>
      </c>
      <c r="J4004" t="s">
        <v>111</v>
      </c>
      <c r="L4004" t="s">
        <v>62</v>
      </c>
    </row>
    <row r="4005" spans="1:13" x14ac:dyDescent="0.2">
      <c r="A4005" t="s">
        <v>81</v>
      </c>
      <c r="B4005">
        <v>208.39</v>
      </c>
      <c r="C4005" t="s">
        <v>35</v>
      </c>
      <c r="D4005" t="s">
        <v>16</v>
      </c>
      <c r="F4005" t="s">
        <v>36</v>
      </c>
      <c r="G4005">
        <v>2</v>
      </c>
      <c r="H4005">
        <v>5.3394113240829979</v>
      </c>
      <c r="I4005">
        <v>0.1253793591735915</v>
      </c>
      <c r="J4005" t="s">
        <v>114</v>
      </c>
    </row>
    <row r="4007" spans="1:13" ht="16" x14ac:dyDescent="0.2">
      <c r="A4007" s="1" t="s">
        <v>2</v>
      </c>
      <c r="B4007" s="1" t="s">
        <v>344</v>
      </c>
    </row>
    <row r="4008" spans="1:13" x14ac:dyDescent="0.2">
      <c r="A4008" t="s">
        <v>4</v>
      </c>
      <c r="B4008" t="s">
        <v>900</v>
      </c>
    </row>
    <row r="4009" spans="1:13" x14ac:dyDescent="0.2">
      <c r="A4009" t="s">
        <v>6</v>
      </c>
      <c r="B4009" t="s">
        <v>49</v>
      </c>
    </row>
    <row r="4010" spans="1:13" x14ac:dyDescent="0.2">
      <c r="A4010" t="s">
        <v>8</v>
      </c>
      <c r="B4010">
        <v>1</v>
      </c>
    </row>
    <row r="4011" spans="1:13" x14ac:dyDescent="0.2">
      <c r="A4011" t="s">
        <v>9</v>
      </c>
      <c r="B4011" t="s">
        <v>344</v>
      </c>
    </row>
    <row r="4012" spans="1:13" x14ac:dyDescent="0.2">
      <c r="A4012" t="s">
        <v>11</v>
      </c>
      <c r="B4012" t="s">
        <v>12</v>
      </c>
    </row>
    <row r="4013" spans="1:13" x14ac:dyDescent="0.2">
      <c r="A4013" t="s">
        <v>13</v>
      </c>
      <c r="B4013" t="s">
        <v>14</v>
      </c>
    </row>
    <row r="4014" spans="1:13" x14ac:dyDescent="0.2">
      <c r="A4014" t="s">
        <v>15</v>
      </c>
      <c r="B4014" t="s">
        <v>15</v>
      </c>
    </row>
    <row r="4015" spans="1:13" ht="16" x14ac:dyDescent="0.2">
      <c r="A4015" s="1" t="s">
        <v>17</v>
      </c>
    </row>
    <row r="4016" spans="1:13" x14ac:dyDescent="0.2">
      <c r="A4016" s="2" t="s">
        <v>18</v>
      </c>
      <c r="B4016" s="2" t="s">
        <v>19</v>
      </c>
      <c r="C4016" s="2" t="s">
        <v>6</v>
      </c>
      <c r="D4016" s="2" t="s">
        <v>15</v>
      </c>
      <c r="E4016" s="2" t="s">
        <v>20</v>
      </c>
      <c r="F4016" s="2" t="s">
        <v>13</v>
      </c>
      <c r="G4016" s="2" t="s">
        <v>21</v>
      </c>
      <c r="H4016" s="2" t="s">
        <v>22</v>
      </c>
      <c r="I4016" s="2" t="s">
        <v>23</v>
      </c>
      <c r="J4016" s="2" t="s">
        <v>4</v>
      </c>
      <c r="K4016" s="2" t="s">
        <v>24</v>
      </c>
      <c r="L4016" s="2" t="s">
        <v>9</v>
      </c>
      <c r="M4016" s="2"/>
    </row>
    <row r="4017" spans="1:12" x14ac:dyDescent="0.2">
      <c r="A4017" t="s">
        <v>29</v>
      </c>
      <c r="B4017">
        <v>0.14399999999999999</v>
      </c>
      <c r="D4017" t="s">
        <v>30</v>
      </c>
      <c r="E4017" t="s">
        <v>26</v>
      </c>
      <c r="F4017" t="s">
        <v>27</v>
      </c>
      <c r="G4017">
        <v>2</v>
      </c>
      <c r="H4017">
        <v>-1.937941979406137</v>
      </c>
      <c r="I4017">
        <v>0.1253793591735915</v>
      </c>
      <c r="J4017" t="s">
        <v>97</v>
      </c>
    </row>
    <row r="4018" spans="1:12" x14ac:dyDescent="0.2">
      <c r="A4018" t="s">
        <v>344</v>
      </c>
      <c r="B4018">
        <v>1</v>
      </c>
      <c r="C4018" t="s">
        <v>49</v>
      </c>
      <c r="D4018" t="s">
        <v>15</v>
      </c>
      <c r="E4018" t="s">
        <v>76</v>
      </c>
      <c r="F4018" t="s">
        <v>33</v>
      </c>
      <c r="G4018">
        <v>0</v>
      </c>
      <c r="H4018">
        <v>1</v>
      </c>
      <c r="L4018" t="s">
        <v>344</v>
      </c>
    </row>
    <row r="4019" spans="1:12" x14ac:dyDescent="0.2">
      <c r="A4019" t="s">
        <v>98</v>
      </c>
      <c r="B4019">
        <v>2.4</v>
      </c>
      <c r="C4019" t="s">
        <v>35</v>
      </c>
      <c r="D4019" t="s">
        <v>15</v>
      </c>
      <c r="F4019" t="s">
        <v>36</v>
      </c>
      <c r="G4019">
        <v>2</v>
      </c>
      <c r="H4019">
        <v>0.87546873735389985</v>
      </c>
      <c r="I4019">
        <v>0.1057378732232639</v>
      </c>
      <c r="J4019" t="s">
        <v>99</v>
      </c>
    </row>
    <row r="4020" spans="1:12" x14ac:dyDescent="0.2">
      <c r="A4020" t="s">
        <v>71</v>
      </c>
      <c r="B4020">
        <v>0.04</v>
      </c>
      <c r="C4020" t="s">
        <v>49</v>
      </c>
      <c r="D4020" t="s">
        <v>53</v>
      </c>
      <c r="F4020" t="s">
        <v>36</v>
      </c>
      <c r="G4020">
        <v>2</v>
      </c>
      <c r="H4020">
        <v>-3.218875824868201</v>
      </c>
      <c r="I4020">
        <v>0.1253793591735915</v>
      </c>
      <c r="J4020" t="s">
        <v>100</v>
      </c>
      <c r="L4020" t="s">
        <v>73</v>
      </c>
    </row>
    <row r="4021" spans="1:12" x14ac:dyDescent="0.2">
      <c r="A4021" t="s">
        <v>893</v>
      </c>
      <c r="B4021">
        <v>15.385</v>
      </c>
      <c r="C4021" t="s">
        <v>35</v>
      </c>
      <c r="D4021" t="s">
        <v>75</v>
      </c>
      <c r="F4021" t="s">
        <v>36</v>
      </c>
      <c r="G4021">
        <v>2</v>
      </c>
      <c r="H4021">
        <v>2.733393008774005</v>
      </c>
      <c r="I4021">
        <v>0.10285625479226521</v>
      </c>
      <c r="J4021" t="s">
        <v>172</v>
      </c>
      <c r="L4021" t="s">
        <v>894</v>
      </c>
    </row>
    <row r="4022" spans="1:12" x14ac:dyDescent="0.2">
      <c r="A4022" t="s">
        <v>89</v>
      </c>
      <c r="B4022">
        <v>15.846</v>
      </c>
      <c r="C4022" t="s">
        <v>35</v>
      </c>
      <c r="D4022" t="s">
        <v>75</v>
      </c>
      <c r="F4022" t="s">
        <v>36</v>
      </c>
      <c r="G4022">
        <v>2</v>
      </c>
      <c r="H4022">
        <v>2.7629171025430499</v>
      </c>
      <c r="I4022">
        <v>0.15308014684877699</v>
      </c>
      <c r="J4022" t="s">
        <v>104</v>
      </c>
    </row>
    <row r="4023" spans="1:12" x14ac:dyDescent="0.2">
      <c r="A4023" t="s">
        <v>108</v>
      </c>
      <c r="B4023">
        <v>1</v>
      </c>
      <c r="C4023" t="s">
        <v>49</v>
      </c>
      <c r="D4023" t="s">
        <v>15</v>
      </c>
      <c r="F4023" t="s">
        <v>36</v>
      </c>
      <c r="G4023">
        <v>2</v>
      </c>
      <c r="H4023">
        <v>0</v>
      </c>
      <c r="I4023">
        <v>0.36774401052473521</v>
      </c>
      <c r="J4023" t="s">
        <v>109</v>
      </c>
      <c r="L4023" t="s">
        <v>110</v>
      </c>
    </row>
    <row r="4024" spans="1:12" x14ac:dyDescent="0.2">
      <c r="A4024" t="s">
        <v>62</v>
      </c>
      <c r="B4024">
        <v>33.686</v>
      </c>
      <c r="C4024" t="s">
        <v>35</v>
      </c>
      <c r="D4024" t="s">
        <v>56</v>
      </c>
      <c r="F4024" t="s">
        <v>36</v>
      </c>
      <c r="G4024">
        <v>2</v>
      </c>
      <c r="H4024">
        <v>3.5170823207761939</v>
      </c>
      <c r="I4024">
        <v>0.36774401052473521</v>
      </c>
      <c r="J4024" t="s">
        <v>111</v>
      </c>
      <c r="L4024" t="s">
        <v>62</v>
      </c>
    </row>
    <row r="4025" spans="1:12" x14ac:dyDescent="0.2">
      <c r="A4025" t="s">
        <v>81</v>
      </c>
      <c r="B4025">
        <v>208.39</v>
      </c>
      <c r="C4025" t="s">
        <v>35</v>
      </c>
      <c r="D4025" t="s">
        <v>16</v>
      </c>
      <c r="F4025" t="s">
        <v>36</v>
      </c>
      <c r="G4025">
        <v>2</v>
      </c>
      <c r="H4025">
        <v>5.3394113240829979</v>
      </c>
      <c r="I4025">
        <v>0.1253793591735915</v>
      </c>
      <c r="J4025" t="s">
        <v>114</v>
      </c>
    </row>
    <row r="4027" spans="1:12" ht="16" x14ac:dyDescent="0.2">
      <c r="A4027" s="1" t="s">
        <v>2</v>
      </c>
      <c r="B4027" s="1" t="s">
        <v>344</v>
      </c>
    </row>
    <row r="4028" spans="1:12" x14ac:dyDescent="0.2">
      <c r="A4028" t="s">
        <v>4</v>
      </c>
      <c r="B4028" t="s">
        <v>897</v>
      </c>
    </row>
    <row r="4029" spans="1:12" x14ac:dyDescent="0.2">
      <c r="A4029" t="s">
        <v>6</v>
      </c>
      <c r="B4029" t="s">
        <v>7</v>
      </c>
    </row>
    <row r="4030" spans="1:12" x14ac:dyDescent="0.2">
      <c r="A4030" t="s">
        <v>8</v>
      </c>
      <c r="B4030">
        <v>1</v>
      </c>
    </row>
    <row r="4031" spans="1:12" x14ac:dyDescent="0.2">
      <c r="A4031" t="s">
        <v>9</v>
      </c>
      <c r="B4031" t="s">
        <v>344</v>
      </c>
    </row>
    <row r="4032" spans="1:12" x14ac:dyDescent="0.2">
      <c r="A4032" t="s">
        <v>11</v>
      </c>
      <c r="B4032" t="s">
        <v>12</v>
      </c>
    </row>
    <row r="4033" spans="1:13" x14ac:dyDescent="0.2">
      <c r="A4033" t="s">
        <v>13</v>
      </c>
      <c r="B4033" t="s">
        <v>14</v>
      </c>
    </row>
    <row r="4034" spans="1:13" x14ac:dyDescent="0.2">
      <c r="A4034" t="s">
        <v>15</v>
      </c>
      <c r="B4034" t="s">
        <v>15</v>
      </c>
    </row>
    <row r="4035" spans="1:13" ht="16" x14ac:dyDescent="0.2">
      <c r="A4035" s="1" t="s">
        <v>17</v>
      </c>
    </row>
    <row r="4036" spans="1:13" x14ac:dyDescent="0.2">
      <c r="A4036" s="2" t="s">
        <v>18</v>
      </c>
      <c r="B4036" s="2" t="s">
        <v>19</v>
      </c>
      <c r="C4036" s="2" t="s">
        <v>6</v>
      </c>
      <c r="D4036" s="2" t="s">
        <v>15</v>
      </c>
      <c r="E4036" s="2" t="s">
        <v>20</v>
      </c>
      <c r="F4036" s="2" t="s">
        <v>13</v>
      </c>
      <c r="G4036" s="2" t="s">
        <v>21</v>
      </c>
      <c r="H4036" s="2" t="s">
        <v>22</v>
      </c>
      <c r="I4036" s="2" t="s">
        <v>23</v>
      </c>
      <c r="J4036" s="2" t="s">
        <v>4</v>
      </c>
      <c r="K4036" s="2" t="s">
        <v>24</v>
      </c>
      <c r="L4036" s="2" t="s">
        <v>9</v>
      </c>
      <c r="M4036" s="2"/>
    </row>
    <row r="4037" spans="1:13" x14ac:dyDescent="0.2">
      <c r="A4037" t="s">
        <v>29</v>
      </c>
      <c r="B4037">
        <v>0.14399999999999999</v>
      </c>
      <c r="D4037" t="s">
        <v>30</v>
      </c>
      <c r="E4037" t="s">
        <v>26</v>
      </c>
      <c r="F4037" t="s">
        <v>27</v>
      </c>
      <c r="G4037">
        <v>2</v>
      </c>
      <c r="H4037">
        <v>-1.937941979406137</v>
      </c>
      <c r="I4037">
        <v>0.1253793591735915</v>
      </c>
      <c r="J4037" t="s">
        <v>97</v>
      </c>
    </row>
    <row r="4038" spans="1:13" x14ac:dyDescent="0.2">
      <c r="A4038" t="s">
        <v>344</v>
      </c>
      <c r="B4038">
        <v>1</v>
      </c>
      <c r="C4038" t="s">
        <v>7</v>
      </c>
      <c r="D4038" t="s">
        <v>15</v>
      </c>
      <c r="E4038" t="s">
        <v>76</v>
      </c>
      <c r="F4038" t="s">
        <v>33</v>
      </c>
      <c r="G4038">
        <v>0</v>
      </c>
      <c r="H4038">
        <v>1</v>
      </c>
      <c r="L4038" t="s">
        <v>344</v>
      </c>
    </row>
    <row r="4039" spans="1:13" x14ac:dyDescent="0.2">
      <c r="A4039" t="s">
        <v>98</v>
      </c>
      <c r="B4039">
        <v>2.4</v>
      </c>
      <c r="C4039" t="s">
        <v>35</v>
      </c>
      <c r="D4039" t="s">
        <v>15</v>
      </c>
      <c r="F4039" t="s">
        <v>36</v>
      </c>
      <c r="G4039">
        <v>2</v>
      </c>
      <c r="H4039">
        <v>0.87546873735389985</v>
      </c>
      <c r="I4039">
        <v>0.1057378732232639</v>
      </c>
      <c r="J4039" t="s">
        <v>99</v>
      </c>
    </row>
    <row r="4040" spans="1:13" x14ac:dyDescent="0.2">
      <c r="A4040" t="s">
        <v>71</v>
      </c>
      <c r="B4040">
        <v>0.04</v>
      </c>
      <c r="C4040" t="s">
        <v>890</v>
      </c>
      <c r="D4040" t="s">
        <v>53</v>
      </c>
      <c r="F4040" t="s">
        <v>36</v>
      </c>
      <c r="G4040">
        <v>2</v>
      </c>
      <c r="H4040">
        <v>-3.218875824868201</v>
      </c>
      <c r="I4040">
        <v>0.1253793591735915</v>
      </c>
      <c r="J4040" t="s">
        <v>100</v>
      </c>
      <c r="L4040" t="s">
        <v>73</v>
      </c>
    </row>
    <row r="4041" spans="1:13" x14ac:dyDescent="0.2">
      <c r="A4041" t="s">
        <v>893</v>
      </c>
      <c r="B4041">
        <v>15.385</v>
      </c>
      <c r="C4041" t="s">
        <v>35</v>
      </c>
      <c r="D4041" t="s">
        <v>75</v>
      </c>
      <c r="F4041" t="s">
        <v>36</v>
      </c>
      <c r="G4041">
        <v>2</v>
      </c>
      <c r="H4041">
        <v>2.733393008774005</v>
      </c>
      <c r="I4041">
        <v>0.10285625479226521</v>
      </c>
      <c r="J4041" t="s">
        <v>172</v>
      </c>
      <c r="L4041" t="s">
        <v>894</v>
      </c>
    </row>
    <row r="4042" spans="1:13" x14ac:dyDescent="0.2">
      <c r="A4042" t="s">
        <v>89</v>
      </c>
      <c r="B4042">
        <v>15.846</v>
      </c>
      <c r="C4042" t="s">
        <v>7</v>
      </c>
      <c r="D4042" t="s">
        <v>75</v>
      </c>
      <c r="F4042" t="s">
        <v>36</v>
      </c>
      <c r="G4042">
        <v>2</v>
      </c>
      <c r="H4042">
        <v>2.7629171025430499</v>
      </c>
      <c r="I4042">
        <v>0.15308014684877699</v>
      </c>
      <c r="J4042" t="s">
        <v>104</v>
      </c>
    </row>
    <row r="4043" spans="1:13" x14ac:dyDescent="0.2">
      <c r="A4043" t="s">
        <v>108</v>
      </c>
      <c r="B4043">
        <v>1</v>
      </c>
      <c r="C4043" t="s">
        <v>49</v>
      </c>
      <c r="D4043" t="s">
        <v>15</v>
      </c>
      <c r="F4043" t="s">
        <v>36</v>
      </c>
      <c r="G4043">
        <v>2</v>
      </c>
      <c r="H4043">
        <v>0</v>
      </c>
      <c r="I4043">
        <v>0.36774401052473521</v>
      </c>
      <c r="J4043" t="s">
        <v>109</v>
      </c>
      <c r="L4043" t="s">
        <v>110</v>
      </c>
    </row>
    <row r="4044" spans="1:13" x14ac:dyDescent="0.2">
      <c r="A4044" t="s">
        <v>62</v>
      </c>
      <c r="B4044">
        <v>33.686</v>
      </c>
      <c r="C4044" t="s">
        <v>35</v>
      </c>
      <c r="D4044" t="s">
        <v>56</v>
      </c>
      <c r="F4044" t="s">
        <v>36</v>
      </c>
      <c r="G4044">
        <v>2</v>
      </c>
      <c r="H4044">
        <v>3.5170823207761939</v>
      </c>
      <c r="I4044">
        <v>0.36774401052473521</v>
      </c>
      <c r="J4044" t="s">
        <v>111</v>
      </c>
      <c r="L4044" t="s">
        <v>62</v>
      </c>
    </row>
    <row r="4045" spans="1:13" x14ac:dyDescent="0.2">
      <c r="A4045" t="s">
        <v>81</v>
      </c>
      <c r="B4045">
        <v>208.39</v>
      </c>
      <c r="C4045" t="s">
        <v>35</v>
      </c>
      <c r="D4045" t="s">
        <v>16</v>
      </c>
      <c r="F4045" t="s">
        <v>36</v>
      </c>
      <c r="G4045">
        <v>2</v>
      </c>
      <c r="H4045">
        <v>5.3394113240829979</v>
      </c>
      <c r="I4045">
        <v>0.1253793591735915</v>
      </c>
      <c r="J4045" t="s">
        <v>114</v>
      </c>
    </row>
    <row r="4047" spans="1:13" ht="16" x14ac:dyDescent="0.2">
      <c r="A4047" s="1" t="s">
        <v>2</v>
      </c>
      <c r="B4047" s="1" t="s">
        <v>344</v>
      </c>
    </row>
    <row r="4048" spans="1:13" x14ac:dyDescent="0.2">
      <c r="A4048" t="s">
        <v>4</v>
      </c>
      <c r="B4048" t="s">
        <v>901</v>
      </c>
    </row>
    <row r="4049" spans="1:13" x14ac:dyDescent="0.2">
      <c r="A4049" t="s">
        <v>6</v>
      </c>
      <c r="B4049" t="s">
        <v>371</v>
      </c>
    </row>
    <row r="4050" spans="1:13" x14ac:dyDescent="0.2">
      <c r="A4050" t="s">
        <v>8</v>
      </c>
      <c r="B4050">
        <v>1</v>
      </c>
    </row>
    <row r="4051" spans="1:13" x14ac:dyDescent="0.2">
      <c r="A4051" t="s">
        <v>9</v>
      </c>
      <c r="B4051" t="s">
        <v>344</v>
      </c>
    </row>
    <row r="4052" spans="1:13" x14ac:dyDescent="0.2">
      <c r="A4052" t="s">
        <v>11</v>
      </c>
      <c r="B4052" t="s">
        <v>12</v>
      </c>
    </row>
    <row r="4053" spans="1:13" x14ac:dyDescent="0.2">
      <c r="A4053" t="s">
        <v>13</v>
      </c>
      <c r="B4053" t="s">
        <v>14</v>
      </c>
    </row>
    <row r="4054" spans="1:13" x14ac:dyDescent="0.2">
      <c r="A4054" t="s">
        <v>15</v>
      </c>
      <c r="B4054" t="s">
        <v>15</v>
      </c>
    </row>
    <row r="4055" spans="1:13" ht="16" x14ac:dyDescent="0.2">
      <c r="A4055" s="1" t="s">
        <v>17</v>
      </c>
    </row>
    <row r="4056" spans="1:13" x14ac:dyDescent="0.2">
      <c r="A4056" s="2" t="s">
        <v>18</v>
      </c>
      <c r="B4056" s="2" t="s">
        <v>19</v>
      </c>
      <c r="C4056" s="2" t="s">
        <v>6</v>
      </c>
      <c r="D4056" s="2" t="s">
        <v>15</v>
      </c>
      <c r="E4056" s="2" t="s">
        <v>20</v>
      </c>
      <c r="F4056" s="2" t="s">
        <v>13</v>
      </c>
      <c r="G4056" s="2" t="s">
        <v>21</v>
      </c>
      <c r="H4056" s="2" t="s">
        <v>22</v>
      </c>
      <c r="I4056" s="2" t="s">
        <v>23</v>
      </c>
      <c r="J4056" s="2" t="s">
        <v>4</v>
      </c>
      <c r="K4056" s="2" t="s">
        <v>24</v>
      </c>
      <c r="L4056" s="2" t="s">
        <v>9</v>
      </c>
      <c r="M4056" s="2"/>
    </row>
    <row r="4057" spans="1:13" x14ac:dyDescent="0.2">
      <c r="A4057" t="s">
        <v>29</v>
      </c>
      <c r="B4057">
        <v>0.14399999999999999</v>
      </c>
      <c r="D4057" t="s">
        <v>30</v>
      </c>
      <c r="E4057" t="s">
        <v>26</v>
      </c>
      <c r="F4057" t="s">
        <v>27</v>
      </c>
      <c r="G4057">
        <v>2</v>
      </c>
      <c r="H4057">
        <v>-1.937941979406137</v>
      </c>
      <c r="I4057">
        <v>0.1253793591735915</v>
      </c>
      <c r="J4057" t="s">
        <v>97</v>
      </c>
    </row>
    <row r="4058" spans="1:13" x14ac:dyDescent="0.2">
      <c r="A4058" t="s">
        <v>344</v>
      </c>
      <c r="B4058">
        <v>1</v>
      </c>
      <c r="C4058" t="s">
        <v>371</v>
      </c>
      <c r="D4058" t="s">
        <v>15</v>
      </c>
      <c r="E4058" t="s">
        <v>76</v>
      </c>
      <c r="F4058" t="s">
        <v>33</v>
      </c>
      <c r="G4058">
        <v>0</v>
      </c>
      <c r="H4058">
        <v>1</v>
      </c>
      <c r="L4058" t="s">
        <v>344</v>
      </c>
    </row>
    <row r="4059" spans="1:13" x14ac:dyDescent="0.2">
      <c r="A4059" t="s">
        <v>98</v>
      </c>
      <c r="B4059">
        <v>2.4</v>
      </c>
      <c r="C4059" t="s">
        <v>35</v>
      </c>
      <c r="D4059" t="s">
        <v>15</v>
      </c>
      <c r="F4059" t="s">
        <v>36</v>
      </c>
      <c r="G4059">
        <v>2</v>
      </c>
      <c r="H4059">
        <v>0.87546873735389985</v>
      </c>
      <c r="I4059">
        <v>0.1057378732232639</v>
      </c>
      <c r="J4059" t="s">
        <v>99</v>
      </c>
    </row>
    <row r="4060" spans="1:13" x14ac:dyDescent="0.2">
      <c r="A4060" t="s">
        <v>886</v>
      </c>
      <c r="B4060">
        <v>0.04</v>
      </c>
      <c r="C4060" t="s">
        <v>371</v>
      </c>
      <c r="D4060" t="s">
        <v>53</v>
      </c>
      <c r="F4060" t="s">
        <v>36</v>
      </c>
      <c r="G4060">
        <v>2</v>
      </c>
      <c r="H4060">
        <v>-3.218875824868201</v>
      </c>
      <c r="I4060">
        <v>0.1253793591735915</v>
      </c>
      <c r="J4060" t="s">
        <v>100</v>
      </c>
      <c r="L4060" t="s">
        <v>73</v>
      </c>
    </row>
    <row r="4061" spans="1:13" x14ac:dyDescent="0.2">
      <c r="A4061" t="s">
        <v>893</v>
      </c>
      <c r="B4061">
        <v>15.385</v>
      </c>
      <c r="C4061" t="s">
        <v>35</v>
      </c>
      <c r="D4061" t="s">
        <v>75</v>
      </c>
      <c r="F4061" t="s">
        <v>36</v>
      </c>
      <c r="G4061">
        <v>2</v>
      </c>
      <c r="H4061">
        <v>2.733393008774005</v>
      </c>
      <c r="I4061">
        <v>0.10285625479226521</v>
      </c>
      <c r="J4061" t="s">
        <v>172</v>
      </c>
      <c r="L4061" t="s">
        <v>894</v>
      </c>
    </row>
    <row r="4062" spans="1:13" x14ac:dyDescent="0.2">
      <c r="A4062" t="s">
        <v>904</v>
      </c>
      <c r="B4062">
        <v>15.846</v>
      </c>
      <c r="C4062" t="s">
        <v>371</v>
      </c>
      <c r="D4062" t="s">
        <v>75</v>
      </c>
      <c r="F4062" t="s">
        <v>36</v>
      </c>
      <c r="G4062">
        <v>2</v>
      </c>
      <c r="H4062">
        <v>2.7629171025430499</v>
      </c>
      <c r="I4062">
        <v>0.15308014684877699</v>
      </c>
      <c r="J4062" t="s">
        <v>104</v>
      </c>
      <c r="L4062" t="s">
        <v>905</v>
      </c>
    </row>
    <row r="4063" spans="1:13" x14ac:dyDescent="0.2">
      <c r="A4063" t="s">
        <v>108</v>
      </c>
      <c r="B4063">
        <v>1</v>
      </c>
      <c r="C4063" t="s">
        <v>49</v>
      </c>
      <c r="D4063" t="s">
        <v>15</v>
      </c>
      <c r="F4063" t="s">
        <v>36</v>
      </c>
      <c r="G4063">
        <v>2</v>
      </c>
      <c r="H4063">
        <v>0</v>
      </c>
      <c r="I4063">
        <v>0.36774401052473521</v>
      </c>
      <c r="J4063" t="s">
        <v>109</v>
      </c>
      <c r="L4063" t="s">
        <v>110</v>
      </c>
    </row>
    <row r="4064" spans="1:13" x14ac:dyDescent="0.2">
      <c r="A4064" t="s">
        <v>62</v>
      </c>
      <c r="B4064">
        <v>33.686</v>
      </c>
      <c r="C4064" t="s">
        <v>35</v>
      </c>
      <c r="D4064" t="s">
        <v>56</v>
      </c>
      <c r="F4064" t="s">
        <v>36</v>
      </c>
      <c r="G4064">
        <v>2</v>
      </c>
      <c r="H4064">
        <v>3.5170823207761939</v>
      </c>
      <c r="I4064">
        <v>0.36774401052473521</v>
      </c>
      <c r="J4064" t="s">
        <v>111</v>
      </c>
      <c r="L4064" t="s">
        <v>62</v>
      </c>
    </row>
    <row r="4065" spans="1:13" x14ac:dyDescent="0.2">
      <c r="A4065" t="s">
        <v>81</v>
      </c>
      <c r="B4065">
        <v>208.39</v>
      </c>
      <c r="C4065" t="s">
        <v>35</v>
      </c>
      <c r="D4065" t="s">
        <v>16</v>
      </c>
      <c r="F4065" t="s">
        <v>36</v>
      </c>
      <c r="G4065">
        <v>2</v>
      </c>
      <c r="H4065">
        <v>5.3394113240829979</v>
      </c>
      <c r="I4065">
        <v>0.1253793591735915</v>
      </c>
      <c r="J4065" t="s">
        <v>114</v>
      </c>
    </row>
    <row r="4067" spans="1:13" ht="16" x14ac:dyDescent="0.2">
      <c r="A4067" s="1" t="s">
        <v>2</v>
      </c>
      <c r="B4067" s="1" t="s">
        <v>344</v>
      </c>
    </row>
    <row r="4068" spans="1:13" x14ac:dyDescent="0.2">
      <c r="A4068" t="s">
        <v>4</v>
      </c>
      <c r="B4068" t="s">
        <v>899</v>
      </c>
    </row>
    <row r="4069" spans="1:13" x14ac:dyDescent="0.2">
      <c r="A4069" t="s">
        <v>6</v>
      </c>
      <c r="B4069" t="s">
        <v>359</v>
      </c>
    </row>
    <row r="4070" spans="1:13" x14ac:dyDescent="0.2">
      <c r="A4070" t="s">
        <v>8</v>
      </c>
      <c r="B4070">
        <v>1</v>
      </c>
    </row>
    <row r="4071" spans="1:13" x14ac:dyDescent="0.2">
      <c r="A4071" t="s">
        <v>9</v>
      </c>
      <c r="B4071" t="s">
        <v>344</v>
      </c>
    </row>
    <row r="4072" spans="1:13" x14ac:dyDescent="0.2">
      <c r="A4072" t="s">
        <v>11</v>
      </c>
      <c r="B4072" t="s">
        <v>12</v>
      </c>
    </row>
    <row r="4073" spans="1:13" x14ac:dyDescent="0.2">
      <c r="A4073" t="s">
        <v>13</v>
      </c>
      <c r="B4073" t="s">
        <v>14</v>
      </c>
    </row>
    <row r="4074" spans="1:13" x14ac:dyDescent="0.2">
      <c r="A4074" t="s">
        <v>15</v>
      </c>
      <c r="B4074" t="s">
        <v>15</v>
      </c>
    </row>
    <row r="4075" spans="1:13" ht="16" x14ac:dyDescent="0.2">
      <c r="A4075" s="1" t="s">
        <v>17</v>
      </c>
    </row>
    <row r="4076" spans="1:13" x14ac:dyDescent="0.2">
      <c r="A4076" s="2" t="s">
        <v>18</v>
      </c>
      <c r="B4076" s="2" t="s">
        <v>19</v>
      </c>
      <c r="C4076" s="2" t="s">
        <v>6</v>
      </c>
      <c r="D4076" s="2" t="s">
        <v>15</v>
      </c>
      <c r="E4076" s="2" t="s">
        <v>20</v>
      </c>
      <c r="F4076" s="2" t="s">
        <v>13</v>
      </c>
      <c r="G4076" s="2" t="s">
        <v>21</v>
      </c>
      <c r="H4076" s="2" t="s">
        <v>22</v>
      </c>
      <c r="I4076" s="2" t="s">
        <v>23</v>
      </c>
      <c r="J4076" s="2" t="s">
        <v>4</v>
      </c>
      <c r="K4076" s="2" t="s">
        <v>24</v>
      </c>
      <c r="L4076" s="2" t="s">
        <v>9</v>
      </c>
      <c r="M4076" s="2"/>
    </row>
    <row r="4077" spans="1:13" x14ac:dyDescent="0.2">
      <c r="A4077" t="s">
        <v>29</v>
      </c>
      <c r="B4077">
        <v>0.14399999999999999</v>
      </c>
      <c r="D4077" t="s">
        <v>30</v>
      </c>
      <c r="E4077" t="s">
        <v>26</v>
      </c>
      <c r="F4077" t="s">
        <v>27</v>
      </c>
      <c r="G4077">
        <v>2</v>
      </c>
      <c r="H4077">
        <v>-1.937941979406137</v>
      </c>
      <c r="I4077">
        <v>0.1253793591735915</v>
      </c>
      <c r="J4077" t="s">
        <v>97</v>
      </c>
    </row>
    <row r="4078" spans="1:13" x14ac:dyDescent="0.2">
      <c r="A4078" t="s">
        <v>344</v>
      </c>
      <c r="B4078">
        <v>1</v>
      </c>
      <c r="C4078" t="s">
        <v>359</v>
      </c>
      <c r="D4078" t="s">
        <v>15</v>
      </c>
      <c r="E4078" t="s">
        <v>76</v>
      </c>
      <c r="F4078" t="s">
        <v>33</v>
      </c>
      <c r="G4078">
        <v>0</v>
      </c>
      <c r="H4078">
        <v>1</v>
      </c>
      <c r="L4078" t="s">
        <v>344</v>
      </c>
    </row>
    <row r="4079" spans="1:13" x14ac:dyDescent="0.2">
      <c r="A4079" t="s">
        <v>98</v>
      </c>
      <c r="B4079">
        <v>2.4</v>
      </c>
      <c r="C4079" t="s">
        <v>35</v>
      </c>
      <c r="D4079" t="s">
        <v>15</v>
      </c>
      <c r="F4079" t="s">
        <v>36</v>
      </c>
      <c r="G4079">
        <v>2</v>
      </c>
      <c r="H4079">
        <v>0.87546873735389985</v>
      </c>
      <c r="I4079">
        <v>0.1057378732232639</v>
      </c>
      <c r="J4079" t="s">
        <v>99</v>
      </c>
    </row>
    <row r="4080" spans="1:13" x14ac:dyDescent="0.2">
      <c r="A4080" t="s">
        <v>71</v>
      </c>
      <c r="B4080">
        <v>0.04</v>
      </c>
      <c r="C4080" t="s">
        <v>377</v>
      </c>
      <c r="D4080" t="s">
        <v>53</v>
      </c>
      <c r="F4080" t="s">
        <v>36</v>
      </c>
      <c r="G4080">
        <v>2</v>
      </c>
      <c r="H4080">
        <v>-3.218875824868201</v>
      </c>
      <c r="I4080">
        <v>0.1253793591735915</v>
      </c>
      <c r="J4080" t="s">
        <v>100</v>
      </c>
      <c r="L4080" t="s">
        <v>73</v>
      </c>
    </row>
    <row r="4081" spans="1:13" x14ac:dyDescent="0.2">
      <c r="A4081" t="s">
        <v>893</v>
      </c>
      <c r="B4081">
        <v>15.385</v>
      </c>
      <c r="C4081" t="s">
        <v>35</v>
      </c>
      <c r="D4081" t="s">
        <v>75</v>
      </c>
      <c r="F4081" t="s">
        <v>36</v>
      </c>
      <c r="G4081">
        <v>2</v>
      </c>
      <c r="H4081">
        <v>2.733393008774005</v>
      </c>
      <c r="I4081">
        <v>0.10285625479226521</v>
      </c>
      <c r="J4081" t="s">
        <v>172</v>
      </c>
      <c r="L4081" t="s">
        <v>894</v>
      </c>
    </row>
    <row r="4082" spans="1:13" x14ac:dyDescent="0.2">
      <c r="A4082" t="s">
        <v>89</v>
      </c>
      <c r="B4082">
        <v>15.846</v>
      </c>
      <c r="C4082" t="s">
        <v>359</v>
      </c>
      <c r="D4082" t="s">
        <v>75</v>
      </c>
      <c r="F4082" t="s">
        <v>36</v>
      </c>
      <c r="G4082">
        <v>2</v>
      </c>
      <c r="H4082">
        <v>2.7629171025430499</v>
      </c>
      <c r="I4082">
        <v>0.15308014684877699</v>
      </c>
      <c r="J4082" t="s">
        <v>104</v>
      </c>
    </row>
    <row r="4083" spans="1:13" x14ac:dyDescent="0.2">
      <c r="A4083" t="s">
        <v>108</v>
      </c>
      <c r="B4083">
        <v>1</v>
      </c>
      <c r="C4083" t="s">
        <v>49</v>
      </c>
      <c r="D4083" t="s">
        <v>15</v>
      </c>
      <c r="F4083" t="s">
        <v>36</v>
      </c>
      <c r="G4083">
        <v>2</v>
      </c>
      <c r="H4083">
        <v>0</v>
      </c>
      <c r="I4083">
        <v>0.36774401052473521</v>
      </c>
      <c r="J4083" t="s">
        <v>109</v>
      </c>
      <c r="L4083" t="s">
        <v>110</v>
      </c>
    </row>
    <row r="4084" spans="1:13" x14ac:dyDescent="0.2">
      <c r="A4084" t="s">
        <v>62</v>
      </c>
      <c r="B4084">
        <v>33.686</v>
      </c>
      <c r="C4084" t="s">
        <v>35</v>
      </c>
      <c r="D4084" t="s">
        <v>56</v>
      </c>
      <c r="F4084" t="s">
        <v>36</v>
      </c>
      <c r="G4084">
        <v>2</v>
      </c>
      <c r="H4084">
        <v>3.5170823207761939</v>
      </c>
      <c r="I4084">
        <v>0.36774401052473521</v>
      </c>
      <c r="J4084" t="s">
        <v>111</v>
      </c>
      <c r="L4084" t="s">
        <v>62</v>
      </c>
    </row>
    <row r="4085" spans="1:13" x14ac:dyDescent="0.2">
      <c r="A4085" t="s">
        <v>81</v>
      </c>
      <c r="B4085">
        <v>208.39</v>
      </c>
      <c r="C4085" t="s">
        <v>35</v>
      </c>
      <c r="D4085" t="s">
        <v>16</v>
      </c>
      <c r="F4085" t="s">
        <v>36</v>
      </c>
      <c r="G4085">
        <v>2</v>
      </c>
      <c r="H4085">
        <v>5.3394113240829979</v>
      </c>
      <c r="I4085">
        <v>0.1253793591735915</v>
      </c>
      <c r="J4085" t="s">
        <v>114</v>
      </c>
    </row>
    <row r="4087" spans="1:13" ht="16" x14ac:dyDescent="0.2">
      <c r="A4087" s="1" t="s">
        <v>2</v>
      </c>
      <c r="B4087" s="1" t="s">
        <v>345</v>
      </c>
    </row>
    <row r="4088" spans="1:13" x14ac:dyDescent="0.2">
      <c r="A4088" t="s">
        <v>4</v>
      </c>
      <c r="B4088" t="s">
        <v>889</v>
      </c>
    </row>
    <row r="4089" spans="1:13" x14ac:dyDescent="0.2">
      <c r="A4089" t="s">
        <v>6</v>
      </c>
      <c r="B4089" t="s">
        <v>7</v>
      </c>
    </row>
    <row r="4090" spans="1:13" x14ac:dyDescent="0.2">
      <c r="A4090" t="s">
        <v>8</v>
      </c>
      <c r="B4090">
        <v>1</v>
      </c>
    </row>
    <row r="4091" spans="1:13" x14ac:dyDescent="0.2">
      <c r="A4091" t="s">
        <v>9</v>
      </c>
      <c r="B4091" t="s">
        <v>345</v>
      </c>
    </row>
    <row r="4092" spans="1:13" x14ac:dyDescent="0.2">
      <c r="A4092" t="s">
        <v>11</v>
      </c>
      <c r="B4092" t="s">
        <v>12</v>
      </c>
    </row>
    <row r="4093" spans="1:13" x14ac:dyDescent="0.2">
      <c r="A4093" t="s">
        <v>13</v>
      </c>
      <c r="B4093" t="s">
        <v>14</v>
      </c>
    </row>
    <row r="4094" spans="1:13" x14ac:dyDescent="0.2">
      <c r="A4094" t="s">
        <v>15</v>
      </c>
      <c r="B4094" t="s">
        <v>15</v>
      </c>
    </row>
    <row r="4095" spans="1:13" ht="16" x14ac:dyDescent="0.2">
      <c r="A4095" s="1" t="s">
        <v>17</v>
      </c>
    </row>
    <row r="4096" spans="1:13" x14ac:dyDescent="0.2">
      <c r="A4096" s="2" t="s">
        <v>18</v>
      </c>
      <c r="B4096" s="2" t="s">
        <v>19</v>
      </c>
      <c r="C4096" s="2" t="s">
        <v>6</v>
      </c>
      <c r="D4096" s="2" t="s">
        <v>15</v>
      </c>
      <c r="E4096" s="2" t="s">
        <v>20</v>
      </c>
      <c r="F4096" s="2" t="s">
        <v>13</v>
      </c>
      <c r="G4096" s="2" t="s">
        <v>21</v>
      </c>
      <c r="H4096" s="2" t="s">
        <v>22</v>
      </c>
      <c r="I4096" s="2" t="s">
        <v>23</v>
      </c>
      <c r="J4096" s="2" t="s">
        <v>4</v>
      </c>
      <c r="K4096" s="2" t="s">
        <v>24</v>
      </c>
      <c r="L4096" s="2" t="s">
        <v>9</v>
      </c>
      <c r="M4096" s="2"/>
    </row>
    <row r="4097" spans="1:12" x14ac:dyDescent="0.2">
      <c r="A4097" t="s">
        <v>29</v>
      </c>
      <c r="B4097">
        <v>3.6720000000000002</v>
      </c>
      <c r="D4097" t="s">
        <v>30</v>
      </c>
      <c r="E4097" t="s">
        <v>26</v>
      </c>
      <c r="F4097" t="s">
        <v>27</v>
      </c>
      <c r="G4097">
        <v>2</v>
      </c>
      <c r="H4097">
        <v>1.300736472758244</v>
      </c>
      <c r="I4097">
        <v>0.1253793591735915</v>
      </c>
      <c r="J4097" t="s">
        <v>97</v>
      </c>
    </row>
    <row r="4098" spans="1:12" x14ac:dyDescent="0.2">
      <c r="A4098" t="s">
        <v>345</v>
      </c>
      <c r="B4098">
        <v>1</v>
      </c>
      <c r="C4098" t="s">
        <v>7</v>
      </c>
      <c r="D4098" t="s">
        <v>15</v>
      </c>
      <c r="E4098" t="s">
        <v>76</v>
      </c>
      <c r="F4098" t="s">
        <v>33</v>
      </c>
      <c r="G4098">
        <v>0</v>
      </c>
      <c r="H4098">
        <v>1</v>
      </c>
      <c r="L4098" t="s">
        <v>345</v>
      </c>
    </row>
    <row r="4099" spans="1:12" x14ac:dyDescent="0.2">
      <c r="A4099" t="s">
        <v>98</v>
      </c>
      <c r="B4099">
        <v>2.4</v>
      </c>
      <c r="C4099" t="s">
        <v>35</v>
      </c>
      <c r="D4099" t="s">
        <v>15</v>
      </c>
      <c r="F4099" t="s">
        <v>36</v>
      </c>
      <c r="G4099">
        <v>2</v>
      </c>
      <c r="H4099">
        <v>0.87546873735389985</v>
      </c>
      <c r="I4099">
        <v>0.1057378732232639</v>
      </c>
      <c r="J4099" t="s">
        <v>99</v>
      </c>
    </row>
    <row r="4100" spans="1:12" x14ac:dyDescent="0.2">
      <c r="A4100" t="s">
        <v>71</v>
      </c>
      <c r="B4100">
        <v>1.02</v>
      </c>
      <c r="C4100" t="s">
        <v>890</v>
      </c>
      <c r="D4100" t="s">
        <v>53</v>
      </c>
      <c r="F4100" t="s">
        <v>36</v>
      </c>
      <c r="G4100">
        <v>2</v>
      </c>
      <c r="H4100">
        <v>1.980262729617973E-2</v>
      </c>
      <c r="I4100">
        <v>0.1253793591735915</v>
      </c>
      <c r="J4100" t="s">
        <v>100</v>
      </c>
      <c r="L4100" t="s">
        <v>73</v>
      </c>
    </row>
    <row r="4101" spans="1:12" x14ac:dyDescent="0.2">
      <c r="A4101" t="s">
        <v>86</v>
      </c>
      <c r="B4101">
        <v>16.667000000000002</v>
      </c>
      <c r="C4101" t="s">
        <v>35</v>
      </c>
      <c r="D4101" t="s">
        <v>75</v>
      </c>
      <c r="F4101" t="s">
        <v>36</v>
      </c>
      <c r="G4101">
        <v>2</v>
      </c>
      <c r="H4101">
        <v>2.8134307165600392</v>
      </c>
      <c r="I4101">
        <v>0.10285625479226521</v>
      </c>
      <c r="J4101" t="s">
        <v>172</v>
      </c>
      <c r="L4101" t="s">
        <v>87</v>
      </c>
    </row>
    <row r="4102" spans="1:12" x14ac:dyDescent="0.2">
      <c r="A4102" t="s">
        <v>74</v>
      </c>
      <c r="B4102">
        <v>17.167000000000002</v>
      </c>
      <c r="C4102" t="s">
        <v>7</v>
      </c>
      <c r="D4102" t="s">
        <v>75</v>
      </c>
      <c r="F4102" t="s">
        <v>36</v>
      </c>
      <c r="G4102">
        <v>2</v>
      </c>
      <c r="H4102">
        <v>2.8429889362887919</v>
      </c>
      <c r="I4102">
        <v>0.15308014684877699</v>
      </c>
      <c r="J4102" t="s">
        <v>104</v>
      </c>
    </row>
    <row r="4103" spans="1:12" x14ac:dyDescent="0.2">
      <c r="A4103" t="s">
        <v>108</v>
      </c>
      <c r="B4103">
        <v>1</v>
      </c>
      <c r="C4103" t="s">
        <v>49</v>
      </c>
      <c r="D4103" t="s">
        <v>15</v>
      </c>
      <c r="F4103" t="s">
        <v>36</v>
      </c>
      <c r="G4103">
        <v>2</v>
      </c>
      <c r="H4103">
        <v>0</v>
      </c>
      <c r="I4103">
        <v>0.36774401052473521</v>
      </c>
      <c r="J4103" t="s">
        <v>109</v>
      </c>
      <c r="L4103" t="s">
        <v>110</v>
      </c>
    </row>
    <row r="4104" spans="1:12" x14ac:dyDescent="0.2">
      <c r="A4104" t="s">
        <v>62</v>
      </c>
      <c r="B4104">
        <v>36.500999999999998</v>
      </c>
      <c r="C4104" t="s">
        <v>35</v>
      </c>
      <c r="D4104" t="s">
        <v>56</v>
      </c>
      <c r="F4104" t="s">
        <v>36</v>
      </c>
      <c r="G4104">
        <v>2</v>
      </c>
      <c r="H4104">
        <v>3.5973396574734222</v>
      </c>
      <c r="I4104">
        <v>0.36774401052473521</v>
      </c>
      <c r="J4104" t="s">
        <v>111</v>
      </c>
      <c r="L4104" t="s">
        <v>62</v>
      </c>
    </row>
    <row r="4105" spans="1:12" x14ac:dyDescent="0.2">
      <c r="A4105" t="s">
        <v>81</v>
      </c>
      <c r="B4105">
        <v>226.51</v>
      </c>
      <c r="C4105" t="s">
        <v>35</v>
      </c>
      <c r="D4105" t="s">
        <v>16</v>
      </c>
      <c r="F4105" t="s">
        <v>36</v>
      </c>
      <c r="G4105">
        <v>2</v>
      </c>
      <c r="H4105">
        <v>5.4227890940588761</v>
      </c>
      <c r="I4105">
        <v>0.1253793591735915</v>
      </c>
      <c r="J4105" t="s">
        <v>114</v>
      </c>
    </row>
    <row r="4107" spans="1:12" ht="16" x14ac:dyDescent="0.2">
      <c r="A4107" s="1" t="s">
        <v>2</v>
      </c>
      <c r="B4107" s="1" t="s">
        <v>345</v>
      </c>
    </row>
    <row r="4108" spans="1:12" x14ac:dyDescent="0.2">
      <c r="A4108" t="s">
        <v>4</v>
      </c>
      <c r="B4108" t="s">
        <v>882</v>
      </c>
    </row>
    <row r="4109" spans="1:12" x14ac:dyDescent="0.2">
      <c r="A4109" t="s">
        <v>6</v>
      </c>
      <c r="B4109" t="s">
        <v>49</v>
      </c>
    </row>
    <row r="4110" spans="1:12" x14ac:dyDescent="0.2">
      <c r="A4110" t="s">
        <v>8</v>
      </c>
      <c r="B4110">
        <v>1</v>
      </c>
    </row>
    <row r="4111" spans="1:12" x14ac:dyDescent="0.2">
      <c r="A4111" t="s">
        <v>9</v>
      </c>
      <c r="B4111" t="s">
        <v>345</v>
      </c>
    </row>
    <row r="4112" spans="1:12" x14ac:dyDescent="0.2">
      <c r="A4112" t="s">
        <v>11</v>
      </c>
      <c r="B4112" t="s">
        <v>12</v>
      </c>
    </row>
    <row r="4113" spans="1:13" x14ac:dyDescent="0.2">
      <c r="A4113" t="s">
        <v>13</v>
      </c>
      <c r="B4113" t="s">
        <v>14</v>
      </c>
    </row>
    <row r="4114" spans="1:13" x14ac:dyDescent="0.2">
      <c r="A4114" t="s">
        <v>15</v>
      </c>
      <c r="B4114" t="s">
        <v>15</v>
      </c>
    </row>
    <row r="4115" spans="1:13" ht="16" x14ac:dyDescent="0.2">
      <c r="A4115" s="1" t="s">
        <v>17</v>
      </c>
    </row>
    <row r="4116" spans="1:13" x14ac:dyDescent="0.2">
      <c r="A4116" s="2" t="s">
        <v>18</v>
      </c>
      <c r="B4116" s="2" t="s">
        <v>19</v>
      </c>
      <c r="C4116" s="2" t="s">
        <v>6</v>
      </c>
      <c r="D4116" s="2" t="s">
        <v>15</v>
      </c>
      <c r="E4116" s="2" t="s">
        <v>20</v>
      </c>
      <c r="F4116" s="2" t="s">
        <v>13</v>
      </c>
      <c r="G4116" s="2" t="s">
        <v>21</v>
      </c>
      <c r="H4116" s="2" t="s">
        <v>22</v>
      </c>
      <c r="I4116" s="2" t="s">
        <v>23</v>
      </c>
      <c r="J4116" s="2" t="s">
        <v>4</v>
      </c>
      <c r="K4116" s="2" t="s">
        <v>24</v>
      </c>
      <c r="L4116" s="2" t="s">
        <v>9</v>
      </c>
      <c r="M4116" s="2"/>
    </row>
    <row r="4117" spans="1:13" x14ac:dyDescent="0.2">
      <c r="A4117" t="s">
        <v>29</v>
      </c>
      <c r="B4117">
        <v>3.6720000000000002</v>
      </c>
      <c r="D4117" t="s">
        <v>30</v>
      </c>
      <c r="E4117" t="s">
        <v>26</v>
      </c>
      <c r="F4117" t="s">
        <v>27</v>
      </c>
      <c r="G4117">
        <v>2</v>
      </c>
      <c r="H4117">
        <v>1.300736472758244</v>
      </c>
      <c r="I4117">
        <v>0.1253793591735915</v>
      </c>
      <c r="J4117" t="s">
        <v>97</v>
      </c>
    </row>
    <row r="4118" spans="1:13" x14ac:dyDescent="0.2">
      <c r="A4118" t="s">
        <v>345</v>
      </c>
      <c r="B4118">
        <v>1</v>
      </c>
      <c r="C4118" t="s">
        <v>49</v>
      </c>
      <c r="D4118" t="s">
        <v>15</v>
      </c>
      <c r="E4118" t="s">
        <v>76</v>
      </c>
      <c r="F4118" t="s">
        <v>33</v>
      </c>
      <c r="G4118">
        <v>0</v>
      </c>
      <c r="H4118">
        <v>1</v>
      </c>
      <c r="L4118" t="s">
        <v>345</v>
      </c>
    </row>
    <row r="4119" spans="1:13" x14ac:dyDescent="0.2">
      <c r="A4119" t="s">
        <v>98</v>
      </c>
      <c r="B4119">
        <v>2.4</v>
      </c>
      <c r="C4119" t="s">
        <v>35</v>
      </c>
      <c r="D4119" t="s">
        <v>15</v>
      </c>
      <c r="F4119" t="s">
        <v>36</v>
      </c>
      <c r="G4119">
        <v>2</v>
      </c>
      <c r="H4119">
        <v>0.87546873735389985</v>
      </c>
      <c r="I4119">
        <v>0.1057378732232639</v>
      </c>
      <c r="J4119" t="s">
        <v>99</v>
      </c>
    </row>
    <row r="4120" spans="1:13" x14ac:dyDescent="0.2">
      <c r="A4120" t="s">
        <v>71</v>
      </c>
      <c r="B4120">
        <v>1.02</v>
      </c>
      <c r="C4120" t="s">
        <v>49</v>
      </c>
      <c r="D4120" t="s">
        <v>53</v>
      </c>
      <c r="F4120" t="s">
        <v>36</v>
      </c>
      <c r="G4120">
        <v>2</v>
      </c>
      <c r="H4120">
        <v>1.980262729617973E-2</v>
      </c>
      <c r="I4120">
        <v>0.1253793591735915</v>
      </c>
      <c r="J4120" t="s">
        <v>100</v>
      </c>
      <c r="L4120" t="s">
        <v>73</v>
      </c>
    </row>
    <row r="4121" spans="1:13" x14ac:dyDescent="0.2">
      <c r="A4121" t="s">
        <v>86</v>
      </c>
      <c r="B4121">
        <v>16.667000000000002</v>
      </c>
      <c r="C4121" t="s">
        <v>35</v>
      </c>
      <c r="D4121" t="s">
        <v>75</v>
      </c>
      <c r="F4121" t="s">
        <v>36</v>
      </c>
      <c r="G4121">
        <v>2</v>
      </c>
      <c r="H4121">
        <v>2.8134307165600392</v>
      </c>
      <c r="I4121">
        <v>0.10285625479226521</v>
      </c>
      <c r="J4121" t="s">
        <v>172</v>
      </c>
      <c r="L4121" t="s">
        <v>87</v>
      </c>
    </row>
    <row r="4122" spans="1:13" x14ac:dyDescent="0.2">
      <c r="A4122" t="s">
        <v>74</v>
      </c>
      <c r="B4122">
        <v>17.167000000000002</v>
      </c>
      <c r="C4122" t="s">
        <v>35</v>
      </c>
      <c r="D4122" t="s">
        <v>75</v>
      </c>
      <c r="F4122" t="s">
        <v>36</v>
      </c>
      <c r="G4122">
        <v>2</v>
      </c>
      <c r="H4122">
        <v>2.8429889362887919</v>
      </c>
      <c r="I4122">
        <v>0.15308014684877699</v>
      </c>
      <c r="J4122" t="s">
        <v>104</v>
      </c>
    </row>
    <row r="4123" spans="1:13" x14ac:dyDescent="0.2">
      <c r="A4123" t="s">
        <v>108</v>
      </c>
      <c r="B4123">
        <v>1</v>
      </c>
      <c r="C4123" t="s">
        <v>49</v>
      </c>
      <c r="D4123" t="s">
        <v>15</v>
      </c>
      <c r="F4123" t="s">
        <v>36</v>
      </c>
      <c r="G4123">
        <v>2</v>
      </c>
      <c r="H4123">
        <v>0</v>
      </c>
      <c r="I4123">
        <v>0.36774401052473521</v>
      </c>
      <c r="J4123" t="s">
        <v>109</v>
      </c>
      <c r="L4123" t="s">
        <v>110</v>
      </c>
    </row>
    <row r="4124" spans="1:13" x14ac:dyDescent="0.2">
      <c r="A4124" t="s">
        <v>62</v>
      </c>
      <c r="B4124">
        <v>36.500999999999998</v>
      </c>
      <c r="C4124" t="s">
        <v>35</v>
      </c>
      <c r="D4124" t="s">
        <v>56</v>
      </c>
      <c r="F4124" t="s">
        <v>36</v>
      </c>
      <c r="G4124">
        <v>2</v>
      </c>
      <c r="H4124">
        <v>3.5973396574734222</v>
      </c>
      <c r="I4124">
        <v>0.36774401052473521</v>
      </c>
      <c r="J4124" t="s">
        <v>111</v>
      </c>
      <c r="L4124" t="s">
        <v>62</v>
      </c>
    </row>
    <row r="4125" spans="1:13" x14ac:dyDescent="0.2">
      <c r="A4125" t="s">
        <v>81</v>
      </c>
      <c r="B4125">
        <v>226.51</v>
      </c>
      <c r="C4125" t="s">
        <v>35</v>
      </c>
      <c r="D4125" t="s">
        <v>16</v>
      </c>
      <c r="F4125" t="s">
        <v>36</v>
      </c>
      <c r="G4125">
        <v>2</v>
      </c>
      <c r="H4125">
        <v>5.4227890940588761</v>
      </c>
      <c r="I4125">
        <v>0.1253793591735915</v>
      </c>
      <c r="J4125" t="s">
        <v>114</v>
      </c>
    </row>
    <row r="4127" spans="1:13" ht="16" x14ac:dyDescent="0.2">
      <c r="A4127" s="1" t="s">
        <v>2</v>
      </c>
      <c r="B4127" s="1" t="s">
        <v>345</v>
      </c>
    </row>
    <row r="4128" spans="1:13" x14ac:dyDescent="0.2">
      <c r="A4128" t="s">
        <v>4</v>
      </c>
      <c r="B4128" t="s">
        <v>892</v>
      </c>
    </row>
    <row r="4129" spans="1:13" x14ac:dyDescent="0.2">
      <c r="A4129" t="s">
        <v>6</v>
      </c>
      <c r="B4129" t="s">
        <v>35</v>
      </c>
    </row>
    <row r="4130" spans="1:13" x14ac:dyDescent="0.2">
      <c r="A4130" t="s">
        <v>8</v>
      </c>
      <c r="B4130">
        <v>1</v>
      </c>
    </row>
    <row r="4131" spans="1:13" x14ac:dyDescent="0.2">
      <c r="A4131" t="s">
        <v>9</v>
      </c>
      <c r="B4131" t="s">
        <v>345</v>
      </c>
    </row>
    <row r="4132" spans="1:13" x14ac:dyDescent="0.2">
      <c r="A4132" t="s">
        <v>11</v>
      </c>
      <c r="B4132" t="s">
        <v>12</v>
      </c>
    </row>
    <row r="4133" spans="1:13" x14ac:dyDescent="0.2">
      <c r="A4133" t="s">
        <v>13</v>
      </c>
      <c r="B4133" t="s">
        <v>14</v>
      </c>
    </row>
    <row r="4134" spans="1:13" x14ac:dyDescent="0.2">
      <c r="A4134" t="s">
        <v>15</v>
      </c>
      <c r="B4134" t="s">
        <v>15</v>
      </c>
    </row>
    <row r="4135" spans="1:13" ht="16" x14ac:dyDescent="0.2">
      <c r="A4135" s="1" t="s">
        <v>17</v>
      </c>
    </row>
    <row r="4136" spans="1:13" x14ac:dyDescent="0.2">
      <c r="A4136" s="2" t="s">
        <v>18</v>
      </c>
      <c r="B4136" s="2" t="s">
        <v>19</v>
      </c>
      <c r="C4136" s="2" t="s">
        <v>6</v>
      </c>
      <c r="D4136" s="2" t="s">
        <v>15</v>
      </c>
      <c r="E4136" s="2" t="s">
        <v>20</v>
      </c>
      <c r="F4136" s="2" t="s">
        <v>13</v>
      </c>
      <c r="G4136" s="2" t="s">
        <v>21</v>
      </c>
      <c r="H4136" s="2" t="s">
        <v>22</v>
      </c>
      <c r="I4136" s="2" t="s">
        <v>23</v>
      </c>
      <c r="J4136" s="2" t="s">
        <v>4</v>
      </c>
      <c r="K4136" s="2" t="s">
        <v>24</v>
      </c>
      <c r="L4136" s="2" t="s">
        <v>9</v>
      </c>
      <c r="M4136" s="2"/>
    </row>
    <row r="4137" spans="1:13" x14ac:dyDescent="0.2">
      <c r="A4137" t="s">
        <v>29</v>
      </c>
      <c r="B4137">
        <v>3.6720000000000002</v>
      </c>
      <c r="D4137" t="s">
        <v>30</v>
      </c>
      <c r="E4137" t="s">
        <v>26</v>
      </c>
      <c r="F4137" t="s">
        <v>27</v>
      </c>
      <c r="G4137">
        <v>2</v>
      </c>
      <c r="H4137">
        <v>1.300736472758244</v>
      </c>
      <c r="I4137">
        <v>0.1253793591735915</v>
      </c>
      <c r="J4137" t="s">
        <v>97</v>
      </c>
    </row>
    <row r="4138" spans="1:13" x14ac:dyDescent="0.2">
      <c r="A4138" t="s">
        <v>345</v>
      </c>
      <c r="B4138">
        <v>1</v>
      </c>
      <c r="C4138" t="s">
        <v>35</v>
      </c>
      <c r="D4138" t="s">
        <v>15</v>
      </c>
      <c r="E4138" t="s">
        <v>76</v>
      </c>
      <c r="F4138" t="s">
        <v>33</v>
      </c>
      <c r="G4138">
        <v>0</v>
      </c>
      <c r="H4138">
        <v>1</v>
      </c>
      <c r="L4138" t="s">
        <v>345</v>
      </c>
    </row>
    <row r="4139" spans="1:13" x14ac:dyDescent="0.2">
      <c r="A4139" t="s">
        <v>98</v>
      </c>
      <c r="B4139">
        <v>2.4</v>
      </c>
      <c r="C4139" t="s">
        <v>35</v>
      </c>
      <c r="D4139" t="s">
        <v>15</v>
      </c>
      <c r="F4139" t="s">
        <v>36</v>
      </c>
      <c r="G4139">
        <v>2</v>
      </c>
      <c r="H4139">
        <v>0.87546873735389985</v>
      </c>
      <c r="I4139">
        <v>0.1057378732232639</v>
      </c>
      <c r="J4139" t="s">
        <v>99</v>
      </c>
    </row>
    <row r="4140" spans="1:13" x14ac:dyDescent="0.2">
      <c r="A4140" t="s">
        <v>71</v>
      </c>
      <c r="B4140">
        <v>1.02</v>
      </c>
      <c r="C4140" t="s">
        <v>94</v>
      </c>
      <c r="D4140" t="s">
        <v>53</v>
      </c>
      <c r="F4140" t="s">
        <v>36</v>
      </c>
      <c r="G4140">
        <v>2</v>
      </c>
      <c r="H4140">
        <v>1.980262729617973E-2</v>
      </c>
      <c r="I4140">
        <v>0.1253793591735915</v>
      </c>
      <c r="J4140" t="s">
        <v>167</v>
      </c>
      <c r="L4140" t="s">
        <v>73</v>
      </c>
    </row>
    <row r="4141" spans="1:13" x14ac:dyDescent="0.2">
      <c r="A4141" t="s">
        <v>86</v>
      </c>
      <c r="B4141">
        <v>16.667000000000002</v>
      </c>
      <c r="C4141" t="s">
        <v>35</v>
      </c>
      <c r="D4141" t="s">
        <v>75</v>
      </c>
      <c r="F4141" t="s">
        <v>36</v>
      </c>
      <c r="G4141">
        <v>2</v>
      </c>
      <c r="H4141">
        <v>2.8134307165600392</v>
      </c>
      <c r="I4141">
        <v>0.10285625479226521</v>
      </c>
      <c r="J4141" t="s">
        <v>172</v>
      </c>
      <c r="L4141" t="s">
        <v>87</v>
      </c>
    </row>
    <row r="4142" spans="1:13" x14ac:dyDescent="0.2">
      <c r="A4142" t="s">
        <v>74</v>
      </c>
      <c r="B4142">
        <v>17.167000000000002</v>
      </c>
      <c r="C4142" t="s">
        <v>35</v>
      </c>
      <c r="D4142" t="s">
        <v>75</v>
      </c>
      <c r="F4142" t="s">
        <v>36</v>
      </c>
      <c r="G4142">
        <v>2</v>
      </c>
      <c r="H4142">
        <v>2.8429889362887919</v>
      </c>
      <c r="I4142">
        <v>0.15308014684877699</v>
      </c>
      <c r="J4142" t="s">
        <v>104</v>
      </c>
    </row>
    <row r="4143" spans="1:13" x14ac:dyDescent="0.2">
      <c r="A4143" t="s">
        <v>108</v>
      </c>
      <c r="B4143">
        <v>1</v>
      </c>
      <c r="C4143" t="s">
        <v>49</v>
      </c>
      <c r="D4143" t="s">
        <v>15</v>
      </c>
      <c r="F4143" t="s">
        <v>36</v>
      </c>
      <c r="G4143">
        <v>2</v>
      </c>
      <c r="H4143">
        <v>0</v>
      </c>
      <c r="I4143">
        <v>0.36774401052473521</v>
      </c>
      <c r="J4143" t="s">
        <v>171</v>
      </c>
      <c r="L4143" t="s">
        <v>110</v>
      </c>
    </row>
    <row r="4144" spans="1:13" x14ac:dyDescent="0.2">
      <c r="A4144" t="s">
        <v>62</v>
      </c>
      <c r="B4144">
        <v>36.500999999999998</v>
      </c>
      <c r="C4144" t="s">
        <v>35</v>
      </c>
      <c r="D4144" t="s">
        <v>56</v>
      </c>
      <c r="F4144" t="s">
        <v>36</v>
      </c>
      <c r="G4144">
        <v>2</v>
      </c>
      <c r="H4144">
        <v>3.5973396574734222</v>
      </c>
      <c r="I4144">
        <v>0.36774401052473521</v>
      </c>
      <c r="J4144" t="s">
        <v>111</v>
      </c>
      <c r="L4144" t="s">
        <v>62</v>
      </c>
    </row>
    <row r="4145" spans="1:13" x14ac:dyDescent="0.2">
      <c r="A4145" t="s">
        <v>81</v>
      </c>
      <c r="B4145">
        <v>226.51</v>
      </c>
      <c r="C4145" t="s">
        <v>35</v>
      </c>
      <c r="D4145" t="s">
        <v>16</v>
      </c>
      <c r="F4145" t="s">
        <v>36</v>
      </c>
      <c r="G4145">
        <v>2</v>
      </c>
      <c r="H4145">
        <v>5.4227890940588761</v>
      </c>
      <c r="I4145">
        <v>0.1253793591735915</v>
      </c>
      <c r="J4145" t="s">
        <v>114</v>
      </c>
    </row>
    <row r="4147" spans="1:13" ht="16" x14ac:dyDescent="0.2">
      <c r="A4147" s="1" t="s">
        <v>2</v>
      </c>
      <c r="B4147" s="1" t="s">
        <v>345</v>
      </c>
    </row>
    <row r="4148" spans="1:13" x14ac:dyDescent="0.2">
      <c r="A4148" t="s">
        <v>4</v>
      </c>
      <c r="B4148" t="s">
        <v>891</v>
      </c>
    </row>
    <row r="4149" spans="1:13" x14ac:dyDescent="0.2">
      <c r="A4149" t="s">
        <v>6</v>
      </c>
      <c r="B4149" t="s">
        <v>359</v>
      </c>
    </row>
    <row r="4150" spans="1:13" x14ac:dyDescent="0.2">
      <c r="A4150" t="s">
        <v>8</v>
      </c>
      <c r="B4150">
        <v>1</v>
      </c>
    </row>
    <row r="4151" spans="1:13" x14ac:dyDescent="0.2">
      <c r="A4151" t="s">
        <v>9</v>
      </c>
      <c r="B4151" t="s">
        <v>345</v>
      </c>
    </row>
    <row r="4152" spans="1:13" x14ac:dyDescent="0.2">
      <c r="A4152" t="s">
        <v>11</v>
      </c>
      <c r="B4152" t="s">
        <v>12</v>
      </c>
    </row>
    <row r="4153" spans="1:13" x14ac:dyDescent="0.2">
      <c r="A4153" t="s">
        <v>13</v>
      </c>
      <c r="B4153" t="s">
        <v>14</v>
      </c>
    </row>
    <row r="4154" spans="1:13" x14ac:dyDescent="0.2">
      <c r="A4154" t="s">
        <v>15</v>
      </c>
      <c r="B4154" t="s">
        <v>15</v>
      </c>
    </row>
    <row r="4155" spans="1:13" ht="16" x14ac:dyDescent="0.2">
      <c r="A4155" s="1" t="s">
        <v>17</v>
      </c>
    </row>
    <row r="4156" spans="1:13" x14ac:dyDescent="0.2">
      <c r="A4156" s="2" t="s">
        <v>18</v>
      </c>
      <c r="B4156" s="2" t="s">
        <v>19</v>
      </c>
      <c r="C4156" s="2" t="s">
        <v>6</v>
      </c>
      <c r="D4156" s="2" t="s">
        <v>15</v>
      </c>
      <c r="E4156" s="2" t="s">
        <v>20</v>
      </c>
      <c r="F4156" s="2" t="s">
        <v>13</v>
      </c>
      <c r="G4156" s="2" t="s">
        <v>21</v>
      </c>
      <c r="H4156" s="2" t="s">
        <v>22</v>
      </c>
      <c r="I4156" s="2" t="s">
        <v>23</v>
      </c>
      <c r="J4156" s="2" t="s">
        <v>4</v>
      </c>
      <c r="K4156" s="2" t="s">
        <v>24</v>
      </c>
      <c r="L4156" s="2" t="s">
        <v>9</v>
      </c>
      <c r="M4156" s="2"/>
    </row>
    <row r="4157" spans="1:13" x14ac:dyDescent="0.2">
      <c r="A4157" t="s">
        <v>29</v>
      </c>
      <c r="B4157">
        <v>3.6720000000000002</v>
      </c>
      <c r="D4157" t="s">
        <v>30</v>
      </c>
      <c r="E4157" t="s">
        <v>26</v>
      </c>
      <c r="F4157" t="s">
        <v>27</v>
      </c>
      <c r="G4157">
        <v>2</v>
      </c>
      <c r="H4157">
        <v>1.300736472758244</v>
      </c>
      <c r="I4157">
        <v>0.1253793591735915</v>
      </c>
      <c r="J4157" t="s">
        <v>97</v>
      </c>
    </row>
    <row r="4158" spans="1:13" x14ac:dyDescent="0.2">
      <c r="A4158" t="s">
        <v>345</v>
      </c>
      <c r="B4158">
        <v>1</v>
      </c>
      <c r="C4158" t="s">
        <v>359</v>
      </c>
      <c r="D4158" t="s">
        <v>15</v>
      </c>
      <c r="E4158" t="s">
        <v>76</v>
      </c>
      <c r="F4158" t="s">
        <v>33</v>
      </c>
      <c r="G4158">
        <v>0</v>
      </c>
      <c r="H4158">
        <v>1</v>
      </c>
      <c r="L4158" t="s">
        <v>345</v>
      </c>
    </row>
    <row r="4159" spans="1:13" x14ac:dyDescent="0.2">
      <c r="A4159" t="s">
        <v>98</v>
      </c>
      <c r="B4159">
        <v>2.4</v>
      </c>
      <c r="C4159" t="s">
        <v>35</v>
      </c>
      <c r="D4159" t="s">
        <v>15</v>
      </c>
      <c r="F4159" t="s">
        <v>36</v>
      </c>
      <c r="G4159">
        <v>2</v>
      </c>
      <c r="H4159">
        <v>0.87546873735389985</v>
      </c>
      <c r="I4159">
        <v>0.1057378732232639</v>
      </c>
      <c r="J4159" t="s">
        <v>99</v>
      </c>
    </row>
    <row r="4160" spans="1:13" x14ac:dyDescent="0.2">
      <c r="A4160" t="s">
        <v>71</v>
      </c>
      <c r="B4160">
        <v>1.02</v>
      </c>
      <c r="C4160" t="s">
        <v>377</v>
      </c>
      <c r="D4160" t="s">
        <v>53</v>
      </c>
      <c r="F4160" t="s">
        <v>36</v>
      </c>
      <c r="G4160">
        <v>2</v>
      </c>
      <c r="H4160">
        <v>1.980262729617973E-2</v>
      </c>
      <c r="I4160">
        <v>0.1253793591735915</v>
      </c>
      <c r="J4160" t="s">
        <v>100</v>
      </c>
      <c r="L4160" t="s">
        <v>73</v>
      </c>
    </row>
    <row r="4161" spans="1:13" x14ac:dyDescent="0.2">
      <c r="A4161" t="s">
        <v>86</v>
      </c>
      <c r="B4161">
        <v>16.667000000000002</v>
      </c>
      <c r="C4161" t="s">
        <v>35</v>
      </c>
      <c r="D4161" t="s">
        <v>75</v>
      </c>
      <c r="F4161" t="s">
        <v>36</v>
      </c>
      <c r="G4161">
        <v>2</v>
      </c>
      <c r="H4161">
        <v>2.8134307165600392</v>
      </c>
      <c r="I4161">
        <v>0.10285625479226521</v>
      </c>
      <c r="J4161" t="s">
        <v>172</v>
      </c>
      <c r="L4161" t="s">
        <v>87</v>
      </c>
    </row>
    <row r="4162" spans="1:13" x14ac:dyDescent="0.2">
      <c r="A4162" t="s">
        <v>74</v>
      </c>
      <c r="B4162">
        <v>17.167000000000002</v>
      </c>
      <c r="C4162" t="s">
        <v>359</v>
      </c>
      <c r="D4162" t="s">
        <v>75</v>
      </c>
      <c r="F4162" t="s">
        <v>36</v>
      </c>
      <c r="G4162">
        <v>2</v>
      </c>
      <c r="H4162">
        <v>2.8429889362887919</v>
      </c>
      <c r="I4162">
        <v>0.15308014684877699</v>
      </c>
      <c r="J4162" t="s">
        <v>104</v>
      </c>
    </row>
    <row r="4163" spans="1:13" x14ac:dyDescent="0.2">
      <c r="A4163" t="s">
        <v>108</v>
      </c>
      <c r="B4163">
        <v>1</v>
      </c>
      <c r="C4163" t="s">
        <v>49</v>
      </c>
      <c r="D4163" t="s">
        <v>15</v>
      </c>
      <c r="F4163" t="s">
        <v>36</v>
      </c>
      <c r="G4163">
        <v>2</v>
      </c>
      <c r="H4163">
        <v>0</v>
      </c>
      <c r="I4163">
        <v>0.36774401052473521</v>
      </c>
      <c r="J4163" t="s">
        <v>109</v>
      </c>
      <c r="L4163" t="s">
        <v>110</v>
      </c>
    </row>
    <row r="4164" spans="1:13" x14ac:dyDescent="0.2">
      <c r="A4164" t="s">
        <v>62</v>
      </c>
      <c r="B4164">
        <v>36.500999999999998</v>
      </c>
      <c r="C4164" t="s">
        <v>35</v>
      </c>
      <c r="D4164" t="s">
        <v>56</v>
      </c>
      <c r="F4164" t="s">
        <v>36</v>
      </c>
      <c r="G4164">
        <v>2</v>
      </c>
      <c r="H4164">
        <v>3.5973396574734222</v>
      </c>
      <c r="I4164">
        <v>0.36774401052473521</v>
      </c>
      <c r="J4164" t="s">
        <v>111</v>
      </c>
      <c r="L4164" t="s">
        <v>62</v>
      </c>
    </row>
    <row r="4165" spans="1:13" x14ac:dyDescent="0.2">
      <c r="A4165" t="s">
        <v>81</v>
      </c>
      <c r="B4165">
        <v>226.51</v>
      </c>
      <c r="C4165" t="s">
        <v>35</v>
      </c>
      <c r="D4165" t="s">
        <v>16</v>
      </c>
      <c r="F4165" t="s">
        <v>36</v>
      </c>
      <c r="G4165">
        <v>2</v>
      </c>
      <c r="H4165">
        <v>5.4227890940588761</v>
      </c>
      <c r="I4165">
        <v>0.1253793591735915</v>
      </c>
      <c r="J4165" t="s">
        <v>114</v>
      </c>
    </row>
    <row r="4167" spans="1:13" ht="16" x14ac:dyDescent="0.2">
      <c r="A4167" s="1" t="s">
        <v>2</v>
      </c>
      <c r="B4167" s="1" t="s">
        <v>345</v>
      </c>
    </row>
    <row r="4168" spans="1:13" x14ac:dyDescent="0.2">
      <c r="A4168" t="s">
        <v>4</v>
      </c>
      <c r="B4168" t="s">
        <v>885</v>
      </c>
    </row>
    <row r="4169" spans="1:13" x14ac:dyDescent="0.2">
      <c r="A4169" t="s">
        <v>6</v>
      </c>
      <c r="B4169" t="s">
        <v>371</v>
      </c>
    </row>
    <row r="4170" spans="1:13" x14ac:dyDescent="0.2">
      <c r="A4170" t="s">
        <v>8</v>
      </c>
      <c r="B4170">
        <v>1</v>
      </c>
    </row>
    <row r="4171" spans="1:13" x14ac:dyDescent="0.2">
      <c r="A4171" t="s">
        <v>9</v>
      </c>
      <c r="B4171" t="s">
        <v>345</v>
      </c>
    </row>
    <row r="4172" spans="1:13" x14ac:dyDescent="0.2">
      <c r="A4172" t="s">
        <v>11</v>
      </c>
      <c r="B4172" t="s">
        <v>12</v>
      </c>
    </row>
    <row r="4173" spans="1:13" x14ac:dyDescent="0.2">
      <c r="A4173" t="s">
        <v>13</v>
      </c>
      <c r="B4173" t="s">
        <v>14</v>
      </c>
    </row>
    <row r="4174" spans="1:13" x14ac:dyDescent="0.2">
      <c r="A4174" t="s">
        <v>15</v>
      </c>
      <c r="B4174" t="s">
        <v>15</v>
      </c>
    </row>
    <row r="4175" spans="1:13" ht="16" x14ac:dyDescent="0.2">
      <c r="A4175" s="1" t="s">
        <v>17</v>
      </c>
    </row>
    <row r="4176" spans="1:13" x14ac:dyDescent="0.2">
      <c r="A4176" s="2" t="s">
        <v>18</v>
      </c>
      <c r="B4176" s="2" t="s">
        <v>19</v>
      </c>
      <c r="C4176" s="2" t="s">
        <v>6</v>
      </c>
      <c r="D4176" s="2" t="s">
        <v>15</v>
      </c>
      <c r="E4176" s="2" t="s">
        <v>20</v>
      </c>
      <c r="F4176" s="2" t="s">
        <v>13</v>
      </c>
      <c r="G4176" s="2" t="s">
        <v>21</v>
      </c>
      <c r="H4176" s="2" t="s">
        <v>22</v>
      </c>
      <c r="I4176" s="2" t="s">
        <v>23</v>
      </c>
      <c r="J4176" s="2" t="s">
        <v>4</v>
      </c>
      <c r="K4176" s="2" t="s">
        <v>24</v>
      </c>
      <c r="L4176" s="2" t="s">
        <v>9</v>
      </c>
      <c r="M4176" s="2"/>
    </row>
    <row r="4177" spans="1:12" x14ac:dyDescent="0.2">
      <c r="A4177" t="s">
        <v>29</v>
      </c>
      <c r="B4177">
        <v>3.6720000000000002</v>
      </c>
      <c r="D4177" t="s">
        <v>30</v>
      </c>
      <c r="E4177" t="s">
        <v>26</v>
      </c>
      <c r="F4177" t="s">
        <v>27</v>
      </c>
      <c r="G4177">
        <v>2</v>
      </c>
      <c r="H4177">
        <v>1.300736472758244</v>
      </c>
      <c r="I4177">
        <v>0.1253793591735915</v>
      </c>
      <c r="J4177" t="s">
        <v>97</v>
      </c>
    </row>
    <row r="4178" spans="1:12" x14ac:dyDescent="0.2">
      <c r="A4178" t="s">
        <v>345</v>
      </c>
      <c r="B4178">
        <v>1</v>
      </c>
      <c r="C4178" t="s">
        <v>371</v>
      </c>
      <c r="D4178" t="s">
        <v>15</v>
      </c>
      <c r="E4178" t="s">
        <v>76</v>
      </c>
      <c r="F4178" t="s">
        <v>33</v>
      </c>
      <c r="G4178">
        <v>0</v>
      </c>
      <c r="H4178">
        <v>1</v>
      </c>
      <c r="L4178" t="s">
        <v>345</v>
      </c>
    </row>
    <row r="4179" spans="1:12" x14ac:dyDescent="0.2">
      <c r="A4179" t="s">
        <v>98</v>
      </c>
      <c r="B4179">
        <v>2.4</v>
      </c>
      <c r="C4179" t="s">
        <v>35</v>
      </c>
      <c r="D4179" t="s">
        <v>15</v>
      </c>
      <c r="F4179" t="s">
        <v>36</v>
      </c>
      <c r="G4179">
        <v>2</v>
      </c>
      <c r="H4179">
        <v>0.87546873735389985</v>
      </c>
      <c r="I4179">
        <v>0.1057378732232639</v>
      </c>
      <c r="J4179" t="s">
        <v>99</v>
      </c>
    </row>
    <row r="4180" spans="1:12" x14ac:dyDescent="0.2">
      <c r="A4180" t="s">
        <v>886</v>
      </c>
      <c r="B4180">
        <v>1.02</v>
      </c>
      <c r="C4180" t="s">
        <v>371</v>
      </c>
      <c r="D4180" t="s">
        <v>53</v>
      </c>
      <c r="F4180" t="s">
        <v>36</v>
      </c>
      <c r="G4180">
        <v>2</v>
      </c>
      <c r="H4180">
        <v>1.980262729617973E-2</v>
      </c>
      <c r="I4180">
        <v>0.1253793591735915</v>
      </c>
      <c r="J4180" t="s">
        <v>100</v>
      </c>
      <c r="L4180" t="s">
        <v>73</v>
      </c>
    </row>
    <row r="4181" spans="1:12" x14ac:dyDescent="0.2">
      <c r="A4181" t="s">
        <v>86</v>
      </c>
      <c r="B4181">
        <v>16.667000000000002</v>
      </c>
      <c r="C4181" t="s">
        <v>35</v>
      </c>
      <c r="D4181" t="s">
        <v>75</v>
      </c>
      <c r="F4181" t="s">
        <v>36</v>
      </c>
      <c r="G4181">
        <v>2</v>
      </c>
      <c r="H4181">
        <v>2.8134307165600392</v>
      </c>
      <c r="I4181">
        <v>0.10285625479226521</v>
      </c>
      <c r="J4181" t="s">
        <v>172</v>
      </c>
      <c r="L4181" t="s">
        <v>87</v>
      </c>
    </row>
    <row r="4182" spans="1:12" x14ac:dyDescent="0.2">
      <c r="A4182" t="s">
        <v>895</v>
      </c>
      <c r="B4182">
        <v>17.167000000000002</v>
      </c>
      <c r="C4182" t="s">
        <v>371</v>
      </c>
      <c r="D4182" t="s">
        <v>75</v>
      </c>
      <c r="F4182" t="s">
        <v>36</v>
      </c>
      <c r="G4182">
        <v>2</v>
      </c>
      <c r="H4182">
        <v>2.8429889362887919</v>
      </c>
      <c r="I4182">
        <v>0.15308014684877699</v>
      </c>
      <c r="J4182" t="s">
        <v>104</v>
      </c>
      <c r="L4182" t="s">
        <v>896</v>
      </c>
    </row>
    <row r="4183" spans="1:12" x14ac:dyDescent="0.2">
      <c r="A4183" t="s">
        <v>108</v>
      </c>
      <c r="B4183">
        <v>1</v>
      </c>
      <c r="C4183" t="s">
        <v>49</v>
      </c>
      <c r="D4183" t="s">
        <v>15</v>
      </c>
      <c r="F4183" t="s">
        <v>36</v>
      </c>
      <c r="G4183">
        <v>2</v>
      </c>
      <c r="H4183">
        <v>0</v>
      </c>
      <c r="I4183">
        <v>0.36774401052473521</v>
      </c>
      <c r="J4183" t="s">
        <v>109</v>
      </c>
      <c r="L4183" t="s">
        <v>110</v>
      </c>
    </row>
    <row r="4184" spans="1:12" x14ac:dyDescent="0.2">
      <c r="A4184" t="s">
        <v>62</v>
      </c>
      <c r="B4184">
        <v>36.500999999999998</v>
      </c>
      <c r="C4184" t="s">
        <v>35</v>
      </c>
      <c r="D4184" t="s">
        <v>56</v>
      </c>
      <c r="F4184" t="s">
        <v>36</v>
      </c>
      <c r="G4184">
        <v>2</v>
      </c>
      <c r="H4184">
        <v>3.5973396574734222</v>
      </c>
      <c r="I4184">
        <v>0.36774401052473521</v>
      </c>
      <c r="J4184" t="s">
        <v>111</v>
      </c>
      <c r="L4184" t="s">
        <v>62</v>
      </c>
    </row>
    <row r="4185" spans="1:12" x14ac:dyDescent="0.2">
      <c r="A4185" t="s">
        <v>81</v>
      </c>
      <c r="B4185">
        <v>226.51</v>
      </c>
      <c r="C4185" t="s">
        <v>35</v>
      </c>
      <c r="D4185" t="s">
        <v>16</v>
      </c>
      <c r="F4185" t="s">
        <v>36</v>
      </c>
      <c r="G4185">
        <v>2</v>
      </c>
      <c r="H4185">
        <v>5.4227890940588761</v>
      </c>
      <c r="I4185">
        <v>0.1253793591735915</v>
      </c>
      <c r="J4185" t="s">
        <v>114</v>
      </c>
    </row>
    <row r="4187" spans="1:12" ht="16" x14ac:dyDescent="0.2">
      <c r="A4187" s="1" t="s">
        <v>2</v>
      </c>
      <c r="B4187" s="1" t="s">
        <v>346</v>
      </c>
    </row>
    <row r="4188" spans="1:12" x14ac:dyDescent="0.2">
      <c r="A4188" t="s">
        <v>4</v>
      </c>
      <c r="B4188" t="s">
        <v>901</v>
      </c>
    </row>
    <row r="4189" spans="1:12" x14ac:dyDescent="0.2">
      <c r="A4189" t="s">
        <v>6</v>
      </c>
      <c r="B4189" t="s">
        <v>371</v>
      </c>
    </row>
    <row r="4190" spans="1:12" x14ac:dyDescent="0.2">
      <c r="A4190" t="s">
        <v>8</v>
      </c>
      <c r="B4190">
        <v>1</v>
      </c>
    </row>
    <row r="4191" spans="1:12" x14ac:dyDescent="0.2">
      <c r="A4191" t="s">
        <v>9</v>
      </c>
      <c r="B4191" t="s">
        <v>346</v>
      </c>
    </row>
    <row r="4192" spans="1:12" x14ac:dyDescent="0.2">
      <c r="A4192" t="s">
        <v>11</v>
      </c>
      <c r="B4192" t="s">
        <v>12</v>
      </c>
    </row>
    <row r="4193" spans="1:13" x14ac:dyDescent="0.2">
      <c r="A4193" t="s">
        <v>13</v>
      </c>
      <c r="B4193" t="s">
        <v>14</v>
      </c>
    </row>
    <row r="4194" spans="1:13" x14ac:dyDescent="0.2">
      <c r="A4194" t="s">
        <v>15</v>
      </c>
      <c r="B4194" t="s">
        <v>15</v>
      </c>
    </row>
    <row r="4195" spans="1:13" ht="16" x14ac:dyDescent="0.2">
      <c r="A4195" s="1" t="s">
        <v>17</v>
      </c>
    </row>
    <row r="4196" spans="1:13" x14ac:dyDescent="0.2">
      <c r="A4196" s="2" t="s">
        <v>18</v>
      </c>
      <c r="B4196" s="2" t="s">
        <v>19</v>
      </c>
      <c r="C4196" s="2" t="s">
        <v>6</v>
      </c>
      <c r="D4196" s="2" t="s">
        <v>15</v>
      </c>
      <c r="E4196" s="2" t="s">
        <v>20</v>
      </c>
      <c r="F4196" s="2" t="s">
        <v>13</v>
      </c>
      <c r="G4196" s="2" t="s">
        <v>21</v>
      </c>
      <c r="H4196" s="2" t="s">
        <v>22</v>
      </c>
      <c r="I4196" s="2" t="s">
        <v>23</v>
      </c>
      <c r="J4196" s="2" t="s">
        <v>4</v>
      </c>
      <c r="K4196" s="2" t="s">
        <v>24</v>
      </c>
      <c r="L4196" s="2" t="s">
        <v>9</v>
      </c>
      <c r="M4196" s="2"/>
    </row>
    <row r="4197" spans="1:13" x14ac:dyDescent="0.2">
      <c r="A4197" t="s">
        <v>29</v>
      </c>
      <c r="B4197">
        <v>3.6720000000000002</v>
      </c>
      <c r="D4197" t="s">
        <v>30</v>
      </c>
      <c r="E4197" t="s">
        <v>26</v>
      </c>
      <c r="F4197" t="s">
        <v>27</v>
      </c>
      <c r="G4197">
        <v>2</v>
      </c>
      <c r="H4197">
        <v>1.300736472758244</v>
      </c>
      <c r="I4197">
        <v>0.1253793591735915</v>
      </c>
      <c r="J4197" t="s">
        <v>97</v>
      </c>
    </row>
    <row r="4198" spans="1:13" x14ac:dyDescent="0.2">
      <c r="A4198" t="s">
        <v>346</v>
      </c>
      <c r="B4198">
        <v>1</v>
      </c>
      <c r="C4198" t="s">
        <v>371</v>
      </c>
      <c r="D4198" t="s">
        <v>15</v>
      </c>
      <c r="E4198" t="s">
        <v>76</v>
      </c>
      <c r="F4198" t="s">
        <v>33</v>
      </c>
      <c r="G4198">
        <v>0</v>
      </c>
      <c r="H4198">
        <v>1</v>
      </c>
      <c r="L4198" t="s">
        <v>346</v>
      </c>
    </row>
    <row r="4199" spans="1:13" x14ac:dyDescent="0.2">
      <c r="A4199" t="s">
        <v>98</v>
      </c>
      <c r="B4199">
        <v>2.4</v>
      </c>
      <c r="C4199" t="s">
        <v>35</v>
      </c>
      <c r="D4199" t="s">
        <v>15</v>
      </c>
      <c r="F4199" t="s">
        <v>36</v>
      </c>
      <c r="G4199">
        <v>2</v>
      </c>
      <c r="H4199">
        <v>0.87546873735389985</v>
      </c>
      <c r="I4199">
        <v>0.1057378732232639</v>
      </c>
      <c r="J4199" t="s">
        <v>99</v>
      </c>
    </row>
    <row r="4200" spans="1:13" x14ac:dyDescent="0.2">
      <c r="A4200" t="s">
        <v>886</v>
      </c>
      <c r="B4200">
        <v>1.02</v>
      </c>
      <c r="C4200" t="s">
        <v>371</v>
      </c>
      <c r="D4200" t="s">
        <v>53</v>
      </c>
      <c r="F4200" t="s">
        <v>36</v>
      </c>
      <c r="G4200">
        <v>2</v>
      </c>
      <c r="H4200">
        <v>1.980262729617973E-2</v>
      </c>
      <c r="I4200">
        <v>0.1253793591735915</v>
      </c>
      <c r="J4200" t="s">
        <v>100</v>
      </c>
      <c r="L4200" t="s">
        <v>73</v>
      </c>
    </row>
    <row r="4201" spans="1:13" x14ac:dyDescent="0.2">
      <c r="A4201" t="s">
        <v>86</v>
      </c>
      <c r="B4201">
        <v>15.385</v>
      </c>
      <c r="C4201" t="s">
        <v>35</v>
      </c>
      <c r="D4201" t="s">
        <v>75</v>
      </c>
      <c r="F4201" t="s">
        <v>36</v>
      </c>
      <c r="G4201">
        <v>2</v>
      </c>
      <c r="H4201">
        <v>2.733393008774005</v>
      </c>
      <c r="I4201">
        <v>0.10285625479226521</v>
      </c>
      <c r="J4201" t="s">
        <v>172</v>
      </c>
      <c r="L4201" t="s">
        <v>87</v>
      </c>
    </row>
    <row r="4202" spans="1:13" x14ac:dyDescent="0.2">
      <c r="A4202" t="s">
        <v>904</v>
      </c>
      <c r="B4202">
        <v>15.846</v>
      </c>
      <c r="C4202" t="s">
        <v>371</v>
      </c>
      <c r="D4202" t="s">
        <v>75</v>
      </c>
      <c r="F4202" t="s">
        <v>36</v>
      </c>
      <c r="G4202">
        <v>2</v>
      </c>
      <c r="H4202">
        <v>2.7629171025430499</v>
      </c>
      <c r="I4202">
        <v>0.15308014684877699</v>
      </c>
      <c r="J4202" t="s">
        <v>104</v>
      </c>
      <c r="L4202" t="s">
        <v>905</v>
      </c>
    </row>
    <row r="4203" spans="1:13" x14ac:dyDescent="0.2">
      <c r="A4203" t="s">
        <v>108</v>
      </c>
      <c r="B4203">
        <v>1</v>
      </c>
      <c r="C4203" t="s">
        <v>49</v>
      </c>
      <c r="D4203" t="s">
        <v>15</v>
      </c>
      <c r="F4203" t="s">
        <v>36</v>
      </c>
      <c r="G4203">
        <v>2</v>
      </c>
      <c r="H4203">
        <v>0</v>
      </c>
      <c r="I4203">
        <v>0.36774401052473521</v>
      </c>
      <c r="J4203" t="s">
        <v>109</v>
      </c>
      <c r="L4203" t="s">
        <v>110</v>
      </c>
    </row>
    <row r="4204" spans="1:13" x14ac:dyDescent="0.2">
      <c r="A4204" t="s">
        <v>62</v>
      </c>
      <c r="B4204">
        <v>34.082000000000001</v>
      </c>
      <c r="C4204" t="s">
        <v>35</v>
      </c>
      <c r="D4204" t="s">
        <v>56</v>
      </c>
      <c r="F4204" t="s">
        <v>36</v>
      </c>
      <c r="G4204">
        <v>2</v>
      </c>
      <c r="H4204">
        <v>3.5287693856852012</v>
      </c>
      <c r="I4204">
        <v>0.36774401052473521</v>
      </c>
      <c r="J4204" t="s">
        <v>111</v>
      </c>
      <c r="L4204" t="s">
        <v>62</v>
      </c>
    </row>
    <row r="4205" spans="1:13" x14ac:dyDescent="0.2">
      <c r="A4205" t="s">
        <v>81</v>
      </c>
      <c r="B4205">
        <v>208.39</v>
      </c>
      <c r="C4205" t="s">
        <v>35</v>
      </c>
      <c r="D4205" t="s">
        <v>16</v>
      </c>
      <c r="F4205" t="s">
        <v>36</v>
      </c>
      <c r="G4205">
        <v>2</v>
      </c>
      <c r="H4205">
        <v>5.3394113240829979</v>
      </c>
      <c r="I4205">
        <v>0.1253793591735915</v>
      </c>
      <c r="J4205" t="s">
        <v>114</v>
      </c>
    </row>
    <row r="4207" spans="1:13" ht="16" x14ac:dyDescent="0.2">
      <c r="A4207" s="1" t="s">
        <v>2</v>
      </c>
      <c r="B4207" s="1" t="s">
        <v>346</v>
      </c>
    </row>
    <row r="4208" spans="1:13" x14ac:dyDescent="0.2">
      <c r="A4208" t="s">
        <v>4</v>
      </c>
      <c r="B4208" t="s">
        <v>899</v>
      </c>
    </row>
    <row r="4209" spans="1:13" x14ac:dyDescent="0.2">
      <c r="A4209" t="s">
        <v>6</v>
      </c>
      <c r="B4209" t="s">
        <v>359</v>
      </c>
    </row>
    <row r="4210" spans="1:13" x14ac:dyDescent="0.2">
      <c r="A4210" t="s">
        <v>8</v>
      </c>
      <c r="B4210">
        <v>1</v>
      </c>
    </row>
    <row r="4211" spans="1:13" x14ac:dyDescent="0.2">
      <c r="A4211" t="s">
        <v>9</v>
      </c>
      <c r="B4211" t="s">
        <v>346</v>
      </c>
    </row>
    <row r="4212" spans="1:13" x14ac:dyDescent="0.2">
      <c r="A4212" t="s">
        <v>11</v>
      </c>
      <c r="B4212" t="s">
        <v>12</v>
      </c>
    </row>
    <row r="4213" spans="1:13" x14ac:dyDescent="0.2">
      <c r="A4213" t="s">
        <v>13</v>
      </c>
      <c r="B4213" t="s">
        <v>14</v>
      </c>
    </row>
    <row r="4214" spans="1:13" x14ac:dyDescent="0.2">
      <c r="A4214" t="s">
        <v>15</v>
      </c>
      <c r="B4214" t="s">
        <v>15</v>
      </c>
    </row>
    <row r="4215" spans="1:13" ht="16" x14ac:dyDescent="0.2">
      <c r="A4215" s="1" t="s">
        <v>17</v>
      </c>
    </row>
    <row r="4216" spans="1:13" x14ac:dyDescent="0.2">
      <c r="A4216" s="2" t="s">
        <v>18</v>
      </c>
      <c r="B4216" s="2" t="s">
        <v>19</v>
      </c>
      <c r="C4216" s="2" t="s">
        <v>6</v>
      </c>
      <c r="D4216" s="2" t="s">
        <v>15</v>
      </c>
      <c r="E4216" s="2" t="s">
        <v>20</v>
      </c>
      <c r="F4216" s="2" t="s">
        <v>13</v>
      </c>
      <c r="G4216" s="2" t="s">
        <v>21</v>
      </c>
      <c r="H4216" s="2" t="s">
        <v>22</v>
      </c>
      <c r="I4216" s="2" t="s">
        <v>23</v>
      </c>
      <c r="J4216" s="2" t="s">
        <v>4</v>
      </c>
      <c r="K4216" s="2" t="s">
        <v>24</v>
      </c>
      <c r="L4216" s="2" t="s">
        <v>9</v>
      </c>
      <c r="M4216" s="2"/>
    </row>
    <row r="4217" spans="1:13" x14ac:dyDescent="0.2">
      <c r="A4217" t="s">
        <v>29</v>
      </c>
      <c r="B4217">
        <v>3.6720000000000002</v>
      </c>
      <c r="D4217" t="s">
        <v>30</v>
      </c>
      <c r="E4217" t="s">
        <v>26</v>
      </c>
      <c r="F4217" t="s">
        <v>27</v>
      </c>
      <c r="G4217">
        <v>2</v>
      </c>
      <c r="H4217">
        <v>1.300736472758244</v>
      </c>
      <c r="I4217">
        <v>0.1253793591735915</v>
      </c>
      <c r="J4217" t="s">
        <v>97</v>
      </c>
    </row>
    <row r="4218" spans="1:13" x14ac:dyDescent="0.2">
      <c r="A4218" t="s">
        <v>346</v>
      </c>
      <c r="B4218">
        <v>1</v>
      </c>
      <c r="C4218" t="s">
        <v>359</v>
      </c>
      <c r="D4218" t="s">
        <v>15</v>
      </c>
      <c r="E4218" t="s">
        <v>76</v>
      </c>
      <c r="F4218" t="s">
        <v>33</v>
      </c>
      <c r="G4218">
        <v>0</v>
      </c>
      <c r="H4218">
        <v>1</v>
      </c>
      <c r="L4218" t="s">
        <v>346</v>
      </c>
    </row>
    <row r="4219" spans="1:13" x14ac:dyDescent="0.2">
      <c r="A4219" t="s">
        <v>98</v>
      </c>
      <c r="B4219">
        <v>2.4</v>
      </c>
      <c r="C4219" t="s">
        <v>35</v>
      </c>
      <c r="D4219" t="s">
        <v>15</v>
      </c>
      <c r="F4219" t="s">
        <v>36</v>
      </c>
      <c r="G4219">
        <v>2</v>
      </c>
      <c r="H4219">
        <v>0.87546873735389985</v>
      </c>
      <c r="I4219">
        <v>0.1057378732232639</v>
      </c>
      <c r="J4219" t="s">
        <v>99</v>
      </c>
    </row>
    <row r="4220" spans="1:13" x14ac:dyDescent="0.2">
      <c r="A4220" t="s">
        <v>71</v>
      </c>
      <c r="B4220">
        <v>1.02</v>
      </c>
      <c r="C4220" t="s">
        <v>377</v>
      </c>
      <c r="D4220" t="s">
        <v>53</v>
      </c>
      <c r="F4220" t="s">
        <v>36</v>
      </c>
      <c r="G4220">
        <v>2</v>
      </c>
      <c r="H4220">
        <v>1.980262729617973E-2</v>
      </c>
      <c r="I4220">
        <v>0.1253793591735915</v>
      </c>
      <c r="J4220" t="s">
        <v>100</v>
      </c>
      <c r="L4220" t="s">
        <v>73</v>
      </c>
    </row>
    <row r="4221" spans="1:13" x14ac:dyDescent="0.2">
      <c r="A4221" t="s">
        <v>86</v>
      </c>
      <c r="B4221">
        <v>15.385</v>
      </c>
      <c r="C4221" t="s">
        <v>35</v>
      </c>
      <c r="D4221" t="s">
        <v>75</v>
      </c>
      <c r="F4221" t="s">
        <v>36</v>
      </c>
      <c r="G4221">
        <v>2</v>
      </c>
      <c r="H4221">
        <v>2.733393008774005</v>
      </c>
      <c r="I4221">
        <v>0.10285625479226521</v>
      </c>
      <c r="J4221" t="s">
        <v>172</v>
      </c>
      <c r="L4221" t="s">
        <v>87</v>
      </c>
    </row>
    <row r="4222" spans="1:13" x14ac:dyDescent="0.2">
      <c r="A4222" t="s">
        <v>89</v>
      </c>
      <c r="B4222">
        <v>15.846</v>
      </c>
      <c r="C4222" t="s">
        <v>359</v>
      </c>
      <c r="D4222" t="s">
        <v>75</v>
      </c>
      <c r="F4222" t="s">
        <v>36</v>
      </c>
      <c r="G4222">
        <v>2</v>
      </c>
      <c r="H4222">
        <v>2.7629171025430499</v>
      </c>
      <c r="I4222">
        <v>0.15308014684877699</v>
      </c>
      <c r="J4222" t="s">
        <v>104</v>
      </c>
    </row>
    <row r="4223" spans="1:13" x14ac:dyDescent="0.2">
      <c r="A4223" t="s">
        <v>108</v>
      </c>
      <c r="B4223">
        <v>1</v>
      </c>
      <c r="C4223" t="s">
        <v>49</v>
      </c>
      <c r="D4223" t="s">
        <v>15</v>
      </c>
      <c r="F4223" t="s">
        <v>36</v>
      </c>
      <c r="G4223">
        <v>2</v>
      </c>
      <c r="H4223">
        <v>0</v>
      </c>
      <c r="I4223">
        <v>0.36774401052473521</v>
      </c>
      <c r="J4223" t="s">
        <v>109</v>
      </c>
      <c r="L4223" t="s">
        <v>110</v>
      </c>
    </row>
    <row r="4224" spans="1:13" x14ac:dyDescent="0.2">
      <c r="A4224" t="s">
        <v>62</v>
      </c>
      <c r="B4224">
        <v>34.082000000000001</v>
      </c>
      <c r="C4224" t="s">
        <v>35</v>
      </c>
      <c r="D4224" t="s">
        <v>56</v>
      </c>
      <c r="F4224" t="s">
        <v>36</v>
      </c>
      <c r="G4224">
        <v>2</v>
      </c>
      <c r="H4224">
        <v>3.5287693856852012</v>
      </c>
      <c r="I4224">
        <v>0.36774401052473521</v>
      </c>
      <c r="J4224" t="s">
        <v>111</v>
      </c>
      <c r="L4224" t="s">
        <v>62</v>
      </c>
    </row>
    <row r="4225" spans="1:13" x14ac:dyDescent="0.2">
      <c r="A4225" t="s">
        <v>81</v>
      </c>
      <c r="B4225">
        <v>208.39</v>
      </c>
      <c r="C4225" t="s">
        <v>35</v>
      </c>
      <c r="D4225" t="s">
        <v>16</v>
      </c>
      <c r="F4225" t="s">
        <v>36</v>
      </c>
      <c r="G4225">
        <v>2</v>
      </c>
      <c r="H4225">
        <v>5.3394113240829979</v>
      </c>
      <c r="I4225">
        <v>0.1253793591735915</v>
      </c>
      <c r="J4225" t="s">
        <v>114</v>
      </c>
    </row>
    <row r="4227" spans="1:13" ht="16" x14ac:dyDescent="0.2">
      <c r="A4227" s="1" t="s">
        <v>2</v>
      </c>
      <c r="B4227" s="1" t="s">
        <v>346</v>
      </c>
    </row>
    <row r="4228" spans="1:13" x14ac:dyDescent="0.2">
      <c r="A4228" t="s">
        <v>4</v>
      </c>
      <c r="B4228" t="s">
        <v>898</v>
      </c>
    </row>
    <row r="4229" spans="1:13" x14ac:dyDescent="0.2">
      <c r="A4229" t="s">
        <v>6</v>
      </c>
      <c r="B4229" t="s">
        <v>35</v>
      </c>
    </row>
    <row r="4230" spans="1:13" x14ac:dyDescent="0.2">
      <c r="A4230" t="s">
        <v>8</v>
      </c>
      <c r="B4230">
        <v>1</v>
      </c>
    </row>
    <row r="4231" spans="1:13" x14ac:dyDescent="0.2">
      <c r="A4231" t="s">
        <v>9</v>
      </c>
      <c r="B4231" t="s">
        <v>346</v>
      </c>
    </row>
    <row r="4232" spans="1:13" x14ac:dyDescent="0.2">
      <c r="A4232" t="s">
        <v>11</v>
      </c>
      <c r="B4232" t="s">
        <v>12</v>
      </c>
    </row>
    <row r="4233" spans="1:13" x14ac:dyDescent="0.2">
      <c r="A4233" t="s">
        <v>13</v>
      </c>
      <c r="B4233" t="s">
        <v>14</v>
      </c>
    </row>
    <row r="4234" spans="1:13" x14ac:dyDescent="0.2">
      <c r="A4234" t="s">
        <v>15</v>
      </c>
      <c r="B4234" t="s">
        <v>15</v>
      </c>
    </row>
    <row r="4235" spans="1:13" ht="16" x14ac:dyDescent="0.2">
      <c r="A4235" s="1" t="s">
        <v>17</v>
      </c>
    </row>
    <row r="4236" spans="1:13" x14ac:dyDescent="0.2">
      <c r="A4236" s="2" t="s">
        <v>18</v>
      </c>
      <c r="B4236" s="2" t="s">
        <v>19</v>
      </c>
      <c r="C4236" s="2" t="s">
        <v>6</v>
      </c>
      <c r="D4236" s="2" t="s">
        <v>15</v>
      </c>
      <c r="E4236" s="2" t="s">
        <v>20</v>
      </c>
      <c r="F4236" s="2" t="s">
        <v>13</v>
      </c>
      <c r="G4236" s="2" t="s">
        <v>21</v>
      </c>
      <c r="H4236" s="2" t="s">
        <v>22</v>
      </c>
      <c r="I4236" s="2" t="s">
        <v>23</v>
      </c>
      <c r="J4236" s="2" t="s">
        <v>4</v>
      </c>
      <c r="K4236" s="2" t="s">
        <v>24</v>
      </c>
      <c r="L4236" s="2" t="s">
        <v>9</v>
      </c>
      <c r="M4236" s="2"/>
    </row>
    <row r="4237" spans="1:13" x14ac:dyDescent="0.2">
      <c r="A4237" t="s">
        <v>29</v>
      </c>
      <c r="B4237">
        <v>3.6720000000000002</v>
      </c>
      <c r="D4237" t="s">
        <v>30</v>
      </c>
      <c r="E4237" t="s">
        <v>26</v>
      </c>
      <c r="F4237" t="s">
        <v>27</v>
      </c>
      <c r="G4237">
        <v>2</v>
      </c>
      <c r="H4237">
        <v>1.300736472758244</v>
      </c>
      <c r="I4237">
        <v>0.1253793591735915</v>
      </c>
      <c r="J4237" t="s">
        <v>97</v>
      </c>
    </row>
    <row r="4238" spans="1:13" x14ac:dyDescent="0.2">
      <c r="A4238" t="s">
        <v>346</v>
      </c>
      <c r="B4238">
        <v>1</v>
      </c>
      <c r="C4238" t="s">
        <v>35</v>
      </c>
      <c r="D4238" t="s">
        <v>15</v>
      </c>
      <c r="E4238" t="s">
        <v>76</v>
      </c>
      <c r="F4238" t="s">
        <v>33</v>
      </c>
      <c r="G4238">
        <v>0</v>
      </c>
      <c r="H4238">
        <v>1</v>
      </c>
      <c r="L4238" t="s">
        <v>346</v>
      </c>
    </row>
    <row r="4239" spans="1:13" x14ac:dyDescent="0.2">
      <c r="A4239" t="s">
        <v>98</v>
      </c>
      <c r="B4239">
        <v>2.4</v>
      </c>
      <c r="C4239" t="s">
        <v>35</v>
      </c>
      <c r="D4239" t="s">
        <v>15</v>
      </c>
      <c r="F4239" t="s">
        <v>36</v>
      </c>
      <c r="G4239">
        <v>2</v>
      </c>
      <c r="H4239">
        <v>0.87546873735389985</v>
      </c>
      <c r="I4239">
        <v>0.1057378732232639</v>
      </c>
      <c r="J4239" t="s">
        <v>99</v>
      </c>
    </row>
    <row r="4240" spans="1:13" x14ac:dyDescent="0.2">
      <c r="A4240" t="s">
        <v>71</v>
      </c>
      <c r="B4240">
        <v>1.02</v>
      </c>
      <c r="C4240" t="s">
        <v>94</v>
      </c>
      <c r="D4240" t="s">
        <v>53</v>
      </c>
      <c r="F4240" t="s">
        <v>36</v>
      </c>
      <c r="G4240">
        <v>2</v>
      </c>
      <c r="H4240">
        <v>1.980262729617973E-2</v>
      </c>
      <c r="I4240">
        <v>0.1253793591735915</v>
      </c>
      <c r="J4240" t="s">
        <v>167</v>
      </c>
      <c r="L4240" t="s">
        <v>73</v>
      </c>
    </row>
    <row r="4241" spans="1:13" x14ac:dyDescent="0.2">
      <c r="A4241" t="s">
        <v>86</v>
      </c>
      <c r="B4241">
        <v>15.385</v>
      </c>
      <c r="C4241" t="s">
        <v>35</v>
      </c>
      <c r="D4241" t="s">
        <v>75</v>
      </c>
      <c r="F4241" t="s">
        <v>36</v>
      </c>
      <c r="G4241">
        <v>2</v>
      </c>
      <c r="H4241">
        <v>2.733393008774005</v>
      </c>
      <c r="I4241">
        <v>0.10285625479226521</v>
      </c>
      <c r="J4241" t="s">
        <v>172</v>
      </c>
      <c r="L4241" t="s">
        <v>87</v>
      </c>
    </row>
    <row r="4242" spans="1:13" x14ac:dyDescent="0.2">
      <c r="A4242" t="s">
        <v>89</v>
      </c>
      <c r="B4242">
        <v>15.846</v>
      </c>
      <c r="C4242" t="s">
        <v>35</v>
      </c>
      <c r="D4242" t="s">
        <v>75</v>
      </c>
      <c r="F4242" t="s">
        <v>36</v>
      </c>
      <c r="G4242">
        <v>2</v>
      </c>
      <c r="H4242">
        <v>2.7629171025430499</v>
      </c>
      <c r="I4242">
        <v>0.15308014684877699</v>
      </c>
      <c r="J4242" t="s">
        <v>104</v>
      </c>
    </row>
    <row r="4243" spans="1:13" x14ac:dyDescent="0.2">
      <c r="A4243" t="s">
        <v>108</v>
      </c>
      <c r="B4243">
        <v>1</v>
      </c>
      <c r="C4243" t="s">
        <v>49</v>
      </c>
      <c r="D4243" t="s">
        <v>15</v>
      </c>
      <c r="F4243" t="s">
        <v>36</v>
      </c>
      <c r="G4243">
        <v>2</v>
      </c>
      <c r="H4243">
        <v>0</v>
      </c>
      <c r="I4243">
        <v>0.36774401052473521</v>
      </c>
      <c r="J4243" t="s">
        <v>171</v>
      </c>
      <c r="L4243" t="s">
        <v>110</v>
      </c>
    </row>
    <row r="4244" spans="1:13" x14ac:dyDescent="0.2">
      <c r="A4244" t="s">
        <v>62</v>
      </c>
      <c r="B4244">
        <v>34.082000000000001</v>
      </c>
      <c r="C4244" t="s">
        <v>35</v>
      </c>
      <c r="D4244" t="s">
        <v>56</v>
      </c>
      <c r="F4244" t="s">
        <v>36</v>
      </c>
      <c r="G4244">
        <v>2</v>
      </c>
      <c r="H4244">
        <v>3.5287693856852012</v>
      </c>
      <c r="I4244">
        <v>0.36774401052473521</v>
      </c>
      <c r="J4244" t="s">
        <v>111</v>
      </c>
      <c r="L4244" t="s">
        <v>62</v>
      </c>
    </row>
    <row r="4245" spans="1:13" x14ac:dyDescent="0.2">
      <c r="A4245" t="s">
        <v>81</v>
      </c>
      <c r="B4245">
        <v>208.39</v>
      </c>
      <c r="C4245" t="s">
        <v>35</v>
      </c>
      <c r="D4245" t="s">
        <v>16</v>
      </c>
      <c r="F4245" t="s">
        <v>36</v>
      </c>
      <c r="G4245">
        <v>2</v>
      </c>
      <c r="H4245">
        <v>5.3394113240829979</v>
      </c>
      <c r="I4245">
        <v>0.1253793591735915</v>
      </c>
      <c r="J4245" t="s">
        <v>114</v>
      </c>
    </row>
    <row r="4247" spans="1:13" ht="16" x14ac:dyDescent="0.2">
      <c r="A4247" s="1" t="s">
        <v>2</v>
      </c>
      <c r="B4247" s="1" t="s">
        <v>346</v>
      </c>
    </row>
    <row r="4248" spans="1:13" x14ac:dyDescent="0.2">
      <c r="A4248" t="s">
        <v>4</v>
      </c>
      <c r="B4248" t="s">
        <v>900</v>
      </c>
    </row>
    <row r="4249" spans="1:13" x14ac:dyDescent="0.2">
      <c r="A4249" t="s">
        <v>6</v>
      </c>
      <c r="B4249" t="s">
        <v>49</v>
      </c>
    </row>
    <row r="4250" spans="1:13" x14ac:dyDescent="0.2">
      <c r="A4250" t="s">
        <v>8</v>
      </c>
      <c r="B4250">
        <v>1</v>
      </c>
    </row>
    <row r="4251" spans="1:13" x14ac:dyDescent="0.2">
      <c r="A4251" t="s">
        <v>9</v>
      </c>
      <c r="B4251" t="s">
        <v>346</v>
      </c>
    </row>
    <row r="4252" spans="1:13" x14ac:dyDescent="0.2">
      <c r="A4252" t="s">
        <v>11</v>
      </c>
      <c r="B4252" t="s">
        <v>12</v>
      </c>
    </row>
    <row r="4253" spans="1:13" x14ac:dyDescent="0.2">
      <c r="A4253" t="s">
        <v>13</v>
      </c>
      <c r="B4253" t="s">
        <v>14</v>
      </c>
    </row>
    <row r="4254" spans="1:13" x14ac:dyDescent="0.2">
      <c r="A4254" t="s">
        <v>15</v>
      </c>
      <c r="B4254" t="s">
        <v>15</v>
      </c>
    </row>
    <row r="4255" spans="1:13" ht="16" x14ac:dyDescent="0.2">
      <c r="A4255" s="1" t="s">
        <v>17</v>
      </c>
    </row>
    <row r="4256" spans="1:13" x14ac:dyDescent="0.2">
      <c r="A4256" s="2" t="s">
        <v>18</v>
      </c>
      <c r="B4256" s="2" t="s">
        <v>19</v>
      </c>
      <c r="C4256" s="2" t="s">
        <v>6</v>
      </c>
      <c r="D4256" s="2" t="s">
        <v>15</v>
      </c>
      <c r="E4256" s="2" t="s">
        <v>20</v>
      </c>
      <c r="F4256" s="2" t="s">
        <v>13</v>
      </c>
      <c r="G4256" s="2" t="s">
        <v>21</v>
      </c>
      <c r="H4256" s="2" t="s">
        <v>22</v>
      </c>
      <c r="I4256" s="2" t="s">
        <v>23</v>
      </c>
      <c r="J4256" s="2" t="s">
        <v>4</v>
      </c>
      <c r="K4256" s="2" t="s">
        <v>24</v>
      </c>
      <c r="L4256" s="2" t="s">
        <v>9</v>
      </c>
      <c r="M4256" s="2"/>
    </row>
    <row r="4257" spans="1:12" x14ac:dyDescent="0.2">
      <c r="A4257" t="s">
        <v>29</v>
      </c>
      <c r="B4257">
        <v>3.6720000000000002</v>
      </c>
      <c r="D4257" t="s">
        <v>30</v>
      </c>
      <c r="E4257" t="s">
        <v>26</v>
      </c>
      <c r="F4257" t="s">
        <v>27</v>
      </c>
      <c r="G4257">
        <v>2</v>
      </c>
      <c r="H4257">
        <v>1.300736472758244</v>
      </c>
      <c r="I4257">
        <v>0.1253793591735915</v>
      </c>
      <c r="J4257" t="s">
        <v>97</v>
      </c>
    </row>
    <row r="4258" spans="1:12" x14ac:dyDescent="0.2">
      <c r="A4258" t="s">
        <v>346</v>
      </c>
      <c r="B4258">
        <v>1</v>
      </c>
      <c r="C4258" t="s">
        <v>49</v>
      </c>
      <c r="D4258" t="s">
        <v>15</v>
      </c>
      <c r="E4258" t="s">
        <v>76</v>
      </c>
      <c r="F4258" t="s">
        <v>33</v>
      </c>
      <c r="G4258">
        <v>0</v>
      </c>
      <c r="H4258">
        <v>1</v>
      </c>
      <c r="L4258" t="s">
        <v>346</v>
      </c>
    </row>
    <row r="4259" spans="1:12" x14ac:dyDescent="0.2">
      <c r="A4259" t="s">
        <v>98</v>
      </c>
      <c r="B4259">
        <v>2.4</v>
      </c>
      <c r="C4259" t="s">
        <v>35</v>
      </c>
      <c r="D4259" t="s">
        <v>15</v>
      </c>
      <c r="F4259" t="s">
        <v>36</v>
      </c>
      <c r="G4259">
        <v>2</v>
      </c>
      <c r="H4259">
        <v>0.87546873735389985</v>
      </c>
      <c r="I4259">
        <v>0.1057378732232639</v>
      </c>
      <c r="J4259" t="s">
        <v>99</v>
      </c>
    </row>
    <row r="4260" spans="1:12" x14ac:dyDescent="0.2">
      <c r="A4260" t="s">
        <v>71</v>
      </c>
      <c r="B4260">
        <v>1.02</v>
      </c>
      <c r="C4260" t="s">
        <v>49</v>
      </c>
      <c r="D4260" t="s">
        <v>53</v>
      </c>
      <c r="F4260" t="s">
        <v>36</v>
      </c>
      <c r="G4260">
        <v>2</v>
      </c>
      <c r="H4260">
        <v>1.980262729617973E-2</v>
      </c>
      <c r="I4260">
        <v>0.1253793591735915</v>
      </c>
      <c r="J4260" t="s">
        <v>100</v>
      </c>
      <c r="L4260" t="s">
        <v>73</v>
      </c>
    </row>
    <row r="4261" spans="1:12" x14ac:dyDescent="0.2">
      <c r="A4261" t="s">
        <v>86</v>
      </c>
      <c r="B4261">
        <v>15.385</v>
      </c>
      <c r="C4261" t="s">
        <v>35</v>
      </c>
      <c r="D4261" t="s">
        <v>75</v>
      </c>
      <c r="F4261" t="s">
        <v>36</v>
      </c>
      <c r="G4261">
        <v>2</v>
      </c>
      <c r="H4261">
        <v>2.733393008774005</v>
      </c>
      <c r="I4261">
        <v>0.10285625479226521</v>
      </c>
      <c r="J4261" t="s">
        <v>172</v>
      </c>
      <c r="L4261" t="s">
        <v>87</v>
      </c>
    </row>
    <row r="4262" spans="1:12" x14ac:dyDescent="0.2">
      <c r="A4262" t="s">
        <v>89</v>
      </c>
      <c r="B4262">
        <v>15.846</v>
      </c>
      <c r="C4262" t="s">
        <v>35</v>
      </c>
      <c r="D4262" t="s">
        <v>75</v>
      </c>
      <c r="F4262" t="s">
        <v>36</v>
      </c>
      <c r="G4262">
        <v>2</v>
      </c>
      <c r="H4262">
        <v>2.7629171025430499</v>
      </c>
      <c r="I4262">
        <v>0.15308014684877699</v>
      </c>
      <c r="J4262" t="s">
        <v>104</v>
      </c>
    </row>
    <row r="4263" spans="1:12" x14ac:dyDescent="0.2">
      <c r="A4263" t="s">
        <v>108</v>
      </c>
      <c r="B4263">
        <v>1</v>
      </c>
      <c r="C4263" t="s">
        <v>49</v>
      </c>
      <c r="D4263" t="s">
        <v>15</v>
      </c>
      <c r="F4263" t="s">
        <v>36</v>
      </c>
      <c r="G4263">
        <v>2</v>
      </c>
      <c r="H4263">
        <v>0</v>
      </c>
      <c r="I4263">
        <v>0.36774401052473521</v>
      </c>
      <c r="J4263" t="s">
        <v>109</v>
      </c>
      <c r="L4263" t="s">
        <v>110</v>
      </c>
    </row>
    <row r="4264" spans="1:12" x14ac:dyDescent="0.2">
      <c r="A4264" t="s">
        <v>62</v>
      </c>
      <c r="B4264">
        <v>34.082000000000001</v>
      </c>
      <c r="C4264" t="s">
        <v>35</v>
      </c>
      <c r="D4264" t="s">
        <v>56</v>
      </c>
      <c r="F4264" t="s">
        <v>36</v>
      </c>
      <c r="G4264">
        <v>2</v>
      </c>
      <c r="H4264">
        <v>3.5287693856852012</v>
      </c>
      <c r="I4264">
        <v>0.36774401052473521</v>
      </c>
      <c r="J4264" t="s">
        <v>111</v>
      </c>
      <c r="L4264" t="s">
        <v>62</v>
      </c>
    </row>
    <row r="4265" spans="1:12" x14ac:dyDescent="0.2">
      <c r="A4265" t="s">
        <v>81</v>
      </c>
      <c r="B4265">
        <v>208.39</v>
      </c>
      <c r="C4265" t="s">
        <v>35</v>
      </c>
      <c r="D4265" t="s">
        <v>16</v>
      </c>
      <c r="F4265" t="s">
        <v>36</v>
      </c>
      <c r="G4265">
        <v>2</v>
      </c>
      <c r="H4265">
        <v>5.3394113240829979</v>
      </c>
      <c r="I4265">
        <v>0.1253793591735915</v>
      </c>
      <c r="J4265" t="s">
        <v>114</v>
      </c>
    </row>
    <row r="4267" spans="1:12" ht="16" x14ac:dyDescent="0.2">
      <c r="A4267" s="1" t="s">
        <v>2</v>
      </c>
      <c r="B4267" s="1" t="s">
        <v>346</v>
      </c>
    </row>
    <row r="4268" spans="1:12" x14ac:dyDescent="0.2">
      <c r="A4268" t="s">
        <v>4</v>
      </c>
      <c r="B4268" t="s">
        <v>897</v>
      </c>
    </row>
    <row r="4269" spans="1:12" x14ac:dyDescent="0.2">
      <c r="A4269" t="s">
        <v>6</v>
      </c>
      <c r="B4269" t="s">
        <v>7</v>
      </c>
    </row>
    <row r="4270" spans="1:12" x14ac:dyDescent="0.2">
      <c r="A4270" t="s">
        <v>8</v>
      </c>
      <c r="B4270">
        <v>1</v>
      </c>
    </row>
    <row r="4271" spans="1:12" x14ac:dyDescent="0.2">
      <c r="A4271" t="s">
        <v>9</v>
      </c>
      <c r="B4271" t="s">
        <v>346</v>
      </c>
    </row>
    <row r="4272" spans="1:12" x14ac:dyDescent="0.2">
      <c r="A4272" t="s">
        <v>11</v>
      </c>
      <c r="B4272" t="s">
        <v>12</v>
      </c>
    </row>
    <row r="4273" spans="1:13" x14ac:dyDescent="0.2">
      <c r="A4273" t="s">
        <v>13</v>
      </c>
      <c r="B4273" t="s">
        <v>14</v>
      </c>
    </row>
    <row r="4274" spans="1:13" x14ac:dyDescent="0.2">
      <c r="A4274" t="s">
        <v>15</v>
      </c>
      <c r="B4274" t="s">
        <v>15</v>
      </c>
    </row>
    <row r="4275" spans="1:13" ht="16" x14ac:dyDescent="0.2">
      <c r="A4275" s="1" t="s">
        <v>17</v>
      </c>
    </row>
    <row r="4276" spans="1:13" x14ac:dyDescent="0.2">
      <c r="A4276" s="2" t="s">
        <v>18</v>
      </c>
      <c r="B4276" s="2" t="s">
        <v>19</v>
      </c>
      <c r="C4276" s="2" t="s">
        <v>6</v>
      </c>
      <c r="D4276" s="2" t="s">
        <v>15</v>
      </c>
      <c r="E4276" s="2" t="s">
        <v>20</v>
      </c>
      <c r="F4276" s="2" t="s">
        <v>13</v>
      </c>
      <c r="G4276" s="2" t="s">
        <v>21</v>
      </c>
      <c r="H4276" s="2" t="s">
        <v>22</v>
      </c>
      <c r="I4276" s="2" t="s">
        <v>23</v>
      </c>
      <c r="J4276" s="2" t="s">
        <v>4</v>
      </c>
      <c r="K4276" s="2" t="s">
        <v>24</v>
      </c>
      <c r="L4276" s="2" t="s">
        <v>9</v>
      </c>
      <c r="M4276" s="2"/>
    </row>
    <row r="4277" spans="1:13" x14ac:dyDescent="0.2">
      <c r="A4277" t="s">
        <v>29</v>
      </c>
      <c r="B4277">
        <v>3.6720000000000002</v>
      </c>
      <c r="D4277" t="s">
        <v>30</v>
      </c>
      <c r="E4277" t="s">
        <v>26</v>
      </c>
      <c r="F4277" t="s">
        <v>27</v>
      </c>
      <c r="G4277">
        <v>2</v>
      </c>
      <c r="H4277">
        <v>1.300736472758244</v>
      </c>
      <c r="I4277">
        <v>0.1253793591735915</v>
      </c>
      <c r="J4277" t="s">
        <v>97</v>
      </c>
    </row>
    <row r="4278" spans="1:13" x14ac:dyDescent="0.2">
      <c r="A4278" t="s">
        <v>346</v>
      </c>
      <c r="B4278">
        <v>1</v>
      </c>
      <c r="C4278" t="s">
        <v>7</v>
      </c>
      <c r="D4278" t="s">
        <v>15</v>
      </c>
      <c r="E4278" t="s">
        <v>76</v>
      </c>
      <c r="F4278" t="s">
        <v>33</v>
      </c>
      <c r="G4278">
        <v>0</v>
      </c>
      <c r="H4278">
        <v>1</v>
      </c>
      <c r="L4278" t="s">
        <v>346</v>
      </c>
    </row>
    <row r="4279" spans="1:13" x14ac:dyDescent="0.2">
      <c r="A4279" t="s">
        <v>98</v>
      </c>
      <c r="B4279">
        <v>2.4</v>
      </c>
      <c r="C4279" t="s">
        <v>35</v>
      </c>
      <c r="D4279" t="s">
        <v>15</v>
      </c>
      <c r="F4279" t="s">
        <v>36</v>
      </c>
      <c r="G4279">
        <v>2</v>
      </c>
      <c r="H4279">
        <v>0.87546873735389985</v>
      </c>
      <c r="I4279">
        <v>0.1057378732232639</v>
      </c>
      <c r="J4279" t="s">
        <v>99</v>
      </c>
    </row>
    <row r="4280" spans="1:13" x14ac:dyDescent="0.2">
      <c r="A4280" t="s">
        <v>71</v>
      </c>
      <c r="B4280">
        <v>1.02</v>
      </c>
      <c r="C4280" t="s">
        <v>890</v>
      </c>
      <c r="D4280" t="s">
        <v>53</v>
      </c>
      <c r="F4280" t="s">
        <v>36</v>
      </c>
      <c r="G4280">
        <v>2</v>
      </c>
      <c r="H4280">
        <v>1.980262729617973E-2</v>
      </c>
      <c r="I4280">
        <v>0.1253793591735915</v>
      </c>
      <c r="J4280" t="s">
        <v>100</v>
      </c>
      <c r="L4280" t="s">
        <v>73</v>
      </c>
    </row>
    <row r="4281" spans="1:13" x14ac:dyDescent="0.2">
      <c r="A4281" t="s">
        <v>86</v>
      </c>
      <c r="B4281">
        <v>15.385</v>
      </c>
      <c r="C4281" t="s">
        <v>35</v>
      </c>
      <c r="D4281" t="s">
        <v>75</v>
      </c>
      <c r="F4281" t="s">
        <v>36</v>
      </c>
      <c r="G4281">
        <v>2</v>
      </c>
      <c r="H4281">
        <v>2.733393008774005</v>
      </c>
      <c r="I4281">
        <v>0.10285625479226521</v>
      </c>
      <c r="J4281" t="s">
        <v>172</v>
      </c>
      <c r="L4281" t="s">
        <v>87</v>
      </c>
    </row>
    <row r="4282" spans="1:13" x14ac:dyDescent="0.2">
      <c r="A4282" t="s">
        <v>89</v>
      </c>
      <c r="B4282">
        <v>15.846</v>
      </c>
      <c r="C4282" t="s">
        <v>7</v>
      </c>
      <c r="D4282" t="s">
        <v>75</v>
      </c>
      <c r="F4282" t="s">
        <v>36</v>
      </c>
      <c r="G4282">
        <v>2</v>
      </c>
      <c r="H4282">
        <v>2.7629171025430499</v>
      </c>
      <c r="I4282">
        <v>0.15308014684877699</v>
      </c>
      <c r="J4282" t="s">
        <v>104</v>
      </c>
    </row>
    <row r="4283" spans="1:13" x14ac:dyDescent="0.2">
      <c r="A4283" t="s">
        <v>108</v>
      </c>
      <c r="B4283">
        <v>1</v>
      </c>
      <c r="C4283" t="s">
        <v>49</v>
      </c>
      <c r="D4283" t="s">
        <v>15</v>
      </c>
      <c r="F4283" t="s">
        <v>36</v>
      </c>
      <c r="G4283">
        <v>2</v>
      </c>
      <c r="H4283">
        <v>0</v>
      </c>
      <c r="I4283">
        <v>0.36774401052473521</v>
      </c>
      <c r="J4283" t="s">
        <v>109</v>
      </c>
      <c r="L4283" t="s">
        <v>110</v>
      </c>
    </row>
    <row r="4284" spans="1:13" x14ac:dyDescent="0.2">
      <c r="A4284" t="s">
        <v>62</v>
      </c>
      <c r="B4284">
        <v>34.082000000000001</v>
      </c>
      <c r="C4284" t="s">
        <v>35</v>
      </c>
      <c r="D4284" t="s">
        <v>56</v>
      </c>
      <c r="F4284" t="s">
        <v>36</v>
      </c>
      <c r="G4284">
        <v>2</v>
      </c>
      <c r="H4284">
        <v>3.5287693856852012</v>
      </c>
      <c r="I4284">
        <v>0.36774401052473521</v>
      </c>
      <c r="J4284" t="s">
        <v>111</v>
      </c>
      <c r="L4284" t="s">
        <v>62</v>
      </c>
    </row>
    <row r="4285" spans="1:13" x14ac:dyDescent="0.2">
      <c r="A4285" t="s">
        <v>81</v>
      </c>
      <c r="B4285">
        <v>208.39</v>
      </c>
      <c r="C4285" t="s">
        <v>35</v>
      </c>
      <c r="D4285" t="s">
        <v>16</v>
      </c>
      <c r="F4285" t="s">
        <v>36</v>
      </c>
      <c r="G4285">
        <v>2</v>
      </c>
      <c r="H4285">
        <v>5.3394113240829979</v>
      </c>
      <c r="I4285">
        <v>0.1253793591735915</v>
      </c>
      <c r="J4285" t="s">
        <v>114</v>
      </c>
    </row>
    <row r="4287" spans="1:13" ht="16" x14ac:dyDescent="0.2">
      <c r="A4287" s="1" t="s">
        <v>2</v>
      </c>
      <c r="B4287" s="1" t="s">
        <v>887</v>
      </c>
    </row>
    <row r="4288" spans="1:13" x14ac:dyDescent="0.2">
      <c r="A4288" t="s">
        <v>4</v>
      </c>
      <c r="B4288" t="s">
        <v>906</v>
      </c>
    </row>
    <row r="4289" spans="1:13" x14ac:dyDescent="0.2">
      <c r="A4289" t="s">
        <v>6</v>
      </c>
      <c r="B4289" t="s">
        <v>35</v>
      </c>
    </row>
    <row r="4290" spans="1:13" x14ac:dyDescent="0.2">
      <c r="A4290" t="s">
        <v>8</v>
      </c>
      <c r="B4290">
        <v>1</v>
      </c>
    </row>
    <row r="4291" spans="1:13" x14ac:dyDescent="0.2">
      <c r="A4291" t="s">
        <v>9</v>
      </c>
      <c r="B4291" t="s">
        <v>888</v>
      </c>
    </row>
    <row r="4292" spans="1:13" x14ac:dyDescent="0.2">
      <c r="A4292" t="s">
        <v>11</v>
      </c>
      <c r="B4292" t="s">
        <v>12</v>
      </c>
    </row>
    <row r="4293" spans="1:13" x14ac:dyDescent="0.2">
      <c r="A4293" t="s">
        <v>13</v>
      </c>
      <c r="B4293" t="s">
        <v>14</v>
      </c>
    </row>
    <row r="4294" spans="1:13" x14ac:dyDescent="0.2">
      <c r="A4294" t="s">
        <v>15</v>
      </c>
      <c r="B4294" t="s">
        <v>75</v>
      </c>
    </row>
    <row r="4295" spans="1:13" ht="16" x14ac:dyDescent="0.2">
      <c r="A4295" s="1" t="s">
        <v>17</v>
      </c>
    </row>
    <row r="4296" spans="1:13" x14ac:dyDescent="0.2">
      <c r="A4296" s="2" t="s">
        <v>18</v>
      </c>
      <c r="B4296" s="2" t="s">
        <v>19</v>
      </c>
      <c r="C4296" s="2" t="s">
        <v>6</v>
      </c>
      <c r="D4296" s="2" t="s">
        <v>15</v>
      </c>
      <c r="E4296" s="2" t="s">
        <v>20</v>
      </c>
      <c r="F4296" s="2" t="s">
        <v>13</v>
      </c>
      <c r="G4296" s="2" t="s">
        <v>21</v>
      </c>
      <c r="H4296" s="2" t="s">
        <v>22</v>
      </c>
      <c r="I4296" s="2" t="s">
        <v>23</v>
      </c>
      <c r="J4296" s="2" t="s">
        <v>4</v>
      </c>
      <c r="K4296" s="2" t="s">
        <v>24</v>
      </c>
      <c r="L4296" s="2" t="s">
        <v>9</v>
      </c>
      <c r="M4296" s="2"/>
    </row>
    <row r="4297" spans="1:13" x14ac:dyDescent="0.2">
      <c r="A4297" t="s">
        <v>208</v>
      </c>
      <c r="B4297">
        <v>2.1812000000000002E-2</v>
      </c>
      <c r="D4297" t="s">
        <v>16</v>
      </c>
      <c r="E4297" t="s">
        <v>26</v>
      </c>
      <c r="F4297" t="s">
        <v>27</v>
      </c>
      <c r="G4297">
        <v>2</v>
      </c>
      <c r="H4297">
        <v>-3.8252950019183221</v>
      </c>
      <c r="I4297">
        <v>0.2337502495138086</v>
      </c>
      <c r="J4297" t="s">
        <v>907</v>
      </c>
    </row>
    <row r="4298" spans="1:13" x14ac:dyDescent="0.2">
      <c r="A4298" t="s">
        <v>29</v>
      </c>
      <c r="B4298">
        <v>50.311999999999998</v>
      </c>
      <c r="D4298" t="s">
        <v>30</v>
      </c>
      <c r="E4298" t="s">
        <v>26</v>
      </c>
      <c r="F4298" t="s">
        <v>27</v>
      </c>
      <c r="G4298">
        <v>2</v>
      </c>
      <c r="H4298">
        <v>3.9182436172412021</v>
      </c>
      <c r="I4298">
        <v>0.2337502495138086</v>
      </c>
      <c r="J4298" t="s">
        <v>908</v>
      </c>
    </row>
    <row r="4299" spans="1:13" x14ac:dyDescent="0.2">
      <c r="A4299" t="s">
        <v>827</v>
      </c>
      <c r="B4299">
        <v>8.0625000000000002E-3</v>
      </c>
      <c r="D4299" t="s">
        <v>16</v>
      </c>
      <c r="E4299" t="s">
        <v>26</v>
      </c>
      <c r="F4299" t="s">
        <v>27</v>
      </c>
      <c r="G4299">
        <v>2</v>
      </c>
      <c r="H4299">
        <v>-4.8205315968602456</v>
      </c>
      <c r="I4299">
        <v>0.30845693728017798</v>
      </c>
      <c r="J4299" t="s">
        <v>907</v>
      </c>
    </row>
    <row r="4300" spans="1:13" x14ac:dyDescent="0.2">
      <c r="A4300" t="s">
        <v>887</v>
      </c>
      <c r="B4300">
        <v>1</v>
      </c>
      <c r="C4300" t="s">
        <v>35</v>
      </c>
      <c r="D4300" t="s">
        <v>75</v>
      </c>
      <c r="E4300" t="s">
        <v>76</v>
      </c>
      <c r="F4300" t="s">
        <v>33</v>
      </c>
      <c r="G4300">
        <v>0</v>
      </c>
      <c r="H4300">
        <v>1</v>
      </c>
      <c r="L4300" t="s">
        <v>888</v>
      </c>
    </row>
    <row r="4301" spans="1:13" x14ac:dyDescent="0.2">
      <c r="A4301" t="s">
        <v>909</v>
      </c>
      <c r="B4301">
        <v>1.5875E-2</v>
      </c>
      <c r="C4301" t="s">
        <v>35</v>
      </c>
      <c r="D4301" t="s">
        <v>16</v>
      </c>
      <c r="F4301" t="s">
        <v>36</v>
      </c>
      <c r="G4301">
        <v>2</v>
      </c>
      <c r="H4301">
        <v>-4.1430097342033818</v>
      </c>
      <c r="I4301">
        <v>0.1089649921306612</v>
      </c>
      <c r="J4301" t="s">
        <v>910</v>
      </c>
      <c r="L4301" t="s">
        <v>911</v>
      </c>
    </row>
    <row r="4302" spans="1:13" x14ac:dyDescent="0.2">
      <c r="A4302" t="s">
        <v>912</v>
      </c>
      <c r="B4302">
        <v>0.05</v>
      </c>
      <c r="C4302" t="s">
        <v>35</v>
      </c>
      <c r="D4302" t="s">
        <v>15</v>
      </c>
      <c r="F4302" t="s">
        <v>36</v>
      </c>
      <c r="G4302">
        <v>2</v>
      </c>
      <c r="H4302">
        <v>-2.9957322735539909</v>
      </c>
      <c r="I4302">
        <v>0.1478251210504789</v>
      </c>
      <c r="J4302" t="s">
        <v>913</v>
      </c>
      <c r="L4302" t="s">
        <v>914</v>
      </c>
    </row>
    <row r="4303" spans="1:13" x14ac:dyDescent="0.2">
      <c r="A4303" t="s">
        <v>144</v>
      </c>
      <c r="B4303">
        <v>8.7500000000000008E-3</v>
      </c>
      <c r="C4303" t="s">
        <v>45</v>
      </c>
      <c r="D4303" t="s">
        <v>30</v>
      </c>
      <c r="F4303" t="s">
        <v>36</v>
      </c>
      <c r="G4303">
        <v>2</v>
      </c>
      <c r="H4303">
        <v>-4.7387015786126137</v>
      </c>
      <c r="I4303">
        <v>0.3759909831404189</v>
      </c>
      <c r="J4303" t="s">
        <v>913</v>
      </c>
      <c r="L4303" t="s">
        <v>144</v>
      </c>
    </row>
    <row r="4304" spans="1:13" x14ac:dyDescent="0.2">
      <c r="A4304" t="s">
        <v>915</v>
      </c>
      <c r="B4304">
        <v>0.875</v>
      </c>
      <c r="C4304" t="s">
        <v>35</v>
      </c>
      <c r="D4304" t="s">
        <v>16</v>
      </c>
      <c r="F4304" t="s">
        <v>36</v>
      </c>
      <c r="G4304">
        <v>2</v>
      </c>
      <c r="H4304">
        <v>-0.1335313926245226</v>
      </c>
      <c r="I4304">
        <v>0.1089649921306612</v>
      </c>
      <c r="J4304" t="s">
        <v>910</v>
      </c>
      <c r="L4304" t="s">
        <v>916</v>
      </c>
    </row>
    <row r="4305" spans="1:12" x14ac:dyDescent="0.2">
      <c r="A4305" t="s">
        <v>518</v>
      </c>
      <c r="B4305">
        <v>0.29499999999999998</v>
      </c>
      <c r="C4305" t="s">
        <v>35</v>
      </c>
      <c r="D4305" t="s">
        <v>16</v>
      </c>
      <c r="F4305" t="s">
        <v>36</v>
      </c>
      <c r="G4305">
        <v>2</v>
      </c>
      <c r="H4305">
        <v>-1.2207799226423171</v>
      </c>
      <c r="I4305">
        <v>0.1089649921306612</v>
      </c>
      <c r="J4305" t="s">
        <v>910</v>
      </c>
      <c r="L4305" t="s">
        <v>519</v>
      </c>
    </row>
    <row r="4306" spans="1:12" x14ac:dyDescent="0.2">
      <c r="A4306" t="s">
        <v>44</v>
      </c>
      <c r="B4306">
        <v>6.2375E-2</v>
      </c>
      <c r="C4306" t="s">
        <v>45</v>
      </c>
      <c r="D4306" t="s">
        <v>16</v>
      </c>
      <c r="F4306" t="s">
        <v>36</v>
      </c>
      <c r="G4306">
        <v>2</v>
      </c>
      <c r="H4306">
        <v>-2.7745907249104542</v>
      </c>
      <c r="I4306">
        <v>0.1478251210504789</v>
      </c>
      <c r="J4306" t="s">
        <v>913</v>
      </c>
      <c r="L4306" t="s">
        <v>47</v>
      </c>
    </row>
    <row r="4307" spans="1:12" x14ac:dyDescent="0.2">
      <c r="A4307" t="s">
        <v>835</v>
      </c>
      <c r="B4307">
        <v>1.4687000000000001E-4</v>
      </c>
      <c r="C4307" t="s">
        <v>35</v>
      </c>
      <c r="D4307" t="s">
        <v>16</v>
      </c>
      <c r="F4307" t="s">
        <v>36</v>
      </c>
      <c r="G4307">
        <v>2</v>
      </c>
      <c r="H4307">
        <v>-8.8259627161985037</v>
      </c>
      <c r="I4307">
        <v>0.1478251210504789</v>
      </c>
      <c r="J4307" t="s">
        <v>913</v>
      </c>
      <c r="L4307" t="s">
        <v>836</v>
      </c>
    </row>
    <row r="4308" spans="1:12" x14ac:dyDescent="0.2">
      <c r="A4308" t="s">
        <v>214</v>
      </c>
      <c r="B4308">
        <v>0.10249999999999999</v>
      </c>
      <c r="C4308" t="s">
        <v>45</v>
      </c>
      <c r="D4308" t="s">
        <v>16</v>
      </c>
      <c r="F4308" t="s">
        <v>36</v>
      </c>
      <c r="G4308">
        <v>2</v>
      </c>
      <c r="H4308">
        <v>-2.2778924804036742</v>
      </c>
      <c r="I4308">
        <v>0.1089649921306612</v>
      </c>
      <c r="J4308" t="s">
        <v>910</v>
      </c>
      <c r="L4308" t="s">
        <v>216</v>
      </c>
    </row>
    <row r="4309" spans="1:12" x14ac:dyDescent="0.2">
      <c r="A4309" t="s">
        <v>533</v>
      </c>
      <c r="B4309">
        <v>0.76249999999999996</v>
      </c>
      <c r="C4309" t="s">
        <v>35</v>
      </c>
      <c r="D4309" t="s">
        <v>16</v>
      </c>
      <c r="F4309" t="s">
        <v>36</v>
      </c>
      <c r="G4309">
        <v>2</v>
      </c>
      <c r="H4309">
        <v>-0.27115277050057041</v>
      </c>
      <c r="I4309">
        <v>0.1089649921306612</v>
      </c>
      <c r="J4309" t="s">
        <v>910</v>
      </c>
      <c r="L4309" t="s">
        <v>535</v>
      </c>
    </row>
    <row r="4310" spans="1:12" x14ac:dyDescent="0.2">
      <c r="A4310" t="s">
        <v>196</v>
      </c>
      <c r="B4310">
        <v>13.975</v>
      </c>
      <c r="C4310" t="s">
        <v>94</v>
      </c>
      <c r="D4310" t="s">
        <v>53</v>
      </c>
      <c r="F4310" t="s">
        <v>36</v>
      </c>
      <c r="G4310">
        <v>2</v>
      </c>
      <c r="H4310">
        <v>2.6372700190411629</v>
      </c>
      <c r="I4310">
        <v>4.3409845976280087E-2</v>
      </c>
      <c r="J4310" t="s">
        <v>839</v>
      </c>
      <c r="L4310" t="s">
        <v>198</v>
      </c>
    </row>
    <row r="4311" spans="1:12" x14ac:dyDescent="0.2">
      <c r="A4311" t="s">
        <v>324</v>
      </c>
      <c r="B4311">
        <v>7.2499999999999995E-4</v>
      </c>
      <c r="C4311" t="s">
        <v>45</v>
      </c>
      <c r="D4311" t="s">
        <v>16</v>
      </c>
      <c r="F4311" t="s">
        <v>36</v>
      </c>
      <c r="G4311">
        <v>2</v>
      </c>
      <c r="H4311">
        <v>-7.2293389031095998</v>
      </c>
      <c r="I4311">
        <v>0.1478251210504789</v>
      </c>
      <c r="J4311" t="s">
        <v>913</v>
      </c>
      <c r="L4311" t="s">
        <v>326</v>
      </c>
    </row>
    <row r="4312" spans="1:12" x14ac:dyDescent="0.2">
      <c r="A4312" t="s">
        <v>917</v>
      </c>
      <c r="B4312">
        <v>2.8124999999999999E-3</v>
      </c>
      <c r="C4312" t="s">
        <v>45</v>
      </c>
      <c r="D4312" t="s">
        <v>16</v>
      </c>
      <c r="F4312" t="s">
        <v>36</v>
      </c>
      <c r="G4312">
        <v>2</v>
      </c>
      <c r="H4312">
        <v>-5.8736815114515988</v>
      </c>
      <c r="I4312">
        <v>0.1478251210504789</v>
      </c>
      <c r="J4312" t="s">
        <v>913</v>
      </c>
      <c r="L4312" t="s">
        <v>531</v>
      </c>
    </row>
    <row r="4313" spans="1:12" x14ac:dyDescent="0.2">
      <c r="A4313" t="s">
        <v>864</v>
      </c>
      <c r="B4313">
        <v>0.93540999999999996</v>
      </c>
      <c r="C4313" t="s">
        <v>35</v>
      </c>
      <c r="D4313" t="s">
        <v>75</v>
      </c>
      <c r="F4313" t="s">
        <v>36</v>
      </c>
      <c r="G4313">
        <v>2</v>
      </c>
      <c r="H4313">
        <v>-6.6770343133854229E-2</v>
      </c>
      <c r="I4313">
        <v>0.55946882756467764</v>
      </c>
      <c r="J4313" t="s">
        <v>910</v>
      </c>
    </row>
    <row r="4314" spans="1:12" x14ac:dyDescent="0.2">
      <c r="A4314" t="s">
        <v>918</v>
      </c>
      <c r="B4314">
        <v>3.9999999999999998E-6</v>
      </c>
      <c r="C4314" t="s">
        <v>45</v>
      </c>
      <c r="D4314" t="s">
        <v>15</v>
      </c>
      <c r="F4314" t="s">
        <v>36</v>
      </c>
      <c r="G4314">
        <v>2</v>
      </c>
      <c r="H4314">
        <v>-12.429216196844379</v>
      </c>
      <c r="I4314">
        <v>0.55946882756467764</v>
      </c>
      <c r="J4314" t="s">
        <v>910</v>
      </c>
      <c r="L4314" t="s">
        <v>919</v>
      </c>
    </row>
    <row r="4315" spans="1:12" x14ac:dyDescent="0.2">
      <c r="A4315" t="s">
        <v>299</v>
      </c>
      <c r="B4315">
        <v>2.375E-2</v>
      </c>
      <c r="C4315" t="s">
        <v>35</v>
      </c>
      <c r="D4315" t="s">
        <v>16</v>
      </c>
      <c r="F4315" t="s">
        <v>36</v>
      </c>
      <c r="G4315">
        <v>2</v>
      </c>
      <c r="H4315">
        <v>-3.7401727485014868</v>
      </c>
      <c r="I4315">
        <v>0.1478251210504789</v>
      </c>
      <c r="J4315" t="s">
        <v>913</v>
      </c>
      <c r="L4315" t="s">
        <v>300</v>
      </c>
    </row>
    <row r="4316" spans="1:12" x14ac:dyDescent="0.2">
      <c r="A4316" t="s">
        <v>920</v>
      </c>
      <c r="B4316">
        <v>0.34561999999999998</v>
      </c>
      <c r="C4316" t="s">
        <v>35</v>
      </c>
      <c r="D4316" t="s">
        <v>16</v>
      </c>
      <c r="F4316" t="s">
        <v>36</v>
      </c>
      <c r="G4316">
        <v>2</v>
      </c>
      <c r="H4316">
        <v>-1.062415373356292</v>
      </c>
      <c r="I4316">
        <v>0.1089649921306612</v>
      </c>
      <c r="J4316" t="s">
        <v>910</v>
      </c>
      <c r="L4316" t="s">
        <v>921</v>
      </c>
    </row>
    <row r="4317" spans="1:12" x14ac:dyDescent="0.2">
      <c r="A4317" t="s">
        <v>922</v>
      </c>
      <c r="B4317">
        <v>0.11187</v>
      </c>
      <c r="C4317" t="s">
        <v>7</v>
      </c>
      <c r="D4317" t="s">
        <v>16</v>
      </c>
      <c r="F4317" t="s">
        <v>36</v>
      </c>
      <c r="G4317">
        <v>2</v>
      </c>
      <c r="H4317">
        <v>-2.190417796123298</v>
      </c>
      <c r="I4317">
        <v>0.1089649921306612</v>
      </c>
      <c r="J4317" t="s">
        <v>910</v>
      </c>
      <c r="L4317" t="s">
        <v>923</v>
      </c>
    </row>
    <row r="4318" spans="1:12" x14ac:dyDescent="0.2">
      <c r="A4318" t="s">
        <v>848</v>
      </c>
      <c r="B4318">
        <v>5.1437999999999998E-2</v>
      </c>
      <c r="C4318" t="s">
        <v>35</v>
      </c>
      <c r="D4318" t="s">
        <v>16</v>
      </c>
      <c r="F4318" t="s">
        <v>36</v>
      </c>
      <c r="G4318">
        <v>2</v>
      </c>
      <c r="H4318">
        <v>-2.967378080057463</v>
      </c>
      <c r="I4318">
        <v>0.1478251210504789</v>
      </c>
      <c r="J4318" t="s">
        <v>913</v>
      </c>
      <c r="L4318" t="s">
        <v>849</v>
      </c>
    </row>
    <row r="4319" spans="1:12" x14ac:dyDescent="0.2">
      <c r="A4319" t="s">
        <v>787</v>
      </c>
      <c r="B4319">
        <v>0.12187000000000001</v>
      </c>
      <c r="C4319" t="s">
        <v>35</v>
      </c>
      <c r="D4319" t="s">
        <v>16</v>
      </c>
      <c r="F4319" t="s">
        <v>36</v>
      </c>
      <c r="G4319">
        <v>2</v>
      </c>
      <c r="H4319">
        <v>-2.1048003761467262</v>
      </c>
      <c r="I4319">
        <v>0.1089649921306612</v>
      </c>
      <c r="J4319" t="s">
        <v>910</v>
      </c>
      <c r="L4319" t="s">
        <v>789</v>
      </c>
    </row>
    <row r="4320" spans="1:12" x14ac:dyDescent="0.2">
      <c r="A4320" t="s">
        <v>924</v>
      </c>
      <c r="B4320">
        <v>1.1561999999999999E-2</v>
      </c>
      <c r="C4320" t="s">
        <v>35</v>
      </c>
      <c r="D4320" t="s">
        <v>16</v>
      </c>
      <c r="F4320" t="s">
        <v>36</v>
      </c>
      <c r="G4320">
        <v>2</v>
      </c>
      <c r="H4320">
        <v>-4.4600314203218527</v>
      </c>
      <c r="I4320">
        <v>0.1478251210504789</v>
      </c>
      <c r="J4320" t="s">
        <v>913</v>
      </c>
      <c r="L4320" t="s">
        <v>925</v>
      </c>
    </row>
    <row r="4321" spans="1:12" x14ac:dyDescent="0.2">
      <c r="A4321" t="s">
        <v>926</v>
      </c>
      <c r="B4321">
        <v>8.8125</v>
      </c>
      <c r="C4321" t="s">
        <v>35</v>
      </c>
      <c r="D4321" t="s">
        <v>16</v>
      </c>
      <c r="F4321" t="s">
        <v>36</v>
      </c>
      <c r="G4321">
        <v>2</v>
      </c>
      <c r="H4321">
        <v>2.1761711681383868</v>
      </c>
      <c r="I4321">
        <v>0.14206287812450191</v>
      </c>
      <c r="J4321" t="s">
        <v>927</v>
      </c>
      <c r="L4321" t="s">
        <v>928</v>
      </c>
    </row>
    <row r="4322" spans="1:12" x14ac:dyDescent="0.2">
      <c r="A4322" t="s">
        <v>442</v>
      </c>
      <c r="B4322">
        <v>5.0312000000000001</v>
      </c>
      <c r="C4322" t="s">
        <v>42</v>
      </c>
      <c r="D4322" t="s">
        <v>16</v>
      </c>
      <c r="F4322" t="s">
        <v>36</v>
      </c>
      <c r="G4322">
        <v>2</v>
      </c>
      <c r="H4322">
        <v>1.6156585242471571</v>
      </c>
      <c r="I4322">
        <v>0.1089649921306612</v>
      </c>
      <c r="J4322" t="s">
        <v>910</v>
      </c>
      <c r="L4322" t="s">
        <v>443</v>
      </c>
    </row>
    <row r="4323" spans="1:12" x14ac:dyDescent="0.2">
      <c r="A4323" t="s">
        <v>929</v>
      </c>
      <c r="B4323">
        <v>8.8125</v>
      </c>
      <c r="C4323" t="s">
        <v>35</v>
      </c>
      <c r="D4323" t="s">
        <v>16</v>
      </c>
      <c r="F4323" t="s">
        <v>36</v>
      </c>
      <c r="G4323">
        <v>2</v>
      </c>
      <c r="H4323">
        <v>2.1761711681383868</v>
      </c>
      <c r="I4323">
        <v>0.1089649921306612</v>
      </c>
      <c r="J4323" t="s">
        <v>910</v>
      </c>
      <c r="L4323" t="s">
        <v>929</v>
      </c>
    </row>
    <row r="4324" spans="1:12" x14ac:dyDescent="0.2">
      <c r="A4324" t="s">
        <v>563</v>
      </c>
      <c r="B4324">
        <v>1.2874999999999999E-2</v>
      </c>
      <c r="C4324" t="s">
        <v>218</v>
      </c>
      <c r="D4324" t="s">
        <v>16</v>
      </c>
      <c r="F4324" t="s">
        <v>36</v>
      </c>
      <c r="G4324">
        <v>2</v>
      </c>
      <c r="H4324">
        <v>-4.3524678324323371</v>
      </c>
      <c r="I4324">
        <v>0.1478251210504789</v>
      </c>
      <c r="J4324" t="s">
        <v>913</v>
      </c>
      <c r="L4324" t="s">
        <v>564</v>
      </c>
    </row>
    <row r="4325" spans="1:12" x14ac:dyDescent="0.2">
      <c r="A4325" t="s">
        <v>60</v>
      </c>
      <c r="B4325">
        <v>15.363</v>
      </c>
      <c r="C4325" t="s">
        <v>42</v>
      </c>
      <c r="D4325" t="s">
        <v>56</v>
      </c>
      <c r="F4325" t="s">
        <v>36</v>
      </c>
      <c r="G4325">
        <v>2</v>
      </c>
      <c r="H4325">
        <v>2.7319620211485232</v>
      </c>
      <c r="I4325">
        <v>0.36977677668705061</v>
      </c>
      <c r="J4325" t="s">
        <v>930</v>
      </c>
      <c r="L4325" t="s">
        <v>61</v>
      </c>
    </row>
    <row r="4326" spans="1:12" x14ac:dyDescent="0.2">
      <c r="A4326" t="s">
        <v>62</v>
      </c>
      <c r="B4326">
        <v>2.5613999999999999</v>
      </c>
      <c r="C4326" t="s">
        <v>35</v>
      </c>
      <c r="D4326" t="s">
        <v>56</v>
      </c>
      <c r="F4326" t="s">
        <v>36</v>
      </c>
      <c r="G4326">
        <v>2</v>
      </c>
      <c r="H4326">
        <v>0.94055398400983425</v>
      </c>
      <c r="I4326">
        <v>0.36977677668705061</v>
      </c>
      <c r="J4326" t="s">
        <v>931</v>
      </c>
      <c r="L4326" t="s">
        <v>62</v>
      </c>
    </row>
    <row r="4327" spans="1:12" x14ac:dyDescent="0.2">
      <c r="A4327" t="s">
        <v>572</v>
      </c>
      <c r="B4327">
        <v>-0.03</v>
      </c>
      <c r="C4327" t="s">
        <v>49</v>
      </c>
      <c r="D4327" t="s">
        <v>16</v>
      </c>
      <c r="F4327" t="s">
        <v>36</v>
      </c>
      <c r="G4327">
        <v>2</v>
      </c>
      <c r="H4327">
        <v>-3.5065578973199818</v>
      </c>
      <c r="I4327">
        <v>0.1089649921306612</v>
      </c>
      <c r="J4327" t="s">
        <v>932</v>
      </c>
      <c r="K4327" t="b">
        <v>1</v>
      </c>
      <c r="L4327" t="s">
        <v>573</v>
      </c>
    </row>
    <row r="4328" spans="1:12" x14ac:dyDescent="0.2">
      <c r="A4328" t="s">
        <v>933</v>
      </c>
      <c r="B4328">
        <v>-1.6061999999999999E-3</v>
      </c>
      <c r="C4328" t="s">
        <v>49</v>
      </c>
      <c r="D4328" t="s">
        <v>16</v>
      </c>
      <c r="F4328" t="s">
        <v>36</v>
      </c>
      <c r="G4328">
        <v>2</v>
      </c>
      <c r="H4328">
        <v>-6.4338841382099128</v>
      </c>
      <c r="I4328">
        <v>0.1089649921306612</v>
      </c>
      <c r="J4328" t="s">
        <v>910</v>
      </c>
      <c r="K4328" t="b">
        <v>1</v>
      </c>
      <c r="L4328" t="s">
        <v>934</v>
      </c>
    </row>
    <row r="4329" spans="1:12" x14ac:dyDescent="0.2">
      <c r="A4329" t="s">
        <v>203</v>
      </c>
      <c r="B4329">
        <v>-2.8063000000000001E-2</v>
      </c>
      <c r="C4329" t="s">
        <v>49</v>
      </c>
      <c r="D4329" t="s">
        <v>16</v>
      </c>
      <c r="F4329" t="s">
        <v>36</v>
      </c>
      <c r="G4329">
        <v>2</v>
      </c>
      <c r="H4329">
        <v>-3.5733032962664542</v>
      </c>
      <c r="I4329">
        <v>0.1089649921306612</v>
      </c>
      <c r="J4329" t="s">
        <v>910</v>
      </c>
      <c r="K4329" t="b">
        <v>1</v>
      </c>
      <c r="L4329" t="s">
        <v>204</v>
      </c>
    </row>
    <row r="4330" spans="1:12" x14ac:dyDescent="0.2">
      <c r="A4330" t="s">
        <v>935</v>
      </c>
      <c r="B4330">
        <v>-4.2938000000000004E-3</v>
      </c>
      <c r="C4330" t="s">
        <v>49</v>
      </c>
      <c r="D4330" t="s">
        <v>16</v>
      </c>
      <c r="F4330" t="s">
        <v>36</v>
      </c>
      <c r="G4330">
        <v>2</v>
      </c>
      <c r="H4330">
        <v>-5.4505831572288086</v>
      </c>
      <c r="I4330">
        <v>0.1089649921306612</v>
      </c>
      <c r="J4330" t="s">
        <v>910</v>
      </c>
      <c r="K4330" t="b">
        <v>1</v>
      </c>
      <c r="L4330" t="s">
        <v>936</v>
      </c>
    </row>
    <row r="4331" spans="1:12" x14ac:dyDescent="0.2">
      <c r="A4331" t="s">
        <v>354</v>
      </c>
      <c r="B4331">
        <v>-4.5281000000000002E-3</v>
      </c>
      <c r="C4331" t="s">
        <v>49</v>
      </c>
      <c r="D4331" t="s">
        <v>250</v>
      </c>
      <c r="F4331" t="s">
        <v>36</v>
      </c>
      <c r="G4331">
        <v>2</v>
      </c>
      <c r="H4331">
        <v>-5.397452853519467</v>
      </c>
      <c r="I4331">
        <v>0.1089649921306612</v>
      </c>
      <c r="J4331" t="s">
        <v>937</v>
      </c>
      <c r="K4331" t="b">
        <v>1</v>
      </c>
      <c r="L4331" t="s">
        <v>355</v>
      </c>
    </row>
    <row r="4332" spans="1:12" x14ac:dyDescent="0.2">
      <c r="A4332" t="s">
        <v>310</v>
      </c>
      <c r="B4332">
        <v>0.10249999999999999</v>
      </c>
      <c r="C4332" t="s">
        <v>35</v>
      </c>
      <c r="D4332" t="s">
        <v>16</v>
      </c>
      <c r="F4332" t="s">
        <v>36</v>
      </c>
      <c r="G4332">
        <v>2</v>
      </c>
      <c r="H4332">
        <v>-2.2778924804036742</v>
      </c>
      <c r="I4332">
        <v>0.1089649921306612</v>
      </c>
      <c r="J4332" t="s">
        <v>910</v>
      </c>
      <c r="L4332" t="s">
        <v>310</v>
      </c>
    </row>
    <row r="4334" spans="1:12" ht="16" x14ac:dyDescent="0.2">
      <c r="A4334" s="1" t="s">
        <v>2</v>
      </c>
      <c r="B4334" s="1" t="s">
        <v>887</v>
      </c>
    </row>
    <row r="4335" spans="1:12" x14ac:dyDescent="0.2">
      <c r="A4335" t="s">
        <v>4</v>
      </c>
      <c r="B4335" t="s">
        <v>938</v>
      </c>
    </row>
    <row r="4336" spans="1:12" x14ac:dyDescent="0.2">
      <c r="A4336" t="s">
        <v>6</v>
      </c>
      <c r="B4336" t="s">
        <v>359</v>
      </c>
    </row>
    <row r="4337" spans="1:13" x14ac:dyDescent="0.2">
      <c r="A4337" t="s">
        <v>8</v>
      </c>
      <c r="B4337">
        <v>1</v>
      </c>
    </row>
    <row r="4338" spans="1:13" x14ac:dyDescent="0.2">
      <c r="A4338" t="s">
        <v>9</v>
      </c>
      <c r="B4338" t="s">
        <v>888</v>
      </c>
    </row>
    <row r="4339" spans="1:13" x14ac:dyDescent="0.2">
      <c r="A4339" t="s">
        <v>11</v>
      </c>
      <c r="B4339" t="s">
        <v>12</v>
      </c>
    </row>
    <row r="4340" spans="1:13" x14ac:dyDescent="0.2">
      <c r="A4340" t="s">
        <v>13</v>
      </c>
      <c r="B4340" t="s">
        <v>14</v>
      </c>
    </row>
    <row r="4341" spans="1:13" x14ac:dyDescent="0.2">
      <c r="A4341" t="s">
        <v>15</v>
      </c>
      <c r="B4341" t="s">
        <v>75</v>
      </c>
    </row>
    <row r="4342" spans="1:13" ht="16" x14ac:dyDescent="0.2">
      <c r="A4342" s="1" t="s">
        <v>17</v>
      </c>
    </row>
    <row r="4343" spans="1:13" x14ac:dyDescent="0.2">
      <c r="A4343" s="2" t="s">
        <v>18</v>
      </c>
      <c r="B4343" s="2" t="s">
        <v>19</v>
      </c>
      <c r="C4343" s="2" t="s">
        <v>6</v>
      </c>
      <c r="D4343" s="2" t="s">
        <v>15</v>
      </c>
      <c r="E4343" s="2" t="s">
        <v>20</v>
      </c>
      <c r="F4343" s="2" t="s">
        <v>13</v>
      </c>
      <c r="G4343" s="2" t="s">
        <v>21</v>
      </c>
      <c r="H4343" s="2" t="s">
        <v>22</v>
      </c>
      <c r="I4343" s="2" t="s">
        <v>23</v>
      </c>
      <c r="J4343" s="2" t="s">
        <v>4</v>
      </c>
      <c r="K4343" s="2" t="s">
        <v>24</v>
      </c>
      <c r="L4343" s="2" t="s">
        <v>9</v>
      </c>
      <c r="M4343" s="2"/>
    </row>
    <row r="4344" spans="1:13" x14ac:dyDescent="0.2">
      <c r="A4344" t="s">
        <v>208</v>
      </c>
      <c r="B4344">
        <v>2.1812000000000002E-2</v>
      </c>
      <c r="D4344" t="s">
        <v>16</v>
      </c>
      <c r="E4344" t="s">
        <v>26</v>
      </c>
      <c r="F4344" t="s">
        <v>27</v>
      </c>
      <c r="G4344">
        <v>2</v>
      </c>
      <c r="H4344">
        <v>-3.8252950019183221</v>
      </c>
      <c r="I4344">
        <v>0.2337502495138086</v>
      </c>
      <c r="J4344" t="s">
        <v>907</v>
      </c>
    </row>
    <row r="4345" spans="1:13" x14ac:dyDescent="0.2">
      <c r="A4345" t="s">
        <v>29</v>
      </c>
      <c r="B4345">
        <v>50.311999999999998</v>
      </c>
      <c r="D4345" t="s">
        <v>30</v>
      </c>
      <c r="E4345" t="s">
        <v>26</v>
      </c>
      <c r="F4345" t="s">
        <v>27</v>
      </c>
      <c r="G4345">
        <v>2</v>
      </c>
      <c r="H4345">
        <v>3.9182436172412021</v>
      </c>
      <c r="I4345">
        <v>0.2337502495138086</v>
      </c>
      <c r="J4345" t="s">
        <v>908</v>
      </c>
    </row>
    <row r="4346" spans="1:13" x14ac:dyDescent="0.2">
      <c r="A4346" t="s">
        <v>827</v>
      </c>
      <c r="B4346">
        <v>8.0625000000000002E-3</v>
      </c>
      <c r="D4346" t="s">
        <v>16</v>
      </c>
      <c r="E4346" t="s">
        <v>26</v>
      </c>
      <c r="F4346" t="s">
        <v>27</v>
      </c>
      <c r="G4346">
        <v>2</v>
      </c>
      <c r="H4346">
        <v>-4.8205315968602456</v>
      </c>
      <c r="I4346">
        <v>0.30845693728017798</v>
      </c>
      <c r="J4346" t="s">
        <v>907</v>
      </c>
    </row>
    <row r="4347" spans="1:13" x14ac:dyDescent="0.2">
      <c r="A4347" t="s">
        <v>887</v>
      </c>
      <c r="B4347">
        <v>1</v>
      </c>
      <c r="C4347" t="s">
        <v>359</v>
      </c>
      <c r="D4347" t="s">
        <v>75</v>
      </c>
      <c r="E4347" t="s">
        <v>76</v>
      </c>
      <c r="F4347" t="s">
        <v>33</v>
      </c>
      <c r="G4347">
        <v>0</v>
      </c>
      <c r="H4347">
        <v>1</v>
      </c>
      <c r="L4347" t="s">
        <v>888</v>
      </c>
    </row>
    <row r="4348" spans="1:13" x14ac:dyDescent="0.2">
      <c r="A4348" t="s">
        <v>909</v>
      </c>
      <c r="B4348">
        <v>1.5875E-2</v>
      </c>
      <c r="C4348" t="s">
        <v>35</v>
      </c>
      <c r="D4348" t="s">
        <v>16</v>
      </c>
      <c r="F4348" t="s">
        <v>36</v>
      </c>
      <c r="G4348">
        <v>2</v>
      </c>
      <c r="H4348">
        <v>-4.1430097342033818</v>
      </c>
      <c r="I4348">
        <v>0.1089649921306612</v>
      </c>
      <c r="J4348" t="s">
        <v>910</v>
      </c>
      <c r="L4348" t="s">
        <v>911</v>
      </c>
    </row>
    <row r="4349" spans="1:13" x14ac:dyDescent="0.2">
      <c r="A4349" t="s">
        <v>912</v>
      </c>
      <c r="B4349">
        <v>0.05</v>
      </c>
      <c r="C4349" t="s">
        <v>35</v>
      </c>
      <c r="D4349" t="s">
        <v>15</v>
      </c>
      <c r="F4349" t="s">
        <v>36</v>
      </c>
      <c r="G4349">
        <v>2</v>
      </c>
      <c r="H4349">
        <v>-2.9957322735539909</v>
      </c>
      <c r="I4349">
        <v>0.1478251210504789</v>
      </c>
      <c r="J4349" t="s">
        <v>913</v>
      </c>
      <c r="L4349" t="s">
        <v>914</v>
      </c>
    </row>
    <row r="4350" spans="1:13" x14ac:dyDescent="0.2">
      <c r="A4350" t="s">
        <v>144</v>
      </c>
      <c r="B4350">
        <v>8.7500000000000008E-3</v>
      </c>
      <c r="C4350" t="s">
        <v>45</v>
      </c>
      <c r="D4350" t="s">
        <v>30</v>
      </c>
      <c r="F4350" t="s">
        <v>36</v>
      </c>
      <c r="G4350">
        <v>2</v>
      </c>
      <c r="H4350">
        <v>-4.7387015786126137</v>
      </c>
      <c r="I4350">
        <v>0.3759909831404189</v>
      </c>
      <c r="J4350" t="s">
        <v>913</v>
      </c>
      <c r="L4350" t="s">
        <v>144</v>
      </c>
    </row>
    <row r="4351" spans="1:13" x14ac:dyDescent="0.2">
      <c r="A4351" t="s">
        <v>915</v>
      </c>
      <c r="B4351">
        <v>0.875</v>
      </c>
      <c r="C4351" t="s">
        <v>35</v>
      </c>
      <c r="D4351" t="s">
        <v>16</v>
      </c>
      <c r="F4351" t="s">
        <v>36</v>
      </c>
      <c r="G4351">
        <v>2</v>
      </c>
      <c r="H4351">
        <v>-0.1335313926245226</v>
      </c>
      <c r="I4351">
        <v>0.1089649921306612</v>
      </c>
      <c r="J4351" t="s">
        <v>910</v>
      </c>
      <c r="L4351" t="s">
        <v>916</v>
      </c>
    </row>
    <row r="4352" spans="1:13" x14ac:dyDescent="0.2">
      <c r="A4352" t="s">
        <v>518</v>
      </c>
      <c r="B4352">
        <v>0.29499999999999998</v>
      </c>
      <c r="C4352" t="s">
        <v>35</v>
      </c>
      <c r="D4352" t="s">
        <v>16</v>
      </c>
      <c r="F4352" t="s">
        <v>36</v>
      </c>
      <c r="G4352">
        <v>2</v>
      </c>
      <c r="H4352">
        <v>-1.2207799226423171</v>
      </c>
      <c r="I4352">
        <v>0.1089649921306612</v>
      </c>
      <c r="J4352" t="s">
        <v>910</v>
      </c>
      <c r="L4352" t="s">
        <v>519</v>
      </c>
    </row>
    <row r="4353" spans="1:12" x14ac:dyDescent="0.2">
      <c r="A4353" t="s">
        <v>44</v>
      </c>
      <c r="B4353">
        <v>6.2375E-2</v>
      </c>
      <c r="C4353" t="s">
        <v>45</v>
      </c>
      <c r="D4353" t="s">
        <v>16</v>
      </c>
      <c r="F4353" t="s">
        <v>36</v>
      </c>
      <c r="G4353">
        <v>2</v>
      </c>
      <c r="H4353">
        <v>-2.7745907249104542</v>
      </c>
      <c r="I4353">
        <v>0.1478251210504789</v>
      </c>
      <c r="J4353" t="s">
        <v>913</v>
      </c>
      <c r="L4353" t="s">
        <v>47</v>
      </c>
    </row>
    <row r="4354" spans="1:12" x14ac:dyDescent="0.2">
      <c r="A4354" t="s">
        <v>835</v>
      </c>
      <c r="B4354">
        <v>1.4687000000000001E-4</v>
      </c>
      <c r="C4354" t="s">
        <v>35</v>
      </c>
      <c r="D4354" t="s">
        <v>16</v>
      </c>
      <c r="F4354" t="s">
        <v>36</v>
      </c>
      <c r="G4354">
        <v>2</v>
      </c>
      <c r="H4354">
        <v>-8.8259627161985037</v>
      </c>
      <c r="I4354">
        <v>0.1478251210504789</v>
      </c>
      <c r="J4354" t="s">
        <v>913</v>
      </c>
      <c r="L4354" t="s">
        <v>836</v>
      </c>
    </row>
    <row r="4355" spans="1:12" x14ac:dyDescent="0.2">
      <c r="A4355" t="s">
        <v>214</v>
      </c>
      <c r="B4355">
        <v>0.10249999999999999</v>
      </c>
      <c r="C4355" t="s">
        <v>45</v>
      </c>
      <c r="D4355" t="s">
        <v>16</v>
      </c>
      <c r="F4355" t="s">
        <v>36</v>
      </c>
      <c r="G4355">
        <v>2</v>
      </c>
      <c r="H4355">
        <v>-2.2778924804036742</v>
      </c>
      <c r="I4355">
        <v>0.1089649921306612</v>
      </c>
      <c r="J4355" t="s">
        <v>910</v>
      </c>
      <c r="L4355" t="s">
        <v>216</v>
      </c>
    </row>
    <row r="4356" spans="1:12" x14ac:dyDescent="0.2">
      <c r="A4356" t="s">
        <v>533</v>
      </c>
      <c r="B4356">
        <v>0.76249999999999996</v>
      </c>
      <c r="C4356" t="s">
        <v>35</v>
      </c>
      <c r="D4356" t="s">
        <v>16</v>
      </c>
      <c r="F4356" t="s">
        <v>36</v>
      </c>
      <c r="G4356">
        <v>2</v>
      </c>
      <c r="H4356">
        <v>-0.27115277050057041</v>
      </c>
      <c r="I4356">
        <v>0.1089649921306612</v>
      </c>
      <c r="J4356" t="s">
        <v>910</v>
      </c>
      <c r="L4356" t="s">
        <v>535</v>
      </c>
    </row>
    <row r="4357" spans="1:12" x14ac:dyDescent="0.2">
      <c r="A4357" t="s">
        <v>51</v>
      </c>
      <c r="B4357">
        <v>13.975</v>
      </c>
      <c r="C4357" t="s">
        <v>52</v>
      </c>
      <c r="D4357" t="s">
        <v>53</v>
      </c>
      <c r="F4357" t="s">
        <v>36</v>
      </c>
      <c r="G4357">
        <v>2</v>
      </c>
      <c r="H4357">
        <v>2.6372700190411629</v>
      </c>
      <c r="I4357">
        <v>4.3409845976280087E-2</v>
      </c>
      <c r="J4357" t="s">
        <v>839</v>
      </c>
      <c r="L4357" t="s">
        <v>54</v>
      </c>
    </row>
    <row r="4358" spans="1:12" x14ac:dyDescent="0.2">
      <c r="A4358" t="s">
        <v>324</v>
      </c>
      <c r="B4358">
        <v>7.2499999999999995E-4</v>
      </c>
      <c r="C4358" t="s">
        <v>45</v>
      </c>
      <c r="D4358" t="s">
        <v>16</v>
      </c>
      <c r="F4358" t="s">
        <v>36</v>
      </c>
      <c r="G4358">
        <v>2</v>
      </c>
      <c r="H4358">
        <v>-7.2293389031095998</v>
      </c>
      <c r="I4358">
        <v>0.1478251210504789</v>
      </c>
      <c r="J4358" t="s">
        <v>913</v>
      </c>
      <c r="L4358" t="s">
        <v>326</v>
      </c>
    </row>
    <row r="4359" spans="1:12" x14ac:dyDescent="0.2">
      <c r="A4359" t="s">
        <v>917</v>
      </c>
      <c r="B4359">
        <v>2.8124999999999999E-3</v>
      </c>
      <c r="C4359" t="s">
        <v>45</v>
      </c>
      <c r="D4359" t="s">
        <v>16</v>
      </c>
      <c r="F4359" t="s">
        <v>36</v>
      </c>
      <c r="G4359">
        <v>2</v>
      </c>
      <c r="H4359">
        <v>-5.8736815114515988</v>
      </c>
      <c r="I4359">
        <v>0.1478251210504789</v>
      </c>
      <c r="J4359" t="s">
        <v>913</v>
      </c>
      <c r="L4359" t="s">
        <v>531</v>
      </c>
    </row>
    <row r="4360" spans="1:12" x14ac:dyDescent="0.2">
      <c r="A4360" t="s">
        <v>820</v>
      </c>
      <c r="B4360">
        <v>0.93540999999999996</v>
      </c>
      <c r="C4360" t="s">
        <v>359</v>
      </c>
      <c r="D4360" t="s">
        <v>75</v>
      </c>
      <c r="F4360" t="s">
        <v>36</v>
      </c>
      <c r="G4360">
        <v>2</v>
      </c>
      <c r="H4360">
        <v>-6.6770343133854229E-2</v>
      </c>
      <c r="I4360">
        <v>0.1089649921306612</v>
      </c>
      <c r="J4360" t="s">
        <v>910</v>
      </c>
    </row>
    <row r="4361" spans="1:12" x14ac:dyDescent="0.2">
      <c r="A4361" t="s">
        <v>918</v>
      </c>
      <c r="B4361">
        <v>3.9999999999999998E-6</v>
      </c>
      <c r="C4361" t="s">
        <v>45</v>
      </c>
      <c r="D4361" t="s">
        <v>15</v>
      </c>
      <c r="F4361" t="s">
        <v>36</v>
      </c>
      <c r="G4361">
        <v>2</v>
      </c>
      <c r="H4361">
        <v>-12.429216196844379</v>
      </c>
      <c r="I4361">
        <v>0.55946882756467764</v>
      </c>
      <c r="J4361" t="s">
        <v>910</v>
      </c>
      <c r="L4361" t="s">
        <v>919</v>
      </c>
    </row>
    <row r="4362" spans="1:12" x14ac:dyDescent="0.2">
      <c r="A4362" t="s">
        <v>299</v>
      </c>
      <c r="B4362">
        <v>2.375E-2</v>
      </c>
      <c r="C4362" t="s">
        <v>35</v>
      </c>
      <c r="D4362" t="s">
        <v>16</v>
      </c>
      <c r="F4362" t="s">
        <v>36</v>
      </c>
      <c r="G4362">
        <v>2</v>
      </c>
      <c r="H4362">
        <v>-3.7401727485014868</v>
      </c>
      <c r="I4362">
        <v>0.1478251210504789</v>
      </c>
      <c r="J4362" t="s">
        <v>913</v>
      </c>
      <c r="L4362" t="s">
        <v>300</v>
      </c>
    </row>
    <row r="4363" spans="1:12" x14ac:dyDescent="0.2">
      <c r="A4363" t="s">
        <v>920</v>
      </c>
      <c r="B4363">
        <v>0.34561999999999998</v>
      </c>
      <c r="C4363" t="s">
        <v>35</v>
      </c>
      <c r="D4363" t="s">
        <v>16</v>
      </c>
      <c r="F4363" t="s">
        <v>36</v>
      </c>
      <c r="G4363">
        <v>2</v>
      </c>
      <c r="H4363">
        <v>-1.062415373356292</v>
      </c>
      <c r="I4363">
        <v>0.1089649921306612</v>
      </c>
      <c r="J4363" t="s">
        <v>910</v>
      </c>
      <c r="L4363" t="s">
        <v>921</v>
      </c>
    </row>
    <row r="4364" spans="1:12" x14ac:dyDescent="0.2">
      <c r="A4364" t="s">
        <v>922</v>
      </c>
      <c r="B4364">
        <v>0.11187</v>
      </c>
      <c r="C4364" t="s">
        <v>7</v>
      </c>
      <c r="D4364" t="s">
        <v>16</v>
      </c>
      <c r="F4364" t="s">
        <v>36</v>
      </c>
      <c r="G4364">
        <v>2</v>
      </c>
      <c r="H4364">
        <v>-2.190417796123298</v>
      </c>
      <c r="I4364">
        <v>0.1089649921306612</v>
      </c>
      <c r="J4364" t="s">
        <v>910</v>
      </c>
      <c r="L4364" t="s">
        <v>923</v>
      </c>
    </row>
    <row r="4365" spans="1:12" x14ac:dyDescent="0.2">
      <c r="A4365" t="s">
        <v>848</v>
      </c>
      <c r="B4365">
        <v>5.1437999999999998E-2</v>
      </c>
      <c r="C4365" t="s">
        <v>35</v>
      </c>
      <c r="D4365" t="s">
        <v>16</v>
      </c>
      <c r="F4365" t="s">
        <v>36</v>
      </c>
      <c r="G4365">
        <v>2</v>
      </c>
      <c r="H4365">
        <v>-2.967378080057463</v>
      </c>
      <c r="I4365">
        <v>0.1478251210504789</v>
      </c>
      <c r="J4365" t="s">
        <v>913</v>
      </c>
      <c r="L4365" t="s">
        <v>849</v>
      </c>
    </row>
    <row r="4366" spans="1:12" x14ac:dyDescent="0.2">
      <c r="A4366" t="s">
        <v>787</v>
      </c>
      <c r="B4366">
        <v>0.12187000000000001</v>
      </c>
      <c r="C4366" t="s">
        <v>35</v>
      </c>
      <c r="D4366" t="s">
        <v>16</v>
      </c>
      <c r="F4366" t="s">
        <v>36</v>
      </c>
      <c r="G4366">
        <v>2</v>
      </c>
      <c r="H4366">
        <v>-2.1048003761467262</v>
      </c>
      <c r="I4366">
        <v>0.1089649921306612</v>
      </c>
      <c r="J4366" t="s">
        <v>910</v>
      </c>
      <c r="L4366" t="s">
        <v>789</v>
      </c>
    </row>
    <row r="4367" spans="1:12" x14ac:dyDescent="0.2">
      <c r="A4367" t="s">
        <v>924</v>
      </c>
      <c r="B4367">
        <v>1.1561999999999999E-2</v>
      </c>
      <c r="C4367" t="s">
        <v>35</v>
      </c>
      <c r="D4367" t="s">
        <v>16</v>
      </c>
      <c r="F4367" t="s">
        <v>36</v>
      </c>
      <c r="G4367">
        <v>2</v>
      </c>
      <c r="H4367">
        <v>-4.4600314203218527</v>
      </c>
      <c r="I4367">
        <v>0.1478251210504789</v>
      </c>
      <c r="J4367" t="s">
        <v>913</v>
      </c>
      <c r="L4367" t="s">
        <v>925</v>
      </c>
    </row>
    <row r="4368" spans="1:12" x14ac:dyDescent="0.2">
      <c r="A4368" t="s">
        <v>926</v>
      </c>
      <c r="B4368">
        <v>8.8125</v>
      </c>
      <c r="C4368" t="s">
        <v>35</v>
      </c>
      <c r="D4368" t="s">
        <v>16</v>
      </c>
      <c r="F4368" t="s">
        <v>36</v>
      </c>
      <c r="G4368">
        <v>2</v>
      </c>
      <c r="H4368">
        <v>2.1761711681383868</v>
      </c>
      <c r="I4368">
        <v>0.14206287812450191</v>
      </c>
      <c r="J4368" t="s">
        <v>927</v>
      </c>
      <c r="L4368" t="s">
        <v>928</v>
      </c>
    </row>
    <row r="4369" spans="1:12" x14ac:dyDescent="0.2">
      <c r="A4369" t="s">
        <v>442</v>
      </c>
      <c r="B4369">
        <v>5.0312000000000001</v>
      </c>
      <c r="C4369" t="s">
        <v>42</v>
      </c>
      <c r="D4369" t="s">
        <v>16</v>
      </c>
      <c r="F4369" t="s">
        <v>36</v>
      </c>
      <c r="G4369">
        <v>2</v>
      </c>
      <c r="H4369">
        <v>1.6156585242471571</v>
      </c>
      <c r="I4369">
        <v>0.1089649921306612</v>
      </c>
      <c r="J4369" t="s">
        <v>910</v>
      </c>
      <c r="L4369" t="s">
        <v>443</v>
      </c>
    </row>
    <row r="4370" spans="1:12" x14ac:dyDescent="0.2">
      <c r="A4370" t="s">
        <v>929</v>
      </c>
      <c r="B4370">
        <v>8.8125</v>
      </c>
      <c r="C4370" t="s">
        <v>35</v>
      </c>
      <c r="D4370" t="s">
        <v>16</v>
      </c>
      <c r="F4370" t="s">
        <v>36</v>
      </c>
      <c r="G4370">
        <v>2</v>
      </c>
      <c r="H4370">
        <v>2.1761711681383868</v>
      </c>
      <c r="I4370">
        <v>0.1089649921306612</v>
      </c>
      <c r="J4370" t="s">
        <v>910</v>
      </c>
      <c r="L4370" t="s">
        <v>929</v>
      </c>
    </row>
    <row r="4371" spans="1:12" x14ac:dyDescent="0.2">
      <c r="A4371" t="s">
        <v>563</v>
      </c>
      <c r="B4371">
        <v>1.2874999999999999E-2</v>
      </c>
      <c r="C4371" t="s">
        <v>218</v>
      </c>
      <c r="D4371" t="s">
        <v>16</v>
      </c>
      <c r="F4371" t="s">
        <v>36</v>
      </c>
      <c r="G4371">
        <v>2</v>
      </c>
      <c r="H4371">
        <v>-4.3524678324323371</v>
      </c>
      <c r="I4371">
        <v>0.1478251210504789</v>
      </c>
      <c r="J4371" t="s">
        <v>913</v>
      </c>
      <c r="L4371" t="s">
        <v>564</v>
      </c>
    </row>
    <row r="4372" spans="1:12" x14ac:dyDescent="0.2">
      <c r="A4372" t="s">
        <v>60</v>
      </c>
      <c r="B4372">
        <v>15.363</v>
      </c>
      <c r="C4372" t="s">
        <v>42</v>
      </c>
      <c r="D4372" t="s">
        <v>56</v>
      </c>
      <c r="F4372" t="s">
        <v>36</v>
      </c>
      <c r="G4372">
        <v>2</v>
      </c>
      <c r="H4372">
        <v>2.7319620211485232</v>
      </c>
      <c r="I4372">
        <v>0.36977677668705061</v>
      </c>
      <c r="J4372" t="s">
        <v>930</v>
      </c>
      <c r="L4372" t="s">
        <v>61</v>
      </c>
    </row>
    <row r="4373" spans="1:12" x14ac:dyDescent="0.2">
      <c r="A4373" t="s">
        <v>62</v>
      </c>
      <c r="B4373">
        <v>2.7934000000000001</v>
      </c>
      <c r="C4373" t="s">
        <v>35</v>
      </c>
      <c r="D4373" t="s">
        <v>56</v>
      </c>
      <c r="F4373" t="s">
        <v>36</v>
      </c>
      <c r="G4373">
        <v>2</v>
      </c>
      <c r="H4373">
        <v>1.0272594918895339</v>
      </c>
      <c r="I4373">
        <v>0.36977677668705061</v>
      </c>
      <c r="J4373" t="s">
        <v>931</v>
      </c>
      <c r="L4373" t="s">
        <v>62</v>
      </c>
    </row>
    <row r="4374" spans="1:12" x14ac:dyDescent="0.2">
      <c r="A4374" t="s">
        <v>572</v>
      </c>
      <c r="B4374">
        <v>-0.03</v>
      </c>
      <c r="C4374" t="s">
        <v>49</v>
      </c>
      <c r="D4374" t="s">
        <v>16</v>
      </c>
      <c r="F4374" t="s">
        <v>36</v>
      </c>
      <c r="G4374">
        <v>2</v>
      </c>
      <c r="H4374">
        <v>-3.5065578973199818</v>
      </c>
      <c r="I4374">
        <v>0.1089649921306612</v>
      </c>
      <c r="J4374" t="s">
        <v>932</v>
      </c>
      <c r="K4374" t="b">
        <v>1</v>
      </c>
      <c r="L4374" t="s">
        <v>573</v>
      </c>
    </row>
    <row r="4375" spans="1:12" x14ac:dyDescent="0.2">
      <c r="A4375" t="s">
        <v>933</v>
      </c>
      <c r="B4375">
        <v>-1.6061999999999999E-3</v>
      </c>
      <c r="C4375" t="s">
        <v>49</v>
      </c>
      <c r="D4375" t="s">
        <v>16</v>
      </c>
      <c r="F4375" t="s">
        <v>36</v>
      </c>
      <c r="G4375">
        <v>2</v>
      </c>
      <c r="H4375">
        <v>-6.4338841382099128</v>
      </c>
      <c r="I4375">
        <v>0.1089649921306612</v>
      </c>
      <c r="J4375" t="s">
        <v>910</v>
      </c>
      <c r="K4375" t="b">
        <v>1</v>
      </c>
      <c r="L4375" t="s">
        <v>934</v>
      </c>
    </row>
    <row r="4376" spans="1:12" x14ac:dyDescent="0.2">
      <c r="A4376" t="s">
        <v>203</v>
      </c>
      <c r="B4376">
        <v>-2.8063000000000001E-2</v>
      </c>
      <c r="C4376" t="s">
        <v>49</v>
      </c>
      <c r="D4376" t="s">
        <v>16</v>
      </c>
      <c r="F4376" t="s">
        <v>36</v>
      </c>
      <c r="G4376">
        <v>2</v>
      </c>
      <c r="H4376">
        <v>-3.5733032962664542</v>
      </c>
      <c r="I4376">
        <v>0.1089649921306612</v>
      </c>
      <c r="J4376" t="s">
        <v>910</v>
      </c>
      <c r="K4376" t="b">
        <v>1</v>
      </c>
      <c r="L4376" t="s">
        <v>204</v>
      </c>
    </row>
    <row r="4377" spans="1:12" x14ac:dyDescent="0.2">
      <c r="A4377" t="s">
        <v>935</v>
      </c>
      <c r="B4377">
        <v>-4.2938000000000004E-3</v>
      </c>
      <c r="C4377" t="s">
        <v>49</v>
      </c>
      <c r="D4377" t="s">
        <v>16</v>
      </c>
      <c r="F4377" t="s">
        <v>36</v>
      </c>
      <c r="G4377">
        <v>2</v>
      </c>
      <c r="H4377">
        <v>-5.4505831572288086</v>
      </c>
      <c r="I4377">
        <v>0.1089649921306612</v>
      </c>
      <c r="J4377" t="s">
        <v>910</v>
      </c>
      <c r="K4377" t="b">
        <v>1</v>
      </c>
      <c r="L4377" t="s">
        <v>936</v>
      </c>
    </row>
    <row r="4378" spans="1:12" x14ac:dyDescent="0.2">
      <c r="A4378" t="s">
        <v>354</v>
      </c>
      <c r="B4378">
        <v>-4.5281000000000002E-3</v>
      </c>
      <c r="C4378" t="s">
        <v>49</v>
      </c>
      <c r="D4378" t="s">
        <v>250</v>
      </c>
      <c r="F4378" t="s">
        <v>36</v>
      </c>
      <c r="G4378">
        <v>2</v>
      </c>
      <c r="H4378">
        <v>-5.397452853519467</v>
      </c>
      <c r="I4378">
        <v>0.1089649921306612</v>
      </c>
      <c r="J4378" t="s">
        <v>937</v>
      </c>
      <c r="K4378" t="b">
        <v>1</v>
      </c>
      <c r="L4378" t="s">
        <v>355</v>
      </c>
    </row>
    <row r="4379" spans="1:12" x14ac:dyDescent="0.2">
      <c r="A4379" t="s">
        <v>310</v>
      </c>
      <c r="B4379">
        <v>0.10249999999999999</v>
      </c>
      <c r="C4379" t="s">
        <v>35</v>
      </c>
      <c r="D4379" t="s">
        <v>16</v>
      </c>
      <c r="F4379" t="s">
        <v>36</v>
      </c>
      <c r="G4379">
        <v>2</v>
      </c>
      <c r="H4379">
        <v>-2.2778924804036742</v>
      </c>
      <c r="I4379">
        <v>0.1089649921306612</v>
      </c>
      <c r="J4379" t="s">
        <v>910</v>
      </c>
      <c r="L4379" t="s">
        <v>310</v>
      </c>
    </row>
    <row r="4381" spans="1:12" ht="16" x14ac:dyDescent="0.2">
      <c r="A4381" s="1" t="s">
        <v>2</v>
      </c>
      <c r="B4381" s="1" t="s">
        <v>887</v>
      </c>
    </row>
    <row r="4382" spans="1:12" x14ac:dyDescent="0.2">
      <c r="A4382" t="s">
        <v>4</v>
      </c>
      <c r="B4382" t="s">
        <v>939</v>
      </c>
    </row>
    <row r="4383" spans="1:12" x14ac:dyDescent="0.2">
      <c r="A4383" t="s">
        <v>6</v>
      </c>
      <c r="B4383" t="s">
        <v>7</v>
      </c>
    </row>
    <row r="4384" spans="1:12" x14ac:dyDescent="0.2">
      <c r="A4384" t="s">
        <v>8</v>
      </c>
      <c r="B4384">
        <v>1</v>
      </c>
    </row>
    <row r="4385" spans="1:13" x14ac:dyDescent="0.2">
      <c r="A4385" t="s">
        <v>9</v>
      </c>
      <c r="B4385" t="s">
        <v>888</v>
      </c>
    </row>
    <row r="4386" spans="1:13" x14ac:dyDescent="0.2">
      <c r="A4386" t="s">
        <v>11</v>
      </c>
      <c r="B4386" t="s">
        <v>12</v>
      </c>
    </row>
    <row r="4387" spans="1:13" x14ac:dyDescent="0.2">
      <c r="A4387" t="s">
        <v>13</v>
      </c>
      <c r="B4387" t="s">
        <v>14</v>
      </c>
    </row>
    <row r="4388" spans="1:13" x14ac:dyDescent="0.2">
      <c r="A4388" t="s">
        <v>15</v>
      </c>
      <c r="B4388" t="s">
        <v>75</v>
      </c>
    </row>
    <row r="4389" spans="1:13" ht="16" x14ac:dyDescent="0.2">
      <c r="A4389" s="1" t="s">
        <v>17</v>
      </c>
    </row>
    <row r="4390" spans="1:13" x14ac:dyDescent="0.2">
      <c r="A4390" s="2" t="s">
        <v>18</v>
      </c>
      <c r="B4390" s="2" t="s">
        <v>19</v>
      </c>
      <c r="C4390" s="2" t="s">
        <v>6</v>
      </c>
      <c r="D4390" s="2" t="s">
        <v>15</v>
      </c>
      <c r="E4390" s="2" t="s">
        <v>20</v>
      </c>
      <c r="F4390" s="2" t="s">
        <v>13</v>
      </c>
      <c r="G4390" s="2" t="s">
        <v>21</v>
      </c>
      <c r="H4390" s="2" t="s">
        <v>22</v>
      </c>
      <c r="I4390" s="2" t="s">
        <v>23</v>
      </c>
      <c r="J4390" s="2" t="s">
        <v>4</v>
      </c>
      <c r="K4390" s="2" t="s">
        <v>24</v>
      </c>
      <c r="L4390" s="2" t="s">
        <v>9</v>
      </c>
      <c r="M4390" s="2"/>
    </row>
    <row r="4391" spans="1:13" x14ac:dyDescent="0.2">
      <c r="A4391" t="s">
        <v>208</v>
      </c>
      <c r="B4391">
        <v>2.1812000000000002E-2</v>
      </c>
      <c r="D4391" t="s">
        <v>16</v>
      </c>
      <c r="E4391" t="s">
        <v>26</v>
      </c>
      <c r="F4391" t="s">
        <v>27</v>
      </c>
      <c r="G4391">
        <v>2</v>
      </c>
      <c r="H4391">
        <v>-3.8252950019183221</v>
      </c>
      <c r="I4391">
        <v>0.2337502495138086</v>
      </c>
      <c r="J4391" t="s">
        <v>907</v>
      </c>
    </row>
    <row r="4392" spans="1:13" x14ac:dyDescent="0.2">
      <c r="A4392" t="s">
        <v>29</v>
      </c>
      <c r="B4392">
        <v>50.311999999999998</v>
      </c>
      <c r="D4392" t="s">
        <v>30</v>
      </c>
      <c r="E4392" t="s">
        <v>26</v>
      </c>
      <c r="F4392" t="s">
        <v>27</v>
      </c>
      <c r="G4392">
        <v>2</v>
      </c>
      <c r="H4392">
        <v>3.9182436172412021</v>
      </c>
      <c r="I4392">
        <v>0.2337502495138086</v>
      </c>
      <c r="J4392" t="s">
        <v>908</v>
      </c>
    </row>
    <row r="4393" spans="1:13" x14ac:dyDescent="0.2">
      <c r="A4393" t="s">
        <v>827</v>
      </c>
      <c r="B4393">
        <v>8.0625000000000002E-3</v>
      </c>
      <c r="D4393" t="s">
        <v>16</v>
      </c>
      <c r="E4393" t="s">
        <v>26</v>
      </c>
      <c r="F4393" t="s">
        <v>27</v>
      </c>
      <c r="G4393">
        <v>2</v>
      </c>
      <c r="H4393">
        <v>-4.8205315968602456</v>
      </c>
      <c r="I4393">
        <v>0.30845693728017798</v>
      </c>
      <c r="J4393" t="s">
        <v>907</v>
      </c>
    </row>
    <row r="4394" spans="1:13" x14ac:dyDescent="0.2">
      <c r="A4394" t="s">
        <v>887</v>
      </c>
      <c r="B4394">
        <v>1</v>
      </c>
      <c r="C4394" t="s">
        <v>7</v>
      </c>
      <c r="D4394" t="s">
        <v>75</v>
      </c>
      <c r="E4394" t="s">
        <v>76</v>
      </c>
      <c r="F4394" t="s">
        <v>33</v>
      </c>
      <c r="G4394">
        <v>0</v>
      </c>
      <c r="H4394">
        <v>1</v>
      </c>
      <c r="L4394" t="s">
        <v>888</v>
      </c>
    </row>
    <row r="4395" spans="1:13" x14ac:dyDescent="0.2">
      <c r="A4395" t="s">
        <v>909</v>
      </c>
      <c r="B4395">
        <v>1.5875E-2</v>
      </c>
      <c r="C4395" t="s">
        <v>35</v>
      </c>
      <c r="D4395" t="s">
        <v>16</v>
      </c>
      <c r="F4395" t="s">
        <v>36</v>
      </c>
      <c r="G4395">
        <v>2</v>
      </c>
      <c r="H4395">
        <v>-4.1430097342033818</v>
      </c>
      <c r="I4395">
        <v>0.1089649921306612</v>
      </c>
      <c r="J4395" t="s">
        <v>910</v>
      </c>
      <c r="L4395" t="s">
        <v>911</v>
      </c>
    </row>
    <row r="4396" spans="1:13" x14ac:dyDescent="0.2">
      <c r="A4396" t="s">
        <v>912</v>
      </c>
      <c r="B4396">
        <v>0.05</v>
      </c>
      <c r="C4396" t="s">
        <v>35</v>
      </c>
      <c r="D4396" t="s">
        <v>15</v>
      </c>
      <c r="F4396" t="s">
        <v>36</v>
      </c>
      <c r="G4396">
        <v>2</v>
      </c>
      <c r="H4396">
        <v>-2.9957322735539909</v>
      </c>
      <c r="I4396">
        <v>0.1478251210504789</v>
      </c>
      <c r="J4396" t="s">
        <v>913</v>
      </c>
      <c r="L4396" t="s">
        <v>914</v>
      </c>
    </row>
    <row r="4397" spans="1:13" x14ac:dyDescent="0.2">
      <c r="A4397" t="s">
        <v>144</v>
      </c>
      <c r="B4397">
        <v>8.7500000000000008E-3</v>
      </c>
      <c r="C4397" t="s">
        <v>45</v>
      </c>
      <c r="D4397" t="s">
        <v>30</v>
      </c>
      <c r="F4397" t="s">
        <v>36</v>
      </c>
      <c r="G4397">
        <v>2</v>
      </c>
      <c r="H4397">
        <v>-4.7387015786126137</v>
      </c>
      <c r="I4397">
        <v>0.3759909831404189</v>
      </c>
      <c r="J4397" t="s">
        <v>913</v>
      </c>
      <c r="L4397" t="s">
        <v>144</v>
      </c>
    </row>
    <row r="4398" spans="1:13" x14ac:dyDescent="0.2">
      <c r="A4398" t="s">
        <v>915</v>
      </c>
      <c r="B4398">
        <v>0.875</v>
      </c>
      <c r="C4398" t="s">
        <v>35</v>
      </c>
      <c r="D4398" t="s">
        <v>16</v>
      </c>
      <c r="F4398" t="s">
        <v>36</v>
      </c>
      <c r="G4398">
        <v>2</v>
      </c>
      <c r="H4398">
        <v>-0.1335313926245226</v>
      </c>
      <c r="I4398">
        <v>0.1089649921306612</v>
      </c>
      <c r="J4398" t="s">
        <v>910</v>
      </c>
      <c r="L4398" t="s">
        <v>916</v>
      </c>
    </row>
    <row r="4399" spans="1:13" x14ac:dyDescent="0.2">
      <c r="A4399" t="s">
        <v>518</v>
      </c>
      <c r="B4399">
        <v>0.29499999999999998</v>
      </c>
      <c r="C4399" t="s">
        <v>35</v>
      </c>
      <c r="D4399" t="s">
        <v>16</v>
      </c>
      <c r="F4399" t="s">
        <v>36</v>
      </c>
      <c r="G4399">
        <v>2</v>
      </c>
      <c r="H4399">
        <v>-1.2207799226423171</v>
      </c>
      <c r="I4399">
        <v>0.1089649921306612</v>
      </c>
      <c r="J4399" t="s">
        <v>910</v>
      </c>
      <c r="L4399" t="s">
        <v>519</v>
      </c>
    </row>
    <row r="4400" spans="1:13" x14ac:dyDescent="0.2">
      <c r="A4400" t="s">
        <v>44</v>
      </c>
      <c r="B4400">
        <v>6.2375E-2</v>
      </c>
      <c r="C4400" t="s">
        <v>45</v>
      </c>
      <c r="D4400" t="s">
        <v>16</v>
      </c>
      <c r="F4400" t="s">
        <v>36</v>
      </c>
      <c r="G4400">
        <v>2</v>
      </c>
      <c r="H4400">
        <v>-2.7745907249104542</v>
      </c>
      <c r="I4400">
        <v>0.1478251210504789</v>
      </c>
      <c r="J4400" t="s">
        <v>913</v>
      </c>
      <c r="L4400" t="s">
        <v>47</v>
      </c>
    </row>
    <row r="4401" spans="1:12" x14ac:dyDescent="0.2">
      <c r="A4401" t="s">
        <v>835</v>
      </c>
      <c r="B4401">
        <v>1.4687000000000001E-4</v>
      </c>
      <c r="C4401" t="s">
        <v>35</v>
      </c>
      <c r="D4401" t="s">
        <v>16</v>
      </c>
      <c r="F4401" t="s">
        <v>36</v>
      </c>
      <c r="G4401">
        <v>2</v>
      </c>
      <c r="H4401">
        <v>-8.8259627161985037</v>
      </c>
      <c r="I4401">
        <v>0.1478251210504789</v>
      </c>
      <c r="J4401" t="s">
        <v>913</v>
      </c>
      <c r="L4401" t="s">
        <v>836</v>
      </c>
    </row>
    <row r="4402" spans="1:12" x14ac:dyDescent="0.2">
      <c r="A4402" t="s">
        <v>214</v>
      </c>
      <c r="B4402">
        <v>0.10249999999999999</v>
      </c>
      <c r="C4402" t="s">
        <v>45</v>
      </c>
      <c r="D4402" t="s">
        <v>16</v>
      </c>
      <c r="F4402" t="s">
        <v>36</v>
      </c>
      <c r="G4402">
        <v>2</v>
      </c>
      <c r="H4402">
        <v>-2.2778924804036742</v>
      </c>
      <c r="I4402">
        <v>0.1089649921306612</v>
      </c>
      <c r="J4402" t="s">
        <v>910</v>
      </c>
      <c r="L4402" t="s">
        <v>216</v>
      </c>
    </row>
    <row r="4403" spans="1:12" x14ac:dyDescent="0.2">
      <c r="A4403" t="s">
        <v>533</v>
      </c>
      <c r="B4403">
        <v>0.76249999999999996</v>
      </c>
      <c r="C4403" t="s">
        <v>35</v>
      </c>
      <c r="D4403" t="s">
        <v>16</v>
      </c>
      <c r="F4403" t="s">
        <v>36</v>
      </c>
      <c r="G4403">
        <v>2</v>
      </c>
      <c r="H4403">
        <v>-0.27115277050057041</v>
      </c>
      <c r="I4403">
        <v>0.1089649921306612</v>
      </c>
      <c r="J4403" t="s">
        <v>910</v>
      </c>
      <c r="L4403" t="s">
        <v>535</v>
      </c>
    </row>
    <row r="4404" spans="1:12" x14ac:dyDescent="0.2">
      <c r="A4404" t="s">
        <v>51</v>
      </c>
      <c r="B4404">
        <v>13.975</v>
      </c>
      <c r="C4404" t="s">
        <v>52</v>
      </c>
      <c r="D4404" t="s">
        <v>53</v>
      </c>
      <c r="F4404" t="s">
        <v>36</v>
      </c>
      <c r="G4404">
        <v>2</v>
      </c>
      <c r="H4404">
        <v>2.6372700190411629</v>
      </c>
      <c r="I4404">
        <v>4.3409845976280087E-2</v>
      </c>
      <c r="J4404" t="s">
        <v>839</v>
      </c>
      <c r="L4404" t="s">
        <v>54</v>
      </c>
    </row>
    <row r="4405" spans="1:12" x14ac:dyDescent="0.2">
      <c r="A4405" t="s">
        <v>324</v>
      </c>
      <c r="B4405">
        <v>7.2499999999999995E-4</v>
      </c>
      <c r="C4405" t="s">
        <v>45</v>
      </c>
      <c r="D4405" t="s">
        <v>16</v>
      </c>
      <c r="F4405" t="s">
        <v>36</v>
      </c>
      <c r="G4405">
        <v>2</v>
      </c>
      <c r="H4405">
        <v>-7.2293389031095998</v>
      </c>
      <c r="I4405">
        <v>0.1478251210504789</v>
      </c>
      <c r="J4405" t="s">
        <v>913</v>
      </c>
      <c r="L4405" t="s">
        <v>326</v>
      </c>
    </row>
    <row r="4406" spans="1:12" x14ac:dyDescent="0.2">
      <c r="A4406" t="s">
        <v>917</v>
      </c>
      <c r="B4406">
        <v>2.8124999999999999E-3</v>
      </c>
      <c r="C4406" t="s">
        <v>45</v>
      </c>
      <c r="D4406" t="s">
        <v>16</v>
      </c>
      <c r="F4406" t="s">
        <v>36</v>
      </c>
      <c r="G4406">
        <v>2</v>
      </c>
      <c r="H4406">
        <v>-5.8736815114515988</v>
      </c>
      <c r="I4406">
        <v>0.1478251210504789</v>
      </c>
      <c r="J4406" t="s">
        <v>913</v>
      </c>
      <c r="L4406" t="s">
        <v>531</v>
      </c>
    </row>
    <row r="4407" spans="1:12" x14ac:dyDescent="0.2">
      <c r="A4407" t="s">
        <v>864</v>
      </c>
      <c r="B4407">
        <v>0.93540999999999996</v>
      </c>
      <c r="C4407" t="s">
        <v>7</v>
      </c>
      <c r="D4407" t="s">
        <v>75</v>
      </c>
      <c r="F4407" t="s">
        <v>36</v>
      </c>
      <c r="G4407">
        <v>2</v>
      </c>
      <c r="H4407">
        <v>-6.6770343133854229E-2</v>
      </c>
      <c r="I4407">
        <v>0.55946882756467764</v>
      </c>
      <c r="J4407" t="s">
        <v>910</v>
      </c>
    </row>
    <row r="4408" spans="1:12" x14ac:dyDescent="0.2">
      <c r="A4408" t="s">
        <v>918</v>
      </c>
      <c r="B4408">
        <v>3.9999999999999998E-6</v>
      </c>
      <c r="C4408" t="s">
        <v>45</v>
      </c>
      <c r="D4408" t="s">
        <v>15</v>
      </c>
      <c r="F4408" t="s">
        <v>36</v>
      </c>
      <c r="G4408">
        <v>2</v>
      </c>
      <c r="H4408">
        <v>-12.429216196844379</v>
      </c>
      <c r="I4408">
        <v>0.55946882756467764</v>
      </c>
      <c r="J4408" t="s">
        <v>910</v>
      </c>
      <c r="L4408" t="s">
        <v>919</v>
      </c>
    </row>
    <row r="4409" spans="1:12" x14ac:dyDescent="0.2">
      <c r="A4409" t="s">
        <v>299</v>
      </c>
      <c r="B4409">
        <v>2.375E-2</v>
      </c>
      <c r="C4409" t="s">
        <v>35</v>
      </c>
      <c r="D4409" t="s">
        <v>16</v>
      </c>
      <c r="F4409" t="s">
        <v>36</v>
      </c>
      <c r="G4409">
        <v>2</v>
      </c>
      <c r="H4409">
        <v>-3.7401727485014868</v>
      </c>
      <c r="I4409">
        <v>0.1478251210504789</v>
      </c>
      <c r="J4409" t="s">
        <v>913</v>
      </c>
      <c r="L4409" t="s">
        <v>300</v>
      </c>
    </row>
    <row r="4410" spans="1:12" x14ac:dyDescent="0.2">
      <c r="A4410" t="s">
        <v>920</v>
      </c>
      <c r="B4410">
        <v>0.34561999999999998</v>
      </c>
      <c r="C4410" t="s">
        <v>35</v>
      </c>
      <c r="D4410" t="s">
        <v>16</v>
      </c>
      <c r="F4410" t="s">
        <v>36</v>
      </c>
      <c r="G4410">
        <v>2</v>
      </c>
      <c r="H4410">
        <v>-1.062415373356292</v>
      </c>
      <c r="I4410">
        <v>0.1089649921306612</v>
      </c>
      <c r="J4410" t="s">
        <v>910</v>
      </c>
      <c r="L4410" t="s">
        <v>921</v>
      </c>
    </row>
    <row r="4411" spans="1:12" x14ac:dyDescent="0.2">
      <c r="A4411" t="s">
        <v>922</v>
      </c>
      <c r="B4411">
        <v>0.11187</v>
      </c>
      <c r="C4411" t="s">
        <v>7</v>
      </c>
      <c r="D4411" t="s">
        <v>16</v>
      </c>
      <c r="F4411" t="s">
        <v>36</v>
      </c>
      <c r="G4411">
        <v>2</v>
      </c>
      <c r="H4411">
        <v>-2.190417796123298</v>
      </c>
      <c r="I4411">
        <v>0.1089649921306612</v>
      </c>
      <c r="J4411" t="s">
        <v>910</v>
      </c>
      <c r="L4411" t="s">
        <v>923</v>
      </c>
    </row>
    <row r="4412" spans="1:12" x14ac:dyDescent="0.2">
      <c r="A4412" t="s">
        <v>848</v>
      </c>
      <c r="B4412">
        <v>5.1437999999999998E-2</v>
      </c>
      <c r="C4412" t="s">
        <v>35</v>
      </c>
      <c r="D4412" t="s">
        <v>16</v>
      </c>
      <c r="F4412" t="s">
        <v>36</v>
      </c>
      <c r="G4412">
        <v>2</v>
      </c>
      <c r="H4412">
        <v>-2.967378080057463</v>
      </c>
      <c r="I4412">
        <v>0.1478251210504789</v>
      </c>
      <c r="J4412" t="s">
        <v>913</v>
      </c>
      <c r="L4412" t="s">
        <v>849</v>
      </c>
    </row>
    <row r="4413" spans="1:12" x14ac:dyDescent="0.2">
      <c r="A4413" t="s">
        <v>787</v>
      </c>
      <c r="B4413">
        <v>0.12187000000000001</v>
      </c>
      <c r="C4413" t="s">
        <v>35</v>
      </c>
      <c r="D4413" t="s">
        <v>16</v>
      </c>
      <c r="F4413" t="s">
        <v>36</v>
      </c>
      <c r="G4413">
        <v>2</v>
      </c>
      <c r="H4413">
        <v>-2.1048003761467262</v>
      </c>
      <c r="I4413">
        <v>0.1089649921306612</v>
      </c>
      <c r="J4413" t="s">
        <v>910</v>
      </c>
      <c r="L4413" t="s">
        <v>789</v>
      </c>
    </row>
    <row r="4414" spans="1:12" x14ac:dyDescent="0.2">
      <c r="A4414" t="s">
        <v>924</v>
      </c>
      <c r="B4414">
        <v>1.1561999999999999E-2</v>
      </c>
      <c r="C4414" t="s">
        <v>35</v>
      </c>
      <c r="D4414" t="s">
        <v>16</v>
      </c>
      <c r="F4414" t="s">
        <v>36</v>
      </c>
      <c r="G4414">
        <v>2</v>
      </c>
      <c r="H4414">
        <v>-4.4600314203218527</v>
      </c>
      <c r="I4414">
        <v>0.1478251210504789</v>
      </c>
      <c r="J4414" t="s">
        <v>913</v>
      </c>
      <c r="L4414" t="s">
        <v>925</v>
      </c>
    </row>
    <row r="4415" spans="1:12" x14ac:dyDescent="0.2">
      <c r="A4415" t="s">
        <v>926</v>
      </c>
      <c r="B4415">
        <v>8.8125</v>
      </c>
      <c r="C4415" t="s">
        <v>35</v>
      </c>
      <c r="D4415" t="s">
        <v>16</v>
      </c>
      <c r="F4415" t="s">
        <v>36</v>
      </c>
      <c r="G4415">
        <v>2</v>
      </c>
      <c r="H4415">
        <v>2.1761711681383868</v>
      </c>
      <c r="I4415">
        <v>0.14206287812450191</v>
      </c>
      <c r="J4415" t="s">
        <v>927</v>
      </c>
      <c r="L4415" t="s">
        <v>928</v>
      </c>
    </row>
    <row r="4416" spans="1:12" x14ac:dyDescent="0.2">
      <c r="A4416" t="s">
        <v>442</v>
      </c>
      <c r="B4416">
        <v>5.0312000000000001</v>
      </c>
      <c r="C4416" t="s">
        <v>42</v>
      </c>
      <c r="D4416" t="s">
        <v>16</v>
      </c>
      <c r="F4416" t="s">
        <v>36</v>
      </c>
      <c r="G4416">
        <v>2</v>
      </c>
      <c r="H4416">
        <v>1.6156585242471571</v>
      </c>
      <c r="I4416">
        <v>0.1089649921306612</v>
      </c>
      <c r="J4416" t="s">
        <v>910</v>
      </c>
      <c r="L4416" t="s">
        <v>443</v>
      </c>
    </row>
    <row r="4417" spans="1:12" x14ac:dyDescent="0.2">
      <c r="A4417" t="s">
        <v>929</v>
      </c>
      <c r="B4417">
        <v>8.8125</v>
      </c>
      <c r="C4417" t="s">
        <v>35</v>
      </c>
      <c r="D4417" t="s">
        <v>16</v>
      </c>
      <c r="F4417" t="s">
        <v>36</v>
      </c>
      <c r="G4417">
        <v>2</v>
      </c>
      <c r="H4417">
        <v>2.1761711681383868</v>
      </c>
      <c r="I4417">
        <v>0.1089649921306612</v>
      </c>
      <c r="J4417" t="s">
        <v>910</v>
      </c>
      <c r="L4417" t="s">
        <v>929</v>
      </c>
    </row>
    <row r="4418" spans="1:12" x14ac:dyDescent="0.2">
      <c r="A4418" t="s">
        <v>563</v>
      </c>
      <c r="B4418">
        <v>1.2874999999999999E-2</v>
      </c>
      <c r="C4418" t="s">
        <v>218</v>
      </c>
      <c r="D4418" t="s">
        <v>16</v>
      </c>
      <c r="F4418" t="s">
        <v>36</v>
      </c>
      <c r="G4418">
        <v>2</v>
      </c>
      <c r="H4418">
        <v>-4.3524678324323371</v>
      </c>
      <c r="I4418">
        <v>0.1478251210504789</v>
      </c>
      <c r="J4418" t="s">
        <v>913</v>
      </c>
      <c r="L4418" t="s">
        <v>564</v>
      </c>
    </row>
    <row r="4419" spans="1:12" x14ac:dyDescent="0.2">
      <c r="A4419" t="s">
        <v>60</v>
      </c>
      <c r="B4419">
        <v>15.363</v>
      </c>
      <c r="C4419" t="s">
        <v>42</v>
      </c>
      <c r="D4419" t="s">
        <v>56</v>
      </c>
      <c r="F4419" t="s">
        <v>36</v>
      </c>
      <c r="G4419">
        <v>2</v>
      </c>
      <c r="H4419">
        <v>2.7319620211485232</v>
      </c>
      <c r="I4419">
        <v>0.36977677668705061</v>
      </c>
      <c r="J4419" t="s">
        <v>930</v>
      </c>
      <c r="L4419" t="s">
        <v>61</v>
      </c>
    </row>
    <row r="4420" spans="1:12" x14ac:dyDescent="0.2">
      <c r="A4420" t="s">
        <v>62</v>
      </c>
      <c r="B4420">
        <v>2.7934000000000001</v>
      </c>
      <c r="C4420" t="s">
        <v>35</v>
      </c>
      <c r="D4420" t="s">
        <v>56</v>
      </c>
      <c r="F4420" t="s">
        <v>36</v>
      </c>
      <c r="G4420">
        <v>2</v>
      </c>
      <c r="H4420">
        <v>1.0272594918895339</v>
      </c>
      <c r="I4420">
        <v>0.36977677668705061</v>
      </c>
      <c r="J4420" t="s">
        <v>931</v>
      </c>
      <c r="L4420" t="s">
        <v>62</v>
      </c>
    </row>
    <row r="4421" spans="1:12" x14ac:dyDescent="0.2">
      <c r="A4421" t="s">
        <v>572</v>
      </c>
      <c r="B4421">
        <v>-0.03</v>
      </c>
      <c r="C4421" t="s">
        <v>49</v>
      </c>
      <c r="D4421" t="s">
        <v>16</v>
      </c>
      <c r="F4421" t="s">
        <v>36</v>
      </c>
      <c r="G4421">
        <v>2</v>
      </c>
      <c r="H4421">
        <v>-3.5065578973199818</v>
      </c>
      <c r="I4421">
        <v>0.1089649921306612</v>
      </c>
      <c r="J4421" t="s">
        <v>932</v>
      </c>
      <c r="K4421" t="b">
        <v>1</v>
      </c>
      <c r="L4421" t="s">
        <v>573</v>
      </c>
    </row>
    <row r="4422" spans="1:12" x14ac:dyDescent="0.2">
      <c r="A4422" t="s">
        <v>933</v>
      </c>
      <c r="B4422">
        <v>-1.6061999999999999E-3</v>
      </c>
      <c r="C4422" t="s">
        <v>49</v>
      </c>
      <c r="D4422" t="s">
        <v>16</v>
      </c>
      <c r="F4422" t="s">
        <v>36</v>
      </c>
      <c r="G4422">
        <v>2</v>
      </c>
      <c r="H4422">
        <v>-6.4338841382099128</v>
      </c>
      <c r="I4422">
        <v>0.1089649921306612</v>
      </c>
      <c r="J4422" t="s">
        <v>910</v>
      </c>
      <c r="K4422" t="b">
        <v>1</v>
      </c>
      <c r="L4422" t="s">
        <v>934</v>
      </c>
    </row>
    <row r="4423" spans="1:12" x14ac:dyDescent="0.2">
      <c r="A4423" t="s">
        <v>203</v>
      </c>
      <c r="B4423">
        <v>-2.8063000000000001E-2</v>
      </c>
      <c r="C4423" t="s">
        <v>49</v>
      </c>
      <c r="D4423" t="s">
        <v>16</v>
      </c>
      <c r="F4423" t="s">
        <v>36</v>
      </c>
      <c r="G4423">
        <v>2</v>
      </c>
      <c r="H4423">
        <v>-3.5733032962664542</v>
      </c>
      <c r="I4423">
        <v>0.1089649921306612</v>
      </c>
      <c r="J4423" t="s">
        <v>910</v>
      </c>
      <c r="K4423" t="b">
        <v>1</v>
      </c>
      <c r="L4423" t="s">
        <v>204</v>
      </c>
    </row>
    <row r="4424" spans="1:12" x14ac:dyDescent="0.2">
      <c r="A4424" t="s">
        <v>935</v>
      </c>
      <c r="B4424">
        <v>-4.2938000000000004E-3</v>
      </c>
      <c r="C4424" t="s">
        <v>49</v>
      </c>
      <c r="D4424" t="s">
        <v>16</v>
      </c>
      <c r="F4424" t="s">
        <v>36</v>
      </c>
      <c r="G4424">
        <v>2</v>
      </c>
      <c r="H4424">
        <v>-5.4505831572288086</v>
      </c>
      <c r="I4424">
        <v>0.1089649921306612</v>
      </c>
      <c r="J4424" t="s">
        <v>910</v>
      </c>
      <c r="K4424" t="b">
        <v>1</v>
      </c>
      <c r="L4424" t="s">
        <v>936</v>
      </c>
    </row>
    <row r="4425" spans="1:12" x14ac:dyDescent="0.2">
      <c r="A4425" t="s">
        <v>354</v>
      </c>
      <c r="B4425">
        <v>-4.5281000000000002E-3</v>
      </c>
      <c r="C4425" t="s">
        <v>49</v>
      </c>
      <c r="D4425" t="s">
        <v>250</v>
      </c>
      <c r="F4425" t="s">
        <v>36</v>
      </c>
      <c r="G4425">
        <v>2</v>
      </c>
      <c r="H4425">
        <v>-5.397452853519467</v>
      </c>
      <c r="I4425">
        <v>0.1089649921306612</v>
      </c>
      <c r="J4425" t="s">
        <v>937</v>
      </c>
      <c r="K4425" t="b">
        <v>1</v>
      </c>
      <c r="L4425" t="s">
        <v>355</v>
      </c>
    </row>
    <row r="4426" spans="1:12" x14ac:dyDescent="0.2">
      <c r="A4426" t="s">
        <v>310</v>
      </c>
      <c r="B4426">
        <v>0.10249999999999999</v>
      </c>
      <c r="C4426" t="s">
        <v>35</v>
      </c>
      <c r="D4426" t="s">
        <v>16</v>
      </c>
      <c r="F4426" t="s">
        <v>36</v>
      </c>
      <c r="G4426">
        <v>2</v>
      </c>
      <c r="H4426">
        <v>-2.2778924804036742</v>
      </c>
      <c r="I4426">
        <v>0.1089649921306612</v>
      </c>
      <c r="J4426" t="s">
        <v>910</v>
      </c>
      <c r="L4426" t="s">
        <v>310</v>
      </c>
    </row>
    <row r="4428" spans="1:12" ht="16" x14ac:dyDescent="0.2">
      <c r="A4428" s="1" t="s">
        <v>2</v>
      </c>
      <c r="B4428" s="1" t="s">
        <v>887</v>
      </c>
    </row>
    <row r="4429" spans="1:12" x14ac:dyDescent="0.2">
      <c r="A4429" t="s">
        <v>4</v>
      </c>
      <c r="B4429" t="s">
        <v>940</v>
      </c>
    </row>
    <row r="4430" spans="1:12" x14ac:dyDescent="0.2">
      <c r="A4430" t="s">
        <v>6</v>
      </c>
      <c r="B4430" t="s">
        <v>371</v>
      </c>
    </row>
    <row r="4431" spans="1:12" x14ac:dyDescent="0.2">
      <c r="A4431" t="s">
        <v>8</v>
      </c>
      <c r="B4431">
        <v>1</v>
      </c>
    </row>
    <row r="4432" spans="1:12" x14ac:dyDescent="0.2">
      <c r="A4432" t="s">
        <v>9</v>
      </c>
      <c r="B4432" t="s">
        <v>888</v>
      </c>
    </row>
    <row r="4433" spans="1:13" x14ac:dyDescent="0.2">
      <c r="A4433" t="s">
        <v>11</v>
      </c>
      <c r="B4433" t="s">
        <v>12</v>
      </c>
    </row>
    <row r="4434" spans="1:13" x14ac:dyDescent="0.2">
      <c r="A4434" t="s">
        <v>13</v>
      </c>
      <c r="B4434" t="s">
        <v>14</v>
      </c>
    </row>
    <row r="4435" spans="1:13" x14ac:dyDescent="0.2">
      <c r="A4435" t="s">
        <v>15</v>
      </c>
      <c r="B4435" t="s">
        <v>75</v>
      </c>
    </row>
    <row r="4436" spans="1:13" ht="16" x14ac:dyDescent="0.2">
      <c r="A4436" s="1" t="s">
        <v>17</v>
      </c>
    </row>
    <row r="4437" spans="1:13" x14ac:dyDescent="0.2">
      <c r="A4437" s="2" t="s">
        <v>18</v>
      </c>
      <c r="B4437" s="2" t="s">
        <v>19</v>
      </c>
      <c r="C4437" s="2" t="s">
        <v>6</v>
      </c>
      <c r="D4437" s="2" t="s">
        <v>15</v>
      </c>
      <c r="E4437" s="2" t="s">
        <v>20</v>
      </c>
      <c r="F4437" s="2" t="s">
        <v>13</v>
      </c>
      <c r="G4437" s="2" t="s">
        <v>21</v>
      </c>
      <c r="H4437" s="2" t="s">
        <v>22</v>
      </c>
      <c r="I4437" s="2" t="s">
        <v>23</v>
      </c>
      <c r="J4437" s="2" t="s">
        <v>4</v>
      </c>
      <c r="K4437" s="2" t="s">
        <v>24</v>
      </c>
      <c r="L4437" s="2" t="s">
        <v>9</v>
      </c>
      <c r="M4437" s="2"/>
    </row>
    <row r="4438" spans="1:13" x14ac:dyDescent="0.2">
      <c r="A4438" t="s">
        <v>208</v>
      </c>
      <c r="B4438">
        <v>2.1812000000000002E-2</v>
      </c>
      <c r="D4438" t="s">
        <v>16</v>
      </c>
      <c r="E4438" t="s">
        <v>26</v>
      </c>
      <c r="F4438" t="s">
        <v>27</v>
      </c>
      <c r="G4438">
        <v>2</v>
      </c>
      <c r="H4438">
        <v>-3.8252950019183221</v>
      </c>
      <c r="I4438">
        <v>0.2337502495138086</v>
      </c>
      <c r="J4438" t="s">
        <v>907</v>
      </c>
    </row>
    <row r="4439" spans="1:13" x14ac:dyDescent="0.2">
      <c r="A4439" t="s">
        <v>29</v>
      </c>
      <c r="B4439">
        <v>50.311999999999998</v>
      </c>
      <c r="D4439" t="s">
        <v>30</v>
      </c>
      <c r="E4439" t="s">
        <v>26</v>
      </c>
      <c r="F4439" t="s">
        <v>27</v>
      </c>
      <c r="G4439">
        <v>2</v>
      </c>
      <c r="H4439">
        <v>3.9182436172412021</v>
      </c>
      <c r="I4439">
        <v>0.2337502495138086</v>
      </c>
      <c r="J4439" t="s">
        <v>908</v>
      </c>
    </row>
    <row r="4440" spans="1:13" x14ac:dyDescent="0.2">
      <c r="A4440" t="s">
        <v>827</v>
      </c>
      <c r="B4440">
        <v>8.0625000000000002E-3</v>
      </c>
      <c r="D4440" t="s">
        <v>16</v>
      </c>
      <c r="E4440" t="s">
        <v>26</v>
      </c>
      <c r="F4440" t="s">
        <v>27</v>
      </c>
      <c r="G4440">
        <v>2</v>
      </c>
      <c r="H4440">
        <v>-4.8205315968602456</v>
      </c>
      <c r="I4440">
        <v>0.30845693728017798</v>
      </c>
      <c r="J4440" t="s">
        <v>907</v>
      </c>
    </row>
    <row r="4441" spans="1:13" x14ac:dyDescent="0.2">
      <c r="A4441" t="s">
        <v>887</v>
      </c>
      <c r="B4441">
        <v>1</v>
      </c>
      <c r="C4441" t="s">
        <v>371</v>
      </c>
      <c r="D4441" t="s">
        <v>75</v>
      </c>
      <c r="E4441" t="s">
        <v>76</v>
      </c>
      <c r="F4441" t="s">
        <v>33</v>
      </c>
      <c r="G4441">
        <v>0</v>
      </c>
      <c r="H4441">
        <v>1</v>
      </c>
      <c r="L4441" t="s">
        <v>888</v>
      </c>
    </row>
    <row r="4442" spans="1:13" x14ac:dyDescent="0.2">
      <c r="A4442" t="s">
        <v>909</v>
      </c>
      <c r="B4442">
        <v>1.5875E-2</v>
      </c>
      <c r="C4442" t="s">
        <v>35</v>
      </c>
      <c r="D4442" t="s">
        <v>16</v>
      </c>
      <c r="F4442" t="s">
        <v>36</v>
      </c>
      <c r="G4442">
        <v>2</v>
      </c>
      <c r="H4442">
        <v>-4.1430097342033818</v>
      </c>
      <c r="I4442">
        <v>0.1089649921306612</v>
      </c>
      <c r="J4442" t="s">
        <v>910</v>
      </c>
      <c r="L4442" t="s">
        <v>911</v>
      </c>
    </row>
    <row r="4443" spans="1:13" x14ac:dyDescent="0.2">
      <c r="A4443" t="s">
        <v>912</v>
      </c>
      <c r="B4443">
        <v>0.05</v>
      </c>
      <c r="C4443" t="s">
        <v>35</v>
      </c>
      <c r="D4443" t="s">
        <v>15</v>
      </c>
      <c r="F4443" t="s">
        <v>36</v>
      </c>
      <c r="G4443">
        <v>2</v>
      </c>
      <c r="H4443">
        <v>-2.9957322735539909</v>
      </c>
      <c r="I4443">
        <v>0.1478251210504789</v>
      </c>
      <c r="J4443" t="s">
        <v>913</v>
      </c>
      <c r="L4443" t="s">
        <v>914</v>
      </c>
    </row>
    <row r="4444" spans="1:13" x14ac:dyDescent="0.2">
      <c r="A4444" t="s">
        <v>144</v>
      </c>
      <c r="B4444">
        <v>8.7500000000000008E-3</v>
      </c>
      <c r="C4444" t="s">
        <v>45</v>
      </c>
      <c r="D4444" t="s">
        <v>30</v>
      </c>
      <c r="F4444" t="s">
        <v>36</v>
      </c>
      <c r="G4444">
        <v>2</v>
      </c>
      <c r="H4444">
        <v>-4.7387015786126137</v>
      </c>
      <c r="I4444">
        <v>0.3759909831404189</v>
      </c>
      <c r="J4444" t="s">
        <v>913</v>
      </c>
      <c r="L4444" t="s">
        <v>144</v>
      </c>
    </row>
    <row r="4445" spans="1:13" x14ac:dyDescent="0.2">
      <c r="A4445" t="s">
        <v>915</v>
      </c>
      <c r="B4445">
        <v>0.875</v>
      </c>
      <c r="C4445" t="s">
        <v>35</v>
      </c>
      <c r="D4445" t="s">
        <v>16</v>
      </c>
      <c r="F4445" t="s">
        <v>36</v>
      </c>
      <c r="G4445">
        <v>2</v>
      </c>
      <c r="H4445">
        <v>-0.1335313926245226</v>
      </c>
      <c r="I4445">
        <v>0.1089649921306612</v>
      </c>
      <c r="J4445" t="s">
        <v>910</v>
      </c>
      <c r="L4445" t="s">
        <v>916</v>
      </c>
    </row>
    <row r="4446" spans="1:13" x14ac:dyDescent="0.2">
      <c r="A4446" t="s">
        <v>518</v>
      </c>
      <c r="B4446">
        <v>0.29499999999999998</v>
      </c>
      <c r="C4446" t="s">
        <v>35</v>
      </c>
      <c r="D4446" t="s">
        <v>16</v>
      </c>
      <c r="F4446" t="s">
        <v>36</v>
      </c>
      <c r="G4446">
        <v>2</v>
      </c>
      <c r="H4446">
        <v>-1.2207799226423171</v>
      </c>
      <c r="I4446">
        <v>0.1089649921306612</v>
      </c>
      <c r="J4446" t="s">
        <v>910</v>
      </c>
      <c r="L4446" t="s">
        <v>519</v>
      </c>
    </row>
    <row r="4447" spans="1:13" x14ac:dyDescent="0.2">
      <c r="A4447" t="s">
        <v>44</v>
      </c>
      <c r="B4447">
        <v>6.2375E-2</v>
      </c>
      <c r="C4447" t="s">
        <v>45</v>
      </c>
      <c r="D4447" t="s">
        <v>16</v>
      </c>
      <c r="F4447" t="s">
        <v>36</v>
      </c>
      <c r="G4447">
        <v>2</v>
      </c>
      <c r="H4447">
        <v>-2.7745907249104542</v>
      </c>
      <c r="I4447">
        <v>0.1478251210504789</v>
      </c>
      <c r="J4447" t="s">
        <v>913</v>
      </c>
      <c r="L4447" t="s">
        <v>47</v>
      </c>
    </row>
    <row r="4448" spans="1:13" x14ac:dyDescent="0.2">
      <c r="A4448" t="s">
        <v>835</v>
      </c>
      <c r="B4448">
        <v>1.4687000000000001E-4</v>
      </c>
      <c r="C4448" t="s">
        <v>35</v>
      </c>
      <c r="D4448" t="s">
        <v>16</v>
      </c>
      <c r="F4448" t="s">
        <v>36</v>
      </c>
      <c r="G4448">
        <v>2</v>
      </c>
      <c r="H4448">
        <v>-8.8259627161985037</v>
      </c>
      <c r="I4448">
        <v>0.1478251210504789</v>
      </c>
      <c r="J4448" t="s">
        <v>913</v>
      </c>
      <c r="L4448" t="s">
        <v>836</v>
      </c>
    </row>
    <row r="4449" spans="1:12" x14ac:dyDescent="0.2">
      <c r="A4449" t="s">
        <v>214</v>
      </c>
      <c r="B4449">
        <v>0.10249999999999999</v>
      </c>
      <c r="C4449" t="s">
        <v>45</v>
      </c>
      <c r="D4449" t="s">
        <v>16</v>
      </c>
      <c r="F4449" t="s">
        <v>36</v>
      </c>
      <c r="G4449">
        <v>2</v>
      </c>
      <c r="H4449">
        <v>-2.2778924804036742</v>
      </c>
      <c r="I4449">
        <v>0.1089649921306612</v>
      </c>
      <c r="J4449" t="s">
        <v>910</v>
      </c>
      <c r="L4449" t="s">
        <v>216</v>
      </c>
    </row>
    <row r="4450" spans="1:12" x14ac:dyDescent="0.2">
      <c r="A4450" t="s">
        <v>533</v>
      </c>
      <c r="B4450">
        <v>0.76249999999999996</v>
      </c>
      <c r="C4450" t="s">
        <v>35</v>
      </c>
      <c r="D4450" t="s">
        <v>16</v>
      </c>
      <c r="F4450" t="s">
        <v>36</v>
      </c>
      <c r="G4450">
        <v>2</v>
      </c>
      <c r="H4450">
        <v>-0.27115277050057041</v>
      </c>
      <c r="I4450">
        <v>0.1089649921306612</v>
      </c>
      <c r="J4450" t="s">
        <v>910</v>
      </c>
      <c r="L4450" t="s">
        <v>535</v>
      </c>
    </row>
    <row r="4451" spans="1:12" x14ac:dyDescent="0.2">
      <c r="A4451" t="s">
        <v>51</v>
      </c>
      <c r="B4451">
        <v>13.975</v>
      </c>
      <c r="C4451" t="s">
        <v>52</v>
      </c>
      <c r="D4451" t="s">
        <v>53</v>
      </c>
      <c r="F4451" t="s">
        <v>36</v>
      </c>
      <c r="G4451">
        <v>2</v>
      </c>
      <c r="H4451">
        <v>2.6372700190411629</v>
      </c>
      <c r="I4451">
        <v>4.3409845976280087E-2</v>
      </c>
      <c r="J4451" t="s">
        <v>839</v>
      </c>
      <c r="L4451" t="s">
        <v>54</v>
      </c>
    </row>
    <row r="4452" spans="1:12" x14ac:dyDescent="0.2">
      <c r="A4452" t="s">
        <v>324</v>
      </c>
      <c r="B4452">
        <v>7.2499999999999995E-4</v>
      </c>
      <c r="C4452" t="s">
        <v>45</v>
      </c>
      <c r="D4452" t="s">
        <v>16</v>
      </c>
      <c r="F4452" t="s">
        <v>36</v>
      </c>
      <c r="G4452">
        <v>2</v>
      </c>
      <c r="H4452">
        <v>-7.2293389031095998</v>
      </c>
      <c r="I4452">
        <v>0.1478251210504789</v>
      </c>
      <c r="J4452" t="s">
        <v>913</v>
      </c>
      <c r="L4452" t="s">
        <v>326</v>
      </c>
    </row>
    <row r="4453" spans="1:12" x14ac:dyDescent="0.2">
      <c r="A4453" t="s">
        <v>917</v>
      </c>
      <c r="B4453">
        <v>2.8124999999999999E-3</v>
      </c>
      <c r="C4453" t="s">
        <v>45</v>
      </c>
      <c r="D4453" t="s">
        <v>16</v>
      </c>
      <c r="F4453" t="s">
        <v>36</v>
      </c>
      <c r="G4453">
        <v>2</v>
      </c>
      <c r="H4453">
        <v>-5.8736815114515988</v>
      </c>
      <c r="I4453">
        <v>0.1478251210504789</v>
      </c>
      <c r="J4453" t="s">
        <v>913</v>
      </c>
      <c r="L4453" t="s">
        <v>531</v>
      </c>
    </row>
    <row r="4454" spans="1:12" x14ac:dyDescent="0.2">
      <c r="A4454" t="s">
        <v>820</v>
      </c>
      <c r="B4454">
        <v>0.93540999999999996</v>
      </c>
      <c r="C4454" t="s">
        <v>371</v>
      </c>
      <c r="D4454" t="s">
        <v>75</v>
      </c>
      <c r="F4454" t="s">
        <v>36</v>
      </c>
      <c r="G4454">
        <v>2</v>
      </c>
      <c r="H4454">
        <v>-6.6770343133854229E-2</v>
      </c>
      <c r="I4454">
        <v>0.1089649921306612</v>
      </c>
      <c r="J4454" t="s">
        <v>910</v>
      </c>
    </row>
    <row r="4455" spans="1:12" x14ac:dyDescent="0.2">
      <c r="A4455" t="s">
        <v>918</v>
      </c>
      <c r="B4455">
        <v>3.9999999999999998E-6</v>
      </c>
      <c r="C4455" t="s">
        <v>45</v>
      </c>
      <c r="D4455" t="s">
        <v>15</v>
      </c>
      <c r="F4455" t="s">
        <v>36</v>
      </c>
      <c r="G4455">
        <v>2</v>
      </c>
      <c r="H4455">
        <v>-12.429216196844379</v>
      </c>
      <c r="I4455">
        <v>0.55946882756467764</v>
      </c>
      <c r="J4455" t="s">
        <v>910</v>
      </c>
      <c r="L4455" t="s">
        <v>919</v>
      </c>
    </row>
    <row r="4456" spans="1:12" x14ac:dyDescent="0.2">
      <c r="A4456" t="s">
        <v>299</v>
      </c>
      <c r="B4456">
        <v>2.375E-2</v>
      </c>
      <c r="C4456" t="s">
        <v>35</v>
      </c>
      <c r="D4456" t="s">
        <v>16</v>
      </c>
      <c r="F4456" t="s">
        <v>36</v>
      </c>
      <c r="G4456">
        <v>2</v>
      </c>
      <c r="H4456">
        <v>-3.7401727485014868</v>
      </c>
      <c r="I4456">
        <v>0.1478251210504789</v>
      </c>
      <c r="J4456" t="s">
        <v>913</v>
      </c>
      <c r="L4456" t="s">
        <v>300</v>
      </c>
    </row>
    <row r="4457" spans="1:12" x14ac:dyDescent="0.2">
      <c r="A4457" t="s">
        <v>920</v>
      </c>
      <c r="B4457">
        <v>0.34561999999999998</v>
      </c>
      <c r="C4457" t="s">
        <v>35</v>
      </c>
      <c r="D4457" t="s">
        <v>16</v>
      </c>
      <c r="F4457" t="s">
        <v>36</v>
      </c>
      <c r="G4457">
        <v>2</v>
      </c>
      <c r="H4457">
        <v>-1.062415373356292</v>
      </c>
      <c r="I4457">
        <v>0.1089649921306612</v>
      </c>
      <c r="J4457" t="s">
        <v>910</v>
      </c>
      <c r="L4457" t="s">
        <v>921</v>
      </c>
    </row>
    <row r="4458" spans="1:12" x14ac:dyDescent="0.2">
      <c r="A4458" t="s">
        <v>922</v>
      </c>
      <c r="B4458">
        <v>0.11187</v>
      </c>
      <c r="C4458" t="s">
        <v>7</v>
      </c>
      <c r="D4458" t="s">
        <v>16</v>
      </c>
      <c r="F4458" t="s">
        <v>36</v>
      </c>
      <c r="G4458">
        <v>2</v>
      </c>
      <c r="H4458">
        <v>-2.190417796123298</v>
      </c>
      <c r="I4458">
        <v>0.1089649921306612</v>
      </c>
      <c r="J4458" t="s">
        <v>910</v>
      </c>
      <c r="L4458" t="s">
        <v>923</v>
      </c>
    </row>
    <row r="4459" spans="1:12" x14ac:dyDescent="0.2">
      <c r="A4459" t="s">
        <v>848</v>
      </c>
      <c r="B4459">
        <v>5.1437999999999998E-2</v>
      </c>
      <c r="C4459" t="s">
        <v>35</v>
      </c>
      <c r="D4459" t="s">
        <v>16</v>
      </c>
      <c r="F4459" t="s">
        <v>36</v>
      </c>
      <c r="G4459">
        <v>2</v>
      </c>
      <c r="H4459">
        <v>-2.967378080057463</v>
      </c>
      <c r="I4459">
        <v>0.1478251210504789</v>
      </c>
      <c r="J4459" t="s">
        <v>913</v>
      </c>
      <c r="L4459" t="s">
        <v>849</v>
      </c>
    </row>
    <row r="4460" spans="1:12" x14ac:dyDescent="0.2">
      <c r="A4460" t="s">
        <v>787</v>
      </c>
      <c r="B4460">
        <v>0.12187000000000001</v>
      </c>
      <c r="C4460" t="s">
        <v>35</v>
      </c>
      <c r="D4460" t="s">
        <v>16</v>
      </c>
      <c r="F4460" t="s">
        <v>36</v>
      </c>
      <c r="G4460">
        <v>2</v>
      </c>
      <c r="H4460">
        <v>-2.1048003761467262</v>
      </c>
      <c r="I4460">
        <v>0.1089649921306612</v>
      </c>
      <c r="J4460" t="s">
        <v>910</v>
      </c>
      <c r="L4460" t="s">
        <v>789</v>
      </c>
    </row>
    <row r="4461" spans="1:12" x14ac:dyDescent="0.2">
      <c r="A4461" t="s">
        <v>924</v>
      </c>
      <c r="B4461">
        <v>1.1561999999999999E-2</v>
      </c>
      <c r="C4461" t="s">
        <v>35</v>
      </c>
      <c r="D4461" t="s">
        <v>16</v>
      </c>
      <c r="F4461" t="s">
        <v>36</v>
      </c>
      <c r="G4461">
        <v>2</v>
      </c>
      <c r="H4461">
        <v>-4.4600314203218527</v>
      </c>
      <c r="I4461">
        <v>0.1478251210504789</v>
      </c>
      <c r="J4461" t="s">
        <v>913</v>
      </c>
      <c r="L4461" t="s">
        <v>925</v>
      </c>
    </row>
    <row r="4462" spans="1:12" x14ac:dyDescent="0.2">
      <c r="A4462" t="s">
        <v>926</v>
      </c>
      <c r="B4462">
        <v>8.8125</v>
      </c>
      <c r="C4462" t="s">
        <v>35</v>
      </c>
      <c r="D4462" t="s">
        <v>16</v>
      </c>
      <c r="F4462" t="s">
        <v>36</v>
      </c>
      <c r="G4462">
        <v>2</v>
      </c>
      <c r="H4462">
        <v>2.1761711681383868</v>
      </c>
      <c r="I4462">
        <v>0.14206287812450191</v>
      </c>
      <c r="J4462" t="s">
        <v>927</v>
      </c>
      <c r="L4462" t="s">
        <v>928</v>
      </c>
    </row>
    <row r="4463" spans="1:12" x14ac:dyDescent="0.2">
      <c r="A4463" t="s">
        <v>442</v>
      </c>
      <c r="B4463">
        <v>5.0312000000000001</v>
      </c>
      <c r="C4463" t="s">
        <v>42</v>
      </c>
      <c r="D4463" t="s">
        <v>16</v>
      </c>
      <c r="F4463" t="s">
        <v>36</v>
      </c>
      <c r="G4463">
        <v>2</v>
      </c>
      <c r="H4463">
        <v>1.6156585242471571</v>
      </c>
      <c r="I4463">
        <v>0.1089649921306612</v>
      </c>
      <c r="J4463" t="s">
        <v>910</v>
      </c>
      <c r="L4463" t="s">
        <v>443</v>
      </c>
    </row>
    <row r="4464" spans="1:12" x14ac:dyDescent="0.2">
      <c r="A4464" t="s">
        <v>929</v>
      </c>
      <c r="B4464">
        <v>8.8125</v>
      </c>
      <c r="C4464" t="s">
        <v>35</v>
      </c>
      <c r="D4464" t="s">
        <v>16</v>
      </c>
      <c r="F4464" t="s">
        <v>36</v>
      </c>
      <c r="G4464">
        <v>2</v>
      </c>
      <c r="H4464">
        <v>2.1761711681383868</v>
      </c>
      <c r="I4464">
        <v>0.1089649921306612</v>
      </c>
      <c r="J4464" t="s">
        <v>910</v>
      </c>
      <c r="L4464" t="s">
        <v>929</v>
      </c>
    </row>
    <row r="4465" spans="1:12" x14ac:dyDescent="0.2">
      <c r="A4465" t="s">
        <v>563</v>
      </c>
      <c r="B4465">
        <v>1.2874999999999999E-2</v>
      </c>
      <c r="C4465" t="s">
        <v>218</v>
      </c>
      <c r="D4465" t="s">
        <v>16</v>
      </c>
      <c r="F4465" t="s">
        <v>36</v>
      </c>
      <c r="G4465">
        <v>2</v>
      </c>
      <c r="H4465">
        <v>-4.3524678324323371</v>
      </c>
      <c r="I4465">
        <v>0.1478251210504789</v>
      </c>
      <c r="J4465" t="s">
        <v>913</v>
      </c>
      <c r="L4465" t="s">
        <v>564</v>
      </c>
    </row>
    <row r="4466" spans="1:12" x14ac:dyDescent="0.2">
      <c r="A4466" t="s">
        <v>60</v>
      </c>
      <c r="B4466">
        <v>15.363</v>
      </c>
      <c r="C4466" t="s">
        <v>42</v>
      </c>
      <c r="D4466" t="s">
        <v>56</v>
      </c>
      <c r="F4466" t="s">
        <v>36</v>
      </c>
      <c r="G4466">
        <v>2</v>
      </c>
      <c r="H4466">
        <v>2.7319620211485232</v>
      </c>
      <c r="I4466">
        <v>0.36977677668705061</v>
      </c>
      <c r="J4466" t="s">
        <v>930</v>
      </c>
      <c r="L4466" t="s">
        <v>61</v>
      </c>
    </row>
    <row r="4467" spans="1:12" x14ac:dyDescent="0.2">
      <c r="A4467" t="s">
        <v>62</v>
      </c>
      <c r="B4467">
        <v>2.7934000000000001</v>
      </c>
      <c r="C4467" t="s">
        <v>35</v>
      </c>
      <c r="D4467" t="s">
        <v>56</v>
      </c>
      <c r="F4467" t="s">
        <v>36</v>
      </c>
      <c r="G4467">
        <v>2</v>
      </c>
      <c r="H4467">
        <v>1.0272594918895339</v>
      </c>
      <c r="I4467">
        <v>0.36977677668705061</v>
      </c>
      <c r="J4467" t="s">
        <v>931</v>
      </c>
      <c r="L4467" t="s">
        <v>62</v>
      </c>
    </row>
    <row r="4468" spans="1:12" x14ac:dyDescent="0.2">
      <c r="A4468" t="s">
        <v>572</v>
      </c>
      <c r="B4468">
        <v>-0.03</v>
      </c>
      <c r="C4468" t="s">
        <v>49</v>
      </c>
      <c r="D4468" t="s">
        <v>16</v>
      </c>
      <c r="F4468" t="s">
        <v>36</v>
      </c>
      <c r="G4468">
        <v>2</v>
      </c>
      <c r="H4468">
        <v>-3.5065578973199818</v>
      </c>
      <c r="I4468">
        <v>0.1089649921306612</v>
      </c>
      <c r="J4468" t="s">
        <v>932</v>
      </c>
      <c r="K4468" t="b">
        <v>1</v>
      </c>
      <c r="L4468" t="s">
        <v>573</v>
      </c>
    </row>
    <row r="4469" spans="1:12" x14ac:dyDescent="0.2">
      <c r="A4469" t="s">
        <v>933</v>
      </c>
      <c r="B4469">
        <v>-1.6061999999999999E-3</v>
      </c>
      <c r="C4469" t="s">
        <v>49</v>
      </c>
      <c r="D4469" t="s">
        <v>16</v>
      </c>
      <c r="F4469" t="s">
        <v>36</v>
      </c>
      <c r="G4469">
        <v>2</v>
      </c>
      <c r="H4469">
        <v>-6.4338841382099128</v>
      </c>
      <c r="I4469">
        <v>0.1089649921306612</v>
      </c>
      <c r="J4469" t="s">
        <v>910</v>
      </c>
      <c r="K4469" t="b">
        <v>1</v>
      </c>
      <c r="L4469" t="s">
        <v>934</v>
      </c>
    </row>
    <row r="4470" spans="1:12" x14ac:dyDescent="0.2">
      <c r="A4470" t="s">
        <v>203</v>
      </c>
      <c r="B4470">
        <v>-2.8063000000000001E-2</v>
      </c>
      <c r="C4470" t="s">
        <v>49</v>
      </c>
      <c r="D4470" t="s">
        <v>16</v>
      </c>
      <c r="F4470" t="s">
        <v>36</v>
      </c>
      <c r="G4470">
        <v>2</v>
      </c>
      <c r="H4470">
        <v>-3.5733032962664542</v>
      </c>
      <c r="I4470">
        <v>0.1089649921306612</v>
      </c>
      <c r="J4470" t="s">
        <v>910</v>
      </c>
      <c r="K4470" t="b">
        <v>1</v>
      </c>
      <c r="L4470" t="s">
        <v>204</v>
      </c>
    </row>
    <row r="4471" spans="1:12" x14ac:dyDescent="0.2">
      <c r="A4471" t="s">
        <v>935</v>
      </c>
      <c r="B4471">
        <v>-4.2938000000000004E-3</v>
      </c>
      <c r="C4471" t="s">
        <v>49</v>
      </c>
      <c r="D4471" t="s">
        <v>16</v>
      </c>
      <c r="F4471" t="s">
        <v>36</v>
      </c>
      <c r="G4471">
        <v>2</v>
      </c>
      <c r="H4471">
        <v>-5.4505831572288086</v>
      </c>
      <c r="I4471">
        <v>0.1089649921306612</v>
      </c>
      <c r="J4471" t="s">
        <v>910</v>
      </c>
      <c r="K4471" t="b">
        <v>1</v>
      </c>
      <c r="L4471" t="s">
        <v>936</v>
      </c>
    </row>
    <row r="4472" spans="1:12" x14ac:dyDescent="0.2">
      <c r="A4472" t="s">
        <v>354</v>
      </c>
      <c r="B4472">
        <v>-4.5281000000000002E-3</v>
      </c>
      <c r="C4472" t="s">
        <v>49</v>
      </c>
      <c r="D4472" t="s">
        <v>250</v>
      </c>
      <c r="F4472" t="s">
        <v>36</v>
      </c>
      <c r="G4472">
        <v>2</v>
      </c>
      <c r="H4472">
        <v>-5.397452853519467</v>
      </c>
      <c r="I4472">
        <v>0.1089649921306612</v>
      </c>
      <c r="J4472" t="s">
        <v>937</v>
      </c>
      <c r="K4472" t="b">
        <v>1</v>
      </c>
      <c r="L4472" t="s">
        <v>355</v>
      </c>
    </row>
    <row r="4473" spans="1:12" x14ac:dyDescent="0.2">
      <c r="A4473" t="s">
        <v>310</v>
      </c>
      <c r="B4473">
        <v>0.10249999999999999</v>
      </c>
      <c r="C4473" t="s">
        <v>35</v>
      </c>
      <c r="D4473" t="s">
        <v>16</v>
      </c>
      <c r="F4473" t="s">
        <v>36</v>
      </c>
      <c r="G4473">
        <v>2</v>
      </c>
      <c r="H4473">
        <v>-2.2778924804036742</v>
      </c>
      <c r="I4473">
        <v>0.1089649921306612</v>
      </c>
      <c r="J4473" t="s">
        <v>910</v>
      </c>
      <c r="L4473" t="s">
        <v>310</v>
      </c>
    </row>
    <row r="4475" spans="1:12" ht="16" x14ac:dyDescent="0.2">
      <c r="A4475" s="1" t="s">
        <v>2</v>
      </c>
      <c r="B4475" s="1" t="s">
        <v>902</v>
      </c>
    </row>
    <row r="4476" spans="1:12" x14ac:dyDescent="0.2">
      <c r="A4476" t="s">
        <v>4</v>
      </c>
      <c r="B4476" t="s">
        <v>906</v>
      </c>
    </row>
    <row r="4477" spans="1:12" x14ac:dyDescent="0.2">
      <c r="A4477" t="s">
        <v>6</v>
      </c>
      <c r="B4477" t="s">
        <v>35</v>
      </c>
    </row>
    <row r="4478" spans="1:12" x14ac:dyDescent="0.2">
      <c r="A4478" t="s">
        <v>8</v>
      </c>
      <c r="B4478">
        <v>1</v>
      </c>
    </row>
    <row r="4479" spans="1:12" x14ac:dyDescent="0.2">
      <c r="A4479" t="s">
        <v>9</v>
      </c>
      <c r="B4479" t="s">
        <v>903</v>
      </c>
    </row>
    <row r="4480" spans="1:12" x14ac:dyDescent="0.2">
      <c r="A4480" t="s">
        <v>11</v>
      </c>
      <c r="B4480" t="s">
        <v>12</v>
      </c>
    </row>
    <row r="4481" spans="1:13" x14ac:dyDescent="0.2">
      <c r="A4481" t="s">
        <v>13</v>
      </c>
      <c r="B4481" t="s">
        <v>14</v>
      </c>
    </row>
    <row r="4482" spans="1:13" x14ac:dyDescent="0.2">
      <c r="A4482" t="s">
        <v>15</v>
      </c>
      <c r="B4482" t="s">
        <v>75</v>
      </c>
    </row>
    <row r="4483" spans="1:13" ht="16" x14ac:dyDescent="0.2">
      <c r="A4483" s="1" t="s">
        <v>17</v>
      </c>
    </row>
    <row r="4484" spans="1:13" x14ac:dyDescent="0.2">
      <c r="A4484" s="2" t="s">
        <v>18</v>
      </c>
      <c r="B4484" s="2" t="s">
        <v>19</v>
      </c>
      <c r="C4484" s="2" t="s">
        <v>6</v>
      </c>
      <c r="D4484" s="2" t="s">
        <v>15</v>
      </c>
      <c r="E4484" s="2" t="s">
        <v>20</v>
      </c>
      <c r="F4484" s="2" t="s">
        <v>13</v>
      </c>
      <c r="G4484" s="2" t="s">
        <v>21</v>
      </c>
      <c r="H4484" s="2" t="s">
        <v>22</v>
      </c>
      <c r="I4484" s="2" t="s">
        <v>23</v>
      </c>
      <c r="J4484" s="2" t="s">
        <v>4</v>
      </c>
      <c r="K4484" s="2" t="s">
        <v>24</v>
      </c>
      <c r="L4484" s="2" t="s">
        <v>9</v>
      </c>
      <c r="M4484" s="2"/>
    </row>
    <row r="4485" spans="1:13" x14ac:dyDescent="0.2">
      <c r="A4485" t="s">
        <v>208</v>
      </c>
      <c r="B4485">
        <v>2.1812000000000002E-2</v>
      </c>
      <c r="D4485" t="s">
        <v>16</v>
      </c>
      <c r="E4485" t="s">
        <v>26</v>
      </c>
      <c r="F4485" t="s">
        <v>27</v>
      </c>
      <c r="G4485">
        <v>2</v>
      </c>
      <c r="H4485">
        <v>-3.8252950019183221</v>
      </c>
      <c r="I4485">
        <v>0.2337502495138086</v>
      </c>
      <c r="J4485" t="s">
        <v>907</v>
      </c>
    </row>
    <row r="4486" spans="1:13" x14ac:dyDescent="0.2">
      <c r="A4486" t="s">
        <v>29</v>
      </c>
      <c r="B4486">
        <v>50.311999999999998</v>
      </c>
      <c r="D4486" t="s">
        <v>30</v>
      </c>
      <c r="E4486" t="s">
        <v>26</v>
      </c>
      <c r="F4486" t="s">
        <v>27</v>
      </c>
      <c r="G4486">
        <v>2</v>
      </c>
      <c r="H4486">
        <v>3.9182436172412021</v>
      </c>
      <c r="I4486">
        <v>0.2337502495138086</v>
      </c>
      <c r="J4486" t="s">
        <v>908</v>
      </c>
    </row>
    <row r="4487" spans="1:13" x14ac:dyDescent="0.2">
      <c r="A4487" t="s">
        <v>827</v>
      </c>
      <c r="B4487">
        <v>8.0625000000000002E-3</v>
      </c>
      <c r="D4487" t="s">
        <v>16</v>
      </c>
      <c r="E4487" t="s">
        <v>26</v>
      </c>
      <c r="F4487" t="s">
        <v>27</v>
      </c>
      <c r="G4487">
        <v>2</v>
      </c>
      <c r="H4487">
        <v>-4.8205315968602456</v>
      </c>
      <c r="I4487">
        <v>0.30845693728017798</v>
      </c>
      <c r="J4487" t="s">
        <v>907</v>
      </c>
    </row>
    <row r="4488" spans="1:13" x14ac:dyDescent="0.2">
      <c r="A4488" t="s">
        <v>902</v>
      </c>
      <c r="B4488">
        <v>1</v>
      </c>
      <c r="C4488" t="s">
        <v>35</v>
      </c>
      <c r="D4488" t="s">
        <v>75</v>
      </c>
      <c r="E4488" t="s">
        <v>76</v>
      </c>
      <c r="F4488" t="s">
        <v>33</v>
      </c>
      <c r="G4488">
        <v>0</v>
      </c>
      <c r="H4488">
        <v>1</v>
      </c>
      <c r="L4488" t="s">
        <v>903</v>
      </c>
    </row>
    <row r="4489" spans="1:13" x14ac:dyDescent="0.2">
      <c r="A4489" t="s">
        <v>909</v>
      </c>
      <c r="B4489">
        <v>1.5875E-2</v>
      </c>
      <c r="C4489" t="s">
        <v>35</v>
      </c>
      <c r="D4489" t="s">
        <v>16</v>
      </c>
      <c r="F4489" t="s">
        <v>36</v>
      </c>
      <c r="G4489">
        <v>2</v>
      </c>
      <c r="H4489">
        <v>-4.1430097342033818</v>
      </c>
      <c r="I4489">
        <v>0.1089649921306612</v>
      </c>
      <c r="J4489" t="s">
        <v>910</v>
      </c>
      <c r="L4489" t="s">
        <v>911</v>
      </c>
    </row>
    <row r="4490" spans="1:13" x14ac:dyDescent="0.2">
      <c r="A4490" t="s">
        <v>912</v>
      </c>
      <c r="B4490">
        <v>0.05</v>
      </c>
      <c r="C4490" t="s">
        <v>35</v>
      </c>
      <c r="D4490" t="s">
        <v>15</v>
      </c>
      <c r="F4490" t="s">
        <v>36</v>
      </c>
      <c r="G4490">
        <v>2</v>
      </c>
      <c r="H4490">
        <v>-2.9957322735539909</v>
      </c>
      <c r="I4490">
        <v>0.1478251210504789</v>
      </c>
      <c r="J4490" t="s">
        <v>913</v>
      </c>
      <c r="L4490" t="s">
        <v>914</v>
      </c>
    </row>
    <row r="4491" spans="1:13" x14ac:dyDescent="0.2">
      <c r="A4491" t="s">
        <v>144</v>
      </c>
      <c r="B4491">
        <v>8.7500000000000008E-3</v>
      </c>
      <c r="C4491" t="s">
        <v>45</v>
      </c>
      <c r="D4491" t="s">
        <v>30</v>
      </c>
      <c r="F4491" t="s">
        <v>36</v>
      </c>
      <c r="G4491">
        <v>2</v>
      </c>
      <c r="H4491">
        <v>-4.7387015786126137</v>
      </c>
      <c r="I4491">
        <v>0.3759909831404189</v>
      </c>
      <c r="J4491" t="s">
        <v>913</v>
      </c>
      <c r="L4491" t="s">
        <v>144</v>
      </c>
    </row>
    <row r="4492" spans="1:13" x14ac:dyDescent="0.2">
      <c r="A4492" t="s">
        <v>915</v>
      </c>
      <c r="B4492">
        <v>0.875</v>
      </c>
      <c r="C4492" t="s">
        <v>35</v>
      </c>
      <c r="D4492" t="s">
        <v>16</v>
      </c>
      <c r="F4492" t="s">
        <v>36</v>
      </c>
      <c r="G4492">
        <v>2</v>
      </c>
      <c r="H4492">
        <v>-0.1335313926245226</v>
      </c>
      <c r="I4492">
        <v>0.1089649921306612</v>
      </c>
      <c r="J4492" t="s">
        <v>910</v>
      </c>
      <c r="L4492" t="s">
        <v>916</v>
      </c>
    </row>
    <row r="4493" spans="1:13" x14ac:dyDescent="0.2">
      <c r="A4493" t="s">
        <v>518</v>
      </c>
      <c r="B4493">
        <v>0.29499999999999998</v>
      </c>
      <c r="C4493" t="s">
        <v>35</v>
      </c>
      <c r="D4493" t="s">
        <v>16</v>
      </c>
      <c r="F4493" t="s">
        <v>36</v>
      </c>
      <c r="G4493">
        <v>2</v>
      </c>
      <c r="H4493">
        <v>-1.2207799226423171</v>
      </c>
      <c r="I4493">
        <v>0.1089649921306612</v>
      </c>
      <c r="J4493" t="s">
        <v>910</v>
      </c>
      <c r="L4493" t="s">
        <v>519</v>
      </c>
    </row>
    <row r="4494" spans="1:13" x14ac:dyDescent="0.2">
      <c r="A4494" t="s">
        <v>44</v>
      </c>
      <c r="B4494">
        <v>6.2375E-2</v>
      </c>
      <c r="C4494" t="s">
        <v>45</v>
      </c>
      <c r="D4494" t="s">
        <v>16</v>
      </c>
      <c r="F4494" t="s">
        <v>36</v>
      </c>
      <c r="G4494">
        <v>2</v>
      </c>
      <c r="H4494">
        <v>-2.7745907249104542</v>
      </c>
      <c r="I4494">
        <v>0.1478251210504789</v>
      </c>
      <c r="J4494" t="s">
        <v>913</v>
      </c>
      <c r="L4494" t="s">
        <v>47</v>
      </c>
    </row>
    <row r="4495" spans="1:13" x14ac:dyDescent="0.2">
      <c r="A4495" t="s">
        <v>835</v>
      </c>
      <c r="B4495">
        <v>1.4687000000000001E-4</v>
      </c>
      <c r="C4495" t="s">
        <v>35</v>
      </c>
      <c r="D4495" t="s">
        <v>16</v>
      </c>
      <c r="F4495" t="s">
        <v>36</v>
      </c>
      <c r="G4495">
        <v>2</v>
      </c>
      <c r="H4495">
        <v>-8.8259627161985037</v>
      </c>
      <c r="I4495">
        <v>0.1478251210504789</v>
      </c>
      <c r="J4495" t="s">
        <v>913</v>
      </c>
      <c r="L4495" t="s">
        <v>836</v>
      </c>
    </row>
    <row r="4496" spans="1:13" x14ac:dyDescent="0.2">
      <c r="A4496" t="s">
        <v>214</v>
      </c>
      <c r="B4496">
        <v>0.10249999999999999</v>
      </c>
      <c r="C4496" t="s">
        <v>45</v>
      </c>
      <c r="D4496" t="s">
        <v>16</v>
      </c>
      <c r="F4496" t="s">
        <v>36</v>
      </c>
      <c r="G4496">
        <v>2</v>
      </c>
      <c r="H4496">
        <v>-2.2778924804036742</v>
      </c>
      <c r="I4496">
        <v>0.1089649921306612</v>
      </c>
      <c r="J4496" t="s">
        <v>910</v>
      </c>
      <c r="L4496" t="s">
        <v>216</v>
      </c>
    </row>
    <row r="4497" spans="1:12" x14ac:dyDescent="0.2">
      <c r="A4497" t="s">
        <v>533</v>
      </c>
      <c r="B4497">
        <v>0.76249999999999996</v>
      </c>
      <c r="C4497" t="s">
        <v>35</v>
      </c>
      <c r="D4497" t="s">
        <v>16</v>
      </c>
      <c r="F4497" t="s">
        <v>36</v>
      </c>
      <c r="G4497">
        <v>2</v>
      </c>
      <c r="H4497">
        <v>-0.27115277050057041</v>
      </c>
      <c r="I4497">
        <v>0.1089649921306612</v>
      </c>
      <c r="J4497" t="s">
        <v>910</v>
      </c>
      <c r="L4497" t="s">
        <v>535</v>
      </c>
    </row>
    <row r="4498" spans="1:12" x14ac:dyDescent="0.2">
      <c r="A4498" t="s">
        <v>196</v>
      </c>
      <c r="B4498">
        <v>13.975</v>
      </c>
      <c r="C4498" t="s">
        <v>94</v>
      </c>
      <c r="D4498" t="s">
        <v>53</v>
      </c>
      <c r="F4498" t="s">
        <v>36</v>
      </c>
      <c r="G4498">
        <v>2</v>
      </c>
      <c r="H4498">
        <v>2.6372700190411629</v>
      </c>
      <c r="I4498">
        <v>4.3409845976280087E-2</v>
      </c>
      <c r="J4498" t="s">
        <v>839</v>
      </c>
      <c r="L4498" t="s">
        <v>198</v>
      </c>
    </row>
    <row r="4499" spans="1:12" x14ac:dyDescent="0.2">
      <c r="A4499" t="s">
        <v>324</v>
      </c>
      <c r="B4499">
        <v>7.2499999999999995E-4</v>
      </c>
      <c r="C4499" t="s">
        <v>45</v>
      </c>
      <c r="D4499" t="s">
        <v>16</v>
      </c>
      <c r="F4499" t="s">
        <v>36</v>
      </c>
      <c r="G4499">
        <v>2</v>
      </c>
      <c r="H4499">
        <v>-7.2293389031095998</v>
      </c>
      <c r="I4499">
        <v>0.1478251210504789</v>
      </c>
      <c r="J4499" t="s">
        <v>913</v>
      </c>
      <c r="L4499" t="s">
        <v>326</v>
      </c>
    </row>
    <row r="4500" spans="1:12" x14ac:dyDescent="0.2">
      <c r="A4500" t="s">
        <v>917</v>
      </c>
      <c r="B4500">
        <v>2.8124999999999999E-3</v>
      </c>
      <c r="C4500" t="s">
        <v>45</v>
      </c>
      <c r="D4500" t="s">
        <v>16</v>
      </c>
      <c r="F4500" t="s">
        <v>36</v>
      </c>
      <c r="G4500">
        <v>2</v>
      </c>
      <c r="H4500">
        <v>-5.8736815114515988</v>
      </c>
      <c r="I4500">
        <v>0.1478251210504789</v>
      </c>
      <c r="J4500" t="s">
        <v>913</v>
      </c>
      <c r="L4500" t="s">
        <v>531</v>
      </c>
    </row>
    <row r="4501" spans="1:12" x14ac:dyDescent="0.2">
      <c r="A4501" t="s">
        <v>879</v>
      </c>
      <c r="B4501">
        <v>0.93540999999999996</v>
      </c>
      <c r="C4501" t="s">
        <v>35</v>
      </c>
      <c r="D4501" t="s">
        <v>75</v>
      </c>
      <c r="F4501" t="s">
        <v>36</v>
      </c>
      <c r="G4501">
        <v>2</v>
      </c>
      <c r="H4501">
        <v>-6.6770343133854229E-2</v>
      </c>
      <c r="I4501">
        <v>0.55946882756467764</v>
      </c>
      <c r="J4501" t="s">
        <v>910</v>
      </c>
    </row>
    <row r="4502" spans="1:12" x14ac:dyDescent="0.2">
      <c r="A4502" t="s">
        <v>918</v>
      </c>
      <c r="B4502">
        <v>3.9999999999999998E-6</v>
      </c>
      <c r="C4502" t="s">
        <v>45</v>
      </c>
      <c r="D4502" t="s">
        <v>15</v>
      </c>
      <c r="F4502" t="s">
        <v>36</v>
      </c>
      <c r="G4502">
        <v>2</v>
      </c>
      <c r="H4502">
        <v>-12.429216196844379</v>
      </c>
      <c r="I4502">
        <v>0.55946882756467764</v>
      </c>
      <c r="J4502" t="s">
        <v>910</v>
      </c>
      <c r="L4502" t="s">
        <v>919</v>
      </c>
    </row>
    <row r="4503" spans="1:12" x14ac:dyDescent="0.2">
      <c r="A4503" t="s">
        <v>299</v>
      </c>
      <c r="B4503">
        <v>2.375E-2</v>
      </c>
      <c r="C4503" t="s">
        <v>35</v>
      </c>
      <c r="D4503" t="s">
        <v>16</v>
      </c>
      <c r="F4503" t="s">
        <v>36</v>
      </c>
      <c r="G4503">
        <v>2</v>
      </c>
      <c r="H4503">
        <v>-3.7401727485014868</v>
      </c>
      <c r="I4503">
        <v>0.1478251210504789</v>
      </c>
      <c r="J4503" t="s">
        <v>913</v>
      </c>
      <c r="L4503" t="s">
        <v>300</v>
      </c>
    </row>
    <row r="4504" spans="1:12" x14ac:dyDescent="0.2">
      <c r="A4504" t="s">
        <v>920</v>
      </c>
      <c r="B4504">
        <v>0.34561999999999998</v>
      </c>
      <c r="C4504" t="s">
        <v>35</v>
      </c>
      <c r="D4504" t="s">
        <v>16</v>
      </c>
      <c r="F4504" t="s">
        <v>36</v>
      </c>
      <c r="G4504">
        <v>2</v>
      </c>
      <c r="H4504">
        <v>-1.062415373356292</v>
      </c>
      <c r="I4504">
        <v>0.1089649921306612</v>
      </c>
      <c r="J4504" t="s">
        <v>910</v>
      </c>
      <c r="L4504" t="s">
        <v>921</v>
      </c>
    </row>
    <row r="4505" spans="1:12" x14ac:dyDescent="0.2">
      <c r="A4505" t="s">
        <v>922</v>
      </c>
      <c r="B4505">
        <v>0.11187</v>
      </c>
      <c r="C4505" t="s">
        <v>7</v>
      </c>
      <c r="D4505" t="s">
        <v>16</v>
      </c>
      <c r="F4505" t="s">
        <v>36</v>
      </c>
      <c r="G4505">
        <v>2</v>
      </c>
      <c r="H4505">
        <v>-2.190417796123298</v>
      </c>
      <c r="I4505">
        <v>0.1089649921306612</v>
      </c>
      <c r="J4505" t="s">
        <v>910</v>
      </c>
      <c r="L4505" t="s">
        <v>923</v>
      </c>
    </row>
    <row r="4506" spans="1:12" x14ac:dyDescent="0.2">
      <c r="A4506" t="s">
        <v>848</v>
      </c>
      <c r="B4506">
        <v>5.1437999999999998E-2</v>
      </c>
      <c r="C4506" t="s">
        <v>35</v>
      </c>
      <c r="D4506" t="s">
        <v>16</v>
      </c>
      <c r="F4506" t="s">
        <v>36</v>
      </c>
      <c r="G4506">
        <v>2</v>
      </c>
      <c r="H4506">
        <v>-2.967378080057463</v>
      </c>
      <c r="I4506">
        <v>0.1478251210504789</v>
      </c>
      <c r="J4506" t="s">
        <v>913</v>
      </c>
      <c r="L4506" t="s">
        <v>849</v>
      </c>
    </row>
    <row r="4507" spans="1:12" x14ac:dyDescent="0.2">
      <c r="A4507" t="s">
        <v>787</v>
      </c>
      <c r="B4507">
        <v>0.12187000000000001</v>
      </c>
      <c r="C4507" t="s">
        <v>35</v>
      </c>
      <c r="D4507" t="s">
        <v>16</v>
      </c>
      <c r="F4507" t="s">
        <v>36</v>
      </c>
      <c r="G4507">
        <v>2</v>
      </c>
      <c r="H4507">
        <v>-2.1048003761467262</v>
      </c>
      <c r="I4507">
        <v>0.1089649921306612</v>
      </c>
      <c r="J4507" t="s">
        <v>910</v>
      </c>
      <c r="L4507" t="s">
        <v>789</v>
      </c>
    </row>
    <row r="4508" spans="1:12" x14ac:dyDescent="0.2">
      <c r="A4508" t="s">
        <v>924</v>
      </c>
      <c r="B4508">
        <v>1.1561999999999999E-2</v>
      </c>
      <c r="C4508" t="s">
        <v>35</v>
      </c>
      <c r="D4508" t="s">
        <v>16</v>
      </c>
      <c r="F4508" t="s">
        <v>36</v>
      </c>
      <c r="G4508">
        <v>2</v>
      </c>
      <c r="H4508">
        <v>-4.4600314203218527</v>
      </c>
      <c r="I4508">
        <v>0.1478251210504789</v>
      </c>
      <c r="J4508" t="s">
        <v>913</v>
      </c>
      <c r="L4508" t="s">
        <v>925</v>
      </c>
    </row>
    <row r="4509" spans="1:12" x14ac:dyDescent="0.2">
      <c r="A4509" t="s">
        <v>926</v>
      </c>
      <c r="B4509">
        <v>8.8125</v>
      </c>
      <c r="C4509" t="s">
        <v>35</v>
      </c>
      <c r="D4509" t="s">
        <v>16</v>
      </c>
      <c r="F4509" t="s">
        <v>36</v>
      </c>
      <c r="G4509">
        <v>2</v>
      </c>
      <c r="H4509">
        <v>2.1761711681383868</v>
      </c>
      <c r="I4509">
        <v>0.14206287812450191</v>
      </c>
      <c r="J4509" t="s">
        <v>927</v>
      </c>
      <c r="L4509" t="s">
        <v>928</v>
      </c>
    </row>
    <row r="4510" spans="1:12" x14ac:dyDescent="0.2">
      <c r="A4510" t="s">
        <v>442</v>
      </c>
      <c r="B4510">
        <v>5.0312000000000001</v>
      </c>
      <c r="C4510" t="s">
        <v>42</v>
      </c>
      <c r="D4510" t="s">
        <v>16</v>
      </c>
      <c r="F4510" t="s">
        <v>36</v>
      </c>
      <c r="G4510">
        <v>2</v>
      </c>
      <c r="H4510">
        <v>1.6156585242471571</v>
      </c>
      <c r="I4510">
        <v>0.1089649921306612</v>
      </c>
      <c r="J4510" t="s">
        <v>910</v>
      </c>
      <c r="L4510" t="s">
        <v>443</v>
      </c>
    </row>
    <row r="4511" spans="1:12" x14ac:dyDescent="0.2">
      <c r="A4511" t="s">
        <v>929</v>
      </c>
      <c r="B4511">
        <v>8.8125</v>
      </c>
      <c r="C4511" t="s">
        <v>35</v>
      </c>
      <c r="D4511" t="s">
        <v>16</v>
      </c>
      <c r="F4511" t="s">
        <v>36</v>
      </c>
      <c r="G4511">
        <v>2</v>
      </c>
      <c r="H4511">
        <v>2.1761711681383868</v>
      </c>
      <c r="I4511">
        <v>0.1089649921306612</v>
      </c>
      <c r="J4511" t="s">
        <v>910</v>
      </c>
      <c r="L4511" t="s">
        <v>929</v>
      </c>
    </row>
    <row r="4512" spans="1:12" x14ac:dyDescent="0.2">
      <c r="A4512" t="s">
        <v>563</v>
      </c>
      <c r="B4512">
        <v>1.2874999999999999E-2</v>
      </c>
      <c r="C4512" t="s">
        <v>218</v>
      </c>
      <c r="D4512" t="s">
        <v>16</v>
      </c>
      <c r="F4512" t="s">
        <v>36</v>
      </c>
      <c r="G4512">
        <v>2</v>
      </c>
      <c r="H4512">
        <v>-4.3524678324323371</v>
      </c>
      <c r="I4512">
        <v>0.1478251210504789</v>
      </c>
      <c r="J4512" t="s">
        <v>913</v>
      </c>
      <c r="L4512" t="s">
        <v>564</v>
      </c>
    </row>
    <row r="4513" spans="1:12" x14ac:dyDescent="0.2">
      <c r="A4513" t="s">
        <v>60</v>
      </c>
      <c r="B4513">
        <v>15.363</v>
      </c>
      <c r="C4513" t="s">
        <v>42</v>
      </c>
      <c r="D4513" t="s">
        <v>56</v>
      </c>
      <c r="F4513" t="s">
        <v>36</v>
      </c>
      <c r="G4513">
        <v>2</v>
      </c>
      <c r="H4513">
        <v>2.7319620211485232</v>
      </c>
      <c r="I4513">
        <v>0.36977677668705061</v>
      </c>
      <c r="J4513" t="s">
        <v>930</v>
      </c>
      <c r="L4513" t="s">
        <v>61</v>
      </c>
    </row>
    <row r="4514" spans="1:12" x14ac:dyDescent="0.2">
      <c r="A4514" t="s">
        <v>62</v>
      </c>
      <c r="B4514">
        <v>2.5613999999999999</v>
      </c>
      <c r="C4514" t="s">
        <v>35</v>
      </c>
      <c r="D4514" t="s">
        <v>56</v>
      </c>
      <c r="F4514" t="s">
        <v>36</v>
      </c>
      <c r="G4514">
        <v>2</v>
      </c>
      <c r="H4514">
        <v>0.94055398400983425</v>
      </c>
      <c r="I4514">
        <v>0.36977677668705061</v>
      </c>
      <c r="J4514" t="s">
        <v>931</v>
      </c>
      <c r="L4514" t="s">
        <v>62</v>
      </c>
    </row>
    <row r="4515" spans="1:12" x14ac:dyDescent="0.2">
      <c r="A4515" t="s">
        <v>572</v>
      </c>
      <c r="B4515">
        <v>-0.03</v>
      </c>
      <c r="C4515" t="s">
        <v>49</v>
      </c>
      <c r="D4515" t="s">
        <v>16</v>
      </c>
      <c r="F4515" t="s">
        <v>36</v>
      </c>
      <c r="G4515">
        <v>2</v>
      </c>
      <c r="H4515">
        <v>-3.5065578973199818</v>
      </c>
      <c r="I4515">
        <v>0.1089649921306612</v>
      </c>
      <c r="J4515" t="s">
        <v>932</v>
      </c>
      <c r="K4515" t="b">
        <v>1</v>
      </c>
      <c r="L4515" t="s">
        <v>573</v>
      </c>
    </row>
    <row r="4516" spans="1:12" x14ac:dyDescent="0.2">
      <c r="A4516" t="s">
        <v>933</v>
      </c>
      <c r="B4516">
        <v>-1.6061999999999999E-3</v>
      </c>
      <c r="C4516" t="s">
        <v>49</v>
      </c>
      <c r="D4516" t="s">
        <v>16</v>
      </c>
      <c r="F4516" t="s">
        <v>36</v>
      </c>
      <c r="G4516">
        <v>2</v>
      </c>
      <c r="H4516">
        <v>-6.4338841382099128</v>
      </c>
      <c r="I4516">
        <v>0.1089649921306612</v>
      </c>
      <c r="J4516" t="s">
        <v>910</v>
      </c>
      <c r="K4516" t="b">
        <v>1</v>
      </c>
      <c r="L4516" t="s">
        <v>934</v>
      </c>
    </row>
    <row r="4517" spans="1:12" x14ac:dyDescent="0.2">
      <c r="A4517" t="s">
        <v>203</v>
      </c>
      <c r="B4517">
        <v>-2.8063000000000001E-2</v>
      </c>
      <c r="C4517" t="s">
        <v>49</v>
      </c>
      <c r="D4517" t="s">
        <v>16</v>
      </c>
      <c r="F4517" t="s">
        <v>36</v>
      </c>
      <c r="G4517">
        <v>2</v>
      </c>
      <c r="H4517">
        <v>-3.5733032962664542</v>
      </c>
      <c r="I4517">
        <v>0.1089649921306612</v>
      </c>
      <c r="J4517" t="s">
        <v>910</v>
      </c>
      <c r="K4517" t="b">
        <v>1</v>
      </c>
      <c r="L4517" t="s">
        <v>204</v>
      </c>
    </row>
    <row r="4518" spans="1:12" x14ac:dyDescent="0.2">
      <c r="A4518" t="s">
        <v>935</v>
      </c>
      <c r="B4518">
        <v>-4.2938000000000004E-3</v>
      </c>
      <c r="C4518" t="s">
        <v>49</v>
      </c>
      <c r="D4518" t="s">
        <v>16</v>
      </c>
      <c r="F4518" t="s">
        <v>36</v>
      </c>
      <c r="G4518">
        <v>2</v>
      </c>
      <c r="H4518">
        <v>-5.4505831572288086</v>
      </c>
      <c r="I4518">
        <v>0.1089649921306612</v>
      </c>
      <c r="J4518" t="s">
        <v>910</v>
      </c>
      <c r="K4518" t="b">
        <v>1</v>
      </c>
      <c r="L4518" t="s">
        <v>936</v>
      </c>
    </row>
    <row r="4519" spans="1:12" x14ac:dyDescent="0.2">
      <c r="A4519" t="s">
        <v>354</v>
      </c>
      <c r="B4519">
        <v>-4.5281000000000002E-3</v>
      </c>
      <c r="C4519" t="s">
        <v>49</v>
      </c>
      <c r="D4519" t="s">
        <v>250</v>
      </c>
      <c r="F4519" t="s">
        <v>36</v>
      </c>
      <c r="G4519">
        <v>2</v>
      </c>
      <c r="H4519">
        <v>-5.397452853519467</v>
      </c>
      <c r="I4519">
        <v>0.1089649921306612</v>
      </c>
      <c r="J4519" t="s">
        <v>937</v>
      </c>
      <c r="K4519" t="b">
        <v>1</v>
      </c>
      <c r="L4519" t="s">
        <v>355</v>
      </c>
    </row>
    <row r="4520" spans="1:12" x14ac:dyDescent="0.2">
      <c r="A4520" t="s">
        <v>310</v>
      </c>
      <c r="B4520">
        <v>0.10249999999999999</v>
      </c>
      <c r="C4520" t="s">
        <v>35</v>
      </c>
      <c r="D4520" t="s">
        <v>16</v>
      </c>
      <c r="F4520" t="s">
        <v>36</v>
      </c>
      <c r="G4520">
        <v>2</v>
      </c>
      <c r="H4520">
        <v>-2.2778924804036742</v>
      </c>
      <c r="I4520">
        <v>0.1089649921306612</v>
      </c>
      <c r="J4520" t="s">
        <v>910</v>
      </c>
      <c r="L4520" t="s">
        <v>310</v>
      </c>
    </row>
    <row r="4522" spans="1:12" ht="16" x14ac:dyDescent="0.2">
      <c r="A4522" s="1" t="s">
        <v>2</v>
      </c>
      <c r="B4522" s="1" t="s">
        <v>902</v>
      </c>
    </row>
    <row r="4523" spans="1:12" x14ac:dyDescent="0.2">
      <c r="A4523" t="s">
        <v>4</v>
      </c>
      <c r="B4523" t="s">
        <v>938</v>
      </c>
    </row>
    <row r="4524" spans="1:12" x14ac:dyDescent="0.2">
      <c r="A4524" t="s">
        <v>6</v>
      </c>
      <c r="B4524" t="s">
        <v>359</v>
      </c>
    </row>
    <row r="4525" spans="1:12" x14ac:dyDescent="0.2">
      <c r="A4525" t="s">
        <v>8</v>
      </c>
      <c r="B4525">
        <v>1</v>
      </c>
    </row>
    <row r="4526" spans="1:12" x14ac:dyDescent="0.2">
      <c r="A4526" t="s">
        <v>9</v>
      </c>
      <c r="B4526" t="s">
        <v>903</v>
      </c>
    </row>
    <row r="4527" spans="1:12" x14ac:dyDescent="0.2">
      <c r="A4527" t="s">
        <v>11</v>
      </c>
      <c r="B4527" t="s">
        <v>12</v>
      </c>
    </row>
    <row r="4528" spans="1:12" x14ac:dyDescent="0.2">
      <c r="A4528" t="s">
        <v>13</v>
      </c>
      <c r="B4528" t="s">
        <v>14</v>
      </c>
    </row>
    <row r="4529" spans="1:13" x14ac:dyDescent="0.2">
      <c r="A4529" t="s">
        <v>15</v>
      </c>
      <c r="B4529" t="s">
        <v>75</v>
      </c>
    </row>
    <row r="4530" spans="1:13" ht="16" x14ac:dyDescent="0.2">
      <c r="A4530" s="1" t="s">
        <v>17</v>
      </c>
    </row>
    <row r="4531" spans="1:13" x14ac:dyDescent="0.2">
      <c r="A4531" s="2" t="s">
        <v>18</v>
      </c>
      <c r="B4531" s="2" t="s">
        <v>19</v>
      </c>
      <c r="C4531" s="2" t="s">
        <v>6</v>
      </c>
      <c r="D4531" s="2" t="s">
        <v>15</v>
      </c>
      <c r="E4531" s="2" t="s">
        <v>20</v>
      </c>
      <c r="F4531" s="2" t="s">
        <v>13</v>
      </c>
      <c r="G4531" s="2" t="s">
        <v>21</v>
      </c>
      <c r="H4531" s="2" t="s">
        <v>22</v>
      </c>
      <c r="I4531" s="2" t="s">
        <v>23</v>
      </c>
      <c r="J4531" s="2" t="s">
        <v>4</v>
      </c>
      <c r="K4531" s="2" t="s">
        <v>24</v>
      </c>
      <c r="L4531" s="2" t="s">
        <v>9</v>
      </c>
      <c r="M4531" s="2"/>
    </row>
    <row r="4532" spans="1:13" x14ac:dyDescent="0.2">
      <c r="A4532" t="s">
        <v>208</v>
      </c>
      <c r="B4532">
        <v>2.1812000000000002E-2</v>
      </c>
      <c r="D4532" t="s">
        <v>16</v>
      </c>
      <c r="E4532" t="s">
        <v>26</v>
      </c>
      <c r="F4532" t="s">
        <v>27</v>
      </c>
      <c r="G4532">
        <v>2</v>
      </c>
      <c r="H4532">
        <v>-3.8252950019183221</v>
      </c>
      <c r="I4532">
        <v>0.2337502495138086</v>
      </c>
      <c r="J4532" t="s">
        <v>907</v>
      </c>
    </row>
    <row r="4533" spans="1:13" x14ac:dyDescent="0.2">
      <c r="A4533" t="s">
        <v>29</v>
      </c>
      <c r="B4533">
        <v>50.311999999999998</v>
      </c>
      <c r="D4533" t="s">
        <v>30</v>
      </c>
      <c r="E4533" t="s">
        <v>26</v>
      </c>
      <c r="F4533" t="s">
        <v>27</v>
      </c>
      <c r="G4533">
        <v>2</v>
      </c>
      <c r="H4533">
        <v>3.9182436172412021</v>
      </c>
      <c r="I4533">
        <v>0.2337502495138086</v>
      </c>
      <c r="J4533" t="s">
        <v>908</v>
      </c>
    </row>
    <row r="4534" spans="1:13" x14ac:dyDescent="0.2">
      <c r="A4534" t="s">
        <v>827</v>
      </c>
      <c r="B4534">
        <v>8.0625000000000002E-3</v>
      </c>
      <c r="D4534" t="s">
        <v>16</v>
      </c>
      <c r="E4534" t="s">
        <v>26</v>
      </c>
      <c r="F4534" t="s">
        <v>27</v>
      </c>
      <c r="G4534">
        <v>2</v>
      </c>
      <c r="H4534">
        <v>-4.8205315968602456</v>
      </c>
      <c r="I4534">
        <v>0.30845693728017798</v>
      </c>
      <c r="J4534" t="s">
        <v>907</v>
      </c>
    </row>
    <row r="4535" spans="1:13" x14ac:dyDescent="0.2">
      <c r="A4535" t="s">
        <v>902</v>
      </c>
      <c r="B4535">
        <v>1</v>
      </c>
      <c r="C4535" t="s">
        <v>359</v>
      </c>
      <c r="D4535" t="s">
        <v>75</v>
      </c>
      <c r="E4535" t="s">
        <v>76</v>
      </c>
      <c r="F4535" t="s">
        <v>33</v>
      </c>
      <c r="G4535">
        <v>0</v>
      </c>
      <c r="H4535">
        <v>1</v>
      </c>
      <c r="L4535" t="s">
        <v>903</v>
      </c>
    </row>
    <row r="4536" spans="1:13" x14ac:dyDescent="0.2">
      <c r="A4536" t="s">
        <v>909</v>
      </c>
      <c r="B4536">
        <v>1.5875E-2</v>
      </c>
      <c r="C4536" t="s">
        <v>35</v>
      </c>
      <c r="D4536" t="s">
        <v>16</v>
      </c>
      <c r="F4536" t="s">
        <v>36</v>
      </c>
      <c r="G4536">
        <v>2</v>
      </c>
      <c r="H4536">
        <v>-4.1430097342033818</v>
      </c>
      <c r="I4536">
        <v>0.1089649921306612</v>
      </c>
      <c r="J4536" t="s">
        <v>910</v>
      </c>
      <c r="L4536" t="s">
        <v>911</v>
      </c>
    </row>
    <row r="4537" spans="1:13" x14ac:dyDescent="0.2">
      <c r="A4537" t="s">
        <v>912</v>
      </c>
      <c r="B4537">
        <v>0.05</v>
      </c>
      <c r="C4537" t="s">
        <v>35</v>
      </c>
      <c r="D4537" t="s">
        <v>15</v>
      </c>
      <c r="F4537" t="s">
        <v>36</v>
      </c>
      <c r="G4537">
        <v>2</v>
      </c>
      <c r="H4537">
        <v>-2.9957322735539909</v>
      </c>
      <c r="I4537">
        <v>0.1478251210504789</v>
      </c>
      <c r="J4537" t="s">
        <v>913</v>
      </c>
      <c r="L4537" t="s">
        <v>914</v>
      </c>
    </row>
    <row r="4538" spans="1:13" x14ac:dyDescent="0.2">
      <c r="A4538" t="s">
        <v>144</v>
      </c>
      <c r="B4538">
        <v>8.7500000000000008E-3</v>
      </c>
      <c r="C4538" t="s">
        <v>45</v>
      </c>
      <c r="D4538" t="s">
        <v>30</v>
      </c>
      <c r="F4538" t="s">
        <v>36</v>
      </c>
      <c r="G4538">
        <v>2</v>
      </c>
      <c r="H4538">
        <v>-4.7387015786126137</v>
      </c>
      <c r="I4538">
        <v>0.3759909831404189</v>
      </c>
      <c r="J4538" t="s">
        <v>913</v>
      </c>
      <c r="L4538" t="s">
        <v>144</v>
      </c>
    </row>
    <row r="4539" spans="1:13" x14ac:dyDescent="0.2">
      <c r="A4539" t="s">
        <v>915</v>
      </c>
      <c r="B4539">
        <v>0.875</v>
      </c>
      <c r="C4539" t="s">
        <v>35</v>
      </c>
      <c r="D4539" t="s">
        <v>16</v>
      </c>
      <c r="F4539" t="s">
        <v>36</v>
      </c>
      <c r="G4539">
        <v>2</v>
      </c>
      <c r="H4539">
        <v>-0.1335313926245226</v>
      </c>
      <c r="I4539">
        <v>0.1089649921306612</v>
      </c>
      <c r="J4539" t="s">
        <v>910</v>
      </c>
      <c r="L4539" t="s">
        <v>916</v>
      </c>
    </row>
    <row r="4540" spans="1:13" x14ac:dyDescent="0.2">
      <c r="A4540" t="s">
        <v>518</v>
      </c>
      <c r="B4540">
        <v>0.29499999999999998</v>
      </c>
      <c r="C4540" t="s">
        <v>35</v>
      </c>
      <c r="D4540" t="s">
        <v>16</v>
      </c>
      <c r="F4540" t="s">
        <v>36</v>
      </c>
      <c r="G4540">
        <v>2</v>
      </c>
      <c r="H4540">
        <v>-1.2207799226423171</v>
      </c>
      <c r="I4540">
        <v>0.1089649921306612</v>
      </c>
      <c r="J4540" t="s">
        <v>910</v>
      </c>
      <c r="L4540" t="s">
        <v>519</v>
      </c>
    </row>
    <row r="4541" spans="1:13" x14ac:dyDescent="0.2">
      <c r="A4541" t="s">
        <v>44</v>
      </c>
      <c r="B4541">
        <v>6.2375E-2</v>
      </c>
      <c r="C4541" t="s">
        <v>45</v>
      </c>
      <c r="D4541" t="s">
        <v>16</v>
      </c>
      <c r="F4541" t="s">
        <v>36</v>
      </c>
      <c r="G4541">
        <v>2</v>
      </c>
      <c r="H4541">
        <v>-2.7745907249104542</v>
      </c>
      <c r="I4541">
        <v>0.1478251210504789</v>
      </c>
      <c r="J4541" t="s">
        <v>913</v>
      </c>
      <c r="L4541" t="s">
        <v>47</v>
      </c>
    </row>
    <row r="4542" spans="1:13" x14ac:dyDescent="0.2">
      <c r="A4542" t="s">
        <v>835</v>
      </c>
      <c r="B4542">
        <v>1.4687000000000001E-4</v>
      </c>
      <c r="C4542" t="s">
        <v>35</v>
      </c>
      <c r="D4542" t="s">
        <v>16</v>
      </c>
      <c r="F4542" t="s">
        <v>36</v>
      </c>
      <c r="G4542">
        <v>2</v>
      </c>
      <c r="H4542">
        <v>-8.8259627161985037</v>
      </c>
      <c r="I4542">
        <v>0.1478251210504789</v>
      </c>
      <c r="J4542" t="s">
        <v>913</v>
      </c>
      <c r="L4542" t="s">
        <v>836</v>
      </c>
    </row>
    <row r="4543" spans="1:13" x14ac:dyDescent="0.2">
      <c r="A4543" t="s">
        <v>214</v>
      </c>
      <c r="B4543">
        <v>0.10249999999999999</v>
      </c>
      <c r="C4543" t="s">
        <v>45</v>
      </c>
      <c r="D4543" t="s">
        <v>16</v>
      </c>
      <c r="F4543" t="s">
        <v>36</v>
      </c>
      <c r="G4543">
        <v>2</v>
      </c>
      <c r="H4543">
        <v>-2.2778924804036742</v>
      </c>
      <c r="I4543">
        <v>0.1089649921306612</v>
      </c>
      <c r="J4543" t="s">
        <v>910</v>
      </c>
      <c r="L4543" t="s">
        <v>216</v>
      </c>
    </row>
    <row r="4544" spans="1:13" x14ac:dyDescent="0.2">
      <c r="A4544" t="s">
        <v>533</v>
      </c>
      <c r="B4544">
        <v>0.76249999999999996</v>
      </c>
      <c r="C4544" t="s">
        <v>35</v>
      </c>
      <c r="D4544" t="s">
        <v>16</v>
      </c>
      <c r="F4544" t="s">
        <v>36</v>
      </c>
      <c r="G4544">
        <v>2</v>
      </c>
      <c r="H4544">
        <v>-0.27115277050057041</v>
      </c>
      <c r="I4544">
        <v>0.1089649921306612</v>
      </c>
      <c r="J4544" t="s">
        <v>910</v>
      </c>
      <c r="L4544" t="s">
        <v>535</v>
      </c>
    </row>
    <row r="4545" spans="1:12" x14ac:dyDescent="0.2">
      <c r="A4545" t="s">
        <v>51</v>
      </c>
      <c r="B4545">
        <v>13.975</v>
      </c>
      <c r="C4545" t="s">
        <v>52</v>
      </c>
      <c r="D4545" t="s">
        <v>53</v>
      </c>
      <c r="F4545" t="s">
        <v>36</v>
      </c>
      <c r="G4545">
        <v>2</v>
      </c>
      <c r="H4545">
        <v>2.6372700190411629</v>
      </c>
      <c r="I4545">
        <v>4.3409845976280087E-2</v>
      </c>
      <c r="J4545" t="s">
        <v>839</v>
      </c>
      <c r="L4545" t="s">
        <v>54</v>
      </c>
    </row>
    <row r="4546" spans="1:12" x14ac:dyDescent="0.2">
      <c r="A4546" t="s">
        <v>324</v>
      </c>
      <c r="B4546">
        <v>7.2499999999999995E-4</v>
      </c>
      <c r="C4546" t="s">
        <v>45</v>
      </c>
      <c r="D4546" t="s">
        <v>16</v>
      </c>
      <c r="F4546" t="s">
        <v>36</v>
      </c>
      <c r="G4546">
        <v>2</v>
      </c>
      <c r="H4546">
        <v>-7.2293389031095998</v>
      </c>
      <c r="I4546">
        <v>0.1478251210504789</v>
      </c>
      <c r="J4546" t="s">
        <v>913</v>
      </c>
      <c r="L4546" t="s">
        <v>326</v>
      </c>
    </row>
    <row r="4547" spans="1:12" x14ac:dyDescent="0.2">
      <c r="A4547" t="s">
        <v>917</v>
      </c>
      <c r="B4547">
        <v>2.8124999999999999E-3</v>
      </c>
      <c r="C4547" t="s">
        <v>45</v>
      </c>
      <c r="D4547" t="s">
        <v>16</v>
      </c>
      <c r="F4547" t="s">
        <v>36</v>
      </c>
      <c r="G4547">
        <v>2</v>
      </c>
      <c r="H4547">
        <v>-5.8736815114515988</v>
      </c>
      <c r="I4547">
        <v>0.1478251210504789</v>
      </c>
      <c r="J4547" t="s">
        <v>913</v>
      </c>
      <c r="L4547" t="s">
        <v>531</v>
      </c>
    </row>
    <row r="4548" spans="1:12" x14ac:dyDescent="0.2">
      <c r="A4548" t="s">
        <v>871</v>
      </c>
      <c r="B4548">
        <v>0.93540999999999996</v>
      </c>
      <c r="C4548" t="s">
        <v>359</v>
      </c>
      <c r="D4548" t="s">
        <v>75</v>
      </c>
      <c r="F4548" t="s">
        <v>36</v>
      </c>
      <c r="G4548">
        <v>2</v>
      </c>
      <c r="H4548">
        <v>-6.6770343133854229E-2</v>
      </c>
      <c r="I4548">
        <v>0.1089649921306612</v>
      </c>
      <c r="J4548" t="s">
        <v>910</v>
      </c>
    </row>
    <row r="4549" spans="1:12" x14ac:dyDescent="0.2">
      <c r="A4549" t="s">
        <v>918</v>
      </c>
      <c r="B4549">
        <v>3.9999999999999998E-6</v>
      </c>
      <c r="C4549" t="s">
        <v>45</v>
      </c>
      <c r="D4549" t="s">
        <v>15</v>
      </c>
      <c r="F4549" t="s">
        <v>36</v>
      </c>
      <c r="G4549">
        <v>2</v>
      </c>
      <c r="H4549">
        <v>-12.429216196844379</v>
      </c>
      <c r="I4549">
        <v>0.55946882756467764</v>
      </c>
      <c r="J4549" t="s">
        <v>910</v>
      </c>
      <c r="L4549" t="s">
        <v>919</v>
      </c>
    </row>
    <row r="4550" spans="1:12" x14ac:dyDescent="0.2">
      <c r="A4550" t="s">
        <v>299</v>
      </c>
      <c r="B4550">
        <v>2.375E-2</v>
      </c>
      <c r="C4550" t="s">
        <v>35</v>
      </c>
      <c r="D4550" t="s">
        <v>16</v>
      </c>
      <c r="F4550" t="s">
        <v>36</v>
      </c>
      <c r="G4550">
        <v>2</v>
      </c>
      <c r="H4550">
        <v>-3.7401727485014868</v>
      </c>
      <c r="I4550">
        <v>0.1478251210504789</v>
      </c>
      <c r="J4550" t="s">
        <v>913</v>
      </c>
      <c r="L4550" t="s">
        <v>300</v>
      </c>
    </row>
    <row r="4551" spans="1:12" x14ac:dyDescent="0.2">
      <c r="A4551" t="s">
        <v>920</v>
      </c>
      <c r="B4551">
        <v>0.34561999999999998</v>
      </c>
      <c r="C4551" t="s">
        <v>35</v>
      </c>
      <c r="D4551" t="s">
        <v>16</v>
      </c>
      <c r="F4551" t="s">
        <v>36</v>
      </c>
      <c r="G4551">
        <v>2</v>
      </c>
      <c r="H4551">
        <v>-1.062415373356292</v>
      </c>
      <c r="I4551">
        <v>0.1089649921306612</v>
      </c>
      <c r="J4551" t="s">
        <v>910</v>
      </c>
      <c r="L4551" t="s">
        <v>921</v>
      </c>
    </row>
    <row r="4552" spans="1:12" x14ac:dyDescent="0.2">
      <c r="A4552" t="s">
        <v>922</v>
      </c>
      <c r="B4552">
        <v>0.11187</v>
      </c>
      <c r="C4552" t="s">
        <v>7</v>
      </c>
      <c r="D4552" t="s">
        <v>16</v>
      </c>
      <c r="F4552" t="s">
        <v>36</v>
      </c>
      <c r="G4552">
        <v>2</v>
      </c>
      <c r="H4552">
        <v>-2.190417796123298</v>
      </c>
      <c r="I4552">
        <v>0.1089649921306612</v>
      </c>
      <c r="J4552" t="s">
        <v>910</v>
      </c>
      <c r="L4552" t="s">
        <v>923</v>
      </c>
    </row>
    <row r="4553" spans="1:12" x14ac:dyDescent="0.2">
      <c r="A4553" t="s">
        <v>848</v>
      </c>
      <c r="B4553">
        <v>5.1437999999999998E-2</v>
      </c>
      <c r="C4553" t="s">
        <v>35</v>
      </c>
      <c r="D4553" t="s">
        <v>16</v>
      </c>
      <c r="F4553" t="s">
        <v>36</v>
      </c>
      <c r="G4553">
        <v>2</v>
      </c>
      <c r="H4553">
        <v>-2.967378080057463</v>
      </c>
      <c r="I4553">
        <v>0.1478251210504789</v>
      </c>
      <c r="J4553" t="s">
        <v>913</v>
      </c>
      <c r="L4553" t="s">
        <v>849</v>
      </c>
    </row>
    <row r="4554" spans="1:12" x14ac:dyDescent="0.2">
      <c r="A4554" t="s">
        <v>787</v>
      </c>
      <c r="B4554">
        <v>0.12187000000000001</v>
      </c>
      <c r="C4554" t="s">
        <v>35</v>
      </c>
      <c r="D4554" t="s">
        <v>16</v>
      </c>
      <c r="F4554" t="s">
        <v>36</v>
      </c>
      <c r="G4554">
        <v>2</v>
      </c>
      <c r="H4554">
        <v>-2.1048003761467262</v>
      </c>
      <c r="I4554">
        <v>0.1089649921306612</v>
      </c>
      <c r="J4554" t="s">
        <v>910</v>
      </c>
      <c r="L4554" t="s">
        <v>789</v>
      </c>
    </row>
    <row r="4555" spans="1:12" x14ac:dyDescent="0.2">
      <c r="A4555" t="s">
        <v>924</v>
      </c>
      <c r="B4555">
        <v>1.1561999999999999E-2</v>
      </c>
      <c r="C4555" t="s">
        <v>35</v>
      </c>
      <c r="D4555" t="s">
        <v>16</v>
      </c>
      <c r="F4555" t="s">
        <v>36</v>
      </c>
      <c r="G4555">
        <v>2</v>
      </c>
      <c r="H4555">
        <v>-4.4600314203218527</v>
      </c>
      <c r="I4555">
        <v>0.1478251210504789</v>
      </c>
      <c r="J4555" t="s">
        <v>913</v>
      </c>
      <c r="L4555" t="s">
        <v>925</v>
      </c>
    </row>
    <row r="4556" spans="1:12" x14ac:dyDescent="0.2">
      <c r="A4556" t="s">
        <v>926</v>
      </c>
      <c r="B4556">
        <v>8.8125</v>
      </c>
      <c r="C4556" t="s">
        <v>35</v>
      </c>
      <c r="D4556" t="s">
        <v>16</v>
      </c>
      <c r="F4556" t="s">
        <v>36</v>
      </c>
      <c r="G4556">
        <v>2</v>
      </c>
      <c r="H4556">
        <v>2.1761711681383868</v>
      </c>
      <c r="I4556">
        <v>0.14206287812450191</v>
      </c>
      <c r="J4556" t="s">
        <v>927</v>
      </c>
      <c r="L4556" t="s">
        <v>928</v>
      </c>
    </row>
    <row r="4557" spans="1:12" x14ac:dyDescent="0.2">
      <c r="A4557" t="s">
        <v>442</v>
      </c>
      <c r="B4557">
        <v>5.0312000000000001</v>
      </c>
      <c r="C4557" t="s">
        <v>42</v>
      </c>
      <c r="D4557" t="s">
        <v>16</v>
      </c>
      <c r="F4557" t="s">
        <v>36</v>
      </c>
      <c r="G4557">
        <v>2</v>
      </c>
      <c r="H4557">
        <v>1.6156585242471571</v>
      </c>
      <c r="I4557">
        <v>0.1089649921306612</v>
      </c>
      <c r="J4557" t="s">
        <v>910</v>
      </c>
      <c r="L4557" t="s">
        <v>443</v>
      </c>
    </row>
    <row r="4558" spans="1:12" x14ac:dyDescent="0.2">
      <c r="A4558" t="s">
        <v>929</v>
      </c>
      <c r="B4558">
        <v>8.8125</v>
      </c>
      <c r="C4558" t="s">
        <v>35</v>
      </c>
      <c r="D4558" t="s">
        <v>16</v>
      </c>
      <c r="F4558" t="s">
        <v>36</v>
      </c>
      <c r="G4558">
        <v>2</v>
      </c>
      <c r="H4558">
        <v>2.1761711681383868</v>
      </c>
      <c r="I4558">
        <v>0.1089649921306612</v>
      </c>
      <c r="J4558" t="s">
        <v>910</v>
      </c>
      <c r="L4558" t="s">
        <v>929</v>
      </c>
    </row>
    <row r="4559" spans="1:12" x14ac:dyDescent="0.2">
      <c r="A4559" t="s">
        <v>563</v>
      </c>
      <c r="B4559">
        <v>1.2874999999999999E-2</v>
      </c>
      <c r="C4559" t="s">
        <v>218</v>
      </c>
      <c r="D4559" t="s">
        <v>16</v>
      </c>
      <c r="F4559" t="s">
        <v>36</v>
      </c>
      <c r="G4559">
        <v>2</v>
      </c>
      <c r="H4559">
        <v>-4.3524678324323371</v>
      </c>
      <c r="I4559">
        <v>0.1478251210504789</v>
      </c>
      <c r="J4559" t="s">
        <v>913</v>
      </c>
      <c r="L4559" t="s">
        <v>564</v>
      </c>
    </row>
    <row r="4560" spans="1:12" x14ac:dyDescent="0.2">
      <c r="A4560" t="s">
        <v>60</v>
      </c>
      <c r="B4560">
        <v>15.363</v>
      </c>
      <c r="C4560" t="s">
        <v>42</v>
      </c>
      <c r="D4560" t="s">
        <v>56</v>
      </c>
      <c r="F4560" t="s">
        <v>36</v>
      </c>
      <c r="G4560">
        <v>2</v>
      </c>
      <c r="H4560">
        <v>2.7319620211485232</v>
      </c>
      <c r="I4560">
        <v>0.36977677668705061</v>
      </c>
      <c r="J4560" t="s">
        <v>930</v>
      </c>
      <c r="L4560" t="s">
        <v>61</v>
      </c>
    </row>
    <row r="4561" spans="1:12" x14ac:dyDescent="0.2">
      <c r="A4561" t="s">
        <v>62</v>
      </c>
      <c r="B4561">
        <v>2.7803</v>
      </c>
      <c r="C4561" t="s">
        <v>35</v>
      </c>
      <c r="D4561" t="s">
        <v>56</v>
      </c>
      <c r="F4561" t="s">
        <v>36</v>
      </c>
      <c r="G4561">
        <v>2</v>
      </c>
      <c r="H4561">
        <v>1.0225588355493489</v>
      </c>
      <c r="I4561">
        <v>0.36977677668705061</v>
      </c>
      <c r="J4561" t="s">
        <v>931</v>
      </c>
      <c r="L4561" t="s">
        <v>62</v>
      </c>
    </row>
    <row r="4562" spans="1:12" x14ac:dyDescent="0.2">
      <c r="A4562" t="s">
        <v>572</v>
      </c>
      <c r="B4562">
        <v>-0.03</v>
      </c>
      <c r="C4562" t="s">
        <v>49</v>
      </c>
      <c r="D4562" t="s">
        <v>16</v>
      </c>
      <c r="F4562" t="s">
        <v>36</v>
      </c>
      <c r="G4562">
        <v>2</v>
      </c>
      <c r="H4562">
        <v>-3.5065578973199818</v>
      </c>
      <c r="I4562">
        <v>0.1089649921306612</v>
      </c>
      <c r="J4562" t="s">
        <v>932</v>
      </c>
      <c r="K4562" t="b">
        <v>1</v>
      </c>
      <c r="L4562" t="s">
        <v>573</v>
      </c>
    </row>
    <row r="4563" spans="1:12" x14ac:dyDescent="0.2">
      <c r="A4563" t="s">
        <v>933</v>
      </c>
      <c r="B4563">
        <v>-1.6061999999999999E-3</v>
      </c>
      <c r="C4563" t="s">
        <v>49</v>
      </c>
      <c r="D4563" t="s">
        <v>16</v>
      </c>
      <c r="F4563" t="s">
        <v>36</v>
      </c>
      <c r="G4563">
        <v>2</v>
      </c>
      <c r="H4563">
        <v>-6.4338841382099128</v>
      </c>
      <c r="I4563">
        <v>0.1089649921306612</v>
      </c>
      <c r="J4563" t="s">
        <v>910</v>
      </c>
      <c r="K4563" t="b">
        <v>1</v>
      </c>
      <c r="L4563" t="s">
        <v>934</v>
      </c>
    </row>
    <row r="4564" spans="1:12" x14ac:dyDescent="0.2">
      <c r="A4564" t="s">
        <v>203</v>
      </c>
      <c r="B4564">
        <v>-2.8063000000000001E-2</v>
      </c>
      <c r="C4564" t="s">
        <v>49</v>
      </c>
      <c r="D4564" t="s">
        <v>16</v>
      </c>
      <c r="F4564" t="s">
        <v>36</v>
      </c>
      <c r="G4564">
        <v>2</v>
      </c>
      <c r="H4564">
        <v>-3.5733032962664542</v>
      </c>
      <c r="I4564">
        <v>0.1089649921306612</v>
      </c>
      <c r="J4564" t="s">
        <v>910</v>
      </c>
      <c r="K4564" t="b">
        <v>1</v>
      </c>
      <c r="L4564" t="s">
        <v>204</v>
      </c>
    </row>
    <row r="4565" spans="1:12" x14ac:dyDescent="0.2">
      <c r="A4565" t="s">
        <v>935</v>
      </c>
      <c r="B4565">
        <v>-4.2938000000000004E-3</v>
      </c>
      <c r="C4565" t="s">
        <v>49</v>
      </c>
      <c r="D4565" t="s">
        <v>16</v>
      </c>
      <c r="F4565" t="s">
        <v>36</v>
      </c>
      <c r="G4565">
        <v>2</v>
      </c>
      <c r="H4565">
        <v>-5.4505831572288086</v>
      </c>
      <c r="I4565">
        <v>0.1089649921306612</v>
      </c>
      <c r="J4565" t="s">
        <v>910</v>
      </c>
      <c r="K4565" t="b">
        <v>1</v>
      </c>
      <c r="L4565" t="s">
        <v>936</v>
      </c>
    </row>
    <row r="4566" spans="1:12" x14ac:dyDescent="0.2">
      <c r="A4566" t="s">
        <v>354</v>
      </c>
      <c r="B4566">
        <v>-4.5281000000000002E-3</v>
      </c>
      <c r="C4566" t="s">
        <v>49</v>
      </c>
      <c r="D4566" t="s">
        <v>250</v>
      </c>
      <c r="F4566" t="s">
        <v>36</v>
      </c>
      <c r="G4566">
        <v>2</v>
      </c>
      <c r="H4566">
        <v>-5.397452853519467</v>
      </c>
      <c r="I4566">
        <v>0.1089649921306612</v>
      </c>
      <c r="J4566" t="s">
        <v>937</v>
      </c>
      <c r="K4566" t="b">
        <v>1</v>
      </c>
      <c r="L4566" t="s">
        <v>355</v>
      </c>
    </row>
    <row r="4567" spans="1:12" x14ac:dyDescent="0.2">
      <c r="A4567" t="s">
        <v>310</v>
      </c>
      <c r="B4567">
        <v>0.10249999999999999</v>
      </c>
      <c r="C4567" t="s">
        <v>35</v>
      </c>
      <c r="D4567" t="s">
        <v>16</v>
      </c>
      <c r="F4567" t="s">
        <v>36</v>
      </c>
      <c r="G4567">
        <v>2</v>
      </c>
      <c r="H4567">
        <v>-2.2778924804036742</v>
      </c>
      <c r="I4567">
        <v>0.1089649921306612</v>
      </c>
      <c r="J4567" t="s">
        <v>910</v>
      </c>
      <c r="L4567" t="s">
        <v>310</v>
      </c>
    </row>
    <row r="4569" spans="1:12" ht="16" x14ac:dyDescent="0.2">
      <c r="A4569" s="1" t="s">
        <v>2</v>
      </c>
      <c r="B4569" s="1" t="s">
        <v>902</v>
      </c>
    </row>
    <row r="4570" spans="1:12" x14ac:dyDescent="0.2">
      <c r="A4570" t="s">
        <v>4</v>
      </c>
      <c r="B4570" t="s">
        <v>940</v>
      </c>
    </row>
    <row r="4571" spans="1:12" x14ac:dyDescent="0.2">
      <c r="A4571" t="s">
        <v>6</v>
      </c>
      <c r="B4571" t="s">
        <v>371</v>
      </c>
    </row>
    <row r="4572" spans="1:12" x14ac:dyDescent="0.2">
      <c r="A4572" t="s">
        <v>8</v>
      </c>
      <c r="B4572">
        <v>1</v>
      </c>
    </row>
    <row r="4573" spans="1:12" x14ac:dyDescent="0.2">
      <c r="A4573" t="s">
        <v>9</v>
      </c>
      <c r="B4573" t="s">
        <v>903</v>
      </c>
    </row>
    <row r="4574" spans="1:12" x14ac:dyDescent="0.2">
      <c r="A4574" t="s">
        <v>11</v>
      </c>
      <c r="B4574" t="s">
        <v>12</v>
      </c>
    </row>
    <row r="4575" spans="1:12" x14ac:dyDescent="0.2">
      <c r="A4575" t="s">
        <v>13</v>
      </c>
      <c r="B4575" t="s">
        <v>14</v>
      </c>
    </row>
    <row r="4576" spans="1:12" x14ac:dyDescent="0.2">
      <c r="A4576" t="s">
        <v>15</v>
      </c>
      <c r="B4576" t="s">
        <v>75</v>
      </c>
    </row>
    <row r="4577" spans="1:13" ht="16" x14ac:dyDescent="0.2">
      <c r="A4577" s="1" t="s">
        <v>17</v>
      </c>
    </row>
    <row r="4578" spans="1:13" x14ac:dyDescent="0.2">
      <c r="A4578" s="2" t="s">
        <v>18</v>
      </c>
      <c r="B4578" s="2" t="s">
        <v>19</v>
      </c>
      <c r="C4578" s="2" t="s">
        <v>6</v>
      </c>
      <c r="D4578" s="2" t="s">
        <v>15</v>
      </c>
      <c r="E4578" s="2" t="s">
        <v>20</v>
      </c>
      <c r="F4578" s="2" t="s">
        <v>13</v>
      </c>
      <c r="G4578" s="2" t="s">
        <v>21</v>
      </c>
      <c r="H4578" s="2" t="s">
        <v>22</v>
      </c>
      <c r="I4578" s="2" t="s">
        <v>23</v>
      </c>
      <c r="J4578" s="2" t="s">
        <v>4</v>
      </c>
      <c r="K4578" s="2" t="s">
        <v>24</v>
      </c>
      <c r="L4578" s="2" t="s">
        <v>9</v>
      </c>
      <c r="M4578" s="2"/>
    </row>
    <row r="4579" spans="1:13" x14ac:dyDescent="0.2">
      <c r="A4579" t="s">
        <v>208</v>
      </c>
      <c r="B4579">
        <v>2.1812000000000002E-2</v>
      </c>
      <c r="D4579" t="s">
        <v>16</v>
      </c>
      <c r="E4579" t="s">
        <v>26</v>
      </c>
      <c r="F4579" t="s">
        <v>27</v>
      </c>
      <c r="G4579">
        <v>2</v>
      </c>
      <c r="H4579">
        <v>-3.8252950019183221</v>
      </c>
      <c r="I4579">
        <v>0.2337502495138086</v>
      </c>
      <c r="J4579" t="s">
        <v>907</v>
      </c>
    </row>
    <row r="4580" spans="1:13" x14ac:dyDescent="0.2">
      <c r="A4580" t="s">
        <v>29</v>
      </c>
      <c r="B4580">
        <v>50.311999999999998</v>
      </c>
      <c r="D4580" t="s">
        <v>30</v>
      </c>
      <c r="E4580" t="s">
        <v>26</v>
      </c>
      <c r="F4580" t="s">
        <v>27</v>
      </c>
      <c r="G4580">
        <v>2</v>
      </c>
      <c r="H4580">
        <v>3.9182436172412021</v>
      </c>
      <c r="I4580">
        <v>0.2337502495138086</v>
      </c>
      <c r="J4580" t="s">
        <v>908</v>
      </c>
    </row>
    <row r="4581" spans="1:13" x14ac:dyDescent="0.2">
      <c r="A4581" t="s">
        <v>827</v>
      </c>
      <c r="B4581">
        <v>8.0625000000000002E-3</v>
      </c>
      <c r="D4581" t="s">
        <v>16</v>
      </c>
      <c r="E4581" t="s">
        <v>26</v>
      </c>
      <c r="F4581" t="s">
        <v>27</v>
      </c>
      <c r="G4581">
        <v>2</v>
      </c>
      <c r="H4581">
        <v>-4.8205315968602456</v>
      </c>
      <c r="I4581">
        <v>0.30845693728017798</v>
      </c>
      <c r="J4581" t="s">
        <v>907</v>
      </c>
    </row>
    <row r="4582" spans="1:13" x14ac:dyDescent="0.2">
      <c r="A4582" t="s">
        <v>902</v>
      </c>
      <c r="B4582">
        <v>1</v>
      </c>
      <c r="C4582" t="s">
        <v>371</v>
      </c>
      <c r="D4582" t="s">
        <v>75</v>
      </c>
      <c r="E4582" t="s">
        <v>76</v>
      </c>
      <c r="F4582" t="s">
        <v>33</v>
      </c>
      <c r="G4582">
        <v>0</v>
      </c>
      <c r="H4582">
        <v>1</v>
      </c>
      <c r="L4582" t="s">
        <v>903</v>
      </c>
    </row>
    <row r="4583" spans="1:13" x14ac:dyDescent="0.2">
      <c r="A4583" t="s">
        <v>909</v>
      </c>
      <c r="B4583">
        <v>1.5875E-2</v>
      </c>
      <c r="C4583" t="s">
        <v>35</v>
      </c>
      <c r="D4583" t="s">
        <v>16</v>
      </c>
      <c r="F4583" t="s">
        <v>36</v>
      </c>
      <c r="G4583">
        <v>2</v>
      </c>
      <c r="H4583">
        <v>-4.1430097342033818</v>
      </c>
      <c r="I4583">
        <v>0.1089649921306612</v>
      </c>
      <c r="J4583" t="s">
        <v>910</v>
      </c>
      <c r="L4583" t="s">
        <v>911</v>
      </c>
    </row>
    <row r="4584" spans="1:13" x14ac:dyDescent="0.2">
      <c r="A4584" t="s">
        <v>912</v>
      </c>
      <c r="B4584">
        <v>0.05</v>
      </c>
      <c r="C4584" t="s">
        <v>35</v>
      </c>
      <c r="D4584" t="s">
        <v>15</v>
      </c>
      <c r="F4584" t="s">
        <v>36</v>
      </c>
      <c r="G4584">
        <v>2</v>
      </c>
      <c r="H4584">
        <v>-2.9957322735539909</v>
      </c>
      <c r="I4584">
        <v>0.1478251210504789</v>
      </c>
      <c r="J4584" t="s">
        <v>913</v>
      </c>
      <c r="L4584" t="s">
        <v>914</v>
      </c>
    </row>
    <row r="4585" spans="1:13" x14ac:dyDescent="0.2">
      <c r="A4585" t="s">
        <v>144</v>
      </c>
      <c r="B4585">
        <v>8.7500000000000008E-3</v>
      </c>
      <c r="C4585" t="s">
        <v>45</v>
      </c>
      <c r="D4585" t="s">
        <v>30</v>
      </c>
      <c r="F4585" t="s">
        <v>36</v>
      </c>
      <c r="G4585">
        <v>2</v>
      </c>
      <c r="H4585">
        <v>-4.7387015786126137</v>
      </c>
      <c r="I4585">
        <v>0.3759909831404189</v>
      </c>
      <c r="J4585" t="s">
        <v>913</v>
      </c>
      <c r="L4585" t="s">
        <v>144</v>
      </c>
    </row>
    <row r="4586" spans="1:13" x14ac:dyDescent="0.2">
      <c r="A4586" t="s">
        <v>915</v>
      </c>
      <c r="B4586">
        <v>0.875</v>
      </c>
      <c r="C4586" t="s">
        <v>35</v>
      </c>
      <c r="D4586" t="s">
        <v>16</v>
      </c>
      <c r="F4586" t="s">
        <v>36</v>
      </c>
      <c r="G4586">
        <v>2</v>
      </c>
      <c r="H4586">
        <v>-0.1335313926245226</v>
      </c>
      <c r="I4586">
        <v>0.1089649921306612</v>
      </c>
      <c r="J4586" t="s">
        <v>910</v>
      </c>
      <c r="L4586" t="s">
        <v>916</v>
      </c>
    </row>
    <row r="4587" spans="1:13" x14ac:dyDescent="0.2">
      <c r="A4587" t="s">
        <v>518</v>
      </c>
      <c r="B4587">
        <v>0.29499999999999998</v>
      </c>
      <c r="C4587" t="s">
        <v>35</v>
      </c>
      <c r="D4587" t="s">
        <v>16</v>
      </c>
      <c r="F4587" t="s">
        <v>36</v>
      </c>
      <c r="G4587">
        <v>2</v>
      </c>
      <c r="H4587">
        <v>-1.2207799226423171</v>
      </c>
      <c r="I4587">
        <v>0.1089649921306612</v>
      </c>
      <c r="J4587" t="s">
        <v>910</v>
      </c>
      <c r="L4587" t="s">
        <v>519</v>
      </c>
    </row>
    <row r="4588" spans="1:13" x14ac:dyDescent="0.2">
      <c r="A4588" t="s">
        <v>44</v>
      </c>
      <c r="B4588">
        <v>6.2375E-2</v>
      </c>
      <c r="C4588" t="s">
        <v>45</v>
      </c>
      <c r="D4588" t="s">
        <v>16</v>
      </c>
      <c r="F4588" t="s">
        <v>36</v>
      </c>
      <c r="G4588">
        <v>2</v>
      </c>
      <c r="H4588">
        <v>-2.7745907249104542</v>
      </c>
      <c r="I4588">
        <v>0.1478251210504789</v>
      </c>
      <c r="J4588" t="s">
        <v>913</v>
      </c>
      <c r="L4588" t="s">
        <v>47</v>
      </c>
    </row>
    <row r="4589" spans="1:13" x14ac:dyDescent="0.2">
      <c r="A4589" t="s">
        <v>835</v>
      </c>
      <c r="B4589">
        <v>1.4687000000000001E-4</v>
      </c>
      <c r="C4589" t="s">
        <v>35</v>
      </c>
      <c r="D4589" t="s">
        <v>16</v>
      </c>
      <c r="F4589" t="s">
        <v>36</v>
      </c>
      <c r="G4589">
        <v>2</v>
      </c>
      <c r="H4589">
        <v>-8.8259627161985037</v>
      </c>
      <c r="I4589">
        <v>0.1478251210504789</v>
      </c>
      <c r="J4589" t="s">
        <v>913</v>
      </c>
      <c r="L4589" t="s">
        <v>836</v>
      </c>
    </row>
    <row r="4590" spans="1:13" x14ac:dyDescent="0.2">
      <c r="A4590" t="s">
        <v>214</v>
      </c>
      <c r="B4590">
        <v>0.10249999999999999</v>
      </c>
      <c r="C4590" t="s">
        <v>45</v>
      </c>
      <c r="D4590" t="s">
        <v>16</v>
      </c>
      <c r="F4590" t="s">
        <v>36</v>
      </c>
      <c r="G4590">
        <v>2</v>
      </c>
      <c r="H4590">
        <v>-2.2778924804036742</v>
      </c>
      <c r="I4590">
        <v>0.1089649921306612</v>
      </c>
      <c r="J4590" t="s">
        <v>910</v>
      </c>
      <c r="L4590" t="s">
        <v>216</v>
      </c>
    </row>
    <row r="4591" spans="1:13" x14ac:dyDescent="0.2">
      <c r="A4591" t="s">
        <v>533</v>
      </c>
      <c r="B4591">
        <v>0.76249999999999996</v>
      </c>
      <c r="C4591" t="s">
        <v>35</v>
      </c>
      <c r="D4591" t="s">
        <v>16</v>
      </c>
      <c r="F4591" t="s">
        <v>36</v>
      </c>
      <c r="G4591">
        <v>2</v>
      </c>
      <c r="H4591">
        <v>-0.27115277050057041</v>
      </c>
      <c r="I4591">
        <v>0.1089649921306612</v>
      </c>
      <c r="J4591" t="s">
        <v>910</v>
      </c>
      <c r="L4591" t="s">
        <v>535</v>
      </c>
    </row>
    <row r="4592" spans="1:13" x14ac:dyDescent="0.2">
      <c r="A4592" t="s">
        <v>51</v>
      </c>
      <c r="B4592">
        <v>13.975</v>
      </c>
      <c r="C4592" t="s">
        <v>52</v>
      </c>
      <c r="D4592" t="s">
        <v>53</v>
      </c>
      <c r="F4592" t="s">
        <v>36</v>
      </c>
      <c r="G4592">
        <v>2</v>
      </c>
      <c r="H4592">
        <v>2.6372700190411629</v>
      </c>
      <c r="I4592">
        <v>4.3409845976280087E-2</v>
      </c>
      <c r="J4592" t="s">
        <v>839</v>
      </c>
      <c r="L4592" t="s">
        <v>54</v>
      </c>
    </row>
    <row r="4593" spans="1:12" x14ac:dyDescent="0.2">
      <c r="A4593" t="s">
        <v>324</v>
      </c>
      <c r="B4593">
        <v>7.2499999999999995E-4</v>
      </c>
      <c r="C4593" t="s">
        <v>45</v>
      </c>
      <c r="D4593" t="s">
        <v>16</v>
      </c>
      <c r="F4593" t="s">
        <v>36</v>
      </c>
      <c r="G4593">
        <v>2</v>
      </c>
      <c r="H4593">
        <v>-7.2293389031095998</v>
      </c>
      <c r="I4593">
        <v>0.1478251210504789</v>
      </c>
      <c r="J4593" t="s">
        <v>913</v>
      </c>
      <c r="L4593" t="s">
        <v>326</v>
      </c>
    </row>
    <row r="4594" spans="1:12" x14ac:dyDescent="0.2">
      <c r="A4594" t="s">
        <v>917</v>
      </c>
      <c r="B4594">
        <v>2.8124999999999999E-3</v>
      </c>
      <c r="C4594" t="s">
        <v>45</v>
      </c>
      <c r="D4594" t="s">
        <v>16</v>
      </c>
      <c r="F4594" t="s">
        <v>36</v>
      </c>
      <c r="G4594">
        <v>2</v>
      </c>
      <c r="H4594">
        <v>-5.8736815114515988</v>
      </c>
      <c r="I4594">
        <v>0.1478251210504789</v>
      </c>
      <c r="J4594" t="s">
        <v>913</v>
      </c>
      <c r="L4594" t="s">
        <v>531</v>
      </c>
    </row>
    <row r="4595" spans="1:12" x14ac:dyDescent="0.2">
      <c r="A4595" t="s">
        <v>871</v>
      </c>
      <c r="B4595">
        <v>0.93540999999999996</v>
      </c>
      <c r="C4595" t="s">
        <v>371</v>
      </c>
      <c r="D4595" t="s">
        <v>75</v>
      </c>
      <c r="F4595" t="s">
        <v>36</v>
      </c>
      <c r="G4595">
        <v>2</v>
      </c>
      <c r="H4595">
        <v>-6.6770343133854229E-2</v>
      </c>
      <c r="I4595">
        <v>0.1089649921306612</v>
      </c>
      <c r="J4595" t="s">
        <v>910</v>
      </c>
    </row>
    <row r="4596" spans="1:12" x14ac:dyDescent="0.2">
      <c r="A4596" t="s">
        <v>918</v>
      </c>
      <c r="B4596">
        <v>3.9999999999999998E-6</v>
      </c>
      <c r="C4596" t="s">
        <v>45</v>
      </c>
      <c r="D4596" t="s">
        <v>15</v>
      </c>
      <c r="F4596" t="s">
        <v>36</v>
      </c>
      <c r="G4596">
        <v>2</v>
      </c>
      <c r="H4596">
        <v>-12.429216196844379</v>
      </c>
      <c r="I4596">
        <v>0.55946882756467764</v>
      </c>
      <c r="J4596" t="s">
        <v>910</v>
      </c>
      <c r="L4596" t="s">
        <v>919</v>
      </c>
    </row>
    <row r="4597" spans="1:12" x14ac:dyDescent="0.2">
      <c r="A4597" t="s">
        <v>299</v>
      </c>
      <c r="B4597">
        <v>2.375E-2</v>
      </c>
      <c r="C4597" t="s">
        <v>35</v>
      </c>
      <c r="D4597" t="s">
        <v>16</v>
      </c>
      <c r="F4597" t="s">
        <v>36</v>
      </c>
      <c r="G4597">
        <v>2</v>
      </c>
      <c r="H4597">
        <v>-3.7401727485014868</v>
      </c>
      <c r="I4597">
        <v>0.1478251210504789</v>
      </c>
      <c r="J4597" t="s">
        <v>913</v>
      </c>
      <c r="L4597" t="s">
        <v>300</v>
      </c>
    </row>
    <row r="4598" spans="1:12" x14ac:dyDescent="0.2">
      <c r="A4598" t="s">
        <v>920</v>
      </c>
      <c r="B4598">
        <v>0.34561999999999998</v>
      </c>
      <c r="C4598" t="s">
        <v>35</v>
      </c>
      <c r="D4598" t="s">
        <v>16</v>
      </c>
      <c r="F4598" t="s">
        <v>36</v>
      </c>
      <c r="G4598">
        <v>2</v>
      </c>
      <c r="H4598">
        <v>-1.062415373356292</v>
      </c>
      <c r="I4598">
        <v>0.1089649921306612</v>
      </c>
      <c r="J4598" t="s">
        <v>910</v>
      </c>
      <c r="L4598" t="s">
        <v>921</v>
      </c>
    </row>
    <row r="4599" spans="1:12" x14ac:dyDescent="0.2">
      <c r="A4599" t="s">
        <v>922</v>
      </c>
      <c r="B4599">
        <v>0.11187</v>
      </c>
      <c r="C4599" t="s">
        <v>7</v>
      </c>
      <c r="D4599" t="s">
        <v>16</v>
      </c>
      <c r="F4599" t="s">
        <v>36</v>
      </c>
      <c r="G4599">
        <v>2</v>
      </c>
      <c r="H4599">
        <v>-2.190417796123298</v>
      </c>
      <c r="I4599">
        <v>0.1089649921306612</v>
      </c>
      <c r="J4599" t="s">
        <v>910</v>
      </c>
      <c r="L4599" t="s">
        <v>923</v>
      </c>
    </row>
    <row r="4600" spans="1:12" x14ac:dyDescent="0.2">
      <c r="A4600" t="s">
        <v>848</v>
      </c>
      <c r="B4600">
        <v>5.1437999999999998E-2</v>
      </c>
      <c r="C4600" t="s">
        <v>35</v>
      </c>
      <c r="D4600" t="s">
        <v>16</v>
      </c>
      <c r="F4600" t="s">
        <v>36</v>
      </c>
      <c r="G4600">
        <v>2</v>
      </c>
      <c r="H4600">
        <v>-2.967378080057463</v>
      </c>
      <c r="I4600">
        <v>0.1478251210504789</v>
      </c>
      <c r="J4600" t="s">
        <v>913</v>
      </c>
      <c r="L4600" t="s">
        <v>849</v>
      </c>
    </row>
    <row r="4601" spans="1:12" x14ac:dyDescent="0.2">
      <c r="A4601" t="s">
        <v>787</v>
      </c>
      <c r="B4601">
        <v>0.12187000000000001</v>
      </c>
      <c r="C4601" t="s">
        <v>35</v>
      </c>
      <c r="D4601" t="s">
        <v>16</v>
      </c>
      <c r="F4601" t="s">
        <v>36</v>
      </c>
      <c r="G4601">
        <v>2</v>
      </c>
      <c r="H4601">
        <v>-2.1048003761467262</v>
      </c>
      <c r="I4601">
        <v>0.1089649921306612</v>
      </c>
      <c r="J4601" t="s">
        <v>910</v>
      </c>
      <c r="L4601" t="s">
        <v>789</v>
      </c>
    </row>
    <row r="4602" spans="1:12" x14ac:dyDescent="0.2">
      <c r="A4602" t="s">
        <v>924</v>
      </c>
      <c r="B4602">
        <v>1.1561999999999999E-2</v>
      </c>
      <c r="C4602" t="s">
        <v>35</v>
      </c>
      <c r="D4602" t="s">
        <v>16</v>
      </c>
      <c r="F4602" t="s">
        <v>36</v>
      </c>
      <c r="G4602">
        <v>2</v>
      </c>
      <c r="H4602">
        <v>-4.4600314203218527</v>
      </c>
      <c r="I4602">
        <v>0.1478251210504789</v>
      </c>
      <c r="J4602" t="s">
        <v>913</v>
      </c>
      <c r="L4602" t="s">
        <v>925</v>
      </c>
    </row>
    <row r="4603" spans="1:12" x14ac:dyDescent="0.2">
      <c r="A4603" t="s">
        <v>926</v>
      </c>
      <c r="B4603">
        <v>8.8125</v>
      </c>
      <c r="C4603" t="s">
        <v>35</v>
      </c>
      <c r="D4603" t="s">
        <v>16</v>
      </c>
      <c r="F4603" t="s">
        <v>36</v>
      </c>
      <c r="G4603">
        <v>2</v>
      </c>
      <c r="H4603">
        <v>2.1761711681383868</v>
      </c>
      <c r="I4603">
        <v>0.14206287812450191</v>
      </c>
      <c r="J4603" t="s">
        <v>927</v>
      </c>
      <c r="L4603" t="s">
        <v>928</v>
      </c>
    </row>
    <row r="4604" spans="1:12" x14ac:dyDescent="0.2">
      <c r="A4604" t="s">
        <v>442</v>
      </c>
      <c r="B4604">
        <v>5.0312000000000001</v>
      </c>
      <c r="C4604" t="s">
        <v>42</v>
      </c>
      <c r="D4604" t="s">
        <v>16</v>
      </c>
      <c r="F4604" t="s">
        <v>36</v>
      </c>
      <c r="G4604">
        <v>2</v>
      </c>
      <c r="H4604">
        <v>1.6156585242471571</v>
      </c>
      <c r="I4604">
        <v>0.1089649921306612</v>
      </c>
      <c r="J4604" t="s">
        <v>910</v>
      </c>
      <c r="L4604" t="s">
        <v>443</v>
      </c>
    </row>
    <row r="4605" spans="1:12" x14ac:dyDescent="0.2">
      <c r="A4605" t="s">
        <v>929</v>
      </c>
      <c r="B4605">
        <v>8.8125</v>
      </c>
      <c r="C4605" t="s">
        <v>35</v>
      </c>
      <c r="D4605" t="s">
        <v>16</v>
      </c>
      <c r="F4605" t="s">
        <v>36</v>
      </c>
      <c r="G4605">
        <v>2</v>
      </c>
      <c r="H4605">
        <v>2.1761711681383868</v>
      </c>
      <c r="I4605">
        <v>0.1089649921306612</v>
      </c>
      <c r="J4605" t="s">
        <v>910</v>
      </c>
      <c r="L4605" t="s">
        <v>929</v>
      </c>
    </row>
    <row r="4606" spans="1:12" x14ac:dyDescent="0.2">
      <c r="A4606" t="s">
        <v>563</v>
      </c>
      <c r="B4606">
        <v>1.2874999999999999E-2</v>
      </c>
      <c r="C4606" t="s">
        <v>218</v>
      </c>
      <c r="D4606" t="s">
        <v>16</v>
      </c>
      <c r="F4606" t="s">
        <v>36</v>
      </c>
      <c r="G4606">
        <v>2</v>
      </c>
      <c r="H4606">
        <v>-4.3524678324323371</v>
      </c>
      <c r="I4606">
        <v>0.1478251210504789</v>
      </c>
      <c r="J4606" t="s">
        <v>913</v>
      </c>
      <c r="L4606" t="s">
        <v>564</v>
      </c>
    </row>
    <row r="4607" spans="1:12" x14ac:dyDescent="0.2">
      <c r="A4607" t="s">
        <v>60</v>
      </c>
      <c r="B4607">
        <v>15.363</v>
      </c>
      <c r="C4607" t="s">
        <v>42</v>
      </c>
      <c r="D4607" t="s">
        <v>56</v>
      </c>
      <c r="F4607" t="s">
        <v>36</v>
      </c>
      <c r="G4607">
        <v>2</v>
      </c>
      <c r="H4607">
        <v>2.7319620211485232</v>
      </c>
      <c r="I4607">
        <v>0.36977677668705061</v>
      </c>
      <c r="J4607" t="s">
        <v>930</v>
      </c>
      <c r="L4607" t="s">
        <v>61</v>
      </c>
    </row>
    <row r="4608" spans="1:12" x14ac:dyDescent="0.2">
      <c r="A4608" t="s">
        <v>62</v>
      </c>
      <c r="B4608">
        <v>2.5613999999999999</v>
      </c>
      <c r="C4608" t="s">
        <v>35</v>
      </c>
      <c r="D4608" t="s">
        <v>56</v>
      </c>
      <c r="F4608" t="s">
        <v>36</v>
      </c>
      <c r="G4608">
        <v>2</v>
      </c>
      <c r="H4608">
        <v>0.94055398400983425</v>
      </c>
      <c r="I4608">
        <v>0.36977677668705061</v>
      </c>
      <c r="J4608" t="s">
        <v>931</v>
      </c>
      <c r="L4608" t="s">
        <v>62</v>
      </c>
    </row>
    <row r="4609" spans="1:12" x14ac:dyDescent="0.2">
      <c r="A4609" t="s">
        <v>572</v>
      </c>
      <c r="B4609">
        <v>-0.03</v>
      </c>
      <c r="C4609" t="s">
        <v>49</v>
      </c>
      <c r="D4609" t="s">
        <v>16</v>
      </c>
      <c r="F4609" t="s">
        <v>36</v>
      </c>
      <c r="G4609">
        <v>2</v>
      </c>
      <c r="H4609">
        <v>-3.5065578973199818</v>
      </c>
      <c r="I4609">
        <v>0.1089649921306612</v>
      </c>
      <c r="J4609" t="s">
        <v>932</v>
      </c>
      <c r="K4609" t="b">
        <v>1</v>
      </c>
      <c r="L4609" t="s">
        <v>573</v>
      </c>
    </row>
    <row r="4610" spans="1:12" x14ac:dyDescent="0.2">
      <c r="A4610" t="s">
        <v>933</v>
      </c>
      <c r="B4610">
        <v>-1.6061999999999999E-3</v>
      </c>
      <c r="C4610" t="s">
        <v>49</v>
      </c>
      <c r="D4610" t="s">
        <v>16</v>
      </c>
      <c r="F4610" t="s">
        <v>36</v>
      </c>
      <c r="G4610">
        <v>2</v>
      </c>
      <c r="H4610">
        <v>-6.4338841382099128</v>
      </c>
      <c r="I4610">
        <v>0.1089649921306612</v>
      </c>
      <c r="J4610" t="s">
        <v>910</v>
      </c>
      <c r="K4610" t="b">
        <v>1</v>
      </c>
      <c r="L4610" t="s">
        <v>934</v>
      </c>
    </row>
    <row r="4611" spans="1:12" x14ac:dyDescent="0.2">
      <c r="A4611" t="s">
        <v>203</v>
      </c>
      <c r="B4611">
        <v>-2.8063000000000001E-2</v>
      </c>
      <c r="C4611" t="s">
        <v>49</v>
      </c>
      <c r="D4611" t="s">
        <v>16</v>
      </c>
      <c r="F4611" t="s">
        <v>36</v>
      </c>
      <c r="G4611">
        <v>2</v>
      </c>
      <c r="H4611">
        <v>-3.5733032962664542</v>
      </c>
      <c r="I4611">
        <v>0.1089649921306612</v>
      </c>
      <c r="J4611" t="s">
        <v>910</v>
      </c>
      <c r="K4611" t="b">
        <v>1</v>
      </c>
      <c r="L4611" t="s">
        <v>204</v>
      </c>
    </row>
    <row r="4612" spans="1:12" x14ac:dyDescent="0.2">
      <c r="A4612" t="s">
        <v>935</v>
      </c>
      <c r="B4612">
        <v>-4.2938000000000004E-3</v>
      </c>
      <c r="C4612" t="s">
        <v>49</v>
      </c>
      <c r="D4612" t="s">
        <v>16</v>
      </c>
      <c r="F4612" t="s">
        <v>36</v>
      </c>
      <c r="G4612">
        <v>2</v>
      </c>
      <c r="H4612">
        <v>-5.4505831572288086</v>
      </c>
      <c r="I4612">
        <v>0.1089649921306612</v>
      </c>
      <c r="J4612" t="s">
        <v>910</v>
      </c>
      <c r="K4612" t="b">
        <v>1</v>
      </c>
      <c r="L4612" t="s">
        <v>936</v>
      </c>
    </row>
    <row r="4613" spans="1:12" x14ac:dyDescent="0.2">
      <c r="A4613" t="s">
        <v>354</v>
      </c>
      <c r="B4613">
        <v>-4.5281000000000002E-3</v>
      </c>
      <c r="C4613" t="s">
        <v>49</v>
      </c>
      <c r="D4613" t="s">
        <v>250</v>
      </c>
      <c r="F4613" t="s">
        <v>36</v>
      </c>
      <c r="G4613">
        <v>2</v>
      </c>
      <c r="H4613">
        <v>-5.397452853519467</v>
      </c>
      <c r="I4613">
        <v>0.1089649921306612</v>
      </c>
      <c r="J4613" t="s">
        <v>937</v>
      </c>
      <c r="K4613" t="b">
        <v>1</v>
      </c>
      <c r="L4613" t="s">
        <v>355</v>
      </c>
    </row>
    <row r="4614" spans="1:12" x14ac:dyDescent="0.2">
      <c r="A4614" t="s">
        <v>310</v>
      </c>
      <c r="B4614">
        <v>0.10249999999999999</v>
      </c>
      <c r="C4614" t="s">
        <v>35</v>
      </c>
      <c r="D4614" t="s">
        <v>16</v>
      </c>
      <c r="F4614" t="s">
        <v>36</v>
      </c>
      <c r="G4614">
        <v>2</v>
      </c>
      <c r="H4614">
        <v>-2.2778924804036742</v>
      </c>
      <c r="I4614">
        <v>0.1089649921306612</v>
      </c>
      <c r="J4614" t="s">
        <v>910</v>
      </c>
      <c r="L4614" t="s">
        <v>310</v>
      </c>
    </row>
    <row r="4616" spans="1:12" ht="16" x14ac:dyDescent="0.2">
      <c r="A4616" s="1" t="s">
        <v>2</v>
      </c>
      <c r="B4616" s="1" t="s">
        <v>902</v>
      </c>
    </row>
    <row r="4617" spans="1:12" x14ac:dyDescent="0.2">
      <c r="A4617" t="s">
        <v>4</v>
      </c>
      <c r="B4617" t="s">
        <v>939</v>
      </c>
    </row>
    <row r="4618" spans="1:12" x14ac:dyDescent="0.2">
      <c r="A4618" t="s">
        <v>6</v>
      </c>
      <c r="B4618" t="s">
        <v>7</v>
      </c>
    </row>
    <row r="4619" spans="1:12" x14ac:dyDescent="0.2">
      <c r="A4619" t="s">
        <v>8</v>
      </c>
      <c r="B4619">
        <v>1</v>
      </c>
    </row>
    <row r="4620" spans="1:12" x14ac:dyDescent="0.2">
      <c r="A4620" t="s">
        <v>9</v>
      </c>
      <c r="B4620" t="s">
        <v>903</v>
      </c>
    </row>
    <row r="4621" spans="1:12" x14ac:dyDescent="0.2">
      <c r="A4621" t="s">
        <v>11</v>
      </c>
      <c r="B4621" t="s">
        <v>12</v>
      </c>
    </row>
    <row r="4622" spans="1:12" x14ac:dyDescent="0.2">
      <c r="A4622" t="s">
        <v>13</v>
      </c>
      <c r="B4622" t="s">
        <v>14</v>
      </c>
    </row>
    <row r="4623" spans="1:12" x14ac:dyDescent="0.2">
      <c r="A4623" t="s">
        <v>15</v>
      </c>
      <c r="B4623" t="s">
        <v>75</v>
      </c>
    </row>
    <row r="4624" spans="1:12" ht="16" x14ac:dyDescent="0.2">
      <c r="A4624" s="1" t="s">
        <v>17</v>
      </c>
    </row>
    <row r="4625" spans="1:13" x14ac:dyDescent="0.2">
      <c r="A4625" s="2" t="s">
        <v>18</v>
      </c>
      <c r="B4625" s="2" t="s">
        <v>19</v>
      </c>
      <c r="C4625" s="2" t="s">
        <v>6</v>
      </c>
      <c r="D4625" s="2" t="s">
        <v>15</v>
      </c>
      <c r="E4625" s="2" t="s">
        <v>20</v>
      </c>
      <c r="F4625" s="2" t="s">
        <v>13</v>
      </c>
      <c r="G4625" s="2" t="s">
        <v>21</v>
      </c>
      <c r="H4625" s="2" t="s">
        <v>22</v>
      </c>
      <c r="I4625" s="2" t="s">
        <v>23</v>
      </c>
      <c r="J4625" s="2" t="s">
        <v>4</v>
      </c>
      <c r="K4625" s="2" t="s">
        <v>24</v>
      </c>
      <c r="L4625" s="2" t="s">
        <v>9</v>
      </c>
      <c r="M4625" s="2"/>
    </row>
    <row r="4626" spans="1:13" x14ac:dyDescent="0.2">
      <c r="A4626" t="s">
        <v>208</v>
      </c>
      <c r="B4626">
        <v>2.1812000000000002E-2</v>
      </c>
      <c r="D4626" t="s">
        <v>16</v>
      </c>
      <c r="E4626" t="s">
        <v>26</v>
      </c>
      <c r="F4626" t="s">
        <v>27</v>
      </c>
      <c r="G4626">
        <v>2</v>
      </c>
      <c r="H4626">
        <v>-3.8252950019183221</v>
      </c>
      <c r="I4626">
        <v>0.2337502495138086</v>
      </c>
      <c r="J4626" t="s">
        <v>907</v>
      </c>
    </row>
    <row r="4627" spans="1:13" x14ac:dyDescent="0.2">
      <c r="A4627" t="s">
        <v>29</v>
      </c>
      <c r="B4627">
        <v>50.311999999999998</v>
      </c>
      <c r="D4627" t="s">
        <v>30</v>
      </c>
      <c r="E4627" t="s">
        <v>26</v>
      </c>
      <c r="F4627" t="s">
        <v>27</v>
      </c>
      <c r="G4627">
        <v>2</v>
      </c>
      <c r="H4627">
        <v>3.9182436172412021</v>
      </c>
      <c r="I4627">
        <v>0.2337502495138086</v>
      </c>
      <c r="J4627" t="s">
        <v>908</v>
      </c>
    </row>
    <row r="4628" spans="1:13" x14ac:dyDescent="0.2">
      <c r="A4628" t="s">
        <v>827</v>
      </c>
      <c r="B4628">
        <v>8.0625000000000002E-3</v>
      </c>
      <c r="D4628" t="s">
        <v>16</v>
      </c>
      <c r="E4628" t="s">
        <v>26</v>
      </c>
      <c r="F4628" t="s">
        <v>27</v>
      </c>
      <c r="G4628">
        <v>2</v>
      </c>
      <c r="H4628">
        <v>-4.8205315968602456</v>
      </c>
      <c r="I4628">
        <v>0.30845693728017798</v>
      </c>
      <c r="J4628" t="s">
        <v>907</v>
      </c>
    </row>
    <row r="4629" spans="1:13" x14ac:dyDescent="0.2">
      <c r="A4629" t="s">
        <v>902</v>
      </c>
      <c r="B4629">
        <v>1</v>
      </c>
      <c r="C4629" t="s">
        <v>7</v>
      </c>
      <c r="D4629" t="s">
        <v>75</v>
      </c>
      <c r="E4629" t="s">
        <v>76</v>
      </c>
      <c r="F4629" t="s">
        <v>33</v>
      </c>
      <c r="G4629">
        <v>0</v>
      </c>
      <c r="H4629">
        <v>1</v>
      </c>
      <c r="L4629" t="s">
        <v>903</v>
      </c>
    </row>
    <row r="4630" spans="1:13" x14ac:dyDescent="0.2">
      <c r="A4630" t="s">
        <v>909</v>
      </c>
      <c r="B4630">
        <v>1.5875E-2</v>
      </c>
      <c r="C4630" t="s">
        <v>35</v>
      </c>
      <c r="D4630" t="s">
        <v>16</v>
      </c>
      <c r="F4630" t="s">
        <v>36</v>
      </c>
      <c r="G4630">
        <v>2</v>
      </c>
      <c r="H4630">
        <v>-4.1430097342033818</v>
      </c>
      <c r="I4630">
        <v>0.1089649921306612</v>
      </c>
      <c r="J4630" t="s">
        <v>910</v>
      </c>
      <c r="L4630" t="s">
        <v>911</v>
      </c>
    </row>
    <row r="4631" spans="1:13" x14ac:dyDescent="0.2">
      <c r="A4631" t="s">
        <v>912</v>
      </c>
      <c r="B4631">
        <v>0.05</v>
      </c>
      <c r="C4631" t="s">
        <v>35</v>
      </c>
      <c r="D4631" t="s">
        <v>15</v>
      </c>
      <c r="F4631" t="s">
        <v>36</v>
      </c>
      <c r="G4631">
        <v>2</v>
      </c>
      <c r="H4631">
        <v>-2.9957322735539909</v>
      </c>
      <c r="I4631">
        <v>0.1478251210504789</v>
      </c>
      <c r="J4631" t="s">
        <v>913</v>
      </c>
      <c r="L4631" t="s">
        <v>914</v>
      </c>
    </row>
    <row r="4632" spans="1:13" x14ac:dyDescent="0.2">
      <c r="A4632" t="s">
        <v>144</v>
      </c>
      <c r="B4632">
        <v>8.7500000000000008E-3</v>
      </c>
      <c r="C4632" t="s">
        <v>45</v>
      </c>
      <c r="D4632" t="s">
        <v>30</v>
      </c>
      <c r="F4632" t="s">
        <v>36</v>
      </c>
      <c r="G4632">
        <v>2</v>
      </c>
      <c r="H4632">
        <v>-4.7387015786126137</v>
      </c>
      <c r="I4632">
        <v>0.3759909831404189</v>
      </c>
      <c r="J4632" t="s">
        <v>913</v>
      </c>
      <c r="L4632" t="s">
        <v>144</v>
      </c>
    </row>
    <row r="4633" spans="1:13" x14ac:dyDescent="0.2">
      <c r="A4633" t="s">
        <v>915</v>
      </c>
      <c r="B4633">
        <v>0.875</v>
      </c>
      <c r="C4633" t="s">
        <v>35</v>
      </c>
      <c r="D4633" t="s">
        <v>16</v>
      </c>
      <c r="F4633" t="s">
        <v>36</v>
      </c>
      <c r="G4633">
        <v>2</v>
      </c>
      <c r="H4633">
        <v>-0.1335313926245226</v>
      </c>
      <c r="I4633">
        <v>0.1089649921306612</v>
      </c>
      <c r="J4633" t="s">
        <v>910</v>
      </c>
      <c r="L4633" t="s">
        <v>916</v>
      </c>
    </row>
    <row r="4634" spans="1:13" x14ac:dyDescent="0.2">
      <c r="A4634" t="s">
        <v>518</v>
      </c>
      <c r="B4634">
        <v>0.29499999999999998</v>
      </c>
      <c r="C4634" t="s">
        <v>35</v>
      </c>
      <c r="D4634" t="s">
        <v>16</v>
      </c>
      <c r="F4634" t="s">
        <v>36</v>
      </c>
      <c r="G4634">
        <v>2</v>
      </c>
      <c r="H4634">
        <v>-1.2207799226423171</v>
      </c>
      <c r="I4634">
        <v>0.1089649921306612</v>
      </c>
      <c r="J4634" t="s">
        <v>910</v>
      </c>
      <c r="L4634" t="s">
        <v>519</v>
      </c>
    </row>
    <row r="4635" spans="1:13" x14ac:dyDescent="0.2">
      <c r="A4635" t="s">
        <v>44</v>
      </c>
      <c r="B4635">
        <v>6.2375E-2</v>
      </c>
      <c r="C4635" t="s">
        <v>45</v>
      </c>
      <c r="D4635" t="s">
        <v>16</v>
      </c>
      <c r="F4635" t="s">
        <v>36</v>
      </c>
      <c r="G4635">
        <v>2</v>
      </c>
      <c r="H4635">
        <v>-2.7745907249104542</v>
      </c>
      <c r="I4635">
        <v>0.1478251210504789</v>
      </c>
      <c r="J4635" t="s">
        <v>913</v>
      </c>
      <c r="L4635" t="s">
        <v>47</v>
      </c>
    </row>
    <row r="4636" spans="1:13" x14ac:dyDescent="0.2">
      <c r="A4636" t="s">
        <v>835</v>
      </c>
      <c r="B4636">
        <v>1.4687000000000001E-4</v>
      </c>
      <c r="C4636" t="s">
        <v>35</v>
      </c>
      <c r="D4636" t="s">
        <v>16</v>
      </c>
      <c r="F4636" t="s">
        <v>36</v>
      </c>
      <c r="G4636">
        <v>2</v>
      </c>
      <c r="H4636">
        <v>-8.8259627161985037</v>
      </c>
      <c r="I4636">
        <v>0.1478251210504789</v>
      </c>
      <c r="J4636" t="s">
        <v>913</v>
      </c>
      <c r="L4636" t="s">
        <v>836</v>
      </c>
    </row>
    <row r="4637" spans="1:13" x14ac:dyDescent="0.2">
      <c r="A4637" t="s">
        <v>214</v>
      </c>
      <c r="B4637">
        <v>0.10249999999999999</v>
      </c>
      <c r="C4637" t="s">
        <v>45</v>
      </c>
      <c r="D4637" t="s">
        <v>16</v>
      </c>
      <c r="F4637" t="s">
        <v>36</v>
      </c>
      <c r="G4637">
        <v>2</v>
      </c>
      <c r="H4637">
        <v>-2.2778924804036742</v>
      </c>
      <c r="I4637">
        <v>0.1089649921306612</v>
      </c>
      <c r="J4637" t="s">
        <v>910</v>
      </c>
      <c r="L4637" t="s">
        <v>216</v>
      </c>
    </row>
    <row r="4638" spans="1:13" x14ac:dyDescent="0.2">
      <c r="A4638" t="s">
        <v>533</v>
      </c>
      <c r="B4638">
        <v>0.76249999999999996</v>
      </c>
      <c r="C4638" t="s">
        <v>35</v>
      </c>
      <c r="D4638" t="s">
        <v>16</v>
      </c>
      <c r="F4638" t="s">
        <v>36</v>
      </c>
      <c r="G4638">
        <v>2</v>
      </c>
      <c r="H4638">
        <v>-0.27115277050057041</v>
      </c>
      <c r="I4638">
        <v>0.1089649921306612</v>
      </c>
      <c r="J4638" t="s">
        <v>910</v>
      </c>
      <c r="L4638" t="s">
        <v>535</v>
      </c>
    </row>
    <row r="4639" spans="1:13" x14ac:dyDescent="0.2">
      <c r="A4639" t="s">
        <v>51</v>
      </c>
      <c r="B4639">
        <v>13.975</v>
      </c>
      <c r="C4639" t="s">
        <v>52</v>
      </c>
      <c r="D4639" t="s">
        <v>53</v>
      </c>
      <c r="F4639" t="s">
        <v>36</v>
      </c>
      <c r="G4639">
        <v>2</v>
      </c>
      <c r="H4639">
        <v>2.6372700190411629</v>
      </c>
      <c r="I4639">
        <v>4.3409845976280087E-2</v>
      </c>
      <c r="J4639" t="s">
        <v>839</v>
      </c>
      <c r="L4639" t="s">
        <v>54</v>
      </c>
    </row>
    <row r="4640" spans="1:13" x14ac:dyDescent="0.2">
      <c r="A4640" t="s">
        <v>324</v>
      </c>
      <c r="B4640">
        <v>7.2499999999999995E-4</v>
      </c>
      <c r="C4640" t="s">
        <v>45</v>
      </c>
      <c r="D4640" t="s">
        <v>16</v>
      </c>
      <c r="F4640" t="s">
        <v>36</v>
      </c>
      <c r="G4640">
        <v>2</v>
      </c>
      <c r="H4640">
        <v>-7.2293389031095998</v>
      </c>
      <c r="I4640">
        <v>0.1478251210504789</v>
      </c>
      <c r="J4640" t="s">
        <v>913</v>
      </c>
      <c r="L4640" t="s">
        <v>326</v>
      </c>
    </row>
    <row r="4641" spans="1:12" x14ac:dyDescent="0.2">
      <c r="A4641" t="s">
        <v>917</v>
      </c>
      <c r="B4641">
        <v>2.8124999999999999E-3</v>
      </c>
      <c r="C4641" t="s">
        <v>45</v>
      </c>
      <c r="D4641" t="s">
        <v>16</v>
      </c>
      <c r="F4641" t="s">
        <v>36</v>
      </c>
      <c r="G4641">
        <v>2</v>
      </c>
      <c r="H4641">
        <v>-5.8736815114515988</v>
      </c>
      <c r="I4641">
        <v>0.1478251210504789</v>
      </c>
      <c r="J4641" t="s">
        <v>913</v>
      </c>
      <c r="L4641" t="s">
        <v>531</v>
      </c>
    </row>
    <row r="4642" spans="1:12" x14ac:dyDescent="0.2">
      <c r="A4642" t="s">
        <v>879</v>
      </c>
      <c r="B4642">
        <v>0.93540999999999996</v>
      </c>
      <c r="C4642" t="s">
        <v>7</v>
      </c>
      <c r="D4642" t="s">
        <v>75</v>
      </c>
      <c r="F4642" t="s">
        <v>36</v>
      </c>
      <c r="G4642">
        <v>2</v>
      </c>
      <c r="H4642">
        <v>-6.6770343133854229E-2</v>
      </c>
      <c r="I4642">
        <v>0.55946882756467764</v>
      </c>
      <c r="J4642" t="s">
        <v>910</v>
      </c>
    </row>
    <row r="4643" spans="1:12" x14ac:dyDescent="0.2">
      <c r="A4643" t="s">
        <v>918</v>
      </c>
      <c r="B4643">
        <v>3.9999999999999998E-6</v>
      </c>
      <c r="C4643" t="s">
        <v>45</v>
      </c>
      <c r="D4643" t="s">
        <v>15</v>
      </c>
      <c r="F4643" t="s">
        <v>36</v>
      </c>
      <c r="G4643">
        <v>2</v>
      </c>
      <c r="H4643">
        <v>-12.429216196844379</v>
      </c>
      <c r="I4643">
        <v>0.55946882756467764</v>
      </c>
      <c r="J4643" t="s">
        <v>910</v>
      </c>
      <c r="L4643" t="s">
        <v>919</v>
      </c>
    </row>
    <row r="4644" spans="1:12" x14ac:dyDescent="0.2">
      <c r="A4644" t="s">
        <v>299</v>
      </c>
      <c r="B4644">
        <v>2.375E-2</v>
      </c>
      <c r="C4644" t="s">
        <v>35</v>
      </c>
      <c r="D4644" t="s">
        <v>16</v>
      </c>
      <c r="F4644" t="s">
        <v>36</v>
      </c>
      <c r="G4644">
        <v>2</v>
      </c>
      <c r="H4644">
        <v>-3.7401727485014868</v>
      </c>
      <c r="I4644">
        <v>0.1478251210504789</v>
      </c>
      <c r="J4644" t="s">
        <v>913</v>
      </c>
      <c r="L4644" t="s">
        <v>300</v>
      </c>
    </row>
    <row r="4645" spans="1:12" x14ac:dyDescent="0.2">
      <c r="A4645" t="s">
        <v>920</v>
      </c>
      <c r="B4645">
        <v>0.34561999999999998</v>
      </c>
      <c r="C4645" t="s">
        <v>35</v>
      </c>
      <c r="D4645" t="s">
        <v>16</v>
      </c>
      <c r="F4645" t="s">
        <v>36</v>
      </c>
      <c r="G4645">
        <v>2</v>
      </c>
      <c r="H4645">
        <v>-1.062415373356292</v>
      </c>
      <c r="I4645">
        <v>0.1089649921306612</v>
      </c>
      <c r="J4645" t="s">
        <v>910</v>
      </c>
      <c r="L4645" t="s">
        <v>921</v>
      </c>
    </row>
    <row r="4646" spans="1:12" x14ac:dyDescent="0.2">
      <c r="A4646" t="s">
        <v>922</v>
      </c>
      <c r="B4646">
        <v>0.11187</v>
      </c>
      <c r="C4646" t="s">
        <v>7</v>
      </c>
      <c r="D4646" t="s">
        <v>16</v>
      </c>
      <c r="F4646" t="s">
        <v>36</v>
      </c>
      <c r="G4646">
        <v>2</v>
      </c>
      <c r="H4646">
        <v>-2.190417796123298</v>
      </c>
      <c r="I4646">
        <v>0.1089649921306612</v>
      </c>
      <c r="J4646" t="s">
        <v>910</v>
      </c>
      <c r="L4646" t="s">
        <v>923</v>
      </c>
    </row>
    <row r="4647" spans="1:12" x14ac:dyDescent="0.2">
      <c r="A4647" t="s">
        <v>848</v>
      </c>
      <c r="B4647">
        <v>5.1437999999999998E-2</v>
      </c>
      <c r="C4647" t="s">
        <v>35</v>
      </c>
      <c r="D4647" t="s">
        <v>16</v>
      </c>
      <c r="F4647" t="s">
        <v>36</v>
      </c>
      <c r="G4647">
        <v>2</v>
      </c>
      <c r="H4647">
        <v>-2.967378080057463</v>
      </c>
      <c r="I4647">
        <v>0.1478251210504789</v>
      </c>
      <c r="J4647" t="s">
        <v>913</v>
      </c>
      <c r="L4647" t="s">
        <v>849</v>
      </c>
    </row>
    <row r="4648" spans="1:12" x14ac:dyDescent="0.2">
      <c r="A4648" t="s">
        <v>787</v>
      </c>
      <c r="B4648">
        <v>0.12187000000000001</v>
      </c>
      <c r="C4648" t="s">
        <v>35</v>
      </c>
      <c r="D4648" t="s">
        <v>16</v>
      </c>
      <c r="F4648" t="s">
        <v>36</v>
      </c>
      <c r="G4648">
        <v>2</v>
      </c>
      <c r="H4648">
        <v>-2.1048003761467262</v>
      </c>
      <c r="I4648">
        <v>0.1089649921306612</v>
      </c>
      <c r="J4648" t="s">
        <v>910</v>
      </c>
      <c r="L4648" t="s">
        <v>789</v>
      </c>
    </row>
    <row r="4649" spans="1:12" x14ac:dyDescent="0.2">
      <c r="A4649" t="s">
        <v>924</v>
      </c>
      <c r="B4649">
        <v>1.1561999999999999E-2</v>
      </c>
      <c r="C4649" t="s">
        <v>35</v>
      </c>
      <c r="D4649" t="s">
        <v>16</v>
      </c>
      <c r="F4649" t="s">
        <v>36</v>
      </c>
      <c r="G4649">
        <v>2</v>
      </c>
      <c r="H4649">
        <v>-4.4600314203218527</v>
      </c>
      <c r="I4649">
        <v>0.1478251210504789</v>
      </c>
      <c r="J4649" t="s">
        <v>913</v>
      </c>
      <c r="L4649" t="s">
        <v>925</v>
      </c>
    </row>
    <row r="4650" spans="1:12" x14ac:dyDescent="0.2">
      <c r="A4650" t="s">
        <v>926</v>
      </c>
      <c r="B4650">
        <v>8.8125</v>
      </c>
      <c r="C4650" t="s">
        <v>35</v>
      </c>
      <c r="D4650" t="s">
        <v>16</v>
      </c>
      <c r="F4650" t="s">
        <v>36</v>
      </c>
      <c r="G4650">
        <v>2</v>
      </c>
      <c r="H4650">
        <v>2.1761711681383868</v>
      </c>
      <c r="I4650">
        <v>0.14206287812450191</v>
      </c>
      <c r="J4650" t="s">
        <v>927</v>
      </c>
      <c r="L4650" t="s">
        <v>928</v>
      </c>
    </row>
    <row r="4651" spans="1:12" x14ac:dyDescent="0.2">
      <c r="A4651" t="s">
        <v>442</v>
      </c>
      <c r="B4651">
        <v>5.0312000000000001</v>
      </c>
      <c r="C4651" t="s">
        <v>42</v>
      </c>
      <c r="D4651" t="s">
        <v>16</v>
      </c>
      <c r="F4651" t="s">
        <v>36</v>
      </c>
      <c r="G4651">
        <v>2</v>
      </c>
      <c r="H4651">
        <v>1.6156585242471571</v>
      </c>
      <c r="I4651">
        <v>0.1089649921306612</v>
      </c>
      <c r="J4651" t="s">
        <v>910</v>
      </c>
      <c r="L4651" t="s">
        <v>443</v>
      </c>
    </row>
    <row r="4652" spans="1:12" x14ac:dyDescent="0.2">
      <c r="A4652" t="s">
        <v>929</v>
      </c>
      <c r="B4652">
        <v>8.8125</v>
      </c>
      <c r="C4652" t="s">
        <v>35</v>
      </c>
      <c r="D4652" t="s">
        <v>16</v>
      </c>
      <c r="F4652" t="s">
        <v>36</v>
      </c>
      <c r="G4652">
        <v>2</v>
      </c>
      <c r="H4652">
        <v>2.1761711681383868</v>
      </c>
      <c r="I4652">
        <v>0.1089649921306612</v>
      </c>
      <c r="J4652" t="s">
        <v>910</v>
      </c>
      <c r="L4652" t="s">
        <v>929</v>
      </c>
    </row>
    <row r="4653" spans="1:12" x14ac:dyDescent="0.2">
      <c r="A4653" t="s">
        <v>563</v>
      </c>
      <c r="B4653">
        <v>1.2874999999999999E-2</v>
      </c>
      <c r="C4653" t="s">
        <v>218</v>
      </c>
      <c r="D4653" t="s">
        <v>16</v>
      </c>
      <c r="F4653" t="s">
        <v>36</v>
      </c>
      <c r="G4653">
        <v>2</v>
      </c>
      <c r="H4653">
        <v>-4.3524678324323371</v>
      </c>
      <c r="I4653">
        <v>0.1478251210504789</v>
      </c>
      <c r="J4653" t="s">
        <v>913</v>
      </c>
      <c r="L4653" t="s">
        <v>564</v>
      </c>
    </row>
    <row r="4654" spans="1:12" x14ac:dyDescent="0.2">
      <c r="A4654" t="s">
        <v>60</v>
      </c>
      <c r="B4654">
        <v>15.363</v>
      </c>
      <c r="C4654" t="s">
        <v>42</v>
      </c>
      <c r="D4654" t="s">
        <v>56</v>
      </c>
      <c r="F4654" t="s">
        <v>36</v>
      </c>
      <c r="G4654">
        <v>2</v>
      </c>
      <c r="H4654">
        <v>2.7319620211485232</v>
      </c>
      <c r="I4654">
        <v>0.36977677668705061</v>
      </c>
      <c r="J4654" t="s">
        <v>930</v>
      </c>
      <c r="L4654" t="s">
        <v>61</v>
      </c>
    </row>
    <row r="4655" spans="1:12" x14ac:dyDescent="0.2">
      <c r="A4655" t="s">
        <v>62</v>
      </c>
      <c r="B4655">
        <v>2.7803</v>
      </c>
      <c r="C4655" t="s">
        <v>35</v>
      </c>
      <c r="D4655" t="s">
        <v>56</v>
      </c>
      <c r="F4655" t="s">
        <v>36</v>
      </c>
      <c r="G4655">
        <v>2</v>
      </c>
      <c r="H4655">
        <v>1.0225588355493489</v>
      </c>
      <c r="I4655">
        <v>0.36977677668705061</v>
      </c>
      <c r="J4655" t="s">
        <v>931</v>
      </c>
      <c r="L4655" t="s">
        <v>62</v>
      </c>
    </row>
    <row r="4656" spans="1:12" x14ac:dyDescent="0.2">
      <c r="A4656" t="s">
        <v>572</v>
      </c>
      <c r="B4656">
        <v>-0.03</v>
      </c>
      <c r="C4656" t="s">
        <v>49</v>
      </c>
      <c r="D4656" t="s">
        <v>16</v>
      </c>
      <c r="F4656" t="s">
        <v>36</v>
      </c>
      <c r="G4656">
        <v>2</v>
      </c>
      <c r="H4656">
        <v>-3.5065578973199818</v>
      </c>
      <c r="I4656">
        <v>0.1089649921306612</v>
      </c>
      <c r="J4656" t="s">
        <v>932</v>
      </c>
      <c r="K4656" t="b">
        <v>1</v>
      </c>
      <c r="L4656" t="s">
        <v>573</v>
      </c>
    </row>
    <row r="4657" spans="1:13" x14ac:dyDescent="0.2">
      <c r="A4657" t="s">
        <v>933</v>
      </c>
      <c r="B4657">
        <v>-1.6061999999999999E-3</v>
      </c>
      <c r="C4657" t="s">
        <v>49</v>
      </c>
      <c r="D4657" t="s">
        <v>16</v>
      </c>
      <c r="F4657" t="s">
        <v>36</v>
      </c>
      <c r="G4657">
        <v>2</v>
      </c>
      <c r="H4657">
        <v>-6.4338841382099128</v>
      </c>
      <c r="I4657">
        <v>0.1089649921306612</v>
      </c>
      <c r="J4657" t="s">
        <v>910</v>
      </c>
      <c r="K4657" t="b">
        <v>1</v>
      </c>
      <c r="L4657" t="s">
        <v>934</v>
      </c>
    </row>
    <row r="4658" spans="1:13" x14ac:dyDescent="0.2">
      <c r="A4658" t="s">
        <v>203</v>
      </c>
      <c r="B4658">
        <v>-2.8063000000000001E-2</v>
      </c>
      <c r="C4658" t="s">
        <v>49</v>
      </c>
      <c r="D4658" t="s">
        <v>16</v>
      </c>
      <c r="F4658" t="s">
        <v>36</v>
      </c>
      <c r="G4658">
        <v>2</v>
      </c>
      <c r="H4658">
        <v>-3.5733032962664542</v>
      </c>
      <c r="I4658">
        <v>0.1089649921306612</v>
      </c>
      <c r="J4658" t="s">
        <v>910</v>
      </c>
      <c r="K4658" t="b">
        <v>1</v>
      </c>
      <c r="L4658" t="s">
        <v>204</v>
      </c>
    </row>
    <row r="4659" spans="1:13" x14ac:dyDescent="0.2">
      <c r="A4659" t="s">
        <v>935</v>
      </c>
      <c r="B4659">
        <v>-4.2938000000000004E-3</v>
      </c>
      <c r="C4659" t="s">
        <v>49</v>
      </c>
      <c r="D4659" t="s">
        <v>16</v>
      </c>
      <c r="F4659" t="s">
        <v>36</v>
      </c>
      <c r="G4659">
        <v>2</v>
      </c>
      <c r="H4659">
        <v>-5.4505831572288086</v>
      </c>
      <c r="I4659">
        <v>0.1089649921306612</v>
      </c>
      <c r="J4659" t="s">
        <v>910</v>
      </c>
      <c r="K4659" t="b">
        <v>1</v>
      </c>
      <c r="L4659" t="s">
        <v>936</v>
      </c>
    </row>
    <row r="4660" spans="1:13" x14ac:dyDescent="0.2">
      <c r="A4660" t="s">
        <v>354</v>
      </c>
      <c r="B4660">
        <v>-4.5281000000000002E-3</v>
      </c>
      <c r="C4660" t="s">
        <v>49</v>
      </c>
      <c r="D4660" t="s">
        <v>250</v>
      </c>
      <c r="F4660" t="s">
        <v>36</v>
      </c>
      <c r="G4660">
        <v>2</v>
      </c>
      <c r="H4660">
        <v>-5.397452853519467</v>
      </c>
      <c r="I4660">
        <v>0.1089649921306612</v>
      </c>
      <c r="J4660" t="s">
        <v>937</v>
      </c>
      <c r="K4660" t="b">
        <v>1</v>
      </c>
      <c r="L4660" t="s">
        <v>355</v>
      </c>
    </row>
    <row r="4661" spans="1:13" x14ac:dyDescent="0.2">
      <c r="A4661" t="s">
        <v>310</v>
      </c>
      <c r="B4661">
        <v>0.10249999999999999</v>
      </c>
      <c r="C4661" t="s">
        <v>35</v>
      </c>
      <c r="D4661" t="s">
        <v>16</v>
      </c>
      <c r="F4661" t="s">
        <v>36</v>
      </c>
      <c r="G4661">
        <v>2</v>
      </c>
      <c r="H4661">
        <v>-2.2778924804036742</v>
      </c>
      <c r="I4661">
        <v>0.1089649921306612</v>
      </c>
      <c r="J4661" t="s">
        <v>910</v>
      </c>
      <c r="L4661" t="s">
        <v>310</v>
      </c>
    </row>
    <row r="4663" spans="1:13" ht="16" x14ac:dyDescent="0.2">
      <c r="A4663" s="1" t="s">
        <v>2</v>
      </c>
      <c r="B4663" s="1" t="s">
        <v>941</v>
      </c>
    </row>
    <row r="4664" spans="1:13" x14ac:dyDescent="0.2">
      <c r="A4664" t="s">
        <v>4</v>
      </c>
      <c r="B4664" t="s">
        <v>942</v>
      </c>
    </row>
    <row r="4665" spans="1:13" x14ac:dyDescent="0.2">
      <c r="A4665" t="s">
        <v>6</v>
      </c>
      <c r="B4665" t="s">
        <v>94</v>
      </c>
    </row>
    <row r="4666" spans="1:13" x14ac:dyDescent="0.2">
      <c r="A4666" t="s">
        <v>8</v>
      </c>
      <c r="B4666">
        <v>1</v>
      </c>
    </row>
    <row r="4667" spans="1:13" x14ac:dyDescent="0.2">
      <c r="A4667" t="s">
        <v>9</v>
      </c>
      <c r="B4667" t="s">
        <v>941</v>
      </c>
    </row>
    <row r="4668" spans="1:13" x14ac:dyDescent="0.2">
      <c r="A4668" t="s">
        <v>11</v>
      </c>
      <c r="B4668" t="s">
        <v>12</v>
      </c>
    </row>
    <row r="4669" spans="1:13" x14ac:dyDescent="0.2">
      <c r="A4669" t="s">
        <v>13</v>
      </c>
      <c r="B4669" t="s">
        <v>14</v>
      </c>
    </row>
    <row r="4670" spans="1:13" x14ac:dyDescent="0.2">
      <c r="A4670" t="s">
        <v>15</v>
      </c>
      <c r="B4670" t="s">
        <v>75</v>
      </c>
    </row>
    <row r="4671" spans="1:13" ht="16" x14ac:dyDescent="0.2">
      <c r="A4671" s="1" t="s">
        <v>17</v>
      </c>
    </row>
    <row r="4672" spans="1:13" x14ac:dyDescent="0.2">
      <c r="A4672" s="2" t="s">
        <v>18</v>
      </c>
      <c r="B4672" s="2" t="s">
        <v>19</v>
      </c>
      <c r="C4672" s="2" t="s">
        <v>6</v>
      </c>
      <c r="D4672" s="2" t="s">
        <v>15</v>
      </c>
      <c r="E4672" s="2" t="s">
        <v>20</v>
      </c>
      <c r="F4672" s="2" t="s">
        <v>13</v>
      </c>
      <c r="G4672" s="2" t="s">
        <v>21</v>
      </c>
      <c r="H4672" s="2" t="s">
        <v>22</v>
      </c>
      <c r="I4672" s="2" t="s">
        <v>23</v>
      </c>
      <c r="J4672" s="2" t="s">
        <v>4</v>
      </c>
      <c r="K4672" s="2" t="s">
        <v>24</v>
      </c>
      <c r="L4672" s="2" t="s">
        <v>9</v>
      </c>
      <c r="M4672" s="2"/>
    </row>
    <row r="4673" spans="1:12" x14ac:dyDescent="0.2">
      <c r="A4673" t="s">
        <v>264</v>
      </c>
      <c r="B4673">
        <v>2.0999999999999999E-8</v>
      </c>
      <c r="D4673" t="s">
        <v>16</v>
      </c>
      <c r="E4673" t="s">
        <v>26</v>
      </c>
      <c r="F4673" t="s">
        <v>27</v>
      </c>
      <c r="G4673">
        <v>2</v>
      </c>
      <c r="H4673">
        <v>-17.678743399222991</v>
      </c>
      <c r="I4673">
        <v>0.81412001969834835</v>
      </c>
      <c r="J4673" t="s">
        <v>943</v>
      </c>
    </row>
    <row r="4674" spans="1:12" x14ac:dyDescent="0.2">
      <c r="A4674" t="s">
        <v>29</v>
      </c>
      <c r="B4674">
        <v>160.91999999999999</v>
      </c>
      <c r="D4674" t="s">
        <v>30</v>
      </c>
      <c r="E4674" t="s">
        <v>26</v>
      </c>
      <c r="F4674" t="s">
        <v>27</v>
      </c>
      <c r="G4674">
        <v>2</v>
      </c>
      <c r="H4674">
        <v>5.0809073470815873</v>
      </c>
      <c r="I4674">
        <v>3.4483102232361312E-2</v>
      </c>
      <c r="J4674" t="s">
        <v>944</v>
      </c>
    </row>
    <row r="4675" spans="1:12" x14ac:dyDescent="0.2">
      <c r="A4675" t="s">
        <v>941</v>
      </c>
      <c r="B4675">
        <v>1</v>
      </c>
      <c r="C4675" t="s">
        <v>94</v>
      </c>
      <c r="D4675" t="s">
        <v>75</v>
      </c>
      <c r="E4675" t="s">
        <v>76</v>
      </c>
      <c r="F4675" t="s">
        <v>33</v>
      </c>
      <c r="G4675">
        <v>0</v>
      </c>
      <c r="H4675">
        <v>1</v>
      </c>
      <c r="L4675" t="s">
        <v>941</v>
      </c>
    </row>
    <row r="4676" spans="1:12" x14ac:dyDescent="0.2">
      <c r="A4676" t="s">
        <v>912</v>
      </c>
      <c r="B4676">
        <v>0.05</v>
      </c>
      <c r="C4676" t="s">
        <v>35</v>
      </c>
      <c r="D4676" t="s">
        <v>15</v>
      </c>
      <c r="F4676" t="s">
        <v>36</v>
      </c>
      <c r="G4676">
        <v>2</v>
      </c>
      <c r="H4676">
        <v>-2.9957322735539909</v>
      </c>
      <c r="I4676">
        <v>3.4483102232361312E-2</v>
      </c>
      <c r="J4676" t="s">
        <v>945</v>
      </c>
      <c r="L4676" t="s">
        <v>914</v>
      </c>
    </row>
    <row r="4677" spans="1:12" x14ac:dyDescent="0.2">
      <c r="A4677" t="s">
        <v>1548</v>
      </c>
      <c r="B4677">
        <v>15.7</v>
      </c>
      <c r="C4677" t="s">
        <v>35</v>
      </c>
      <c r="D4677" t="s">
        <v>16</v>
      </c>
      <c r="F4677" t="s">
        <v>36</v>
      </c>
      <c r="G4677">
        <v>2</v>
      </c>
      <c r="H4677">
        <v>2.7536607123542618</v>
      </c>
      <c r="I4677">
        <v>3.4483102232361312E-2</v>
      </c>
      <c r="J4677" t="s">
        <v>946</v>
      </c>
      <c r="L4677" t="s">
        <v>434</v>
      </c>
    </row>
    <row r="4678" spans="1:12" x14ac:dyDescent="0.2">
      <c r="A4678" t="s">
        <v>947</v>
      </c>
      <c r="B4678">
        <v>1.9E-2</v>
      </c>
      <c r="C4678" t="s">
        <v>35</v>
      </c>
      <c r="D4678" t="s">
        <v>16</v>
      </c>
      <c r="F4678" t="s">
        <v>36</v>
      </c>
      <c r="G4678">
        <v>2</v>
      </c>
      <c r="H4678">
        <v>-3.963316299815697</v>
      </c>
      <c r="I4678">
        <v>3.4483102232361312E-2</v>
      </c>
      <c r="J4678" t="s">
        <v>946</v>
      </c>
      <c r="L4678" t="s">
        <v>948</v>
      </c>
    </row>
    <row r="4679" spans="1:12" x14ac:dyDescent="0.2">
      <c r="A4679" t="s">
        <v>949</v>
      </c>
      <c r="B4679">
        <v>0.10100000000000001</v>
      </c>
      <c r="C4679" t="s">
        <v>35</v>
      </c>
      <c r="D4679" t="s">
        <v>16</v>
      </c>
      <c r="F4679" t="s">
        <v>36</v>
      </c>
      <c r="G4679">
        <v>2</v>
      </c>
      <c r="H4679">
        <v>-2.292634762140878</v>
      </c>
      <c r="I4679">
        <v>3.4483102232361312E-2</v>
      </c>
      <c r="J4679" t="s">
        <v>945</v>
      </c>
      <c r="L4679" t="s">
        <v>950</v>
      </c>
    </row>
    <row r="4680" spans="1:12" x14ac:dyDescent="0.2">
      <c r="A4680" t="s">
        <v>951</v>
      </c>
      <c r="B4680">
        <v>2.6899999999999998E-4</v>
      </c>
      <c r="C4680" t="s">
        <v>7</v>
      </c>
      <c r="D4680" t="s">
        <v>16</v>
      </c>
      <c r="F4680" t="s">
        <v>36</v>
      </c>
      <c r="G4680">
        <v>2</v>
      </c>
      <c r="H4680">
        <v>-8.2207991783624355</v>
      </c>
      <c r="I4680">
        <v>3.4483102232361312E-2</v>
      </c>
      <c r="J4680" t="s">
        <v>945</v>
      </c>
      <c r="L4680" t="s">
        <v>952</v>
      </c>
    </row>
    <row r="4681" spans="1:12" x14ac:dyDescent="0.2">
      <c r="A4681" t="s">
        <v>915</v>
      </c>
      <c r="B4681">
        <v>0.751</v>
      </c>
      <c r="C4681" t="s">
        <v>35</v>
      </c>
      <c r="D4681" t="s">
        <v>16</v>
      </c>
      <c r="F4681" t="s">
        <v>36</v>
      </c>
      <c r="G4681">
        <v>2</v>
      </c>
      <c r="H4681">
        <v>-0.28634962721800228</v>
      </c>
      <c r="I4681">
        <v>3.4483102232361312E-2</v>
      </c>
      <c r="J4681" t="s">
        <v>953</v>
      </c>
      <c r="L4681" t="s">
        <v>916</v>
      </c>
    </row>
    <row r="4682" spans="1:12" x14ac:dyDescent="0.2">
      <c r="A4682" t="s">
        <v>663</v>
      </c>
      <c r="B4682">
        <v>5.27</v>
      </c>
      <c r="C4682" t="s">
        <v>35</v>
      </c>
      <c r="D4682" t="s">
        <v>16</v>
      </c>
      <c r="F4682" t="s">
        <v>36</v>
      </c>
      <c r="G4682">
        <v>2</v>
      </c>
      <c r="H4682">
        <v>1.6620303625532711</v>
      </c>
      <c r="I4682">
        <v>3.4483102232361312E-2</v>
      </c>
      <c r="J4682" t="s">
        <v>945</v>
      </c>
      <c r="L4682" t="s">
        <v>665</v>
      </c>
    </row>
    <row r="4683" spans="1:12" x14ac:dyDescent="0.2">
      <c r="A4683" t="s">
        <v>954</v>
      </c>
      <c r="B4683">
        <v>2.0100000000000001E-4</v>
      </c>
      <c r="C4683" t="s">
        <v>45</v>
      </c>
      <c r="D4683" t="s">
        <v>16</v>
      </c>
      <c r="F4683" t="s">
        <v>36</v>
      </c>
      <c r="G4683">
        <v>2</v>
      </c>
      <c r="H4683">
        <v>-8.5122056499051979</v>
      </c>
      <c r="I4683">
        <v>3.4483102232361312E-2</v>
      </c>
      <c r="J4683" t="s">
        <v>945</v>
      </c>
      <c r="L4683" t="s">
        <v>955</v>
      </c>
    </row>
    <row r="4684" spans="1:12" x14ac:dyDescent="0.2">
      <c r="A4684" t="s">
        <v>956</v>
      </c>
      <c r="B4684">
        <v>1.23E-2</v>
      </c>
      <c r="C4684" t="s">
        <v>45</v>
      </c>
      <c r="D4684" t="s">
        <v>16</v>
      </c>
      <c r="F4684" t="s">
        <v>36</v>
      </c>
      <c r="G4684">
        <v>2</v>
      </c>
      <c r="H4684">
        <v>-4.3981560166037657</v>
      </c>
      <c r="I4684">
        <v>3.4483102232361312E-2</v>
      </c>
      <c r="J4684" t="s">
        <v>945</v>
      </c>
      <c r="L4684" t="s">
        <v>957</v>
      </c>
    </row>
    <row r="4685" spans="1:12" x14ac:dyDescent="0.2">
      <c r="A4685" t="s">
        <v>266</v>
      </c>
      <c r="B4685">
        <v>2.3099999999999999E-2</v>
      </c>
      <c r="C4685" t="s">
        <v>35</v>
      </c>
      <c r="D4685" t="s">
        <v>16</v>
      </c>
      <c r="F4685" t="s">
        <v>36</v>
      </c>
      <c r="G4685">
        <v>2</v>
      </c>
      <c r="H4685">
        <v>-3.767922661454389</v>
      </c>
      <c r="I4685">
        <v>3.4483102232361312E-2</v>
      </c>
      <c r="J4685" t="s">
        <v>945</v>
      </c>
      <c r="L4685" t="s">
        <v>267</v>
      </c>
    </row>
    <row r="4686" spans="1:12" x14ac:dyDescent="0.2">
      <c r="A4686" t="s">
        <v>958</v>
      </c>
      <c r="B4686">
        <v>0.191</v>
      </c>
      <c r="C4686" t="s">
        <v>35</v>
      </c>
      <c r="D4686" t="s">
        <v>16</v>
      </c>
      <c r="F4686" t="s">
        <v>36</v>
      </c>
      <c r="G4686">
        <v>2</v>
      </c>
      <c r="H4686">
        <v>-1.6554818509355069</v>
      </c>
      <c r="I4686">
        <v>3.4483102232361312E-2</v>
      </c>
      <c r="J4686" t="s">
        <v>945</v>
      </c>
      <c r="L4686" t="s">
        <v>959</v>
      </c>
    </row>
    <row r="4687" spans="1:12" x14ac:dyDescent="0.2">
      <c r="A4687" t="s">
        <v>960</v>
      </c>
      <c r="B4687">
        <v>2.82E-3</v>
      </c>
      <c r="C4687" t="s">
        <v>35</v>
      </c>
      <c r="D4687" t="s">
        <v>16</v>
      </c>
      <c r="F4687" t="s">
        <v>36</v>
      </c>
      <c r="G4687">
        <v>2</v>
      </c>
      <c r="H4687">
        <v>-5.8710183940321148</v>
      </c>
      <c r="I4687">
        <v>6.1462673418649028E-2</v>
      </c>
      <c r="J4687" t="s">
        <v>961</v>
      </c>
      <c r="L4687" t="s">
        <v>962</v>
      </c>
    </row>
    <row r="4688" spans="1:12" x14ac:dyDescent="0.2">
      <c r="A4688" t="s">
        <v>532</v>
      </c>
      <c r="B4688">
        <v>4.4400000000000002E-2</v>
      </c>
      <c r="C4688" t="s">
        <v>45</v>
      </c>
      <c r="D4688" t="s">
        <v>16</v>
      </c>
      <c r="F4688" t="s">
        <v>36</v>
      </c>
      <c r="G4688">
        <v>2</v>
      </c>
      <c r="H4688">
        <v>-3.114515809543958</v>
      </c>
      <c r="I4688">
        <v>3.4483102232361312E-2</v>
      </c>
      <c r="J4688" t="s">
        <v>945</v>
      </c>
      <c r="L4688" t="s">
        <v>239</v>
      </c>
    </row>
    <row r="4689" spans="1:12" x14ac:dyDescent="0.2">
      <c r="A4689" t="s">
        <v>715</v>
      </c>
      <c r="B4689">
        <v>9.2899999999999996E-2</v>
      </c>
      <c r="C4689" t="s">
        <v>35</v>
      </c>
      <c r="D4689" t="s">
        <v>16</v>
      </c>
      <c r="F4689" t="s">
        <v>36</v>
      </c>
      <c r="G4689">
        <v>2</v>
      </c>
      <c r="H4689">
        <v>-2.3762316331623441</v>
      </c>
      <c r="I4689">
        <v>3.4483102232361312E-2</v>
      </c>
      <c r="J4689" t="s">
        <v>963</v>
      </c>
      <c r="L4689" t="s">
        <v>716</v>
      </c>
    </row>
    <row r="4690" spans="1:12" x14ac:dyDescent="0.2">
      <c r="A4690" t="s">
        <v>214</v>
      </c>
      <c r="B4690">
        <v>9.7699999999999992E-3</v>
      </c>
      <c r="C4690" t="s">
        <v>45</v>
      </c>
      <c r="D4690" t="s">
        <v>16</v>
      </c>
      <c r="F4690" t="s">
        <v>36</v>
      </c>
      <c r="G4690">
        <v>2</v>
      </c>
      <c r="H4690">
        <v>-4.6284388129274454</v>
      </c>
      <c r="I4690">
        <v>3.4483102232361312E-2</v>
      </c>
      <c r="J4690" t="s">
        <v>953</v>
      </c>
      <c r="L4690" t="s">
        <v>216</v>
      </c>
    </row>
    <row r="4691" spans="1:12" x14ac:dyDescent="0.2">
      <c r="A4691" t="s">
        <v>51</v>
      </c>
      <c r="B4691">
        <v>44.7</v>
      </c>
      <c r="C4691" t="s">
        <v>52</v>
      </c>
      <c r="D4691" t="s">
        <v>53</v>
      </c>
      <c r="F4691" t="s">
        <v>36</v>
      </c>
      <c r="G4691">
        <v>2</v>
      </c>
      <c r="H4691">
        <v>3.7999735016195229</v>
      </c>
      <c r="I4691">
        <v>3.4483102232361312E-2</v>
      </c>
      <c r="J4691" t="s">
        <v>964</v>
      </c>
      <c r="L4691" t="s">
        <v>54</v>
      </c>
    </row>
    <row r="4692" spans="1:12" x14ac:dyDescent="0.2">
      <c r="A4692" t="s">
        <v>965</v>
      </c>
      <c r="B4692">
        <v>8.9899999999999995E-4</v>
      </c>
      <c r="C4692" t="s">
        <v>45</v>
      </c>
      <c r="D4692" t="s">
        <v>16</v>
      </c>
      <c r="F4692" t="s">
        <v>36</v>
      </c>
      <c r="G4692">
        <v>2</v>
      </c>
      <c r="H4692">
        <v>-7.0142275234926537</v>
      </c>
      <c r="I4692">
        <v>6.1462673418649028E-2</v>
      </c>
      <c r="J4692" t="s">
        <v>961</v>
      </c>
      <c r="L4692" t="s">
        <v>966</v>
      </c>
    </row>
    <row r="4693" spans="1:12" x14ac:dyDescent="0.2">
      <c r="A4693" t="s">
        <v>464</v>
      </c>
      <c r="B4693">
        <v>9.9400000000000002E-2</v>
      </c>
      <c r="C4693" t="s">
        <v>35</v>
      </c>
      <c r="D4693" t="s">
        <v>16</v>
      </c>
      <c r="F4693" t="s">
        <v>36</v>
      </c>
      <c r="G4693">
        <v>2</v>
      </c>
      <c r="H4693">
        <v>-2.3086031653196089</v>
      </c>
      <c r="I4693">
        <v>3.4483102232361312E-2</v>
      </c>
      <c r="J4693" t="s">
        <v>945</v>
      </c>
      <c r="L4693" t="s">
        <v>465</v>
      </c>
    </row>
    <row r="4694" spans="1:12" x14ac:dyDescent="0.2">
      <c r="A4694" t="s">
        <v>917</v>
      </c>
      <c r="B4694">
        <v>1.4400000000000001E-3</v>
      </c>
      <c r="C4694" t="s">
        <v>45</v>
      </c>
      <c r="D4694" t="s">
        <v>16</v>
      </c>
      <c r="F4694" t="s">
        <v>36</v>
      </c>
      <c r="G4694">
        <v>2</v>
      </c>
      <c r="H4694">
        <v>-6.5431121653942279</v>
      </c>
      <c r="I4694">
        <v>3.4483102232361312E-2</v>
      </c>
      <c r="J4694" t="s">
        <v>945</v>
      </c>
      <c r="L4694" t="s">
        <v>531</v>
      </c>
    </row>
    <row r="4695" spans="1:12" x14ac:dyDescent="0.2">
      <c r="A4695" t="s">
        <v>268</v>
      </c>
      <c r="B4695">
        <v>3.3399999999999999E-2</v>
      </c>
      <c r="C4695" t="s">
        <v>45</v>
      </c>
      <c r="D4695" t="s">
        <v>16</v>
      </c>
      <c r="F4695" t="s">
        <v>36</v>
      </c>
      <c r="G4695">
        <v>2</v>
      </c>
      <c r="H4695">
        <v>-3.3991993789994819</v>
      </c>
      <c r="I4695">
        <v>3.4483102232361312E-2</v>
      </c>
      <c r="J4695" t="s">
        <v>945</v>
      </c>
      <c r="L4695" t="s">
        <v>269</v>
      </c>
    </row>
    <row r="4696" spans="1:12" x14ac:dyDescent="0.2">
      <c r="A4696" t="s">
        <v>442</v>
      </c>
      <c r="B4696">
        <v>131</v>
      </c>
      <c r="C4696" t="s">
        <v>42</v>
      </c>
      <c r="D4696" t="s">
        <v>16</v>
      </c>
      <c r="F4696" t="s">
        <v>36</v>
      </c>
      <c r="G4696">
        <v>2</v>
      </c>
      <c r="H4696">
        <v>4.8751973232011512</v>
      </c>
      <c r="I4696">
        <v>3.4483102232361312E-2</v>
      </c>
      <c r="J4696" t="s">
        <v>953</v>
      </c>
      <c r="L4696" t="s">
        <v>443</v>
      </c>
    </row>
    <row r="4697" spans="1:12" x14ac:dyDescent="0.2">
      <c r="A4697" t="s">
        <v>967</v>
      </c>
      <c r="B4697">
        <v>6.0600000000000003E-3</v>
      </c>
      <c r="C4697" t="s">
        <v>35</v>
      </c>
      <c r="D4697" t="s">
        <v>16</v>
      </c>
      <c r="F4697" t="s">
        <v>36</v>
      </c>
      <c r="G4697">
        <v>2</v>
      </c>
      <c r="H4697">
        <v>-5.1060454789009144</v>
      </c>
      <c r="I4697">
        <v>6.1462673418649028E-2</v>
      </c>
      <c r="J4697" t="s">
        <v>961</v>
      </c>
      <c r="L4697" t="s">
        <v>968</v>
      </c>
    </row>
    <row r="4698" spans="1:12" x14ac:dyDescent="0.2">
      <c r="A4698" t="s">
        <v>918</v>
      </c>
      <c r="B4698">
        <v>3.9999999999999998E-6</v>
      </c>
      <c r="C4698" t="s">
        <v>45</v>
      </c>
      <c r="D4698" t="s">
        <v>15</v>
      </c>
      <c r="F4698" t="s">
        <v>36</v>
      </c>
      <c r="G4698">
        <v>2</v>
      </c>
      <c r="H4698">
        <v>-12.429216196844379</v>
      </c>
      <c r="I4698">
        <v>0.55199888047222379</v>
      </c>
      <c r="J4698" t="s">
        <v>969</v>
      </c>
      <c r="L4698" t="s">
        <v>919</v>
      </c>
    </row>
    <row r="4699" spans="1:12" x14ac:dyDescent="0.2">
      <c r="A4699" t="s">
        <v>299</v>
      </c>
      <c r="B4699">
        <v>4.8399999999999999E-2</v>
      </c>
      <c r="C4699" t="s">
        <v>35</v>
      </c>
      <c r="D4699" t="s">
        <v>16</v>
      </c>
      <c r="F4699" t="s">
        <v>36</v>
      </c>
      <c r="G4699">
        <v>2</v>
      </c>
      <c r="H4699">
        <v>-3.028255465259551</v>
      </c>
      <c r="I4699">
        <v>3.4483102232361312E-2</v>
      </c>
      <c r="J4699" t="s">
        <v>945</v>
      </c>
      <c r="L4699" t="s">
        <v>300</v>
      </c>
    </row>
    <row r="4700" spans="1:12" x14ac:dyDescent="0.2">
      <c r="A4700" t="s">
        <v>920</v>
      </c>
      <c r="B4700">
        <v>0.33600000000000002</v>
      </c>
      <c r="C4700" t="s">
        <v>35</v>
      </c>
      <c r="D4700" t="s">
        <v>16</v>
      </c>
      <c r="F4700" t="s">
        <v>36</v>
      </c>
      <c r="G4700">
        <v>2</v>
      </c>
      <c r="H4700">
        <v>-1.0906441190189331</v>
      </c>
      <c r="I4700">
        <v>3.4483102232361312E-2</v>
      </c>
      <c r="J4700" t="s">
        <v>945</v>
      </c>
      <c r="L4700" t="s">
        <v>921</v>
      </c>
    </row>
    <row r="4701" spans="1:12" x14ac:dyDescent="0.2">
      <c r="A4701" t="s">
        <v>970</v>
      </c>
      <c r="B4701">
        <v>8.5900000000000004E-2</v>
      </c>
      <c r="C4701" t="s">
        <v>45</v>
      </c>
      <c r="D4701" t="s">
        <v>16</v>
      </c>
      <c r="F4701" t="s">
        <v>36</v>
      </c>
      <c r="G4701">
        <v>2</v>
      </c>
      <c r="H4701">
        <v>-2.4545714499919269</v>
      </c>
      <c r="I4701">
        <v>3.4483102232361312E-2</v>
      </c>
      <c r="J4701" t="s">
        <v>945</v>
      </c>
      <c r="L4701" t="s">
        <v>971</v>
      </c>
    </row>
    <row r="4702" spans="1:12" x14ac:dyDescent="0.2">
      <c r="A4702" t="s">
        <v>972</v>
      </c>
      <c r="B4702">
        <v>0.189</v>
      </c>
      <c r="C4702" t="s">
        <v>35</v>
      </c>
      <c r="D4702" t="s">
        <v>16</v>
      </c>
      <c r="F4702" t="s">
        <v>36</v>
      </c>
      <c r="G4702">
        <v>2</v>
      </c>
      <c r="H4702">
        <v>-1.6660082639224949</v>
      </c>
      <c r="I4702">
        <v>3.4483102232361312E-2</v>
      </c>
      <c r="J4702" t="s">
        <v>945</v>
      </c>
    </row>
    <row r="4703" spans="1:12" x14ac:dyDescent="0.2">
      <c r="A4703" t="s">
        <v>974</v>
      </c>
      <c r="B4703">
        <v>5.5999999999999999E-3</v>
      </c>
      <c r="C4703" t="s">
        <v>35</v>
      </c>
      <c r="D4703" t="s">
        <v>16</v>
      </c>
      <c r="F4703" t="s">
        <v>36</v>
      </c>
      <c r="G4703">
        <v>2</v>
      </c>
      <c r="H4703">
        <v>-5.1849886812410331</v>
      </c>
      <c r="I4703">
        <v>6.1462673418649028E-2</v>
      </c>
      <c r="J4703" t="s">
        <v>961</v>
      </c>
      <c r="L4703" t="s">
        <v>975</v>
      </c>
    </row>
    <row r="4704" spans="1:12" x14ac:dyDescent="0.2">
      <c r="A4704" t="s">
        <v>787</v>
      </c>
      <c r="B4704">
        <v>0.40400000000000003</v>
      </c>
      <c r="C4704" t="s">
        <v>35</v>
      </c>
      <c r="D4704" t="s">
        <v>16</v>
      </c>
      <c r="F4704" t="s">
        <v>36</v>
      </c>
      <c r="G4704">
        <v>2</v>
      </c>
      <c r="H4704">
        <v>-0.9063404010209869</v>
      </c>
      <c r="I4704">
        <v>3.4483102232361312E-2</v>
      </c>
      <c r="J4704" t="s">
        <v>945</v>
      </c>
      <c r="L4704" t="s">
        <v>789</v>
      </c>
    </row>
    <row r="4705" spans="1:12" x14ac:dyDescent="0.2">
      <c r="A4705" t="s">
        <v>926</v>
      </c>
      <c r="B4705">
        <v>7.7</v>
      </c>
      <c r="C4705" t="s">
        <v>35</v>
      </c>
      <c r="D4705" t="s">
        <v>16</v>
      </c>
      <c r="F4705" t="s">
        <v>36</v>
      </c>
      <c r="G4705">
        <v>2</v>
      </c>
      <c r="H4705">
        <v>2.0412203288596378</v>
      </c>
      <c r="I4705">
        <v>3.4483102232361312E-2</v>
      </c>
      <c r="J4705" t="s">
        <v>953</v>
      </c>
      <c r="L4705" t="s">
        <v>928</v>
      </c>
    </row>
    <row r="4706" spans="1:12" x14ac:dyDescent="0.2">
      <c r="A4706" t="s">
        <v>260</v>
      </c>
      <c r="B4706">
        <v>3.3099999999999997E-2</v>
      </c>
      <c r="C4706" t="s">
        <v>35</v>
      </c>
      <c r="D4706" t="s">
        <v>16</v>
      </c>
      <c r="F4706" t="s">
        <v>36</v>
      </c>
      <c r="G4706">
        <v>2</v>
      </c>
      <c r="H4706">
        <v>-3.4082219965991198</v>
      </c>
      <c r="I4706">
        <v>3.4483102232361312E-2</v>
      </c>
      <c r="J4706" t="s">
        <v>945</v>
      </c>
      <c r="L4706" t="s">
        <v>261</v>
      </c>
    </row>
    <row r="4707" spans="1:12" x14ac:dyDescent="0.2">
      <c r="A4707" t="s">
        <v>929</v>
      </c>
      <c r="B4707">
        <v>7.7</v>
      </c>
      <c r="C4707" t="s">
        <v>35</v>
      </c>
      <c r="D4707" t="s">
        <v>16</v>
      </c>
      <c r="F4707" t="s">
        <v>36</v>
      </c>
      <c r="G4707">
        <v>2</v>
      </c>
      <c r="H4707">
        <v>2.0412203288596378</v>
      </c>
      <c r="I4707">
        <v>3.4483102232361312E-2</v>
      </c>
      <c r="J4707" t="s">
        <v>976</v>
      </c>
      <c r="L4707" t="s">
        <v>929</v>
      </c>
    </row>
    <row r="4708" spans="1:12" x14ac:dyDescent="0.2">
      <c r="A4708" t="s">
        <v>563</v>
      </c>
      <c r="B4708">
        <v>1.23E-2</v>
      </c>
      <c r="C4708" t="s">
        <v>218</v>
      </c>
      <c r="D4708" t="s">
        <v>16</v>
      </c>
      <c r="F4708" t="s">
        <v>36</v>
      </c>
      <c r="G4708">
        <v>2</v>
      </c>
      <c r="H4708">
        <v>-4.3981560166037657</v>
      </c>
      <c r="I4708">
        <v>6.1462673418649028E-2</v>
      </c>
      <c r="J4708" t="s">
        <v>961</v>
      </c>
      <c r="L4708" t="s">
        <v>564</v>
      </c>
    </row>
    <row r="4709" spans="1:12" x14ac:dyDescent="0.2">
      <c r="A4709" t="s">
        <v>60</v>
      </c>
      <c r="B4709">
        <v>101.97</v>
      </c>
      <c r="C4709" t="s">
        <v>42</v>
      </c>
      <c r="D4709" t="s">
        <v>56</v>
      </c>
      <c r="F4709" t="s">
        <v>36</v>
      </c>
      <c r="G4709">
        <v>2</v>
      </c>
      <c r="H4709">
        <v>4.6246786523761347</v>
      </c>
      <c r="I4709">
        <v>0.36977677668705061</v>
      </c>
      <c r="J4709" t="s">
        <v>930</v>
      </c>
      <c r="L4709" t="s">
        <v>61</v>
      </c>
    </row>
    <row r="4710" spans="1:12" x14ac:dyDescent="0.2">
      <c r="A4710" t="s">
        <v>62</v>
      </c>
      <c r="B4710">
        <v>16.995000000000001</v>
      </c>
      <c r="C4710" t="s">
        <v>35</v>
      </c>
      <c r="D4710" t="s">
        <v>56</v>
      </c>
      <c r="F4710" t="s">
        <v>36</v>
      </c>
      <c r="G4710">
        <v>2</v>
      </c>
      <c r="H4710">
        <v>2.8329191831480789</v>
      </c>
      <c r="I4710">
        <v>0.36977677668705061</v>
      </c>
      <c r="J4710" t="s">
        <v>977</v>
      </c>
      <c r="L4710" t="s">
        <v>62</v>
      </c>
    </row>
    <row r="4711" spans="1:12" x14ac:dyDescent="0.2">
      <c r="A4711" t="s">
        <v>272</v>
      </c>
      <c r="B4711">
        <v>-0.65</v>
      </c>
      <c r="C4711" t="s">
        <v>49</v>
      </c>
      <c r="D4711" t="s">
        <v>16</v>
      </c>
      <c r="F4711" t="s">
        <v>36</v>
      </c>
      <c r="G4711">
        <v>2</v>
      </c>
      <c r="H4711">
        <v>-0.43078291609245423</v>
      </c>
      <c r="I4711">
        <v>3.4483102232361312E-2</v>
      </c>
      <c r="J4711" t="s">
        <v>945</v>
      </c>
      <c r="K4711" t="b">
        <v>1</v>
      </c>
      <c r="L4711" t="s">
        <v>273</v>
      </c>
    </row>
    <row r="4712" spans="1:12" x14ac:dyDescent="0.2">
      <c r="A4712" t="s">
        <v>978</v>
      </c>
      <c r="B4712">
        <v>-3.44</v>
      </c>
      <c r="C4712" t="s">
        <v>49</v>
      </c>
      <c r="D4712" t="s">
        <v>16</v>
      </c>
      <c r="F4712" t="s">
        <v>36</v>
      </c>
      <c r="G4712">
        <v>2</v>
      </c>
      <c r="H4712">
        <v>1.235471471385307</v>
      </c>
      <c r="I4712">
        <v>3.4483102232361312E-2</v>
      </c>
      <c r="J4712" t="s">
        <v>945</v>
      </c>
      <c r="K4712" t="b">
        <v>1</v>
      </c>
      <c r="L4712" t="s">
        <v>979</v>
      </c>
    </row>
    <row r="4713" spans="1:12" x14ac:dyDescent="0.2">
      <c r="A4713" t="s">
        <v>858</v>
      </c>
      <c r="B4713">
        <v>-2.0199999999999999E-2</v>
      </c>
      <c r="C4713" t="s">
        <v>49</v>
      </c>
      <c r="D4713" t="s">
        <v>16</v>
      </c>
      <c r="F4713" t="s">
        <v>36</v>
      </c>
      <c r="G4713">
        <v>2</v>
      </c>
      <c r="H4713">
        <v>-3.9020726745749781</v>
      </c>
      <c r="I4713">
        <v>0.1084822501187471</v>
      </c>
      <c r="J4713" t="s">
        <v>980</v>
      </c>
      <c r="K4713" t="b">
        <v>1</v>
      </c>
      <c r="L4713" t="s">
        <v>859</v>
      </c>
    </row>
    <row r="4714" spans="1:12" x14ac:dyDescent="0.2">
      <c r="A4714" t="s">
        <v>446</v>
      </c>
      <c r="B4714">
        <v>-0.13100000000000001</v>
      </c>
      <c r="C4714" t="s">
        <v>49</v>
      </c>
      <c r="D4714" t="s">
        <v>250</v>
      </c>
      <c r="F4714" t="s">
        <v>36</v>
      </c>
      <c r="G4714">
        <v>2</v>
      </c>
      <c r="H4714">
        <v>-2.0325579557809861</v>
      </c>
      <c r="I4714">
        <v>3.4483102232361312E-2</v>
      </c>
      <c r="J4714" t="s">
        <v>945</v>
      </c>
      <c r="K4714" t="b">
        <v>1</v>
      </c>
      <c r="L4714" t="s">
        <v>448</v>
      </c>
    </row>
    <row r="4715" spans="1:12" x14ac:dyDescent="0.2">
      <c r="A4715" t="s">
        <v>981</v>
      </c>
      <c r="B4715">
        <v>1.15E-3</v>
      </c>
      <c r="C4715" t="s">
        <v>35</v>
      </c>
      <c r="D4715" t="s">
        <v>16</v>
      </c>
      <c r="F4715" t="s">
        <v>36</v>
      </c>
      <c r="G4715">
        <v>2</v>
      </c>
      <c r="H4715">
        <v>-6.7679933366069784</v>
      </c>
      <c r="I4715">
        <v>7.5716351880104643E-2</v>
      </c>
      <c r="J4715" t="s">
        <v>982</v>
      </c>
      <c r="L4715" t="s">
        <v>983</v>
      </c>
    </row>
    <row r="4716" spans="1:12" x14ac:dyDescent="0.2">
      <c r="A4716" t="s">
        <v>310</v>
      </c>
      <c r="B4716">
        <v>9.7699999999999992E-3</v>
      </c>
      <c r="C4716" t="s">
        <v>35</v>
      </c>
      <c r="D4716" t="s">
        <v>16</v>
      </c>
      <c r="F4716" t="s">
        <v>36</v>
      </c>
      <c r="G4716">
        <v>2</v>
      </c>
      <c r="H4716">
        <v>-4.6284388129274454</v>
      </c>
      <c r="I4716">
        <v>3.4483102232361312E-2</v>
      </c>
      <c r="J4716" t="s">
        <v>945</v>
      </c>
      <c r="L4716" t="s">
        <v>310</v>
      </c>
    </row>
    <row r="4717" spans="1:12" x14ac:dyDescent="0.2">
      <c r="A4717" t="s">
        <v>984</v>
      </c>
      <c r="B4717">
        <v>9.0900000000000009E-3</v>
      </c>
      <c r="C4717" t="s">
        <v>35</v>
      </c>
      <c r="D4717" t="s">
        <v>16</v>
      </c>
      <c r="F4717" t="s">
        <v>36</v>
      </c>
      <c r="G4717">
        <v>2</v>
      </c>
      <c r="H4717">
        <v>-4.7005803707927498</v>
      </c>
      <c r="I4717">
        <v>3.4483102232361312E-2</v>
      </c>
      <c r="J4717" t="s">
        <v>945</v>
      </c>
      <c r="L4717" t="s">
        <v>985</v>
      </c>
    </row>
    <row r="4719" spans="1:12" ht="16" x14ac:dyDescent="0.2">
      <c r="A4719" s="1" t="s">
        <v>2</v>
      </c>
      <c r="B4719" s="1" t="s">
        <v>102</v>
      </c>
    </row>
    <row r="4720" spans="1:12" x14ac:dyDescent="0.2">
      <c r="A4720" t="s">
        <v>4</v>
      </c>
      <c r="B4720" t="s">
        <v>986</v>
      </c>
    </row>
    <row r="4721" spans="1:13" x14ac:dyDescent="0.2">
      <c r="A4721" t="s">
        <v>6</v>
      </c>
      <c r="B4721" t="s">
        <v>35</v>
      </c>
    </row>
    <row r="4722" spans="1:13" x14ac:dyDescent="0.2">
      <c r="A4722" t="s">
        <v>8</v>
      </c>
      <c r="B4722">
        <v>1</v>
      </c>
    </row>
    <row r="4723" spans="1:13" x14ac:dyDescent="0.2">
      <c r="A4723" t="s">
        <v>9</v>
      </c>
      <c r="B4723" t="s">
        <v>102</v>
      </c>
    </row>
    <row r="4724" spans="1:13" x14ac:dyDescent="0.2">
      <c r="A4724" t="s">
        <v>11</v>
      </c>
      <c r="B4724" t="s">
        <v>12</v>
      </c>
    </row>
    <row r="4725" spans="1:13" x14ac:dyDescent="0.2">
      <c r="A4725" t="s">
        <v>13</v>
      </c>
      <c r="B4725" t="s">
        <v>14</v>
      </c>
    </row>
    <row r="4726" spans="1:13" x14ac:dyDescent="0.2">
      <c r="A4726" t="s">
        <v>15</v>
      </c>
      <c r="B4726" t="s">
        <v>75</v>
      </c>
    </row>
    <row r="4727" spans="1:13" ht="16" x14ac:dyDescent="0.2">
      <c r="A4727" s="1" t="s">
        <v>17</v>
      </c>
    </row>
    <row r="4728" spans="1:13" x14ac:dyDescent="0.2">
      <c r="A4728" s="2" t="s">
        <v>18</v>
      </c>
      <c r="B4728" s="2" t="s">
        <v>19</v>
      </c>
      <c r="C4728" s="2" t="s">
        <v>6</v>
      </c>
      <c r="D4728" s="2" t="s">
        <v>15</v>
      </c>
      <c r="E4728" s="2" t="s">
        <v>20</v>
      </c>
      <c r="F4728" s="2" t="s">
        <v>13</v>
      </c>
      <c r="G4728" s="2" t="s">
        <v>21</v>
      </c>
      <c r="H4728" s="2" t="s">
        <v>22</v>
      </c>
      <c r="I4728" s="2" t="s">
        <v>23</v>
      </c>
      <c r="J4728" s="2" t="s">
        <v>4</v>
      </c>
      <c r="K4728" s="2" t="s">
        <v>24</v>
      </c>
      <c r="L4728" s="2" t="s">
        <v>9</v>
      </c>
      <c r="M4728" s="2"/>
    </row>
    <row r="4729" spans="1:13" x14ac:dyDescent="0.2">
      <c r="A4729" t="s">
        <v>102</v>
      </c>
      <c r="B4729">
        <v>1</v>
      </c>
      <c r="C4729" t="s">
        <v>35</v>
      </c>
      <c r="D4729" t="s">
        <v>75</v>
      </c>
      <c r="E4729" t="s">
        <v>103</v>
      </c>
      <c r="F4729" t="s">
        <v>33</v>
      </c>
      <c r="G4729">
        <v>0</v>
      </c>
      <c r="H4729">
        <v>1</v>
      </c>
      <c r="L4729" t="s">
        <v>102</v>
      </c>
    </row>
    <row r="4730" spans="1:13" x14ac:dyDescent="0.2">
      <c r="A4730" t="s">
        <v>55</v>
      </c>
      <c r="B4730">
        <v>220.76</v>
      </c>
      <c r="C4730" t="s">
        <v>45</v>
      </c>
      <c r="D4730" t="s">
        <v>56</v>
      </c>
      <c r="F4730" t="s">
        <v>36</v>
      </c>
      <c r="G4730">
        <v>2</v>
      </c>
      <c r="H4730">
        <v>5.3970761385713004</v>
      </c>
      <c r="I4730">
        <v>0.36977677668705061</v>
      </c>
      <c r="J4730" t="s">
        <v>987</v>
      </c>
      <c r="L4730" t="s">
        <v>57</v>
      </c>
    </row>
    <row r="4731" spans="1:13" x14ac:dyDescent="0.2">
      <c r="A4731" t="s">
        <v>941</v>
      </c>
      <c r="B4731">
        <v>1</v>
      </c>
      <c r="C4731" t="s">
        <v>94</v>
      </c>
      <c r="D4731" t="s">
        <v>75</v>
      </c>
      <c r="F4731" t="s">
        <v>36</v>
      </c>
      <c r="G4731">
        <v>2</v>
      </c>
      <c r="H4731">
        <v>0</v>
      </c>
      <c r="I4731">
        <v>0.54985584205570526</v>
      </c>
      <c r="J4731" t="s">
        <v>988</v>
      </c>
    </row>
    <row r="4732" spans="1:13" x14ac:dyDescent="0.2">
      <c r="A4732" t="s">
        <v>62</v>
      </c>
      <c r="B4732">
        <v>14.023999999999999</v>
      </c>
      <c r="C4732" t="s">
        <v>35</v>
      </c>
      <c r="D4732" t="s">
        <v>56</v>
      </c>
      <c r="F4732" t="s">
        <v>36</v>
      </c>
      <c r="G4732">
        <v>2</v>
      </c>
      <c r="H4732">
        <v>2.6407701476189329</v>
      </c>
      <c r="I4732">
        <v>0.36977677668705061</v>
      </c>
      <c r="J4732" t="s">
        <v>989</v>
      </c>
      <c r="L4732" t="s">
        <v>62</v>
      </c>
    </row>
    <row r="4734" spans="1:13" ht="16" x14ac:dyDescent="0.2">
      <c r="A4734" s="1" t="s">
        <v>2</v>
      </c>
      <c r="B4734" s="1" t="s">
        <v>616</v>
      </c>
    </row>
    <row r="4735" spans="1:13" x14ac:dyDescent="0.2">
      <c r="A4735" t="s">
        <v>4</v>
      </c>
      <c r="B4735" t="s">
        <v>990</v>
      </c>
    </row>
    <row r="4736" spans="1:13" x14ac:dyDescent="0.2">
      <c r="A4736" t="s">
        <v>6</v>
      </c>
      <c r="B4736" t="s">
        <v>369</v>
      </c>
    </row>
    <row r="4737" spans="1:13" x14ac:dyDescent="0.2">
      <c r="A4737" t="s">
        <v>8</v>
      </c>
      <c r="B4737">
        <v>1</v>
      </c>
    </row>
    <row r="4738" spans="1:13" x14ac:dyDescent="0.2">
      <c r="A4738" t="s">
        <v>9</v>
      </c>
      <c r="B4738" t="s">
        <v>616</v>
      </c>
    </row>
    <row r="4739" spans="1:13" x14ac:dyDescent="0.2">
      <c r="A4739" t="s">
        <v>11</v>
      </c>
      <c r="B4739" t="s">
        <v>12</v>
      </c>
    </row>
    <row r="4740" spans="1:13" x14ac:dyDescent="0.2">
      <c r="A4740" t="s">
        <v>13</v>
      </c>
      <c r="B4740" t="s">
        <v>14</v>
      </c>
    </row>
    <row r="4741" spans="1:13" x14ac:dyDescent="0.2">
      <c r="A4741" t="s">
        <v>15</v>
      </c>
      <c r="B4741" t="s">
        <v>75</v>
      </c>
    </row>
    <row r="4742" spans="1:13" ht="16" x14ac:dyDescent="0.2">
      <c r="A4742" s="1" t="s">
        <v>17</v>
      </c>
    </row>
    <row r="4743" spans="1:13" x14ac:dyDescent="0.2">
      <c r="A4743" s="2" t="s">
        <v>18</v>
      </c>
      <c r="B4743" s="2" t="s">
        <v>19</v>
      </c>
      <c r="C4743" s="2" t="s">
        <v>6</v>
      </c>
      <c r="D4743" s="2" t="s">
        <v>15</v>
      </c>
      <c r="E4743" s="2" t="s">
        <v>20</v>
      </c>
      <c r="F4743" s="2" t="s">
        <v>13</v>
      </c>
      <c r="G4743" s="2" t="s">
        <v>21</v>
      </c>
      <c r="H4743" s="2" t="s">
        <v>22</v>
      </c>
      <c r="I4743" s="2" t="s">
        <v>23</v>
      </c>
      <c r="J4743" s="2" t="s">
        <v>4</v>
      </c>
      <c r="K4743" s="2" t="s">
        <v>24</v>
      </c>
      <c r="L4743" s="2" t="s">
        <v>9</v>
      </c>
      <c r="M4743" s="2"/>
    </row>
    <row r="4744" spans="1:13" x14ac:dyDescent="0.2">
      <c r="A4744" t="s">
        <v>264</v>
      </c>
      <c r="B4744">
        <v>9.5595000000000003E-9</v>
      </c>
      <c r="D4744" t="s">
        <v>16</v>
      </c>
      <c r="E4744" t="s">
        <v>26</v>
      </c>
      <c r="F4744" t="s">
        <v>27</v>
      </c>
      <c r="G4744">
        <v>2</v>
      </c>
      <c r="H4744">
        <v>-18.46573041250609</v>
      </c>
      <c r="I4744">
        <v>0.80508881938455013</v>
      </c>
      <c r="J4744" t="s">
        <v>991</v>
      </c>
    </row>
    <row r="4745" spans="1:13" x14ac:dyDescent="0.2">
      <c r="A4745" t="s">
        <v>265</v>
      </c>
      <c r="B4745">
        <v>3.6174999999999998E-8</v>
      </c>
      <c r="D4745" t="s">
        <v>16</v>
      </c>
      <c r="E4745" t="s">
        <v>247</v>
      </c>
      <c r="F4745" t="s">
        <v>27</v>
      </c>
      <c r="G4745">
        <v>2</v>
      </c>
      <c r="H4745">
        <v>-17.134897564428869</v>
      </c>
      <c r="I4745">
        <v>0.54985584205570526</v>
      </c>
      <c r="J4745" t="s">
        <v>992</v>
      </c>
    </row>
    <row r="4746" spans="1:13" x14ac:dyDescent="0.2">
      <c r="A4746" t="s">
        <v>993</v>
      </c>
      <c r="B4746">
        <v>7.3868999999999998E-9</v>
      </c>
      <c r="D4746" t="s">
        <v>16</v>
      </c>
      <c r="E4746" t="s">
        <v>26</v>
      </c>
      <c r="F4746" t="s">
        <v>27</v>
      </c>
      <c r="G4746">
        <v>2</v>
      </c>
      <c r="H4746">
        <v>-18.72355767578669</v>
      </c>
      <c r="I4746">
        <v>0.80508881938455013</v>
      </c>
      <c r="J4746" t="s">
        <v>991</v>
      </c>
    </row>
    <row r="4747" spans="1:13" x14ac:dyDescent="0.2">
      <c r="A4747" t="s">
        <v>994</v>
      </c>
      <c r="B4747">
        <v>1.7571E-7</v>
      </c>
      <c r="D4747" t="s">
        <v>16</v>
      </c>
      <c r="E4747" t="s">
        <v>247</v>
      </c>
      <c r="F4747" t="s">
        <v>27</v>
      </c>
      <c r="G4747">
        <v>2</v>
      </c>
      <c r="H4747">
        <v>-15.554430928176609</v>
      </c>
      <c r="I4747">
        <v>0.54985584205570526</v>
      </c>
      <c r="J4747" t="s">
        <v>992</v>
      </c>
    </row>
    <row r="4748" spans="1:13" x14ac:dyDescent="0.2">
      <c r="A4748" t="s">
        <v>29</v>
      </c>
      <c r="B4748">
        <v>120.22</v>
      </c>
      <c r="D4748" t="s">
        <v>30</v>
      </c>
      <c r="E4748" t="s">
        <v>26</v>
      </c>
      <c r="F4748" t="s">
        <v>27</v>
      </c>
      <c r="G4748">
        <v>2</v>
      </c>
      <c r="H4748">
        <v>4.7893233976110157</v>
      </c>
      <c r="I4748">
        <v>0.12576831290771379</v>
      </c>
      <c r="J4748" t="s">
        <v>995</v>
      </c>
    </row>
    <row r="4749" spans="1:13" x14ac:dyDescent="0.2">
      <c r="A4749" t="s">
        <v>826</v>
      </c>
      <c r="B4749">
        <v>4.3452000000000003E-9</v>
      </c>
      <c r="D4749" t="s">
        <v>16</v>
      </c>
      <c r="E4749" t="s">
        <v>26</v>
      </c>
      <c r="F4749" t="s">
        <v>27</v>
      </c>
      <c r="G4749">
        <v>2</v>
      </c>
      <c r="H4749">
        <v>-19.254194049368952</v>
      </c>
      <c r="I4749">
        <v>0.80508881938455013</v>
      </c>
      <c r="J4749" t="s">
        <v>991</v>
      </c>
    </row>
    <row r="4750" spans="1:13" x14ac:dyDescent="0.2">
      <c r="A4750" t="s">
        <v>826</v>
      </c>
      <c r="B4750">
        <v>2.5839000000000001E-8</v>
      </c>
      <c r="D4750" t="s">
        <v>16</v>
      </c>
      <c r="E4750" t="s">
        <v>247</v>
      </c>
      <c r="F4750" t="s">
        <v>27</v>
      </c>
      <c r="G4750">
        <v>2</v>
      </c>
      <c r="H4750">
        <v>-17.47138085847126</v>
      </c>
      <c r="I4750">
        <v>0.80508881938455013</v>
      </c>
      <c r="J4750" t="s">
        <v>991</v>
      </c>
    </row>
    <row r="4751" spans="1:13" x14ac:dyDescent="0.2">
      <c r="A4751" t="s">
        <v>996</v>
      </c>
      <c r="B4751">
        <v>2.5912999999999999E-2</v>
      </c>
      <c r="D4751" t="s">
        <v>16</v>
      </c>
      <c r="E4751" t="s">
        <v>247</v>
      </c>
      <c r="F4751" t="s">
        <v>27</v>
      </c>
      <c r="G4751">
        <v>2</v>
      </c>
      <c r="H4751">
        <v>-3.6530105056996942</v>
      </c>
      <c r="I4751">
        <v>0.20419707380702201</v>
      </c>
      <c r="J4751" t="s">
        <v>997</v>
      </c>
    </row>
    <row r="4752" spans="1:13" x14ac:dyDescent="0.2">
      <c r="A4752" t="s">
        <v>998</v>
      </c>
      <c r="B4752">
        <v>1.3435999999999999E-7</v>
      </c>
      <c r="D4752" t="s">
        <v>16</v>
      </c>
      <c r="E4752" t="s">
        <v>247</v>
      </c>
      <c r="F4752" t="s">
        <v>27</v>
      </c>
      <c r="G4752">
        <v>2</v>
      </c>
      <c r="H4752">
        <v>-15.82274307220232</v>
      </c>
      <c r="I4752">
        <v>0.80508881938455013</v>
      </c>
      <c r="J4752" t="s">
        <v>991</v>
      </c>
    </row>
    <row r="4753" spans="1:12" x14ac:dyDescent="0.2">
      <c r="A4753" t="s">
        <v>616</v>
      </c>
      <c r="B4753">
        <v>1</v>
      </c>
      <c r="C4753" t="s">
        <v>369</v>
      </c>
      <c r="D4753" t="s">
        <v>75</v>
      </c>
      <c r="E4753" t="s">
        <v>76</v>
      </c>
      <c r="F4753" t="s">
        <v>33</v>
      </c>
      <c r="G4753">
        <v>0</v>
      </c>
      <c r="H4753">
        <v>1</v>
      </c>
      <c r="L4753" t="s">
        <v>616</v>
      </c>
    </row>
    <row r="4754" spans="1:12" x14ac:dyDescent="0.2">
      <c r="A4754" t="s">
        <v>912</v>
      </c>
      <c r="B4754">
        <v>2.7778000000000001E-2</v>
      </c>
      <c r="C4754" t="s">
        <v>35</v>
      </c>
      <c r="D4754" t="s">
        <v>15</v>
      </c>
      <c r="F4754" t="s">
        <v>36</v>
      </c>
      <c r="G4754">
        <v>2</v>
      </c>
      <c r="H4754">
        <v>-3.5835109384881099</v>
      </c>
      <c r="I4754">
        <v>3.4483102232361312E-2</v>
      </c>
      <c r="J4754" t="s">
        <v>999</v>
      </c>
      <c r="L4754" t="s">
        <v>914</v>
      </c>
    </row>
    <row r="4755" spans="1:12" x14ac:dyDescent="0.2">
      <c r="A4755" t="s">
        <v>177</v>
      </c>
      <c r="B4755">
        <v>3.9999999999999998E-6</v>
      </c>
      <c r="C4755" t="s">
        <v>7</v>
      </c>
      <c r="D4755" t="s">
        <v>15</v>
      </c>
      <c r="F4755" t="s">
        <v>36</v>
      </c>
      <c r="G4755">
        <v>2</v>
      </c>
      <c r="H4755">
        <v>-12.429216196844379</v>
      </c>
      <c r="I4755">
        <v>0.5503883057487432</v>
      </c>
      <c r="J4755" t="s">
        <v>1000</v>
      </c>
    </row>
    <row r="4756" spans="1:12" x14ac:dyDescent="0.2">
      <c r="A4756" t="s">
        <v>1548</v>
      </c>
      <c r="B4756">
        <v>7.3200000000000001E-2</v>
      </c>
      <c r="C4756" t="s">
        <v>35</v>
      </c>
      <c r="D4756" t="s">
        <v>16</v>
      </c>
      <c r="F4756" t="s">
        <v>36</v>
      </c>
      <c r="G4756">
        <v>2</v>
      </c>
      <c r="H4756">
        <v>-2.614559858014871</v>
      </c>
      <c r="I4756">
        <v>7.6360543508832021E-2</v>
      </c>
      <c r="J4756" t="s">
        <v>1001</v>
      </c>
      <c r="L4756" t="s">
        <v>434</v>
      </c>
    </row>
    <row r="4757" spans="1:12" x14ac:dyDescent="0.2">
      <c r="A4757" t="s">
        <v>951</v>
      </c>
      <c r="B4757">
        <v>5.7302999999999998E-4</v>
      </c>
      <c r="C4757" t="s">
        <v>7</v>
      </c>
      <c r="D4757" t="s">
        <v>16</v>
      </c>
      <c r="F4757" t="s">
        <v>36</v>
      </c>
      <c r="G4757">
        <v>2</v>
      </c>
      <c r="H4757">
        <v>-7.4645724865991214</v>
      </c>
      <c r="I4757">
        <v>3.4483102232361312E-2</v>
      </c>
      <c r="J4757" t="s">
        <v>999</v>
      </c>
      <c r="L4757" t="s">
        <v>952</v>
      </c>
    </row>
    <row r="4758" spans="1:12" x14ac:dyDescent="0.2">
      <c r="A4758" t="s">
        <v>1002</v>
      </c>
      <c r="B4758">
        <v>2.2921E-2</v>
      </c>
      <c r="C4758" t="s">
        <v>7</v>
      </c>
      <c r="D4758" t="s">
        <v>16</v>
      </c>
      <c r="F4758" t="s">
        <v>36</v>
      </c>
      <c r="G4758">
        <v>2</v>
      </c>
      <c r="H4758">
        <v>-3.7757017580699079</v>
      </c>
      <c r="I4758">
        <v>3.4483102232361312E-2</v>
      </c>
      <c r="J4758" t="s">
        <v>999</v>
      </c>
      <c r="L4758" t="s">
        <v>1003</v>
      </c>
    </row>
    <row r="4759" spans="1:12" x14ac:dyDescent="0.2">
      <c r="A4759" t="s">
        <v>1004</v>
      </c>
      <c r="B4759">
        <v>7.548E-3</v>
      </c>
      <c r="C4759" t="s">
        <v>45</v>
      </c>
      <c r="D4759" t="s">
        <v>16</v>
      </c>
      <c r="F4759" t="s">
        <v>36</v>
      </c>
      <c r="G4759">
        <v>2</v>
      </c>
      <c r="H4759">
        <v>-4.8864726514758337</v>
      </c>
      <c r="I4759">
        <v>3.4483102232361312E-2</v>
      </c>
      <c r="J4759" t="s">
        <v>999</v>
      </c>
      <c r="L4759" t="s">
        <v>1005</v>
      </c>
    </row>
    <row r="4760" spans="1:12" x14ac:dyDescent="0.2">
      <c r="A4760" t="s">
        <v>435</v>
      </c>
      <c r="B4760">
        <v>8.6475999999999997E-2</v>
      </c>
      <c r="C4760" t="s">
        <v>45</v>
      </c>
      <c r="D4760" t="s">
        <v>16</v>
      </c>
      <c r="F4760" t="s">
        <v>36</v>
      </c>
      <c r="G4760">
        <v>2</v>
      </c>
      <c r="H4760">
        <v>-2.4478883601899191</v>
      </c>
      <c r="I4760">
        <v>7.6360543508832021E-2</v>
      </c>
      <c r="J4760" t="s">
        <v>1006</v>
      </c>
      <c r="L4760" t="s">
        <v>436</v>
      </c>
    </row>
    <row r="4761" spans="1:12" x14ac:dyDescent="0.2">
      <c r="A4761" t="s">
        <v>915</v>
      </c>
      <c r="B4761">
        <v>0.37896999999999997</v>
      </c>
      <c r="C4761" t="s">
        <v>35</v>
      </c>
      <c r="D4761" t="s">
        <v>16</v>
      </c>
      <c r="F4761" t="s">
        <v>36</v>
      </c>
      <c r="G4761">
        <v>2</v>
      </c>
      <c r="H4761">
        <v>-0.97029823270550963</v>
      </c>
      <c r="I4761">
        <v>3.4483102232361312E-2</v>
      </c>
      <c r="J4761" t="s">
        <v>999</v>
      </c>
      <c r="L4761" t="s">
        <v>916</v>
      </c>
    </row>
    <row r="4762" spans="1:12" x14ac:dyDescent="0.2">
      <c r="A4762" t="s">
        <v>663</v>
      </c>
      <c r="B4762">
        <v>7.9863</v>
      </c>
      <c r="C4762" t="s">
        <v>35</v>
      </c>
      <c r="D4762" t="s">
        <v>16</v>
      </c>
      <c r="F4762" t="s">
        <v>36</v>
      </c>
      <c r="G4762">
        <v>2</v>
      </c>
      <c r="H4762">
        <v>2.0777275736754999</v>
      </c>
      <c r="I4762">
        <v>3.4483102232361312E-2</v>
      </c>
      <c r="J4762" t="s">
        <v>999</v>
      </c>
      <c r="L4762" t="s">
        <v>665</v>
      </c>
    </row>
    <row r="4763" spans="1:12" x14ac:dyDescent="0.2">
      <c r="A4763" t="s">
        <v>518</v>
      </c>
      <c r="B4763">
        <v>0.10775999999999999</v>
      </c>
      <c r="C4763" t="s">
        <v>35</v>
      </c>
      <c r="D4763" t="s">
        <v>16</v>
      </c>
      <c r="F4763" t="s">
        <v>36</v>
      </c>
      <c r="G4763">
        <v>2</v>
      </c>
      <c r="H4763">
        <v>-2.2278487468800292</v>
      </c>
      <c r="I4763">
        <v>7.6360543508832021E-2</v>
      </c>
      <c r="J4763" t="s">
        <v>1007</v>
      </c>
      <c r="L4763" t="s">
        <v>519</v>
      </c>
    </row>
    <row r="4764" spans="1:12" x14ac:dyDescent="0.2">
      <c r="A4764" t="s">
        <v>266</v>
      </c>
      <c r="B4764">
        <v>1.67E-2</v>
      </c>
      <c r="C4764" t="s">
        <v>35</v>
      </c>
      <c r="D4764" t="s">
        <v>16</v>
      </c>
      <c r="F4764" t="s">
        <v>36</v>
      </c>
      <c r="G4764">
        <v>2</v>
      </c>
      <c r="H4764">
        <v>-4.0923465595594273</v>
      </c>
      <c r="I4764">
        <v>7.6360543508832021E-2</v>
      </c>
      <c r="J4764" t="s">
        <v>1001</v>
      </c>
      <c r="L4764" t="s">
        <v>267</v>
      </c>
    </row>
    <row r="4765" spans="1:12" x14ac:dyDescent="0.2">
      <c r="A4765" t="s">
        <v>835</v>
      </c>
      <c r="B4765">
        <v>2.0799999999999998E-3</v>
      </c>
      <c r="C4765" t="s">
        <v>35</v>
      </c>
      <c r="D4765" t="s">
        <v>16</v>
      </c>
      <c r="F4765" t="s">
        <v>36</v>
      </c>
      <c r="G4765">
        <v>2</v>
      </c>
      <c r="H4765">
        <v>-6.1753873852689107</v>
      </c>
      <c r="I4765">
        <v>7.6360543508832021E-2</v>
      </c>
      <c r="J4765" t="s">
        <v>1001</v>
      </c>
      <c r="L4765" t="s">
        <v>836</v>
      </c>
    </row>
    <row r="4766" spans="1:12" x14ac:dyDescent="0.2">
      <c r="A4766" t="s">
        <v>214</v>
      </c>
      <c r="B4766">
        <v>1.4605999999999999E-2</v>
      </c>
      <c r="C4766" t="s">
        <v>45</v>
      </c>
      <c r="D4766" t="s">
        <v>16</v>
      </c>
      <c r="F4766" t="s">
        <v>36</v>
      </c>
      <c r="G4766">
        <v>2</v>
      </c>
      <c r="H4766">
        <v>-4.2263228757842191</v>
      </c>
      <c r="I4766">
        <v>3.4483102232361312E-2</v>
      </c>
      <c r="J4766" t="s">
        <v>999</v>
      </c>
      <c r="L4766" t="s">
        <v>216</v>
      </c>
    </row>
    <row r="4767" spans="1:12" x14ac:dyDescent="0.2">
      <c r="A4767" t="s">
        <v>533</v>
      </c>
      <c r="B4767">
        <v>0.52222000000000002</v>
      </c>
      <c r="C4767" t="s">
        <v>35</v>
      </c>
      <c r="D4767" t="s">
        <v>16</v>
      </c>
      <c r="F4767" t="s">
        <v>36</v>
      </c>
      <c r="G4767">
        <v>2</v>
      </c>
      <c r="H4767">
        <v>-0.64966632394840929</v>
      </c>
      <c r="I4767">
        <v>3.4483102232361312E-2</v>
      </c>
      <c r="J4767" t="s">
        <v>999</v>
      </c>
      <c r="L4767" t="s">
        <v>535</v>
      </c>
    </row>
    <row r="4768" spans="1:12" x14ac:dyDescent="0.2">
      <c r="A4768" t="s">
        <v>51</v>
      </c>
      <c r="B4768">
        <v>33.395000000000003</v>
      </c>
      <c r="C4768" t="s">
        <v>52</v>
      </c>
      <c r="D4768" t="s">
        <v>53</v>
      </c>
      <c r="F4768" t="s">
        <v>36</v>
      </c>
      <c r="G4768">
        <v>2</v>
      </c>
      <c r="H4768">
        <v>3.5084061881775992</v>
      </c>
      <c r="I4768">
        <v>3.4483102232361312E-2</v>
      </c>
      <c r="J4768" t="s">
        <v>1008</v>
      </c>
      <c r="L4768" t="s">
        <v>54</v>
      </c>
    </row>
    <row r="4769" spans="1:12" x14ac:dyDescent="0.2">
      <c r="A4769" t="s">
        <v>268</v>
      </c>
      <c r="B4769">
        <v>4.9299999999999997E-2</v>
      </c>
      <c r="C4769" t="s">
        <v>45</v>
      </c>
      <c r="D4769" t="s">
        <v>16</v>
      </c>
      <c r="F4769" t="s">
        <v>36</v>
      </c>
      <c r="G4769">
        <v>2</v>
      </c>
      <c r="H4769">
        <v>-3.0098311979334929</v>
      </c>
      <c r="I4769">
        <v>7.6360543508832021E-2</v>
      </c>
      <c r="J4769" t="s">
        <v>1001</v>
      </c>
      <c r="L4769" t="s">
        <v>269</v>
      </c>
    </row>
    <row r="4770" spans="1:12" x14ac:dyDescent="0.2">
      <c r="A4770" t="s">
        <v>55</v>
      </c>
      <c r="B4770">
        <v>41.738999999999997</v>
      </c>
      <c r="C4770" t="s">
        <v>45</v>
      </c>
      <c r="D4770" t="s">
        <v>56</v>
      </c>
      <c r="F4770" t="s">
        <v>36</v>
      </c>
      <c r="G4770">
        <v>2</v>
      </c>
      <c r="H4770">
        <v>3.731435943527849</v>
      </c>
      <c r="I4770">
        <v>0.34742286859776328</v>
      </c>
      <c r="J4770" t="s">
        <v>1009</v>
      </c>
      <c r="L4770" t="s">
        <v>57</v>
      </c>
    </row>
    <row r="4771" spans="1:12" x14ac:dyDescent="0.2">
      <c r="A4771" t="s">
        <v>843</v>
      </c>
      <c r="B4771">
        <v>5.7200000000000001E-2</v>
      </c>
      <c r="C4771" t="s">
        <v>844</v>
      </c>
      <c r="D4771" t="s">
        <v>16</v>
      </c>
      <c r="F4771" t="s">
        <v>36</v>
      </c>
      <c r="G4771">
        <v>2</v>
      </c>
      <c r="H4771">
        <v>-2.861201380596385</v>
      </c>
      <c r="I4771">
        <v>7.6360543508832021E-2</v>
      </c>
      <c r="J4771" t="s">
        <v>1001</v>
      </c>
      <c r="L4771" t="s">
        <v>845</v>
      </c>
    </row>
    <row r="4772" spans="1:12" x14ac:dyDescent="0.2">
      <c r="A4772" t="s">
        <v>223</v>
      </c>
      <c r="B4772">
        <v>4.6800000000000001E-2</v>
      </c>
      <c r="C4772" t="s">
        <v>94</v>
      </c>
      <c r="D4772" t="s">
        <v>16</v>
      </c>
      <c r="F4772" t="s">
        <v>36</v>
      </c>
      <c r="G4772">
        <v>2</v>
      </c>
      <c r="H4772">
        <v>-3.0618720760585361</v>
      </c>
      <c r="I4772">
        <v>7.6360543508832021E-2</v>
      </c>
      <c r="J4772" t="s">
        <v>1001</v>
      </c>
      <c r="L4772" t="s">
        <v>224</v>
      </c>
    </row>
    <row r="4773" spans="1:12" x14ac:dyDescent="0.2">
      <c r="A4773" t="s">
        <v>787</v>
      </c>
      <c r="B4773">
        <v>1.7684999999999999E-2</v>
      </c>
      <c r="C4773" t="s">
        <v>35</v>
      </c>
      <c r="D4773" t="s">
        <v>16</v>
      </c>
      <c r="F4773" t="s">
        <v>36</v>
      </c>
      <c r="G4773">
        <v>2</v>
      </c>
      <c r="H4773">
        <v>-4.0350384563246928</v>
      </c>
      <c r="I4773">
        <v>4.0052122120830598E-2</v>
      </c>
      <c r="J4773" t="s">
        <v>1010</v>
      </c>
      <c r="L4773" t="s">
        <v>789</v>
      </c>
    </row>
    <row r="4774" spans="1:12" x14ac:dyDescent="0.2">
      <c r="A4774" t="s">
        <v>1011</v>
      </c>
      <c r="B4774">
        <v>4.53E-2</v>
      </c>
      <c r="C4774" t="s">
        <v>35</v>
      </c>
      <c r="D4774" t="s">
        <v>16</v>
      </c>
      <c r="F4774" t="s">
        <v>36</v>
      </c>
      <c r="G4774">
        <v>2</v>
      </c>
      <c r="H4774">
        <v>-3.0944482464931489</v>
      </c>
      <c r="I4774">
        <v>7.6360543508832021E-2</v>
      </c>
      <c r="J4774" t="s">
        <v>1001</v>
      </c>
      <c r="L4774" t="s">
        <v>1012</v>
      </c>
    </row>
    <row r="4775" spans="1:12" x14ac:dyDescent="0.2">
      <c r="A4775" t="s">
        <v>926</v>
      </c>
      <c r="B4775">
        <v>8.1655999999999995</v>
      </c>
      <c r="C4775" t="s">
        <v>35</v>
      </c>
      <c r="D4775" t="s">
        <v>16</v>
      </c>
      <c r="F4775" t="s">
        <v>36</v>
      </c>
      <c r="G4775">
        <v>2</v>
      </c>
      <c r="H4775">
        <v>2.099930208107152</v>
      </c>
      <c r="I4775">
        <v>3.4483102232361312E-2</v>
      </c>
      <c r="J4775" t="s">
        <v>999</v>
      </c>
      <c r="L4775" t="s">
        <v>928</v>
      </c>
    </row>
    <row r="4776" spans="1:12" x14ac:dyDescent="0.2">
      <c r="A4776" t="s">
        <v>260</v>
      </c>
      <c r="B4776">
        <v>3.9300000000000002E-2</v>
      </c>
      <c r="C4776" t="s">
        <v>35</v>
      </c>
      <c r="D4776" t="s">
        <v>16</v>
      </c>
      <c r="F4776" t="s">
        <v>36</v>
      </c>
      <c r="G4776">
        <v>2</v>
      </c>
      <c r="H4776">
        <v>-3.236530760106922</v>
      </c>
      <c r="I4776">
        <v>7.6360543508832021E-2</v>
      </c>
      <c r="J4776" t="s">
        <v>1001</v>
      </c>
      <c r="L4776" t="s">
        <v>261</v>
      </c>
    </row>
    <row r="4777" spans="1:12" x14ac:dyDescent="0.2">
      <c r="A4777" t="s">
        <v>442</v>
      </c>
      <c r="B4777">
        <v>206.68</v>
      </c>
      <c r="C4777" t="s">
        <v>42</v>
      </c>
      <c r="D4777" t="s">
        <v>16</v>
      </c>
      <c r="F4777" t="s">
        <v>36</v>
      </c>
      <c r="G4777">
        <v>2</v>
      </c>
      <c r="H4777">
        <v>5.3311717034189838</v>
      </c>
      <c r="I4777">
        <v>3.4483102232361312E-2</v>
      </c>
      <c r="J4777" t="s">
        <v>999</v>
      </c>
      <c r="L4777" t="s">
        <v>443</v>
      </c>
    </row>
    <row r="4778" spans="1:12" x14ac:dyDescent="0.2">
      <c r="A4778" t="s">
        <v>929</v>
      </c>
      <c r="B4778">
        <v>7.9863</v>
      </c>
      <c r="C4778" t="s">
        <v>35</v>
      </c>
      <c r="D4778" t="s">
        <v>16</v>
      </c>
      <c r="F4778" t="s">
        <v>36</v>
      </c>
      <c r="G4778">
        <v>2</v>
      </c>
      <c r="H4778">
        <v>2.0777275736754999</v>
      </c>
      <c r="I4778">
        <v>3.4483102232361312E-2</v>
      </c>
      <c r="J4778" t="s">
        <v>999</v>
      </c>
      <c r="L4778" t="s">
        <v>929</v>
      </c>
    </row>
    <row r="4779" spans="1:12" x14ac:dyDescent="0.2">
      <c r="A4779" t="s">
        <v>60</v>
      </c>
      <c r="B4779">
        <v>2.484</v>
      </c>
      <c r="C4779" t="s">
        <v>42</v>
      </c>
      <c r="D4779" t="s">
        <v>56</v>
      </c>
      <c r="F4779" t="s">
        <v>36</v>
      </c>
      <c r="G4779">
        <v>2</v>
      </c>
      <c r="H4779">
        <v>0.90987016407123233</v>
      </c>
      <c r="I4779">
        <v>0.34742286859776328</v>
      </c>
      <c r="J4779" t="s">
        <v>1009</v>
      </c>
      <c r="L4779" t="s">
        <v>61</v>
      </c>
    </row>
    <row r="4780" spans="1:12" x14ac:dyDescent="0.2">
      <c r="A4780" t="s">
        <v>62</v>
      </c>
      <c r="B4780">
        <v>0.14443</v>
      </c>
      <c r="C4780" t="s">
        <v>35</v>
      </c>
      <c r="D4780" t="s">
        <v>56</v>
      </c>
      <c r="F4780" t="s">
        <v>36</v>
      </c>
      <c r="G4780">
        <v>2</v>
      </c>
      <c r="H4780">
        <v>-1.934960317869062</v>
      </c>
      <c r="I4780">
        <v>0.34742286859776328</v>
      </c>
      <c r="J4780" t="s">
        <v>1013</v>
      </c>
      <c r="L4780" t="s">
        <v>62</v>
      </c>
    </row>
    <row r="4781" spans="1:12" x14ac:dyDescent="0.2">
      <c r="A4781" t="s">
        <v>572</v>
      </c>
      <c r="B4781">
        <v>-0.25201000000000001</v>
      </c>
      <c r="C4781" t="s">
        <v>49</v>
      </c>
      <c r="D4781" t="s">
        <v>16</v>
      </c>
      <c r="F4781" t="s">
        <v>36</v>
      </c>
      <c r="G4781">
        <v>2</v>
      </c>
      <c r="H4781">
        <v>-1.3782865097183621</v>
      </c>
      <c r="I4781">
        <v>7.6360543508832021E-2</v>
      </c>
      <c r="J4781" t="s">
        <v>1006</v>
      </c>
      <c r="K4781" t="b">
        <v>1</v>
      </c>
      <c r="L4781" t="s">
        <v>573</v>
      </c>
    </row>
    <row r="4783" spans="1:12" ht="16" x14ac:dyDescent="0.2">
      <c r="A4783" s="1" t="s">
        <v>2</v>
      </c>
      <c r="B4783" s="1" t="s">
        <v>616</v>
      </c>
    </row>
    <row r="4784" spans="1:12" x14ac:dyDescent="0.2">
      <c r="A4784" t="s">
        <v>4</v>
      </c>
      <c r="B4784" t="s">
        <v>1014</v>
      </c>
    </row>
    <row r="4785" spans="1:13" x14ac:dyDescent="0.2">
      <c r="A4785" t="s">
        <v>6</v>
      </c>
      <c r="B4785" t="s">
        <v>7</v>
      </c>
    </row>
    <row r="4786" spans="1:13" x14ac:dyDescent="0.2">
      <c r="A4786" t="s">
        <v>8</v>
      </c>
      <c r="B4786">
        <v>1</v>
      </c>
    </row>
    <row r="4787" spans="1:13" x14ac:dyDescent="0.2">
      <c r="A4787" t="s">
        <v>9</v>
      </c>
      <c r="B4787" t="s">
        <v>616</v>
      </c>
    </row>
    <row r="4788" spans="1:13" x14ac:dyDescent="0.2">
      <c r="A4788" t="s">
        <v>11</v>
      </c>
      <c r="B4788" t="s">
        <v>12</v>
      </c>
    </row>
    <row r="4789" spans="1:13" x14ac:dyDescent="0.2">
      <c r="A4789" t="s">
        <v>13</v>
      </c>
      <c r="B4789" t="s">
        <v>14</v>
      </c>
    </row>
    <row r="4790" spans="1:13" x14ac:dyDescent="0.2">
      <c r="A4790" t="s">
        <v>15</v>
      </c>
      <c r="B4790" t="s">
        <v>75</v>
      </c>
    </row>
    <row r="4791" spans="1:13" ht="16" x14ac:dyDescent="0.2">
      <c r="A4791" s="1" t="s">
        <v>17</v>
      </c>
    </row>
    <row r="4792" spans="1:13" x14ac:dyDescent="0.2">
      <c r="A4792" s="2" t="s">
        <v>18</v>
      </c>
      <c r="B4792" s="2" t="s">
        <v>19</v>
      </c>
      <c r="C4792" s="2" t="s">
        <v>6</v>
      </c>
      <c r="D4792" s="2" t="s">
        <v>15</v>
      </c>
      <c r="E4792" s="2" t="s">
        <v>20</v>
      </c>
      <c r="F4792" s="2" t="s">
        <v>13</v>
      </c>
      <c r="G4792" s="2" t="s">
        <v>21</v>
      </c>
      <c r="H4792" s="2" t="s">
        <v>22</v>
      </c>
      <c r="I4792" s="2" t="s">
        <v>23</v>
      </c>
      <c r="J4792" s="2" t="s">
        <v>4</v>
      </c>
      <c r="K4792" s="2" t="s">
        <v>24</v>
      </c>
      <c r="L4792" s="2" t="s">
        <v>9</v>
      </c>
      <c r="M4792" s="2"/>
    </row>
    <row r="4793" spans="1:13" x14ac:dyDescent="0.2">
      <c r="A4793" t="s">
        <v>264</v>
      </c>
      <c r="B4793">
        <v>9.5595000000000003E-9</v>
      </c>
      <c r="D4793" t="s">
        <v>16</v>
      </c>
      <c r="E4793" t="s">
        <v>26</v>
      </c>
      <c r="F4793" t="s">
        <v>27</v>
      </c>
      <c r="G4793">
        <v>2</v>
      </c>
      <c r="H4793">
        <v>-18.46573041250609</v>
      </c>
      <c r="I4793">
        <v>0.80508881938455013</v>
      </c>
      <c r="J4793" t="s">
        <v>991</v>
      </c>
    </row>
    <row r="4794" spans="1:13" x14ac:dyDescent="0.2">
      <c r="A4794" t="s">
        <v>265</v>
      </c>
      <c r="B4794">
        <v>3.6174999999999998E-8</v>
      </c>
      <c r="D4794" t="s">
        <v>16</v>
      </c>
      <c r="E4794" t="s">
        <v>247</v>
      </c>
      <c r="F4794" t="s">
        <v>27</v>
      </c>
      <c r="G4794">
        <v>2</v>
      </c>
      <c r="H4794">
        <v>-17.134897564428869</v>
      </c>
      <c r="I4794">
        <v>0.54985584205570526</v>
      </c>
      <c r="J4794" t="s">
        <v>992</v>
      </c>
    </row>
    <row r="4795" spans="1:13" x14ac:dyDescent="0.2">
      <c r="A4795" t="s">
        <v>993</v>
      </c>
      <c r="B4795">
        <v>7.3868999999999998E-9</v>
      </c>
      <c r="D4795" t="s">
        <v>16</v>
      </c>
      <c r="E4795" t="s">
        <v>26</v>
      </c>
      <c r="F4795" t="s">
        <v>27</v>
      </c>
      <c r="G4795">
        <v>2</v>
      </c>
      <c r="H4795">
        <v>-18.72355767578669</v>
      </c>
      <c r="I4795">
        <v>0.80508881938455013</v>
      </c>
      <c r="J4795" t="s">
        <v>991</v>
      </c>
    </row>
    <row r="4796" spans="1:13" x14ac:dyDescent="0.2">
      <c r="A4796" t="s">
        <v>994</v>
      </c>
      <c r="B4796">
        <v>1.7571E-7</v>
      </c>
      <c r="D4796" t="s">
        <v>16</v>
      </c>
      <c r="E4796" t="s">
        <v>247</v>
      </c>
      <c r="F4796" t="s">
        <v>27</v>
      </c>
      <c r="G4796">
        <v>2</v>
      </c>
      <c r="H4796">
        <v>-15.554430928176609</v>
      </c>
      <c r="I4796">
        <v>0.54985584205570526</v>
      </c>
      <c r="J4796" t="s">
        <v>992</v>
      </c>
    </row>
    <row r="4797" spans="1:13" x14ac:dyDescent="0.2">
      <c r="A4797" t="s">
        <v>29</v>
      </c>
      <c r="B4797">
        <v>125.16</v>
      </c>
      <c r="D4797" t="s">
        <v>30</v>
      </c>
      <c r="E4797" t="s">
        <v>26</v>
      </c>
      <c r="F4797" t="s">
        <v>27</v>
      </c>
      <c r="G4797">
        <v>2</v>
      </c>
      <c r="H4797">
        <v>4.8295929188006816</v>
      </c>
      <c r="I4797">
        <v>0.12576831290771379</v>
      </c>
      <c r="J4797" t="s">
        <v>995</v>
      </c>
    </row>
    <row r="4798" spans="1:13" x14ac:dyDescent="0.2">
      <c r="A4798" t="s">
        <v>826</v>
      </c>
      <c r="B4798">
        <v>4.3452000000000003E-9</v>
      </c>
      <c r="D4798" t="s">
        <v>16</v>
      </c>
      <c r="E4798" t="s">
        <v>26</v>
      </c>
      <c r="F4798" t="s">
        <v>27</v>
      </c>
      <c r="G4798">
        <v>2</v>
      </c>
      <c r="H4798">
        <v>-19.254194049368952</v>
      </c>
      <c r="I4798">
        <v>0.80508881938455013</v>
      </c>
      <c r="J4798" t="s">
        <v>991</v>
      </c>
    </row>
    <row r="4799" spans="1:13" x14ac:dyDescent="0.2">
      <c r="A4799" t="s">
        <v>826</v>
      </c>
      <c r="B4799">
        <v>2.5839000000000001E-8</v>
      </c>
      <c r="D4799" t="s">
        <v>16</v>
      </c>
      <c r="E4799" t="s">
        <v>247</v>
      </c>
      <c r="F4799" t="s">
        <v>27</v>
      </c>
      <c r="G4799">
        <v>2</v>
      </c>
      <c r="H4799">
        <v>-17.47138085847126</v>
      </c>
      <c r="I4799">
        <v>0.80508881938455013</v>
      </c>
      <c r="J4799" t="s">
        <v>991</v>
      </c>
    </row>
    <row r="4800" spans="1:13" x14ac:dyDescent="0.2">
      <c r="A4800" t="s">
        <v>996</v>
      </c>
      <c r="B4800">
        <v>2.5912999999999999E-2</v>
      </c>
      <c r="D4800" t="s">
        <v>16</v>
      </c>
      <c r="E4800" t="s">
        <v>247</v>
      </c>
      <c r="F4800" t="s">
        <v>27</v>
      </c>
      <c r="G4800">
        <v>2</v>
      </c>
      <c r="H4800">
        <v>-3.6530105056996942</v>
      </c>
      <c r="I4800">
        <v>0.20419707380702201</v>
      </c>
      <c r="J4800" t="s">
        <v>997</v>
      </c>
    </row>
    <row r="4801" spans="1:12" x14ac:dyDescent="0.2">
      <c r="A4801" t="s">
        <v>998</v>
      </c>
      <c r="B4801">
        <v>1.3435999999999999E-7</v>
      </c>
      <c r="D4801" t="s">
        <v>16</v>
      </c>
      <c r="E4801" t="s">
        <v>247</v>
      </c>
      <c r="F4801" t="s">
        <v>27</v>
      </c>
      <c r="G4801">
        <v>2</v>
      </c>
      <c r="H4801">
        <v>-15.82274307220232</v>
      </c>
      <c r="I4801">
        <v>0.80508881938455013</v>
      </c>
      <c r="J4801" t="s">
        <v>991</v>
      </c>
    </row>
    <row r="4802" spans="1:12" x14ac:dyDescent="0.2">
      <c r="A4802" t="s">
        <v>616</v>
      </c>
      <c r="B4802">
        <v>1</v>
      </c>
      <c r="C4802" t="s">
        <v>7</v>
      </c>
      <c r="D4802" t="s">
        <v>75</v>
      </c>
      <c r="E4802" t="s">
        <v>76</v>
      </c>
      <c r="F4802" t="s">
        <v>33</v>
      </c>
      <c r="G4802">
        <v>0</v>
      </c>
      <c r="H4802">
        <v>1</v>
      </c>
      <c r="L4802" t="s">
        <v>616</v>
      </c>
    </row>
    <row r="4803" spans="1:12" x14ac:dyDescent="0.2">
      <c r="A4803" t="s">
        <v>912</v>
      </c>
      <c r="B4803">
        <v>2.7778000000000001E-2</v>
      </c>
      <c r="C4803" t="s">
        <v>35</v>
      </c>
      <c r="D4803" t="s">
        <v>15</v>
      </c>
      <c r="F4803" t="s">
        <v>36</v>
      </c>
      <c r="G4803">
        <v>2</v>
      </c>
      <c r="H4803">
        <v>-3.5835109384881099</v>
      </c>
      <c r="I4803">
        <v>3.4483102232361312E-2</v>
      </c>
      <c r="J4803" t="s">
        <v>999</v>
      </c>
      <c r="L4803" t="s">
        <v>914</v>
      </c>
    </row>
    <row r="4804" spans="1:12" x14ac:dyDescent="0.2">
      <c r="A4804" t="s">
        <v>177</v>
      </c>
      <c r="B4804">
        <v>3.9999999999999998E-6</v>
      </c>
      <c r="C4804" t="s">
        <v>7</v>
      </c>
      <c r="D4804" t="s">
        <v>15</v>
      </c>
      <c r="F4804" t="s">
        <v>36</v>
      </c>
      <c r="G4804">
        <v>2</v>
      </c>
      <c r="H4804">
        <v>-12.429216196844379</v>
      </c>
      <c r="I4804">
        <v>0.5503883057487432</v>
      </c>
      <c r="J4804" t="s">
        <v>1000</v>
      </c>
    </row>
    <row r="4805" spans="1:12" x14ac:dyDescent="0.2">
      <c r="A4805" t="s">
        <v>1548</v>
      </c>
      <c r="B4805">
        <v>7.3200000000000001E-2</v>
      </c>
      <c r="C4805" t="s">
        <v>35</v>
      </c>
      <c r="D4805" t="s">
        <v>16</v>
      </c>
      <c r="F4805" t="s">
        <v>36</v>
      </c>
      <c r="G4805">
        <v>2</v>
      </c>
      <c r="H4805">
        <v>-2.614559858014871</v>
      </c>
      <c r="I4805">
        <v>7.6360543508832021E-2</v>
      </c>
      <c r="J4805" t="s">
        <v>1001</v>
      </c>
      <c r="L4805" t="s">
        <v>434</v>
      </c>
    </row>
    <row r="4806" spans="1:12" x14ac:dyDescent="0.2">
      <c r="A4806" t="s">
        <v>951</v>
      </c>
      <c r="B4806">
        <v>5.9241000000000003E-4</v>
      </c>
      <c r="C4806" t="s">
        <v>7</v>
      </c>
      <c r="D4806" t="s">
        <v>16</v>
      </c>
      <c r="F4806" t="s">
        <v>36</v>
      </c>
      <c r="G4806">
        <v>2</v>
      </c>
      <c r="H4806">
        <v>-7.431311595226946</v>
      </c>
      <c r="I4806">
        <v>3.4483102232361312E-2</v>
      </c>
      <c r="J4806" t="s">
        <v>999</v>
      </c>
      <c r="L4806" t="s">
        <v>952</v>
      </c>
    </row>
    <row r="4807" spans="1:12" x14ac:dyDescent="0.2">
      <c r="A4807" t="s">
        <v>1002</v>
      </c>
      <c r="B4807">
        <v>2.3695999999999998E-2</v>
      </c>
      <c r="C4807" t="s">
        <v>7</v>
      </c>
      <c r="D4807" t="s">
        <v>16</v>
      </c>
      <c r="F4807" t="s">
        <v>36</v>
      </c>
      <c r="G4807">
        <v>2</v>
      </c>
      <c r="H4807">
        <v>-3.7424490214566939</v>
      </c>
      <c r="I4807">
        <v>3.4483102232361312E-2</v>
      </c>
      <c r="J4807" t="s">
        <v>999</v>
      </c>
      <c r="L4807" t="s">
        <v>1003</v>
      </c>
    </row>
    <row r="4808" spans="1:12" x14ac:dyDescent="0.2">
      <c r="A4808" t="s">
        <v>1004</v>
      </c>
      <c r="B4808">
        <v>7.6165E-3</v>
      </c>
      <c r="C4808" t="s">
        <v>45</v>
      </c>
      <c r="D4808" t="s">
        <v>16</v>
      </c>
      <c r="F4808" t="s">
        <v>36</v>
      </c>
      <c r="G4808">
        <v>2</v>
      </c>
      <c r="H4808">
        <v>-4.8774383323875181</v>
      </c>
      <c r="I4808">
        <v>3.4483102232361312E-2</v>
      </c>
      <c r="J4808" t="s">
        <v>999</v>
      </c>
      <c r="L4808" t="s">
        <v>1005</v>
      </c>
    </row>
    <row r="4809" spans="1:12" x14ac:dyDescent="0.2">
      <c r="A4809" t="s">
        <v>435</v>
      </c>
      <c r="B4809">
        <v>8.5341E-2</v>
      </c>
      <c r="C4809" t="s">
        <v>45</v>
      </c>
      <c r="D4809" t="s">
        <v>16</v>
      </c>
      <c r="F4809" t="s">
        <v>36</v>
      </c>
      <c r="G4809">
        <v>2</v>
      </c>
      <c r="H4809">
        <v>-2.4611002834563922</v>
      </c>
      <c r="I4809">
        <v>7.6360543508832021E-2</v>
      </c>
      <c r="J4809" t="s">
        <v>1006</v>
      </c>
      <c r="L4809" t="s">
        <v>436</v>
      </c>
    </row>
    <row r="4810" spans="1:12" x14ac:dyDescent="0.2">
      <c r="A4810" t="s">
        <v>915</v>
      </c>
      <c r="B4810">
        <v>0.38468999999999998</v>
      </c>
      <c r="C4810" t="s">
        <v>35</v>
      </c>
      <c r="D4810" t="s">
        <v>16</v>
      </c>
      <c r="F4810" t="s">
        <v>36</v>
      </c>
      <c r="G4810">
        <v>2</v>
      </c>
      <c r="H4810">
        <v>-0.95531746384300298</v>
      </c>
      <c r="I4810">
        <v>3.4483102232361312E-2</v>
      </c>
      <c r="J4810" t="s">
        <v>999</v>
      </c>
      <c r="L4810" t="s">
        <v>916</v>
      </c>
    </row>
    <row r="4811" spans="1:12" x14ac:dyDescent="0.2">
      <c r="A4811" t="s">
        <v>663</v>
      </c>
      <c r="B4811">
        <v>8.1069999999999993</v>
      </c>
      <c r="C4811" t="s">
        <v>35</v>
      </c>
      <c r="D4811" t="s">
        <v>16</v>
      </c>
      <c r="F4811" t="s">
        <v>36</v>
      </c>
      <c r="G4811">
        <v>2</v>
      </c>
      <c r="H4811">
        <v>2.0927278860055698</v>
      </c>
      <c r="I4811">
        <v>3.4483102232361312E-2</v>
      </c>
      <c r="J4811" t="s">
        <v>999</v>
      </c>
      <c r="L4811" t="s">
        <v>665</v>
      </c>
    </row>
    <row r="4812" spans="1:12" x14ac:dyDescent="0.2">
      <c r="A4812" t="s">
        <v>518</v>
      </c>
      <c r="B4812">
        <v>0.10775999999999999</v>
      </c>
      <c r="C4812" t="s">
        <v>35</v>
      </c>
      <c r="D4812" t="s">
        <v>16</v>
      </c>
      <c r="F4812" t="s">
        <v>36</v>
      </c>
      <c r="G4812">
        <v>2</v>
      </c>
      <c r="H4812">
        <v>-2.2278487468800292</v>
      </c>
      <c r="I4812">
        <v>7.6360543508832021E-2</v>
      </c>
      <c r="J4812" t="s">
        <v>1007</v>
      </c>
      <c r="L4812" t="s">
        <v>519</v>
      </c>
    </row>
    <row r="4813" spans="1:12" x14ac:dyDescent="0.2">
      <c r="A4813" t="s">
        <v>1015</v>
      </c>
      <c r="B4813">
        <v>20.84</v>
      </c>
      <c r="C4813" t="s">
        <v>42</v>
      </c>
      <c r="D4813" t="s">
        <v>30</v>
      </c>
      <c r="F4813" t="s">
        <v>36</v>
      </c>
      <c r="G4813">
        <v>2</v>
      </c>
      <c r="H4813">
        <v>3.0368742168851659</v>
      </c>
      <c r="I4813">
        <v>3.4483102232361312E-2</v>
      </c>
      <c r="J4813" t="s">
        <v>1016</v>
      </c>
      <c r="L4813" t="s">
        <v>43</v>
      </c>
    </row>
    <row r="4814" spans="1:12" x14ac:dyDescent="0.2">
      <c r="A4814" t="s">
        <v>266</v>
      </c>
      <c r="B4814">
        <v>1.67E-2</v>
      </c>
      <c r="C4814" t="s">
        <v>35</v>
      </c>
      <c r="D4814" t="s">
        <v>16</v>
      </c>
      <c r="F4814" t="s">
        <v>36</v>
      </c>
      <c r="G4814">
        <v>2</v>
      </c>
      <c r="H4814">
        <v>-4.0923465595594273</v>
      </c>
      <c r="I4814">
        <v>7.6360543508832021E-2</v>
      </c>
      <c r="J4814" t="s">
        <v>1001</v>
      </c>
      <c r="L4814" t="s">
        <v>267</v>
      </c>
    </row>
    <row r="4815" spans="1:12" x14ac:dyDescent="0.2">
      <c r="A4815" t="s">
        <v>835</v>
      </c>
      <c r="B4815">
        <v>2.0799999999999998E-3</v>
      </c>
      <c r="C4815" t="s">
        <v>35</v>
      </c>
      <c r="D4815" t="s">
        <v>16</v>
      </c>
      <c r="F4815" t="s">
        <v>36</v>
      </c>
      <c r="G4815">
        <v>2</v>
      </c>
      <c r="H4815">
        <v>-6.1753873852689107</v>
      </c>
      <c r="I4815">
        <v>7.6360543508832021E-2</v>
      </c>
      <c r="J4815" t="s">
        <v>1001</v>
      </c>
      <c r="L4815" t="s">
        <v>836</v>
      </c>
    </row>
    <row r="4816" spans="1:12" x14ac:dyDescent="0.2">
      <c r="A4816" t="s">
        <v>214</v>
      </c>
      <c r="B4816">
        <v>1.4826000000000001E-2</v>
      </c>
      <c r="C4816" t="s">
        <v>45</v>
      </c>
      <c r="D4816" t="s">
        <v>16</v>
      </c>
      <c r="F4816" t="s">
        <v>36</v>
      </c>
      <c r="G4816">
        <v>2</v>
      </c>
      <c r="H4816">
        <v>-4.2113728827476091</v>
      </c>
      <c r="I4816">
        <v>3.4483102232361312E-2</v>
      </c>
      <c r="J4816" t="s">
        <v>999</v>
      </c>
      <c r="L4816" t="s">
        <v>216</v>
      </c>
    </row>
    <row r="4817" spans="1:12" x14ac:dyDescent="0.2">
      <c r="A4817" t="s">
        <v>533</v>
      </c>
      <c r="B4817">
        <v>0.52222000000000002</v>
      </c>
      <c r="C4817" t="s">
        <v>35</v>
      </c>
      <c r="D4817" t="s">
        <v>16</v>
      </c>
      <c r="F4817" t="s">
        <v>36</v>
      </c>
      <c r="G4817">
        <v>2</v>
      </c>
      <c r="H4817">
        <v>-0.64966632394840929</v>
      </c>
      <c r="I4817">
        <v>3.4483102232361312E-2</v>
      </c>
      <c r="J4817" t="s">
        <v>999</v>
      </c>
      <c r="L4817" t="s">
        <v>535</v>
      </c>
    </row>
    <row r="4818" spans="1:12" x14ac:dyDescent="0.2">
      <c r="A4818" t="s">
        <v>51</v>
      </c>
      <c r="B4818">
        <v>34.768000000000001</v>
      </c>
      <c r="C4818" t="s">
        <v>52</v>
      </c>
      <c r="D4818" t="s">
        <v>53</v>
      </c>
      <c r="F4818" t="s">
        <v>36</v>
      </c>
      <c r="G4818">
        <v>2</v>
      </c>
      <c r="H4818">
        <v>3.5486974235140738</v>
      </c>
      <c r="I4818">
        <v>3.4483102232361312E-2</v>
      </c>
      <c r="J4818" t="s">
        <v>1016</v>
      </c>
      <c r="L4818" t="s">
        <v>54</v>
      </c>
    </row>
    <row r="4819" spans="1:12" x14ac:dyDescent="0.2">
      <c r="A4819" t="s">
        <v>268</v>
      </c>
      <c r="B4819">
        <v>4.9299999999999997E-2</v>
      </c>
      <c r="C4819" t="s">
        <v>45</v>
      </c>
      <c r="D4819" t="s">
        <v>16</v>
      </c>
      <c r="F4819" t="s">
        <v>36</v>
      </c>
      <c r="G4819">
        <v>2</v>
      </c>
      <c r="H4819">
        <v>-3.0098311979334929</v>
      </c>
      <c r="I4819">
        <v>7.6360543508832021E-2</v>
      </c>
      <c r="J4819" t="s">
        <v>1001</v>
      </c>
      <c r="L4819" t="s">
        <v>269</v>
      </c>
    </row>
    <row r="4820" spans="1:12" x14ac:dyDescent="0.2">
      <c r="A4820" t="s">
        <v>843</v>
      </c>
      <c r="B4820">
        <v>5.7200000000000001E-2</v>
      </c>
      <c r="C4820" t="s">
        <v>844</v>
      </c>
      <c r="D4820" t="s">
        <v>16</v>
      </c>
      <c r="F4820" t="s">
        <v>36</v>
      </c>
      <c r="G4820">
        <v>2</v>
      </c>
      <c r="H4820">
        <v>-2.861201380596385</v>
      </c>
      <c r="I4820">
        <v>7.6360543508832021E-2</v>
      </c>
      <c r="J4820" t="s">
        <v>1001</v>
      </c>
      <c r="L4820" t="s">
        <v>845</v>
      </c>
    </row>
    <row r="4821" spans="1:12" x14ac:dyDescent="0.2">
      <c r="A4821" t="s">
        <v>223</v>
      </c>
      <c r="B4821">
        <v>4.6800000000000001E-2</v>
      </c>
      <c r="C4821" t="s">
        <v>94</v>
      </c>
      <c r="D4821" t="s">
        <v>16</v>
      </c>
      <c r="F4821" t="s">
        <v>36</v>
      </c>
      <c r="G4821">
        <v>2</v>
      </c>
      <c r="H4821">
        <v>-3.0618720760585361</v>
      </c>
      <c r="I4821">
        <v>7.6360543508832021E-2</v>
      </c>
      <c r="J4821" t="s">
        <v>1001</v>
      </c>
      <c r="L4821" t="s">
        <v>224</v>
      </c>
    </row>
    <row r="4822" spans="1:12" x14ac:dyDescent="0.2">
      <c r="A4822" t="s">
        <v>787</v>
      </c>
      <c r="B4822">
        <v>1.7951999999999999E-2</v>
      </c>
      <c r="C4822" t="s">
        <v>35</v>
      </c>
      <c r="D4822" t="s">
        <v>16</v>
      </c>
      <c r="F4822" t="s">
        <v>36</v>
      </c>
      <c r="G4822">
        <v>2</v>
      </c>
      <c r="H4822">
        <v>-4.0200537496418516</v>
      </c>
      <c r="I4822">
        <v>4.0052122120830598E-2</v>
      </c>
      <c r="J4822" t="s">
        <v>1010</v>
      </c>
      <c r="L4822" t="s">
        <v>789</v>
      </c>
    </row>
    <row r="4823" spans="1:12" x14ac:dyDescent="0.2">
      <c r="A4823" t="s">
        <v>1011</v>
      </c>
      <c r="B4823">
        <v>4.53E-2</v>
      </c>
      <c r="C4823" t="s">
        <v>35</v>
      </c>
      <c r="D4823" t="s">
        <v>16</v>
      </c>
      <c r="F4823" t="s">
        <v>36</v>
      </c>
      <c r="G4823">
        <v>2</v>
      </c>
      <c r="H4823">
        <v>-3.0944482464931489</v>
      </c>
      <c r="I4823">
        <v>7.6360543508832021E-2</v>
      </c>
      <c r="J4823" t="s">
        <v>1001</v>
      </c>
      <c r="L4823" t="s">
        <v>1012</v>
      </c>
    </row>
    <row r="4824" spans="1:12" x14ac:dyDescent="0.2">
      <c r="A4824" t="s">
        <v>926</v>
      </c>
      <c r="B4824">
        <v>8.4419000000000004</v>
      </c>
      <c r="C4824" t="s">
        <v>35</v>
      </c>
      <c r="D4824" t="s">
        <v>16</v>
      </c>
      <c r="F4824" t="s">
        <v>36</v>
      </c>
      <c r="G4824">
        <v>2</v>
      </c>
      <c r="H4824">
        <v>2.1332074017559139</v>
      </c>
      <c r="I4824">
        <v>3.4483102232361312E-2</v>
      </c>
      <c r="J4824" t="s">
        <v>999</v>
      </c>
      <c r="L4824" t="s">
        <v>928</v>
      </c>
    </row>
    <row r="4825" spans="1:12" x14ac:dyDescent="0.2">
      <c r="A4825" t="s">
        <v>260</v>
      </c>
      <c r="B4825">
        <v>3.9300000000000002E-2</v>
      </c>
      <c r="C4825" t="s">
        <v>35</v>
      </c>
      <c r="D4825" t="s">
        <v>16</v>
      </c>
      <c r="F4825" t="s">
        <v>36</v>
      </c>
      <c r="G4825">
        <v>2</v>
      </c>
      <c r="H4825">
        <v>-3.236530760106922</v>
      </c>
      <c r="I4825">
        <v>7.6360543508832021E-2</v>
      </c>
      <c r="J4825" t="s">
        <v>1001</v>
      </c>
      <c r="L4825" t="s">
        <v>261</v>
      </c>
    </row>
    <row r="4826" spans="1:12" x14ac:dyDescent="0.2">
      <c r="A4826" t="s">
        <v>442</v>
      </c>
      <c r="B4826">
        <v>193.29</v>
      </c>
      <c r="C4826" t="s">
        <v>42</v>
      </c>
      <c r="D4826" t="s">
        <v>16</v>
      </c>
      <c r="F4826" t="s">
        <v>36</v>
      </c>
      <c r="G4826">
        <v>2</v>
      </c>
      <c r="H4826">
        <v>5.2641916518186607</v>
      </c>
      <c r="I4826">
        <v>3.4483102232361312E-2</v>
      </c>
      <c r="J4826" t="s">
        <v>999</v>
      </c>
      <c r="L4826" t="s">
        <v>443</v>
      </c>
    </row>
    <row r="4827" spans="1:12" x14ac:dyDescent="0.2">
      <c r="A4827" t="s">
        <v>929</v>
      </c>
      <c r="B4827">
        <v>8.1069999999999993</v>
      </c>
      <c r="C4827" t="s">
        <v>35</v>
      </c>
      <c r="D4827" t="s">
        <v>16</v>
      </c>
      <c r="F4827" t="s">
        <v>36</v>
      </c>
      <c r="G4827">
        <v>2</v>
      </c>
      <c r="H4827">
        <v>2.0927278860055698</v>
      </c>
      <c r="I4827">
        <v>3.4483102232361312E-2</v>
      </c>
      <c r="J4827" t="s">
        <v>999</v>
      </c>
      <c r="L4827" t="s">
        <v>929</v>
      </c>
    </row>
    <row r="4828" spans="1:12" x14ac:dyDescent="0.2">
      <c r="A4828" t="s">
        <v>62</v>
      </c>
      <c r="B4828">
        <v>9.3038000000000007</v>
      </c>
      <c r="C4828" t="s">
        <v>35</v>
      </c>
      <c r="D4828" t="s">
        <v>56</v>
      </c>
      <c r="F4828" t="s">
        <v>36</v>
      </c>
      <c r="G4828">
        <v>2</v>
      </c>
      <c r="H4828">
        <v>2.2304229188546221</v>
      </c>
      <c r="I4828">
        <v>0.34742286859776328</v>
      </c>
      <c r="J4828" t="s">
        <v>1013</v>
      </c>
      <c r="L4828" t="s">
        <v>62</v>
      </c>
    </row>
    <row r="4829" spans="1:12" x14ac:dyDescent="0.2">
      <c r="A4829" t="s">
        <v>572</v>
      </c>
      <c r="B4829">
        <v>-0.47464000000000001</v>
      </c>
      <c r="C4829" t="s">
        <v>49</v>
      </c>
      <c r="D4829" t="s">
        <v>16</v>
      </c>
      <c r="F4829" t="s">
        <v>36</v>
      </c>
      <c r="G4829">
        <v>2</v>
      </c>
      <c r="H4829">
        <v>-0.74519865703174926</v>
      </c>
      <c r="I4829">
        <v>7.6360543508832021E-2</v>
      </c>
      <c r="J4829" t="s">
        <v>1006</v>
      </c>
      <c r="K4829" t="b">
        <v>1</v>
      </c>
      <c r="L4829" t="s">
        <v>573</v>
      </c>
    </row>
    <row r="4830" spans="1:12" x14ac:dyDescent="0.2">
      <c r="A4830" t="s">
        <v>446</v>
      </c>
      <c r="B4830">
        <v>-8.6254999999999998E-2</v>
      </c>
      <c r="C4830" t="s">
        <v>49</v>
      </c>
      <c r="D4830" t="s">
        <v>250</v>
      </c>
      <c r="F4830" t="s">
        <v>36</v>
      </c>
      <c r="G4830">
        <v>2</v>
      </c>
      <c r="H4830">
        <v>-2.4504472537364301</v>
      </c>
      <c r="I4830">
        <v>3.4483102232361312E-2</v>
      </c>
      <c r="J4830" t="s">
        <v>1016</v>
      </c>
      <c r="K4830" t="b">
        <v>1</v>
      </c>
      <c r="L4830" t="s">
        <v>448</v>
      </c>
    </row>
    <row r="4832" spans="1:12" ht="16" x14ac:dyDescent="0.2">
      <c r="A4832" s="1" t="s">
        <v>2</v>
      </c>
      <c r="B4832" s="1" t="s">
        <v>619</v>
      </c>
    </row>
    <row r="4833" spans="1:13" x14ac:dyDescent="0.2">
      <c r="A4833" t="s">
        <v>4</v>
      </c>
      <c r="B4833" t="s">
        <v>1017</v>
      </c>
    </row>
    <row r="4834" spans="1:13" x14ac:dyDescent="0.2">
      <c r="A4834" t="s">
        <v>6</v>
      </c>
      <c r="B4834" t="s">
        <v>7</v>
      </c>
    </row>
    <row r="4835" spans="1:13" x14ac:dyDescent="0.2">
      <c r="A4835" t="s">
        <v>8</v>
      </c>
      <c r="B4835">
        <v>1</v>
      </c>
    </row>
    <row r="4836" spans="1:13" x14ac:dyDescent="0.2">
      <c r="A4836" t="s">
        <v>9</v>
      </c>
      <c r="B4836" t="s">
        <v>619</v>
      </c>
    </row>
    <row r="4837" spans="1:13" x14ac:dyDescent="0.2">
      <c r="A4837" t="s">
        <v>11</v>
      </c>
      <c r="B4837" t="s">
        <v>12</v>
      </c>
    </row>
    <row r="4838" spans="1:13" x14ac:dyDescent="0.2">
      <c r="A4838" t="s">
        <v>13</v>
      </c>
      <c r="B4838" t="s">
        <v>14</v>
      </c>
    </row>
    <row r="4839" spans="1:13" x14ac:dyDescent="0.2">
      <c r="A4839" t="s">
        <v>15</v>
      </c>
      <c r="B4839" t="s">
        <v>75</v>
      </c>
    </row>
    <row r="4840" spans="1:13" ht="16" x14ac:dyDescent="0.2">
      <c r="A4840" s="1" t="s">
        <v>17</v>
      </c>
    </row>
    <row r="4841" spans="1:13" x14ac:dyDescent="0.2">
      <c r="A4841" s="2" t="s">
        <v>18</v>
      </c>
      <c r="B4841" s="2" t="s">
        <v>19</v>
      </c>
      <c r="C4841" s="2" t="s">
        <v>6</v>
      </c>
      <c r="D4841" s="2" t="s">
        <v>15</v>
      </c>
      <c r="E4841" s="2" t="s">
        <v>20</v>
      </c>
      <c r="F4841" s="2" t="s">
        <v>13</v>
      </c>
      <c r="G4841" s="2" t="s">
        <v>21</v>
      </c>
      <c r="H4841" s="2" t="s">
        <v>22</v>
      </c>
      <c r="I4841" s="2" t="s">
        <v>23</v>
      </c>
      <c r="J4841" s="2" t="s">
        <v>4</v>
      </c>
      <c r="K4841" s="2" t="s">
        <v>24</v>
      </c>
      <c r="L4841" s="2" t="s">
        <v>9</v>
      </c>
      <c r="M4841" s="2"/>
    </row>
    <row r="4842" spans="1:13" x14ac:dyDescent="0.2">
      <c r="A4842" t="s">
        <v>264</v>
      </c>
      <c r="B4842">
        <v>9.5595000000000003E-9</v>
      </c>
      <c r="D4842" t="s">
        <v>16</v>
      </c>
      <c r="E4842" t="s">
        <v>26</v>
      </c>
      <c r="F4842" t="s">
        <v>27</v>
      </c>
      <c r="G4842">
        <v>2</v>
      </c>
      <c r="H4842">
        <v>-18.46573041250609</v>
      </c>
      <c r="I4842">
        <v>0.80508881938455013</v>
      </c>
      <c r="J4842" t="s">
        <v>991</v>
      </c>
    </row>
    <row r="4843" spans="1:13" x14ac:dyDescent="0.2">
      <c r="A4843" t="s">
        <v>265</v>
      </c>
      <c r="B4843">
        <v>3.6174999999999998E-8</v>
      </c>
      <c r="D4843" t="s">
        <v>16</v>
      </c>
      <c r="E4843" t="s">
        <v>247</v>
      </c>
      <c r="F4843" t="s">
        <v>27</v>
      </c>
      <c r="G4843">
        <v>2</v>
      </c>
      <c r="H4843">
        <v>-17.134897564428869</v>
      </c>
      <c r="I4843">
        <v>0.54985584205570526</v>
      </c>
      <c r="J4843" t="s">
        <v>992</v>
      </c>
    </row>
    <row r="4844" spans="1:13" x14ac:dyDescent="0.2">
      <c r="A4844" t="s">
        <v>993</v>
      </c>
      <c r="B4844">
        <v>7.3868999999999998E-9</v>
      </c>
      <c r="D4844" t="s">
        <v>16</v>
      </c>
      <c r="E4844" t="s">
        <v>26</v>
      </c>
      <c r="F4844" t="s">
        <v>27</v>
      </c>
      <c r="G4844">
        <v>2</v>
      </c>
      <c r="H4844">
        <v>-18.72355767578669</v>
      </c>
      <c r="I4844">
        <v>0.80508881938455013</v>
      </c>
      <c r="J4844" t="s">
        <v>991</v>
      </c>
    </row>
    <row r="4845" spans="1:13" x14ac:dyDescent="0.2">
      <c r="A4845" t="s">
        <v>994</v>
      </c>
      <c r="B4845">
        <v>1.7571E-7</v>
      </c>
      <c r="D4845" t="s">
        <v>16</v>
      </c>
      <c r="E4845" t="s">
        <v>247</v>
      </c>
      <c r="F4845" t="s">
        <v>27</v>
      </c>
      <c r="G4845">
        <v>2</v>
      </c>
      <c r="H4845">
        <v>-15.554430928176609</v>
      </c>
      <c r="I4845">
        <v>0.54985584205570526</v>
      </c>
      <c r="J4845" t="s">
        <v>992</v>
      </c>
    </row>
    <row r="4846" spans="1:13" x14ac:dyDescent="0.2">
      <c r="A4846" t="s">
        <v>29</v>
      </c>
      <c r="B4846">
        <v>125.16</v>
      </c>
      <c r="D4846" t="s">
        <v>30</v>
      </c>
      <c r="E4846" t="s">
        <v>26</v>
      </c>
      <c r="F4846" t="s">
        <v>27</v>
      </c>
      <c r="G4846">
        <v>2</v>
      </c>
      <c r="H4846">
        <v>4.8295929188006816</v>
      </c>
      <c r="I4846">
        <v>0.12576831290771379</v>
      </c>
      <c r="J4846" t="s">
        <v>995</v>
      </c>
    </row>
    <row r="4847" spans="1:13" x14ac:dyDescent="0.2">
      <c r="A4847" t="s">
        <v>826</v>
      </c>
      <c r="B4847">
        <v>4.3452000000000003E-9</v>
      </c>
      <c r="D4847" t="s">
        <v>16</v>
      </c>
      <c r="E4847" t="s">
        <v>26</v>
      </c>
      <c r="F4847" t="s">
        <v>27</v>
      </c>
      <c r="G4847">
        <v>2</v>
      </c>
      <c r="H4847">
        <v>-19.254194049368952</v>
      </c>
      <c r="I4847">
        <v>0.80508881938455013</v>
      </c>
      <c r="J4847" t="s">
        <v>991</v>
      </c>
    </row>
    <row r="4848" spans="1:13" x14ac:dyDescent="0.2">
      <c r="A4848" t="s">
        <v>826</v>
      </c>
      <c r="B4848">
        <v>2.5839000000000001E-8</v>
      </c>
      <c r="D4848" t="s">
        <v>16</v>
      </c>
      <c r="E4848" t="s">
        <v>247</v>
      </c>
      <c r="F4848" t="s">
        <v>27</v>
      </c>
      <c r="G4848">
        <v>2</v>
      </c>
      <c r="H4848">
        <v>-17.47138085847126</v>
      </c>
      <c r="I4848">
        <v>0.80508881938455013</v>
      </c>
      <c r="J4848" t="s">
        <v>991</v>
      </c>
    </row>
    <row r="4849" spans="1:12" x14ac:dyDescent="0.2">
      <c r="A4849" t="s">
        <v>996</v>
      </c>
      <c r="B4849">
        <v>2.5912999999999999E-2</v>
      </c>
      <c r="D4849" t="s">
        <v>16</v>
      </c>
      <c r="E4849" t="s">
        <v>247</v>
      </c>
      <c r="F4849" t="s">
        <v>27</v>
      </c>
      <c r="G4849">
        <v>2</v>
      </c>
      <c r="H4849">
        <v>-3.6530105056996942</v>
      </c>
      <c r="I4849">
        <v>0.20419707380702201</v>
      </c>
      <c r="J4849" t="s">
        <v>997</v>
      </c>
    </row>
    <row r="4850" spans="1:12" x14ac:dyDescent="0.2">
      <c r="A4850" t="s">
        <v>998</v>
      </c>
      <c r="B4850">
        <v>1.3435999999999999E-7</v>
      </c>
      <c r="D4850" t="s">
        <v>16</v>
      </c>
      <c r="E4850" t="s">
        <v>247</v>
      </c>
      <c r="F4850" t="s">
        <v>27</v>
      </c>
      <c r="G4850">
        <v>2</v>
      </c>
      <c r="H4850">
        <v>-15.82274307220232</v>
      </c>
      <c r="I4850">
        <v>0.80508881938455013</v>
      </c>
      <c r="J4850" t="s">
        <v>991</v>
      </c>
    </row>
    <row r="4851" spans="1:12" x14ac:dyDescent="0.2">
      <c r="A4851" t="s">
        <v>619</v>
      </c>
      <c r="B4851">
        <v>1</v>
      </c>
      <c r="C4851" t="s">
        <v>7</v>
      </c>
      <c r="D4851" t="s">
        <v>75</v>
      </c>
      <c r="E4851" t="s">
        <v>76</v>
      </c>
      <c r="F4851" t="s">
        <v>33</v>
      </c>
      <c r="G4851">
        <v>0</v>
      </c>
      <c r="H4851">
        <v>1</v>
      </c>
      <c r="L4851" t="s">
        <v>619</v>
      </c>
    </row>
    <row r="4852" spans="1:12" x14ac:dyDescent="0.2">
      <c r="A4852" t="s">
        <v>912</v>
      </c>
      <c r="B4852">
        <v>1.4459E-2</v>
      </c>
      <c r="C4852" t="s">
        <v>35</v>
      </c>
      <c r="D4852" t="s">
        <v>15</v>
      </c>
      <c r="F4852" t="s">
        <v>36</v>
      </c>
      <c r="G4852">
        <v>2</v>
      </c>
      <c r="H4852">
        <v>-4.2364382209361482</v>
      </c>
      <c r="I4852">
        <v>3.4483102232361312E-2</v>
      </c>
      <c r="J4852" t="s">
        <v>999</v>
      </c>
      <c r="L4852" t="s">
        <v>914</v>
      </c>
    </row>
    <row r="4853" spans="1:12" x14ac:dyDescent="0.2">
      <c r="A4853" t="s">
        <v>177</v>
      </c>
      <c r="B4853">
        <v>3.9999999999999998E-6</v>
      </c>
      <c r="C4853" t="s">
        <v>7</v>
      </c>
      <c r="D4853" t="s">
        <v>15</v>
      </c>
      <c r="F4853" t="s">
        <v>36</v>
      </c>
      <c r="G4853">
        <v>2</v>
      </c>
      <c r="H4853">
        <v>-12.429216196844379</v>
      </c>
      <c r="I4853">
        <v>0.5503883057487432</v>
      </c>
      <c r="J4853" t="s">
        <v>1000</v>
      </c>
    </row>
    <row r="4854" spans="1:12" x14ac:dyDescent="0.2">
      <c r="A4854" t="s">
        <v>1548</v>
      </c>
      <c r="B4854">
        <v>7.3200000000000001E-2</v>
      </c>
      <c r="C4854" t="s">
        <v>35</v>
      </c>
      <c r="D4854" t="s">
        <v>16</v>
      </c>
      <c r="F4854" t="s">
        <v>36</v>
      </c>
      <c r="G4854">
        <v>2</v>
      </c>
      <c r="H4854">
        <v>-2.614559858014871</v>
      </c>
      <c r="I4854">
        <v>7.6360543508832021E-2</v>
      </c>
      <c r="J4854" t="s">
        <v>1001</v>
      </c>
      <c r="L4854" t="s">
        <v>434</v>
      </c>
    </row>
    <row r="4855" spans="1:12" x14ac:dyDescent="0.2">
      <c r="A4855" t="s">
        <v>493</v>
      </c>
      <c r="B4855">
        <v>1.6944999999999999</v>
      </c>
      <c r="C4855" t="s">
        <v>35</v>
      </c>
      <c r="D4855" t="s">
        <v>16</v>
      </c>
      <c r="F4855" t="s">
        <v>36</v>
      </c>
      <c r="G4855">
        <v>2</v>
      </c>
      <c r="H4855">
        <v>0.52738771206496893</v>
      </c>
      <c r="I4855">
        <v>3.4483102232361312E-2</v>
      </c>
      <c r="J4855" t="s">
        <v>999</v>
      </c>
      <c r="L4855" t="s">
        <v>495</v>
      </c>
    </row>
    <row r="4856" spans="1:12" x14ac:dyDescent="0.2">
      <c r="A4856" t="s">
        <v>1002</v>
      </c>
      <c r="B4856">
        <v>2.2872E-2</v>
      </c>
      <c r="C4856" t="s">
        <v>7</v>
      </c>
      <c r="D4856" t="s">
        <v>16</v>
      </c>
      <c r="F4856" t="s">
        <v>36</v>
      </c>
      <c r="G4856">
        <v>2</v>
      </c>
      <c r="H4856">
        <v>-3.777841823962127</v>
      </c>
      <c r="I4856">
        <v>3.4483102232361312E-2</v>
      </c>
      <c r="J4856" t="s">
        <v>999</v>
      </c>
      <c r="L4856" t="s">
        <v>1003</v>
      </c>
    </row>
    <row r="4857" spans="1:12" x14ac:dyDescent="0.2">
      <c r="A4857" t="s">
        <v>1004</v>
      </c>
      <c r="B4857">
        <v>1.0638999999999999E-2</v>
      </c>
      <c r="C4857" t="s">
        <v>45</v>
      </c>
      <c r="D4857" t="s">
        <v>16</v>
      </c>
      <c r="F4857" t="s">
        <v>36</v>
      </c>
      <c r="G4857">
        <v>2</v>
      </c>
      <c r="H4857">
        <v>-4.5432287844479076</v>
      </c>
      <c r="I4857">
        <v>3.4483102232361312E-2</v>
      </c>
      <c r="J4857" t="s">
        <v>999</v>
      </c>
      <c r="L4857" t="s">
        <v>1005</v>
      </c>
    </row>
    <row r="4858" spans="1:12" x14ac:dyDescent="0.2">
      <c r="A4858" t="s">
        <v>435</v>
      </c>
      <c r="B4858">
        <v>3.3541000000000001E-2</v>
      </c>
      <c r="C4858" t="s">
        <v>45</v>
      </c>
      <c r="D4858" t="s">
        <v>16</v>
      </c>
      <c r="F4858" t="s">
        <v>36</v>
      </c>
      <c r="G4858">
        <v>2</v>
      </c>
      <c r="H4858">
        <v>-3.394986707885443</v>
      </c>
      <c r="I4858">
        <v>7.6360543508832021E-2</v>
      </c>
      <c r="J4858" t="s">
        <v>1006</v>
      </c>
      <c r="L4858" t="s">
        <v>436</v>
      </c>
    </row>
    <row r="4859" spans="1:12" x14ac:dyDescent="0.2">
      <c r="A4859" t="s">
        <v>915</v>
      </c>
      <c r="B4859">
        <v>0.39083000000000001</v>
      </c>
      <c r="C4859" t="s">
        <v>35</v>
      </c>
      <c r="D4859" t="s">
        <v>16</v>
      </c>
      <c r="F4859" t="s">
        <v>36</v>
      </c>
      <c r="G4859">
        <v>2</v>
      </c>
      <c r="H4859">
        <v>-0.93948259615083074</v>
      </c>
      <c r="I4859">
        <v>3.4483102232361312E-2</v>
      </c>
      <c r="J4859" t="s">
        <v>999</v>
      </c>
      <c r="L4859" t="s">
        <v>916</v>
      </c>
    </row>
    <row r="4860" spans="1:12" x14ac:dyDescent="0.2">
      <c r="A4860" t="s">
        <v>663</v>
      </c>
      <c r="B4860">
        <v>5.4157999999999999</v>
      </c>
      <c r="C4860" t="s">
        <v>35</v>
      </c>
      <c r="D4860" t="s">
        <v>16</v>
      </c>
      <c r="F4860" t="s">
        <v>36</v>
      </c>
      <c r="G4860">
        <v>2</v>
      </c>
      <c r="H4860">
        <v>1.689320607306271</v>
      </c>
      <c r="I4860">
        <v>3.4483102232361312E-2</v>
      </c>
      <c r="J4860" t="s">
        <v>999</v>
      </c>
      <c r="L4860" t="s">
        <v>665</v>
      </c>
    </row>
    <row r="4861" spans="1:12" x14ac:dyDescent="0.2">
      <c r="A4861" t="s">
        <v>518</v>
      </c>
      <c r="B4861">
        <v>0.10775999999999999</v>
      </c>
      <c r="C4861" t="s">
        <v>35</v>
      </c>
      <c r="D4861" t="s">
        <v>16</v>
      </c>
      <c r="F4861" t="s">
        <v>36</v>
      </c>
      <c r="G4861">
        <v>2</v>
      </c>
      <c r="H4861">
        <v>-2.2278487468800292</v>
      </c>
      <c r="I4861">
        <v>7.6360543508832021E-2</v>
      </c>
      <c r="J4861" t="s">
        <v>1007</v>
      </c>
      <c r="L4861" t="s">
        <v>519</v>
      </c>
    </row>
    <row r="4862" spans="1:12" x14ac:dyDescent="0.2">
      <c r="A4862" t="s">
        <v>1015</v>
      </c>
      <c r="B4862">
        <v>20.84</v>
      </c>
      <c r="C4862" t="s">
        <v>42</v>
      </c>
      <c r="D4862" t="s">
        <v>30</v>
      </c>
      <c r="F4862" t="s">
        <v>36</v>
      </c>
      <c r="G4862">
        <v>2</v>
      </c>
      <c r="H4862">
        <v>3.0368742168851659</v>
      </c>
      <c r="I4862">
        <v>3.4483102232361312E-2</v>
      </c>
      <c r="J4862" t="s">
        <v>1016</v>
      </c>
      <c r="L4862" t="s">
        <v>43</v>
      </c>
    </row>
    <row r="4863" spans="1:12" x14ac:dyDescent="0.2">
      <c r="A4863" t="s">
        <v>266</v>
      </c>
      <c r="B4863">
        <v>1.67E-2</v>
      </c>
      <c r="C4863" t="s">
        <v>35</v>
      </c>
      <c r="D4863" t="s">
        <v>16</v>
      </c>
      <c r="F4863" t="s">
        <v>36</v>
      </c>
      <c r="G4863">
        <v>2</v>
      </c>
      <c r="H4863">
        <v>-4.0923465595594273</v>
      </c>
      <c r="I4863">
        <v>7.6360543508832021E-2</v>
      </c>
      <c r="J4863" t="s">
        <v>1001</v>
      </c>
      <c r="L4863" t="s">
        <v>267</v>
      </c>
    </row>
    <row r="4864" spans="1:12" x14ac:dyDescent="0.2">
      <c r="A4864" t="s">
        <v>835</v>
      </c>
      <c r="B4864">
        <v>2.0799999999999998E-3</v>
      </c>
      <c r="C4864" t="s">
        <v>35</v>
      </c>
      <c r="D4864" t="s">
        <v>16</v>
      </c>
      <c r="F4864" t="s">
        <v>36</v>
      </c>
      <c r="G4864">
        <v>2</v>
      </c>
      <c r="H4864">
        <v>-6.1753873852689107</v>
      </c>
      <c r="I4864">
        <v>7.6360543508832021E-2</v>
      </c>
      <c r="J4864" t="s">
        <v>1001</v>
      </c>
      <c r="L4864" t="s">
        <v>836</v>
      </c>
    </row>
    <row r="4865" spans="1:12" x14ac:dyDescent="0.2">
      <c r="A4865" t="s">
        <v>214</v>
      </c>
      <c r="B4865">
        <v>3.2688999999999999E-3</v>
      </c>
      <c r="C4865" t="s">
        <v>45</v>
      </c>
      <c r="D4865" t="s">
        <v>16</v>
      </c>
      <c r="F4865" t="s">
        <v>36</v>
      </c>
      <c r="G4865">
        <v>2</v>
      </c>
      <c r="H4865">
        <v>-5.7233017421025751</v>
      </c>
      <c r="I4865">
        <v>3.4483102232361312E-2</v>
      </c>
      <c r="J4865" t="s">
        <v>999</v>
      </c>
      <c r="L4865" t="s">
        <v>216</v>
      </c>
    </row>
    <row r="4866" spans="1:12" x14ac:dyDescent="0.2">
      <c r="A4866" t="s">
        <v>51</v>
      </c>
      <c r="B4866">
        <v>34.768000000000001</v>
      </c>
      <c r="C4866" t="s">
        <v>52</v>
      </c>
      <c r="D4866" t="s">
        <v>53</v>
      </c>
      <c r="F4866" t="s">
        <v>36</v>
      </c>
      <c r="G4866">
        <v>2</v>
      </c>
      <c r="H4866">
        <v>3.5486974235140738</v>
      </c>
      <c r="I4866">
        <v>3.4483102232361312E-2</v>
      </c>
      <c r="J4866" t="s">
        <v>1016</v>
      </c>
      <c r="L4866" t="s">
        <v>54</v>
      </c>
    </row>
    <row r="4867" spans="1:12" x14ac:dyDescent="0.2">
      <c r="A4867" t="s">
        <v>268</v>
      </c>
      <c r="B4867">
        <v>4.9299999999999997E-2</v>
      </c>
      <c r="C4867" t="s">
        <v>45</v>
      </c>
      <c r="D4867" t="s">
        <v>16</v>
      </c>
      <c r="F4867" t="s">
        <v>36</v>
      </c>
      <c r="G4867">
        <v>2</v>
      </c>
      <c r="H4867">
        <v>-3.0098311979334929</v>
      </c>
      <c r="I4867">
        <v>7.6360543508832021E-2</v>
      </c>
      <c r="J4867" t="s">
        <v>1001</v>
      </c>
      <c r="L4867" t="s">
        <v>269</v>
      </c>
    </row>
    <row r="4868" spans="1:12" x14ac:dyDescent="0.2">
      <c r="A4868" t="s">
        <v>843</v>
      </c>
      <c r="B4868">
        <v>5.7200000000000001E-2</v>
      </c>
      <c r="C4868" t="s">
        <v>844</v>
      </c>
      <c r="D4868" t="s">
        <v>16</v>
      </c>
      <c r="F4868" t="s">
        <v>36</v>
      </c>
      <c r="G4868">
        <v>2</v>
      </c>
      <c r="H4868">
        <v>-2.861201380596385</v>
      </c>
      <c r="I4868">
        <v>7.6360543508832021E-2</v>
      </c>
      <c r="J4868" t="s">
        <v>1001</v>
      </c>
      <c r="L4868" t="s">
        <v>845</v>
      </c>
    </row>
    <row r="4869" spans="1:12" x14ac:dyDescent="0.2">
      <c r="A4869" t="s">
        <v>787</v>
      </c>
      <c r="B4869">
        <v>0.11878</v>
      </c>
      <c r="C4869" t="s">
        <v>35</v>
      </c>
      <c r="D4869" t="s">
        <v>16</v>
      </c>
      <c r="F4869" t="s">
        <v>36</v>
      </c>
      <c r="G4869">
        <v>2</v>
      </c>
      <c r="H4869">
        <v>-2.1304822363944229</v>
      </c>
      <c r="I4869">
        <v>4.0052122120830598E-2</v>
      </c>
      <c r="J4869" t="s">
        <v>1010</v>
      </c>
      <c r="L4869" t="s">
        <v>789</v>
      </c>
    </row>
    <row r="4870" spans="1:12" x14ac:dyDescent="0.2">
      <c r="A4870" t="s">
        <v>1011</v>
      </c>
      <c r="B4870">
        <v>4.53E-2</v>
      </c>
      <c r="C4870" t="s">
        <v>35</v>
      </c>
      <c r="D4870" t="s">
        <v>16</v>
      </c>
      <c r="F4870" t="s">
        <v>36</v>
      </c>
      <c r="G4870">
        <v>2</v>
      </c>
      <c r="H4870">
        <v>-3.0944482464931489</v>
      </c>
      <c r="I4870">
        <v>7.6360543508832021E-2</v>
      </c>
      <c r="J4870" t="s">
        <v>1001</v>
      </c>
      <c r="L4870" t="s">
        <v>1012</v>
      </c>
    </row>
    <row r="4871" spans="1:12" x14ac:dyDescent="0.2">
      <c r="A4871" t="s">
        <v>926</v>
      </c>
      <c r="B4871">
        <v>7.1772999999999998</v>
      </c>
      <c r="C4871" t="s">
        <v>35</v>
      </c>
      <c r="D4871" t="s">
        <v>16</v>
      </c>
      <c r="F4871" t="s">
        <v>36</v>
      </c>
      <c r="G4871">
        <v>2</v>
      </c>
      <c r="H4871">
        <v>1.9709232677693991</v>
      </c>
      <c r="I4871">
        <v>3.4483102232361312E-2</v>
      </c>
      <c r="J4871" t="s">
        <v>999</v>
      </c>
      <c r="L4871" t="s">
        <v>928</v>
      </c>
    </row>
    <row r="4872" spans="1:12" x14ac:dyDescent="0.2">
      <c r="A4872" t="s">
        <v>672</v>
      </c>
      <c r="B4872">
        <v>1.1303000000000001E-2</v>
      </c>
      <c r="C4872" t="s">
        <v>35</v>
      </c>
      <c r="D4872" t="s">
        <v>16</v>
      </c>
      <c r="F4872" t="s">
        <v>36</v>
      </c>
      <c r="G4872">
        <v>2</v>
      </c>
      <c r="H4872">
        <v>-4.4826871017735428</v>
      </c>
      <c r="I4872">
        <v>3.4483102232361312E-2</v>
      </c>
      <c r="J4872" t="s">
        <v>999</v>
      </c>
      <c r="L4872" t="s">
        <v>674</v>
      </c>
    </row>
    <row r="4873" spans="1:12" x14ac:dyDescent="0.2">
      <c r="A4873" t="s">
        <v>260</v>
      </c>
      <c r="B4873">
        <v>3.9300000000000002E-2</v>
      </c>
      <c r="C4873" t="s">
        <v>35</v>
      </c>
      <c r="D4873" t="s">
        <v>16</v>
      </c>
      <c r="F4873" t="s">
        <v>36</v>
      </c>
      <c r="G4873">
        <v>2</v>
      </c>
      <c r="H4873">
        <v>-3.236530760106922</v>
      </c>
      <c r="I4873">
        <v>7.6360543508832021E-2</v>
      </c>
      <c r="J4873" t="s">
        <v>1001</v>
      </c>
      <c r="L4873" t="s">
        <v>261</v>
      </c>
    </row>
    <row r="4874" spans="1:12" x14ac:dyDescent="0.2">
      <c r="A4874" t="s">
        <v>442</v>
      </c>
      <c r="B4874">
        <v>193.29</v>
      </c>
      <c r="C4874" t="s">
        <v>42</v>
      </c>
      <c r="D4874" t="s">
        <v>16</v>
      </c>
      <c r="F4874" t="s">
        <v>36</v>
      </c>
      <c r="G4874">
        <v>2</v>
      </c>
      <c r="H4874">
        <v>5.2641916518186607</v>
      </c>
      <c r="I4874">
        <v>3.4483102232361312E-2</v>
      </c>
      <c r="J4874" t="s">
        <v>999</v>
      </c>
      <c r="L4874" t="s">
        <v>443</v>
      </c>
    </row>
    <row r="4875" spans="1:12" x14ac:dyDescent="0.2">
      <c r="A4875" t="s">
        <v>62</v>
      </c>
      <c r="B4875">
        <v>6.9457000000000004</v>
      </c>
      <c r="C4875" t="s">
        <v>35</v>
      </c>
      <c r="D4875" t="s">
        <v>56</v>
      </c>
      <c r="F4875" t="s">
        <v>36</v>
      </c>
      <c r="G4875">
        <v>2</v>
      </c>
      <c r="H4875">
        <v>1.9381227630637861</v>
      </c>
      <c r="I4875">
        <v>0.34742286859776328</v>
      </c>
      <c r="J4875" t="s">
        <v>1013</v>
      </c>
      <c r="L4875" t="s">
        <v>62</v>
      </c>
    </row>
    <row r="4876" spans="1:12" x14ac:dyDescent="0.2">
      <c r="A4876" t="s">
        <v>572</v>
      </c>
      <c r="B4876">
        <v>-0.47464000000000001</v>
      </c>
      <c r="C4876" t="s">
        <v>49</v>
      </c>
      <c r="D4876" t="s">
        <v>16</v>
      </c>
      <c r="F4876" t="s">
        <v>36</v>
      </c>
      <c r="G4876">
        <v>2</v>
      </c>
      <c r="H4876">
        <v>-0.74519865703174926</v>
      </c>
      <c r="I4876">
        <v>7.6360543508832021E-2</v>
      </c>
      <c r="J4876" t="s">
        <v>1006</v>
      </c>
      <c r="K4876" t="b">
        <v>1</v>
      </c>
      <c r="L4876" t="s">
        <v>573</v>
      </c>
    </row>
    <row r="4877" spans="1:12" x14ac:dyDescent="0.2">
      <c r="A4877" t="s">
        <v>446</v>
      </c>
      <c r="B4877">
        <v>-8.6254999999999998E-2</v>
      </c>
      <c r="C4877" t="s">
        <v>49</v>
      </c>
      <c r="D4877" t="s">
        <v>250</v>
      </c>
      <c r="F4877" t="s">
        <v>36</v>
      </c>
      <c r="G4877">
        <v>2</v>
      </c>
      <c r="H4877">
        <v>-2.4504472537364301</v>
      </c>
      <c r="I4877">
        <v>3.4483102232361312E-2</v>
      </c>
      <c r="J4877" t="s">
        <v>1016</v>
      </c>
      <c r="K4877" t="b">
        <v>1</v>
      </c>
      <c r="L4877" t="s">
        <v>448</v>
      </c>
    </row>
    <row r="4879" spans="1:12" ht="16" x14ac:dyDescent="0.2">
      <c r="A4879" s="1" t="s">
        <v>2</v>
      </c>
      <c r="B4879" s="1" t="s">
        <v>619</v>
      </c>
    </row>
    <row r="4880" spans="1:12" x14ac:dyDescent="0.2">
      <c r="A4880" t="s">
        <v>4</v>
      </c>
      <c r="B4880" t="s">
        <v>1018</v>
      </c>
    </row>
    <row r="4881" spans="1:13" x14ac:dyDescent="0.2">
      <c r="A4881" t="s">
        <v>6</v>
      </c>
      <c r="B4881" t="s">
        <v>369</v>
      </c>
    </row>
    <row r="4882" spans="1:13" x14ac:dyDescent="0.2">
      <c r="A4882" t="s">
        <v>8</v>
      </c>
      <c r="B4882">
        <v>1</v>
      </c>
    </row>
    <row r="4883" spans="1:13" x14ac:dyDescent="0.2">
      <c r="A4883" t="s">
        <v>9</v>
      </c>
      <c r="B4883" t="s">
        <v>619</v>
      </c>
    </row>
    <row r="4884" spans="1:13" x14ac:dyDescent="0.2">
      <c r="A4884" t="s">
        <v>11</v>
      </c>
      <c r="B4884" t="s">
        <v>12</v>
      </c>
    </row>
    <row r="4885" spans="1:13" x14ac:dyDescent="0.2">
      <c r="A4885" t="s">
        <v>13</v>
      </c>
      <c r="B4885" t="s">
        <v>14</v>
      </c>
    </row>
    <row r="4886" spans="1:13" x14ac:dyDescent="0.2">
      <c r="A4886" t="s">
        <v>15</v>
      </c>
      <c r="B4886" t="s">
        <v>75</v>
      </c>
    </row>
    <row r="4887" spans="1:13" ht="16" x14ac:dyDescent="0.2">
      <c r="A4887" s="1" t="s">
        <v>17</v>
      </c>
    </row>
    <row r="4888" spans="1:13" x14ac:dyDescent="0.2">
      <c r="A4888" s="2" t="s">
        <v>18</v>
      </c>
      <c r="B4888" s="2" t="s">
        <v>19</v>
      </c>
      <c r="C4888" s="2" t="s">
        <v>6</v>
      </c>
      <c r="D4888" s="2" t="s">
        <v>15</v>
      </c>
      <c r="E4888" s="2" t="s">
        <v>20</v>
      </c>
      <c r="F4888" s="2" t="s">
        <v>13</v>
      </c>
      <c r="G4888" s="2" t="s">
        <v>21</v>
      </c>
      <c r="H4888" s="2" t="s">
        <v>22</v>
      </c>
      <c r="I4888" s="2" t="s">
        <v>23</v>
      </c>
      <c r="J4888" s="2" t="s">
        <v>4</v>
      </c>
      <c r="K4888" s="2" t="s">
        <v>24</v>
      </c>
      <c r="L4888" s="2" t="s">
        <v>9</v>
      </c>
      <c r="M4888" s="2"/>
    </row>
    <row r="4889" spans="1:13" x14ac:dyDescent="0.2">
      <c r="A4889" t="s">
        <v>264</v>
      </c>
      <c r="B4889">
        <v>9.5595000000000003E-9</v>
      </c>
      <c r="D4889" t="s">
        <v>16</v>
      </c>
      <c r="E4889" t="s">
        <v>26</v>
      </c>
      <c r="F4889" t="s">
        <v>27</v>
      </c>
      <c r="G4889">
        <v>2</v>
      </c>
      <c r="H4889">
        <v>-18.46573041250609</v>
      </c>
      <c r="I4889">
        <v>0.80508881938455013</v>
      </c>
      <c r="J4889" t="s">
        <v>991</v>
      </c>
    </row>
    <row r="4890" spans="1:13" x14ac:dyDescent="0.2">
      <c r="A4890" t="s">
        <v>265</v>
      </c>
      <c r="B4890">
        <v>3.6174999999999998E-8</v>
      </c>
      <c r="D4890" t="s">
        <v>16</v>
      </c>
      <c r="E4890" t="s">
        <v>247</v>
      </c>
      <c r="F4890" t="s">
        <v>27</v>
      </c>
      <c r="G4890">
        <v>2</v>
      </c>
      <c r="H4890">
        <v>-17.134897564428869</v>
      </c>
      <c r="I4890">
        <v>0.54985584205570526</v>
      </c>
      <c r="J4890" t="s">
        <v>992</v>
      </c>
    </row>
    <row r="4891" spans="1:13" x14ac:dyDescent="0.2">
      <c r="A4891" t="s">
        <v>993</v>
      </c>
      <c r="B4891">
        <v>7.3868999999999998E-9</v>
      </c>
      <c r="D4891" t="s">
        <v>16</v>
      </c>
      <c r="E4891" t="s">
        <v>26</v>
      </c>
      <c r="F4891" t="s">
        <v>27</v>
      </c>
      <c r="G4891">
        <v>2</v>
      </c>
      <c r="H4891">
        <v>-18.72355767578669</v>
      </c>
      <c r="I4891">
        <v>0.80508881938455013</v>
      </c>
      <c r="J4891" t="s">
        <v>991</v>
      </c>
    </row>
    <row r="4892" spans="1:13" x14ac:dyDescent="0.2">
      <c r="A4892" t="s">
        <v>994</v>
      </c>
      <c r="B4892">
        <v>1.7571E-7</v>
      </c>
      <c r="D4892" t="s">
        <v>16</v>
      </c>
      <c r="E4892" t="s">
        <v>247</v>
      </c>
      <c r="F4892" t="s">
        <v>27</v>
      </c>
      <c r="G4892">
        <v>2</v>
      </c>
      <c r="H4892">
        <v>-15.554430928176609</v>
      </c>
      <c r="I4892">
        <v>0.54985584205570526</v>
      </c>
      <c r="J4892" t="s">
        <v>992</v>
      </c>
    </row>
    <row r="4893" spans="1:13" x14ac:dyDescent="0.2">
      <c r="A4893" t="s">
        <v>29</v>
      </c>
      <c r="B4893">
        <v>120.22</v>
      </c>
      <c r="D4893" t="s">
        <v>30</v>
      </c>
      <c r="E4893" t="s">
        <v>26</v>
      </c>
      <c r="F4893" t="s">
        <v>27</v>
      </c>
      <c r="G4893">
        <v>2</v>
      </c>
      <c r="H4893">
        <v>4.7893233976110157</v>
      </c>
      <c r="I4893">
        <v>0.12576831290771379</v>
      </c>
      <c r="J4893" t="s">
        <v>995</v>
      </c>
    </row>
    <row r="4894" spans="1:13" x14ac:dyDescent="0.2">
      <c r="A4894" t="s">
        <v>826</v>
      </c>
      <c r="B4894">
        <v>4.3452000000000003E-9</v>
      </c>
      <c r="D4894" t="s">
        <v>16</v>
      </c>
      <c r="E4894" t="s">
        <v>26</v>
      </c>
      <c r="F4894" t="s">
        <v>27</v>
      </c>
      <c r="G4894">
        <v>2</v>
      </c>
      <c r="H4894">
        <v>-19.254194049368952</v>
      </c>
      <c r="I4894">
        <v>0.80508881938455013</v>
      </c>
      <c r="J4894" t="s">
        <v>991</v>
      </c>
    </row>
    <row r="4895" spans="1:13" x14ac:dyDescent="0.2">
      <c r="A4895" t="s">
        <v>826</v>
      </c>
      <c r="B4895">
        <v>2.5839000000000001E-8</v>
      </c>
      <c r="D4895" t="s">
        <v>16</v>
      </c>
      <c r="E4895" t="s">
        <v>247</v>
      </c>
      <c r="F4895" t="s">
        <v>27</v>
      </c>
      <c r="G4895">
        <v>2</v>
      </c>
      <c r="H4895">
        <v>-17.47138085847126</v>
      </c>
      <c r="I4895">
        <v>0.80508881938455013</v>
      </c>
      <c r="J4895" t="s">
        <v>991</v>
      </c>
    </row>
    <row r="4896" spans="1:13" x14ac:dyDescent="0.2">
      <c r="A4896" t="s">
        <v>996</v>
      </c>
      <c r="B4896">
        <v>2.5912999999999999E-2</v>
      </c>
      <c r="D4896" t="s">
        <v>16</v>
      </c>
      <c r="E4896" t="s">
        <v>247</v>
      </c>
      <c r="F4896" t="s">
        <v>27</v>
      </c>
      <c r="G4896">
        <v>2</v>
      </c>
      <c r="H4896">
        <v>-3.6530105056996942</v>
      </c>
      <c r="I4896">
        <v>0.20419707380702201</v>
      </c>
      <c r="J4896" t="s">
        <v>997</v>
      </c>
    </row>
    <row r="4897" spans="1:12" x14ac:dyDescent="0.2">
      <c r="A4897" t="s">
        <v>998</v>
      </c>
      <c r="B4897">
        <v>1.3435999999999999E-7</v>
      </c>
      <c r="D4897" t="s">
        <v>16</v>
      </c>
      <c r="E4897" t="s">
        <v>247</v>
      </c>
      <c r="F4897" t="s">
        <v>27</v>
      </c>
      <c r="G4897">
        <v>2</v>
      </c>
      <c r="H4897">
        <v>-15.82274307220232</v>
      </c>
      <c r="I4897">
        <v>0.80508881938455013</v>
      </c>
      <c r="J4897" t="s">
        <v>991</v>
      </c>
    </row>
    <row r="4898" spans="1:12" x14ac:dyDescent="0.2">
      <c r="A4898" t="s">
        <v>619</v>
      </c>
      <c r="B4898">
        <v>1</v>
      </c>
      <c r="C4898" t="s">
        <v>369</v>
      </c>
      <c r="D4898" t="s">
        <v>75</v>
      </c>
      <c r="E4898" t="s">
        <v>76</v>
      </c>
      <c r="F4898" t="s">
        <v>33</v>
      </c>
      <c r="G4898">
        <v>0</v>
      </c>
      <c r="H4898">
        <v>1</v>
      </c>
      <c r="L4898" t="s">
        <v>619</v>
      </c>
    </row>
    <row r="4899" spans="1:12" x14ac:dyDescent="0.2">
      <c r="A4899" t="s">
        <v>912</v>
      </c>
      <c r="B4899">
        <v>1.4459E-2</v>
      </c>
      <c r="C4899" t="s">
        <v>35</v>
      </c>
      <c r="D4899" t="s">
        <v>15</v>
      </c>
      <c r="F4899" t="s">
        <v>36</v>
      </c>
      <c r="G4899">
        <v>2</v>
      </c>
      <c r="H4899">
        <v>-4.2364382209361482</v>
      </c>
      <c r="I4899">
        <v>3.4483102232361312E-2</v>
      </c>
      <c r="J4899" t="s">
        <v>999</v>
      </c>
      <c r="L4899" t="s">
        <v>914</v>
      </c>
    </row>
    <row r="4900" spans="1:12" x14ac:dyDescent="0.2">
      <c r="A4900" t="s">
        <v>177</v>
      </c>
      <c r="B4900">
        <v>3.9999999999999998E-6</v>
      </c>
      <c r="C4900" t="s">
        <v>7</v>
      </c>
      <c r="D4900" t="s">
        <v>15</v>
      </c>
      <c r="F4900" t="s">
        <v>36</v>
      </c>
      <c r="G4900">
        <v>2</v>
      </c>
      <c r="H4900">
        <v>-12.429216196844379</v>
      </c>
      <c r="I4900">
        <v>0.5503883057487432</v>
      </c>
      <c r="J4900" t="s">
        <v>1000</v>
      </c>
    </row>
    <row r="4901" spans="1:12" x14ac:dyDescent="0.2">
      <c r="A4901" t="s">
        <v>1548</v>
      </c>
      <c r="B4901">
        <v>7.3200000000000001E-2</v>
      </c>
      <c r="C4901" t="s">
        <v>35</v>
      </c>
      <c r="D4901" t="s">
        <v>16</v>
      </c>
      <c r="F4901" t="s">
        <v>36</v>
      </c>
      <c r="G4901">
        <v>2</v>
      </c>
      <c r="H4901">
        <v>-2.614559858014871</v>
      </c>
      <c r="I4901">
        <v>7.6360543508832021E-2</v>
      </c>
      <c r="J4901" t="s">
        <v>1001</v>
      </c>
      <c r="L4901" t="s">
        <v>434</v>
      </c>
    </row>
    <row r="4902" spans="1:12" x14ac:dyDescent="0.2">
      <c r="A4902" t="s">
        <v>493</v>
      </c>
      <c r="B4902">
        <v>1.6693</v>
      </c>
      <c r="C4902" t="s">
        <v>35</v>
      </c>
      <c r="D4902" t="s">
        <v>16</v>
      </c>
      <c r="F4902" t="s">
        <v>36</v>
      </c>
      <c r="G4902">
        <v>2</v>
      </c>
      <c r="H4902">
        <v>0.51240437687920537</v>
      </c>
      <c r="I4902">
        <v>3.4483102232361312E-2</v>
      </c>
      <c r="J4902" t="s">
        <v>999</v>
      </c>
      <c r="L4902" t="s">
        <v>495</v>
      </c>
    </row>
    <row r="4903" spans="1:12" x14ac:dyDescent="0.2">
      <c r="A4903" t="s">
        <v>1002</v>
      </c>
      <c r="B4903">
        <v>2.2124000000000001E-2</v>
      </c>
      <c r="C4903" t="s">
        <v>7</v>
      </c>
      <c r="D4903" t="s">
        <v>16</v>
      </c>
      <c r="F4903" t="s">
        <v>36</v>
      </c>
      <c r="G4903">
        <v>2</v>
      </c>
      <c r="H4903">
        <v>-3.8110922868497048</v>
      </c>
      <c r="I4903">
        <v>3.4483102232361312E-2</v>
      </c>
      <c r="J4903" t="s">
        <v>999</v>
      </c>
      <c r="L4903" t="s">
        <v>1003</v>
      </c>
    </row>
    <row r="4904" spans="1:12" x14ac:dyDescent="0.2">
      <c r="A4904" t="s">
        <v>1004</v>
      </c>
      <c r="B4904">
        <v>9.2648000000000001E-3</v>
      </c>
      <c r="C4904" t="s">
        <v>45</v>
      </c>
      <c r="D4904" t="s">
        <v>16</v>
      </c>
      <c r="F4904" t="s">
        <v>36</v>
      </c>
      <c r="G4904">
        <v>2</v>
      </c>
      <c r="H4904">
        <v>-4.6815330060941056</v>
      </c>
      <c r="I4904">
        <v>3.4483102232361312E-2</v>
      </c>
      <c r="J4904" t="s">
        <v>999</v>
      </c>
      <c r="L4904" t="s">
        <v>1005</v>
      </c>
    </row>
    <row r="4905" spans="1:12" x14ac:dyDescent="0.2">
      <c r="A4905" t="s">
        <v>435</v>
      </c>
      <c r="B4905">
        <v>2.6772000000000001E-2</v>
      </c>
      <c r="C4905" t="s">
        <v>45</v>
      </c>
      <c r="D4905" t="s">
        <v>16</v>
      </c>
      <c r="F4905" t="s">
        <v>36</v>
      </c>
      <c r="G4905">
        <v>2</v>
      </c>
      <c r="H4905">
        <v>-3.6203987137437408</v>
      </c>
      <c r="I4905">
        <v>7.6360543508832021E-2</v>
      </c>
      <c r="J4905" t="s">
        <v>1006</v>
      </c>
      <c r="L4905" t="s">
        <v>436</v>
      </c>
    </row>
    <row r="4906" spans="1:12" x14ac:dyDescent="0.2">
      <c r="A4906" t="s">
        <v>915</v>
      </c>
      <c r="B4906">
        <v>0.38501000000000002</v>
      </c>
      <c r="C4906" t="s">
        <v>35</v>
      </c>
      <c r="D4906" t="s">
        <v>16</v>
      </c>
      <c r="F4906" t="s">
        <v>36</v>
      </c>
      <c r="G4906">
        <v>2</v>
      </c>
      <c r="H4906">
        <v>-0.95448597100569788</v>
      </c>
      <c r="I4906">
        <v>3.4483102232361312E-2</v>
      </c>
      <c r="J4906" t="s">
        <v>999</v>
      </c>
      <c r="L4906" t="s">
        <v>916</v>
      </c>
    </row>
    <row r="4907" spans="1:12" x14ac:dyDescent="0.2">
      <c r="A4907" t="s">
        <v>663</v>
      </c>
      <c r="B4907">
        <v>5.3352000000000004</v>
      </c>
      <c r="C4907" t="s">
        <v>35</v>
      </c>
      <c r="D4907" t="s">
        <v>16</v>
      </c>
      <c r="F4907" t="s">
        <v>36</v>
      </c>
      <c r="G4907">
        <v>2</v>
      </c>
      <c r="H4907">
        <v>1.67432637233596</v>
      </c>
      <c r="I4907">
        <v>3.4483102232361312E-2</v>
      </c>
      <c r="J4907" t="s">
        <v>999</v>
      </c>
      <c r="L4907" t="s">
        <v>665</v>
      </c>
    </row>
    <row r="4908" spans="1:12" x14ac:dyDescent="0.2">
      <c r="A4908" t="s">
        <v>518</v>
      </c>
      <c r="B4908">
        <v>0.10775999999999999</v>
      </c>
      <c r="C4908" t="s">
        <v>35</v>
      </c>
      <c r="D4908" t="s">
        <v>16</v>
      </c>
      <c r="F4908" t="s">
        <v>36</v>
      </c>
      <c r="G4908">
        <v>2</v>
      </c>
      <c r="H4908">
        <v>-2.2278487468800292</v>
      </c>
      <c r="I4908">
        <v>7.6360543508832021E-2</v>
      </c>
      <c r="J4908" t="s">
        <v>1007</v>
      </c>
      <c r="L4908" t="s">
        <v>519</v>
      </c>
    </row>
    <row r="4909" spans="1:12" x14ac:dyDescent="0.2">
      <c r="A4909" t="s">
        <v>266</v>
      </c>
      <c r="B4909">
        <v>1.67E-2</v>
      </c>
      <c r="C4909" t="s">
        <v>35</v>
      </c>
      <c r="D4909" t="s">
        <v>16</v>
      </c>
      <c r="F4909" t="s">
        <v>36</v>
      </c>
      <c r="G4909">
        <v>2</v>
      </c>
      <c r="H4909">
        <v>-4.0923465595594273</v>
      </c>
      <c r="I4909">
        <v>7.6360543508832021E-2</v>
      </c>
      <c r="J4909" t="s">
        <v>1001</v>
      </c>
      <c r="L4909" t="s">
        <v>267</v>
      </c>
    </row>
    <row r="4910" spans="1:12" x14ac:dyDescent="0.2">
      <c r="A4910" t="s">
        <v>835</v>
      </c>
      <c r="B4910">
        <v>2.0799999999999998E-3</v>
      </c>
      <c r="C4910" t="s">
        <v>35</v>
      </c>
      <c r="D4910" t="s">
        <v>16</v>
      </c>
      <c r="F4910" t="s">
        <v>36</v>
      </c>
      <c r="G4910">
        <v>2</v>
      </c>
      <c r="H4910">
        <v>-6.1753873852689107</v>
      </c>
      <c r="I4910">
        <v>7.6360543508832021E-2</v>
      </c>
      <c r="J4910" t="s">
        <v>1001</v>
      </c>
      <c r="L4910" t="s">
        <v>836</v>
      </c>
    </row>
    <row r="4911" spans="1:12" x14ac:dyDescent="0.2">
      <c r="A4911" t="s">
        <v>214</v>
      </c>
      <c r="B4911">
        <v>3.2203000000000002E-3</v>
      </c>
      <c r="C4911" t="s">
        <v>45</v>
      </c>
      <c r="D4911" t="s">
        <v>16</v>
      </c>
      <c r="F4911" t="s">
        <v>36</v>
      </c>
      <c r="G4911">
        <v>2</v>
      </c>
      <c r="H4911">
        <v>-5.7382807560637978</v>
      </c>
      <c r="I4911">
        <v>3.4483102232361312E-2</v>
      </c>
      <c r="J4911" t="s">
        <v>999</v>
      </c>
      <c r="L4911" t="s">
        <v>216</v>
      </c>
    </row>
    <row r="4912" spans="1:12" x14ac:dyDescent="0.2">
      <c r="A4912" t="s">
        <v>51</v>
      </c>
      <c r="B4912">
        <v>33.395000000000003</v>
      </c>
      <c r="C4912" t="s">
        <v>52</v>
      </c>
      <c r="D4912" t="s">
        <v>53</v>
      </c>
      <c r="F4912" t="s">
        <v>36</v>
      </c>
      <c r="G4912">
        <v>2</v>
      </c>
      <c r="H4912">
        <v>3.5084061881775992</v>
      </c>
      <c r="I4912">
        <v>3.4483102232361312E-2</v>
      </c>
      <c r="J4912" t="s">
        <v>1008</v>
      </c>
      <c r="L4912" t="s">
        <v>54</v>
      </c>
    </row>
    <row r="4913" spans="1:12" x14ac:dyDescent="0.2">
      <c r="A4913" t="s">
        <v>268</v>
      </c>
      <c r="B4913">
        <v>4.9299999999999997E-2</v>
      </c>
      <c r="C4913" t="s">
        <v>45</v>
      </c>
      <c r="D4913" t="s">
        <v>16</v>
      </c>
      <c r="F4913" t="s">
        <v>36</v>
      </c>
      <c r="G4913">
        <v>2</v>
      </c>
      <c r="H4913">
        <v>-3.0098311979334929</v>
      </c>
      <c r="I4913">
        <v>7.6360543508832021E-2</v>
      </c>
      <c r="J4913" t="s">
        <v>1001</v>
      </c>
      <c r="L4913" t="s">
        <v>269</v>
      </c>
    </row>
    <row r="4914" spans="1:12" x14ac:dyDescent="0.2">
      <c r="A4914" t="s">
        <v>55</v>
      </c>
      <c r="B4914">
        <v>31.193999999999999</v>
      </c>
      <c r="C4914" t="s">
        <v>45</v>
      </c>
      <c r="D4914" t="s">
        <v>56</v>
      </c>
      <c r="F4914" t="s">
        <v>36</v>
      </c>
      <c r="G4914">
        <v>2</v>
      </c>
      <c r="H4914">
        <v>3.440225768629634</v>
      </c>
      <c r="I4914">
        <v>0.34742286859776328</v>
      </c>
      <c r="J4914" t="s">
        <v>1009</v>
      </c>
      <c r="L4914" t="s">
        <v>57</v>
      </c>
    </row>
    <row r="4915" spans="1:12" x14ac:dyDescent="0.2">
      <c r="A4915" t="s">
        <v>843</v>
      </c>
      <c r="B4915">
        <v>5.7200000000000001E-2</v>
      </c>
      <c r="C4915" t="s">
        <v>844</v>
      </c>
      <c r="D4915" t="s">
        <v>16</v>
      </c>
      <c r="F4915" t="s">
        <v>36</v>
      </c>
      <c r="G4915">
        <v>2</v>
      </c>
      <c r="H4915">
        <v>-2.861201380596385</v>
      </c>
      <c r="I4915">
        <v>7.6360543508832021E-2</v>
      </c>
      <c r="J4915" t="s">
        <v>1001</v>
      </c>
      <c r="L4915" t="s">
        <v>845</v>
      </c>
    </row>
    <row r="4916" spans="1:12" x14ac:dyDescent="0.2">
      <c r="A4916" t="s">
        <v>787</v>
      </c>
      <c r="B4916">
        <v>0.11701</v>
      </c>
      <c r="C4916" t="s">
        <v>35</v>
      </c>
      <c r="D4916" t="s">
        <v>16</v>
      </c>
      <c r="F4916" t="s">
        <v>36</v>
      </c>
      <c r="G4916">
        <v>2</v>
      </c>
      <c r="H4916">
        <v>-2.1454958777512698</v>
      </c>
      <c r="I4916">
        <v>4.0052122120830598E-2</v>
      </c>
      <c r="J4916" t="s">
        <v>1010</v>
      </c>
      <c r="L4916" t="s">
        <v>789</v>
      </c>
    </row>
    <row r="4917" spans="1:12" x14ac:dyDescent="0.2">
      <c r="A4917" t="s">
        <v>1011</v>
      </c>
      <c r="B4917">
        <v>4.53E-2</v>
      </c>
      <c r="C4917" t="s">
        <v>35</v>
      </c>
      <c r="D4917" t="s">
        <v>16</v>
      </c>
      <c r="F4917" t="s">
        <v>36</v>
      </c>
      <c r="G4917">
        <v>2</v>
      </c>
      <c r="H4917">
        <v>-3.0944482464931489</v>
      </c>
      <c r="I4917">
        <v>7.6360543508832021E-2</v>
      </c>
      <c r="J4917" t="s">
        <v>1001</v>
      </c>
      <c r="L4917" t="s">
        <v>1012</v>
      </c>
    </row>
    <row r="4918" spans="1:12" x14ac:dyDescent="0.2">
      <c r="A4918" t="s">
        <v>926</v>
      </c>
      <c r="B4918">
        <v>6.9424000000000001</v>
      </c>
      <c r="C4918" t="s">
        <v>35</v>
      </c>
      <c r="D4918" t="s">
        <v>16</v>
      </c>
      <c r="F4918" t="s">
        <v>36</v>
      </c>
      <c r="G4918">
        <v>2</v>
      </c>
      <c r="H4918">
        <v>1.9376475360619489</v>
      </c>
      <c r="I4918">
        <v>3.4483102232361312E-2</v>
      </c>
      <c r="J4918" t="s">
        <v>999</v>
      </c>
      <c r="L4918" t="s">
        <v>928</v>
      </c>
    </row>
    <row r="4919" spans="1:12" x14ac:dyDescent="0.2">
      <c r="A4919" t="s">
        <v>672</v>
      </c>
      <c r="B4919">
        <v>1.1135000000000001E-2</v>
      </c>
      <c r="C4919" t="s">
        <v>35</v>
      </c>
      <c r="D4919" t="s">
        <v>16</v>
      </c>
      <c r="F4919" t="s">
        <v>36</v>
      </c>
      <c r="G4919">
        <v>2</v>
      </c>
      <c r="H4919">
        <v>-4.4976619782728058</v>
      </c>
      <c r="I4919">
        <v>3.4483102232361312E-2</v>
      </c>
      <c r="J4919" t="s">
        <v>999</v>
      </c>
      <c r="L4919" t="s">
        <v>674</v>
      </c>
    </row>
    <row r="4920" spans="1:12" x14ac:dyDescent="0.2">
      <c r="A4920" t="s">
        <v>260</v>
      </c>
      <c r="B4920">
        <v>3.9300000000000002E-2</v>
      </c>
      <c r="C4920" t="s">
        <v>35</v>
      </c>
      <c r="D4920" t="s">
        <v>16</v>
      </c>
      <c r="F4920" t="s">
        <v>36</v>
      </c>
      <c r="G4920">
        <v>2</v>
      </c>
      <c r="H4920">
        <v>-3.236530760106922</v>
      </c>
      <c r="I4920">
        <v>7.6360543508832021E-2</v>
      </c>
      <c r="J4920" t="s">
        <v>1001</v>
      </c>
      <c r="L4920" t="s">
        <v>261</v>
      </c>
    </row>
    <row r="4921" spans="1:12" x14ac:dyDescent="0.2">
      <c r="A4921" t="s">
        <v>442</v>
      </c>
      <c r="B4921">
        <v>206.68</v>
      </c>
      <c r="C4921" t="s">
        <v>42</v>
      </c>
      <c r="D4921" t="s">
        <v>16</v>
      </c>
      <c r="F4921" t="s">
        <v>36</v>
      </c>
      <c r="G4921">
        <v>2</v>
      </c>
      <c r="H4921">
        <v>5.3311717034189838</v>
      </c>
      <c r="I4921">
        <v>3.4483102232361312E-2</v>
      </c>
      <c r="J4921" t="s">
        <v>999</v>
      </c>
      <c r="L4921" t="s">
        <v>443</v>
      </c>
    </row>
    <row r="4922" spans="1:12" x14ac:dyDescent="0.2">
      <c r="A4922" t="s">
        <v>60</v>
      </c>
      <c r="B4922">
        <v>2.1118999999999999</v>
      </c>
      <c r="C4922" t="s">
        <v>42</v>
      </c>
      <c r="D4922" t="s">
        <v>56</v>
      </c>
      <c r="F4922" t="s">
        <v>36</v>
      </c>
      <c r="G4922">
        <v>2</v>
      </c>
      <c r="H4922">
        <v>0.7475880162381916</v>
      </c>
      <c r="I4922">
        <v>0.34742286859776328</v>
      </c>
      <c r="J4922" t="s">
        <v>1009</v>
      </c>
      <c r="L4922" t="s">
        <v>61</v>
      </c>
    </row>
    <row r="4923" spans="1:12" x14ac:dyDescent="0.2">
      <c r="A4923" t="s">
        <v>62</v>
      </c>
      <c r="B4923">
        <v>0.10206</v>
      </c>
      <c r="C4923" t="s">
        <v>35</v>
      </c>
      <c r="D4923" t="s">
        <v>56</v>
      </c>
      <c r="F4923" t="s">
        <v>36</v>
      </c>
      <c r="G4923">
        <v>2</v>
      </c>
      <c r="H4923">
        <v>-2.282194403346312</v>
      </c>
      <c r="I4923">
        <v>0.34742286859776328</v>
      </c>
      <c r="J4923" t="s">
        <v>1013</v>
      </c>
      <c r="L4923" t="s">
        <v>62</v>
      </c>
    </row>
    <row r="4924" spans="1:12" x14ac:dyDescent="0.2">
      <c r="A4924" t="s">
        <v>572</v>
      </c>
      <c r="B4924">
        <v>-0.25201000000000001</v>
      </c>
      <c r="C4924" t="s">
        <v>49</v>
      </c>
      <c r="D4924" t="s">
        <v>16</v>
      </c>
      <c r="F4924" t="s">
        <v>36</v>
      </c>
      <c r="G4924">
        <v>2</v>
      </c>
      <c r="H4924">
        <v>-1.3782865097183621</v>
      </c>
      <c r="I4924">
        <v>7.6360543508832021E-2</v>
      </c>
      <c r="J4924" t="s">
        <v>1006</v>
      </c>
      <c r="K4924" t="b">
        <v>1</v>
      </c>
      <c r="L4924" t="s">
        <v>573</v>
      </c>
    </row>
    <row r="4926" spans="1:12" ht="16" x14ac:dyDescent="0.2">
      <c r="A4926" s="1" t="s">
        <v>2</v>
      </c>
      <c r="B4926" s="1" t="s">
        <v>1019</v>
      </c>
    </row>
    <row r="4927" spans="1:12" x14ac:dyDescent="0.2">
      <c r="A4927" t="s">
        <v>4</v>
      </c>
      <c r="B4927" t="s">
        <v>1020</v>
      </c>
    </row>
    <row r="4928" spans="1:12" x14ac:dyDescent="0.2">
      <c r="A4928" t="s">
        <v>6</v>
      </c>
      <c r="B4928" t="s">
        <v>371</v>
      </c>
    </row>
    <row r="4929" spans="1:13" x14ac:dyDescent="0.2">
      <c r="A4929" t="s">
        <v>8</v>
      </c>
      <c r="B4929">
        <v>1</v>
      </c>
    </row>
    <row r="4930" spans="1:13" x14ac:dyDescent="0.2">
      <c r="A4930" t="s">
        <v>9</v>
      </c>
      <c r="B4930" t="s">
        <v>1019</v>
      </c>
    </row>
    <row r="4931" spans="1:13" x14ac:dyDescent="0.2">
      <c r="A4931" t="s">
        <v>11</v>
      </c>
      <c r="B4931" t="s">
        <v>12</v>
      </c>
    </row>
    <row r="4932" spans="1:13" x14ac:dyDescent="0.2">
      <c r="A4932" t="s">
        <v>13</v>
      </c>
      <c r="B4932" t="s">
        <v>14</v>
      </c>
    </row>
    <row r="4933" spans="1:13" x14ac:dyDescent="0.2">
      <c r="A4933" t="s">
        <v>15</v>
      </c>
      <c r="B4933" t="s">
        <v>75</v>
      </c>
    </row>
    <row r="4934" spans="1:13" ht="16" x14ac:dyDescent="0.2">
      <c r="A4934" s="1" t="s">
        <v>17</v>
      </c>
    </row>
    <row r="4935" spans="1:13" x14ac:dyDescent="0.2">
      <c r="A4935" s="2" t="s">
        <v>18</v>
      </c>
      <c r="B4935" s="2" t="s">
        <v>19</v>
      </c>
      <c r="C4935" s="2" t="s">
        <v>6</v>
      </c>
      <c r="D4935" s="2" t="s">
        <v>15</v>
      </c>
      <c r="E4935" s="2" t="s">
        <v>20</v>
      </c>
      <c r="F4935" s="2" t="s">
        <v>13</v>
      </c>
      <c r="G4935" s="2" t="s">
        <v>21</v>
      </c>
      <c r="H4935" s="2" t="s">
        <v>22</v>
      </c>
      <c r="I4935" s="2" t="s">
        <v>23</v>
      </c>
      <c r="J4935" s="2" t="s">
        <v>4</v>
      </c>
      <c r="K4935" s="2" t="s">
        <v>24</v>
      </c>
      <c r="L4935" s="2" t="s">
        <v>9</v>
      </c>
      <c r="M4935" s="2"/>
    </row>
    <row r="4936" spans="1:13" x14ac:dyDescent="0.2">
      <c r="A4936" t="s">
        <v>1021</v>
      </c>
      <c r="B4936">
        <v>2.5228E-5</v>
      </c>
      <c r="D4936" t="s">
        <v>16</v>
      </c>
      <c r="E4936" t="s">
        <v>247</v>
      </c>
      <c r="F4936" t="s">
        <v>27</v>
      </c>
      <c r="G4936">
        <v>2</v>
      </c>
      <c r="H4936">
        <v>-10.58755606916287</v>
      </c>
      <c r="I4936">
        <v>0.81498288344278047</v>
      </c>
      <c r="J4936" t="s">
        <v>1022</v>
      </c>
    </row>
    <row r="4937" spans="1:13" x14ac:dyDescent="0.2">
      <c r="A4937" t="s">
        <v>453</v>
      </c>
      <c r="B4937">
        <v>5.9664999999999996E-3</v>
      </c>
      <c r="D4937" t="s">
        <v>16</v>
      </c>
      <c r="E4937" t="s">
        <v>247</v>
      </c>
      <c r="F4937" t="s">
        <v>27</v>
      </c>
      <c r="G4937">
        <v>2</v>
      </c>
      <c r="H4937">
        <v>-5.1215947881545638</v>
      </c>
      <c r="I4937">
        <v>0.2402553678818159</v>
      </c>
      <c r="J4937" t="s">
        <v>1023</v>
      </c>
    </row>
    <row r="4938" spans="1:13" x14ac:dyDescent="0.2">
      <c r="A4938" t="s">
        <v>1024</v>
      </c>
      <c r="B4938">
        <v>8.8299000000000003E-5</v>
      </c>
      <c r="D4938" t="s">
        <v>16</v>
      </c>
      <c r="E4938" t="s">
        <v>247</v>
      </c>
      <c r="F4938" t="s">
        <v>27</v>
      </c>
      <c r="G4938">
        <v>2</v>
      </c>
      <c r="H4938">
        <v>-9.3347817754468014</v>
      </c>
      <c r="I4938">
        <v>0.56423115531849743</v>
      </c>
      <c r="J4938" t="s">
        <v>1025</v>
      </c>
    </row>
    <row r="4939" spans="1:13" x14ac:dyDescent="0.2">
      <c r="A4939" t="s">
        <v>208</v>
      </c>
      <c r="B4939">
        <v>0.24510000000000001</v>
      </c>
      <c r="D4939" t="s">
        <v>16</v>
      </c>
      <c r="E4939" t="s">
        <v>26</v>
      </c>
      <c r="F4939" t="s">
        <v>27</v>
      </c>
      <c r="G4939">
        <v>2</v>
      </c>
      <c r="H4939">
        <v>-1.4060889884480701</v>
      </c>
      <c r="I4939">
        <v>0.24149077526799639</v>
      </c>
      <c r="J4939" t="s">
        <v>1026</v>
      </c>
    </row>
    <row r="4940" spans="1:13" x14ac:dyDescent="0.2">
      <c r="A4940" t="s">
        <v>1027</v>
      </c>
      <c r="B4940">
        <v>1.0844999999999999E-4</v>
      </c>
      <c r="D4940" t="s">
        <v>16</v>
      </c>
      <c r="E4940" t="s">
        <v>26</v>
      </c>
      <c r="F4940" t="s">
        <v>27</v>
      </c>
      <c r="G4940">
        <v>2</v>
      </c>
      <c r="H4940">
        <v>-9.129221320691391</v>
      </c>
      <c r="I4940">
        <v>0.81498288344278047</v>
      </c>
      <c r="J4940" t="s">
        <v>1028</v>
      </c>
    </row>
    <row r="4941" spans="1:13" x14ac:dyDescent="0.2">
      <c r="A4941" t="s">
        <v>455</v>
      </c>
      <c r="B4941">
        <v>0.17369999999999999</v>
      </c>
      <c r="D4941" t="s">
        <v>16</v>
      </c>
      <c r="E4941" t="s">
        <v>247</v>
      </c>
      <c r="F4941" t="s">
        <v>27</v>
      </c>
      <c r="G4941">
        <v>2</v>
      </c>
      <c r="H4941">
        <v>-1.750425605735078</v>
      </c>
      <c r="I4941">
        <v>0.56423115531849743</v>
      </c>
      <c r="J4941" t="s">
        <v>1029</v>
      </c>
    </row>
    <row r="4942" spans="1:13" x14ac:dyDescent="0.2">
      <c r="A4942" t="s">
        <v>1030</v>
      </c>
      <c r="B4942">
        <v>1.8921000000000001E-3</v>
      </c>
      <c r="D4942" t="s">
        <v>16</v>
      </c>
      <c r="E4942" t="s">
        <v>247</v>
      </c>
      <c r="F4942" t="s">
        <v>27</v>
      </c>
      <c r="G4942">
        <v>2</v>
      </c>
      <c r="H4942">
        <v>-6.2700679556265593</v>
      </c>
      <c r="I4942">
        <v>0.2402553678818159</v>
      </c>
      <c r="J4942" t="s">
        <v>1031</v>
      </c>
    </row>
    <row r="4943" spans="1:13" x14ac:dyDescent="0.2">
      <c r="A4943" t="s">
        <v>29</v>
      </c>
      <c r="B4943">
        <v>40.933999999999997</v>
      </c>
      <c r="D4943" t="s">
        <v>30</v>
      </c>
      <c r="E4943" t="s">
        <v>26</v>
      </c>
      <c r="F4943" t="s">
        <v>27</v>
      </c>
      <c r="G4943">
        <v>2</v>
      </c>
      <c r="H4943">
        <v>3.711961013557258</v>
      </c>
      <c r="I4943">
        <v>0.1312205922929929</v>
      </c>
      <c r="J4943" t="s">
        <v>1032</v>
      </c>
    </row>
    <row r="4944" spans="1:13" x14ac:dyDescent="0.2">
      <c r="A4944" t="s">
        <v>473</v>
      </c>
      <c r="B4944">
        <v>1.2419E-7</v>
      </c>
      <c r="D4944" t="s">
        <v>16</v>
      </c>
      <c r="E4944" t="s">
        <v>26</v>
      </c>
      <c r="F4944" t="s">
        <v>27</v>
      </c>
      <c r="G4944">
        <v>2</v>
      </c>
      <c r="H4944">
        <v>-15.901453185986471</v>
      </c>
      <c r="I4944">
        <v>0.2402553678818159</v>
      </c>
      <c r="J4944" t="s">
        <v>1033</v>
      </c>
    </row>
    <row r="4945" spans="1:12" x14ac:dyDescent="0.2">
      <c r="A4945" t="s">
        <v>827</v>
      </c>
      <c r="B4945">
        <v>3.7975999999999998E-4</v>
      </c>
      <c r="D4945" t="s">
        <v>16</v>
      </c>
      <c r="E4945" t="s">
        <v>26</v>
      </c>
      <c r="F4945" t="s">
        <v>27</v>
      </c>
      <c r="G4945">
        <v>2</v>
      </c>
      <c r="H4945">
        <v>-7.8759710837212111</v>
      </c>
      <c r="I4945">
        <v>0.2402553678818159</v>
      </c>
      <c r="J4945" t="s">
        <v>1034</v>
      </c>
    </row>
    <row r="4946" spans="1:12" x14ac:dyDescent="0.2">
      <c r="A4946" t="s">
        <v>1035</v>
      </c>
      <c r="B4946">
        <v>2.0183000000000001E-4</v>
      </c>
      <c r="D4946" t="s">
        <v>16</v>
      </c>
      <c r="E4946" t="s">
        <v>247</v>
      </c>
      <c r="F4946" t="s">
        <v>27</v>
      </c>
      <c r="G4946">
        <v>2</v>
      </c>
      <c r="H4946">
        <v>-8.5080847990522468</v>
      </c>
      <c r="I4946">
        <v>0.2402553678818159</v>
      </c>
      <c r="J4946" t="s">
        <v>1036</v>
      </c>
    </row>
    <row r="4947" spans="1:12" x14ac:dyDescent="0.2">
      <c r="A4947" t="s">
        <v>706</v>
      </c>
      <c r="B4947">
        <v>1.0807000000000001E-6</v>
      </c>
      <c r="D4947" t="s">
        <v>16</v>
      </c>
      <c r="E4947" t="s">
        <v>26</v>
      </c>
      <c r="F4947" t="s">
        <v>27</v>
      </c>
      <c r="G4947">
        <v>2</v>
      </c>
      <c r="H4947">
        <v>-13.73790157863729</v>
      </c>
      <c r="I4947">
        <v>0.2402553678818159</v>
      </c>
      <c r="J4947" t="s">
        <v>1037</v>
      </c>
    </row>
    <row r="4948" spans="1:12" x14ac:dyDescent="0.2">
      <c r="A4948" t="s">
        <v>828</v>
      </c>
      <c r="B4948">
        <v>6.4046999999999997E-4</v>
      </c>
      <c r="D4948" t="s">
        <v>16</v>
      </c>
      <c r="E4948" t="s">
        <v>26</v>
      </c>
      <c r="F4948" t="s">
        <v>27</v>
      </c>
      <c r="G4948">
        <v>2</v>
      </c>
      <c r="H4948">
        <v>-7.3533082761319317</v>
      </c>
      <c r="I4948">
        <v>0.2402553678818159</v>
      </c>
      <c r="J4948" t="s">
        <v>1038</v>
      </c>
    </row>
    <row r="4949" spans="1:12" x14ac:dyDescent="0.2">
      <c r="A4949" t="s">
        <v>477</v>
      </c>
      <c r="B4949">
        <v>2.9625999999999998E-6</v>
      </c>
      <c r="D4949" t="s">
        <v>16</v>
      </c>
      <c r="E4949" t="s">
        <v>26</v>
      </c>
      <c r="F4949" t="s">
        <v>27</v>
      </c>
      <c r="G4949">
        <v>2</v>
      </c>
      <c r="H4949">
        <v>-12.729443296798459</v>
      </c>
      <c r="I4949">
        <v>0.2402553678818159</v>
      </c>
      <c r="J4949" t="s">
        <v>1039</v>
      </c>
    </row>
    <row r="4950" spans="1:12" x14ac:dyDescent="0.2">
      <c r="A4950" t="s">
        <v>1040</v>
      </c>
      <c r="B4950">
        <v>5.0457000000000002E-5</v>
      </c>
      <c r="D4950" t="s">
        <v>16</v>
      </c>
      <c r="E4950" t="s">
        <v>247</v>
      </c>
      <c r="F4950" t="s">
        <v>27</v>
      </c>
      <c r="G4950">
        <v>2</v>
      </c>
      <c r="H4950">
        <v>-9.8943890695508685</v>
      </c>
      <c r="I4950">
        <v>0.2402553678818159</v>
      </c>
      <c r="J4950" t="s">
        <v>1041</v>
      </c>
    </row>
    <row r="4951" spans="1:12" x14ac:dyDescent="0.2">
      <c r="A4951" t="s">
        <v>1042</v>
      </c>
      <c r="B4951">
        <v>2.2704999999999999E-2</v>
      </c>
      <c r="D4951" t="s">
        <v>16</v>
      </c>
      <c r="E4951" t="s">
        <v>247</v>
      </c>
      <c r="F4951" t="s">
        <v>27</v>
      </c>
      <c r="G4951">
        <v>2</v>
      </c>
      <c r="H4951">
        <v>-3.7851701144322232</v>
      </c>
      <c r="I4951">
        <v>0.2402553678818159</v>
      </c>
      <c r="J4951" t="s">
        <v>1043</v>
      </c>
    </row>
    <row r="4952" spans="1:12" x14ac:dyDescent="0.2">
      <c r="A4952" t="s">
        <v>432</v>
      </c>
      <c r="B4952">
        <v>2.677</v>
      </c>
      <c r="D4952" t="s">
        <v>250</v>
      </c>
      <c r="E4952" t="s">
        <v>244</v>
      </c>
      <c r="F4952" t="s">
        <v>27</v>
      </c>
      <c r="G4952">
        <v>2</v>
      </c>
      <c r="H4952">
        <v>0.98469676453821542</v>
      </c>
      <c r="I4952">
        <v>0.1312205922929929</v>
      </c>
      <c r="J4952" t="s">
        <v>1044</v>
      </c>
    </row>
    <row r="4953" spans="1:12" x14ac:dyDescent="0.2">
      <c r="A4953" t="s">
        <v>998</v>
      </c>
      <c r="B4953">
        <v>1.2614E-5</v>
      </c>
      <c r="D4953" t="s">
        <v>16</v>
      </c>
      <c r="E4953" t="s">
        <v>247</v>
      </c>
      <c r="F4953" t="s">
        <v>27</v>
      </c>
      <c r="G4953">
        <v>2</v>
      </c>
      <c r="H4953">
        <v>-11.28070324972281</v>
      </c>
      <c r="I4953">
        <v>0.81498288344278047</v>
      </c>
      <c r="J4953" t="s">
        <v>1045</v>
      </c>
    </row>
    <row r="4954" spans="1:12" x14ac:dyDescent="0.2">
      <c r="A4954" t="s">
        <v>1019</v>
      </c>
      <c r="B4954">
        <v>1</v>
      </c>
      <c r="C4954" t="s">
        <v>371</v>
      </c>
      <c r="D4954" t="s">
        <v>75</v>
      </c>
      <c r="E4954" t="s">
        <v>103</v>
      </c>
      <c r="F4954" t="s">
        <v>33</v>
      </c>
      <c r="G4954">
        <v>0</v>
      </c>
      <c r="H4954">
        <v>1</v>
      </c>
      <c r="L4954" t="s">
        <v>1019</v>
      </c>
    </row>
    <row r="4955" spans="1:12" x14ac:dyDescent="0.2">
      <c r="A4955" t="s">
        <v>1046</v>
      </c>
      <c r="B4955">
        <v>3.6045999999999999E-3</v>
      </c>
      <c r="C4955" t="s">
        <v>94</v>
      </c>
      <c r="D4955" t="s">
        <v>16</v>
      </c>
      <c r="F4955" t="s">
        <v>36</v>
      </c>
      <c r="G4955">
        <v>2</v>
      </c>
      <c r="H4955">
        <v>-5.6255444714055693</v>
      </c>
      <c r="I4955">
        <v>0.1312205922929929</v>
      </c>
      <c r="J4955" t="s">
        <v>1047</v>
      </c>
      <c r="L4955" t="s">
        <v>1048</v>
      </c>
    </row>
    <row r="4956" spans="1:12" x14ac:dyDescent="0.2">
      <c r="A4956" t="s">
        <v>1549</v>
      </c>
      <c r="B4956">
        <v>0.27572999999999998</v>
      </c>
      <c r="C4956" t="s">
        <v>35</v>
      </c>
      <c r="D4956" t="s">
        <v>16</v>
      </c>
      <c r="F4956" t="s">
        <v>36</v>
      </c>
      <c r="G4956">
        <v>2</v>
      </c>
      <c r="H4956">
        <v>-1.288333152944009</v>
      </c>
      <c r="I4956">
        <v>0.1312205922929929</v>
      </c>
      <c r="J4956" t="s">
        <v>1049</v>
      </c>
      <c r="L4956" t="s">
        <v>832</v>
      </c>
    </row>
    <row r="4957" spans="1:12" x14ac:dyDescent="0.2">
      <c r="A4957" t="s">
        <v>1548</v>
      </c>
      <c r="B4957">
        <v>5.1060999999999996</v>
      </c>
      <c r="C4957" t="s">
        <v>35</v>
      </c>
      <c r="D4957" t="s">
        <v>16</v>
      </c>
      <c r="F4957" t="s">
        <v>36</v>
      </c>
      <c r="G4957">
        <v>2</v>
      </c>
      <c r="H4957">
        <v>1.630435903429706</v>
      </c>
      <c r="I4957">
        <v>0.1312205922929929</v>
      </c>
      <c r="J4957" t="s">
        <v>1050</v>
      </c>
      <c r="L4957" t="s">
        <v>434</v>
      </c>
    </row>
    <row r="4958" spans="1:12" x14ac:dyDescent="0.2">
      <c r="A4958" t="s">
        <v>947</v>
      </c>
      <c r="B4958">
        <v>2.2072999999999999E-2</v>
      </c>
      <c r="C4958" t="s">
        <v>35</v>
      </c>
      <c r="D4958" t="s">
        <v>16</v>
      </c>
      <c r="F4958" t="s">
        <v>36</v>
      </c>
      <c r="G4958">
        <v>2</v>
      </c>
      <c r="H4958">
        <v>-3.8134001368230619</v>
      </c>
      <c r="I4958">
        <v>0.1312205922929929</v>
      </c>
      <c r="J4958" t="s">
        <v>1051</v>
      </c>
      <c r="L4958" t="s">
        <v>948</v>
      </c>
    </row>
    <row r="4959" spans="1:12" x14ac:dyDescent="0.2">
      <c r="A4959" t="s">
        <v>1052</v>
      </c>
      <c r="B4959">
        <v>1.0958E-4</v>
      </c>
      <c r="C4959" t="s">
        <v>35</v>
      </c>
      <c r="D4959" t="s">
        <v>16</v>
      </c>
      <c r="F4959" t="s">
        <v>36</v>
      </c>
      <c r="G4959">
        <v>2</v>
      </c>
      <c r="H4959">
        <v>-9.1188556818540043</v>
      </c>
      <c r="I4959">
        <v>0.1312205922929929</v>
      </c>
      <c r="J4959" t="s">
        <v>1053</v>
      </c>
      <c r="L4959" t="s">
        <v>1054</v>
      </c>
    </row>
    <row r="4960" spans="1:12" x14ac:dyDescent="0.2">
      <c r="A4960" t="s">
        <v>1055</v>
      </c>
      <c r="B4960">
        <v>0.20272999999999999</v>
      </c>
      <c r="C4960" t="s">
        <v>45</v>
      </c>
      <c r="D4960" t="s">
        <v>497</v>
      </c>
      <c r="F4960" t="s">
        <v>36</v>
      </c>
      <c r="G4960">
        <v>2</v>
      </c>
      <c r="H4960">
        <v>-1.5958802345020351</v>
      </c>
      <c r="I4960">
        <v>0.1312205922929929</v>
      </c>
      <c r="J4960" t="s">
        <v>1056</v>
      </c>
      <c r="L4960" t="s">
        <v>1057</v>
      </c>
    </row>
    <row r="4961" spans="1:12" x14ac:dyDescent="0.2">
      <c r="A4961" t="s">
        <v>1058</v>
      </c>
      <c r="B4961">
        <v>1.9120999999999999E-3</v>
      </c>
      <c r="C4961" t="s">
        <v>35</v>
      </c>
      <c r="D4961" t="s">
        <v>16</v>
      </c>
      <c r="F4961" t="s">
        <v>36</v>
      </c>
      <c r="G4961">
        <v>2</v>
      </c>
      <c r="H4961">
        <v>-6.2595531644653608</v>
      </c>
      <c r="I4961">
        <v>0.1312205922929929</v>
      </c>
      <c r="J4961" t="s">
        <v>1059</v>
      </c>
      <c r="L4961" t="s">
        <v>1060</v>
      </c>
    </row>
    <row r="4962" spans="1:12" x14ac:dyDescent="0.2">
      <c r="A4962" t="s">
        <v>435</v>
      </c>
      <c r="B4962">
        <v>3.9653000000000001E-2</v>
      </c>
      <c r="C4962" t="s">
        <v>45</v>
      </c>
      <c r="D4962" t="s">
        <v>16</v>
      </c>
      <c r="F4962" t="s">
        <v>36</v>
      </c>
      <c r="G4962">
        <v>2</v>
      </c>
      <c r="H4962">
        <v>-3.2275886717206328</v>
      </c>
      <c r="I4962">
        <v>0.1312205922929929</v>
      </c>
      <c r="J4962" t="s">
        <v>1061</v>
      </c>
      <c r="L4962" t="s">
        <v>436</v>
      </c>
    </row>
    <row r="4963" spans="1:12" x14ac:dyDescent="0.2">
      <c r="A4963" t="s">
        <v>1062</v>
      </c>
      <c r="B4963">
        <v>1.2339</v>
      </c>
      <c r="C4963" t="s">
        <v>35</v>
      </c>
      <c r="D4963" t="s">
        <v>250</v>
      </c>
      <c r="F4963" t="s">
        <v>36</v>
      </c>
      <c r="G4963">
        <v>2</v>
      </c>
      <c r="H4963">
        <v>0.21017988492235101</v>
      </c>
      <c r="I4963">
        <v>0.1312205922929929</v>
      </c>
      <c r="J4963" t="s">
        <v>1063</v>
      </c>
      <c r="L4963" t="s">
        <v>1064</v>
      </c>
    </row>
    <row r="4964" spans="1:12" x14ac:dyDescent="0.2">
      <c r="A4964" t="s">
        <v>915</v>
      </c>
      <c r="B4964">
        <v>0.45151999999999998</v>
      </c>
      <c r="C4964" t="s">
        <v>35</v>
      </c>
      <c r="D4964" t="s">
        <v>16</v>
      </c>
      <c r="F4964" t="s">
        <v>36</v>
      </c>
      <c r="G4964">
        <v>2</v>
      </c>
      <c r="H4964">
        <v>-0.79513561031768787</v>
      </c>
      <c r="I4964">
        <v>0.1312205922929929</v>
      </c>
      <c r="J4964" t="s">
        <v>1065</v>
      </c>
      <c r="L4964" t="s">
        <v>916</v>
      </c>
    </row>
    <row r="4965" spans="1:12" x14ac:dyDescent="0.2">
      <c r="A4965" t="s">
        <v>954</v>
      </c>
      <c r="B4965">
        <v>1.7028999999999999E-5</v>
      </c>
      <c r="C4965" t="s">
        <v>45</v>
      </c>
      <c r="D4965" t="s">
        <v>16</v>
      </c>
      <c r="F4965" t="s">
        <v>36</v>
      </c>
      <c r="G4965">
        <v>2</v>
      </c>
      <c r="H4965">
        <v>-10.980592784919811</v>
      </c>
      <c r="I4965">
        <v>0.1312205922929929</v>
      </c>
      <c r="J4965" t="s">
        <v>1066</v>
      </c>
      <c r="L4965" t="s">
        <v>955</v>
      </c>
    </row>
    <row r="4966" spans="1:12" x14ac:dyDescent="0.2">
      <c r="A4966" t="s">
        <v>1067</v>
      </c>
      <c r="B4966">
        <v>4.383</v>
      </c>
      <c r="C4966" t="s">
        <v>49</v>
      </c>
      <c r="D4966" t="s">
        <v>30</v>
      </c>
      <c r="F4966" t="s">
        <v>36</v>
      </c>
      <c r="G4966">
        <v>2</v>
      </c>
      <c r="H4966">
        <v>1.477733421436672</v>
      </c>
      <c r="I4966">
        <v>0.1312205922929929</v>
      </c>
      <c r="J4966" t="s">
        <v>1068</v>
      </c>
      <c r="L4966" t="s">
        <v>1069</v>
      </c>
    </row>
    <row r="4967" spans="1:12" x14ac:dyDescent="0.2">
      <c r="A4967" t="s">
        <v>1070</v>
      </c>
      <c r="B4967">
        <v>1.0749E-2</v>
      </c>
      <c r="C4967" t="s">
        <v>35</v>
      </c>
      <c r="D4967" t="s">
        <v>16</v>
      </c>
      <c r="F4967" t="s">
        <v>36</v>
      </c>
      <c r="G4967">
        <v>2</v>
      </c>
      <c r="H4967">
        <v>-4.5329425519912103</v>
      </c>
      <c r="I4967">
        <v>0.1312205922929929</v>
      </c>
      <c r="J4967" t="s">
        <v>1056</v>
      </c>
      <c r="L4967" t="s">
        <v>1070</v>
      </c>
    </row>
    <row r="4968" spans="1:12" x14ac:dyDescent="0.2">
      <c r="A4968" t="s">
        <v>214</v>
      </c>
      <c r="B4968">
        <v>9.0997999999999999E-3</v>
      </c>
      <c r="C4968" t="s">
        <v>45</v>
      </c>
      <c r="D4968" t="s">
        <v>16</v>
      </c>
      <c r="F4968" t="s">
        <v>36</v>
      </c>
      <c r="G4968">
        <v>2</v>
      </c>
      <c r="H4968">
        <v>-4.699502843722831</v>
      </c>
      <c r="I4968">
        <v>0.1312205922929929</v>
      </c>
      <c r="J4968" t="s">
        <v>1071</v>
      </c>
      <c r="L4968" t="s">
        <v>216</v>
      </c>
    </row>
    <row r="4969" spans="1:12" x14ac:dyDescent="0.2">
      <c r="A4969" t="s">
        <v>1072</v>
      </c>
      <c r="B4969">
        <v>3.3929000000000001E-2</v>
      </c>
      <c r="C4969" t="s">
        <v>35</v>
      </c>
      <c r="D4969" t="s">
        <v>16</v>
      </c>
      <c r="F4969" t="s">
        <v>36</v>
      </c>
      <c r="G4969">
        <v>2</v>
      </c>
      <c r="H4969">
        <v>-3.3834851730635851</v>
      </c>
      <c r="I4969">
        <v>0.1312205922929929</v>
      </c>
      <c r="J4969" t="s">
        <v>1073</v>
      </c>
      <c r="L4969" t="s">
        <v>1074</v>
      </c>
    </row>
    <row r="4970" spans="1:12" x14ac:dyDescent="0.2">
      <c r="A4970" t="s">
        <v>600</v>
      </c>
      <c r="B4970">
        <v>1.6437E-4</v>
      </c>
      <c r="C4970" t="s">
        <v>45</v>
      </c>
      <c r="D4970" t="s">
        <v>16</v>
      </c>
      <c r="F4970" t="s">
        <v>36</v>
      </c>
      <c r="G4970">
        <v>2</v>
      </c>
      <c r="H4970">
        <v>-8.7133905737458406</v>
      </c>
      <c r="I4970">
        <v>0.1312205922929929</v>
      </c>
      <c r="J4970" t="s">
        <v>1053</v>
      </c>
      <c r="L4970" t="s">
        <v>601</v>
      </c>
    </row>
    <row r="4971" spans="1:12" x14ac:dyDescent="0.2">
      <c r="A4971" t="s">
        <v>1075</v>
      </c>
      <c r="B4971">
        <v>48.298999999999999</v>
      </c>
      <c r="C4971" t="s">
        <v>218</v>
      </c>
      <c r="D4971" t="s">
        <v>56</v>
      </c>
      <c r="F4971" t="s">
        <v>36</v>
      </c>
      <c r="G4971">
        <v>2</v>
      </c>
      <c r="H4971">
        <v>3.8774108565104499</v>
      </c>
      <c r="I4971">
        <v>0.36977677668705061</v>
      </c>
      <c r="J4971" t="s">
        <v>1076</v>
      </c>
      <c r="L4971" t="s">
        <v>1077</v>
      </c>
    </row>
    <row r="4972" spans="1:12" x14ac:dyDescent="0.2">
      <c r="A4972" t="s">
        <v>292</v>
      </c>
      <c r="B4972">
        <v>1.7384999999999999</v>
      </c>
      <c r="C4972" t="s">
        <v>35</v>
      </c>
      <c r="D4972" t="s">
        <v>56</v>
      </c>
      <c r="F4972" t="s">
        <v>36</v>
      </c>
      <c r="G4972">
        <v>2</v>
      </c>
      <c r="H4972">
        <v>0.55302267246577896</v>
      </c>
      <c r="I4972">
        <v>0.36977677668705061</v>
      </c>
      <c r="J4972" t="s">
        <v>1078</v>
      </c>
      <c r="L4972" t="s">
        <v>294</v>
      </c>
    </row>
    <row r="4973" spans="1:12" x14ac:dyDescent="0.2">
      <c r="A4973" t="s">
        <v>55</v>
      </c>
      <c r="B4973">
        <v>21.731999999999999</v>
      </c>
      <c r="C4973" t="s">
        <v>45</v>
      </c>
      <c r="D4973" t="s">
        <v>56</v>
      </c>
      <c r="F4973" t="s">
        <v>36</v>
      </c>
      <c r="G4973">
        <v>2</v>
      </c>
      <c r="H4973">
        <v>3.0787858286892771</v>
      </c>
      <c r="I4973">
        <v>0.36977677668705061</v>
      </c>
      <c r="J4973" t="s">
        <v>1079</v>
      </c>
      <c r="L4973" t="s">
        <v>57</v>
      </c>
    </row>
    <row r="4974" spans="1:12" x14ac:dyDescent="0.2">
      <c r="A4974" t="s">
        <v>1080</v>
      </c>
      <c r="B4974">
        <v>43.692999999999998</v>
      </c>
      <c r="C4974" t="s">
        <v>49</v>
      </c>
      <c r="D4974" t="s">
        <v>16</v>
      </c>
      <c r="F4974" t="s">
        <v>36</v>
      </c>
      <c r="G4974">
        <v>2</v>
      </c>
      <c r="H4974">
        <v>3.7771879062045048</v>
      </c>
      <c r="I4974">
        <v>0.1312205922929929</v>
      </c>
      <c r="J4974" t="s">
        <v>1081</v>
      </c>
      <c r="L4974" t="s">
        <v>1082</v>
      </c>
    </row>
    <row r="4975" spans="1:12" x14ac:dyDescent="0.2">
      <c r="A4975" t="s">
        <v>270</v>
      </c>
      <c r="B4975">
        <v>82.456000000000003</v>
      </c>
      <c r="C4975" t="s">
        <v>49</v>
      </c>
      <c r="D4975" t="s">
        <v>16</v>
      </c>
      <c r="F4975" t="s">
        <v>36</v>
      </c>
      <c r="G4975">
        <v>2</v>
      </c>
      <c r="H4975">
        <v>4.4122648177344921</v>
      </c>
      <c r="I4975">
        <v>0.1312205922929929</v>
      </c>
      <c r="J4975" t="s">
        <v>1083</v>
      </c>
      <c r="L4975" t="s">
        <v>271</v>
      </c>
    </row>
    <row r="4976" spans="1:12" x14ac:dyDescent="0.2">
      <c r="A4976" t="s">
        <v>1084</v>
      </c>
      <c r="B4976">
        <v>42.886000000000003</v>
      </c>
      <c r="C4976" t="s">
        <v>371</v>
      </c>
      <c r="D4976" t="s">
        <v>53</v>
      </c>
      <c r="F4976" t="s">
        <v>36</v>
      </c>
      <c r="G4976">
        <v>2</v>
      </c>
      <c r="H4976">
        <v>3.7585454323470389</v>
      </c>
      <c r="I4976">
        <v>0.1312205922929929</v>
      </c>
      <c r="J4976" t="s">
        <v>1085</v>
      </c>
      <c r="L4976" t="s">
        <v>198</v>
      </c>
    </row>
    <row r="4977" spans="1:12" x14ac:dyDescent="0.2">
      <c r="A4977" t="s">
        <v>190</v>
      </c>
      <c r="B4977">
        <v>2.1732000000000001E-2</v>
      </c>
      <c r="C4977" t="s">
        <v>35</v>
      </c>
      <c r="D4977" t="s">
        <v>16</v>
      </c>
      <c r="F4977" t="s">
        <v>36</v>
      </c>
      <c r="G4977">
        <v>2</v>
      </c>
      <c r="H4977">
        <v>-3.8289694502928602</v>
      </c>
      <c r="I4977">
        <v>0.5715537642773304</v>
      </c>
      <c r="J4977" t="s">
        <v>1086</v>
      </c>
      <c r="L4977" t="s">
        <v>192</v>
      </c>
    </row>
    <row r="4978" spans="1:12" x14ac:dyDescent="0.2">
      <c r="A4978" t="s">
        <v>699</v>
      </c>
      <c r="B4978">
        <v>5.9164000000000001E-2</v>
      </c>
      <c r="C4978" t="s">
        <v>35</v>
      </c>
      <c r="D4978" t="s">
        <v>16</v>
      </c>
      <c r="F4978" t="s">
        <v>36</v>
      </c>
      <c r="G4978">
        <v>2</v>
      </c>
      <c r="H4978">
        <v>-2.827442030173013</v>
      </c>
      <c r="I4978">
        <v>0.1312205922929929</v>
      </c>
      <c r="J4978" t="s">
        <v>1087</v>
      </c>
    </row>
    <row r="4979" spans="1:12" x14ac:dyDescent="0.2">
      <c r="A4979" t="s">
        <v>1088</v>
      </c>
      <c r="B4979">
        <v>2.3529000000000001E-5</v>
      </c>
      <c r="C4979" t="s">
        <v>45</v>
      </c>
      <c r="D4979" t="s">
        <v>16</v>
      </c>
      <c r="F4979" t="s">
        <v>36</v>
      </c>
      <c r="G4979">
        <v>2</v>
      </c>
      <c r="H4979">
        <v>-10.657276855065639</v>
      </c>
      <c r="I4979">
        <v>0.1312205922929929</v>
      </c>
      <c r="J4979" t="s">
        <v>1089</v>
      </c>
      <c r="L4979" t="s">
        <v>1090</v>
      </c>
    </row>
    <row r="4980" spans="1:12" x14ac:dyDescent="0.2">
      <c r="A4980" t="s">
        <v>299</v>
      </c>
      <c r="B4980">
        <v>1.0749E-2</v>
      </c>
      <c r="C4980" t="s">
        <v>35</v>
      </c>
      <c r="D4980" t="s">
        <v>16</v>
      </c>
      <c r="F4980" t="s">
        <v>36</v>
      </c>
      <c r="G4980">
        <v>2</v>
      </c>
      <c r="H4980">
        <v>-4.5329425519912103</v>
      </c>
      <c r="I4980">
        <v>0.1312205922929929</v>
      </c>
      <c r="J4980" t="s">
        <v>1056</v>
      </c>
      <c r="L4980" t="s">
        <v>300</v>
      </c>
    </row>
    <row r="4981" spans="1:12" x14ac:dyDescent="0.2">
      <c r="A4981" t="s">
        <v>852</v>
      </c>
      <c r="B4981">
        <v>2.121E-2</v>
      </c>
      <c r="C4981" t="s">
        <v>35</v>
      </c>
      <c r="D4981" t="s">
        <v>16</v>
      </c>
      <c r="F4981" t="s">
        <v>36</v>
      </c>
      <c r="G4981">
        <v>2</v>
      </c>
      <c r="H4981">
        <v>-3.8532825104055459</v>
      </c>
      <c r="I4981">
        <v>0.1312205922929929</v>
      </c>
      <c r="J4981" t="s">
        <v>1091</v>
      </c>
    </row>
    <row r="4982" spans="1:12" x14ac:dyDescent="0.2">
      <c r="A4982" t="s">
        <v>787</v>
      </c>
      <c r="B4982">
        <v>1.6789999999999999E-2</v>
      </c>
      <c r="C4982" t="s">
        <v>35</v>
      </c>
      <c r="D4982" t="s">
        <v>16</v>
      </c>
      <c r="F4982" t="s">
        <v>36</v>
      </c>
      <c r="G4982">
        <v>2</v>
      </c>
      <c r="H4982">
        <v>-4.086971807892688</v>
      </c>
      <c r="I4982">
        <v>0.1312205922929929</v>
      </c>
      <c r="J4982" t="s">
        <v>1092</v>
      </c>
      <c r="L4982" t="s">
        <v>789</v>
      </c>
    </row>
    <row r="4983" spans="1:12" x14ac:dyDescent="0.2">
      <c r="A4983" t="s">
        <v>1093</v>
      </c>
      <c r="B4983">
        <v>2.8037999999999999E-8</v>
      </c>
      <c r="C4983" t="s">
        <v>35</v>
      </c>
      <c r="D4983" t="s">
        <v>15</v>
      </c>
      <c r="F4983" t="s">
        <v>36</v>
      </c>
      <c r="G4983">
        <v>2</v>
      </c>
      <c r="H4983">
        <v>-17.389705104000068</v>
      </c>
      <c r="I4983">
        <v>0.5715537642773304</v>
      </c>
      <c r="J4983" t="s">
        <v>1094</v>
      </c>
      <c r="L4983" t="s">
        <v>1095</v>
      </c>
    </row>
    <row r="4984" spans="1:12" x14ac:dyDescent="0.2">
      <c r="A4984" t="s">
        <v>926</v>
      </c>
      <c r="B4984">
        <v>13.401999999999999</v>
      </c>
      <c r="C4984" t="s">
        <v>35</v>
      </c>
      <c r="D4984" t="s">
        <v>16</v>
      </c>
      <c r="F4984" t="s">
        <v>36</v>
      </c>
      <c r="G4984">
        <v>2</v>
      </c>
      <c r="H4984">
        <v>2.5954039495509789</v>
      </c>
      <c r="I4984">
        <v>0.1312205922929929</v>
      </c>
      <c r="J4984" t="s">
        <v>1096</v>
      </c>
      <c r="L4984" t="s">
        <v>928</v>
      </c>
    </row>
    <row r="4985" spans="1:12" x14ac:dyDescent="0.2">
      <c r="A4985" t="s">
        <v>929</v>
      </c>
      <c r="B4985">
        <v>13.401999999999999</v>
      </c>
      <c r="C4985" t="s">
        <v>35</v>
      </c>
      <c r="D4985" t="s">
        <v>16</v>
      </c>
      <c r="F4985" t="s">
        <v>36</v>
      </c>
      <c r="G4985">
        <v>0</v>
      </c>
      <c r="H4985">
        <v>13.401999999999999</v>
      </c>
      <c r="J4985" t="s">
        <v>1096</v>
      </c>
      <c r="L4985" t="s">
        <v>929</v>
      </c>
    </row>
    <row r="4986" spans="1:12" x14ac:dyDescent="0.2">
      <c r="A4986" t="s">
        <v>856</v>
      </c>
      <c r="B4986">
        <v>-6.0557999999999999E-5</v>
      </c>
      <c r="C4986" t="s">
        <v>49</v>
      </c>
      <c r="D4986" t="s">
        <v>16</v>
      </c>
      <c r="F4986" t="s">
        <v>36</v>
      </c>
      <c r="G4986">
        <v>2</v>
      </c>
      <c r="H4986">
        <v>-9.7119089744794973</v>
      </c>
      <c r="I4986">
        <v>0.1312205922929929</v>
      </c>
      <c r="J4986" t="s">
        <v>1097</v>
      </c>
      <c r="K4986" t="b">
        <v>1</v>
      </c>
      <c r="L4986" t="s">
        <v>857</v>
      </c>
    </row>
    <row r="4987" spans="1:12" x14ac:dyDescent="0.2">
      <c r="A4987" t="s">
        <v>1098</v>
      </c>
      <c r="B4987">
        <v>-4.1564999999999999E-4</v>
      </c>
      <c r="C4987" t="s">
        <v>49</v>
      </c>
      <c r="D4987" t="s">
        <v>16</v>
      </c>
      <c r="F4987" t="s">
        <v>36</v>
      </c>
      <c r="G4987">
        <v>2</v>
      </c>
      <c r="H4987">
        <v>-7.7856669979871773</v>
      </c>
      <c r="I4987">
        <v>0.1312205922929929</v>
      </c>
      <c r="J4987" t="s">
        <v>1099</v>
      </c>
      <c r="K4987" t="b">
        <v>1</v>
      </c>
      <c r="L4987" t="s">
        <v>1100</v>
      </c>
    </row>
    <row r="4988" spans="1:12" x14ac:dyDescent="0.2">
      <c r="A4988" t="s">
        <v>1101</v>
      </c>
      <c r="B4988">
        <v>-0.12614</v>
      </c>
      <c r="C4988" t="s">
        <v>49</v>
      </c>
      <c r="D4988" t="s">
        <v>250</v>
      </c>
      <c r="F4988" t="s">
        <v>36</v>
      </c>
      <c r="G4988">
        <v>2</v>
      </c>
      <c r="H4988">
        <v>-2.0703628777466321</v>
      </c>
      <c r="I4988">
        <v>0.1312205922929929</v>
      </c>
      <c r="J4988" t="s">
        <v>1102</v>
      </c>
      <c r="K4988" t="b">
        <v>1</v>
      </c>
      <c r="L4988" t="s">
        <v>1103</v>
      </c>
    </row>
    <row r="4989" spans="1:12" x14ac:dyDescent="0.2">
      <c r="A4989" t="s">
        <v>1104</v>
      </c>
      <c r="B4989">
        <v>8.2979000000000006E-6</v>
      </c>
      <c r="C4989" t="s">
        <v>45</v>
      </c>
      <c r="D4989" t="s">
        <v>16</v>
      </c>
      <c r="F4989" t="s">
        <v>36</v>
      </c>
      <c r="G4989">
        <v>2</v>
      </c>
      <c r="H4989">
        <v>-11.69950808722286</v>
      </c>
      <c r="I4989">
        <v>0.1312205922929929</v>
      </c>
      <c r="J4989" t="s">
        <v>1105</v>
      </c>
      <c r="L4989" t="s">
        <v>1106</v>
      </c>
    </row>
    <row r="4990" spans="1:12" x14ac:dyDescent="0.2">
      <c r="A4990" t="s">
        <v>310</v>
      </c>
      <c r="B4990">
        <v>9.0997999999999999E-3</v>
      </c>
      <c r="C4990" t="s">
        <v>35</v>
      </c>
      <c r="D4990" t="s">
        <v>16</v>
      </c>
      <c r="F4990" t="s">
        <v>36</v>
      </c>
      <c r="G4990">
        <v>2</v>
      </c>
      <c r="H4990">
        <v>-4.699502843722831</v>
      </c>
      <c r="I4990">
        <v>0.1312205922929929</v>
      </c>
      <c r="J4990" t="s">
        <v>1071</v>
      </c>
      <c r="L4990" t="s">
        <v>310</v>
      </c>
    </row>
    <row r="4991" spans="1:12" x14ac:dyDescent="0.2">
      <c r="A4991" t="s">
        <v>1107</v>
      </c>
      <c r="B4991">
        <v>3.2441999999999999E-2</v>
      </c>
      <c r="C4991" t="s">
        <v>35</v>
      </c>
      <c r="D4991" t="s">
        <v>16</v>
      </c>
      <c r="F4991" t="s">
        <v>36</v>
      </c>
      <c r="G4991">
        <v>2</v>
      </c>
      <c r="H4991">
        <v>-3.428301399354214</v>
      </c>
      <c r="I4991">
        <v>0.1312205922929929</v>
      </c>
      <c r="J4991" t="s">
        <v>1108</v>
      </c>
      <c r="L4991" t="s">
        <v>1109</v>
      </c>
    </row>
    <row r="4993" spans="1:13" ht="16" x14ac:dyDescent="0.2">
      <c r="A4993" s="1" t="s">
        <v>2</v>
      </c>
      <c r="B4993" s="1" t="s">
        <v>135</v>
      </c>
    </row>
    <row r="4994" spans="1:13" x14ac:dyDescent="0.2">
      <c r="A4994" t="s">
        <v>4</v>
      </c>
      <c r="B4994" t="s">
        <v>1110</v>
      </c>
    </row>
    <row r="4995" spans="1:13" x14ac:dyDescent="0.2">
      <c r="A4995" t="s">
        <v>6</v>
      </c>
      <c r="B4995" t="s">
        <v>35</v>
      </c>
    </row>
    <row r="4996" spans="1:13" x14ac:dyDescent="0.2">
      <c r="A4996" t="s">
        <v>8</v>
      </c>
      <c r="B4996">
        <v>1</v>
      </c>
    </row>
    <row r="4997" spans="1:13" x14ac:dyDescent="0.2">
      <c r="A4997" t="s">
        <v>9</v>
      </c>
      <c r="B4997" t="s">
        <v>135</v>
      </c>
    </row>
    <row r="4998" spans="1:13" x14ac:dyDescent="0.2">
      <c r="A4998" t="s">
        <v>11</v>
      </c>
      <c r="B4998" t="s">
        <v>12</v>
      </c>
    </row>
    <row r="4999" spans="1:13" x14ac:dyDescent="0.2">
      <c r="A4999" t="s">
        <v>13</v>
      </c>
      <c r="B4999" t="s">
        <v>14</v>
      </c>
    </row>
    <row r="5000" spans="1:13" x14ac:dyDescent="0.2">
      <c r="A5000" t="s">
        <v>15</v>
      </c>
      <c r="B5000" t="s">
        <v>75</v>
      </c>
    </row>
    <row r="5001" spans="1:13" ht="16" x14ac:dyDescent="0.2">
      <c r="A5001" s="1" t="s">
        <v>17</v>
      </c>
    </row>
    <row r="5002" spans="1:13" x14ac:dyDescent="0.2">
      <c r="A5002" s="2" t="s">
        <v>18</v>
      </c>
      <c r="B5002" s="2" t="s">
        <v>19</v>
      </c>
      <c r="C5002" s="2" t="s">
        <v>6</v>
      </c>
      <c r="D5002" s="2" t="s">
        <v>15</v>
      </c>
      <c r="E5002" s="2" t="s">
        <v>20</v>
      </c>
      <c r="F5002" s="2" t="s">
        <v>13</v>
      </c>
      <c r="G5002" s="2" t="s">
        <v>21</v>
      </c>
      <c r="H5002" s="2" t="s">
        <v>22</v>
      </c>
      <c r="I5002" s="2" t="s">
        <v>23</v>
      </c>
      <c r="J5002" s="2" t="s">
        <v>4</v>
      </c>
      <c r="K5002" s="2" t="s">
        <v>24</v>
      </c>
      <c r="L5002" s="2" t="s">
        <v>9</v>
      </c>
      <c r="M5002" s="2"/>
    </row>
    <row r="5003" spans="1:13" x14ac:dyDescent="0.2">
      <c r="A5003" t="s">
        <v>135</v>
      </c>
      <c r="B5003">
        <v>1</v>
      </c>
      <c r="C5003" t="s">
        <v>35</v>
      </c>
      <c r="D5003" t="s">
        <v>75</v>
      </c>
      <c r="E5003" t="s">
        <v>103</v>
      </c>
      <c r="F5003" t="s">
        <v>33</v>
      </c>
      <c r="G5003">
        <v>0</v>
      </c>
      <c r="H5003">
        <v>1</v>
      </c>
      <c r="L5003" t="s">
        <v>135</v>
      </c>
    </row>
    <row r="5004" spans="1:13" x14ac:dyDescent="0.2">
      <c r="A5004" t="s">
        <v>55</v>
      </c>
      <c r="B5004">
        <v>278.23</v>
      </c>
      <c r="C5004" t="s">
        <v>45</v>
      </c>
      <c r="D5004" t="s">
        <v>56</v>
      </c>
      <c r="F5004" t="s">
        <v>36</v>
      </c>
      <c r="G5004">
        <v>2</v>
      </c>
      <c r="H5004">
        <v>5.6284481097645944</v>
      </c>
      <c r="I5004">
        <v>0.36977677668705061</v>
      </c>
      <c r="J5004" t="s">
        <v>1111</v>
      </c>
      <c r="L5004" t="s">
        <v>57</v>
      </c>
    </row>
    <row r="5005" spans="1:13" x14ac:dyDescent="0.2">
      <c r="A5005" t="s">
        <v>1019</v>
      </c>
      <c r="B5005">
        <v>1</v>
      </c>
      <c r="C5005" t="s">
        <v>371</v>
      </c>
      <c r="D5005" t="s">
        <v>75</v>
      </c>
      <c r="F5005" t="s">
        <v>36</v>
      </c>
      <c r="G5005">
        <v>2</v>
      </c>
      <c r="H5005">
        <v>0</v>
      </c>
      <c r="I5005">
        <v>0.54930614433405478</v>
      </c>
      <c r="J5005" t="s">
        <v>1112</v>
      </c>
    </row>
    <row r="5006" spans="1:13" x14ac:dyDescent="0.2">
      <c r="A5006" t="s">
        <v>62</v>
      </c>
      <c r="B5006">
        <v>13.115</v>
      </c>
      <c r="C5006" t="s">
        <v>35</v>
      </c>
      <c r="D5006" t="s">
        <v>56</v>
      </c>
      <c r="F5006" t="s">
        <v>36</v>
      </c>
      <c r="G5006">
        <v>2</v>
      </c>
      <c r="H5006">
        <v>2.573756613318837</v>
      </c>
      <c r="I5006">
        <v>0.36977677668705061</v>
      </c>
      <c r="J5006" t="s">
        <v>1113</v>
      </c>
      <c r="L5006" t="s">
        <v>62</v>
      </c>
    </row>
    <row r="5008" spans="1:13" ht="16" x14ac:dyDescent="0.2">
      <c r="A5008" s="1" t="s">
        <v>2</v>
      </c>
      <c r="B5008" s="1" t="s">
        <v>175</v>
      </c>
    </row>
    <row r="5009" spans="1:13" x14ac:dyDescent="0.2">
      <c r="A5009" t="s">
        <v>4</v>
      </c>
      <c r="B5009" t="s">
        <v>1114</v>
      </c>
    </row>
    <row r="5010" spans="1:13" x14ac:dyDescent="0.2">
      <c r="A5010" t="s">
        <v>6</v>
      </c>
      <c r="B5010" t="s">
        <v>7</v>
      </c>
    </row>
    <row r="5011" spans="1:13" x14ac:dyDescent="0.2">
      <c r="A5011" t="s">
        <v>8</v>
      </c>
      <c r="B5011">
        <v>1</v>
      </c>
    </row>
    <row r="5012" spans="1:13" x14ac:dyDescent="0.2">
      <c r="A5012" t="s">
        <v>9</v>
      </c>
      <c r="B5012" t="s">
        <v>175</v>
      </c>
    </row>
    <row r="5013" spans="1:13" x14ac:dyDescent="0.2">
      <c r="A5013" t="s">
        <v>11</v>
      </c>
      <c r="B5013" t="s">
        <v>12</v>
      </c>
    </row>
    <row r="5014" spans="1:13" x14ac:dyDescent="0.2">
      <c r="A5014" t="s">
        <v>13</v>
      </c>
      <c r="B5014" t="s">
        <v>14</v>
      </c>
    </row>
    <row r="5015" spans="1:13" x14ac:dyDescent="0.2">
      <c r="A5015" t="s">
        <v>15</v>
      </c>
      <c r="B5015" t="s">
        <v>75</v>
      </c>
    </row>
    <row r="5016" spans="1:13" ht="16" x14ac:dyDescent="0.2">
      <c r="A5016" s="1" t="s">
        <v>17</v>
      </c>
    </row>
    <row r="5017" spans="1:13" x14ac:dyDescent="0.2">
      <c r="A5017" s="2" t="s">
        <v>18</v>
      </c>
      <c r="B5017" s="2" t="s">
        <v>19</v>
      </c>
      <c r="C5017" s="2" t="s">
        <v>6</v>
      </c>
      <c r="D5017" s="2" t="s">
        <v>15</v>
      </c>
      <c r="E5017" s="2" t="s">
        <v>20</v>
      </c>
      <c r="F5017" s="2" t="s">
        <v>13</v>
      </c>
      <c r="G5017" s="2" t="s">
        <v>21</v>
      </c>
      <c r="H5017" s="2" t="s">
        <v>22</v>
      </c>
      <c r="I5017" s="2" t="s">
        <v>23</v>
      </c>
      <c r="J5017" s="2" t="s">
        <v>4</v>
      </c>
      <c r="K5017" s="2" t="s">
        <v>24</v>
      </c>
      <c r="L5017" s="2" t="s">
        <v>9</v>
      </c>
      <c r="M5017" s="2"/>
    </row>
    <row r="5018" spans="1:13" x14ac:dyDescent="0.2">
      <c r="A5018" t="s">
        <v>175</v>
      </c>
      <c r="B5018">
        <v>1</v>
      </c>
      <c r="C5018" t="s">
        <v>7</v>
      </c>
      <c r="D5018" t="s">
        <v>75</v>
      </c>
      <c r="E5018" t="s">
        <v>76</v>
      </c>
      <c r="F5018" t="s">
        <v>33</v>
      </c>
      <c r="G5018">
        <v>0</v>
      </c>
      <c r="H5018">
        <v>1</v>
      </c>
      <c r="L5018" t="s">
        <v>175</v>
      </c>
    </row>
    <row r="5019" spans="1:13" x14ac:dyDescent="0.2">
      <c r="A5019" t="s">
        <v>55</v>
      </c>
      <c r="B5019">
        <v>173.26</v>
      </c>
      <c r="C5019" t="s">
        <v>45</v>
      </c>
      <c r="D5019" t="s">
        <v>56</v>
      </c>
      <c r="F5019" t="s">
        <v>36</v>
      </c>
      <c r="G5019">
        <v>2</v>
      </c>
      <c r="H5019">
        <v>5.1547933564619939</v>
      </c>
      <c r="I5019">
        <v>0.36977677668705061</v>
      </c>
      <c r="J5019" t="s">
        <v>1115</v>
      </c>
      <c r="L5019" t="s">
        <v>57</v>
      </c>
    </row>
    <row r="5020" spans="1:13" x14ac:dyDescent="0.2">
      <c r="A5020" t="s">
        <v>887</v>
      </c>
      <c r="B5020">
        <v>0.25257000000000002</v>
      </c>
      <c r="C5020" t="s">
        <v>7</v>
      </c>
      <c r="D5020" t="s">
        <v>75</v>
      </c>
      <c r="F5020" t="s">
        <v>36</v>
      </c>
      <c r="G5020">
        <v>2</v>
      </c>
      <c r="H5020">
        <v>-1.376066840964455</v>
      </c>
      <c r="I5020">
        <v>0.5925784450341478</v>
      </c>
      <c r="J5020" t="s">
        <v>1116</v>
      </c>
      <c r="L5020" t="s">
        <v>888</v>
      </c>
    </row>
    <row r="5021" spans="1:13" x14ac:dyDescent="0.2">
      <c r="A5021" t="s">
        <v>887</v>
      </c>
      <c r="B5021">
        <v>0.74743000000000004</v>
      </c>
      <c r="C5021" t="s">
        <v>371</v>
      </c>
      <c r="D5021" t="s">
        <v>75</v>
      </c>
      <c r="F5021" t="s">
        <v>36</v>
      </c>
      <c r="G5021">
        <v>2</v>
      </c>
      <c r="H5021">
        <v>-0.29111462358725748</v>
      </c>
      <c r="I5021">
        <v>0.5925784450341478</v>
      </c>
      <c r="J5021" t="s">
        <v>1117</v>
      </c>
      <c r="L5021" t="s">
        <v>888</v>
      </c>
    </row>
    <row r="5022" spans="1:13" x14ac:dyDescent="0.2">
      <c r="A5022" t="s">
        <v>60</v>
      </c>
      <c r="B5022">
        <v>2.2336999999999998</v>
      </c>
      <c r="C5022" t="s">
        <v>42</v>
      </c>
      <c r="D5022" t="s">
        <v>56</v>
      </c>
      <c r="F5022" t="s">
        <v>36</v>
      </c>
      <c r="G5022">
        <v>2</v>
      </c>
      <c r="H5022">
        <v>0.80365940335737396</v>
      </c>
      <c r="I5022">
        <v>0.36977677668705061</v>
      </c>
      <c r="J5022" t="s">
        <v>693</v>
      </c>
      <c r="L5022" t="s">
        <v>61</v>
      </c>
    </row>
    <row r="5023" spans="1:13" x14ac:dyDescent="0.2">
      <c r="A5023" t="s">
        <v>62</v>
      </c>
      <c r="B5023">
        <v>0.55842999999999998</v>
      </c>
      <c r="C5023" t="s">
        <v>35</v>
      </c>
      <c r="D5023" t="s">
        <v>56</v>
      </c>
      <c r="F5023" t="s">
        <v>36</v>
      </c>
      <c r="G5023">
        <v>2</v>
      </c>
      <c r="H5023">
        <v>-0.58262600404873988</v>
      </c>
      <c r="I5023">
        <v>0.36977677668705061</v>
      </c>
      <c r="J5023" t="s">
        <v>694</v>
      </c>
      <c r="L5023" t="s">
        <v>62</v>
      </c>
    </row>
    <row r="5025" spans="1:13" ht="16" x14ac:dyDescent="0.2">
      <c r="A5025" s="1" t="s">
        <v>2</v>
      </c>
      <c r="B5025" s="1" t="s">
        <v>175</v>
      </c>
    </row>
    <row r="5026" spans="1:13" x14ac:dyDescent="0.2">
      <c r="A5026" t="s">
        <v>4</v>
      </c>
      <c r="B5026" t="s">
        <v>1118</v>
      </c>
    </row>
    <row r="5027" spans="1:13" x14ac:dyDescent="0.2">
      <c r="A5027" t="s">
        <v>6</v>
      </c>
      <c r="B5027" t="s">
        <v>35</v>
      </c>
    </row>
    <row r="5028" spans="1:13" x14ac:dyDescent="0.2">
      <c r="A5028" t="s">
        <v>8</v>
      </c>
      <c r="B5028">
        <v>1</v>
      </c>
    </row>
    <row r="5029" spans="1:13" x14ac:dyDescent="0.2">
      <c r="A5029" t="s">
        <v>9</v>
      </c>
      <c r="B5029" t="s">
        <v>175</v>
      </c>
    </row>
    <row r="5030" spans="1:13" x14ac:dyDescent="0.2">
      <c r="A5030" t="s">
        <v>11</v>
      </c>
      <c r="B5030" t="s">
        <v>12</v>
      </c>
    </row>
    <row r="5031" spans="1:13" x14ac:dyDescent="0.2">
      <c r="A5031" t="s">
        <v>13</v>
      </c>
      <c r="B5031" t="s">
        <v>14</v>
      </c>
    </row>
    <row r="5032" spans="1:13" x14ac:dyDescent="0.2">
      <c r="A5032" t="s">
        <v>15</v>
      </c>
      <c r="B5032" t="s">
        <v>75</v>
      </c>
    </row>
    <row r="5033" spans="1:13" ht="16" x14ac:dyDescent="0.2">
      <c r="A5033" s="1" t="s">
        <v>17</v>
      </c>
    </row>
    <row r="5034" spans="1:13" x14ac:dyDescent="0.2">
      <c r="A5034" s="2" t="s">
        <v>18</v>
      </c>
      <c r="B5034" s="2" t="s">
        <v>19</v>
      </c>
      <c r="C5034" s="2" t="s">
        <v>6</v>
      </c>
      <c r="D5034" s="2" t="s">
        <v>15</v>
      </c>
      <c r="E5034" s="2" t="s">
        <v>20</v>
      </c>
      <c r="F5034" s="2" t="s">
        <v>13</v>
      </c>
      <c r="G5034" s="2" t="s">
        <v>21</v>
      </c>
      <c r="H5034" s="2" t="s">
        <v>22</v>
      </c>
      <c r="I5034" s="2" t="s">
        <v>23</v>
      </c>
      <c r="J5034" s="2" t="s">
        <v>4</v>
      </c>
      <c r="K5034" s="2" t="s">
        <v>24</v>
      </c>
      <c r="L5034" s="2" t="s">
        <v>9</v>
      </c>
      <c r="M5034" s="2"/>
    </row>
    <row r="5035" spans="1:13" x14ac:dyDescent="0.2">
      <c r="A5035" t="s">
        <v>175</v>
      </c>
      <c r="B5035">
        <v>1</v>
      </c>
      <c r="C5035" t="s">
        <v>35</v>
      </c>
      <c r="D5035" t="s">
        <v>75</v>
      </c>
      <c r="E5035" t="s">
        <v>76</v>
      </c>
      <c r="F5035" t="s">
        <v>33</v>
      </c>
      <c r="G5035">
        <v>0</v>
      </c>
      <c r="H5035">
        <v>1</v>
      </c>
      <c r="L5035" t="s">
        <v>175</v>
      </c>
    </row>
    <row r="5036" spans="1:13" x14ac:dyDescent="0.2">
      <c r="A5036" t="s">
        <v>55</v>
      </c>
      <c r="B5036">
        <v>161.69999999999999</v>
      </c>
      <c r="C5036" t="s">
        <v>45</v>
      </c>
      <c r="D5036" t="s">
        <v>56</v>
      </c>
      <c r="F5036" t="s">
        <v>36</v>
      </c>
      <c r="G5036">
        <v>2</v>
      </c>
      <c r="H5036">
        <v>5.0857427665830608</v>
      </c>
      <c r="I5036">
        <v>0.36977677668705061</v>
      </c>
      <c r="J5036" t="s">
        <v>1119</v>
      </c>
      <c r="L5036" t="s">
        <v>57</v>
      </c>
    </row>
    <row r="5037" spans="1:13" x14ac:dyDescent="0.2">
      <c r="A5037" t="s">
        <v>887</v>
      </c>
      <c r="B5037">
        <v>0.27589999999999998</v>
      </c>
      <c r="C5037" t="s">
        <v>35</v>
      </c>
      <c r="D5037" t="s">
        <v>75</v>
      </c>
      <c r="F5037" t="s">
        <v>36</v>
      </c>
      <c r="G5037">
        <v>2</v>
      </c>
      <c r="H5037">
        <v>-1.287716797758897</v>
      </c>
      <c r="I5037">
        <v>0.5925784450341478</v>
      </c>
      <c r="J5037" t="s">
        <v>1120</v>
      </c>
      <c r="L5037" t="s">
        <v>888</v>
      </c>
    </row>
    <row r="5038" spans="1:13" x14ac:dyDescent="0.2">
      <c r="A5038" t="s">
        <v>887</v>
      </c>
      <c r="B5038">
        <v>0.72409999999999997</v>
      </c>
      <c r="C5038" t="s">
        <v>371</v>
      </c>
      <c r="D5038" t="s">
        <v>75</v>
      </c>
      <c r="F5038" t="s">
        <v>36</v>
      </c>
      <c r="G5038">
        <v>2</v>
      </c>
      <c r="H5038">
        <v>-0.322825774587362</v>
      </c>
      <c r="I5038">
        <v>0.5925784450341478</v>
      </c>
      <c r="J5038" t="s">
        <v>1117</v>
      </c>
      <c r="L5038" t="s">
        <v>888</v>
      </c>
    </row>
    <row r="5039" spans="1:13" x14ac:dyDescent="0.2">
      <c r="A5039" t="s">
        <v>62</v>
      </c>
      <c r="B5039">
        <v>10.529</v>
      </c>
      <c r="C5039" t="s">
        <v>35</v>
      </c>
      <c r="D5039" t="s">
        <v>56</v>
      </c>
      <c r="F5039" t="s">
        <v>36</v>
      </c>
      <c r="G5039">
        <v>2</v>
      </c>
      <c r="H5039">
        <v>2.3541333548746222</v>
      </c>
      <c r="I5039">
        <v>0.36977677668705061</v>
      </c>
      <c r="J5039" t="s">
        <v>1121</v>
      </c>
      <c r="L5039" t="s">
        <v>62</v>
      </c>
    </row>
    <row r="5041" spans="1:13" ht="16" x14ac:dyDescent="0.2">
      <c r="A5041" s="1" t="s">
        <v>2</v>
      </c>
      <c r="B5041" s="1" t="s">
        <v>175</v>
      </c>
    </row>
    <row r="5042" spans="1:13" x14ac:dyDescent="0.2">
      <c r="A5042" t="s">
        <v>4</v>
      </c>
      <c r="B5042" t="s">
        <v>1122</v>
      </c>
    </row>
    <row r="5043" spans="1:13" x14ac:dyDescent="0.2">
      <c r="A5043" t="s">
        <v>6</v>
      </c>
      <c r="B5043" t="s">
        <v>359</v>
      </c>
    </row>
    <row r="5044" spans="1:13" x14ac:dyDescent="0.2">
      <c r="A5044" t="s">
        <v>8</v>
      </c>
      <c r="B5044">
        <v>1</v>
      </c>
    </row>
    <row r="5045" spans="1:13" x14ac:dyDescent="0.2">
      <c r="A5045" t="s">
        <v>9</v>
      </c>
      <c r="B5045" t="s">
        <v>175</v>
      </c>
    </row>
    <row r="5046" spans="1:13" x14ac:dyDescent="0.2">
      <c r="A5046" t="s">
        <v>11</v>
      </c>
      <c r="B5046" t="s">
        <v>12</v>
      </c>
    </row>
    <row r="5047" spans="1:13" x14ac:dyDescent="0.2">
      <c r="A5047" t="s">
        <v>13</v>
      </c>
      <c r="B5047" t="s">
        <v>14</v>
      </c>
    </row>
    <row r="5048" spans="1:13" x14ac:dyDescent="0.2">
      <c r="A5048" t="s">
        <v>15</v>
      </c>
      <c r="B5048" t="s">
        <v>75</v>
      </c>
    </row>
    <row r="5049" spans="1:13" ht="16" x14ac:dyDescent="0.2">
      <c r="A5049" s="1" t="s">
        <v>17</v>
      </c>
    </row>
    <row r="5050" spans="1:13" x14ac:dyDescent="0.2">
      <c r="A5050" s="2" t="s">
        <v>18</v>
      </c>
      <c r="B5050" s="2" t="s">
        <v>19</v>
      </c>
      <c r="C5050" s="2" t="s">
        <v>6</v>
      </c>
      <c r="D5050" s="2" t="s">
        <v>15</v>
      </c>
      <c r="E5050" s="2" t="s">
        <v>20</v>
      </c>
      <c r="F5050" s="2" t="s">
        <v>13</v>
      </c>
      <c r="G5050" s="2" t="s">
        <v>21</v>
      </c>
      <c r="H5050" s="2" t="s">
        <v>22</v>
      </c>
      <c r="I5050" s="2" t="s">
        <v>23</v>
      </c>
      <c r="J5050" s="2" t="s">
        <v>4</v>
      </c>
      <c r="K5050" s="2" t="s">
        <v>24</v>
      </c>
      <c r="L5050" s="2" t="s">
        <v>9</v>
      </c>
      <c r="M5050" s="2"/>
    </row>
    <row r="5051" spans="1:13" x14ac:dyDescent="0.2">
      <c r="A5051" t="s">
        <v>175</v>
      </c>
      <c r="B5051">
        <v>1</v>
      </c>
      <c r="C5051" t="s">
        <v>359</v>
      </c>
      <c r="D5051" t="s">
        <v>75</v>
      </c>
      <c r="E5051" t="s">
        <v>76</v>
      </c>
      <c r="F5051" t="s">
        <v>33</v>
      </c>
      <c r="G5051">
        <v>0</v>
      </c>
      <c r="H5051">
        <v>1</v>
      </c>
      <c r="L5051" t="s">
        <v>175</v>
      </c>
    </row>
    <row r="5052" spans="1:13" x14ac:dyDescent="0.2">
      <c r="A5052" t="s">
        <v>55</v>
      </c>
      <c r="B5052">
        <v>6.3369</v>
      </c>
      <c r="C5052" t="s">
        <v>45</v>
      </c>
      <c r="D5052" t="s">
        <v>56</v>
      </c>
      <c r="F5052" t="s">
        <v>36</v>
      </c>
      <c r="G5052">
        <v>2</v>
      </c>
      <c r="H5052">
        <v>1.8463896898791701</v>
      </c>
      <c r="I5052">
        <v>0.36977677668705061</v>
      </c>
      <c r="J5052" t="s">
        <v>1123</v>
      </c>
      <c r="L5052" t="s">
        <v>57</v>
      </c>
    </row>
    <row r="5053" spans="1:13" x14ac:dyDescent="0.2">
      <c r="A5053" t="s">
        <v>887</v>
      </c>
      <c r="B5053">
        <v>0.12609000000000001</v>
      </c>
      <c r="C5053" t="s">
        <v>371</v>
      </c>
      <c r="D5053" t="s">
        <v>75</v>
      </c>
      <c r="F5053" t="s">
        <v>36</v>
      </c>
      <c r="G5053">
        <v>2</v>
      </c>
      <c r="H5053">
        <v>-2.070759341297002</v>
      </c>
      <c r="I5053">
        <v>0.5925784450341478</v>
      </c>
      <c r="J5053" t="s">
        <v>1117</v>
      </c>
      <c r="L5053" t="s">
        <v>888</v>
      </c>
    </row>
    <row r="5054" spans="1:13" x14ac:dyDescent="0.2">
      <c r="A5054" t="s">
        <v>887</v>
      </c>
      <c r="B5054">
        <v>0.87390999999999996</v>
      </c>
      <c r="C5054" t="s">
        <v>359</v>
      </c>
      <c r="D5054" t="s">
        <v>75</v>
      </c>
      <c r="F5054" t="s">
        <v>36</v>
      </c>
      <c r="G5054">
        <v>2</v>
      </c>
      <c r="H5054">
        <v>-0.13477788345724859</v>
      </c>
      <c r="I5054">
        <v>0.5925784450341478</v>
      </c>
      <c r="J5054" t="s">
        <v>1124</v>
      </c>
      <c r="L5054" t="s">
        <v>888</v>
      </c>
    </row>
    <row r="5055" spans="1:13" x14ac:dyDescent="0.2">
      <c r="A5055" t="s">
        <v>60</v>
      </c>
      <c r="B5055">
        <v>2.2336999999999998</v>
      </c>
      <c r="C5055" t="s">
        <v>42</v>
      </c>
      <c r="D5055" t="s">
        <v>56</v>
      </c>
      <c r="F5055" t="s">
        <v>36</v>
      </c>
      <c r="G5055">
        <v>2</v>
      </c>
      <c r="H5055">
        <v>0.80365940335737396</v>
      </c>
      <c r="I5055">
        <v>0.36977677668705061</v>
      </c>
      <c r="J5055" t="s">
        <v>693</v>
      </c>
      <c r="L5055" t="s">
        <v>61</v>
      </c>
    </row>
    <row r="5056" spans="1:13" x14ac:dyDescent="0.2">
      <c r="A5056" t="s">
        <v>62</v>
      </c>
      <c r="B5056">
        <v>0.55842999999999998</v>
      </c>
      <c r="C5056" t="s">
        <v>35</v>
      </c>
      <c r="D5056" t="s">
        <v>56</v>
      </c>
      <c r="F5056" t="s">
        <v>36</v>
      </c>
      <c r="G5056">
        <v>2</v>
      </c>
      <c r="H5056">
        <v>-0.58262600404873988</v>
      </c>
      <c r="I5056">
        <v>0.36977677668705061</v>
      </c>
      <c r="J5056" t="s">
        <v>694</v>
      </c>
      <c r="L5056" t="s">
        <v>62</v>
      </c>
    </row>
    <row r="5058" spans="1:13" ht="16" x14ac:dyDescent="0.2">
      <c r="A5058" s="1" t="s">
        <v>2</v>
      </c>
      <c r="B5058" s="1" t="s">
        <v>150</v>
      </c>
    </row>
    <row r="5059" spans="1:13" x14ac:dyDescent="0.2">
      <c r="A5059" t="s">
        <v>4</v>
      </c>
      <c r="B5059" t="s">
        <v>1125</v>
      </c>
    </row>
    <row r="5060" spans="1:13" x14ac:dyDescent="0.2">
      <c r="A5060" t="s">
        <v>6</v>
      </c>
      <c r="B5060" t="s">
        <v>7</v>
      </c>
    </row>
    <row r="5061" spans="1:13" x14ac:dyDescent="0.2">
      <c r="A5061" t="s">
        <v>8</v>
      </c>
      <c r="B5061">
        <v>1</v>
      </c>
    </row>
    <row r="5062" spans="1:13" x14ac:dyDescent="0.2">
      <c r="A5062" t="s">
        <v>9</v>
      </c>
      <c r="B5062" t="s">
        <v>150</v>
      </c>
    </row>
    <row r="5063" spans="1:13" x14ac:dyDescent="0.2">
      <c r="A5063" t="s">
        <v>11</v>
      </c>
      <c r="B5063" t="s">
        <v>12</v>
      </c>
    </row>
    <row r="5064" spans="1:13" x14ac:dyDescent="0.2">
      <c r="A5064" t="s">
        <v>13</v>
      </c>
      <c r="B5064" t="s">
        <v>14</v>
      </c>
    </row>
    <row r="5065" spans="1:13" x14ac:dyDescent="0.2">
      <c r="A5065" t="s">
        <v>15</v>
      </c>
      <c r="B5065" t="s">
        <v>75</v>
      </c>
    </row>
    <row r="5066" spans="1:13" ht="16" x14ac:dyDescent="0.2">
      <c r="A5066" s="1" t="s">
        <v>17</v>
      </c>
    </row>
    <row r="5067" spans="1:13" x14ac:dyDescent="0.2">
      <c r="A5067" s="2" t="s">
        <v>18</v>
      </c>
      <c r="B5067" s="2" t="s">
        <v>19</v>
      </c>
      <c r="C5067" s="2" t="s">
        <v>6</v>
      </c>
      <c r="D5067" s="2" t="s">
        <v>15</v>
      </c>
      <c r="E5067" s="2" t="s">
        <v>20</v>
      </c>
      <c r="F5067" s="2" t="s">
        <v>13</v>
      </c>
      <c r="G5067" s="2" t="s">
        <v>21</v>
      </c>
      <c r="H5067" s="2" t="s">
        <v>22</v>
      </c>
      <c r="I5067" s="2" t="s">
        <v>23</v>
      </c>
      <c r="J5067" s="2" t="s">
        <v>4</v>
      </c>
      <c r="K5067" s="2" t="s">
        <v>24</v>
      </c>
      <c r="L5067" s="2" t="s">
        <v>9</v>
      </c>
      <c r="M5067" s="2"/>
    </row>
    <row r="5068" spans="1:13" x14ac:dyDescent="0.2">
      <c r="A5068" t="s">
        <v>150</v>
      </c>
      <c r="B5068">
        <v>1</v>
      </c>
      <c r="C5068" t="s">
        <v>7</v>
      </c>
      <c r="D5068" t="s">
        <v>75</v>
      </c>
      <c r="E5068" t="s">
        <v>76</v>
      </c>
      <c r="F5068" t="s">
        <v>33</v>
      </c>
      <c r="G5068">
        <v>0</v>
      </c>
      <c r="H5068">
        <v>1</v>
      </c>
      <c r="L5068" t="s">
        <v>150</v>
      </c>
    </row>
    <row r="5069" spans="1:13" x14ac:dyDescent="0.2">
      <c r="A5069" t="s">
        <v>55</v>
      </c>
      <c r="B5069">
        <v>172.85</v>
      </c>
      <c r="C5069" t="s">
        <v>45</v>
      </c>
      <c r="D5069" t="s">
        <v>56</v>
      </c>
      <c r="F5069" t="s">
        <v>36</v>
      </c>
      <c r="G5069">
        <v>2</v>
      </c>
      <c r="H5069">
        <v>5.1524241663676333</v>
      </c>
      <c r="I5069">
        <v>0.36977677668705061</v>
      </c>
      <c r="J5069" t="s">
        <v>1115</v>
      </c>
      <c r="L5069" t="s">
        <v>57</v>
      </c>
    </row>
    <row r="5070" spans="1:13" x14ac:dyDescent="0.2">
      <c r="A5070" t="s">
        <v>902</v>
      </c>
      <c r="B5070">
        <v>0.25257000000000002</v>
      </c>
      <c r="C5070" t="s">
        <v>7</v>
      </c>
      <c r="D5070" t="s">
        <v>75</v>
      </c>
      <c r="F5070" t="s">
        <v>36</v>
      </c>
      <c r="G5070">
        <v>2</v>
      </c>
      <c r="H5070">
        <v>-1.376066840964455</v>
      </c>
      <c r="I5070">
        <v>0.5925784450341478</v>
      </c>
      <c r="J5070" t="s">
        <v>1116</v>
      </c>
      <c r="L5070" t="s">
        <v>903</v>
      </c>
    </row>
    <row r="5071" spans="1:13" x14ac:dyDescent="0.2">
      <c r="A5071" t="s">
        <v>902</v>
      </c>
      <c r="B5071">
        <v>0.74743000000000004</v>
      </c>
      <c r="C5071" t="s">
        <v>371</v>
      </c>
      <c r="D5071" t="s">
        <v>75</v>
      </c>
      <c r="F5071" t="s">
        <v>36</v>
      </c>
      <c r="G5071">
        <v>2</v>
      </c>
      <c r="H5071">
        <v>-0.29111462358725748</v>
      </c>
      <c r="I5071">
        <v>0.5925784450341478</v>
      </c>
      <c r="J5071" t="s">
        <v>1117</v>
      </c>
      <c r="L5071" t="s">
        <v>903</v>
      </c>
    </row>
    <row r="5072" spans="1:13" x14ac:dyDescent="0.2">
      <c r="A5072" t="s">
        <v>60</v>
      </c>
      <c r="B5072">
        <v>2.2284000000000002</v>
      </c>
      <c r="C5072" t="s">
        <v>42</v>
      </c>
      <c r="D5072" t="s">
        <v>56</v>
      </c>
      <c r="F5072" t="s">
        <v>36</v>
      </c>
      <c r="G5072">
        <v>2</v>
      </c>
      <c r="H5072">
        <v>0.80128383916452339</v>
      </c>
      <c r="I5072">
        <v>0.36977677668705061</v>
      </c>
      <c r="J5072" t="s">
        <v>693</v>
      </c>
      <c r="L5072" t="s">
        <v>61</v>
      </c>
    </row>
    <row r="5073" spans="1:13" x14ac:dyDescent="0.2">
      <c r="A5073" t="s">
        <v>62</v>
      </c>
      <c r="B5073">
        <v>0.55710999999999999</v>
      </c>
      <c r="C5073" t="s">
        <v>35</v>
      </c>
      <c r="D5073" t="s">
        <v>56</v>
      </c>
      <c r="F5073" t="s">
        <v>36</v>
      </c>
      <c r="G5073">
        <v>2</v>
      </c>
      <c r="H5073">
        <v>-0.5849925720177428</v>
      </c>
      <c r="I5073">
        <v>0.36977677668705061</v>
      </c>
      <c r="J5073" t="s">
        <v>694</v>
      </c>
      <c r="L5073" t="s">
        <v>62</v>
      </c>
    </row>
    <row r="5075" spans="1:13" ht="16" x14ac:dyDescent="0.2">
      <c r="A5075" s="1" t="s">
        <v>2</v>
      </c>
      <c r="B5075" s="1" t="s">
        <v>150</v>
      </c>
    </row>
    <row r="5076" spans="1:13" x14ac:dyDescent="0.2">
      <c r="A5076" t="s">
        <v>4</v>
      </c>
      <c r="B5076" t="s">
        <v>1122</v>
      </c>
    </row>
    <row r="5077" spans="1:13" x14ac:dyDescent="0.2">
      <c r="A5077" t="s">
        <v>6</v>
      </c>
      <c r="B5077" t="s">
        <v>359</v>
      </c>
    </row>
    <row r="5078" spans="1:13" x14ac:dyDescent="0.2">
      <c r="A5078" t="s">
        <v>8</v>
      </c>
      <c r="B5078">
        <v>1</v>
      </c>
    </row>
    <row r="5079" spans="1:13" x14ac:dyDescent="0.2">
      <c r="A5079" t="s">
        <v>9</v>
      </c>
      <c r="B5079" t="s">
        <v>150</v>
      </c>
    </row>
    <row r="5080" spans="1:13" x14ac:dyDescent="0.2">
      <c r="A5080" t="s">
        <v>11</v>
      </c>
      <c r="B5080" t="s">
        <v>12</v>
      </c>
    </row>
    <row r="5081" spans="1:13" x14ac:dyDescent="0.2">
      <c r="A5081" t="s">
        <v>13</v>
      </c>
      <c r="B5081" t="s">
        <v>14</v>
      </c>
    </row>
    <row r="5082" spans="1:13" x14ac:dyDescent="0.2">
      <c r="A5082" t="s">
        <v>15</v>
      </c>
      <c r="B5082" t="s">
        <v>75</v>
      </c>
    </row>
    <row r="5083" spans="1:13" ht="16" x14ac:dyDescent="0.2">
      <c r="A5083" s="1" t="s">
        <v>17</v>
      </c>
    </row>
    <row r="5084" spans="1:13" x14ac:dyDescent="0.2">
      <c r="A5084" s="2" t="s">
        <v>18</v>
      </c>
      <c r="B5084" s="2" t="s">
        <v>19</v>
      </c>
      <c r="C5084" s="2" t="s">
        <v>6</v>
      </c>
      <c r="D5084" s="2" t="s">
        <v>15</v>
      </c>
      <c r="E5084" s="2" t="s">
        <v>20</v>
      </c>
      <c r="F5084" s="2" t="s">
        <v>13</v>
      </c>
      <c r="G5084" s="2" t="s">
        <v>21</v>
      </c>
      <c r="H5084" s="2" t="s">
        <v>22</v>
      </c>
      <c r="I5084" s="2" t="s">
        <v>23</v>
      </c>
      <c r="J5084" s="2" t="s">
        <v>4</v>
      </c>
      <c r="K5084" s="2" t="s">
        <v>24</v>
      </c>
      <c r="L5084" s="2" t="s">
        <v>9</v>
      </c>
      <c r="M5084" s="2"/>
    </row>
    <row r="5085" spans="1:13" x14ac:dyDescent="0.2">
      <c r="A5085" t="s">
        <v>150</v>
      </c>
      <c r="B5085">
        <v>1</v>
      </c>
      <c r="C5085" t="s">
        <v>359</v>
      </c>
      <c r="D5085" t="s">
        <v>75</v>
      </c>
      <c r="E5085" t="s">
        <v>76</v>
      </c>
      <c r="F5085" t="s">
        <v>33</v>
      </c>
      <c r="G5085">
        <v>0</v>
      </c>
      <c r="H5085">
        <v>1</v>
      </c>
      <c r="L5085" t="s">
        <v>150</v>
      </c>
    </row>
    <row r="5086" spans="1:13" x14ac:dyDescent="0.2">
      <c r="A5086" t="s">
        <v>55</v>
      </c>
      <c r="B5086">
        <v>6.3220000000000001</v>
      </c>
      <c r="C5086" t="s">
        <v>45</v>
      </c>
      <c r="D5086" t="s">
        <v>56</v>
      </c>
      <c r="F5086" t="s">
        <v>36</v>
      </c>
      <c r="G5086">
        <v>2</v>
      </c>
      <c r="H5086">
        <v>1.844035613793426</v>
      </c>
      <c r="I5086">
        <v>0.36977677668705061</v>
      </c>
      <c r="J5086" t="s">
        <v>1123</v>
      </c>
      <c r="L5086" t="s">
        <v>57</v>
      </c>
    </row>
    <row r="5087" spans="1:13" x14ac:dyDescent="0.2">
      <c r="A5087" t="s">
        <v>902</v>
      </c>
      <c r="B5087">
        <v>0.12609000000000001</v>
      </c>
      <c r="C5087" t="s">
        <v>371</v>
      </c>
      <c r="D5087" t="s">
        <v>75</v>
      </c>
      <c r="F5087" t="s">
        <v>36</v>
      </c>
      <c r="G5087">
        <v>2</v>
      </c>
      <c r="H5087">
        <v>-2.070759341297002</v>
      </c>
      <c r="I5087">
        <v>0.5925784450341478</v>
      </c>
      <c r="J5087" t="s">
        <v>1117</v>
      </c>
      <c r="L5087" t="s">
        <v>903</v>
      </c>
    </row>
    <row r="5088" spans="1:13" x14ac:dyDescent="0.2">
      <c r="A5088" t="s">
        <v>902</v>
      </c>
      <c r="B5088">
        <v>0.87390999999999996</v>
      </c>
      <c r="C5088" t="s">
        <v>359</v>
      </c>
      <c r="D5088" t="s">
        <v>75</v>
      </c>
      <c r="F5088" t="s">
        <v>36</v>
      </c>
      <c r="G5088">
        <v>2</v>
      </c>
      <c r="H5088">
        <v>-0.13477788345724859</v>
      </c>
      <c r="I5088">
        <v>0.5925784450341478</v>
      </c>
      <c r="J5088" t="s">
        <v>1124</v>
      </c>
      <c r="L5088" t="s">
        <v>903</v>
      </c>
    </row>
    <row r="5089" spans="1:13" x14ac:dyDescent="0.2">
      <c r="A5089" t="s">
        <v>60</v>
      </c>
      <c r="B5089">
        <v>2.2284000000000002</v>
      </c>
      <c r="C5089" t="s">
        <v>42</v>
      </c>
      <c r="D5089" t="s">
        <v>56</v>
      </c>
      <c r="F5089" t="s">
        <v>36</v>
      </c>
      <c r="G5089">
        <v>2</v>
      </c>
      <c r="H5089">
        <v>0.80128383916452339</v>
      </c>
      <c r="I5089">
        <v>0.36977677668705061</v>
      </c>
      <c r="J5089" t="s">
        <v>693</v>
      </c>
      <c r="L5089" t="s">
        <v>61</v>
      </c>
    </row>
    <row r="5090" spans="1:13" x14ac:dyDescent="0.2">
      <c r="A5090" t="s">
        <v>62</v>
      </c>
      <c r="B5090">
        <v>0.55710999999999999</v>
      </c>
      <c r="C5090" t="s">
        <v>35</v>
      </c>
      <c r="D5090" t="s">
        <v>56</v>
      </c>
      <c r="F5090" t="s">
        <v>36</v>
      </c>
      <c r="G5090">
        <v>2</v>
      </c>
      <c r="H5090">
        <v>-0.5849925720177428</v>
      </c>
      <c r="I5090">
        <v>0.36977677668705061</v>
      </c>
      <c r="J5090" t="s">
        <v>694</v>
      </c>
      <c r="L5090" t="s">
        <v>62</v>
      </c>
    </row>
    <row r="5092" spans="1:13" ht="16" x14ac:dyDescent="0.2">
      <c r="A5092" s="1" t="s">
        <v>2</v>
      </c>
      <c r="B5092" s="1" t="s">
        <v>150</v>
      </c>
    </row>
    <row r="5093" spans="1:13" x14ac:dyDescent="0.2">
      <c r="A5093" t="s">
        <v>4</v>
      </c>
      <c r="B5093" t="s">
        <v>1126</v>
      </c>
    </row>
    <row r="5094" spans="1:13" x14ac:dyDescent="0.2">
      <c r="A5094" t="s">
        <v>6</v>
      </c>
      <c r="B5094" t="s">
        <v>35</v>
      </c>
    </row>
    <row r="5095" spans="1:13" x14ac:dyDescent="0.2">
      <c r="A5095" t="s">
        <v>8</v>
      </c>
      <c r="B5095">
        <v>1</v>
      </c>
    </row>
    <row r="5096" spans="1:13" x14ac:dyDescent="0.2">
      <c r="A5096" t="s">
        <v>9</v>
      </c>
      <c r="B5096" t="s">
        <v>150</v>
      </c>
    </row>
    <row r="5097" spans="1:13" x14ac:dyDescent="0.2">
      <c r="A5097" t="s">
        <v>11</v>
      </c>
      <c r="B5097" t="s">
        <v>12</v>
      </c>
    </row>
    <row r="5098" spans="1:13" x14ac:dyDescent="0.2">
      <c r="A5098" t="s">
        <v>13</v>
      </c>
      <c r="B5098" t="s">
        <v>14</v>
      </c>
    </row>
    <row r="5099" spans="1:13" x14ac:dyDescent="0.2">
      <c r="A5099" t="s">
        <v>15</v>
      </c>
      <c r="B5099" t="s">
        <v>75</v>
      </c>
    </row>
    <row r="5100" spans="1:13" ht="16" x14ac:dyDescent="0.2">
      <c r="A5100" s="1" t="s">
        <v>17</v>
      </c>
    </row>
    <row r="5101" spans="1:13" x14ac:dyDescent="0.2">
      <c r="A5101" s="2" t="s">
        <v>18</v>
      </c>
      <c r="B5101" s="2" t="s">
        <v>19</v>
      </c>
      <c r="C5101" s="2" t="s">
        <v>6</v>
      </c>
      <c r="D5101" s="2" t="s">
        <v>15</v>
      </c>
      <c r="E5101" s="2" t="s">
        <v>20</v>
      </c>
      <c r="F5101" s="2" t="s">
        <v>13</v>
      </c>
      <c r="G5101" s="2" t="s">
        <v>21</v>
      </c>
      <c r="H5101" s="2" t="s">
        <v>22</v>
      </c>
      <c r="I5101" s="2" t="s">
        <v>23</v>
      </c>
      <c r="J5101" s="2" t="s">
        <v>4</v>
      </c>
      <c r="K5101" s="2" t="s">
        <v>24</v>
      </c>
      <c r="L5101" s="2" t="s">
        <v>9</v>
      </c>
      <c r="M5101" s="2"/>
    </row>
    <row r="5102" spans="1:13" x14ac:dyDescent="0.2">
      <c r="A5102" t="s">
        <v>150</v>
      </c>
      <c r="B5102">
        <v>1</v>
      </c>
      <c r="C5102" t="s">
        <v>35</v>
      </c>
      <c r="D5102" t="s">
        <v>75</v>
      </c>
      <c r="E5102" t="s">
        <v>76</v>
      </c>
      <c r="F5102" t="s">
        <v>33</v>
      </c>
      <c r="G5102">
        <v>0</v>
      </c>
      <c r="H5102">
        <v>1</v>
      </c>
      <c r="L5102" t="s">
        <v>150</v>
      </c>
    </row>
    <row r="5103" spans="1:13" x14ac:dyDescent="0.2">
      <c r="A5103" t="s">
        <v>55</v>
      </c>
      <c r="B5103">
        <v>161.31</v>
      </c>
      <c r="C5103" t="s">
        <v>45</v>
      </c>
      <c r="D5103" t="s">
        <v>56</v>
      </c>
      <c r="F5103" t="s">
        <v>36</v>
      </c>
      <c r="G5103">
        <v>2</v>
      </c>
      <c r="H5103">
        <v>5.0833279794896962</v>
      </c>
      <c r="I5103">
        <v>0.36977677668705061</v>
      </c>
      <c r="J5103" t="s">
        <v>1119</v>
      </c>
      <c r="L5103" t="s">
        <v>57</v>
      </c>
    </row>
    <row r="5104" spans="1:13" x14ac:dyDescent="0.2">
      <c r="A5104" t="s">
        <v>902</v>
      </c>
      <c r="B5104">
        <v>0.27589999999999998</v>
      </c>
      <c r="C5104" t="s">
        <v>35</v>
      </c>
      <c r="D5104" t="s">
        <v>75</v>
      </c>
      <c r="F5104" t="s">
        <v>36</v>
      </c>
      <c r="G5104">
        <v>2</v>
      </c>
      <c r="H5104">
        <v>-1.287716797758897</v>
      </c>
      <c r="I5104">
        <v>0.5925784450341478</v>
      </c>
      <c r="J5104" t="s">
        <v>1120</v>
      </c>
      <c r="L5104" t="s">
        <v>903</v>
      </c>
    </row>
    <row r="5105" spans="1:13" x14ac:dyDescent="0.2">
      <c r="A5105" t="s">
        <v>902</v>
      </c>
      <c r="B5105">
        <v>0.72409999999999997</v>
      </c>
      <c r="C5105" t="s">
        <v>371</v>
      </c>
      <c r="D5105" t="s">
        <v>75</v>
      </c>
      <c r="F5105" t="s">
        <v>36</v>
      </c>
      <c r="G5105">
        <v>2</v>
      </c>
      <c r="H5105">
        <v>-0.322825774587362</v>
      </c>
      <c r="I5105">
        <v>0.5925784450341478</v>
      </c>
      <c r="J5105" t="s">
        <v>1117</v>
      </c>
      <c r="L5105" t="s">
        <v>903</v>
      </c>
    </row>
    <row r="5106" spans="1:13" x14ac:dyDescent="0.2">
      <c r="A5106" t="s">
        <v>62</v>
      </c>
      <c r="B5106">
        <v>10.505000000000001</v>
      </c>
      <c r="C5106" t="s">
        <v>35</v>
      </c>
      <c r="D5106" t="s">
        <v>56</v>
      </c>
      <c r="F5106" t="s">
        <v>36</v>
      </c>
      <c r="G5106">
        <v>2</v>
      </c>
      <c r="H5106">
        <v>2.3518513342969638</v>
      </c>
      <c r="I5106">
        <v>0.36977677668705061</v>
      </c>
      <c r="J5106" t="s">
        <v>1121</v>
      </c>
      <c r="L5106" t="s">
        <v>62</v>
      </c>
    </row>
    <row r="5108" spans="1:13" ht="16" x14ac:dyDescent="0.2">
      <c r="A5108" s="1" t="s">
        <v>2</v>
      </c>
      <c r="B5108" s="1" t="s">
        <v>883</v>
      </c>
    </row>
    <row r="5109" spans="1:13" x14ac:dyDescent="0.2">
      <c r="A5109" t="s">
        <v>4</v>
      </c>
      <c r="B5109" t="s">
        <v>1127</v>
      </c>
    </row>
    <row r="5110" spans="1:13" x14ac:dyDescent="0.2">
      <c r="A5110" t="s">
        <v>6</v>
      </c>
      <c r="B5110" t="s">
        <v>35</v>
      </c>
    </row>
    <row r="5111" spans="1:13" x14ac:dyDescent="0.2">
      <c r="A5111" t="s">
        <v>8</v>
      </c>
      <c r="B5111">
        <v>1</v>
      </c>
    </row>
    <row r="5112" spans="1:13" x14ac:dyDescent="0.2">
      <c r="A5112" t="s">
        <v>9</v>
      </c>
      <c r="B5112" t="s">
        <v>884</v>
      </c>
    </row>
    <row r="5113" spans="1:13" x14ac:dyDescent="0.2">
      <c r="A5113" t="s">
        <v>11</v>
      </c>
      <c r="B5113" t="s">
        <v>12</v>
      </c>
    </row>
    <row r="5114" spans="1:13" x14ac:dyDescent="0.2">
      <c r="A5114" t="s">
        <v>13</v>
      </c>
      <c r="B5114" t="s">
        <v>14</v>
      </c>
    </row>
    <row r="5115" spans="1:13" x14ac:dyDescent="0.2">
      <c r="A5115" t="s">
        <v>15</v>
      </c>
      <c r="B5115" t="s">
        <v>75</v>
      </c>
    </row>
    <row r="5116" spans="1:13" ht="16" x14ac:dyDescent="0.2">
      <c r="A5116" s="1" t="s">
        <v>17</v>
      </c>
    </row>
    <row r="5117" spans="1:13" x14ac:dyDescent="0.2">
      <c r="A5117" s="2" t="s">
        <v>18</v>
      </c>
      <c r="B5117" s="2" t="s">
        <v>19</v>
      </c>
      <c r="C5117" s="2" t="s">
        <v>6</v>
      </c>
      <c r="D5117" s="2" t="s">
        <v>15</v>
      </c>
      <c r="E5117" s="2" t="s">
        <v>20</v>
      </c>
      <c r="F5117" s="2" t="s">
        <v>13</v>
      </c>
      <c r="G5117" s="2" t="s">
        <v>21</v>
      </c>
      <c r="H5117" s="2" t="s">
        <v>22</v>
      </c>
      <c r="I5117" s="2" t="s">
        <v>23</v>
      </c>
      <c r="J5117" s="2" t="s">
        <v>4</v>
      </c>
      <c r="K5117" s="2" t="s">
        <v>24</v>
      </c>
      <c r="L5117" s="2" t="s">
        <v>9</v>
      </c>
      <c r="M5117" s="2"/>
    </row>
    <row r="5118" spans="1:13" x14ac:dyDescent="0.2">
      <c r="A5118" t="s">
        <v>883</v>
      </c>
      <c r="B5118">
        <v>1</v>
      </c>
      <c r="C5118" t="s">
        <v>35</v>
      </c>
      <c r="D5118" t="s">
        <v>75</v>
      </c>
      <c r="E5118" t="s">
        <v>76</v>
      </c>
      <c r="F5118" t="s">
        <v>33</v>
      </c>
      <c r="G5118">
        <v>0</v>
      </c>
      <c r="H5118">
        <v>1</v>
      </c>
      <c r="L5118" t="s">
        <v>884</v>
      </c>
    </row>
    <row r="5119" spans="1:13" x14ac:dyDescent="0.2">
      <c r="A5119" t="s">
        <v>319</v>
      </c>
      <c r="B5119">
        <v>3.2717000000000001</v>
      </c>
      <c r="C5119" t="s">
        <v>45</v>
      </c>
      <c r="D5119" t="s">
        <v>16</v>
      </c>
      <c r="F5119" t="s">
        <v>36</v>
      </c>
      <c r="G5119">
        <v>2</v>
      </c>
      <c r="H5119">
        <v>1.1853097274954221</v>
      </c>
      <c r="I5119">
        <v>0.35850509041223633</v>
      </c>
      <c r="J5119" t="s">
        <v>728</v>
      </c>
      <c r="L5119" t="s">
        <v>321</v>
      </c>
    </row>
    <row r="5120" spans="1:13" x14ac:dyDescent="0.2">
      <c r="A5120" t="s">
        <v>559</v>
      </c>
      <c r="B5120">
        <v>3.2717000000000001</v>
      </c>
      <c r="C5120" t="s">
        <v>35</v>
      </c>
      <c r="D5120" t="s">
        <v>16</v>
      </c>
      <c r="F5120" t="s">
        <v>36</v>
      </c>
      <c r="G5120">
        <v>2</v>
      </c>
      <c r="H5120">
        <v>1.1853097274954221</v>
      </c>
      <c r="I5120">
        <v>0.38968537365428141</v>
      </c>
      <c r="J5120" t="s">
        <v>738</v>
      </c>
      <c r="L5120" t="s">
        <v>559</v>
      </c>
    </row>
    <row r="5121" spans="1:13" x14ac:dyDescent="0.2">
      <c r="A5121" t="s">
        <v>60</v>
      </c>
      <c r="B5121">
        <v>0.65434000000000003</v>
      </c>
      <c r="C5121" t="s">
        <v>42</v>
      </c>
      <c r="D5121" t="s">
        <v>56</v>
      </c>
      <c r="F5121" t="s">
        <v>36</v>
      </c>
      <c r="G5121">
        <v>2</v>
      </c>
      <c r="H5121">
        <v>-0.42412818493867821</v>
      </c>
      <c r="I5121">
        <v>0.38084664279747982</v>
      </c>
      <c r="J5121" t="s">
        <v>741</v>
      </c>
      <c r="L5121" t="s">
        <v>61</v>
      </c>
    </row>
    <row r="5122" spans="1:13" x14ac:dyDescent="0.2">
      <c r="A5122" t="s">
        <v>742</v>
      </c>
      <c r="B5122">
        <v>0.32717000000000002</v>
      </c>
      <c r="C5122" t="s">
        <v>42</v>
      </c>
      <c r="D5122" t="s">
        <v>56</v>
      </c>
      <c r="F5122" t="s">
        <v>36</v>
      </c>
      <c r="G5122">
        <v>2</v>
      </c>
      <c r="H5122">
        <v>-1.1172753654986241</v>
      </c>
      <c r="I5122">
        <v>0.38968537365428141</v>
      </c>
      <c r="J5122" t="s">
        <v>743</v>
      </c>
      <c r="L5122" t="s">
        <v>742</v>
      </c>
    </row>
    <row r="5123" spans="1:13" x14ac:dyDescent="0.2">
      <c r="A5123" t="s">
        <v>62</v>
      </c>
      <c r="B5123">
        <v>0.16358</v>
      </c>
      <c r="C5123" t="s">
        <v>35</v>
      </c>
      <c r="D5123" t="s">
        <v>56</v>
      </c>
      <c r="F5123" t="s">
        <v>36</v>
      </c>
      <c r="G5123">
        <v>2</v>
      </c>
      <c r="H5123">
        <v>-1.8104531116753091</v>
      </c>
      <c r="I5123">
        <v>0.38084664279747982</v>
      </c>
      <c r="J5123" t="s">
        <v>694</v>
      </c>
      <c r="L5123" t="s">
        <v>62</v>
      </c>
    </row>
    <row r="5125" spans="1:13" ht="16" x14ac:dyDescent="0.2">
      <c r="A5125" s="1" t="s">
        <v>2</v>
      </c>
      <c r="B5125" s="1" t="s">
        <v>105</v>
      </c>
    </row>
    <row r="5126" spans="1:13" x14ac:dyDescent="0.2">
      <c r="A5126" t="s">
        <v>4</v>
      </c>
      <c r="B5126" t="s">
        <v>1127</v>
      </c>
    </row>
    <row r="5127" spans="1:13" x14ac:dyDescent="0.2">
      <c r="A5127" t="s">
        <v>6</v>
      </c>
      <c r="B5127" t="s">
        <v>35</v>
      </c>
    </row>
    <row r="5128" spans="1:13" x14ac:dyDescent="0.2">
      <c r="A5128" t="s">
        <v>8</v>
      </c>
      <c r="B5128">
        <v>1</v>
      </c>
    </row>
    <row r="5129" spans="1:13" x14ac:dyDescent="0.2">
      <c r="A5129" t="s">
        <v>9</v>
      </c>
      <c r="B5129" t="s">
        <v>107</v>
      </c>
    </row>
    <row r="5130" spans="1:13" x14ac:dyDescent="0.2">
      <c r="A5130" t="s">
        <v>11</v>
      </c>
      <c r="B5130" t="s">
        <v>12</v>
      </c>
    </row>
    <row r="5131" spans="1:13" x14ac:dyDescent="0.2">
      <c r="A5131" t="s">
        <v>13</v>
      </c>
      <c r="B5131" t="s">
        <v>14</v>
      </c>
    </row>
    <row r="5132" spans="1:13" x14ac:dyDescent="0.2">
      <c r="A5132" t="s">
        <v>15</v>
      </c>
      <c r="B5132" t="s">
        <v>75</v>
      </c>
    </row>
    <row r="5133" spans="1:13" ht="16" x14ac:dyDescent="0.2">
      <c r="A5133" s="1" t="s">
        <v>17</v>
      </c>
    </row>
    <row r="5134" spans="1:13" x14ac:dyDescent="0.2">
      <c r="A5134" s="2" t="s">
        <v>18</v>
      </c>
      <c r="B5134" s="2" t="s">
        <v>19</v>
      </c>
      <c r="C5134" s="2" t="s">
        <v>6</v>
      </c>
      <c r="D5134" s="2" t="s">
        <v>15</v>
      </c>
      <c r="E5134" s="2" t="s">
        <v>20</v>
      </c>
      <c r="F5134" s="2" t="s">
        <v>13</v>
      </c>
      <c r="G5134" s="2" t="s">
        <v>21</v>
      </c>
      <c r="H5134" s="2" t="s">
        <v>22</v>
      </c>
      <c r="I5134" s="2" t="s">
        <v>23</v>
      </c>
      <c r="J5134" s="2" t="s">
        <v>4</v>
      </c>
      <c r="K5134" s="2" t="s">
        <v>24</v>
      </c>
      <c r="L5134" s="2" t="s">
        <v>9</v>
      </c>
      <c r="M5134" s="2"/>
    </row>
    <row r="5135" spans="1:13" x14ac:dyDescent="0.2">
      <c r="A5135" t="s">
        <v>105</v>
      </c>
      <c r="B5135">
        <v>1</v>
      </c>
      <c r="C5135" t="s">
        <v>35</v>
      </c>
      <c r="D5135" t="s">
        <v>75</v>
      </c>
      <c r="E5135" t="s">
        <v>76</v>
      </c>
      <c r="F5135" t="s">
        <v>33</v>
      </c>
      <c r="G5135">
        <v>0</v>
      </c>
      <c r="H5135">
        <v>1</v>
      </c>
      <c r="L5135" t="s">
        <v>107</v>
      </c>
    </row>
    <row r="5136" spans="1:13" x14ac:dyDescent="0.2">
      <c r="A5136" t="s">
        <v>319</v>
      </c>
      <c r="B5136">
        <v>2.2482000000000002</v>
      </c>
      <c r="C5136" t="s">
        <v>45</v>
      </c>
      <c r="D5136" t="s">
        <v>16</v>
      </c>
      <c r="F5136" t="s">
        <v>36</v>
      </c>
      <c r="G5136">
        <v>2</v>
      </c>
      <c r="H5136">
        <v>0.81012989604555974</v>
      </c>
      <c r="I5136">
        <v>0.35850509041223633</v>
      </c>
      <c r="J5136" t="s">
        <v>728</v>
      </c>
      <c r="L5136" t="s">
        <v>321</v>
      </c>
    </row>
    <row r="5137" spans="1:12" x14ac:dyDescent="0.2">
      <c r="A5137" t="s">
        <v>533</v>
      </c>
      <c r="B5137">
        <v>0.11429</v>
      </c>
      <c r="C5137" t="s">
        <v>35</v>
      </c>
      <c r="D5137" t="s">
        <v>16</v>
      </c>
      <c r="F5137" t="s">
        <v>36</v>
      </c>
      <c r="G5137">
        <v>2</v>
      </c>
      <c r="H5137">
        <v>-2.169016201072631</v>
      </c>
      <c r="I5137">
        <v>0.38968537365428141</v>
      </c>
      <c r="J5137" t="s">
        <v>730</v>
      </c>
      <c r="L5137" t="s">
        <v>535</v>
      </c>
    </row>
    <row r="5138" spans="1:12" x14ac:dyDescent="0.2">
      <c r="A5138" t="s">
        <v>299</v>
      </c>
      <c r="B5138">
        <v>2.8183E-2</v>
      </c>
      <c r="C5138" t="s">
        <v>35</v>
      </c>
      <c r="D5138" t="s">
        <v>16</v>
      </c>
      <c r="F5138" t="s">
        <v>36</v>
      </c>
      <c r="G5138">
        <v>2</v>
      </c>
      <c r="H5138">
        <v>-3.5690363196967119</v>
      </c>
      <c r="I5138">
        <v>0.35850509041223633</v>
      </c>
      <c r="J5138" t="s">
        <v>731</v>
      </c>
      <c r="L5138" t="s">
        <v>300</v>
      </c>
    </row>
    <row r="5139" spans="1:12" x14ac:dyDescent="0.2">
      <c r="A5139" t="s">
        <v>732</v>
      </c>
      <c r="B5139">
        <v>6.0153999999999997E-3</v>
      </c>
      <c r="C5139" t="s">
        <v>35</v>
      </c>
      <c r="D5139" t="s">
        <v>16</v>
      </c>
      <c r="F5139" t="s">
        <v>36</v>
      </c>
      <c r="G5139">
        <v>2</v>
      </c>
      <c r="H5139">
        <v>-5.1134324313509216</v>
      </c>
      <c r="I5139">
        <v>0.38968537365428141</v>
      </c>
      <c r="J5139" t="s">
        <v>730</v>
      </c>
      <c r="L5139" t="s">
        <v>733</v>
      </c>
    </row>
    <row r="5140" spans="1:12" x14ac:dyDescent="0.2">
      <c r="A5140" t="s">
        <v>781</v>
      </c>
      <c r="B5140">
        <v>1.8380000000000001E-2</v>
      </c>
      <c r="C5140" t="s">
        <v>35</v>
      </c>
      <c r="D5140" t="s">
        <v>16</v>
      </c>
      <c r="F5140" t="s">
        <v>36</v>
      </c>
      <c r="G5140">
        <v>2</v>
      </c>
      <c r="H5140">
        <v>-3.9964921620545959</v>
      </c>
      <c r="I5140">
        <v>0.35850509041223633</v>
      </c>
      <c r="J5140" t="s">
        <v>728</v>
      </c>
      <c r="L5140" t="s">
        <v>783</v>
      </c>
    </row>
    <row r="5141" spans="1:12" x14ac:dyDescent="0.2">
      <c r="A5141" t="s">
        <v>559</v>
      </c>
      <c r="B5141">
        <v>2.2482000000000002</v>
      </c>
      <c r="C5141" t="s">
        <v>35</v>
      </c>
      <c r="D5141" t="s">
        <v>16</v>
      </c>
      <c r="F5141" t="s">
        <v>36</v>
      </c>
      <c r="G5141">
        <v>2</v>
      </c>
      <c r="H5141">
        <v>0.81012989604555974</v>
      </c>
      <c r="I5141">
        <v>0.38968537365428141</v>
      </c>
      <c r="J5141" t="s">
        <v>738</v>
      </c>
      <c r="L5141" t="s">
        <v>559</v>
      </c>
    </row>
    <row r="5142" spans="1:12" x14ac:dyDescent="0.2">
      <c r="A5142" t="s">
        <v>739</v>
      </c>
      <c r="B5142">
        <v>0.20047000000000001</v>
      </c>
      <c r="C5142" t="s">
        <v>35</v>
      </c>
      <c r="D5142" t="s">
        <v>16</v>
      </c>
      <c r="F5142" t="s">
        <v>36</v>
      </c>
      <c r="G5142">
        <v>2</v>
      </c>
      <c r="H5142">
        <v>-1.6070906693657521</v>
      </c>
      <c r="I5142">
        <v>0.38968537365428141</v>
      </c>
      <c r="J5142" t="s">
        <v>740</v>
      </c>
      <c r="L5142" t="s">
        <v>739</v>
      </c>
    </row>
    <row r="5143" spans="1:12" x14ac:dyDescent="0.2">
      <c r="A5143" t="s">
        <v>303</v>
      </c>
      <c r="B5143">
        <v>0.20047000000000001</v>
      </c>
      <c r="C5143" t="s">
        <v>35</v>
      </c>
      <c r="D5143" t="s">
        <v>16</v>
      </c>
      <c r="F5143" t="s">
        <v>36</v>
      </c>
      <c r="G5143">
        <v>2</v>
      </c>
      <c r="H5143">
        <v>-1.6070906693657521</v>
      </c>
      <c r="I5143">
        <v>0.35850509041223633</v>
      </c>
      <c r="J5143" t="s">
        <v>728</v>
      </c>
      <c r="L5143" t="s">
        <v>304</v>
      </c>
    </row>
    <row r="5144" spans="1:12" x14ac:dyDescent="0.2">
      <c r="A5144" t="s">
        <v>1128</v>
      </c>
      <c r="B5144">
        <v>1.244</v>
      </c>
      <c r="C5144" t="s">
        <v>35</v>
      </c>
      <c r="D5144" t="s">
        <v>16</v>
      </c>
      <c r="F5144" t="s">
        <v>36</v>
      </c>
      <c r="G5144">
        <v>2</v>
      </c>
      <c r="H5144">
        <v>0.21833199431698769</v>
      </c>
      <c r="I5144">
        <v>0.35850509041223633</v>
      </c>
      <c r="J5144" t="s">
        <v>728</v>
      </c>
      <c r="L5144" t="s">
        <v>1129</v>
      </c>
    </row>
    <row r="5145" spans="1:12" x14ac:dyDescent="0.2">
      <c r="A5145" t="s">
        <v>60</v>
      </c>
      <c r="B5145">
        <v>0.85209000000000001</v>
      </c>
      <c r="C5145" t="s">
        <v>42</v>
      </c>
      <c r="D5145" t="s">
        <v>56</v>
      </c>
      <c r="F5145" t="s">
        <v>36</v>
      </c>
      <c r="G5145">
        <v>2</v>
      </c>
      <c r="H5145">
        <v>-0.16006312392886171</v>
      </c>
      <c r="I5145">
        <v>0.38084664279747982</v>
      </c>
      <c r="J5145" t="s">
        <v>741</v>
      </c>
      <c r="L5145" t="s">
        <v>61</v>
      </c>
    </row>
    <row r="5146" spans="1:12" x14ac:dyDescent="0.2">
      <c r="A5146" t="s">
        <v>742</v>
      </c>
      <c r="B5146">
        <v>0.37452000000000002</v>
      </c>
      <c r="C5146" t="s">
        <v>42</v>
      </c>
      <c r="D5146" t="s">
        <v>56</v>
      </c>
      <c r="F5146" t="s">
        <v>36</v>
      </c>
      <c r="G5146">
        <v>2</v>
      </c>
      <c r="H5146">
        <v>-0.98211007291144858</v>
      </c>
      <c r="I5146">
        <v>0.38968537365428141</v>
      </c>
      <c r="J5146" t="s">
        <v>743</v>
      </c>
      <c r="L5146" t="s">
        <v>742</v>
      </c>
    </row>
    <row r="5147" spans="1:12" x14ac:dyDescent="0.2">
      <c r="A5147" t="s">
        <v>62</v>
      </c>
      <c r="B5147">
        <v>0.20707999999999999</v>
      </c>
      <c r="C5147" t="s">
        <v>35</v>
      </c>
      <c r="D5147" t="s">
        <v>56</v>
      </c>
      <c r="F5147" t="s">
        <v>36</v>
      </c>
      <c r="G5147">
        <v>2</v>
      </c>
      <c r="H5147">
        <v>-1.574650086948437</v>
      </c>
      <c r="I5147">
        <v>0.38084664279747982</v>
      </c>
      <c r="J5147" t="s">
        <v>694</v>
      </c>
      <c r="L5147" t="s">
        <v>62</v>
      </c>
    </row>
    <row r="5148" spans="1:12" x14ac:dyDescent="0.2">
      <c r="A5148" t="s">
        <v>577</v>
      </c>
      <c r="B5148">
        <v>-0.11429</v>
      </c>
      <c r="C5148" t="s">
        <v>49</v>
      </c>
      <c r="D5148" t="s">
        <v>16</v>
      </c>
      <c r="F5148" t="s">
        <v>36</v>
      </c>
      <c r="G5148">
        <v>2</v>
      </c>
      <c r="H5148">
        <v>-2.169016201072631</v>
      </c>
      <c r="I5148">
        <v>0.38968537365428141</v>
      </c>
      <c r="J5148" t="s">
        <v>744</v>
      </c>
      <c r="K5148" t="b">
        <v>1</v>
      </c>
      <c r="L5148" t="s">
        <v>579</v>
      </c>
    </row>
    <row r="5149" spans="1:12" x14ac:dyDescent="0.2">
      <c r="A5149" t="s">
        <v>745</v>
      </c>
      <c r="B5149">
        <v>-1.2905</v>
      </c>
      <c r="C5149" t="s">
        <v>49</v>
      </c>
      <c r="D5149" t="s">
        <v>16</v>
      </c>
      <c r="F5149" t="s">
        <v>36</v>
      </c>
      <c r="G5149">
        <v>2</v>
      </c>
      <c r="H5149">
        <v>0.25502974017653152</v>
      </c>
      <c r="I5149">
        <v>0.38968537365428141</v>
      </c>
      <c r="J5149" t="s">
        <v>746</v>
      </c>
      <c r="K5149" t="b">
        <v>1</v>
      </c>
      <c r="L5149" t="s">
        <v>747</v>
      </c>
    </row>
    <row r="5150" spans="1:12" x14ac:dyDescent="0.2">
      <c r="A5150" t="s">
        <v>748</v>
      </c>
      <c r="B5150">
        <v>-6.0153999999999997E-3</v>
      </c>
      <c r="C5150" t="s">
        <v>49</v>
      </c>
      <c r="D5150" t="s">
        <v>16</v>
      </c>
      <c r="F5150" t="s">
        <v>36</v>
      </c>
      <c r="G5150">
        <v>2</v>
      </c>
      <c r="H5150">
        <v>-5.1134324313509216</v>
      </c>
      <c r="I5150">
        <v>0.38968537365428141</v>
      </c>
      <c r="J5150" t="s">
        <v>746</v>
      </c>
      <c r="K5150" t="b">
        <v>1</v>
      </c>
      <c r="L5150" t="s">
        <v>749</v>
      </c>
    </row>
    <row r="5152" spans="1:12" ht="16" x14ac:dyDescent="0.2">
      <c r="A5152" s="1" t="s">
        <v>2</v>
      </c>
      <c r="B5152" s="1" t="s">
        <v>893</v>
      </c>
    </row>
    <row r="5153" spans="1:13" x14ac:dyDescent="0.2">
      <c r="A5153" t="s">
        <v>4</v>
      </c>
      <c r="B5153" t="s">
        <v>1127</v>
      </c>
    </row>
    <row r="5154" spans="1:13" x14ac:dyDescent="0.2">
      <c r="A5154" t="s">
        <v>6</v>
      </c>
      <c r="B5154" t="s">
        <v>35</v>
      </c>
    </row>
    <row r="5155" spans="1:13" x14ac:dyDescent="0.2">
      <c r="A5155" t="s">
        <v>8</v>
      </c>
      <c r="B5155">
        <v>1</v>
      </c>
    </row>
    <row r="5156" spans="1:13" x14ac:dyDescent="0.2">
      <c r="A5156" t="s">
        <v>9</v>
      </c>
      <c r="B5156" t="s">
        <v>894</v>
      </c>
    </row>
    <row r="5157" spans="1:13" x14ac:dyDescent="0.2">
      <c r="A5157" t="s">
        <v>11</v>
      </c>
      <c r="B5157" t="s">
        <v>12</v>
      </c>
    </row>
    <row r="5158" spans="1:13" x14ac:dyDescent="0.2">
      <c r="A5158" t="s">
        <v>13</v>
      </c>
      <c r="B5158" t="s">
        <v>14</v>
      </c>
    </row>
    <row r="5159" spans="1:13" x14ac:dyDescent="0.2">
      <c r="A5159" t="s">
        <v>15</v>
      </c>
      <c r="B5159" t="s">
        <v>75</v>
      </c>
    </row>
    <row r="5160" spans="1:13" ht="16" x14ac:dyDescent="0.2">
      <c r="A5160" s="1" t="s">
        <v>17</v>
      </c>
    </row>
    <row r="5161" spans="1:13" x14ac:dyDescent="0.2">
      <c r="A5161" s="2" t="s">
        <v>18</v>
      </c>
      <c r="B5161" s="2" t="s">
        <v>19</v>
      </c>
      <c r="C5161" s="2" t="s">
        <v>6</v>
      </c>
      <c r="D5161" s="2" t="s">
        <v>15</v>
      </c>
      <c r="E5161" s="2" t="s">
        <v>20</v>
      </c>
      <c r="F5161" s="2" t="s">
        <v>13</v>
      </c>
      <c r="G5161" s="2" t="s">
        <v>21</v>
      </c>
      <c r="H5161" s="2" t="s">
        <v>22</v>
      </c>
      <c r="I5161" s="2" t="s">
        <v>23</v>
      </c>
      <c r="J5161" s="2" t="s">
        <v>4</v>
      </c>
      <c r="K5161" s="2" t="s">
        <v>24</v>
      </c>
      <c r="L5161" s="2" t="s">
        <v>9</v>
      </c>
      <c r="M5161" s="2"/>
    </row>
    <row r="5162" spans="1:13" x14ac:dyDescent="0.2">
      <c r="A5162" t="s">
        <v>893</v>
      </c>
      <c r="B5162">
        <v>1</v>
      </c>
      <c r="C5162" t="s">
        <v>35</v>
      </c>
      <c r="D5162" t="s">
        <v>75</v>
      </c>
      <c r="E5162" t="s">
        <v>76</v>
      </c>
      <c r="F5162" t="s">
        <v>33</v>
      </c>
      <c r="G5162">
        <v>0</v>
      </c>
      <c r="H5162">
        <v>1</v>
      </c>
      <c r="L5162" t="s">
        <v>894</v>
      </c>
    </row>
    <row r="5163" spans="1:13" x14ac:dyDescent="0.2">
      <c r="A5163" t="s">
        <v>319</v>
      </c>
      <c r="B5163">
        <v>2.6353</v>
      </c>
      <c r="C5163" t="s">
        <v>45</v>
      </c>
      <c r="D5163" t="s">
        <v>16</v>
      </c>
      <c r="F5163" t="s">
        <v>36</v>
      </c>
      <c r="G5163">
        <v>2</v>
      </c>
      <c r="H5163">
        <v>0.96899702750508931</v>
      </c>
      <c r="I5163">
        <v>0.35850509041223633</v>
      </c>
      <c r="J5163" t="s">
        <v>728</v>
      </c>
      <c r="L5163" t="s">
        <v>321</v>
      </c>
    </row>
    <row r="5164" spans="1:13" x14ac:dyDescent="0.2">
      <c r="A5164" t="s">
        <v>533</v>
      </c>
      <c r="B5164">
        <v>4.0261999999999999E-2</v>
      </c>
      <c r="C5164" t="s">
        <v>35</v>
      </c>
      <c r="D5164" t="s">
        <v>16</v>
      </c>
      <c r="F5164" t="s">
        <v>36</v>
      </c>
      <c r="G5164">
        <v>2</v>
      </c>
      <c r="H5164">
        <v>-3.2123471829054999</v>
      </c>
      <c r="I5164">
        <v>0.38968537365428141</v>
      </c>
      <c r="J5164" t="s">
        <v>730</v>
      </c>
      <c r="L5164" t="s">
        <v>535</v>
      </c>
    </row>
    <row r="5165" spans="1:13" x14ac:dyDescent="0.2">
      <c r="A5165" t="s">
        <v>299</v>
      </c>
      <c r="B5165">
        <v>7.3203000000000005E-4</v>
      </c>
      <c r="C5165" t="s">
        <v>35</v>
      </c>
      <c r="D5165" t="s">
        <v>16</v>
      </c>
      <c r="F5165" t="s">
        <v>36</v>
      </c>
      <c r="G5165">
        <v>2</v>
      </c>
      <c r="H5165">
        <v>-7.2196890612362106</v>
      </c>
      <c r="I5165">
        <v>0.35850509041223633</v>
      </c>
      <c r="J5165" t="s">
        <v>731</v>
      </c>
      <c r="L5165" t="s">
        <v>300</v>
      </c>
    </row>
    <row r="5166" spans="1:13" x14ac:dyDescent="0.2">
      <c r="A5166" t="s">
        <v>732</v>
      </c>
      <c r="B5166">
        <v>3.6600999999999999E-3</v>
      </c>
      <c r="C5166" t="s">
        <v>35</v>
      </c>
      <c r="D5166" t="s">
        <v>16</v>
      </c>
      <c r="F5166" t="s">
        <v>36</v>
      </c>
      <c r="G5166">
        <v>2</v>
      </c>
      <c r="H5166">
        <v>-5.6102648095377408</v>
      </c>
      <c r="I5166">
        <v>0.38968537365428141</v>
      </c>
      <c r="J5166" t="s">
        <v>730</v>
      </c>
      <c r="L5166" t="s">
        <v>733</v>
      </c>
    </row>
    <row r="5167" spans="1:13" x14ac:dyDescent="0.2">
      <c r="A5167" t="s">
        <v>559</v>
      </c>
      <c r="B5167">
        <v>2.6353</v>
      </c>
      <c r="C5167" t="s">
        <v>35</v>
      </c>
      <c r="D5167" t="s">
        <v>16</v>
      </c>
      <c r="F5167" t="s">
        <v>36</v>
      </c>
      <c r="G5167">
        <v>2</v>
      </c>
      <c r="H5167">
        <v>0.96899702750508931</v>
      </c>
      <c r="I5167">
        <v>0.38968537365428141</v>
      </c>
      <c r="J5167" t="s">
        <v>738</v>
      </c>
      <c r="L5167" t="s">
        <v>559</v>
      </c>
    </row>
    <row r="5168" spans="1:13" x14ac:dyDescent="0.2">
      <c r="A5168" t="s">
        <v>739</v>
      </c>
      <c r="B5168">
        <v>1.6873</v>
      </c>
      <c r="C5168" t="s">
        <v>35</v>
      </c>
      <c r="D5168" t="s">
        <v>16</v>
      </c>
      <c r="F5168" t="s">
        <v>36</v>
      </c>
      <c r="G5168">
        <v>2</v>
      </c>
      <c r="H5168">
        <v>0.52312961822215476</v>
      </c>
      <c r="I5168">
        <v>0.38968537365428141</v>
      </c>
      <c r="J5168" t="s">
        <v>740</v>
      </c>
      <c r="L5168" t="s">
        <v>739</v>
      </c>
    </row>
    <row r="5169" spans="1:12" x14ac:dyDescent="0.2">
      <c r="A5169" t="s">
        <v>561</v>
      </c>
      <c r="B5169">
        <v>0.10979999999999999</v>
      </c>
      <c r="C5169" t="s">
        <v>35</v>
      </c>
      <c r="D5169" t="s">
        <v>16</v>
      </c>
      <c r="F5169" t="s">
        <v>36</v>
      </c>
      <c r="G5169">
        <v>2</v>
      </c>
      <c r="H5169">
        <v>-2.2090947499067068</v>
      </c>
      <c r="I5169">
        <v>0.38968537365428141</v>
      </c>
      <c r="J5169" t="s">
        <v>738</v>
      </c>
      <c r="L5169" t="s">
        <v>561</v>
      </c>
    </row>
    <row r="5170" spans="1:12" x14ac:dyDescent="0.2">
      <c r="A5170" t="s">
        <v>303</v>
      </c>
      <c r="B5170">
        <v>1.7970999999999999</v>
      </c>
      <c r="C5170" t="s">
        <v>35</v>
      </c>
      <c r="D5170" t="s">
        <v>16</v>
      </c>
      <c r="F5170" t="s">
        <v>36</v>
      </c>
      <c r="G5170">
        <v>2</v>
      </c>
      <c r="H5170">
        <v>0.58617425455583938</v>
      </c>
      <c r="I5170">
        <v>0.35850509041223633</v>
      </c>
      <c r="J5170" t="s">
        <v>728</v>
      </c>
      <c r="L5170" t="s">
        <v>304</v>
      </c>
    </row>
    <row r="5171" spans="1:12" x14ac:dyDescent="0.2">
      <c r="A5171" t="s">
        <v>60</v>
      </c>
      <c r="B5171">
        <v>1.6143000000000001</v>
      </c>
      <c r="C5171" t="s">
        <v>42</v>
      </c>
      <c r="D5171" t="s">
        <v>56</v>
      </c>
      <c r="F5171" t="s">
        <v>36</v>
      </c>
      <c r="G5171">
        <v>2</v>
      </c>
      <c r="H5171">
        <v>0.47890142618134662</v>
      </c>
      <c r="I5171">
        <v>0.38084664279747982</v>
      </c>
      <c r="J5171" t="s">
        <v>741</v>
      </c>
      <c r="L5171" t="s">
        <v>61</v>
      </c>
    </row>
    <row r="5172" spans="1:12" x14ac:dyDescent="0.2">
      <c r="A5172" t="s">
        <v>742</v>
      </c>
      <c r="B5172">
        <v>0.44368000000000002</v>
      </c>
      <c r="C5172" t="s">
        <v>42</v>
      </c>
      <c r="D5172" t="s">
        <v>56</v>
      </c>
      <c r="F5172" t="s">
        <v>36</v>
      </c>
      <c r="G5172">
        <v>2</v>
      </c>
      <c r="H5172">
        <v>-0.81265169711466911</v>
      </c>
      <c r="I5172">
        <v>0.38968537365428141</v>
      </c>
      <c r="J5172" t="s">
        <v>743</v>
      </c>
      <c r="L5172" t="s">
        <v>742</v>
      </c>
    </row>
    <row r="5173" spans="1:12" x14ac:dyDescent="0.2">
      <c r="A5173" t="s">
        <v>62</v>
      </c>
      <c r="B5173">
        <v>0.2243</v>
      </c>
      <c r="C5173" t="s">
        <v>35</v>
      </c>
      <c r="D5173" t="s">
        <v>56</v>
      </c>
      <c r="F5173" t="s">
        <v>36</v>
      </c>
      <c r="G5173">
        <v>2</v>
      </c>
      <c r="H5173">
        <v>-1.4947708374559741</v>
      </c>
      <c r="I5173">
        <v>0.38084664279747982</v>
      </c>
      <c r="J5173" t="s">
        <v>694</v>
      </c>
      <c r="L5173" t="s">
        <v>62</v>
      </c>
    </row>
    <row r="5174" spans="1:12" x14ac:dyDescent="0.2">
      <c r="A5174" t="s">
        <v>577</v>
      </c>
      <c r="B5174">
        <v>-4.0261999999999999E-2</v>
      </c>
      <c r="C5174" t="s">
        <v>49</v>
      </c>
      <c r="D5174" t="s">
        <v>16</v>
      </c>
      <c r="F5174" t="s">
        <v>36</v>
      </c>
      <c r="G5174">
        <v>2</v>
      </c>
      <c r="H5174">
        <v>-3.2123471829054999</v>
      </c>
      <c r="I5174">
        <v>0.38968537365428141</v>
      </c>
      <c r="J5174" t="s">
        <v>744</v>
      </c>
      <c r="K5174" t="b">
        <v>1</v>
      </c>
      <c r="L5174" t="s">
        <v>579</v>
      </c>
    </row>
    <row r="5175" spans="1:12" x14ac:dyDescent="0.2">
      <c r="A5175" t="s">
        <v>745</v>
      </c>
      <c r="B5175">
        <v>-7.3203000000000005E-4</v>
      </c>
      <c r="C5175" t="s">
        <v>49</v>
      </c>
      <c r="D5175" t="s">
        <v>16</v>
      </c>
      <c r="F5175" t="s">
        <v>36</v>
      </c>
      <c r="G5175">
        <v>2</v>
      </c>
      <c r="H5175">
        <v>-7.2196890612362106</v>
      </c>
      <c r="I5175">
        <v>0.38968537365428141</v>
      </c>
      <c r="J5175" t="s">
        <v>746</v>
      </c>
      <c r="K5175" t="b">
        <v>1</v>
      </c>
      <c r="L5175" t="s">
        <v>747</v>
      </c>
    </row>
    <row r="5176" spans="1:12" x14ac:dyDescent="0.2">
      <c r="A5176" t="s">
        <v>748</v>
      </c>
      <c r="B5176">
        <v>-3.6600999999999999E-3</v>
      </c>
      <c r="C5176" t="s">
        <v>49</v>
      </c>
      <c r="D5176" t="s">
        <v>16</v>
      </c>
      <c r="F5176" t="s">
        <v>36</v>
      </c>
      <c r="G5176">
        <v>2</v>
      </c>
      <c r="H5176">
        <v>-5.6102648095377408</v>
      </c>
      <c r="I5176">
        <v>0.38968537365428141</v>
      </c>
      <c r="J5176" t="s">
        <v>746</v>
      </c>
      <c r="K5176" t="b">
        <v>1</v>
      </c>
      <c r="L5176" t="s">
        <v>749</v>
      </c>
    </row>
    <row r="5178" spans="1:12" ht="16" x14ac:dyDescent="0.2">
      <c r="A5178" s="1" t="s">
        <v>2</v>
      </c>
      <c r="B5178" s="1" t="s">
        <v>86</v>
      </c>
    </row>
    <row r="5179" spans="1:12" x14ac:dyDescent="0.2">
      <c r="A5179" t="s">
        <v>4</v>
      </c>
      <c r="B5179" t="s">
        <v>1127</v>
      </c>
    </row>
    <row r="5180" spans="1:12" x14ac:dyDescent="0.2">
      <c r="A5180" t="s">
        <v>6</v>
      </c>
      <c r="B5180" t="s">
        <v>35</v>
      </c>
    </row>
    <row r="5181" spans="1:12" x14ac:dyDescent="0.2">
      <c r="A5181" t="s">
        <v>8</v>
      </c>
      <c r="B5181">
        <v>1</v>
      </c>
    </row>
    <row r="5182" spans="1:12" x14ac:dyDescent="0.2">
      <c r="A5182" t="s">
        <v>9</v>
      </c>
      <c r="B5182" t="s">
        <v>87</v>
      </c>
    </row>
    <row r="5183" spans="1:12" x14ac:dyDescent="0.2">
      <c r="A5183" t="s">
        <v>11</v>
      </c>
      <c r="B5183" t="s">
        <v>12</v>
      </c>
    </row>
    <row r="5184" spans="1:12" x14ac:dyDescent="0.2">
      <c r="A5184" t="s">
        <v>13</v>
      </c>
      <c r="B5184" t="s">
        <v>14</v>
      </c>
    </row>
    <row r="5185" spans="1:13" x14ac:dyDescent="0.2">
      <c r="A5185" t="s">
        <v>15</v>
      </c>
      <c r="B5185" t="s">
        <v>75</v>
      </c>
    </row>
    <row r="5186" spans="1:13" ht="16" x14ac:dyDescent="0.2">
      <c r="A5186" s="1" t="s">
        <v>17</v>
      </c>
    </row>
    <row r="5187" spans="1:13" x14ac:dyDescent="0.2">
      <c r="A5187" s="2" t="s">
        <v>18</v>
      </c>
      <c r="B5187" s="2" t="s">
        <v>19</v>
      </c>
      <c r="C5187" s="2" t="s">
        <v>6</v>
      </c>
      <c r="D5187" s="2" t="s">
        <v>15</v>
      </c>
      <c r="E5187" s="2" t="s">
        <v>20</v>
      </c>
      <c r="F5187" s="2" t="s">
        <v>13</v>
      </c>
      <c r="G5187" s="2" t="s">
        <v>21</v>
      </c>
      <c r="H5187" s="2" t="s">
        <v>22</v>
      </c>
      <c r="I5187" s="2" t="s">
        <v>23</v>
      </c>
      <c r="J5187" s="2" t="s">
        <v>4</v>
      </c>
      <c r="K5187" s="2" t="s">
        <v>24</v>
      </c>
      <c r="L5187" s="2" t="s">
        <v>9</v>
      </c>
      <c r="M5187" s="2"/>
    </row>
    <row r="5188" spans="1:13" x14ac:dyDescent="0.2">
      <c r="A5188" t="s">
        <v>86</v>
      </c>
      <c r="B5188">
        <v>1</v>
      </c>
      <c r="C5188" t="s">
        <v>35</v>
      </c>
      <c r="D5188" t="s">
        <v>75</v>
      </c>
      <c r="E5188" t="s">
        <v>76</v>
      </c>
      <c r="F5188" t="s">
        <v>33</v>
      </c>
      <c r="G5188">
        <v>0</v>
      </c>
      <c r="H5188">
        <v>1</v>
      </c>
      <c r="L5188" t="s">
        <v>87</v>
      </c>
    </row>
    <row r="5189" spans="1:13" x14ac:dyDescent="0.2">
      <c r="A5189" t="s">
        <v>319</v>
      </c>
      <c r="B5189">
        <v>2.5192000000000001</v>
      </c>
      <c r="C5189" t="s">
        <v>45</v>
      </c>
      <c r="D5189" t="s">
        <v>16</v>
      </c>
      <c r="F5189" t="s">
        <v>36</v>
      </c>
      <c r="G5189">
        <v>2</v>
      </c>
      <c r="H5189">
        <v>0.92394139080467785</v>
      </c>
      <c r="I5189">
        <v>0.35850509041223633</v>
      </c>
      <c r="J5189" t="s">
        <v>728</v>
      </c>
      <c r="L5189" t="s">
        <v>321</v>
      </c>
    </row>
    <row r="5190" spans="1:13" x14ac:dyDescent="0.2">
      <c r="A5190" t="s">
        <v>533</v>
      </c>
      <c r="B5190">
        <v>1.8253999999999999E-2</v>
      </c>
      <c r="C5190" t="s">
        <v>35</v>
      </c>
      <c r="D5190" t="s">
        <v>16</v>
      </c>
      <c r="F5190" t="s">
        <v>36</v>
      </c>
      <c r="G5190">
        <v>2</v>
      </c>
      <c r="H5190">
        <v>-4.0033710448874524</v>
      </c>
      <c r="I5190">
        <v>0.38968537365428141</v>
      </c>
      <c r="J5190" t="s">
        <v>730</v>
      </c>
      <c r="L5190" t="s">
        <v>535</v>
      </c>
    </row>
    <row r="5191" spans="1:13" x14ac:dyDescent="0.2">
      <c r="A5191" t="s">
        <v>299</v>
      </c>
      <c r="B5191">
        <v>1.9220999999999999</v>
      </c>
      <c r="C5191" t="s">
        <v>35</v>
      </c>
      <c r="D5191" t="s">
        <v>16</v>
      </c>
      <c r="F5191" t="s">
        <v>36</v>
      </c>
      <c r="G5191">
        <v>2</v>
      </c>
      <c r="H5191">
        <v>0.65341833833094842</v>
      </c>
      <c r="I5191">
        <v>0.35850509041223633</v>
      </c>
      <c r="J5191" t="s">
        <v>731</v>
      </c>
      <c r="L5191" t="s">
        <v>300</v>
      </c>
    </row>
    <row r="5192" spans="1:13" x14ac:dyDescent="0.2">
      <c r="A5192" t="s">
        <v>732</v>
      </c>
      <c r="B5192">
        <v>8.2971999999999994E-3</v>
      </c>
      <c r="C5192" t="s">
        <v>35</v>
      </c>
      <c r="D5192" t="s">
        <v>16</v>
      </c>
      <c r="F5192" t="s">
        <v>36</v>
      </c>
      <c r="G5192">
        <v>2</v>
      </c>
      <c r="H5192">
        <v>-4.7918371704922844</v>
      </c>
      <c r="I5192">
        <v>0.38968537365428141</v>
      </c>
      <c r="J5192" t="s">
        <v>730</v>
      </c>
      <c r="L5192" t="s">
        <v>733</v>
      </c>
    </row>
    <row r="5193" spans="1:13" x14ac:dyDescent="0.2">
      <c r="A5193" t="s">
        <v>559</v>
      </c>
      <c r="B5193">
        <v>2.5192000000000001</v>
      </c>
      <c r="C5193" t="s">
        <v>35</v>
      </c>
      <c r="D5193" t="s">
        <v>16</v>
      </c>
      <c r="F5193" t="s">
        <v>36</v>
      </c>
      <c r="G5193">
        <v>2</v>
      </c>
      <c r="H5193">
        <v>0.92394139080467785</v>
      </c>
      <c r="I5193">
        <v>0.38968537365428141</v>
      </c>
      <c r="J5193" t="s">
        <v>738</v>
      </c>
      <c r="L5193" t="s">
        <v>559</v>
      </c>
    </row>
    <row r="5194" spans="1:13" x14ac:dyDescent="0.2">
      <c r="A5194" t="s">
        <v>561</v>
      </c>
      <c r="B5194">
        <v>0.26678000000000002</v>
      </c>
      <c r="C5194" t="s">
        <v>35</v>
      </c>
      <c r="D5194" t="s">
        <v>16</v>
      </c>
      <c r="F5194" t="s">
        <v>36</v>
      </c>
      <c r="G5194">
        <v>2</v>
      </c>
      <c r="H5194">
        <v>-1.3213309302692391</v>
      </c>
      <c r="I5194">
        <v>0.38968537365428141</v>
      </c>
      <c r="J5194" t="s">
        <v>738</v>
      </c>
      <c r="L5194" t="s">
        <v>561</v>
      </c>
    </row>
    <row r="5195" spans="1:13" x14ac:dyDescent="0.2">
      <c r="A5195" t="s">
        <v>303</v>
      </c>
      <c r="B5195">
        <v>0.26678000000000002</v>
      </c>
      <c r="C5195" t="s">
        <v>35</v>
      </c>
      <c r="D5195" t="s">
        <v>16</v>
      </c>
      <c r="F5195" t="s">
        <v>36</v>
      </c>
      <c r="G5195">
        <v>2</v>
      </c>
      <c r="H5195">
        <v>-1.3213309302692391</v>
      </c>
      <c r="I5195">
        <v>0.35850509041223633</v>
      </c>
      <c r="J5195" t="s">
        <v>728</v>
      </c>
      <c r="L5195" t="s">
        <v>304</v>
      </c>
    </row>
    <row r="5196" spans="1:13" x14ac:dyDescent="0.2">
      <c r="A5196" t="s">
        <v>60</v>
      </c>
      <c r="B5196">
        <v>1.0536000000000001</v>
      </c>
      <c r="C5196" t="s">
        <v>42</v>
      </c>
      <c r="D5196" t="s">
        <v>56</v>
      </c>
      <c r="F5196" t="s">
        <v>36</v>
      </c>
      <c r="G5196">
        <v>2</v>
      </c>
      <c r="H5196">
        <v>5.2212871446934317E-2</v>
      </c>
      <c r="I5196">
        <v>0.38084664279747982</v>
      </c>
      <c r="J5196" t="s">
        <v>741</v>
      </c>
      <c r="L5196" t="s">
        <v>61</v>
      </c>
    </row>
    <row r="5197" spans="1:13" x14ac:dyDescent="0.2">
      <c r="A5197" t="s">
        <v>742</v>
      </c>
      <c r="B5197">
        <v>0.47164</v>
      </c>
      <c r="C5197" t="s">
        <v>42</v>
      </c>
      <c r="D5197" t="s">
        <v>56</v>
      </c>
      <c r="F5197" t="s">
        <v>36</v>
      </c>
      <c r="G5197">
        <v>2</v>
      </c>
      <c r="H5197">
        <v>-0.75153929627366445</v>
      </c>
      <c r="I5197">
        <v>0.38968537365428141</v>
      </c>
      <c r="J5197" t="s">
        <v>743</v>
      </c>
      <c r="L5197" t="s">
        <v>742</v>
      </c>
    </row>
    <row r="5198" spans="1:13" x14ac:dyDescent="0.2">
      <c r="A5198" t="s">
        <v>62</v>
      </c>
      <c r="B5198">
        <v>0.25622</v>
      </c>
      <c r="C5198" t="s">
        <v>35</v>
      </c>
      <c r="D5198" t="s">
        <v>56</v>
      </c>
      <c r="F5198" t="s">
        <v>36</v>
      </c>
      <c r="G5198">
        <v>2</v>
      </c>
      <c r="H5198">
        <v>-1.3617188285538491</v>
      </c>
      <c r="I5198">
        <v>0.38084664279747982</v>
      </c>
      <c r="J5198" t="s">
        <v>694</v>
      </c>
      <c r="L5198" t="s">
        <v>62</v>
      </c>
    </row>
    <row r="5199" spans="1:13" x14ac:dyDescent="0.2">
      <c r="A5199" t="s">
        <v>577</v>
      </c>
      <c r="B5199">
        <v>-1.8253999999999999E-2</v>
      </c>
      <c r="C5199" t="s">
        <v>49</v>
      </c>
      <c r="D5199" t="s">
        <v>16</v>
      </c>
      <c r="F5199" t="s">
        <v>36</v>
      </c>
      <c r="G5199">
        <v>2</v>
      </c>
      <c r="H5199">
        <v>-4.0033710448874524</v>
      </c>
      <c r="I5199">
        <v>0.38968537365428141</v>
      </c>
      <c r="J5199" t="s">
        <v>744</v>
      </c>
      <c r="K5199" t="b">
        <v>1</v>
      </c>
      <c r="L5199" t="s">
        <v>579</v>
      </c>
    </row>
    <row r="5200" spans="1:13" x14ac:dyDescent="0.2">
      <c r="A5200" t="s">
        <v>745</v>
      </c>
      <c r="B5200">
        <v>-1.9220999999999999</v>
      </c>
      <c r="C5200" t="s">
        <v>49</v>
      </c>
      <c r="D5200" t="s">
        <v>16</v>
      </c>
      <c r="F5200" t="s">
        <v>36</v>
      </c>
      <c r="G5200">
        <v>2</v>
      </c>
      <c r="H5200">
        <v>0.65341833833094842</v>
      </c>
      <c r="I5200">
        <v>0.38968537365428141</v>
      </c>
      <c r="J5200" t="s">
        <v>746</v>
      </c>
      <c r="K5200" t="b">
        <v>1</v>
      </c>
      <c r="L5200" t="s">
        <v>747</v>
      </c>
    </row>
    <row r="5201" spans="1:13" x14ac:dyDescent="0.2">
      <c r="A5201" t="s">
        <v>748</v>
      </c>
      <c r="B5201">
        <v>-8.2971999999999994E-3</v>
      </c>
      <c r="C5201" t="s">
        <v>49</v>
      </c>
      <c r="D5201" t="s">
        <v>16</v>
      </c>
      <c r="F5201" t="s">
        <v>36</v>
      </c>
      <c r="G5201">
        <v>2</v>
      </c>
      <c r="H5201">
        <v>-4.7918371704922844</v>
      </c>
      <c r="I5201">
        <v>0.38968537365428141</v>
      </c>
      <c r="J5201" t="s">
        <v>746</v>
      </c>
      <c r="K5201" t="b">
        <v>1</v>
      </c>
      <c r="L5201" t="s">
        <v>749</v>
      </c>
    </row>
    <row r="5203" spans="1:13" ht="16" x14ac:dyDescent="0.2">
      <c r="A5203" s="1" t="s">
        <v>2</v>
      </c>
      <c r="B5203" s="1" t="s">
        <v>127</v>
      </c>
    </row>
    <row r="5204" spans="1:13" x14ac:dyDescent="0.2">
      <c r="A5204" t="s">
        <v>4</v>
      </c>
      <c r="B5204" t="s">
        <v>1127</v>
      </c>
    </row>
    <row r="5205" spans="1:13" x14ac:dyDescent="0.2">
      <c r="A5205" t="s">
        <v>6</v>
      </c>
      <c r="B5205" t="s">
        <v>35</v>
      </c>
    </row>
    <row r="5206" spans="1:13" x14ac:dyDescent="0.2">
      <c r="A5206" t="s">
        <v>8</v>
      </c>
      <c r="B5206">
        <v>1</v>
      </c>
    </row>
    <row r="5207" spans="1:13" x14ac:dyDescent="0.2">
      <c r="A5207" t="s">
        <v>9</v>
      </c>
      <c r="B5207" t="s">
        <v>128</v>
      </c>
    </row>
    <row r="5208" spans="1:13" x14ac:dyDescent="0.2">
      <c r="A5208" t="s">
        <v>11</v>
      </c>
      <c r="B5208" t="s">
        <v>12</v>
      </c>
    </row>
    <row r="5209" spans="1:13" x14ac:dyDescent="0.2">
      <c r="A5209" t="s">
        <v>13</v>
      </c>
      <c r="B5209" t="s">
        <v>14</v>
      </c>
    </row>
    <row r="5210" spans="1:13" x14ac:dyDescent="0.2">
      <c r="A5210" t="s">
        <v>15</v>
      </c>
      <c r="B5210" t="s">
        <v>75</v>
      </c>
    </row>
    <row r="5211" spans="1:13" ht="16" x14ac:dyDescent="0.2">
      <c r="A5211" s="1" t="s">
        <v>17</v>
      </c>
    </row>
    <row r="5212" spans="1:13" x14ac:dyDescent="0.2">
      <c r="A5212" s="2" t="s">
        <v>18</v>
      </c>
      <c r="B5212" s="2" t="s">
        <v>19</v>
      </c>
      <c r="C5212" s="2" t="s">
        <v>6</v>
      </c>
      <c r="D5212" s="2" t="s">
        <v>15</v>
      </c>
      <c r="E5212" s="2" t="s">
        <v>20</v>
      </c>
      <c r="F5212" s="2" t="s">
        <v>13</v>
      </c>
      <c r="G5212" s="2" t="s">
        <v>21</v>
      </c>
      <c r="H5212" s="2" t="s">
        <v>22</v>
      </c>
      <c r="I5212" s="2" t="s">
        <v>23</v>
      </c>
      <c r="J5212" s="2" t="s">
        <v>4</v>
      </c>
      <c r="K5212" s="2" t="s">
        <v>24</v>
      </c>
      <c r="L5212" s="2" t="s">
        <v>9</v>
      </c>
      <c r="M5212" s="2"/>
    </row>
    <row r="5213" spans="1:13" x14ac:dyDescent="0.2">
      <c r="A5213" t="s">
        <v>127</v>
      </c>
      <c r="B5213">
        <v>1</v>
      </c>
      <c r="C5213" t="s">
        <v>35</v>
      </c>
      <c r="D5213" t="s">
        <v>75</v>
      </c>
      <c r="E5213" t="s">
        <v>76</v>
      </c>
      <c r="F5213" t="s">
        <v>33</v>
      </c>
      <c r="G5213">
        <v>0</v>
      </c>
      <c r="H5213">
        <v>1</v>
      </c>
      <c r="L5213" t="s">
        <v>128</v>
      </c>
    </row>
    <row r="5214" spans="1:13" x14ac:dyDescent="0.2">
      <c r="A5214" t="s">
        <v>319</v>
      </c>
      <c r="B5214">
        <v>2.8355000000000001</v>
      </c>
      <c r="C5214" t="s">
        <v>45</v>
      </c>
      <c r="D5214" t="s">
        <v>16</v>
      </c>
      <c r="F5214" t="s">
        <v>36</v>
      </c>
      <c r="G5214">
        <v>2</v>
      </c>
      <c r="H5214">
        <v>1.042218288471946</v>
      </c>
      <c r="I5214">
        <v>0.35850509041223633</v>
      </c>
      <c r="J5214" t="s">
        <v>728</v>
      </c>
      <c r="L5214" t="s">
        <v>321</v>
      </c>
    </row>
    <row r="5215" spans="1:13" x14ac:dyDescent="0.2">
      <c r="A5215" t="s">
        <v>533</v>
      </c>
      <c r="B5215">
        <v>0.13331999999999999</v>
      </c>
      <c r="C5215" t="s">
        <v>35</v>
      </c>
      <c r="D5215" t="s">
        <v>16</v>
      </c>
      <c r="F5215" t="s">
        <v>36</v>
      </c>
      <c r="G5215">
        <v>2</v>
      </c>
      <c r="H5215">
        <v>-2.0150030255425979</v>
      </c>
      <c r="I5215">
        <v>0.38968537365428141</v>
      </c>
      <c r="J5215" t="s">
        <v>730</v>
      </c>
      <c r="L5215" t="s">
        <v>535</v>
      </c>
    </row>
    <row r="5216" spans="1:13" x14ac:dyDescent="0.2">
      <c r="A5216" t="s">
        <v>299</v>
      </c>
      <c r="B5216">
        <v>1.4032999999999999E-3</v>
      </c>
      <c r="C5216" t="s">
        <v>35</v>
      </c>
      <c r="D5216" t="s">
        <v>16</v>
      </c>
      <c r="F5216" t="s">
        <v>36</v>
      </c>
      <c r="G5216">
        <v>2</v>
      </c>
      <c r="H5216">
        <v>-6.5689286732071839</v>
      </c>
      <c r="I5216">
        <v>0.35850509041223633</v>
      </c>
      <c r="J5216" t="s">
        <v>731</v>
      </c>
      <c r="L5216" t="s">
        <v>300</v>
      </c>
    </row>
    <row r="5217" spans="1:12" x14ac:dyDescent="0.2">
      <c r="A5217" t="s">
        <v>732</v>
      </c>
      <c r="B5217">
        <v>7.0166999999999998E-3</v>
      </c>
      <c r="C5217" t="s">
        <v>35</v>
      </c>
      <c r="D5217" t="s">
        <v>16</v>
      </c>
      <c r="F5217" t="s">
        <v>36</v>
      </c>
      <c r="G5217">
        <v>2</v>
      </c>
      <c r="H5217">
        <v>-4.9594622569393163</v>
      </c>
      <c r="I5217">
        <v>0.38968537365428141</v>
      </c>
      <c r="J5217" t="s">
        <v>730</v>
      </c>
      <c r="L5217" t="s">
        <v>733</v>
      </c>
    </row>
    <row r="5218" spans="1:12" x14ac:dyDescent="0.2">
      <c r="A5218" t="s">
        <v>559</v>
      </c>
      <c r="B5218">
        <v>2.8355000000000001</v>
      </c>
      <c r="C5218" t="s">
        <v>35</v>
      </c>
      <c r="D5218" t="s">
        <v>16</v>
      </c>
      <c r="F5218" t="s">
        <v>36</v>
      </c>
      <c r="G5218">
        <v>2</v>
      </c>
      <c r="H5218">
        <v>1.042218288471946</v>
      </c>
      <c r="I5218">
        <v>0.38968537365428141</v>
      </c>
      <c r="J5218" t="s">
        <v>738</v>
      </c>
      <c r="L5218" t="s">
        <v>559</v>
      </c>
    </row>
    <row r="5219" spans="1:12" x14ac:dyDescent="0.2">
      <c r="A5219" t="s">
        <v>561</v>
      </c>
      <c r="B5219">
        <v>1.4999</v>
      </c>
      <c r="C5219" t="s">
        <v>35</v>
      </c>
      <c r="D5219" t="s">
        <v>16</v>
      </c>
      <c r="F5219" t="s">
        <v>36</v>
      </c>
      <c r="G5219">
        <v>2</v>
      </c>
      <c r="H5219">
        <v>0.40539843921917668</v>
      </c>
      <c r="I5219">
        <v>0.38968537365428141</v>
      </c>
      <c r="J5219" t="s">
        <v>738</v>
      </c>
      <c r="L5219" t="s">
        <v>561</v>
      </c>
    </row>
    <row r="5220" spans="1:12" x14ac:dyDescent="0.2">
      <c r="A5220" t="s">
        <v>303</v>
      </c>
      <c r="B5220">
        <v>1.4999</v>
      </c>
      <c r="C5220" t="s">
        <v>35</v>
      </c>
      <c r="D5220" t="s">
        <v>16</v>
      </c>
      <c r="F5220" t="s">
        <v>36</v>
      </c>
      <c r="G5220">
        <v>2</v>
      </c>
      <c r="H5220">
        <v>0.40539843921917668</v>
      </c>
      <c r="I5220">
        <v>0.35850509041223633</v>
      </c>
      <c r="J5220" t="s">
        <v>728</v>
      </c>
      <c r="L5220" t="s">
        <v>304</v>
      </c>
    </row>
    <row r="5221" spans="1:12" x14ac:dyDescent="0.2">
      <c r="A5221" t="s">
        <v>60</v>
      </c>
      <c r="B5221">
        <v>1.4954000000000001</v>
      </c>
      <c r="C5221" t="s">
        <v>42</v>
      </c>
      <c r="D5221" t="s">
        <v>56</v>
      </c>
      <c r="F5221" t="s">
        <v>36</v>
      </c>
      <c r="G5221">
        <v>2</v>
      </c>
      <c r="H5221">
        <v>0.40239372958367808</v>
      </c>
      <c r="I5221">
        <v>0.38084664279747982</v>
      </c>
      <c r="J5221" t="s">
        <v>741</v>
      </c>
      <c r="L5221" t="s">
        <v>61</v>
      </c>
    </row>
    <row r="5222" spans="1:12" x14ac:dyDescent="0.2">
      <c r="A5222" t="s">
        <v>742</v>
      </c>
      <c r="B5222">
        <v>0.43437999999999999</v>
      </c>
      <c r="C5222" t="s">
        <v>42</v>
      </c>
      <c r="D5222" t="s">
        <v>56</v>
      </c>
      <c r="F5222" t="s">
        <v>36</v>
      </c>
      <c r="G5222">
        <v>2</v>
      </c>
      <c r="H5222">
        <v>-0.83383555193796222</v>
      </c>
      <c r="I5222">
        <v>0.38968537365428141</v>
      </c>
      <c r="J5222" t="s">
        <v>743</v>
      </c>
      <c r="L5222" t="s">
        <v>742</v>
      </c>
    </row>
    <row r="5223" spans="1:12" x14ac:dyDescent="0.2">
      <c r="A5223" t="s">
        <v>62</v>
      </c>
      <c r="B5223">
        <v>0.22527</v>
      </c>
      <c r="C5223" t="s">
        <v>35</v>
      </c>
      <c r="D5223" t="s">
        <v>56</v>
      </c>
      <c r="F5223" t="s">
        <v>36</v>
      </c>
      <c r="G5223">
        <v>2</v>
      </c>
      <c r="H5223">
        <v>-1.490455596202235</v>
      </c>
      <c r="I5223">
        <v>0.38084664279747982</v>
      </c>
      <c r="J5223" t="s">
        <v>694</v>
      </c>
      <c r="L5223" t="s">
        <v>62</v>
      </c>
    </row>
    <row r="5224" spans="1:12" x14ac:dyDescent="0.2">
      <c r="A5224" t="s">
        <v>577</v>
      </c>
      <c r="B5224">
        <v>-0.13331999999999999</v>
      </c>
      <c r="C5224" t="s">
        <v>49</v>
      </c>
      <c r="D5224" t="s">
        <v>16</v>
      </c>
      <c r="F5224" t="s">
        <v>36</v>
      </c>
      <c r="G5224">
        <v>2</v>
      </c>
      <c r="H5224">
        <v>-2.0150030255425979</v>
      </c>
      <c r="I5224">
        <v>0.38968537365428141</v>
      </c>
      <c r="J5224" t="s">
        <v>744</v>
      </c>
      <c r="K5224" t="b">
        <v>1</v>
      </c>
      <c r="L5224" t="s">
        <v>579</v>
      </c>
    </row>
    <row r="5225" spans="1:12" x14ac:dyDescent="0.2">
      <c r="A5225" t="s">
        <v>745</v>
      </c>
      <c r="B5225">
        <v>-1.4032999999999999E-3</v>
      </c>
      <c r="C5225" t="s">
        <v>49</v>
      </c>
      <c r="D5225" t="s">
        <v>16</v>
      </c>
      <c r="F5225" t="s">
        <v>36</v>
      </c>
      <c r="G5225">
        <v>2</v>
      </c>
      <c r="H5225">
        <v>-6.5689286732071839</v>
      </c>
      <c r="I5225">
        <v>0.38968537365428141</v>
      </c>
      <c r="J5225" t="s">
        <v>746</v>
      </c>
      <c r="K5225" t="b">
        <v>1</v>
      </c>
      <c r="L5225" t="s">
        <v>747</v>
      </c>
    </row>
    <row r="5226" spans="1:12" x14ac:dyDescent="0.2">
      <c r="A5226" t="s">
        <v>748</v>
      </c>
      <c r="B5226">
        <v>-7.0166999999999998E-3</v>
      </c>
      <c r="C5226" t="s">
        <v>49</v>
      </c>
      <c r="D5226" t="s">
        <v>16</v>
      </c>
      <c r="F5226" t="s">
        <v>36</v>
      </c>
      <c r="G5226">
        <v>2</v>
      </c>
      <c r="H5226">
        <v>-4.9594622569393163</v>
      </c>
      <c r="I5226">
        <v>0.38968537365428141</v>
      </c>
      <c r="J5226" t="s">
        <v>746</v>
      </c>
      <c r="K5226" t="b">
        <v>1</v>
      </c>
      <c r="L5226" t="s">
        <v>749</v>
      </c>
    </row>
    <row r="5228" spans="1:12" ht="16" x14ac:dyDescent="0.2">
      <c r="A5228" s="1" t="s">
        <v>2</v>
      </c>
      <c r="B5228" s="1" t="s">
        <v>918</v>
      </c>
    </row>
    <row r="5229" spans="1:12" x14ac:dyDescent="0.2">
      <c r="A5229" t="s">
        <v>4</v>
      </c>
      <c r="B5229" t="s">
        <v>178</v>
      </c>
    </row>
    <row r="5230" spans="1:12" x14ac:dyDescent="0.2">
      <c r="A5230" t="s">
        <v>6</v>
      </c>
      <c r="B5230" t="s">
        <v>45</v>
      </c>
    </row>
    <row r="5231" spans="1:12" x14ac:dyDescent="0.2">
      <c r="A5231" t="s">
        <v>8</v>
      </c>
      <c r="B5231">
        <v>1</v>
      </c>
    </row>
    <row r="5232" spans="1:12" x14ac:dyDescent="0.2">
      <c r="A5232" t="s">
        <v>9</v>
      </c>
      <c r="B5232" t="s">
        <v>919</v>
      </c>
    </row>
    <row r="5233" spans="1:13" x14ac:dyDescent="0.2">
      <c r="A5233" t="s">
        <v>11</v>
      </c>
      <c r="B5233" t="s">
        <v>12</v>
      </c>
    </row>
    <row r="5234" spans="1:13" x14ac:dyDescent="0.2">
      <c r="A5234" t="s">
        <v>13</v>
      </c>
      <c r="B5234" t="s">
        <v>14</v>
      </c>
    </row>
    <row r="5235" spans="1:13" x14ac:dyDescent="0.2">
      <c r="A5235" t="s">
        <v>15</v>
      </c>
      <c r="B5235" t="s">
        <v>15</v>
      </c>
    </row>
    <row r="5236" spans="1:13" ht="16" x14ac:dyDescent="0.2">
      <c r="A5236" s="1" t="s">
        <v>17</v>
      </c>
    </row>
    <row r="5237" spans="1:13" x14ac:dyDescent="0.2">
      <c r="A5237" s="2" t="s">
        <v>18</v>
      </c>
      <c r="B5237" s="2" t="s">
        <v>19</v>
      </c>
      <c r="C5237" s="2" t="s">
        <v>6</v>
      </c>
      <c r="D5237" s="2" t="s">
        <v>15</v>
      </c>
      <c r="E5237" s="2" t="s">
        <v>20</v>
      </c>
      <c r="F5237" s="2" t="s">
        <v>13</v>
      </c>
      <c r="G5237" s="2" t="s">
        <v>21</v>
      </c>
      <c r="H5237" s="2" t="s">
        <v>22</v>
      </c>
      <c r="I5237" s="2" t="s">
        <v>23</v>
      </c>
      <c r="J5237" s="2" t="s">
        <v>4</v>
      </c>
      <c r="K5237" s="2" t="s">
        <v>24</v>
      </c>
      <c r="L5237" s="2" t="s">
        <v>9</v>
      </c>
      <c r="M5237" s="2"/>
    </row>
    <row r="5238" spans="1:13" x14ac:dyDescent="0.2">
      <c r="A5238" t="s">
        <v>179</v>
      </c>
      <c r="B5238">
        <v>16466</v>
      </c>
      <c r="D5238" t="s">
        <v>180</v>
      </c>
      <c r="E5238" t="s">
        <v>181</v>
      </c>
      <c r="F5238" t="s">
        <v>27</v>
      </c>
      <c r="G5238">
        <v>2</v>
      </c>
      <c r="H5238">
        <v>9.7090529278583713</v>
      </c>
      <c r="I5238">
        <v>0.20442967058809</v>
      </c>
      <c r="J5238" t="s">
        <v>182</v>
      </c>
    </row>
    <row r="5239" spans="1:13" x14ac:dyDescent="0.2">
      <c r="A5239" t="s">
        <v>179</v>
      </c>
      <c r="B5239">
        <v>23323</v>
      </c>
      <c r="D5239" t="s">
        <v>180</v>
      </c>
      <c r="E5239" t="s">
        <v>181</v>
      </c>
      <c r="F5239" t="s">
        <v>27</v>
      </c>
      <c r="G5239">
        <v>2</v>
      </c>
      <c r="H5239">
        <v>10.05719527713034</v>
      </c>
      <c r="I5239">
        <v>0.20442967058809</v>
      </c>
      <c r="J5239" t="s">
        <v>182</v>
      </c>
    </row>
    <row r="5240" spans="1:13" x14ac:dyDescent="0.2">
      <c r="A5240" t="s">
        <v>183</v>
      </c>
      <c r="B5240">
        <v>2870.2</v>
      </c>
      <c r="D5240" t="s">
        <v>180</v>
      </c>
      <c r="E5240" t="s">
        <v>181</v>
      </c>
      <c r="F5240" t="s">
        <v>27</v>
      </c>
      <c r="G5240">
        <v>2</v>
      </c>
      <c r="H5240">
        <v>7.9621369927368324</v>
      </c>
      <c r="I5240">
        <v>0.20442967058809</v>
      </c>
      <c r="J5240" t="s">
        <v>182</v>
      </c>
    </row>
    <row r="5241" spans="1:13" x14ac:dyDescent="0.2">
      <c r="A5241" t="s">
        <v>184</v>
      </c>
      <c r="B5241">
        <v>1706.4</v>
      </c>
      <c r="D5241" t="s">
        <v>75</v>
      </c>
      <c r="E5241" t="s">
        <v>181</v>
      </c>
      <c r="F5241" t="s">
        <v>27</v>
      </c>
      <c r="G5241">
        <v>2</v>
      </c>
      <c r="H5241">
        <v>7.4421411671571409</v>
      </c>
      <c r="I5241">
        <v>0.34757259161130921</v>
      </c>
      <c r="J5241" t="s">
        <v>1130</v>
      </c>
    </row>
    <row r="5242" spans="1:13" x14ac:dyDescent="0.2">
      <c r="A5242" t="s">
        <v>186</v>
      </c>
      <c r="B5242">
        <v>658.65</v>
      </c>
      <c r="D5242" t="s">
        <v>75</v>
      </c>
      <c r="E5242" t="s">
        <v>181</v>
      </c>
      <c r="F5242" t="s">
        <v>27</v>
      </c>
      <c r="G5242">
        <v>2</v>
      </c>
      <c r="H5242">
        <v>6.4901922856758363</v>
      </c>
      <c r="I5242">
        <v>0.34757259161130921</v>
      </c>
      <c r="J5242" t="s">
        <v>1131</v>
      </c>
    </row>
    <row r="5243" spans="1:13" x14ac:dyDescent="0.2">
      <c r="A5243" t="s">
        <v>186</v>
      </c>
      <c r="B5243">
        <v>932.93</v>
      </c>
      <c r="D5243" t="s">
        <v>75</v>
      </c>
      <c r="E5243" t="s">
        <v>181</v>
      </c>
      <c r="F5243" t="s">
        <v>27</v>
      </c>
      <c r="G5243">
        <v>2</v>
      </c>
      <c r="H5243">
        <v>6.8383301712374092</v>
      </c>
      <c r="I5243">
        <v>0.34757259161130921</v>
      </c>
      <c r="J5243" t="s">
        <v>1132</v>
      </c>
    </row>
    <row r="5244" spans="1:13" x14ac:dyDescent="0.2">
      <c r="A5244" t="s">
        <v>187</v>
      </c>
      <c r="B5244">
        <v>114.81</v>
      </c>
      <c r="D5244" t="s">
        <v>75</v>
      </c>
      <c r="E5244" t="s">
        <v>181</v>
      </c>
      <c r="F5244" t="s">
        <v>27</v>
      </c>
      <c r="G5244">
        <v>2</v>
      </c>
      <c r="H5244">
        <v>4.7432785881057207</v>
      </c>
      <c r="I5244">
        <v>0.34757259161130921</v>
      </c>
      <c r="J5244" t="s">
        <v>1133</v>
      </c>
    </row>
    <row r="5245" spans="1:13" x14ac:dyDescent="0.2">
      <c r="A5245" t="s">
        <v>918</v>
      </c>
      <c r="B5245">
        <v>1</v>
      </c>
      <c r="C5245" t="s">
        <v>45</v>
      </c>
      <c r="D5245" t="s">
        <v>15</v>
      </c>
      <c r="E5245" t="s">
        <v>76</v>
      </c>
      <c r="F5245" t="s">
        <v>33</v>
      </c>
      <c r="G5245">
        <v>0</v>
      </c>
      <c r="H5245">
        <v>1</v>
      </c>
      <c r="L5245" t="s">
        <v>919</v>
      </c>
    </row>
    <row r="5246" spans="1:13" x14ac:dyDescent="0.2">
      <c r="A5246" t="s">
        <v>188</v>
      </c>
      <c r="B5246">
        <v>799.15</v>
      </c>
      <c r="C5246" t="s">
        <v>49</v>
      </c>
      <c r="D5246" t="s">
        <v>75</v>
      </c>
      <c r="F5246" t="s">
        <v>36</v>
      </c>
      <c r="G5246">
        <v>2</v>
      </c>
      <c r="H5246">
        <v>6.6835486628146628</v>
      </c>
      <c r="I5246">
        <v>0.5499390768946717</v>
      </c>
      <c r="J5246" t="s">
        <v>1134</v>
      </c>
      <c r="L5246" t="s">
        <v>189</v>
      </c>
    </row>
    <row r="5247" spans="1:13" x14ac:dyDescent="0.2">
      <c r="A5247" t="s">
        <v>190</v>
      </c>
      <c r="B5247">
        <v>4000</v>
      </c>
      <c r="C5247" t="s">
        <v>35</v>
      </c>
      <c r="D5247" t="s">
        <v>16</v>
      </c>
      <c r="F5247" t="s">
        <v>36</v>
      </c>
      <c r="G5247">
        <v>2</v>
      </c>
      <c r="H5247">
        <v>8.2940496401020276</v>
      </c>
      <c r="I5247">
        <v>0.59954545361716438</v>
      </c>
      <c r="J5247" t="s">
        <v>191</v>
      </c>
      <c r="L5247" t="s">
        <v>192</v>
      </c>
    </row>
    <row r="5249" spans="1:13" ht="16" x14ac:dyDescent="0.2">
      <c r="A5249" s="1" t="s">
        <v>2</v>
      </c>
      <c r="B5249" s="1" t="s">
        <v>895</v>
      </c>
    </row>
    <row r="5250" spans="1:13" x14ac:dyDescent="0.2">
      <c r="A5250" t="s">
        <v>4</v>
      </c>
      <c r="B5250" t="s">
        <v>1135</v>
      </c>
    </row>
    <row r="5251" spans="1:13" x14ac:dyDescent="0.2">
      <c r="A5251" t="s">
        <v>6</v>
      </c>
      <c r="B5251" t="s">
        <v>371</v>
      </c>
    </row>
    <row r="5252" spans="1:13" x14ac:dyDescent="0.2">
      <c r="A5252" t="s">
        <v>8</v>
      </c>
      <c r="B5252">
        <v>1</v>
      </c>
    </row>
    <row r="5253" spans="1:13" x14ac:dyDescent="0.2">
      <c r="A5253" t="s">
        <v>9</v>
      </c>
      <c r="B5253" t="s">
        <v>896</v>
      </c>
    </row>
    <row r="5254" spans="1:13" x14ac:dyDescent="0.2">
      <c r="A5254" t="s">
        <v>11</v>
      </c>
      <c r="B5254" t="s">
        <v>12</v>
      </c>
    </row>
    <row r="5255" spans="1:13" x14ac:dyDescent="0.2">
      <c r="A5255" t="s">
        <v>13</v>
      </c>
      <c r="B5255" t="s">
        <v>14</v>
      </c>
    </row>
    <row r="5256" spans="1:13" x14ac:dyDescent="0.2">
      <c r="A5256" t="s">
        <v>15</v>
      </c>
      <c r="B5256" t="s">
        <v>75</v>
      </c>
    </row>
    <row r="5257" spans="1:13" ht="16" x14ac:dyDescent="0.2">
      <c r="A5257" s="1" t="s">
        <v>17</v>
      </c>
    </row>
    <row r="5258" spans="1:13" x14ac:dyDescent="0.2">
      <c r="A5258" s="2" t="s">
        <v>18</v>
      </c>
      <c r="B5258" s="2" t="s">
        <v>19</v>
      </c>
      <c r="C5258" s="2" t="s">
        <v>6</v>
      </c>
      <c r="D5258" s="2" t="s">
        <v>15</v>
      </c>
      <c r="E5258" s="2" t="s">
        <v>20</v>
      </c>
      <c r="F5258" s="2" t="s">
        <v>13</v>
      </c>
      <c r="G5258" s="2" t="s">
        <v>21</v>
      </c>
      <c r="H5258" s="2" t="s">
        <v>22</v>
      </c>
      <c r="I5258" s="2" t="s">
        <v>23</v>
      </c>
      <c r="J5258" s="2" t="s">
        <v>4</v>
      </c>
      <c r="K5258" s="2" t="s">
        <v>24</v>
      </c>
      <c r="L5258" s="2" t="s">
        <v>9</v>
      </c>
      <c r="M5258" s="2"/>
    </row>
    <row r="5259" spans="1:13" x14ac:dyDescent="0.2">
      <c r="A5259" t="s">
        <v>208</v>
      </c>
      <c r="B5259">
        <v>2.1812000000000002E-2</v>
      </c>
      <c r="D5259" t="s">
        <v>16</v>
      </c>
      <c r="E5259" t="s">
        <v>26</v>
      </c>
      <c r="F5259" t="s">
        <v>27</v>
      </c>
      <c r="G5259">
        <v>2</v>
      </c>
      <c r="H5259">
        <v>-3.8252950019183221</v>
      </c>
      <c r="I5259">
        <v>0.2337502495138086</v>
      </c>
      <c r="J5259" t="s">
        <v>907</v>
      </c>
    </row>
    <row r="5260" spans="1:13" x14ac:dyDescent="0.2">
      <c r="A5260" t="s">
        <v>29</v>
      </c>
      <c r="B5260">
        <v>50.311999999999998</v>
      </c>
      <c r="D5260" t="s">
        <v>30</v>
      </c>
      <c r="E5260" t="s">
        <v>26</v>
      </c>
      <c r="F5260" t="s">
        <v>27</v>
      </c>
      <c r="G5260">
        <v>2</v>
      </c>
      <c r="H5260">
        <v>3.9182436172412021</v>
      </c>
      <c r="I5260">
        <v>0.2337502495138086</v>
      </c>
      <c r="J5260" t="s">
        <v>908</v>
      </c>
    </row>
    <row r="5261" spans="1:13" x14ac:dyDescent="0.2">
      <c r="A5261" t="s">
        <v>827</v>
      </c>
      <c r="B5261">
        <v>8.0625000000000002E-3</v>
      </c>
      <c r="D5261" t="s">
        <v>16</v>
      </c>
      <c r="E5261" t="s">
        <v>26</v>
      </c>
      <c r="F5261" t="s">
        <v>27</v>
      </c>
      <c r="G5261">
        <v>2</v>
      </c>
      <c r="H5261">
        <v>-4.8205315968602456</v>
      </c>
      <c r="I5261">
        <v>0.30845693728017798</v>
      </c>
      <c r="J5261" t="s">
        <v>907</v>
      </c>
    </row>
    <row r="5262" spans="1:13" x14ac:dyDescent="0.2">
      <c r="A5262" t="s">
        <v>895</v>
      </c>
      <c r="B5262">
        <v>1</v>
      </c>
      <c r="C5262" t="s">
        <v>371</v>
      </c>
      <c r="D5262" t="s">
        <v>75</v>
      </c>
      <c r="E5262" t="s">
        <v>76</v>
      </c>
      <c r="F5262" t="s">
        <v>33</v>
      </c>
      <c r="G5262">
        <v>0</v>
      </c>
      <c r="H5262">
        <v>1</v>
      </c>
      <c r="L5262" t="s">
        <v>896</v>
      </c>
    </row>
    <row r="5263" spans="1:13" x14ac:dyDescent="0.2">
      <c r="A5263" t="s">
        <v>909</v>
      </c>
      <c r="B5263">
        <v>1.5875E-2</v>
      </c>
      <c r="C5263" t="s">
        <v>35</v>
      </c>
      <c r="D5263" t="s">
        <v>16</v>
      </c>
      <c r="F5263" t="s">
        <v>36</v>
      </c>
      <c r="G5263">
        <v>2</v>
      </c>
      <c r="H5263">
        <v>-4.1430097342033818</v>
      </c>
      <c r="I5263">
        <v>0.1089649921306612</v>
      </c>
      <c r="J5263" t="s">
        <v>910</v>
      </c>
      <c r="L5263" t="s">
        <v>911</v>
      </c>
    </row>
    <row r="5264" spans="1:13" x14ac:dyDescent="0.2">
      <c r="A5264" t="s">
        <v>912</v>
      </c>
      <c r="B5264">
        <v>0.05</v>
      </c>
      <c r="C5264" t="s">
        <v>35</v>
      </c>
      <c r="D5264" t="s">
        <v>15</v>
      </c>
      <c r="F5264" t="s">
        <v>36</v>
      </c>
      <c r="G5264">
        <v>2</v>
      </c>
      <c r="H5264">
        <v>-2.9957322735539909</v>
      </c>
      <c r="I5264">
        <v>0.1478251210504789</v>
      </c>
      <c r="J5264" t="s">
        <v>913</v>
      </c>
      <c r="L5264" t="s">
        <v>914</v>
      </c>
    </row>
    <row r="5265" spans="1:12" x14ac:dyDescent="0.2">
      <c r="A5265" t="s">
        <v>493</v>
      </c>
      <c r="B5265">
        <v>2.125</v>
      </c>
      <c r="C5265" t="s">
        <v>35</v>
      </c>
      <c r="D5265" t="s">
        <v>16</v>
      </c>
      <c r="F5265" t="s">
        <v>36</v>
      </c>
      <c r="G5265">
        <v>2</v>
      </c>
      <c r="H5265">
        <v>0.7537718023763802</v>
      </c>
      <c r="I5265">
        <v>0.1089649921306612</v>
      </c>
      <c r="J5265" t="s">
        <v>910</v>
      </c>
      <c r="L5265" t="s">
        <v>495</v>
      </c>
    </row>
    <row r="5266" spans="1:12" x14ac:dyDescent="0.2">
      <c r="A5266" t="s">
        <v>144</v>
      </c>
      <c r="B5266">
        <v>8.7500000000000008E-3</v>
      </c>
      <c r="C5266" t="s">
        <v>45</v>
      </c>
      <c r="D5266" t="s">
        <v>30</v>
      </c>
      <c r="F5266" t="s">
        <v>36</v>
      </c>
      <c r="G5266">
        <v>2</v>
      </c>
      <c r="H5266">
        <v>-4.7387015786126137</v>
      </c>
      <c r="I5266">
        <v>0.3759909831404189</v>
      </c>
      <c r="J5266" t="s">
        <v>913</v>
      </c>
      <c r="L5266" t="s">
        <v>144</v>
      </c>
    </row>
    <row r="5267" spans="1:12" x14ac:dyDescent="0.2">
      <c r="A5267" t="s">
        <v>915</v>
      </c>
      <c r="B5267">
        <v>0.875</v>
      </c>
      <c r="C5267" t="s">
        <v>35</v>
      </c>
      <c r="D5267" t="s">
        <v>16</v>
      </c>
      <c r="F5267" t="s">
        <v>36</v>
      </c>
      <c r="G5267">
        <v>2</v>
      </c>
      <c r="H5267">
        <v>-0.1335313926245226</v>
      </c>
      <c r="I5267">
        <v>0.1089649921306612</v>
      </c>
      <c r="J5267" t="s">
        <v>910</v>
      </c>
      <c r="L5267" t="s">
        <v>916</v>
      </c>
    </row>
    <row r="5268" spans="1:12" x14ac:dyDescent="0.2">
      <c r="A5268" t="s">
        <v>518</v>
      </c>
      <c r="B5268">
        <v>0.29499999999999998</v>
      </c>
      <c r="C5268" t="s">
        <v>35</v>
      </c>
      <c r="D5268" t="s">
        <v>16</v>
      </c>
      <c r="F5268" t="s">
        <v>36</v>
      </c>
      <c r="G5268">
        <v>2</v>
      </c>
      <c r="H5268">
        <v>-1.2207799226423171</v>
      </c>
      <c r="I5268">
        <v>0.1089649921306612</v>
      </c>
      <c r="J5268" t="s">
        <v>910</v>
      </c>
      <c r="L5268" t="s">
        <v>519</v>
      </c>
    </row>
    <row r="5269" spans="1:12" x14ac:dyDescent="0.2">
      <c r="A5269" t="s">
        <v>44</v>
      </c>
      <c r="B5269">
        <v>6.2375E-2</v>
      </c>
      <c r="C5269" t="s">
        <v>45</v>
      </c>
      <c r="D5269" t="s">
        <v>16</v>
      </c>
      <c r="F5269" t="s">
        <v>36</v>
      </c>
      <c r="G5269">
        <v>2</v>
      </c>
      <c r="H5269">
        <v>-2.7745907249104542</v>
      </c>
      <c r="I5269">
        <v>0.1478251210504789</v>
      </c>
      <c r="J5269" t="s">
        <v>913</v>
      </c>
      <c r="L5269" t="s">
        <v>47</v>
      </c>
    </row>
    <row r="5270" spans="1:12" x14ac:dyDescent="0.2">
      <c r="A5270" t="s">
        <v>835</v>
      </c>
      <c r="B5270">
        <v>1.4687000000000001E-4</v>
      </c>
      <c r="C5270" t="s">
        <v>35</v>
      </c>
      <c r="D5270" t="s">
        <v>16</v>
      </c>
      <c r="F5270" t="s">
        <v>36</v>
      </c>
      <c r="G5270">
        <v>2</v>
      </c>
      <c r="H5270">
        <v>-8.8259627161985037</v>
      </c>
      <c r="I5270">
        <v>0.1478251210504789</v>
      </c>
      <c r="J5270" t="s">
        <v>913</v>
      </c>
      <c r="L5270" t="s">
        <v>836</v>
      </c>
    </row>
    <row r="5271" spans="1:12" x14ac:dyDescent="0.2">
      <c r="A5271" t="s">
        <v>214</v>
      </c>
      <c r="B5271">
        <v>0.10249999999999999</v>
      </c>
      <c r="C5271" t="s">
        <v>45</v>
      </c>
      <c r="D5271" t="s">
        <v>16</v>
      </c>
      <c r="F5271" t="s">
        <v>36</v>
      </c>
      <c r="G5271">
        <v>2</v>
      </c>
      <c r="H5271">
        <v>-2.2778924804036742</v>
      </c>
      <c r="I5271">
        <v>0.1089649921306612</v>
      </c>
      <c r="J5271" t="s">
        <v>910</v>
      </c>
      <c r="L5271" t="s">
        <v>216</v>
      </c>
    </row>
    <row r="5272" spans="1:12" x14ac:dyDescent="0.2">
      <c r="A5272" t="s">
        <v>533</v>
      </c>
      <c r="B5272">
        <v>0.76249999999999996</v>
      </c>
      <c r="C5272" t="s">
        <v>35</v>
      </c>
      <c r="D5272" t="s">
        <v>16</v>
      </c>
      <c r="F5272" t="s">
        <v>36</v>
      </c>
      <c r="G5272">
        <v>2</v>
      </c>
      <c r="H5272">
        <v>-0.27115277050057041</v>
      </c>
      <c r="I5272">
        <v>0.1089649921306612</v>
      </c>
      <c r="J5272" t="s">
        <v>910</v>
      </c>
      <c r="L5272" t="s">
        <v>535</v>
      </c>
    </row>
    <row r="5273" spans="1:12" x14ac:dyDescent="0.2">
      <c r="A5273" t="s">
        <v>51</v>
      </c>
      <c r="B5273">
        <v>13.975</v>
      </c>
      <c r="C5273" t="s">
        <v>52</v>
      </c>
      <c r="D5273" t="s">
        <v>53</v>
      </c>
      <c r="F5273" t="s">
        <v>36</v>
      </c>
      <c r="G5273">
        <v>2</v>
      </c>
      <c r="H5273">
        <v>2.6372700190411629</v>
      </c>
      <c r="I5273">
        <v>4.3409845976280087E-2</v>
      </c>
      <c r="J5273" t="s">
        <v>839</v>
      </c>
      <c r="L5273" t="s">
        <v>54</v>
      </c>
    </row>
    <row r="5274" spans="1:12" x14ac:dyDescent="0.2">
      <c r="A5274" t="s">
        <v>324</v>
      </c>
      <c r="B5274">
        <v>7.2499999999999995E-4</v>
      </c>
      <c r="C5274" t="s">
        <v>45</v>
      </c>
      <c r="D5274" t="s">
        <v>16</v>
      </c>
      <c r="F5274" t="s">
        <v>36</v>
      </c>
      <c r="G5274">
        <v>2</v>
      </c>
      <c r="H5274">
        <v>-7.2293389031095998</v>
      </c>
      <c r="I5274">
        <v>0.1478251210504789</v>
      </c>
      <c r="J5274" t="s">
        <v>913</v>
      </c>
      <c r="L5274" t="s">
        <v>326</v>
      </c>
    </row>
    <row r="5275" spans="1:12" x14ac:dyDescent="0.2">
      <c r="A5275" t="s">
        <v>917</v>
      </c>
      <c r="B5275">
        <v>2.8124999999999999E-3</v>
      </c>
      <c r="C5275" t="s">
        <v>45</v>
      </c>
      <c r="D5275" t="s">
        <v>16</v>
      </c>
      <c r="F5275" t="s">
        <v>36</v>
      </c>
      <c r="G5275">
        <v>2</v>
      </c>
      <c r="H5275">
        <v>-5.8736815114515988</v>
      </c>
      <c r="I5275">
        <v>0.1478251210504789</v>
      </c>
      <c r="J5275" t="s">
        <v>913</v>
      </c>
      <c r="L5275" t="s">
        <v>531</v>
      </c>
    </row>
    <row r="5276" spans="1:12" x14ac:dyDescent="0.2">
      <c r="A5276" t="s">
        <v>820</v>
      </c>
      <c r="B5276">
        <v>0.93540999999999996</v>
      </c>
      <c r="C5276" t="s">
        <v>371</v>
      </c>
      <c r="D5276" t="s">
        <v>75</v>
      </c>
      <c r="F5276" t="s">
        <v>36</v>
      </c>
      <c r="G5276">
        <v>2</v>
      </c>
      <c r="H5276">
        <v>-6.6770343133854229E-2</v>
      </c>
      <c r="I5276">
        <v>0.1089649921306612</v>
      </c>
      <c r="J5276" t="s">
        <v>910</v>
      </c>
    </row>
    <row r="5277" spans="1:12" x14ac:dyDescent="0.2">
      <c r="A5277" t="s">
        <v>918</v>
      </c>
      <c r="B5277">
        <v>3.9999999999999998E-6</v>
      </c>
      <c r="C5277" t="s">
        <v>45</v>
      </c>
      <c r="D5277" t="s">
        <v>15</v>
      </c>
      <c r="F5277" t="s">
        <v>36</v>
      </c>
      <c r="G5277">
        <v>2</v>
      </c>
      <c r="H5277">
        <v>-12.429216196844379</v>
      </c>
      <c r="I5277">
        <v>0.55946882756467764</v>
      </c>
      <c r="J5277" t="s">
        <v>910</v>
      </c>
      <c r="L5277" t="s">
        <v>919</v>
      </c>
    </row>
    <row r="5278" spans="1:12" x14ac:dyDescent="0.2">
      <c r="A5278" t="s">
        <v>299</v>
      </c>
      <c r="B5278">
        <v>2.375E-2</v>
      </c>
      <c r="C5278" t="s">
        <v>35</v>
      </c>
      <c r="D5278" t="s">
        <v>16</v>
      </c>
      <c r="F5278" t="s">
        <v>36</v>
      </c>
      <c r="G5278">
        <v>2</v>
      </c>
      <c r="H5278">
        <v>-3.7401727485014868</v>
      </c>
      <c r="I5278">
        <v>0.1478251210504789</v>
      </c>
      <c r="J5278" t="s">
        <v>913</v>
      </c>
      <c r="L5278" t="s">
        <v>300</v>
      </c>
    </row>
    <row r="5279" spans="1:12" x14ac:dyDescent="0.2">
      <c r="A5279" t="s">
        <v>920</v>
      </c>
      <c r="B5279">
        <v>0.34561999999999998</v>
      </c>
      <c r="C5279" t="s">
        <v>35</v>
      </c>
      <c r="D5279" t="s">
        <v>16</v>
      </c>
      <c r="F5279" t="s">
        <v>36</v>
      </c>
      <c r="G5279">
        <v>2</v>
      </c>
      <c r="H5279">
        <v>-1.062415373356292</v>
      </c>
      <c r="I5279">
        <v>0.1089649921306612</v>
      </c>
      <c r="J5279" t="s">
        <v>910</v>
      </c>
      <c r="L5279" t="s">
        <v>921</v>
      </c>
    </row>
    <row r="5280" spans="1:12" x14ac:dyDescent="0.2">
      <c r="A5280" t="s">
        <v>922</v>
      </c>
      <c r="B5280">
        <v>0.11187</v>
      </c>
      <c r="C5280" t="s">
        <v>7</v>
      </c>
      <c r="D5280" t="s">
        <v>16</v>
      </c>
      <c r="F5280" t="s">
        <v>36</v>
      </c>
      <c r="G5280">
        <v>2</v>
      </c>
      <c r="H5280">
        <v>-2.190417796123298</v>
      </c>
      <c r="I5280">
        <v>0.1089649921306612</v>
      </c>
      <c r="J5280" t="s">
        <v>910</v>
      </c>
      <c r="L5280" t="s">
        <v>923</v>
      </c>
    </row>
    <row r="5281" spans="1:12" x14ac:dyDescent="0.2">
      <c r="A5281" t="s">
        <v>848</v>
      </c>
      <c r="B5281">
        <v>5.1437999999999998E-2</v>
      </c>
      <c r="C5281" t="s">
        <v>35</v>
      </c>
      <c r="D5281" t="s">
        <v>16</v>
      </c>
      <c r="F5281" t="s">
        <v>36</v>
      </c>
      <c r="G5281">
        <v>2</v>
      </c>
      <c r="H5281">
        <v>-2.967378080057463</v>
      </c>
      <c r="I5281">
        <v>0.1478251210504789</v>
      </c>
      <c r="J5281" t="s">
        <v>913</v>
      </c>
      <c r="L5281" t="s">
        <v>849</v>
      </c>
    </row>
    <row r="5282" spans="1:12" x14ac:dyDescent="0.2">
      <c r="A5282" t="s">
        <v>787</v>
      </c>
      <c r="B5282">
        <v>0.12187000000000001</v>
      </c>
      <c r="C5282" t="s">
        <v>35</v>
      </c>
      <c r="D5282" t="s">
        <v>16</v>
      </c>
      <c r="F5282" t="s">
        <v>36</v>
      </c>
      <c r="G5282">
        <v>2</v>
      </c>
      <c r="H5282">
        <v>-2.1048003761467262</v>
      </c>
      <c r="I5282">
        <v>0.1089649921306612</v>
      </c>
      <c r="J5282" t="s">
        <v>910</v>
      </c>
      <c r="L5282" t="s">
        <v>789</v>
      </c>
    </row>
    <row r="5283" spans="1:12" x14ac:dyDescent="0.2">
      <c r="A5283" t="s">
        <v>924</v>
      </c>
      <c r="B5283">
        <v>1.1561999999999999E-2</v>
      </c>
      <c r="C5283" t="s">
        <v>35</v>
      </c>
      <c r="D5283" t="s">
        <v>16</v>
      </c>
      <c r="F5283" t="s">
        <v>36</v>
      </c>
      <c r="G5283">
        <v>2</v>
      </c>
      <c r="H5283">
        <v>-4.4600314203218527</v>
      </c>
      <c r="I5283">
        <v>0.1478251210504789</v>
      </c>
      <c r="J5283" t="s">
        <v>913</v>
      </c>
      <c r="L5283" t="s">
        <v>925</v>
      </c>
    </row>
    <row r="5284" spans="1:12" x14ac:dyDescent="0.2">
      <c r="A5284" t="s">
        <v>926</v>
      </c>
      <c r="B5284">
        <v>8.8125</v>
      </c>
      <c r="C5284" t="s">
        <v>35</v>
      </c>
      <c r="D5284" t="s">
        <v>16</v>
      </c>
      <c r="F5284" t="s">
        <v>36</v>
      </c>
      <c r="G5284">
        <v>2</v>
      </c>
      <c r="H5284">
        <v>2.1761711681383868</v>
      </c>
      <c r="I5284">
        <v>0.14206287812450191</v>
      </c>
      <c r="J5284" t="s">
        <v>927</v>
      </c>
      <c r="L5284" t="s">
        <v>928</v>
      </c>
    </row>
    <row r="5285" spans="1:12" x14ac:dyDescent="0.2">
      <c r="A5285" t="s">
        <v>442</v>
      </c>
      <c r="B5285">
        <v>5.0312000000000001</v>
      </c>
      <c r="C5285" t="s">
        <v>42</v>
      </c>
      <c r="D5285" t="s">
        <v>16</v>
      </c>
      <c r="F5285" t="s">
        <v>36</v>
      </c>
      <c r="G5285">
        <v>2</v>
      </c>
      <c r="H5285">
        <v>1.6156585242471571</v>
      </c>
      <c r="I5285">
        <v>0.1089649921306612</v>
      </c>
      <c r="J5285" t="s">
        <v>910</v>
      </c>
      <c r="L5285" t="s">
        <v>443</v>
      </c>
    </row>
    <row r="5286" spans="1:12" x14ac:dyDescent="0.2">
      <c r="A5286" t="s">
        <v>929</v>
      </c>
      <c r="B5286">
        <v>8.8125</v>
      </c>
      <c r="C5286" t="s">
        <v>35</v>
      </c>
      <c r="D5286" t="s">
        <v>16</v>
      </c>
      <c r="F5286" t="s">
        <v>36</v>
      </c>
      <c r="G5286">
        <v>2</v>
      </c>
      <c r="H5286">
        <v>2.1761711681383868</v>
      </c>
      <c r="I5286">
        <v>0.1089649921306612</v>
      </c>
      <c r="J5286" t="s">
        <v>910</v>
      </c>
      <c r="L5286" t="s">
        <v>929</v>
      </c>
    </row>
    <row r="5287" spans="1:12" x14ac:dyDescent="0.2">
      <c r="A5287" t="s">
        <v>563</v>
      </c>
      <c r="B5287">
        <v>1.2874999999999999E-2</v>
      </c>
      <c r="C5287" t="s">
        <v>218</v>
      </c>
      <c r="D5287" t="s">
        <v>16</v>
      </c>
      <c r="F5287" t="s">
        <v>36</v>
      </c>
      <c r="G5287">
        <v>2</v>
      </c>
      <c r="H5287">
        <v>-4.3524678324323371</v>
      </c>
      <c r="I5287">
        <v>0.1478251210504789</v>
      </c>
      <c r="J5287" t="s">
        <v>913</v>
      </c>
      <c r="L5287" t="s">
        <v>564</v>
      </c>
    </row>
    <row r="5288" spans="1:12" x14ac:dyDescent="0.2">
      <c r="A5288" t="s">
        <v>60</v>
      </c>
      <c r="B5288">
        <v>16.638000000000002</v>
      </c>
      <c r="C5288" t="s">
        <v>42</v>
      </c>
      <c r="D5288" t="s">
        <v>56</v>
      </c>
      <c r="F5288" t="s">
        <v>36</v>
      </c>
      <c r="G5288">
        <v>2</v>
      </c>
      <c r="H5288">
        <v>2.8116892358616958</v>
      </c>
      <c r="I5288">
        <v>0.36977677668705061</v>
      </c>
      <c r="J5288" t="s">
        <v>930</v>
      </c>
      <c r="L5288" t="s">
        <v>61</v>
      </c>
    </row>
    <row r="5289" spans="1:12" x14ac:dyDescent="0.2">
      <c r="A5289" t="s">
        <v>62</v>
      </c>
      <c r="B5289">
        <v>3.0059</v>
      </c>
      <c r="C5289" t="s">
        <v>35</v>
      </c>
      <c r="D5289" t="s">
        <v>56</v>
      </c>
      <c r="F5289" t="s">
        <v>36</v>
      </c>
      <c r="G5289">
        <v>2</v>
      </c>
      <c r="H5289">
        <v>1.1005770239776971</v>
      </c>
      <c r="I5289">
        <v>0.36977677668705061</v>
      </c>
      <c r="J5289" t="s">
        <v>931</v>
      </c>
      <c r="L5289" t="s">
        <v>62</v>
      </c>
    </row>
    <row r="5290" spans="1:12" x14ac:dyDescent="0.2">
      <c r="A5290" t="s">
        <v>572</v>
      </c>
      <c r="B5290">
        <v>-0.03</v>
      </c>
      <c r="C5290" t="s">
        <v>49</v>
      </c>
      <c r="D5290" t="s">
        <v>16</v>
      </c>
      <c r="F5290" t="s">
        <v>36</v>
      </c>
      <c r="G5290">
        <v>2</v>
      </c>
      <c r="H5290">
        <v>-3.5065578973199818</v>
      </c>
      <c r="I5290">
        <v>0.1089649921306612</v>
      </c>
      <c r="J5290" t="s">
        <v>932</v>
      </c>
      <c r="K5290" t="b">
        <v>1</v>
      </c>
      <c r="L5290" t="s">
        <v>573</v>
      </c>
    </row>
    <row r="5291" spans="1:12" x14ac:dyDescent="0.2">
      <c r="A5291" t="s">
        <v>933</v>
      </c>
      <c r="B5291">
        <v>-1.6061999999999999E-3</v>
      </c>
      <c r="C5291" t="s">
        <v>49</v>
      </c>
      <c r="D5291" t="s">
        <v>16</v>
      </c>
      <c r="F5291" t="s">
        <v>36</v>
      </c>
      <c r="G5291">
        <v>2</v>
      </c>
      <c r="H5291">
        <v>-6.4338841382099128</v>
      </c>
      <c r="I5291">
        <v>0.1089649921306612</v>
      </c>
      <c r="J5291" t="s">
        <v>910</v>
      </c>
      <c r="K5291" t="b">
        <v>1</v>
      </c>
      <c r="L5291" t="s">
        <v>934</v>
      </c>
    </row>
    <row r="5292" spans="1:12" x14ac:dyDescent="0.2">
      <c r="A5292" t="s">
        <v>203</v>
      </c>
      <c r="B5292">
        <v>-2.8063000000000001E-2</v>
      </c>
      <c r="C5292" t="s">
        <v>49</v>
      </c>
      <c r="D5292" t="s">
        <v>16</v>
      </c>
      <c r="F5292" t="s">
        <v>36</v>
      </c>
      <c r="G5292">
        <v>2</v>
      </c>
      <c r="H5292">
        <v>-3.5733032962664542</v>
      </c>
      <c r="I5292">
        <v>0.1089649921306612</v>
      </c>
      <c r="J5292" t="s">
        <v>910</v>
      </c>
      <c r="K5292" t="b">
        <v>1</v>
      </c>
      <c r="L5292" t="s">
        <v>204</v>
      </c>
    </row>
    <row r="5293" spans="1:12" x14ac:dyDescent="0.2">
      <c r="A5293" t="s">
        <v>935</v>
      </c>
      <c r="B5293">
        <v>-4.2938000000000004E-3</v>
      </c>
      <c r="C5293" t="s">
        <v>49</v>
      </c>
      <c r="D5293" t="s">
        <v>16</v>
      </c>
      <c r="F5293" t="s">
        <v>36</v>
      </c>
      <c r="G5293">
        <v>2</v>
      </c>
      <c r="H5293">
        <v>-5.4505831572288086</v>
      </c>
      <c r="I5293">
        <v>0.1089649921306612</v>
      </c>
      <c r="J5293" t="s">
        <v>910</v>
      </c>
      <c r="K5293" t="b">
        <v>1</v>
      </c>
      <c r="L5293" t="s">
        <v>936</v>
      </c>
    </row>
    <row r="5294" spans="1:12" x14ac:dyDescent="0.2">
      <c r="A5294" t="s">
        <v>354</v>
      </c>
      <c r="B5294">
        <v>-4.5281000000000002E-3</v>
      </c>
      <c r="C5294" t="s">
        <v>49</v>
      </c>
      <c r="D5294" t="s">
        <v>250</v>
      </c>
      <c r="F5294" t="s">
        <v>36</v>
      </c>
      <c r="G5294">
        <v>2</v>
      </c>
      <c r="H5294">
        <v>-5.397452853519467</v>
      </c>
      <c r="I5294">
        <v>0.1089649921306612</v>
      </c>
      <c r="J5294" t="s">
        <v>937</v>
      </c>
      <c r="K5294" t="b">
        <v>1</v>
      </c>
      <c r="L5294" t="s">
        <v>355</v>
      </c>
    </row>
    <row r="5295" spans="1:12" x14ac:dyDescent="0.2">
      <c r="A5295" t="s">
        <v>310</v>
      </c>
      <c r="B5295">
        <v>0.10249999999999999</v>
      </c>
      <c r="C5295" t="s">
        <v>35</v>
      </c>
      <c r="D5295" t="s">
        <v>16</v>
      </c>
      <c r="F5295" t="s">
        <v>36</v>
      </c>
      <c r="G5295">
        <v>2</v>
      </c>
      <c r="H5295">
        <v>-2.2778924804036742</v>
      </c>
      <c r="I5295">
        <v>0.1089649921306612</v>
      </c>
      <c r="J5295" t="s">
        <v>910</v>
      </c>
      <c r="L5295" t="s">
        <v>310</v>
      </c>
    </row>
    <row r="5297" spans="1:13" ht="16" x14ac:dyDescent="0.2">
      <c r="A5297" s="1" t="s">
        <v>2</v>
      </c>
      <c r="B5297" s="1" t="s">
        <v>895</v>
      </c>
    </row>
    <row r="5298" spans="1:13" x14ac:dyDescent="0.2">
      <c r="A5298" t="s">
        <v>4</v>
      </c>
      <c r="B5298" t="s">
        <v>1136</v>
      </c>
    </row>
    <row r="5299" spans="1:13" x14ac:dyDescent="0.2">
      <c r="A5299" t="s">
        <v>6</v>
      </c>
      <c r="B5299" t="s">
        <v>35</v>
      </c>
    </row>
    <row r="5300" spans="1:13" x14ac:dyDescent="0.2">
      <c r="A5300" t="s">
        <v>8</v>
      </c>
      <c r="B5300">
        <v>1</v>
      </c>
    </row>
    <row r="5301" spans="1:13" x14ac:dyDescent="0.2">
      <c r="A5301" t="s">
        <v>9</v>
      </c>
      <c r="B5301" t="s">
        <v>896</v>
      </c>
    </row>
    <row r="5302" spans="1:13" x14ac:dyDescent="0.2">
      <c r="A5302" t="s">
        <v>11</v>
      </c>
      <c r="B5302" t="s">
        <v>12</v>
      </c>
    </row>
    <row r="5303" spans="1:13" x14ac:dyDescent="0.2">
      <c r="A5303" t="s">
        <v>13</v>
      </c>
      <c r="B5303" t="s">
        <v>14</v>
      </c>
    </row>
    <row r="5304" spans="1:13" x14ac:dyDescent="0.2">
      <c r="A5304" t="s">
        <v>15</v>
      </c>
      <c r="B5304" t="s">
        <v>75</v>
      </c>
    </row>
    <row r="5305" spans="1:13" ht="16" x14ac:dyDescent="0.2">
      <c r="A5305" s="1" t="s">
        <v>17</v>
      </c>
    </row>
    <row r="5306" spans="1:13" x14ac:dyDescent="0.2">
      <c r="A5306" s="2" t="s">
        <v>18</v>
      </c>
      <c r="B5306" s="2" t="s">
        <v>19</v>
      </c>
      <c r="C5306" s="2" t="s">
        <v>6</v>
      </c>
      <c r="D5306" s="2" t="s">
        <v>15</v>
      </c>
      <c r="E5306" s="2" t="s">
        <v>20</v>
      </c>
      <c r="F5306" s="2" t="s">
        <v>13</v>
      </c>
      <c r="G5306" s="2" t="s">
        <v>21</v>
      </c>
      <c r="H5306" s="2" t="s">
        <v>22</v>
      </c>
      <c r="I5306" s="2" t="s">
        <v>23</v>
      </c>
      <c r="J5306" s="2" t="s">
        <v>4</v>
      </c>
      <c r="K5306" s="2" t="s">
        <v>24</v>
      </c>
      <c r="L5306" s="2" t="s">
        <v>9</v>
      </c>
      <c r="M5306" s="2"/>
    </row>
    <row r="5307" spans="1:13" x14ac:dyDescent="0.2">
      <c r="A5307" t="s">
        <v>208</v>
      </c>
      <c r="B5307">
        <v>2.1812000000000002E-2</v>
      </c>
      <c r="D5307" t="s">
        <v>16</v>
      </c>
      <c r="E5307" t="s">
        <v>26</v>
      </c>
      <c r="F5307" t="s">
        <v>27</v>
      </c>
      <c r="G5307">
        <v>2</v>
      </c>
      <c r="H5307">
        <v>-3.8252950019183221</v>
      </c>
      <c r="I5307">
        <v>0.2337502495138086</v>
      </c>
      <c r="J5307" t="s">
        <v>907</v>
      </c>
    </row>
    <row r="5308" spans="1:13" x14ac:dyDescent="0.2">
      <c r="A5308" t="s">
        <v>29</v>
      </c>
      <c r="B5308">
        <v>50.311999999999998</v>
      </c>
      <c r="D5308" t="s">
        <v>30</v>
      </c>
      <c r="E5308" t="s">
        <v>26</v>
      </c>
      <c r="F5308" t="s">
        <v>27</v>
      </c>
      <c r="G5308">
        <v>2</v>
      </c>
      <c r="H5308">
        <v>3.9182436172412021</v>
      </c>
      <c r="I5308">
        <v>0.2337502495138086</v>
      </c>
      <c r="J5308" t="s">
        <v>908</v>
      </c>
    </row>
    <row r="5309" spans="1:13" x14ac:dyDescent="0.2">
      <c r="A5309" t="s">
        <v>827</v>
      </c>
      <c r="B5309">
        <v>8.0625000000000002E-3</v>
      </c>
      <c r="D5309" t="s">
        <v>16</v>
      </c>
      <c r="E5309" t="s">
        <v>26</v>
      </c>
      <c r="F5309" t="s">
        <v>27</v>
      </c>
      <c r="G5309">
        <v>2</v>
      </c>
      <c r="H5309">
        <v>-4.8205315968602456</v>
      </c>
      <c r="I5309">
        <v>0.30845693728017798</v>
      </c>
      <c r="J5309" t="s">
        <v>907</v>
      </c>
    </row>
    <row r="5310" spans="1:13" x14ac:dyDescent="0.2">
      <c r="A5310" t="s">
        <v>895</v>
      </c>
      <c r="B5310">
        <v>1</v>
      </c>
      <c r="C5310" t="s">
        <v>35</v>
      </c>
      <c r="D5310" t="s">
        <v>75</v>
      </c>
      <c r="E5310" t="s">
        <v>76</v>
      </c>
      <c r="F5310" t="s">
        <v>33</v>
      </c>
      <c r="G5310">
        <v>0</v>
      </c>
      <c r="H5310">
        <v>1</v>
      </c>
      <c r="L5310" t="s">
        <v>896</v>
      </c>
    </row>
    <row r="5311" spans="1:13" x14ac:dyDescent="0.2">
      <c r="A5311" t="s">
        <v>909</v>
      </c>
      <c r="B5311">
        <v>1.5875E-2</v>
      </c>
      <c r="C5311" t="s">
        <v>35</v>
      </c>
      <c r="D5311" t="s">
        <v>16</v>
      </c>
      <c r="F5311" t="s">
        <v>36</v>
      </c>
      <c r="G5311">
        <v>2</v>
      </c>
      <c r="H5311">
        <v>-4.1430097342033818</v>
      </c>
      <c r="I5311">
        <v>0.1089649921306612</v>
      </c>
      <c r="J5311" t="s">
        <v>910</v>
      </c>
      <c r="L5311" t="s">
        <v>911</v>
      </c>
    </row>
    <row r="5312" spans="1:13" x14ac:dyDescent="0.2">
      <c r="A5312" t="s">
        <v>912</v>
      </c>
      <c r="B5312">
        <v>0.05</v>
      </c>
      <c r="C5312" t="s">
        <v>35</v>
      </c>
      <c r="D5312" t="s">
        <v>15</v>
      </c>
      <c r="F5312" t="s">
        <v>36</v>
      </c>
      <c r="G5312">
        <v>2</v>
      </c>
      <c r="H5312">
        <v>-2.9957322735539909</v>
      </c>
      <c r="I5312">
        <v>0.1478251210504789</v>
      </c>
      <c r="J5312" t="s">
        <v>913</v>
      </c>
      <c r="L5312" t="s">
        <v>914</v>
      </c>
    </row>
    <row r="5313" spans="1:12" x14ac:dyDescent="0.2">
      <c r="A5313" t="s">
        <v>493</v>
      </c>
      <c r="B5313">
        <v>2.125</v>
      </c>
      <c r="C5313" t="s">
        <v>35</v>
      </c>
      <c r="D5313" t="s">
        <v>16</v>
      </c>
      <c r="F5313" t="s">
        <v>36</v>
      </c>
      <c r="G5313">
        <v>2</v>
      </c>
      <c r="H5313">
        <v>0.7537718023763802</v>
      </c>
      <c r="I5313">
        <v>0.1089649921306612</v>
      </c>
      <c r="J5313" t="s">
        <v>910</v>
      </c>
      <c r="L5313" t="s">
        <v>495</v>
      </c>
    </row>
    <row r="5314" spans="1:12" x14ac:dyDescent="0.2">
      <c r="A5314" t="s">
        <v>144</v>
      </c>
      <c r="B5314">
        <v>8.7500000000000008E-3</v>
      </c>
      <c r="C5314" t="s">
        <v>45</v>
      </c>
      <c r="D5314" t="s">
        <v>30</v>
      </c>
      <c r="F5314" t="s">
        <v>36</v>
      </c>
      <c r="G5314">
        <v>2</v>
      </c>
      <c r="H5314">
        <v>-4.7387015786126137</v>
      </c>
      <c r="I5314">
        <v>0.3759909831404189</v>
      </c>
      <c r="J5314" t="s">
        <v>913</v>
      </c>
      <c r="L5314" t="s">
        <v>144</v>
      </c>
    </row>
    <row r="5315" spans="1:12" x14ac:dyDescent="0.2">
      <c r="A5315" t="s">
        <v>915</v>
      </c>
      <c r="B5315">
        <v>0.875</v>
      </c>
      <c r="C5315" t="s">
        <v>35</v>
      </c>
      <c r="D5315" t="s">
        <v>16</v>
      </c>
      <c r="F5315" t="s">
        <v>36</v>
      </c>
      <c r="G5315">
        <v>2</v>
      </c>
      <c r="H5315">
        <v>-0.1335313926245226</v>
      </c>
      <c r="I5315">
        <v>0.1089649921306612</v>
      </c>
      <c r="J5315" t="s">
        <v>910</v>
      </c>
      <c r="L5315" t="s">
        <v>916</v>
      </c>
    </row>
    <row r="5316" spans="1:12" x14ac:dyDescent="0.2">
      <c r="A5316" t="s">
        <v>518</v>
      </c>
      <c r="B5316">
        <v>0.29499999999999998</v>
      </c>
      <c r="C5316" t="s">
        <v>35</v>
      </c>
      <c r="D5316" t="s">
        <v>16</v>
      </c>
      <c r="F5316" t="s">
        <v>36</v>
      </c>
      <c r="G5316">
        <v>2</v>
      </c>
      <c r="H5316">
        <v>-1.2207799226423171</v>
      </c>
      <c r="I5316">
        <v>0.1089649921306612</v>
      </c>
      <c r="J5316" t="s">
        <v>910</v>
      </c>
      <c r="L5316" t="s">
        <v>519</v>
      </c>
    </row>
    <row r="5317" spans="1:12" x14ac:dyDescent="0.2">
      <c r="A5317" t="s">
        <v>44</v>
      </c>
      <c r="B5317">
        <v>6.2375E-2</v>
      </c>
      <c r="C5317" t="s">
        <v>45</v>
      </c>
      <c r="D5317" t="s">
        <v>16</v>
      </c>
      <c r="F5317" t="s">
        <v>36</v>
      </c>
      <c r="G5317">
        <v>2</v>
      </c>
      <c r="H5317">
        <v>-2.7745907249104542</v>
      </c>
      <c r="I5317">
        <v>0.1478251210504789</v>
      </c>
      <c r="J5317" t="s">
        <v>913</v>
      </c>
      <c r="L5317" t="s">
        <v>47</v>
      </c>
    </row>
    <row r="5318" spans="1:12" x14ac:dyDescent="0.2">
      <c r="A5318" t="s">
        <v>835</v>
      </c>
      <c r="B5318">
        <v>1.4687000000000001E-4</v>
      </c>
      <c r="C5318" t="s">
        <v>35</v>
      </c>
      <c r="D5318" t="s">
        <v>16</v>
      </c>
      <c r="F5318" t="s">
        <v>36</v>
      </c>
      <c r="G5318">
        <v>2</v>
      </c>
      <c r="H5318">
        <v>-8.8259627161985037</v>
      </c>
      <c r="I5318">
        <v>0.1478251210504789</v>
      </c>
      <c r="J5318" t="s">
        <v>913</v>
      </c>
      <c r="L5318" t="s">
        <v>836</v>
      </c>
    </row>
    <row r="5319" spans="1:12" x14ac:dyDescent="0.2">
      <c r="A5319" t="s">
        <v>214</v>
      </c>
      <c r="B5319">
        <v>0.10249999999999999</v>
      </c>
      <c r="C5319" t="s">
        <v>45</v>
      </c>
      <c r="D5319" t="s">
        <v>16</v>
      </c>
      <c r="F5319" t="s">
        <v>36</v>
      </c>
      <c r="G5319">
        <v>2</v>
      </c>
      <c r="H5319">
        <v>-2.2778924804036742</v>
      </c>
      <c r="I5319">
        <v>0.1089649921306612</v>
      </c>
      <c r="J5319" t="s">
        <v>910</v>
      </c>
      <c r="L5319" t="s">
        <v>216</v>
      </c>
    </row>
    <row r="5320" spans="1:12" x14ac:dyDescent="0.2">
      <c r="A5320" t="s">
        <v>533</v>
      </c>
      <c r="B5320">
        <v>0.76249999999999996</v>
      </c>
      <c r="C5320" t="s">
        <v>35</v>
      </c>
      <c r="D5320" t="s">
        <v>16</v>
      </c>
      <c r="F5320" t="s">
        <v>36</v>
      </c>
      <c r="G5320">
        <v>2</v>
      </c>
      <c r="H5320">
        <v>-0.27115277050057041</v>
      </c>
      <c r="I5320">
        <v>0.1089649921306612</v>
      </c>
      <c r="J5320" t="s">
        <v>910</v>
      </c>
      <c r="L5320" t="s">
        <v>535</v>
      </c>
    </row>
    <row r="5321" spans="1:12" x14ac:dyDescent="0.2">
      <c r="A5321" t="s">
        <v>196</v>
      </c>
      <c r="B5321">
        <v>13.975</v>
      </c>
      <c r="C5321" t="s">
        <v>94</v>
      </c>
      <c r="D5321" t="s">
        <v>53</v>
      </c>
      <c r="F5321" t="s">
        <v>36</v>
      </c>
      <c r="G5321">
        <v>2</v>
      </c>
      <c r="H5321">
        <v>2.6372700190411629</v>
      </c>
      <c r="I5321">
        <v>4.3409845976280087E-2</v>
      </c>
      <c r="J5321" t="s">
        <v>839</v>
      </c>
      <c r="L5321" t="s">
        <v>198</v>
      </c>
    </row>
    <row r="5322" spans="1:12" x14ac:dyDescent="0.2">
      <c r="A5322" t="s">
        <v>324</v>
      </c>
      <c r="B5322">
        <v>7.2499999999999995E-4</v>
      </c>
      <c r="C5322" t="s">
        <v>45</v>
      </c>
      <c r="D5322" t="s">
        <v>16</v>
      </c>
      <c r="F5322" t="s">
        <v>36</v>
      </c>
      <c r="G5322">
        <v>2</v>
      </c>
      <c r="H5322">
        <v>-7.2293389031095998</v>
      </c>
      <c r="I5322">
        <v>0.1478251210504789</v>
      </c>
      <c r="J5322" t="s">
        <v>913</v>
      </c>
      <c r="L5322" t="s">
        <v>326</v>
      </c>
    </row>
    <row r="5323" spans="1:12" x14ac:dyDescent="0.2">
      <c r="A5323" t="s">
        <v>917</v>
      </c>
      <c r="B5323">
        <v>2.8124999999999999E-3</v>
      </c>
      <c r="C5323" t="s">
        <v>45</v>
      </c>
      <c r="D5323" t="s">
        <v>16</v>
      </c>
      <c r="F5323" t="s">
        <v>36</v>
      </c>
      <c r="G5323">
        <v>2</v>
      </c>
      <c r="H5323">
        <v>-5.8736815114515988</v>
      </c>
      <c r="I5323">
        <v>0.1478251210504789</v>
      </c>
      <c r="J5323" t="s">
        <v>913</v>
      </c>
      <c r="L5323" t="s">
        <v>531</v>
      </c>
    </row>
    <row r="5324" spans="1:12" x14ac:dyDescent="0.2">
      <c r="A5324" t="s">
        <v>864</v>
      </c>
      <c r="B5324">
        <v>0.93540999999999996</v>
      </c>
      <c r="C5324" t="s">
        <v>35</v>
      </c>
      <c r="D5324" t="s">
        <v>75</v>
      </c>
      <c r="F5324" t="s">
        <v>36</v>
      </c>
      <c r="G5324">
        <v>2</v>
      </c>
      <c r="H5324">
        <v>-6.6770343133854229E-2</v>
      </c>
      <c r="I5324">
        <v>0.55946882756467764</v>
      </c>
      <c r="J5324" t="s">
        <v>910</v>
      </c>
    </row>
    <row r="5325" spans="1:12" x14ac:dyDescent="0.2">
      <c r="A5325" t="s">
        <v>918</v>
      </c>
      <c r="B5325">
        <v>3.9999999999999998E-6</v>
      </c>
      <c r="C5325" t="s">
        <v>45</v>
      </c>
      <c r="D5325" t="s">
        <v>15</v>
      </c>
      <c r="F5325" t="s">
        <v>36</v>
      </c>
      <c r="G5325">
        <v>2</v>
      </c>
      <c r="H5325">
        <v>-12.429216196844379</v>
      </c>
      <c r="I5325">
        <v>0.55946882756467764</v>
      </c>
      <c r="J5325" t="s">
        <v>910</v>
      </c>
      <c r="L5325" t="s">
        <v>919</v>
      </c>
    </row>
    <row r="5326" spans="1:12" x14ac:dyDescent="0.2">
      <c r="A5326" t="s">
        <v>299</v>
      </c>
      <c r="B5326">
        <v>2.375E-2</v>
      </c>
      <c r="C5326" t="s">
        <v>35</v>
      </c>
      <c r="D5326" t="s">
        <v>16</v>
      </c>
      <c r="F5326" t="s">
        <v>36</v>
      </c>
      <c r="G5326">
        <v>2</v>
      </c>
      <c r="H5326">
        <v>-3.7401727485014868</v>
      </c>
      <c r="I5326">
        <v>0.1478251210504789</v>
      </c>
      <c r="J5326" t="s">
        <v>913</v>
      </c>
      <c r="L5326" t="s">
        <v>300</v>
      </c>
    </row>
    <row r="5327" spans="1:12" x14ac:dyDescent="0.2">
      <c r="A5327" t="s">
        <v>920</v>
      </c>
      <c r="B5327">
        <v>0.34561999999999998</v>
      </c>
      <c r="C5327" t="s">
        <v>35</v>
      </c>
      <c r="D5327" t="s">
        <v>16</v>
      </c>
      <c r="F5327" t="s">
        <v>36</v>
      </c>
      <c r="G5327">
        <v>2</v>
      </c>
      <c r="H5327">
        <v>-1.062415373356292</v>
      </c>
      <c r="I5327">
        <v>0.1089649921306612</v>
      </c>
      <c r="J5327" t="s">
        <v>910</v>
      </c>
      <c r="L5327" t="s">
        <v>921</v>
      </c>
    </row>
    <row r="5328" spans="1:12" x14ac:dyDescent="0.2">
      <c r="A5328" t="s">
        <v>922</v>
      </c>
      <c r="B5328">
        <v>0.11187</v>
      </c>
      <c r="C5328" t="s">
        <v>7</v>
      </c>
      <c r="D5328" t="s">
        <v>16</v>
      </c>
      <c r="F5328" t="s">
        <v>36</v>
      </c>
      <c r="G5328">
        <v>2</v>
      </c>
      <c r="H5328">
        <v>-2.190417796123298</v>
      </c>
      <c r="I5328">
        <v>0.1089649921306612</v>
      </c>
      <c r="J5328" t="s">
        <v>910</v>
      </c>
      <c r="L5328" t="s">
        <v>923</v>
      </c>
    </row>
    <row r="5329" spans="1:12" x14ac:dyDescent="0.2">
      <c r="A5329" t="s">
        <v>848</v>
      </c>
      <c r="B5329">
        <v>5.1437999999999998E-2</v>
      </c>
      <c r="C5329" t="s">
        <v>35</v>
      </c>
      <c r="D5329" t="s">
        <v>16</v>
      </c>
      <c r="F5329" t="s">
        <v>36</v>
      </c>
      <c r="G5329">
        <v>2</v>
      </c>
      <c r="H5329">
        <v>-2.967378080057463</v>
      </c>
      <c r="I5329">
        <v>0.1478251210504789</v>
      </c>
      <c r="J5329" t="s">
        <v>913</v>
      </c>
      <c r="L5329" t="s">
        <v>849</v>
      </c>
    </row>
    <row r="5330" spans="1:12" x14ac:dyDescent="0.2">
      <c r="A5330" t="s">
        <v>787</v>
      </c>
      <c r="B5330">
        <v>0.12187000000000001</v>
      </c>
      <c r="C5330" t="s">
        <v>35</v>
      </c>
      <c r="D5330" t="s">
        <v>16</v>
      </c>
      <c r="F5330" t="s">
        <v>36</v>
      </c>
      <c r="G5330">
        <v>2</v>
      </c>
      <c r="H5330">
        <v>-2.1048003761467262</v>
      </c>
      <c r="I5330">
        <v>0.1089649921306612</v>
      </c>
      <c r="J5330" t="s">
        <v>910</v>
      </c>
      <c r="L5330" t="s">
        <v>789</v>
      </c>
    </row>
    <row r="5331" spans="1:12" x14ac:dyDescent="0.2">
      <c r="A5331" t="s">
        <v>924</v>
      </c>
      <c r="B5331">
        <v>1.1561999999999999E-2</v>
      </c>
      <c r="C5331" t="s">
        <v>35</v>
      </c>
      <c r="D5331" t="s">
        <v>16</v>
      </c>
      <c r="F5331" t="s">
        <v>36</v>
      </c>
      <c r="G5331">
        <v>2</v>
      </c>
      <c r="H5331">
        <v>-4.4600314203218527</v>
      </c>
      <c r="I5331">
        <v>0.1478251210504789</v>
      </c>
      <c r="J5331" t="s">
        <v>913</v>
      </c>
      <c r="L5331" t="s">
        <v>925</v>
      </c>
    </row>
    <row r="5332" spans="1:12" x14ac:dyDescent="0.2">
      <c r="A5332" t="s">
        <v>926</v>
      </c>
      <c r="B5332">
        <v>8.8125</v>
      </c>
      <c r="C5332" t="s">
        <v>35</v>
      </c>
      <c r="D5332" t="s">
        <v>16</v>
      </c>
      <c r="F5332" t="s">
        <v>36</v>
      </c>
      <c r="G5332">
        <v>2</v>
      </c>
      <c r="H5332">
        <v>2.1761711681383868</v>
      </c>
      <c r="I5332">
        <v>0.14206287812450191</v>
      </c>
      <c r="J5332" t="s">
        <v>927</v>
      </c>
      <c r="L5332" t="s">
        <v>928</v>
      </c>
    </row>
    <row r="5333" spans="1:12" x14ac:dyDescent="0.2">
      <c r="A5333" t="s">
        <v>442</v>
      </c>
      <c r="B5333">
        <v>5.0312000000000001</v>
      </c>
      <c r="C5333" t="s">
        <v>42</v>
      </c>
      <c r="D5333" t="s">
        <v>16</v>
      </c>
      <c r="F5333" t="s">
        <v>36</v>
      </c>
      <c r="G5333">
        <v>2</v>
      </c>
      <c r="H5333">
        <v>1.6156585242471571</v>
      </c>
      <c r="I5333">
        <v>0.1089649921306612</v>
      </c>
      <c r="J5333" t="s">
        <v>910</v>
      </c>
      <c r="L5333" t="s">
        <v>443</v>
      </c>
    </row>
    <row r="5334" spans="1:12" x14ac:dyDescent="0.2">
      <c r="A5334" t="s">
        <v>929</v>
      </c>
      <c r="B5334">
        <v>8.8125</v>
      </c>
      <c r="C5334" t="s">
        <v>35</v>
      </c>
      <c r="D5334" t="s">
        <v>16</v>
      </c>
      <c r="F5334" t="s">
        <v>36</v>
      </c>
      <c r="G5334">
        <v>2</v>
      </c>
      <c r="H5334">
        <v>2.1761711681383868</v>
      </c>
      <c r="I5334">
        <v>0.1089649921306612</v>
      </c>
      <c r="J5334" t="s">
        <v>910</v>
      </c>
      <c r="L5334" t="s">
        <v>929</v>
      </c>
    </row>
    <row r="5335" spans="1:12" x14ac:dyDescent="0.2">
      <c r="A5335" t="s">
        <v>563</v>
      </c>
      <c r="B5335">
        <v>1.2874999999999999E-2</v>
      </c>
      <c r="C5335" t="s">
        <v>218</v>
      </c>
      <c r="D5335" t="s">
        <v>16</v>
      </c>
      <c r="F5335" t="s">
        <v>36</v>
      </c>
      <c r="G5335">
        <v>2</v>
      </c>
      <c r="H5335">
        <v>-4.3524678324323371</v>
      </c>
      <c r="I5335">
        <v>0.1478251210504789</v>
      </c>
      <c r="J5335" t="s">
        <v>913</v>
      </c>
      <c r="L5335" t="s">
        <v>564</v>
      </c>
    </row>
    <row r="5336" spans="1:12" x14ac:dyDescent="0.2">
      <c r="A5336" t="s">
        <v>60</v>
      </c>
      <c r="B5336">
        <v>16.638000000000002</v>
      </c>
      <c r="C5336" t="s">
        <v>42</v>
      </c>
      <c r="D5336" t="s">
        <v>56</v>
      </c>
      <c r="F5336" t="s">
        <v>36</v>
      </c>
      <c r="G5336">
        <v>2</v>
      </c>
      <c r="H5336">
        <v>2.8116892358616958</v>
      </c>
      <c r="I5336">
        <v>0.36977677668705061</v>
      </c>
      <c r="J5336" t="s">
        <v>930</v>
      </c>
      <c r="L5336" t="s">
        <v>61</v>
      </c>
    </row>
    <row r="5337" spans="1:12" x14ac:dyDescent="0.2">
      <c r="A5337" t="s">
        <v>62</v>
      </c>
      <c r="B5337">
        <v>2.7738999999999998</v>
      </c>
      <c r="C5337" t="s">
        <v>35</v>
      </c>
      <c r="D5337" t="s">
        <v>56</v>
      </c>
      <c r="F5337" t="s">
        <v>36</v>
      </c>
      <c r="G5337">
        <v>2</v>
      </c>
      <c r="H5337">
        <v>1.020254272216182</v>
      </c>
      <c r="I5337">
        <v>0.36977677668705061</v>
      </c>
      <c r="J5337" t="s">
        <v>931</v>
      </c>
      <c r="L5337" t="s">
        <v>62</v>
      </c>
    </row>
    <row r="5338" spans="1:12" x14ac:dyDescent="0.2">
      <c r="A5338" t="s">
        <v>572</v>
      </c>
      <c r="B5338">
        <v>-0.03</v>
      </c>
      <c r="C5338" t="s">
        <v>49</v>
      </c>
      <c r="D5338" t="s">
        <v>16</v>
      </c>
      <c r="F5338" t="s">
        <v>36</v>
      </c>
      <c r="G5338">
        <v>2</v>
      </c>
      <c r="H5338">
        <v>-3.5065578973199818</v>
      </c>
      <c r="I5338">
        <v>0.1089649921306612</v>
      </c>
      <c r="J5338" t="s">
        <v>932</v>
      </c>
      <c r="K5338" t="b">
        <v>1</v>
      </c>
      <c r="L5338" t="s">
        <v>573</v>
      </c>
    </row>
    <row r="5339" spans="1:12" x14ac:dyDescent="0.2">
      <c r="A5339" t="s">
        <v>933</v>
      </c>
      <c r="B5339">
        <v>-1.6061999999999999E-3</v>
      </c>
      <c r="C5339" t="s">
        <v>49</v>
      </c>
      <c r="D5339" t="s">
        <v>16</v>
      </c>
      <c r="F5339" t="s">
        <v>36</v>
      </c>
      <c r="G5339">
        <v>2</v>
      </c>
      <c r="H5339">
        <v>-6.4338841382099128</v>
      </c>
      <c r="I5339">
        <v>0.1089649921306612</v>
      </c>
      <c r="J5339" t="s">
        <v>910</v>
      </c>
      <c r="K5339" t="b">
        <v>1</v>
      </c>
      <c r="L5339" t="s">
        <v>934</v>
      </c>
    </row>
    <row r="5340" spans="1:12" x14ac:dyDescent="0.2">
      <c r="A5340" t="s">
        <v>203</v>
      </c>
      <c r="B5340">
        <v>-2.8063000000000001E-2</v>
      </c>
      <c r="C5340" t="s">
        <v>49</v>
      </c>
      <c r="D5340" t="s">
        <v>16</v>
      </c>
      <c r="F5340" t="s">
        <v>36</v>
      </c>
      <c r="G5340">
        <v>2</v>
      </c>
      <c r="H5340">
        <v>-3.5733032962664542</v>
      </c>
      <c r="I5340">
        <v>0.1089649921306612</v>
      </c>
      <c r="J5340" t="s">
        <v>910</v>
      </c>
      <c r="K5340" t="b">
        <v>1</v>
      </c>
      <c r="L5340" t="s">
        <v>204</v>
      </c>
    </row>
    <row r="5341" spans="1:12" x14ac:dyDescent="0.2">
      <c r="A5341" t="s">
        <v>935</v>
      </c>
      <c r="B5341">
        <v>-4.2938000000000004E-3</v>
      </c>
      <c r="C5341" t="s">
        <v>49</v>
      </c>
      <c r="D5341" t="s">
        <v>16</v>
      </c>
      <c r="F5341" t="s">
        <v>36</v>
      </c>
      <c r="G5341">
        <v>2</v>
      </c>
      <c r="H5341">
        <v>-5.4505831572288086</v>
      </c>
      <c r="I5341">
        <v>0.1089649921306612</v>
      </c>
      <c r="J5341" t="s">
        <v>910</v>
      </c>
      <c r="K5341" t="b">
        <v>1</v>
      </c>
      <c r="L5341" t="s">
        <v>936</v>
      </c>
    </row>
    <row r="5342" spans="1:12" x14ac:dyDescent="0.2">
      <c r="A5342" t="s">
        <v>354</v>
      </c>
      <c r="B5342">
        <v>-4.5281000000000002E-3</v>
      </c>
      <c r="C5342" t="s">
        <v>49</v>
      </c>
      <c r="D5342" t="s">
        <v>250</v>
      </c>
      <c r="F5342" t="s">
        <v>36</v>
      </c>
      <c r="G5342">
        <v>2</v>
      </c>
      <c r="H5342">
        <v>-5.397452853519467</v>
      </c>
      <c r="I5342">
        <v>0.1089649921306612</v>
      </c>
      <c r="J5342" t="s">
        <v>937</v>
      </c>
      <c r="K5342" t="b">
        <v>1</v>
      </c>
      <c r="L5342" t="s">
        <v>355</v>
      </c>
    </row>
    <row r="5343" spans="1:12" x14ac:dyDescent="0.2">
      <c r="A5343" t="s">
        <v>310</v>
      </c>
      <c r="B5343">
        <v>0.10249999999999999</v>
      </c>
      <c r="C5343" t="s">
        <v>35</v>
      </c>
      <c r="D5343" t="s">
        <v>16</v>
      </c>
      <c r="F5343" t="s">
        <v>36</v>
      </c>
      <c r="G5343">
        <v>2</v>
      </c>
      <c r="H5343">
        <v>-2.2778924804036742</v>
      </c>
      <c r="I5343">
        <v>0.1089649921306612</v>
      </c>
      <c r="J5343" t="s">
        <v>910</v>
      </c>
      <c r="L5343" t="s">
        <v>310</v>
      </c>
    </row>
    <row r="5345" spans="1:13" ht="16" x14ac:dyDescent="0.2">
      <c r="A5345" s="1" t="s">
        <v>2</v>
      </c>
      <c r="B5345" s="1" t="s">
        <v>895</v>
      </c>
    </row>
    <row r="5346" spans="1:13" x14ac:dyDescent="0.2">
      <c r="A5346" t="s">
        <v>4</v>
      </c>
      <c r="B5346" t="s">
        <v>1137</v>
      </c>
    </row>
    <row r="5347" spans="1:13" x14ac:dyDescent="0.2">
      <c r="A5347" t="s">
        <v>6</v>
      </c>
      <c r="B5347" t="s">
        <v>359</v>
      </c>
    </row>
    <row r="5348" spans="1:13" x14ac:dyDescent="0.2">
      <c r="A5348" t="s">
        <v>8</v>
      </c>
      <c r="B5348">
        <v>1</v>
      </c>
    </row>
    <row r="5349" spans="1:13" x14ac:dyDescent="0.2">
      <c r="A5349" t="s">
        <v>9</v>
      </c>
      <c r="B5349" t="s">
        <v>896</v>
      </c>
    </row>
    <row r="5350" spans="1:13" x14ac:dyDescent="0.2">
      <c r="A5350" t="s">
        <v>11</v>
      </c>
      <c r="B5350" t="s">
        <v>12</v>
      </c>
    </row>
    <row r="5351" spans="1:13" x14ac:dyDescent="0.2">
      <c r="A5351" t="s">
        <v>13</v>
      </c>
      <c r="B5351" t="s">
        <v>14</v>
      </c>
    </row>
    <row r="5352" spans="1:13" x14ac:dyDescent="0.2">
      <c r="A5352" t="s">
        <v>15</v>
      </c>
      <c r="B5352" t="s">
        <v>75</v>
      </c>
    </row>
    <row r="5353" spans="1:13" ht="16" x14ac:dyDescent="0.2">
      <c r="A5353" s="1" t="s">
        <v>17</v>
      </c>
    </row>
    <row r="5354" spans="1:13" x14ac:dyDescent="0.2">
      <c r="A5354" s="2" t="s">
        <v>18</v>
      </c>
      <c r="B5354" s="2" t="s">
        <v>19</v>
      </c>
      <c r="C5354" s="2" t="s">
        <v>6</v>
      </c>
      <c r="D5354" s="2" t="s">
        <v>15</v>
      </c>
      <c r="E5354" s="2" t="s">
        <v>20</v>
      </c>
      <c r="F5354" s="2" t="s">
        <v>13</v>
      </c>
      <c r="G5354" s="2" t="s">
        <v>21</v>
      </c>
      <c r="H5354" s="2" t="s">
        <v>22</v>
      </c>
      <c r="I5354" s="2" t="s">
        <v>23</v>
      </c>
      <c r="J5354" s="2" t="s">
        <v>4</v>
      </c>
      <c r="K5354" s="2" t="s">
        <v>24</v>
      </c>
      <c r="L5354" s="2" t="s">
        <v>9</v>
      </c>
      <c r="M5354" s="2"/>
    </row>
    <row r="5355" spans="1:13" x14ac:dyDescent="0.2">
      <c r="A5355" t="s">
        <v>208</v>
      </c>
      <c r="B5355">
        <v>2.1812000000000002E-2</v>
      </c>
      <c r="D5355" t="s">
        <v>16</v>
      </c>
      <c r="E5355" t="s">
        <v>26</v>
      </c>
      <c r="F5355" t="s">
        <v>27</v>
      </c>
      <c r="G5355">
        <v>2</v>
      </c>
      <c r="H5355">
        <v>-3.8252950019183221</v>
      </c>
      <c r="I5355">
        <v>0.2337502495138086</v>
      </c>
      <c r="J5355" t="s">
        <v>907</v>
      </c>
    </row>
    <row r="5356" spans="1:13" x14ac:dyDescent="0.2">
      <c r="A5356" t="s">
        <v>29</v>
      </c>
      <c r="B5356">
        <v>50.311999999999998</v>
      </c>
      <c r="D5356" t="s">
        <v>30</v>
      </c>
      <c r="E5356" t="s">
        <v>26</v>
      </c>
      <c r="F5356" t="s">
        <v>27</v>
      </c>
      <c r="G5356">
        <v>2</v>
      </c>
      <c r="H5356">
        <v>3.9182436172412021</v>
      </c>
      <c r="I5356">
        <v>0.2337502495138086</v>
      </c>
      <c r="J5356" t="s">
        <v>908</v>
      </c>
    </row>
    <row r="5357" spans="1:13" x14ac:dyDescent="0.2">
      <c r="A5357" t="s">
        <v>827</v>
      </c>
      <c r="B5357">
        <v>8.0625000000000002E-3</v>
      </c>
      <c r="D5357" t="s">
        <v>16</v>
      </c>
      <c r="E5357" t="s">
        <v>26</v>
      </c>
      <c r="F5357" t="s">
        <v>27</v>
      </c>
      <c r="G5357">
        <v>2</v>
      </c>
      <c r="H5357">
        <v>-4.8205315968602456</v>
      </c>
      <c r="I5357">
        <v>0.30845693728017798</v>
      </c>
      <c r="J5357" t="s">
        <v>907</v>
      </c>
    </row>
    <row r="5358" spans="1:13" x14ac:dyDescent="0.2">
      <c r="A5358" t="s">
        <v>895</v>
      </c>
      <c r="B5358">
        <v>1</v>
      </c>
      <c r="C5358" t="s">
        <v>359</v>
      </c>
      <c r="D5358" t="s">
        <v>75</v>
      </c>
      <c r="E5358" t="s">
        <v>76</v>
      </c>
      <c r="F5358" t="s">
        <v>33</v>
      </c>
      <c r="G5358">
        <v>0</v>
      </c>
      <c r="H5358">
        <v>1</v>
      </c>
      <c r="L5358" t="s">
        <v>896</v>
      </c>
    </row>
    <row r="5359" spans="1:13" x14ac:dyDescent="0.2">
      <c r="A5359" t="s">
        <v>909</v>
      </c>
      <c r="B5359">
        <v>1.5875E-2</v>
      </c>
      <c r="C5359" t="s">
        <v>35</v>
      </c>
      <c r="D5359" t="s">
        <v>16</v>
      </c>
      <c r="F5359" t="s">
        <v>36</v>
      </c>
      <c r="G5359">
        <v>2</v>
      </c>
      <c r="H5359">
        <v>-4.1430097342033818</v>
      </c>
      <c r="I5359">
        <v>0.1089649921306612</v>
      </c>
      <c r="J5359" t="s">
        <v>910</v>
      </c>
      <c r="L5359" t="s">
        <v>911</v>
      </c>
    </row>
    <row r="5360" spans="1:13" x14ac:dyDescent="0.2">
      <c r="A5360" t="s">
        <v>912</v>
      </c>
      <c r="B5360">
        <v>0.05</v>
      </c>
      <c r="C5360" t="s">
        <v>35</v>
      </c>
      <c r="D5360" t="s">
        <v>15</v>
      </c>
      <c r="F5360" t="s">
        <v>36</v>
      </c>
      <c r="G5360">
        <v>2</v>
      </c>
      <c r="H5360">
        <v>-2.9957322735539909</v>
      </c>
      <c r="I5360">
        <v>0.1478251210504789</v>
      </c>
      <c r="J5360" t="s">
        <v>913</v>
      </c>
      <c r="L5360" t="s">
        <v>914</v>
      </c>
    </row>
    <row r="5361" spans="1:12" x14ac:dyDescent="0.2">
      <c r="A5361" t="s">
        <v>493</v>
      </c>
      <c r="B5361">
        <v>2.125</v>
      </c>
      <c r="C5361" t="s">
        <v>35</v>
      </c>
      <c r="D5361" t="s">
        <v>16</v>
      </c>
      <c r="F5361" t="s">
        <v>36</v>
      </c>
      <c r="G5361">
        <v>2</v>
      </c>
      <c r="H5361">
        <v>0.7537718023763802</v>
      </c>
      <c r="I5361">
        <v>0.1089649921306612</v>
      </c>
      <c r="J5361" t="s">
        <v>910</v>
      </c>
      <c r="L5361" t="s">
        <v>495</v>
      </c>
    </row>
    <row r="5362" spans="1:12" x14ac:dyDescent="0.2">
      <c r="A5362" t="s">
        <v>144</v>
      </c>
      <c r="B5362">
        <v>8.7500000000000008E-3</v>
      </c>
      <c r="C5362" t="s">
        <v>45</v>
      </c>
      <c r="D5362" t="s">
        <v>30</v>
      </c>
      <c r="F5362" t="s">
        <v>36</v>
      </c>
      <c r="G5362">
        <v>2</v>
      </c>
      <c r="H5362">
        <v>-4.7387015786126137</v>
      </c>
      <c r="I5362">
        <v>0.3759909831404189</v>
      </c>
      <c r="J5362" t="s">
        <v>913</v>
      </c>
      <c r="L5362" t="s">
        <v>144</v>
      </c>
    </row>
    <row r="5363" spans="1:12" x14ac:dyDescent="0.2">
      <c r="A5363" t="s">
        <v>915</v>
      </c>
      <c r="B5363">
        <v>0.875</v>
      </c>
      <c r="C5363" t="s">
        <v>35</v>
      </c>
      <c r="D5363" t="s">
        <v>16</v>
      </c>
      <c r="F5363" t="s">
        <v>36</v>
      </c>
      <c r="G5363">
        <v>2</v>
      </c>
      <c r="H5363">
        <v>-0.1335313926245226</v>
      </c>
      <c r="I5363">
        <v>0.1089649921306612</v>
      </c>
      <c r="J5363" t="s">
        <v>910</v>
      </c>
      <c r="L5363" t="s">
        <v>916</v>
      </c>
    </row>
    <row r="5364" spans="1:12" x14ac:dyDescent="0.2">
      <c r="A5364" t="s">
        <v>518</v>
      </c>
      <c r="B5364">
        <v>0.29499999999999998</v>
      </c>
      <c r="C5364" t="s">
        <v>35</v>
      </c>
      <c r="D5364" t="s">
        <v>16</v>
      </c>
      <c r="F5364" t="s">
        <v>36</v>
      </c>
      <c r="G5364">
        <v>2</v>
      </c>
      <c r="H5364">
        <v>-1.2207799226423171</v>
      </c>
      <c r="I5364">
        <v>0.1089649921306612</v>
      </c>
      <c r="J5364" t="s">
        <v>910</v>
      </c>
      <c r="L5364" t="s">
        <v>519</v>
      </c>
    </row>
    <row r="5365" spans="1:12" x14ac:dyDescent="0.2">
      <c r="A5365" t="s">
        <v>44</v>
      </c>
      <c r="B5365">
        <v>6.2375E-2</v>
      </c>
      <c r="C5365" t="s">
        <v>45</v>
      </c>
      <c r="D5365" t="s">
        <v>16</v>
      </c>
      <c r="F5365" t="s">
        <v>36</v>
      </c>
      <c r="G5365">
        <v>2</v>
      </c>
      <c r="H5365">
        <v>-2.7745907249104542</v>
      </c>
      <c r="I5365">
        <v>0.1478251210504789</v>
      </c>
      <c r="J5365" t="s">
        <v>913</v>
      </c>
      <c r="L5365" t="s">
        <v>47</v>
      </c>
    </row>
    <row r="5366" spans="1:12" x14ac:dyDescent="0.2">
      <c r="A5366" t="s">
        <v>835</v>
      </c>
      <c r="B5366">
        <v>1.4687000000000001E-4</v>
      </c>
      <c r="C5366" t="s">
        <v>35</v>
      </c>
      <c r="D5366" t="s">
        <v>16</v>
      </c>
      <c r="F5366" t="s">
        <v>36</v>
      </c>
      <c r="G5366">
        <v>2</v>
      </c>
      <c r="H5366">
        <v>-8.8259627161985037</v>
      </c>
      <c r="I5366">
        <v>0.1478251210504789</v>
      </c>
      <c r="J5366" t="s">
        <v>913</v>
      </c>
      <c r="L5366" t="s">
        <v>836</v>
      </c>
    </row>
    <row r="5367" spans="1:12" x14ac:dyDescent="0.2">
      <c r="A5367" t="s">
        <v>214</v>
      </c>
      <c r="B5367">
        <v>0.10249999999999999</v>
      </c>
      <c r="C5367" t="s">
        <v>45</v>
      </c>
      <c r="D5367" t="s">
        <v>16</v>
      </c>
      <c r="F5367" t="s">
        <v>36</v>
      </c>
      <c r="G5367">
        <v>2</v>
      </c>
      <c r="H5367">
        <v>-2.2778924804036742</v>
      </c>
      <c r="I5367">
        <v>0.1089649921306612</v>
      </c>
      <c r="J5367" t="s">
        <v>910</v>
      </c>
      <c r="L5367" t="s">
        <v>216</v>
      </c>
    </row>
    <row r="5368" spans="1:12" x14ac:dyDescent="0.2">
      <c r="A5368" t="s">
        <v>533</v>
      </c>
      <c r="B5368">
        <v>0.76249999999999996</v>
      </c>
      <c r="C5368" t="s">
        <v>35</v>
      </c>
      <c r="D5368" t="s">
        <v>16</v>
      </c>
      <c r="F5368" t="s">
        <v>36</v>
      </c>
      <c r="G5368">
        <v>2</v>
      </c>
      <c r="H5368">
        <v>-0.27115277050057041</v>
      </c>
      <c r="I5368">
        <v>0.1089649921306612</v>
      </c>
      <c r="J5368" t="s">
        <v>910</v>
      </c>
      <c r="L5368" t="s">
        <v>535</v>
      </c>
    </row>
    <row r="5369" spans="1:12" x14ac:dyDescent="0.2">
      <c r="A5369" t="s">
        <v>51</v>
      </c>
      <c r="B5369">
        <v>13.975</v>
      </c>
      <c r="C5369" t="s">
        <v>52</v>
      </c>
      <c r="D5369" t="s">
        <v>53</v>
      </c>
      <c r="F5369" t="s">
        <v>36</v>
      </c>
      <c r="G5369">
        <v>2</v>
      </c>
      <c r="H5369">
        <v>2.6372700190411629</v>
      </c>
      <c r="I5369">
        <v>4.3409845976280087E-2</v>
      </c>
      <c r="J5369" t="s">
        <v>839</v>
      </c>
      <c r="L5369" t="s">
        <v>54</v>
      </c>
    </row>
    <row r="5370" spans="1:12" x14ac:dyDescent="0.2">
      <c r="A5370" t="s">
        <v>324</v>
      </c>
      <c r="B5370">
        <v>7.2499999999999995E-4</v>
      </c>
      <c r="C5370" t="s">
        <v>45</v>
      </c>
      <c r="D5370" t="s">
        <v>16</v>
      </c>
      <c r="F5370" t="s">
        <v>36</v>
      </c>
      <c r="G5370">
        <v>2</v>
      </c>
      <c r="H5370">
        <v>-7.2293389031095998</v>
      </c>
      <c r="I5370">
        <v>0.1478251210504789</v>
      </c>
      <c r="J5370" t="s">
        <v>913</v>
      </c>
      <c r="L5370" t="s">
        <v>326</v>
      </c>
    </row>
    <row r="5371" spans="1:12" x14ac:dyDescent="0.2">
      <c r="A5371" t="s">
        <v>917</v>
      </c>
      <c r="B5371">
        <v>2.8124999999999999E-3</v>
      </c>
      <c r="C5371" t="s">
        <v>45</v>
      </c>
      <c r="D5371" t="s">
        <v>16</v>
      </c>
      <c r="F5371" t="s">
        <v>36</v>
      </c>
      <c r="G5371">
        <v>2</v>
      </c>
      <c r="H5371">
        <v>-5.8736815114515988</v>
      </c>
      <c r="I5371">
        <v>0.1478251210504789</v>
      </c>
      <c r="J5371" t="s">
        <v>913</v>
      </c>
      <c r="L5371" t="s">
        <v>531</v>
      </c>
    </row>
    <row r="5372" spans="1:12" x14ac:dyDescent="0.2">
      <c r="A5372" t="s">
        <v>820</v>
      </c>
      <c r="B5372">
        <v>0.93540999999999996</v>
      </c>
      <c r="C5372" t="s">
        <v>359</v>
      </c>
      <c r="D5372" t="s">
        <v>75</v>
      </c>
      <c r="F5372" t="s">
        <v>36</v>
      </c>
      <c r="G5372">
        <v>2</v>
      </c>
      <c r="H5372">
        <v>-6.6770343133854229E-2</v>
      </c>
      <c r="I5372">
        <v>0.1089649921306612</v>
      </c>
      <c r="J5372" t="s">
        <v>910</v>
      </c>
    </row>
    <row r="5373" spans="1:12" x14ac:dyDescent="0.2">
      <c r="A5373" t="s">
        <v>918</v>
      </c>
      <c r="B5373">
        <v>3.9999999999999998E-6</v>
      </c>
      <c r="C5373" t="s">
        <v>45</v>
      </c>
      <c r="D5373" t="s">
        <v>15</v>
      </c>
      <c r="F5373" t="s">
        <v>36</v>
      </c>
      <c r="G5373">
        <v>2</v>
      </c>
      <c r="H5373">
        <v>-12.429216196844379</v>
      </c>
      <c r="I5373">
        <v>0.55946882756467764</v>
      </c>
      <c r="J5373" t="s">
        <v>910</v>
      </c>
      <c r="L5373" t="s">
        <v>919</v>
      </c>
    </row>
    <row r="5374" spans="1:12" x14ac:dyDescent="0.2">
      <c r="A5374" t="s">
        <v>299</v>
      </c>
      <c r="B5374">
        <v>2.375E-2</v>
      </c>
      <c r="C5374" t="s">
        <v>35</v>
      </c>
      <c r="D5374" t="s">
        <v>16</v>
      </c>
      <c r="F5374" t="s">
        <v>36</v>
      </c>
      <c r="G5374">
        <v>2</v>
      </c>
      <c r="H5374">
        <v>-3.7401727485014868</v>
      </c>
      <c r="I5374">
        <v>0.1478251210504789</v>
      </c>
      <c r="J5374" t="s">
        <v>913</v>
      </c>
      <c r="L5374" t="s">
        <v>300</v>
      </c>
    </row>
    <row r="5375" spans="1:12" x14ac:dyDescent="0.2">
      <c r="A5375" t="s">
        <v>920</v>
      </c>
      <c r="B5375">
        <v>0.34561999999999998</v>
      </c>
      <c r="C5375" t="s">
        <v>35</v>
      </c>
      <c r="D5375" t="s">
        <v>16</v>
      </c>
      <c r="F5375" t="s">
        <v>36</v>
      </c>
      <c r="G5375">
        <v>2</v>
      </c>
      <c r="H5375">
        <v>-1.062415373356292</v>
      </c>
      <c r="I5375">
        <v>0.1089649921306612</v>
      </c>
      <c r="J5375" t="s">
        <v>910</v>
      </c>
      <c r="L5375" t="s">
        <v>921</v>
      </c>
    </row>
    <row r="5376" spans="1:12" x14ac:dyDescent="0.2">
      <c r="A5376" t="s">
        <v>922</v>
      </c>
      <c r="B5376">
        <v>0.11187</v>
      </c>
      <c r="C5376" t="s">
        <v>7</v>
      </c>
      <c r="D5376" t="s">
        <v>16</v>
      </c>
      <c r="F5376" t="s">
        <v>36</v>
      </c>
      <c r="G5376">
        <v>2</v>
      </c>
      <c r="H5376">
        <v>-2.190417796123298</v>
      </c>
      <c r="I5376">
        <v>0.1089649921306612</v>
      </c>
      <c r="J5376" t="s">
        <v>910</v>
      </c>
      <c r="L5376" t="s">
        <v>923</v>
      </c>
    </row>
    <row r="5377" spans="1:12" x14ac:dyDescent="0.2">
      <c r="A5377" t="s">
        <v>848</v>
      </c>
      <c r="B5377">
        <v>5.1437999999999998E-2</v>
      </c>
      <c r="C5377" t="s">
        <v>35</v>
      </c>
      <c r="D5377" t="s">
        <v>16</v>
      </c>
      <c r="F5377" t="s">
        <v>36</v>
      </c>
      <c r="G5377">
        <v>2</v>
      </c>
      <c r="H5377">
        <v>-2.967378080057463</v>
      </c>
      <c r="I5377">
        <v>0.1478251210504789</v>
      </c>
      <c r="J5377" t="s">
        <v>913</v>
      </c>
      <c r="L5377" t="s">
        <v>849</v>
      </c>
    </row>
    <row r="5378" spans="1:12" x14ac:dyDescent="0.2">
      <c r="A5378" t="s">
        <v>787</v>
      </c>
      <c r="B5378">
        <v>0.12187000000000001</v>
      </c>
      <c r="C5378" t="s">
        <v>35</v>
      </c>
      <c r="D5378" t="s">
        <v>16</v>
      </c>
      <c r="F5378" t="s">
        <v>36</v>
      </c>
      <c r="G5378">
        <v>2</v>
      </c>
      <c r="H5378">
        <v>-2.1048003761467262</v>
      </c>
      <c r="I5378">
        <v>0.1089649921306612</v>
      </c>
      <c r="J5378" t="s">
        <v>910</v>
      </c>
      <c r="L5378" t="s">
        <v>789</v>
      </c>
    </row>
    <row r="5379" spans="1:12" x14ac:dyDescent="0.2">
      <c r="A5379" t="s">
        <v>924</v>
      </c>
      <c r="B5379">
        <v>1.1561999999999999E-2</v>
      </c>
      <c r="C5379" t="s">
        <v>35</v>
      </c>
      <c r="D5379" t="s">
        <v>16</v>
      </c>
      <c r="F5379" t="s">
        <v>36</v>
      </c>
      <c r="G5379">
        <v>2</v>
      </c>
      <c r="H5379">
        <v>-4.4600314203218527</v>
      </c>
      <c r="I5379">
        <v>0.1478251210504789</v>
      </c>
      <c r="J5379" t="s">
        <v>913</v>
      </c>
      <c r="L5379" t="s">
        <v>925</v>
      </c>
    </row>
    <row r="5380" spans="1:12" x14ac:dyDescent="0.2">
      <c r="A5380" t="s">
        <v>926</v>
      </c>
      <c r="B5380">
        <v>8.8125</v>
      </c>
      <c r="C5380" t="s">
        <v>35</v>
      </c>
      <c r="D5380" t="s">
        <v>16</v>
      </c>
      <c r="F5380" t="s">
        <v>36</v>
      </c>
      <c r="G5380">
        <v>2</v>
      </c>
      <c r="H5380">
        <v>2.1761711681383868</v>
      </c>
      <c r="I5380">
        <v>0.14206287812450191</v>
      </c>
      <c r="J5380" t="s">
        <v>927</v>
      </c>
      <c r="L5380" t="s">
        <v>928</v>
      </c>
    </row>
    <row r="5381" spans="1:12" x14ac:dyDescent="0.2">
      <c r="A5381" t="s">
        <v>442</v>
      </c>
      <c r="B5381">
        <v>5.0312000000000001</v>
      </c>
      <c r="C5381" t="s">
        <v>42</v>
      </c>
      <c r="D5381" t="s">
        <v>16</v>
      </c>
      <c r="F5381" t="s">
        <v>36</v>
      </c>
      <c r="G5381">
        <v>2</v>
      </c>
      <c r="H5381">
        <v>1.6156585242471571</v>
      </c>
      <c r="I5381">
        <v>0.1089649921306612</v>
      </c>
      <c r="J5381" t="s">
        <v>910</v>
      </c>
      <c r="L5381" t="s">
        <v>443</v>
      </c>
    </row>
    <row r="5382" spans="1:12" x14ac:dyDescent="0.2">
      <c r="A5382" t="s">
        <v>929</v>
      </c>
      <c r="B5382">
        <v>8.8125</v>
      </c>
      <c r="C5382" t="s">
        <v>35</v>
      </c>
      <c r="D5382" t="s">
        <v>16</v>
      </c>
      <c r="F5382" t="s">
        <v>36</v>
      </c>
      <c r="G5382">
        <v>2</v>
      </c>
      <c r="H5382">
        <v>2.1761711681383868</v>
      </c>
      <c r="I5382">
        <v>0.1089649921306612</v>
      </c>
      <c r="J5382" t="s">
        <v>910</v>
      </c>
      <c r="L5382" t="s">
        <v>929</v>
      </c>
    </row>
    <row r="5383" spans="1:12" x14ac:dyDescent="0.2">
      <c r="A5383" t="s">
        <v>563</v>
      </c>
      <c r="B5383">
        <v>1.2874999999999999E-2</v>
      </c>
      <c r="C5383" t="s">
        <v>218</v>
      </c>
      <c r="D5383" t="s">
        <v>16</v>
      </c>
      <c r="F5383" t="s">
        <v>36</v>
      </c>
      <c r="G5383">
        <v>2</v>
      </c>
      <c r="H5383">
        <v>-4.3524678324323371</v>
      </c>
      <c r="I5383">
        <v>0.1478251210504789</v>
      </c>
      <c r="J5383" t="s">
        <v>913</v>
      </c>
      <c r="L5383" t="s">
        <v>564</v>
      </c>
    </row>
    <row r="5384" spans="1:12" x14ac:dyDescent="0.2">
      <c r="A5384" t="s">
        <v>60</v>
      </c>
      <c r="B5384">
        <v>16.638000000000002</v>
      </c>
      <c r="C5384" t="s">
        <v>42</v>
      </c>
      <c r="D5384" t="s">
        <v>56</v>
      </c>
      <c r="F5384" t="s">
        <v>36</v>
      </c>
      <c r="G5384">
        <v>2</v>
      </c>
      <c r="H5384">
        <v>2.8116892358616958</v>
      </c>
      <c r="I5384">
        <v>0.36977677668705061</v>
      </c>
      <c r="J5384" t="s">
        <v>930</v>
      </c>
      <c r="L5384" t="s">
        <v>61</v>
      </c>
    </row>
    <row r="5385" spans="1:12" x14ac:dyDescent="0.2">
      <c r="A5385" t="s">
        <v>62</v>
      </c>
      <c r="B5385">
        <v>3.0059</v>
      </c>
      <c r="C5385" t="s">
        <v>35</v>
      </c>
      <c r="D5385" t="s">
        <v>56</v>
      </c>
      <c r="F5385" t="s">
        <v>36</v>
      </c>
      <c r="G5385">
        <v>2</v>
      </c>
      <c r="H5385">
        <v>1.1005770239776971</v>
      </c>
      <c r="I5385">
        <v>0.36977677668705061</v>
      </c>
      <c r="J5385" t="s">
        <v>931</v>
      </c>
      <c r="L5385" t="s">
        <v>62</v>
      </c>
    </row>
    <row r="5386" spans="1:12" x14ac:dyDescent="0.2">
      <c r="A5386" t="s">
        <v>572</v>
      </c>
      <c r="B5386">
        <v>-0.03</v>
      </c>
      <c r="C5386" t="s">
        <v>49</v>
      </c>
      <c r="D5386" t="s">
        <v>16</v>
      </c>
      <c r="F5386" t="s">
        <v>36</v>
      </c>
      <c r="G5386">
        <v>2</v>
      </c>
      <c r="H5386">
        <v>-3.5065578973199818</v>
      </c>
      <c r="I5386">
        <v>0.1089649921306612</v>
      </c>
      <c r="J5386" t="s">
        <v>932</v>
      </c>
      <c r="K5386" t="b">
        <v>1</v>
      </c>
      <c r="L5386" t="s">
        <v>573</v>
      </c>
    </row>
    <row r="5387" spans="1:12" x14ac:dyDescent="0.2">
      <c r="A5387" t="s">
        <v>933</v>
      </c>
      <c r="B5387">
        <v>-1.6061999999999999E-3</v>
      </c>
      <c r="C5387" t="s">
        <v>49</v>
      </c>
      <c r="D5387" t="s">
        <v>16</v>
      </c>
      <c r="F5387" t="s">
        <v>36</v>
      </c>
      <c r="G5387">
        <v>2</v>
      </c>
      <c r="H5387">
        <v>-6.4338841382099128</v>
      </c>
      <c r="I5387">
        <v>0.1089649921306612</v>
      </c>
      <c r="J5387" t="s">
        <v>910</v>
      </c>
      <c r="K5387" t="b">
        <v>1</v>
      </c>
      <c r="L5387" t="s">
        <v>934</v>
      </c>
    </row>
    <row r="5388" spans="1:12" x14ac:dyDescent="0.2">
      <c r="A5388" t="s">
        <v>203</v>
      </c>
      <c r="B5388">
        <v>-2.8063000000000001E-2</v>
      </c>
      <c r="C5388" t="s">
        <v>49</v>
      </c>
      <c r="D5388" t="s">
        <v>16</v>
      </c>
      <c r="F5388" t="s">
        <v>36</v>
      </c>
      <c r="G5388">
        <v>2</v>
      </c>
      <c r="H5388">
        <v>-3.5733032962664542</v>
      </c>
      <c r="I5388">
        <v>0.1089649921306612</v>
      </c>
      <c r="J5388" t="s">
        <v>910</v>
      </c>
      <c r="K5388" t="b">
        <v>1</v>
      </c>
      <c r="L5388" t="s">
        <v>204</v>
      </c>
    </row>
    <row r="5389" spans="1:12" x14ac:dyDescent="0.2">
      <c r="A5389" t="s">
        <v>935</v>
      </c>
      <c r="B5389">
        <v>-4.2938000000000004E-3</v>
      </c>
      <c r="C5389" t="s">
        <v>49</v>
      </c>
      <c r="D5389" t="s">
        <v>16</v>
      </c>
      <c r="F5389" t="s">
        <v>36</v>
      </c>
      <c r="G5389">
        <v>2</v>
      </c>
      <c r="H5389">
        <v>-5.4505831572288086</v>
      </c>
      <c r="I5389">
        <v>0.1089649921306612</v>
      </c>
      <c r="J5389" t="s">
        <v>910</v>
      </c>
      <c r="K5389" t="b">
        <v>1</v>
      </c>
      <c r="L5389" t="s">
        <v>936</v>
      </c>
    </row>
    <row r="5390" spans="1:12" x14ac:dyDescent="0.2">
      <c r="A5390" t="s">
        <v>354</v>
      </c>
      <c r="B5390">
        <v>-4.5281000000000002E-3</v>
      </c>
      <c r="C5390" t="s">
        <v>49</v>
      </c>
      <c r="D5390" t="s">
        <v>250</v>
      </c>
      <c r="F5390" t="s">
        <v>36</v>
      </c>
      <c r="G5390">
        <v>2</v>
      </c>
      <c r="H5390">
        <v>-5.397452853519467</v>
      </c>
      <c r="I5390">
        <v>0.1089649921306612</v>
      </c>
      <c r="J5390" t="s">
        <v>937</v>
      </c>
      <c r="K5390" t="b">
        <v>1</v>
      </c>
      <c r="L5390" t="s">
        <v>355</v>
      </c>
    </row>
    <row r="5391" spans="1:12" x14ac:dyDescent="0.2">
      <c r="A5391" t="s">
        <v>310</v>
      </c>
      <c r="B5391">
        <v>0.10249999999999999</v>
      </c>
      <c r="C5391" t="s">
        <v>35</v>
      </c>
      <c r="D5391" t="s">
        <v>16</v>
      </c>
      <c r="F5391" t="s">
        <v>36</v>
      </c>
      <c r="G5391">
        <v>2</v>
      </c>
      <c r="H5391">
        <v>-2.2778924804036742</v>
      </c>
      <c r="I5391">
        <v>0.1089649921306612</v>
      </c>
      <c r="J5391" t="s">
        <v>910</v>
      </c>
      <c r="L5391" t="s">
        <v>310</v>
      </c>
    </row>
    <row r="5393" spans="1:13" ht="16" x14ac:dyDescent="0.2">
      <c r="A5393" s="1" t="s">
        <v>2</v>
      </c>
      <c r="B5393" s="1" t="s">
        <v>895</v>
      </c>
    </row>
    <row r="5394" spans="1:13" x14ac:dyDescent="0.2">
      <c r="A5394" t="s">
        <v>4</v>
      </c>
      <c r="B5394" t="s">
        <v>1138</v>
      </c>
    </row>
    <row r="5395" spans="1:13" x14ac:dyDescent="0.2">
      <c r="A5395" t="s">
        <v>6</v>
      </c>
      <c r="B5395" t="s">
        <v>7</v>
      </c>
    </row>
    <row r="5396" spans="1:13" x14ac:dyDescent="0.2">
      <c r="A5396" t="s">
        <v>8</v>
      </c>
      <c r="B5396">
        <v>1</v>
      </c>
    </row>
    <row r="5397" spans="1:13" x14ac:dyDescent="0.2">
      <c r="A5397" t="s">
        <v>9</v>
      </c>
      <c r="B5397" t="s">
        <v>896</v>
      </c>
    </row>
    <row r="5398" spans="1:13" x14ac:dyDescent="0.2">
      <c r="A5398" t="s">
        <v>11</v>
      </c>
      <c r="B5398" t="s">
        <v>12</v>
      </c>
    </row>
    <row r="5399" spans="1:13" x14ac:dyDescent="0.2">
      <c r="A5399" t="s">
        <v>13</v>
      </c>
      <c r="B5399" t="s">
        <v>14</v>
      </c>
    </row>
    <row r="5400" spans="1:13" x14ac:dyDescent="0.2">
      <c r="A5400" t="s">
        <v>15</v>
      </c>
      <c r="B5400" t="s">
        <v>75</v>
      </c>
    </row>
    <row r="5401" spans="1:13" ht="16" x14ac:dyDescent="0.2">
      <c r="A5401" s="1" t="s">
        <v>17</v>
      </c>
    </row>
    <row r="5402" spans="1:13" x14ac:dyDescent="0.2">
      <c r="A5402" s="2" t="s">
        <v>18</v>
      </c>
      <c r="B5402" s="2" t="s">
        <v>19</v>
      </c>
      <c r="C5402" s="2" t="s">
        <v>6</v>
      </c>
      <c r="D5402" s="2" t="s">
        <v>15</v>
      </c>
      <c r="E5402" s="2" t="s">
        <v>20</v>
      </c>
      <c r="F5402" s="2" t="s">
        <v>13</v>
      </c>
      <c r="G5402" s="2" t="s">
        <v>21</v>
      </c>
      <c r="H5402" s="2" t="s">
        <v>22</v>
      </c>
      <c r="I5402" s="2" t="s">
        <v>23</v>
      </c>
      <c r="J5402" s="2" t="s">
        <v>4</v>
      </c>
      <c r="K5402" s="2" t="s">
        <v>24</v>
      </c>
      <c r="L5402" s="2" t="s">
        <v>9</v>
      </c>
      <c r="M5402" s="2"/>
    </row>
    <row r="5403" spans="1:13" x14ac:dyDescent="0.2">
      <c r="A5403" t="s">
        <v>208</v>
      </c>
      <c r="B5403">
        <v>2.1812000000000002E-2</v>
      </c>
      <c r="D5403" t="s">
        <v>16</v>
      </c>
      <c r="E5403" t="s">
        <v>26</v>
      </c>
      <c r="F5403" t="s">
        <v>27</v>
      </c>
      <c r="G5403">
        <v>2</v>
      </c>
      <c r="H5403">
        <v>-3.8252950019183221</v>
      </c>
      <c r="I5403">
        <v>0.2337502495138086</v>
      </c>
      <c r="J5403" t="s">
        <v>907</v>
      </c>
    </row>
    <row r="5404" spans="1:13" x14ac:dyDescent="0.2">
      <c r="A5404" t="s">
        <v>29</v>
      </c>
      <c r="B5404">
        <v>50.311999999999998</v>
      </c>
      <c r="D5404" t="s">
        <v>30</v>
      </c>
      <c r="E5404" t="s">
        <v>26</v>
      </c>
      <c r="F5404" t="s">
        <v>27</v>
      </c>
      <c r="G5404">
        <v>2</v>
      </c>
      <c r="H5404">
        <v>3.9182436172412021</v>
      </c>
      <c r="I5404">
        <v>0.2337502495138086</v>
      </c>
      <c r="J5404" t="s">
        <v>908</v>
      </c>
    </row>
    <row r="5405" spans="1:13" x14ac:dyDescent="0.2">
      <c r="A5405" t="s">
        <v>827</v>
      </c>
      <c r="B5405">
        <v>8.0625000000000002E-3</v>
      </c>
      <c r="D5405" t="s">
        <v>16</v>
      </c>
      <c r="E5405" t="s">
        <v>26</v>
      </c>
      <c r="F5405" t="s">
        <v>27</v>
      </c>
      <c r="G5405">
        <v>2</v>
      </c>
      <c r="H5405">
        <v>-4.8205315968602456</v>
      </c>
      <c r="I5405">
        <v>0.30845693728017798</v>
      </c>
      <c r="J5405" t="s">
        <v>907</v>
      </c>
    </row>
    <row r="5406" spans="1:13" x14ac:dyDescent="0.2">
      <c r="A5406" t="s">
        <v>895</v>
      </c>
      <c r="B5406">
        <v>1</v>
      </c>
      <c r="C5406" t="s">
        <v>7</v>
      </c>
      <c r="D5406" t="s">
        <v>75</v>
      </c>
      <c r="E5406" t="s">
        <v>76</v>
      </c>
      <c r="F5406" t="s">
        <v>33</v>
      </c>
      <c r="G5406">
        <v>0</v>
      </c>
      <c r="H5406">
        <v>1</v>
      </c>
      <c r="L5406" t="s">
        <v>896</v>
      </c>
    </row>
    <row r="5407" spans="1:13" x14ac:dyDescent="0.2">
      <c r="A5407" t="s">
        <v>909</v>
      </c>
      <c r="B5407">
        <v>1.5875E-2</v>
      </c>
      <c r="C5407" t="s">
        <v>35</v>
      </c>
      <c r="D5407" t="s">
        <v>16</v>
      </c>
      <c r="F5407" t="s">
        <v>36</v>
      </c>
      <c r="G5407">
        <v>2</v>
      </c>
      <c r="H5407">
        <v>-4.1430097342033818</v>
      </c>
      <c r="I5407">
        <v>0.1089649921306612</v>
      </c>
      <c r="J5407" t="s">
        <v>910</v>
      </c>
      <c r="L5407" t="s">
        <v>911</v>
      </c>
    </row>
    <row r="5408" spans="1:13" x14ac:dyDescent="0.2">
      <c r="A5408" t="s">
        <v>912</v>
      </c>
      <c r="B5408">
        <v>0.05</v>
      </c>
      <c r="C5408" t="s">
        <v>35</v>
      </c>
      <c r="D5408" t="s">
        <v>15</v>
      </c>
      <c r="F5408" t="s">
        <v>36</v>
      </c>
      <c r="G5408">
        <v>2</v>
      </c>
      <c r="H5408">
        <v>-2.9957322735539909</v>
      </c>
      <c r="I5408">
        <v>0.1478251210504789</v>
      </c>
      <c r="J5408" t="s">
        <v>913</v>
      </c>
      <c r="L5408" t="s">
        <v>914</v>
      </c>
    </row>
    <row r="5409" spans="1:12" x14ac:dyDescent="0.2">
      <c r="A5409" t="s">
        <v>493</v>
      </c>
      <c r="B5409">
        <v>2.125</v>
      </c>
      <c r="C5409" t="s">
        <v>35</v>
      </c>
      <c r="D5409" t="s">
        <v>16</v>
      </c>
      <c r="F5409" t="s">
        <v>36</v>
      </c>
      <c r="G5409">
        <v>2</v>
      </c>
      <c r="H5409">
        <v>0.7537718023763802</v>
      </c>
      <c r="I5409">
        <v>0.1089649921306612</v>
      </c>
      <c r="J5409" t="s">
        <v>910</v>
      </c>
      <c r="L5409" t="s">
        <v>495</v>
      </c>
    </row>
    <row r="5410" spans="1:12" x14ac:dyDescent="0.2">
      <c r="A5410" t="s">
        <v>144</v>
      </c>
      <c r="B5410">
        <v>8.7500000000000008E-3</v>
      </c>
      <c r="C5410" t="s">
        <v>45</v>
      </c>
      <c r="D5410" t="s">
        <v>30</v>
      </c>
      <c r="F5410" t="s">
        <v>36</v>
      </c>
      <c r="G5410">
        <v>2</v>
      </c>
      <c r="H5410">
        <v>-4.7387015786126137</v>
      </c>
      <c r="I5410">
        <v>0.3759909831404189</v>
      </c>
      <c r="J5410" t="s">
        <v>913</v>
      </c>
      <c r="L5410" t="s">
        <v>144</v>
      </c>
    </row>
    <row r="5411" spans="1:12" x14ac:dyDescent="0.2">
      <c r="A5411" t="s">
        <v>915</v>
      </c>
      <c r="B5411">
        <v>0.875</v>
      </c>
      <c r="C5411" t="s">
        <v>35</v>
      </c>
      <c r="D5411" t="s">
        <v>16</v>
      </c>
      <c r="F5411" t="s">
        <v>36</v>
      </c>
      <c r="G5411">
        <v>2</v>
      </c>
      <c r="H5411">
        <v>-0.1335313926245226</v>
      </c>
      <c r="I5411">
        <v>0.1089649921306612</v>
      </c>
      <c r="J5411" t="s">
        <v>910</v>
      </c>
      <c r="L5411" t="s">
        <v>916</v>
      </c>
    </row>
    <row r="5412" spans="1:12" x14ac:dyDescent="0.2">
      <c r="A5412" t="s">
        <v>518</v>
      </c>
      <c r="B5412">
        <v>0.29499999999999998</v>
      </c>
      <c r="C5412" t="s">
        <v>35</v>
      </c>
      <c r="D5412" t="s">
        <v>16</v>
      </c>
      <c r="F5412" t="s">
        <v>36</v>
      </c>
      <c r="G5412">
        <v>2</v>
      </c>
      <c r="H5412">
        <v>-1.2207799226423171</v>
      </c>
      <c r="I5412">
        <v>0.1089649921306612</v>
      </c>
      <c r="J5412" t="s">
        <v>910</v>
      </c>
      <c r="L5412" t="s">
        <v>519</v>
      </c>
    </row>
    <row r="5413" spans="1:12" x14ac:dyDescent="0.2">
      <c r="A5413" t="s">
        <v>44</v>
      </c>
      <c r="B5413">
        <v>6.2375E-2</v>
      </c>
      <c r="C5413" t="s">
        <v>45</v>
      </c>
      <c r="D5413" t="s">
        <v>16</v>
      </c>
      <c r="F5413" t="s">
        <v>36</v>
      </c>
      <c r="G5413">
        <v>2</v>
      </c>
      <c r="H5413">
        <v>-2.7745907249104542</v>
      </c>
      <c r="I5413">
        <v>0.1478251210504789</v>
      </c>
      <c r="J5413" t="s">
        <v>913</v>
      </c>
      <c r="L5413" t="s">
        <v>47</v>
      </c>
    </row>
    <row r="5414" spans="1:12" x14ac:dyDescent="0.2">
      <c r="A5414" t="s">
        <v>835</v>
      </c>
      <c r="B5414">
        <v>1.4687000000000001E-4</v>
      </c>
      <c r="C5414" t="s">
        <v>35</v>
      </c>
      <c r="D5414" t="s">
        <v>16</v>
      </c>
      <c r="F5414" t="s">
        <v>36</v>
      </c>
      <c r="G5414">
        <v>2</v>
      </c>
      <c r="H5414">
        <v>-8.8259627161985037</v>
      </c>
      <c r="I5414">
        <v>0.1478251210504789</v>
      </c>
      <c r="J5414" t="s">
        <v>913</v>
      </c>
      <c r="L5414" t="s">
        <v>836</v>
      </c>
    </row>
    <row r="5415" spans="1:12" x14ac:dyDescent="0.2">
      <c r="A5415" t="s">
        <v>214</v>
      </c>
      <c r="B5415">
        <v>0.10249999999999999</v>
      </c>
      <c r="C5415" t="s">
        <v>45</v>
      </c>
      <c r="D5415" t="s">
        <v>16</v>
      </c>
      <c r="F5415" t="s">
        <v>36</v>
      </c>
      <c r="G5415">
        <v>2</v>
      </c>
      <c r="H5415">
        <v>-2.2778924804036742</v>
      </c>
      <c r="I5415">
        <v>0.1089649921306612</v>
      </c>
      <c r="J5415" t="s">
        <v>910</v>
      </c>
      <c r="L5415" t="s">
        <v>216</v>
      </c>
    </row>
    <row r="5416" spans="1:12" x14ac:dyDescent="0.2">
      <c r="A5416" t="s">
        <v>533</v>
      </c>
      <c r="B5416">
        <v>0.76249999999999996</v>
      </c>
      <c r="C5416" t="s">
        <v>35</v>
      </c>
      <c r="D5416" t="s">
        <v>16</v>
      </c>
      <c r="F5416" t="s">
        <v>36</v>
      </c>
      <c r="G5416">
        <v>2</v>
      </c>
      <c r="H5416">
        <v>-0.27115277050057041</v>
      </c>
      <c r="I5416">
        <v>0.1089649921306612</v>
      </c>
      <c r="J5416" t="s">
        <v>910</v>
      </c>
      <c r="L5416" t="s">
        <v>535</v>
      </c>
    </row>
    <row r="5417" spans="1:12" x14ac:dyDescent="0.2">
      <c r="A5417" t="s">
        <v>51</v>
      </c>
      <c r="B5417">
        <v>13.975</v>
      </c>
      <c r="C5417" t="s">
        <v>52</v>
      </c>
      <c r="D5417" t="s">
        <v>53</v>
      </c>
      <c r="F5417" t="s">
        <v>36</v>
      </c>
      <c r="G5417">
        <v>2</v>
      </c>
      <c r="H5417">
        <v>2.6372700190411629</v>
      </c>
      <c r="I5417">
        <v>4.3409845976280087E-2</v>
      </c>
      <c r="J5417" t="s">
        <v>839</v>
      </c>
      <c r="L5417" t="s">
        <v>54</v>
      </c>
    </row>
    <row r="5418" spans="1:12" x14ac:dyDescent="0.2">
      <c r="A5418" t="s">
        <v>324</v>
      </c>
      <c r="B5418">
        <v>7.2499999999999995E-4</v>
      </c>
      <c r="C5418" t="s">
        <v>45</v>
      </c>
      <c r="D5418" t="s">
        <v>16</v>
      </c>
      <c r="F5418" t="s">
        <v>36</v>
      </c>
      <c r="G5418">
        <v>2</v>
      </c>
      <c r="H5418">
        <v>-7.2293389031095998</v>
      </c>
      <c r="I5418">
        <v>0.1478251210504789</v>
      </c>
      <c r="J5418" t="s">
        <v>913</v>
      </c>
      <c r="L5418" t="s">
        <v>326</v>
      </c>
    </row>
    <row r="5419" spans="1:12" x14ac:dyDescent="0.2">
      <c r="A5419" t="s">
        <v>917</v>
      </c>
      <c r="B5419">
        <v>2.8124999999999999E-3</v>
      </c>
      <c r="C5419" t="s">
        <v>45</v>
      </c>
      <c r="D5419" t="s">
        <v>16</v>
      </c>
      <c r="F5419" t="s">
        <v>36</v>
      </c>
      <c r="G5419">
        <v>2</v>
      </c>
      <c r="H5419">
        <v>-5.8736815114515988</v>
      </c>
      <c r="I5419">
        <v>0.1478251210504789</v>
      </c>
      <c r="J5419" t="s">
        <v>913</v>
      </c>
      <c r="L5419" t="s">
        <v>531</v>
      </c>
    </row>
    <row r="5420" spans="1:12" x14ac:dyDescent="0.2">
      <c r="A5420" t="s">
        <v>864</v>
      </c>
      <c r="B5420">
        <v>0.93540999999999996</v>
      </c>
      <c r="C5420" t="s">
        <v>7</v>
      </c>
      <c r="D5420" t="s">
        <v>75</v>
      </c>
      <c r="F5420" t="s">
        <v>36</v>
      </c>
      <c r="G5420">
        <v>2</v>
      </c>
      <c r="H5420">
        <v>-6.6770343133854229E-2</v>
      </c>
      <c r="I5420">
        <v>0.55946882756467764</v>
      </c>
      <c r="J5420" t="s">
        <v>910</v>
      </c>
    </row>
    <row r="5421" spans="1:12" x14ac:dyDescent="0.2">
      <c r="A5421" t="s">
        <v>918</v>
      </c>
      <c r="B5421">
        <v>3.9999999999999998E-6</v>
      </c>
      <c r="C5421" t="s">
        <v>45</v>
      </c>
      <c r="D5421" t="s">
        <v>15</v>
      </c>
      <c r="F5421" t="s">
        <v>36</v>
      </c>
      <c r="G5421">
        <v>2</v>
      </c>
      <c r="H5421">
        <v>-12.429216196844379</v>
      </c>
      <c r="I5421">
        <v>0.55946882756467764</v>
      </c>
      <c r="J5421" t="s">
        <v>910</v>
      </c>
      <c r="L5421" t="s">
        <v>919</v>
      </c>
    </row>
    <row r="5422" spans="1:12" x14ac:dyDescent="0.2">
      <c r="A5422" t="s">
        <v>299</v>
      </c>
      <c r="B5422">
        <v>2.375E-2</v>
      </c>
      <c r="C5422" t="s">
        <v>35</v>
      </c>
      <c r="D5422" t="s">
        <v>16</v>
      </c>
      <c r="F5422" t="s">
        <v>36</v>
      </c>
      <c r="G5422">
        <v>2</v>
      </c>
      <c r="H5422">
        <v>-3.7401727485014868</v>
      </c>
      <c r="I5422">
        <v>0.1478251210504789</v>
      </c>
      <c r="J5422" t="s">
        <v>913</v>
      </c>
      <c r="L5422" t="s">
        <v>300</v>
      </c>
    </row>
    <row r="5423" spans="1:12" x14ac:dyDescent="0.2">
      <c r="A5423" t="s">
        <v>920</v>
      </c>
      <c r="B5423">
        <v>0.34561999999999998</v>
      </c>
      <c r="C5423" t="s">
        <v>35</v>
      </c>
      <c r="D5423" t="s">
        <v>16</v>
      </c>
      <c r="F5423" t="s">
        <v>36</v>
      </c>
      <c r="G5423">
        <v>2</v>
      </c>
      <c r="H5423">
        <v>-1.062415373356292</v>
      </c>
      <c r="I5423">
        <v>0.1089649921306612</v>
      </c>
      <c r="J5423" t="s">
        <v>910</v>
      </c>
      <c r="L5423" t="s">
        <v>921</v>
      </c>
    </row>
    <row r="5424" spans="1:12" x14ac:dyDescent="0.2">
      <c r="A5424" t="s">
        <v>922</v>
      </c>
      <c r="B5424">
        <v>0.11187</v>
      </c>
      <c r="C5424" t="s">
        <v>7</v>
      </c>
      <c r="D5424" t="s">
        <v>16</v>
      </c>
      <c r="F5424" t="s">
        <v>36</v>
      </c>
      <c r="G5424">
        <v>2</v>
      </c>
      <c r="H5424">
        <v>-2.190417796123298</v>
      </c>
      <c r="I5424">
        <v>0.1089649921306612</v>
      </c>
      <c r="J5424" t="s">
        <v>910</v>
      </c>
      <c r="L5424" t="s">
        <v>923</v>
      </c>
    </row>
    <row r="5425" spans="1:12" x14ac:dyDescent="0.2">
      <c r="A5425" t="s">
        <v>848</v>
      </c>
      <c r="B5425">
        <v>5.1437999999999998E-2</v>
      </c>
      <c r="C5425" t="s">
        <v>35</v>
      </c>
      <c r="D5425" t="s">
        <v>16</v>
      </c>
      <c r="F5425" t="s">
        <v>36</v>
      </c>
      <c r="G5425">
        <v>2</v>
      </c>
      <c r="H5425">
        <v>-2.967378080057463</v>
      </c>
      <c r="I5425">
        <v>0.1478251210504789</v>
      </c>
      <c r="J5425" t="s">
        <v>913</v>
      </c>
      <c r="L5425" t="s">
        <v>849</v>
      </c>
    </row>
    <row r="5426" spans="1:12" x14ac:dyDescent="0.2">
      <c r="A5426" t="s">
        <v>787</v>
      </c>
      <c r="B5426">
        <v>0.12187000000000001</v>
      </c>
      <c r="C5426" t="s">
        <v>35</v>
      </c>
      <c r="D5426" t="s">
        <v>16</v>
      </c>
      <c r="F5426" t="s">
        <v>36</v>
      </c>
      <c r="G5426">
        <v>2</v>
      </c>
      <c r="H5426">
        <v>-2.1048003761467262</v>
      </c>
      <c r="I5426">
        <v>0.1089649921306612</v>
      </c>
      <c r="J5426" t="s">
        <v>910</v>
      </c>
      <c r="L5426" t="s">
        <v>789</v>
      </c>
    </row>
    <row r="5427" spans="1:12" x14ac:dyDescent="0.2">
      <c r="A5427" t="s">
        <v>924</v>
      </c>
      <c r="B5427">
        <v>1.1561999999999999E-2</v>
      </c>
      <c r="C5427" t="s">
        <v>35</v>
      </c>
      <c r="D5427" t="s">
        <v>16</v>
      </c>
      <c r="F5427" t="s">
        <v>36</v>
      </c>
      <c r="G5427">
        <v>2</v>
      </c>
      <c r="H5427">
        <v>-4.4600314203218527</v>
      </c>
      <c r="I5427">
        <v>0.1478251210504789</v>
      </c>
      <c r="J5427" t="s">
        <v>913</v>
      </c>
      <c r="L5427" t="s">
        <v>925</v>
      </c>
    </row>
    <row r="5428" spans="1:12" x14ac:dyDescent="0.2">
      <c r="A5428" t="s">
        <v>926</v>
      </c>
      <c r="B5428">
        <v>8.8125</v>
      </c>
      <c r="C5428" t="s">
        <v>35</v>
      </c>
      <c r="D5428" t="s">
        <v>16</v>
      </c>
      <c r="F5428" t="s">
        <v>36</v>
      </c>
      <c r="G5428">
        <v>2</v>
      </c>
      <c r="H5428">
        <v>2.1761711681383868</v>
      </c>
      <c r="I5428">
        <v>0.14206287812450191</v>
      </c>
      <c r="J5428" t="s">
        <v>927</v>
      </c>
      <c r="L5428" t="s">
        <v>928</v>
      </c>
    </row>
    <row r="5429" spans="1:12" x14ac:dyDescent="0.2">
      <c r="A5429" t="s">
        <v>442</v>
      </c>
      <c r="B5429">
        <v>5.0312000000000001</v>
      </c>
      <c r="C5429" t="s">
        <v>42</v>
      </c>
      <c r="D5429" t="s">
        <v>16</v>
      </c>
      <c r="F5429" t="s">
        <v>36</v>
      </c>
      <c r="G5429">
        <v>2</v>
      </c>
      <c r="H5429">
        <v>1.6156585242471571</v>
      </c>
      <c r="I5429">
        <v>0.1089649921306612</v>
      </c>
      <c r="J5429" t="s">
        <v>910</v>
      </c>
      <c r="L5429" t="s">
        <v>443</v>
      </c>
    </row>
    <row r="5430" spans="1:12" x14ac:dyDescent="0.2">
      <c r="A5430" t="s">
        <v>929</v>
      </c>
      <c r="B5430">
        <v>8.8125</v>
      </c>
      <c r="C5430" t="s">
        <v>35</v>
      </c>
      <c r="D5430" t="s">
        <v>16</v>
      </c>
      <c r="F5430" t="s">
        <v>36</v>
      </c>
      <c r="G5430">
        <v>2</v>
      </c>
      <c r="H5430">
        <v>2.1761711681383868</v>
      </c>
      <c r="I5430">
        <v>0.1089649921306612</v>
      </c>
      <c r="J5430" t="s">
        <v>910</v>
      </c>
      <c r="L5430" t="s">
        <v>929</v>
      </c>
    </row>
    <row r="5431" spans="1:12" x14ac:dyDescent="0.2">
      <c r="A5431" t="s">
        <v>563</v>
      </c>
      <c r="B5431">
        <v>1.2874999999999999E-2</v>
      </c>
      <c r="C5431" t="s">
        <v>218</v>
      </c>
      <c r="D5431" t="s">
        <v>16</v>
      </c>
      <c r="F5431" t="s">
        <v>36</v>
      </c>
      <c r="G5431">
        <v>2</v>
      </c>
      <c r="H5431">
        <v>-4.3524678324323371</v>
      </c>
      <c r="I5431">
        <v>0.1478251210504789</v>
      </c>
      <c r="J5431" t="s">
        <v>913</v>
      </c>
      <c r="L5431" t="s">
        <v>564</v>
      </c>
    </row>
    <row r="5432" spans="1:12" x14ac:dyDescent="0.2">
      <c r="A5432" t="s">
        <v>60</v>
      </c>
      <c r="B5432">
        <v>16.638000000000002</v>
      </c>
      <c r="C5432" t="s">
        <v>42</v>
      </c>
      <c r="D5432" t="s">
        <v>56</v>
      </c>
      <c r="F5432" t="s">
        <v>36</v>
      </c>
      <c r="G5432">
        <v>2</v>
      </c>
      <c r="H5432">
        <v>2.8116892358616958</v>
      </c>
      <c r="I5432">
        <v>0.36977677668705061</v>
      </c>
      <c r="J5432" t="s">
        <v>930</v>
      </c>
      <c r="L5432" t="s">
        <v>61</v>
      </c>
    </row>
    <row r="5433" spans="1:12" x14ac:dyDescent="0.2">
      <c r="A5433" t="s">
        <v>62</v>
      </c>
      <c r="B5433">
        <v>3.0059</v>
      </c>
      <c r="C5433" t="s">
        <v>35</v>
      </c>
      <c r="D5433" t="s">
        <v>56</v>
      </c>
      <c r="F5433" t="s">
        <v>36</v>
      </c>
      <c r="G5433">
        <v>2</v>
      </c>
      <c r="H5433">
        <v>1.1005770239776971</v>
      </c>
      <c r="I5433">
        <v>0.36977677668705061</v>
      </c>
      <c r="J5433" t="s">
        <v>931</v>
      </c>
      <c r="L5433" t="s">
        <v>62</v>
      </c>
    </row>
    <row r="5434" spans="1:12" x14ac:dyDescent="0.2">
      <c r="A5434" t="s">
        <v>572</v>
      </c>
      <c r="B5434">
        <v>-0.03</v>
      </c>
      <c r="C5434" t="s">
        <v>49</v>
      </c>
      <c r="D5434" t="s">
        <v>16</v>
      </c>
      <c r="F5434" t="s">
        <v>36</v>
      </c>
      <c r="G5434">
        <v>2</v>
      </c>
      <c r="H5434">
        <v>-3.5065578973199818</v>
      </c>
      <c r="I5434">
        <v>0.1089649921306612</v>
      </c>
      <c r="J5434" t="s">
        <v>932</v>
      </c>
      <c r="K5434" t="b">
        <v>1</v>
      </c>
      <c r="L5434" t="s">
        <v>573</v>
      </c>
    </row>
    <row r="5435" spans="1:12" x14ac:dyDescent="0.2">
      <c r="A5435" t="s">
        <v>933</v>
      </c>
      <c r="B5435">
        <v>-1.6061999999999999E-3</v>
      </c>
      <c r="C5435" t="s">
        <v>49</v>
      </c>
      <c r="D5435" t="s">
        <v>16</v>
      </c>
      <c r="F5435" t="s">
        <v>36</v>
      </c>
      <c r="G5435">
        <v>2</v>
      </c>
      <c r="H5435">
        <v>-6.4338841382099128</v>
      </c>
      <c r="I5435">
        <v>0.1089649921306612</v>
      </c>
      <c r="J5435" t="s">
        <v>910</v>
      </c>
      <c r="K5435" t="b">
        <v>1</v>
      </c>
      <c r="L5435" t="s">
        <v>934</v>
      </c>
    </row>
    <row r="5436" spans="1:12" x14ac:dyDescent="0.2">
      <c r="A5436" t="s">
        <v>203</v>
      </c>
      <c r="B5436">
        <v>-2.8063000000000001E-2</v>
      </c>
      <c r="C5436" t="s">
        <v>49</v>
      </c>
      <c r="D5436" t="s">
        <v>16</v>
      </c>
      <c r="F5436" t="s">
        <v>36</v>
      </c>
      <c r="G5436">
        <v>2</v>
      </c>
      <c r="H5436">
        <v>-3.5733032962664542</v>
      </c>
      <c r="I5436">
        <v>0.1089649921306612</v>
      </c>
      <c r="J5436" t="s">
        <v>910</v>
      </c>
      <c r="K5436" t="b">
        <v>1</v>
      </c>
      <c r="L5436" t="s">
        <v>204</v>
      </c>
    </row>
    <row r="5437" spans="1:12" x14ac:dyDescent="0.2">
      <c r="A5437" t="s">
        <v>935</v>
      </c>
      <c r="B5437">
        <v>-4.2938000000000004E-3</v>
      </c>
      <c r="C5437" t="s">
        <v>49</v>
      </c>
      <c r="D5437" t="s">
        <v>16</v>
      </c>
      <c r="F5437" t="s">
        <v>36</v>
      </c>
      <c r="G5437">
        <v>2</v>
      </c>
      <c r="H5437">
        <v>-5.4505831572288086</v>
      </c>
      <c r="I5437">
        <v>0.1089649921306612</v>
      </c>
      <c r="J5437" t="s">
        <v>910</v>
      </c>
      <c r="K5437" t="b">
        <v>1</v>
      </c>
      <c r="L5437" t="s">
        <v>936</v>
      </c>
    </row>
    <row r="5438" spans="1:12" x14ac:dyDescent="0.2">
      <c r="A5438" t="s">
        <v>354</v>
      </c>
      <c r="B5438">
        <v>-4.5281000000000002E-3</v>
      </c>
      <c r="C5438" t="s">
        <v>49</v>
      </c>
      <c r="D5438" t="s">
        <v>250</v>
      </c>
      <c r="F5438" t="s">
        <v>36</v>
      </c>
      <c r="G5438">
        <v>2</v>
      </c>
      <c r="H5438">
        <v>-5.397452853519467</v>
      </c>
      <c r="I5438">
        <v>0.1089649921306612</v>
      </c>
      <c r="J5438" t="s">
        <v>937</v>
      </c>
      <c r="K5438" t="b">
        <v>1</v>
      </c>
      <c r="L5438" t="s">
        <v>355</v>
      </c>
    </row>
    <row r="5439" spans="1:12" x14ac:dyDescent="0.2">
      <c r="A5439" t="s">
        <v>310</v>
      </c>
      <c r="B5439">
        <v>0.10249999999999999</v>
      </c>
      <c r="C5439" t="s">
        <v>35</v>
      </c>
      <c r="D5439" t="s">
        <v>16</v>
      </c>
      <c r="F5439" t="s">
        <v>36</v>
      </c>
      <c r="G5439">
        <v>2</v>
      </c>
      <c r="H5439">
        <v>-2.2778924804036742</v>
      </c>
      <c r="I5439">
        <v>0.1089649921306612</v>
      </c>
      <c r="J5439" t="s">
        <v>910</v>
      </c>
      <c r="L5439" t="s">
        <v>310</v>
      </c>
    </row>
    <row r="5441" spans="1:13" ht="16" x14ac:dyDescent="0.2">
      <c r="A5441" s="1" t="s">
        <v>2</v>
      </c>
      <c r="B5441" s="1" t="s">
        <v>904</v>
      </c>
    </row>
    <row r="5442" spans="1:13" x14ac:dyDescent="0.2">
      <c r="A5442" t="s">
        <v>4</v>
      </c>
      <c r="B5442" t="s">
        <v>1137</v>
      </c>
    </row>
    <row r="5443" spans="1:13" x14ac:dyDescent="0.2">
      <c r="A5443" t="s">
        <v>6</v>
      </c>
      <c r="B5443" t="s">
        <v>359</v>
      </c>
    </row>
    <row r="5444" spans="1:13" x14ac:dyDescent="0.2">
      <c r="A5444" t="s">
        <v>8</v>
      </c>
      <c r="B5444">
        <v>1</v>
      </c>
    </row>
    <row r="5445" spans="1:13" x14ac:dyDescent="0.2">
      <c r="A5445" t="s">
        <v>9</v>
      </c>
      <c r="B5445" t="s">
        <v>905</v>
      </c>
    </row>
    <row r="5446" spans="1:13" x14ac:dyDescent="0.2">
      <c r="A5446" t="s">
        <v>11</v>
      </c>
      <c r="B5446" t="s">
        <v>12</v>
      </c>
    </row>
    <row r="5447" spans="1:13" x14ac:dyDescent="0.2">
      <c r="A5447" t="s">
        <v>13</v>
      </c>
      <c r="B5447" t="s">
        <v>14</v>
      </c>
    </row>
    <row r="5448" spans="1:13" x14ac:dyDescent="0.2">
      <c r="A5448" t="s">
        <v>15</v>
      </c>
      <c r="B5448" t="s">
        <v>75</v>
      </c>
    </row>
    <row r="5449" spans="1:13" ht="16" x14ac:dyDescent="0.2">
      <c r="A5449" s="1" t="s">
        <v>17</v>
      </c>
    </row>
    <row r="5450" spans="1:13" x14ac:dyDescent="0.2">
      <c r="A5450" s="2" t="s">
        <v>18</v>
      </c>
      <c r="B5450" s="2" t="s">
        <v>19</v>
      </c>
      <c r="C5450" s="2" t="s">
        <v>6</v>
      </c>
      <c r="D5450" s="2" t="s">
        <v>15</v>
      </c>
      <c r="E5450" s="2" t="s">
        <v>20</v>
      </c>
      <c r="F5450" s="2" t="s">
        <v>13</v>
      </c>
      <c r="G5450" s="2" t="s">
        <v>21</v>
      </c>
      <c r="H5450" s="2" t="s">
        <v>22</v>
      </c>
      <c r="I5450" s="2" t="s">
        <v>23</v>
      </c>
      <c r="J5450" s="2" t="s">
        <v>4</v>
      </c>
      <c r="K5450" s="2" t="s">
        <v>24</v>
      </c>
      <c r="L5450" s="2" t="s">
        <v>9</v>
      </c>
      <c r="M5450" s="2"/>
    </row>
    <row r="5451" spans="1:13" x14ac:dyDescent="0.2">
      <c r="A5451" t="s">
        <v>208</v>
      </c>
      <c r="B5451">
        <v>2.1812000000000002E-2</v>
      </c>
      <c r="D5451" t="s">
        <v>16</v>
      </c>
      <c r="E5451" t="s">
        <v>26</v>
      </c>
      <c r="F5451" t="s">
        <v>27</v>
      </c>
      <c r="G5451">
        <v>2</v>
      </c>
      <c r="H5451">
        <v>-3.8252950019183221</v>
      </c>
      <c r="I5451">
        <v>0.2337502495138086</v>
      </c>
      <c r="J5451" t="s">
        <v>907</v>
      </c>
    </row>
    <row r="5452" spans="1:13" x14ac:dyDescent="0.2">
      <c r="A5452" t="s">
        <v>29</v>
      </c>
      <c r="B5452">
        <v>50.311999999999998</v>
      </c>
      <c r="D5452" t="s">
        <v>30</v>
      </c>
      <c r="E5452" t="s">
        <v>26</v>
      </c>
      <c r="F5452" t="s">
        <v>27</v>
      </c>
      <c r="G5452">
        <v>2</v>
      </c>
      <c r="H5452">
        <v>3.9182436172412021</v>
      </c>
      <c r="I5452">
        <v>0.2337502495138086</v>
      </c>
      <c r="J5452" t="s">
        <v>908</v>
      </c>
    </row>
    <row r="5453" spans="1:13" x14ac:dyDescent="0.2">
      <c r="A5453" t="s">
        <v>827</v>
      </c>
      <c r="B5453">
        <v>8.0625000000000002E-3</v>
      </c>
      <c r="D5453" t="s">
        <v>16</v>
      </c>
      <c r="E5453" t="s">
        <v>26</v>
      </c>
      <c r="F5453" t="s">
        <v>27</v>
      </c>
      <c r="G5453">
        <v>2</v>
      </c>
      <c r="H5453">
        <v>-4.8205315968602456</v>
      </c>
      <c r="I5453">
        <v>0.30845693728017798</v>
      </c>
      <c r="J5453" t="s">
        <v>907</v>
      </c>
    </row>
    <row r="5454" spans="1:13" x14ac:dyDescent="0.2">
      <c r="A5454" t="s">
        <v>904</v>
      </c>
      <c r="B5454">
        <v>1</v>
      </c>
      <c r="C5454" t="s">
        <v>359</v>
      </c>
      <c r="D5454" t="s">
        <v>75</v>
      </c>
      <c r="E5454" t="s">
        <v>76</v>
      </c>
      <c r="F5454" t="s">
        <v>33</v>
      </c>
      <c r="G5454">
        <v>0</v>
      </c>
      <c r="H5454">
        <v>1</v>
      </c>
      <c r="L5454" t="s">
        <v>905</v>
      </c>
    </row>
    <row r="5455" spans="1:13" x14ac:dyDescent="0.2">
      <c r="A5455" t="s">
        <v>909</v>
      </c>
      <c r="B5455">
        <v>1.5875E-2</v>
      </c>
      <c r="C5455" t="s">
        <v>35</v>
      </c>
      <c r="D5455" t="s">
        <v>16</v>
      </c>
      <c r="F5455" t="s">
        <v>36</v>
      </c>
      <c r="G5455">
        <v>2</v>
      </c>
      <c r="H5455">
        <v>-4.1430097342033818</v>
      </c>
      <c r="I5455">
        <v>0.1089649921306612</v>
      </c>
      <c r="J5455" t="s">
        <v>910</v>
      </c>
      <c r="L5455" t="s">
        <v>911</v>
      </c>
    </row>
    <row r="5456" spans="1:13" x14ac:dyDescent="0.2">
      <c r="A5456" t="s">
        <v>912</v>
      </c>
      <c r="B5456">
        <v>0.05</v>
      </c>
      <c r="C5456" t="s">
        <v>35</v>
      </c>
      <c r="D5456" t="s">
        <v>15</v>
      </c>
      <c r="F5456" t="s">
        <v>36</v>
      </c>
      <c r="G5456">
        <v>2</v>
      </c>
      <c r="H5456">
        <v>-2.9957322735539909</v>
      </c>
      <c r="I5456">
        <v>0.1478251210504789</v>
      </c>
      <c r="J5456" t="s">
        <v>913</v>
      </c>
      <c r="L5456" t="s">
        <v>914</v>
      </c>
    </row>
    <row r="5457" spans="1:12" x14ac:dyDescent="0.2">
      <c r="A5457" t="s">
        <v>493</v>
      </c>
      <c r="B5457">
        <v>2.125</v>
      </c>
      <c r="C5457" t="s">
        <v>35</v>
      </c>
      <c r="D5457" t="s">
        <v>16</v>
      </c>
      <c r="F5457" t="s">
        <v>36</v>
      </c>
      <c r="G5457">
        <v>2</v>
      </c>
      <c r="H5457">
        <v>0.7537718023763802</v>
      </c>
      <c r="I5457">
        <v>0.1089649921306612</v>
      </c>
      <c r="J5457" t="s">
        <v>910</v>
      </c>
      <c r="L5457" t="s">
        <v>495</v>
      </c>
    </row>
    <row r="5458" spans="1:12" x14ac:dyDescent="0.2">
      <c r="A5458" t="s">
        <v>144</v>
      </c>
      <c r="B5458">
        <v>8.7500000000000008E-3</v>
      </c>
      <c r="C5458" t="s">
        <v>45</v>
      </c>
      <c r="D5458" t="s">
        <v>30</v>
      </c>
      <c r="F5458" t="s">
        <v>36</v>
      </c>
      <c r="G5458">
        <v>2</v>
      </c>
      <c r="H5458">
        <v>-4.7387015786126137</v>
      </c>
      <c r="I5458">
        <v>0.3759909831404189</v>
      </c>
      <c r="J5458" t="s">
        <v>913</v>
      </c>
      <c r="L5458" t="s">
        <v>144</v>
      </c>
    </row>
    <row r="5459" spans="1:12" x14ac:dyDescent="0.2">
      <c r="A5459" t="s">
        <v>915</v>
      </c>
      <c r="B5459">
        <v>0.875</v>
      </c>
      <c r="C5459" t="s">
        <v>35</v>
      </c>
      <c r="D5459" t="s">
        <v>16</v>
      </c>
      <c r="F5459" t="s">
        <v>36</v>
      </c>
      <c r="G5459">
        <v>2</v>
      </c>
      <c r="H5459">
        <v>-0.1335313926245226</v>
      </c>
      <c r="I5459">
        <v>0.1089649921306612</v>
      </c>
      <c r="J5459" t="s">
        <v>910</v>
      </c>
      <c r="L5459" t="s">
        <v>916</v>
      </c>
    </row>
    <row r="5460" spans="1:12" x14ac:dyDescent="0.2">
      <c r="A5460" t="s">
        <v>518</v>
      </c>
      <c r="B5460">
        <v>0.29499999999999998</v>
      </c>
      <c r="C5460" t="s">
        <v>35</v>
      </c>
      <c r="D5460" t="s">
        <v>16</v>
      </c>
      <c r="F5460" t="s">
        <v>36</v>
      </c>
      <c r="G5460">
        <v>2</v>
      </c>
      <c r="H5460">
        <v>-1.2207799226423171</v>
      </c>
      <c r="I5460">
        <v>0.1089649921306612</v>
      </c>
      <c r="J5460" t="s">
        <v>910</v>
      </c>
      <c r="L5460" t="s">
        <v>519</v>
      </c>
    </row>
    <row r="5461" spans="1:12" x14ac:dyDescent="0.2">
      <c r="A5461" t="s">
        <v>44</v>
      </c>
      <c r="B5461">
        <v>6.2375E-2</v>
      </c>
      <c r="C5461" t="s">
        <v>45</v>
      </c>
      <c r="D5461" t="s">
        <v>16</v>
      </c>
      <c r="F5461" t="s">
        <v>36</v>
      </c>
      <c r="G5461">
        <v>2</v>
      </c>
      <c r="H5461">
        <v>-2.7745907249104542</v>
      </c>
      <c r="I5461">
        <v>0.1478251210504789</v>
      </c>
      <c r="J5461" t="s">
        <v>913</v>
      </c>
      <c r="L5461" t="s">
        <v>47</v>
      </c>
    </row>
    <row r="5462" spans="1:12" x14ac:dyDescent="0.2">
      <c r="A5462" t="s">
        <v>835</v>
      </c>
      <c r="B5462">
        <v>1.4687000000000001E-4</v>
      </c>
      <c r="C5462" t="s">
        <v>35</v>
      </c>
      <c r="D5462" t="s">
        <v>16</v>
      </c>
      <c r="F5462" t="s">
        <v>36</v>
      </c>
      <c r="G5462">
        <v>2</v>
      </c>
      <c r="H5462">
        <v>-8.8259627161985037</v>
      </c>
      <c r="I5462">
        <v>0.1478251210504789</v>
      </c>
      <c r="J5462" t="s">
        <v>913</v>
      </c>
      <c r="L5462" t="s">
        <v>836</v>
      </c>
    </row>
    <row r="5463" spans="1:12" x14ac:dyDescent="0.2">
      <c r="A5463" t="s">
        <v>214</v>
      </c>
      <c r="B5463">
        <v>0.10249999999999999</v>
      </c>
      <c r="C5463" t="s">
        <v>45</v>
      </c>
      <c r="D5463" t="s">
        <v>16</v>
      </c>
      <c r="F5463" t="s">
        <v>36</v>
      </c>
      <c r="G5463">
        <v>2</v>
      </c>
      <c r="H5463">
        <v>-2.2778924804036742</v>
      </c>
      <c r="I5463">
        <v>0.1089649921306612</v>
      </c>
      <c r="J5463" t="s">
        <v>910</v>
      </c>
      <c r="L5463" t="s">
        <v>216</v>
      </c>
    </row>
    <row r="5464" spans="1:12" x14ac:dyDescent="0.2">
      <c r="A5464" t="s">
        <v>533</v>
      </c>
      <c r="B5464">
        <v>0.76249999999999996</v>
      </c>
      <c r="C5464" t="s">
        <v>35</v>
      </c>
      <c r="D5464" t="s">
        <v>16</v>
      </c>
      <c r="F5464" t="s">
        <v>36</v>
      </c>
      <c r="G5464">
        <v>2</v>
      </c>
      <c r="H5464">
        <v>-0.27115277050057041</v>
      </c>
      <c r="I5464">
        <v>0.1089649921306612</v>
      </c>
      <c r="J5464" t="s">
        <v>910</v>
      </c>
      <c r="L5464" t="s">
        <v>535</v>
      </c>
    </row>
    <row r="5465" spans="1:12" x14ac:dyDescent="0.2">
      <c r="A5465" t="s">
        <v>51</v>
      </c>
      <c r="B5465">
        <v>13.975</v>
      </c>
      <c r="C5465" t="s">
        <v>52</v>
      </c>
      <c r="D5465" t="s">
        <v>53</v>
      </c>
      <c r="F5465" t="s">
        <v>36</v>
      </c>
      <c r="G5465">
        <v>2</v>
      </c>
      <c r="H5465">
        <v>2.6372700190411629</v>
      </c>
      <c r="I5465">
        <v>4.3409845976280087E-2</v>
      </c>
      <c r="J5465" t="s">
        <v>839</v>
      </c>
      <c r="L5465" t="s">
        <v>54</v>
      </c>
    </row>
    <row r="5466" spans="1:12" x14ac:dyDescent="0.2">
      <c r="A5466" t="s">
        <v>324</v>
      </c>
      <c r="B5466">
        <v>7.2499999999999995E-4</v>
      </c>
      <c r="C5466" t="s">
        <v>45</v>
      </c>
      <c r="D5466" t="s">
        <v>16</v>
      </c>
      <c r="F5466" t="s">
        <v>36</v>
      </c>
      <c r="G5466">
        <v>2</v>
      </c>
      <c r="H5466">
        <v>-7.2293389031095998</v>
      </c>
      <c r="I5466">
        <v>0.1478251210504789</v>
      </c>
      <c r="J5466" t="s">
        <v>913</v>
      </c>
      <c r="L5466" t="s">
        <v>326</v>
      </c>
    </row>
    <row r="5467" spans="1:12" x14ac:dyDescent="0.2">
      <c r="A5467" t="s">
        <v>917</v>
      </c>
      <c r="B5467">
        <v>2.8124999999999999E-3</v>
      </c>
      <c r="C5467" t="s">
        <v>45</v>
      </c>
      <c r="D5467" t="s">
        <v>16</v>
      </c>
      <c r="F5467" t="s">
        <v>36</v>
      </c>
      <c r="G5467">
        <v>2</v>
      </c>
      <c r="H5467">
        <v>-5.8736815114515988</v>
      </c>
      <c r="I5467">
        <v>0.1478251210504789</v>
      </c>
      <c r="J5467" t="s">
        <v>913</v>
      </c>
      <c r="L5467" t="s">
        <v>531</v>
      </c>
    </row>
    <row r="5468" spans="1:12" x14ac:dyDescent="0.2">
      <c r="A5468" t="s">
        <v>871</v>
      </c>
      <c r="B5468">
        <v>0.93540999999999996</v>
      </c>
      <c r="C5468" t="s">
        <v>359</v>
      </c>
      <c r="D5468" t="s">
        <v>75</v>
      </c>
      <c r="F5468" t="s">
        <v>36</v>
      </c>
      <c r="G5468">
        <v>2</v>
      </c>
      <c r="H5468">
        <v>-6.6770343133854229E-2</v>
      </c>
      <c r="I5468">
        <v>0.1089649921306612</v>
      </c>
      <c r="J5468" t="s">
        <v>910</v>
      </c>
    </row>
    <row r="5469" spans="1:12" x14ac:dyDescent="0.2">
      <c r="A5469" t="s">
        <v>918</v>
      </c>
      <c r="B5469">
        <v>3.9999999999999998E-6</v>
      </c>
      <c r="C5469" t="s">
        <v>45</v>
      </c>
      <c r="D5469" t="s">
        <v>15</v>
      </c>
      <c r="F5469" t="s">
        <v>36</v>
      </c>
      <c r="G5469">
        <v>2</v>
      </c>
      <c r="H5469">
        <v>-12.429216196844379</v>
      </c>
      <c r="I5469">
        <v>0.55946882756467764</v>
      </c>
      <c r="J5469" t="s">
        <v>910</v>
      </c>
      <c r="L5469" t="s">
        <v>919</v>
      </c>
    </row>
    <row r="5470" spans="1:12" x14ac:dyDescent="0.2">
      <c r="A5470" t="s">
        <v>299</v>
      </c>
      <c r="B5470">
        <v>2.375E-2</v>
      </c>
      <c r="C5470" t="s">
        <v>35</v>
      </c>
      <c r="D5470" t="s">
        <v>16</v>
      </c>
      <c r="F5470" t="s">
        <v>36</v>
      </c>
      <c r="G5470">
        <v>2</v>
      </c>
      <c r="H5470">
        <v>-3.7401727485014868</v>
      </c>
      <c r="I5470">
        <v>0.1478251210504789</v>
      </c>
      <c r="J5470" t="s">
        <v>913</v>
      </c>
      <c r="L5470" t="s">
        <v>300</v>
      </c>
    </row>
    <row r="5471" spans="1:12" x14ac:dyDescent="0.2">
      <c r="A5471" t="s">
        <v>920</v>
      </c>
      <c r="B5471">
        <v>0.34561999999999998</v>
      </c>
      <c r="C5471" t="s">
        <v>35</v>
      </c>
      <c r="D5471" t="s">
        <v>16</v>
      </c>
      <c r="F5471" t="s">
        <v>36</v>
      </c>
      <c r="G5471">
        <v>2</v>
      </c>
      <c r="H5471">
        <v>-1.062415373356292</v>
      </c>
      <c r="I5471">
        <v>0.1089649921306612</v>
      </c>
      <c r="J5471" t="s">
        <v>910</v>
      </c>
      <c r="L5471" t="s">
        <v>921</v>
      </c>
    </row>
    <row r="5472" spans="1:12" x14ac:dyDescent="0.2">
      <c r="A5472" t="s">
        <v>922</v>
      </c>
      <c r="B5472">
        <v>0.11187</v>
      </c>
      <c r="C5472" t="s">
        <v>7</v>
      </c>
      <c r="D5472" t="s">
        <v>16</v>
      </c>
      <c r="F5472" t="s">
        <v>36</v>
      </c>
      <c r="G5472">
        <v>2</v>
      </c>
      <c r="H5472">
        <v>-2.190417796123298</v>
      </c>
      <c r="I5472">
        <v>0.1089649921306612</v>
      </c>
      <c r="J5472" t="s">
        <v>910</v>
      </c>
      <c r="L5472" t="s">
        <v>923</v>
      </c>
    </row>
    <row r="5473" spans="1:12" x14ac:dyDescent="0.2">
      <c r="A5473" t="s">
        <v>848</v>
      </c>
      <c r="B5473">
        <v>5.1437999999999998E-2</v>
      </c>
      <c r="C5473" t="s">
        <v>35</v>
      </c>
      <c r="D5473" t="s">
        <v>16</v>
      </c>
      <c r="F5473" t="s">
        <v>36</v>
      </c>
      <c r="G5473">
        <v>2</v>
      </c>
      <c r="H5473">
        <v>-2.967378080057463</v>
      </c>
      <c r="I5473">
        <v>0.1478251210504789</v>
      </c>
      <c r="J5473" t="s">
        <v>913</v>
      </c>
      <c r="L5473" t="s">
        <v>849</v>
      </c>
    </row>
    <row r="5474" spans="1:12" x14ac:dyDescent="0.2">
      <c r="A5474" t="s">
        <v>787</v>
      </c>
      <c r="B5474">
        <v>0.12187000000000001</v>
      </c>
      <c r="C5474" t="s">
        <v>35</v>
      </c>
      <c r="D5474" t="s">
        <v>16</v>
      </c>
      <c r="F5474" t="s">
        <v>36</v>
      </c>
      <c r="G5474">
        <v>2</v>
      </c>
      <c r="H5474">
        <v>-2.1048003761467262</v>
      </c>
      <c r="I5474">
        <v>0.1089649921306612</v>
      </c>
      <c r="J5474" t="s">
        <v>910</v>
      </c>
      <c r="L5474" t="s">
        <v>789</v>
      </c>
    </row>
    <row r="5475" spans="1:12" x14ac:dyDescent="0.2">
      <c r="A5475" t="s">
        <v>924</v>
      </c>
      <c r="B5475">
        <v>1.1561999999999999E-2</v>
      </c>
      <c r="C5475" t="s">
        <v>35</v>
      </c>
      <c r="D5475" t="s">
        <v>16</v>
      </c>
      <c r="F5475" t="s">
        <v>36</v>
      </c>
      <c r="G5475">
        <v>2</v>
      </c>
      <c r="H5475">
        <v>-4.4600314203218527</v>
      </c>
      <c r="I5475">
        <v>0.1478251210504789</v>
      </c>
      <c r="J5475" t="s">
        <v>913</v>
      </c>
      <c r="L5475" t="s">
        <v>925</v>
      </c>
    </row>
    <row r="5476" spans="1:12" x14ac:dyDescent="0.2">
      <c r="A5476" t="s">
        <v>926</v>
      </c>
      <c r="B5476">
        <v>8.8125</v>
      </c>
      <c r="C5476" t="s">
        <v>35</v>
      </c>
      <c r="D5476" t="s">
        <v>16</v>
      </c>
      <c r="F5476" t="s">
        <v>36</v>
      </c>
      <c r="G5476">
        <v>2</v>
      </c>
      <c r="H5476">
        <v>2.1761711681383868</v>
      </c>
      <c r="I5476">
        <v>0.14206287812450191</v>
      </c>
      <c r="J5476" t="s">
        <v>927</v>
      </c>
      <c r="L5476" t="s">
        <v>928</v>
      </c>
    </row>
    <row r="5477" spans="1:12" x14ac:dyDescent="0.2">
      <c r="A5477" t="s">
        <v>442</v>
      </c>
      <c r="B5477">
        <v>5.0312000000000001</v>
      </c>
      <c r="C5477" t="s">
        <v>42</v>
      </c>
      <c r="D5477" t="s">
        <v>16</v>
      </c>
      <c r="F5477" t="s">
        <v>36</v>
      </c>
      <c r="G5477">
        <v>2</v>
      </c>
      <c r="H5477">
        <v>1.6156585242471571</v>
      </c>
      <c r="I5477">
        <v>0.1089649921306612</v>
      </c>
      <c r="J5477" t="s">
        <v>910</v>
      </c>
      <c r="L5477" t="s">
        <v>443</v>
      </c>
    </row>
    <row r="5478" spans="1:12" x14ac:dyDescent="0.2">
      <c r="A5478" t="s">
        <v>929</v>
      </c>
      <c r="B5478">
        <v>8.8125</v>
      </c>
      <c r="C5478" t="s">
        <v>35</v>
      </c>
      <c r="D5478" t="s">
        <v>16</v>
      </c>
      <c r="F5478" t="s">
        <v>36</v>
      </c>
      <c r="G5478">
        <v>2</v>
      </c>
      <c r="H5478">
        <v>2.1761711681383868</v>
      </c>
      <c r="I5478">
        <v>0.1089649921306612</v>
      </c>
      <c r="J5478" t="s">
        <v>910</v>
      </c>
      <c r="L5478" t="s">
        <v>929</v>
      </c>
    </row>
    <row r="5479" spans="1:12" x14ac:dyDescent="0.2">
      <c r="A5479" t="s">
        <v>563</v>
      </c>
      <c r="B5479">
        <v>1.2874999999999999E-2</v>
      </c>
      <c r="C5479" t="s">
        <v>218</v>
      </c>
      <c r="D5479" t="s">
        <v>16</v>
      </c>
      <c r="F5479" t="s">
        <v>36</v>
      </c>
      <c r="G5479">
        <v>2</v>
      </c>
      <c r="H5479">
        <v>-4.3524678324323371</v>
      </c>
      <c r="I5479">
        <v>0.1478251210504789</v>
      </c>
      <c r="J5479" t="s">
        <v>913</v>
      </c>
      <c r="L5479" t="s">
        <v>564</v>
      </c>
    </row>
    <row r="5480" spans="1:12" x14ac:dyDescent="0.2">
      <c r="A5480" t="s">
        <v>60</v>
      </c>
      <c r="B5480">
        <v>16.638000000000002</v>
      </c>
      <c r="C5480" t="s">
        <v>42</v>
      </c>
      <c r="D5480" t="s">
        <v>56</v>
      </c>
      <c r="F5480" t="s">
        <v>36</v>
      </c>
      <c r="G5480">
        <v>2</v>
      </c>
      <c r="H5480">
        <v>2.8116892358616958</v>
      </c>
      <c r="I5480">
        <v>0.36977677668705061</v>
      </c>
      <c r="J5480" t="s">
        <v>930</v>
      </c>
      <c r="L5480" t="s">
        <v>61</v>
      </c>
    </row>
    <row r="5481" spans="1:12" x14ac:dyDescent="0.2">
      <c r="A5481" t="s">
        <v>62</v>
      </c>
      <c r="B5481">
        <v>2.9927999999999999</v>
      </c>
      <c r="C5481" t="s">
        <v>35</v>
      </c>
      <c r="D5481" t="s">
        <v>56</v>
      </c>
      <c r="F5481" t="s">
        <v>36</v>
      </c>
      <c r="G5481">
        <v>2</v>
      </c>
      <c r="H5481">
        <v>1.0962094040517989</v>
      </c>
      <c r="I5481">
        <v>0.36977677668705061</v>
      </c>
      <c r="J5481" t="s">
        <v>931</v>
      </c>
      <c r="L5481" t="s">
        <v>62</v>
      </c>
    </row>
    <row r="5482" spans="1:12" x14ac:dyDescent="0.2">
      <c r="A5482" t="s">
        <v>572</v>
      </c>
      <c r="B5482">
        <v>-0.03</v>
      </c>
      <c r="C5482" t="s">
        <v>49</v>
      </c>
      <c r="D5482" t="s">
        <v>16</v>
      </c>
      <c r="F5482" t="s">
        <v>36</v>
      </c>
      <c r="G5482">
        <v>2</v>
      </c>
      <c r="H5482">
        <v>-3.5065578973199818</v>
      </c>
      <c r="I5482">
        <v>0.1089649921306612</v>
      </c>
      <c r="J5482" t="s">
        <v>932</v>
      </c>
      <c r="K5482" t="b">
        <v>1</v>
      </c>
      <c r="L5482" t="s">
        <v>573</v>
      </c>
    </row>
    <row r="5483" spans="1:12" x14ac:dyDescent="0.2">
      <c r="A5483" t="s">
        <v>933</v>
      </c>
      <c r="B5483">
        <v>-1.6061999999999999E-3</v>
      </c>
      <c r="C5483" t="s">
        <v>49</v>
      </c>
      <c r="D5483" t="s">
        <v>16</v>
      </c>
      <c r="F5483" t="s">
        <v>36</v>
      </c>
      <c r="G5483">
        <v>2</v>
      </c>
      <c r="H5483">
        <v>-6.4338841382099128</v>
      </c>
      <c r="I5483">
        <v>0.1089649921306612</v>
      </c>
      <c r="J5483" t="s">
        <v>910</v>
      </c>
      <c r="K5483" t="b">
        <v>1</v>
      </c>
      <c r="L5483" t="s">
        <v>934</v>
      </c>
    </row>
    <row r="5484" spans="1:12" x14ac:dyDescent="0.2">
      <c r="A5484" t="s">
        <v>203</v>
      </c>
      <c r="B5484">
        <v>-2.8063000000000001E-2</v>
      </c>
      <c r="C5484" t="s">
        <v>49</v>
      </c>
      <c r="D5484" t="s">
        <v>16</v>
      </c>
      <c r="F5484" t="s">
        <v>36</v>
      </c>
      <c r="G5484">
        <v>2</v>
      </c>
      <c r="H5484">
        <v>-3.5733032962664542</v>
      </c>
      <c r="I5484">
        <v>0.1089649921306612</v>
      </c>
      <c r="J5484" t="s">
        <v>910</v>
      </c>
      <c r="K5484" t="b">
        <v>1</v>
      </c>
      <c r="L5484" t="s">
        <v>204</v>
      </c>
    </row>
    <row r="5485" spans="1:12" x14ac:dyDescent="0.2">
      <c r="A5485" t="s">
        <v>935</v>
      </c>
      <c r="B5485">
        <v>-4.2938000000000004E-3</v>
      </c>
      <c r="C5485" t="s">
        <v>49</v>
      </c>
      <c r="D5485" t="s">
        <v>16</v>
      </c>
      <c r="F5485" t="s">
        <v>36</v>
      </c>
      <c r="G5485">
        <v>2</v>
      </c>
      <c r="H5485">
        <v>-5.4505831572288086</v>
      </c>
      <c r="I5485">
        <v>0.1089649921306612</v>
      </c>
      <c r="J5485" t="s">
        <v>910</v>
      </c>
      <c r="K5485" t="b">
        <v>1</v>
      </c>
      <c r="L5485" t="s">
        <v>936</v>
      </c>
    </row>
    <row r="5486" spans="1:12" x14ac:dyDescent="0.2">
      <c r="A5486" t="s">
        <v>354</v>
      </c>
      <c r="B5486">
        <v>-4.5281000000000002E-3</v>
      </c>
      <c r="C5486" t="s">
        <v>49</v>
      </c>
      <c r="D5486" t="s">
        <v>250</v>
      </c>
      <c r="F5486" t="s">
        <v>36</v>
      </c>
      <c r="G5486">
        <v>2</v>
      </c>
      <c r="H5486">
        <v>-5.397452853519467</v>
      </c>
      <c r="I5486">
        <v>0.1089649921306612</v>
      </c>
      <c r="J5486" t="s">
        <v>937</v>
      </c>
      <c r="K5486" t="b">
        <v>1</v>
      </c>
      <c r="L5486" t="s">
        <v>355</v>
      </c>
    </row>
    <row r="5487" spans="1:12" x14ac:dyDescent="0.2">
      <c r="A5487" t="s">
        <v>310</v>
      </c>
      <c r="B5487">
        <v>0.10249999999999999</v>
      </c>
      <c r="C5487" t="s">
        <v>35</v>
      </c>
      <c r="D5487" t="s">
        <v>16</v>
      </c>
      <c r="F5487" t="s">
        <v>36</v>
      </c>
      <c r="G5487">
        <v>2</v>
      </c>
      <c r="H5487">
        <v>-2.2778924804036742</v>
      </c>
      <c r="I5487">
        <v>0.1089649921306612</v>
      </c>
      <c r="J5487" t="s">
        <v>910</v>
      </c>
      <c r="L5487" t="s">
        <v>310</v>
      </c>
    </row>
    <row r="5489" spans="1:13" ht="16" x14ac:dyDescent="0.2">
      <c r="A5489" s="1" t="s">
        <v>2</v>
      </c>
      <c r="B5489" s="1" t="s">
        <v>904</v>
      </c>
    </row>
    <row r="5490" spans="1:13" x14ac:dyDescent="0.2">
      <c r="A5490" t="s">
        <v>4</v>
      </c>
      <c r="B5490" t="s">
        <v>1136</v>
      </c>
    </row>
    <row r="5491" spans="1:13" x14ac:dyDescent="0.2">
      <c r="A5491" t="s">
        <v>6</v>
      </c>
      <c r="B5491" t="s">
        <v>35</v>
      </c>
    </row>
    <row r="5492" spans="1:13" x14ac:dyDescent="0.2">
      <c r="A5492" t="s">
        <v>8</v>
      </c>
      <c r="B5492">
        <v>1</v>
      </c>
    </row>
    <row r="5493" spans="1:13" x14ac:dyDescent="0.2">
      <c r="A5493" t="s">
        <v>9</v>
      </c>
      <c r="B5493" t="s">
        <v>905</v>
      </c>
    </row>
    <row r="5494" spans="1:13" x14ac:dyDescent="0.2">
      <c r="A5494" t="s">
        <v>11</v>
      </c>
      <c r="B5494" t="s">
        <v>12</v>
      </c>
    </row>
    <row r="5495" spans="1:13" x14ac:dyDescent="0.2">
      <c r="A5495" t="s">
        <v>13</v>
      </c>
      <c r="B5495" t="s">
        <v>14</v>
      </c>
    </row>
    <row r="5496" spans="1:13" x14ac:dyDescent="0.2">
      <c r="A5496" t="s">
        <v>15</v>
      </c>
      <c r="B5496" t="s">
        <v>75</v>
      </c>
    </row>
    <row r="5497" spans="1:13" ht="16" x14ac:dyDescent="0.2">
      <c r="A5497" s="1" t="s">
        <v>17</v>
      </c>
    </row>
    <row r="5498" spans="1:13" x14ac:dyDescent="0.2">
      <c r="A5498" s="2" t="s">
        <v>18</v>
      </c>
      <c r="B5498" s="2" t="s">
        <v>19</v>
      </c>
      <c r="C5498" s="2" t="s">
        <v>6</v>
      </c>
      <c r="D5498" s="2" t="s">
        <v>15</v>
      </c>
      <c r="E5498" s="2" t="s">
        <v>20</v>
      </c>
      <c r="F5498" s="2" t="s">
        <v>13</v>
      </c>
      <c r="G5498" s="2" t="s">
        <v>21</v>
      </c>
      <c r="H5498" s="2" t="s">
        <v>22</v>
      </c>
      <c r="I5498" s="2" t="s">
        <v>23</v>
      </c>
      <c r="J5498" s="2" t="s">
        <v>4</v>
      </c>
      <c r="K5498" s="2" t="s">
        <v>24</v>
      </c>
      <c r="L5498" s="2" t="s">
        <v>9</v>
      </c>
      <c r="M5498" s="2"/>
    </row>
    <row r="5499" spans="1:13" x14ac:dyDescent="0.2">
      <c r="A5499" t="s">
        <v>208</v>
      </c>
      <c r="B5499">
        <v>2.1812000000000002E-2</v>
      </c>
      <c r="D5499" t="s">
        <v>16</v>
      </c>
      <c r="E5499" t="s">
        <v>26</v>
      </c>
      <c r="F5499" t="s">
        <v>27</v>
      </c>
      <c r="G5499">
        <v>2</v>
      </c>
      <c r="H5499">
        <v>-3.8252950019183221</v>
      </c>
      <c r="I5499">
        <v>0.2337502495138086</v>
      </c>
      <c r="J5499" t="s">
        <v>907</v>
      </c>
    </row>
    <row r="5500" spans="1:13" x14ac:dyDescent="0.2">
      <c r="A5500" t="s">
        <v>29</v>
      </c>
      <c r="B5500">
        <v>50.311999999999998</v>
      </c>
      <c r="D5500" t="s">
        <v>30</v>
      </c>
      <c r="E5500" t="s">
        <v>26</v>
      </c>
      <c r="F5500" t="s">
        <v>27</v>
      </c>
      <c r="G5500">
        <v>2</v>
      </c>
      <c r="H5500">
        <v>3.9182436172412021</v>
      </c>
      <c r="I5500">
        <v>0.2337502495138086</v>
      </c>
      <c r="J5500" t="s">
        <v>908</v>
      </c>
    </row>
    <row r="5501" spans="1:13" x14ac:dyDescent="0.2">
      <c r="A5501" t="s">
        <v>827</v>
      </c>
      <c r="B5501">
        <v>8.0625000000000002E-3</v>
      </c>
      <c r="D5501" t="s">
        <v>16</v>
      </c>
      <c r="E5501" t="s">
        <v>26</v>
      </c>
      <c r="F5501" t="s">
        <v>27</v>
      </c>
      <c r="G5501">
        <v>2</v>
      </c>
      <c r="H5501">
        <v>-4.8205315968602456</v>
      </c>
      <c r="I5501">
        <v>0.30845693728017798</v>
      </c>
      <c r="J5501" t="s">
        <v>907</v>
      </c>
    </row>
    <row r="5502" spans="1:13" x14ac:dyDescent="0.2">
      <c r="A5502" t="s">
        <v>904</v>
      </c>
      <c r="B5502">
        <v>1</v>
      </c>
      <c r="C5502" t="s">
        <v>35</v>
      </c>
      <c r="D5502" t="s">
        <v>75</v>
      </c>
      <c r="E5502" t="s">
        <v>76</v>
      </c>
      <c r="F5502" t="s">
        <v>33</v>
      </c>
      <c r="G5502">
        <v>0</v>
      </c>
      <c r="H5502">
        <v>1</v>
      </c>
      <c r="L5502" t="s">
        <v>905</v>
      </c>
    </row>
    <row r="5503" spans="1:13" x14ac:dyDescent="0.2">
      <c r="A5503" t="s">
        <v>909</v>
      </c>
      <c r="B5503">
        <v>1.5875E-2</v>
      </c>
      <c r="C5503" t="s">
        <v>35</v>
      </c>
      <c r="D5503" t="s">
        <v>16</v>
      </c>
      <c r="F5503" t="s">
        <v>36</v>
      </c>
      <c r="G5503">
        <v>2</v>
      </c>
      <c r="H5503">
        <v>-4.1430097342033818</v>
      </c>
      <c r="I5503">
        <v>0.1089649921306612</v>
      </c>
      <c r="J5503" t="s">
        <v>910</v>
      </c>
      <c r="L5503" t="s">
        <v>911</v>
      </c>
    </row>
    <row r="5504" spans="1:13" x14ac:dyDescent="0.2">
      <c r="A5504" t="s">
        <v>912</v>
      </c>
      <c r="B5504">
        <v>0.05</v>
      </c>
      <c r="C5504" t="s">
        <v>35</v>
      </c>
      <c r="D5504" t="s">
        <v>15</v>
      </c>
      <c r="F5504" t="s">
        <v>36</v>
      </c>
      <c r="G5504">
        <v>2</v>
      </c>
      <c r="H5504">
        <v>-2.9957322735539909</v>
      </c>
      <c r="I5504">
        <v>0.1478251210504789</v>
      </c>
      <c r="J5504" t="s">
        <v>913</v>
      </c>
      <c r="L5504" t="s">
        <v>914</v>
      </c>
    </row>
    <row r="5505" spans="1:12" x14ac:dyDescent="0.2">
      <c r="A5505" t="s">
        <v>493</v>
      </c>
      <c r="B5505">
        <v>2.125</v>
      </c>
      <c r="C5505" t="s">
        <v>35</v>
      </c>
      <c r="D5505" t="s">
        <v>16</v>
      </c>
      <c r="F5505" t="s">
        <v>36</v>
      </c>
      <c r="G5505">
        <v>2</v>
      </c>
      <c r="H5505">
        <v>0.7537718023763802</v>
      </c>
      <c r="I5505">
        <v>0.1089649921306612</v>
      </c>
      <c r="J5505" t="s">
        <v>910</v>
      </c>
      <c r="L5505" t="s">
        <v>495</v>
      </c>
    </row>
    <row r="5506" spans="1:12" x14ac:dyDescent="0.2">
      <c r="A5506" t="s">
        <v>144</v>
      </c>
      <c r="B5506">
        <v>8.7500000000000008E-3</v>
      </c>
      <c r="C5506" t="s">
        <v>45</v>
      </c>
      <c r="D5506" t="s">
        <v>30</v>
      </c>
      <c r="F5506" t="s">
        <v>36</v>
      </c>
      <c r="G5506">
        <v>2</v>
      </c>
      <c r="H5506">
        <v>-4.7387015786126137</v>
      </c>
      <c r="I5506">
        <v>0.3759909831404189</v>
      </c>
      <c r="J5506" t="s">
        <v>913</v>
      </c>
      <c r="L5506" t="s">
        <v>144</v>
      </c>
    </row>
    <row r="5507" spans="1:12" x14ac:dyDescent="0.2">
      <c r="A5507" t="s">
        <v>915</v>
      </c>
      <c r="B5507">
        <v>0.875</v>
      </c>
      <c r="C5507" t="s">
        <v>35</v>
      </c>
      <c r="D5507" t="s">
        <v>16</v>
      </c>
      <c r="F5507" t="s">
        <v>36</v>
      </c>
      <c r="G5507">
        <v>2</v>
      </c>
      <c r="H5507">
        <v>-0.1335313926245226</v>
      </c>
      <c r="I5507">
        <v>0.1089649921306612</v>
      </c>
      <c r="J5507" t="s">
        <v>910</v>
      </c>
      <c r="L5507" t="s">
        <v>916</v>
      </c>
    </row>
    <row r="5508" spans="1:12" x14ac:dyDescent="0.2">
      <c r="A5508" t="s">
        <v>518</v>
      </c>
      <c r="B5508">
        <v>0.29499999999999998</v>
      </c>
      <c r="C5508" t="s">
        <v>35</v>
      </c>
      <c r="D5508" t="s">
        <v>16</v>
      </c>
      <c r="F5508" t="s">
        <v>36</v>
      </c>
      <c r="G5508">
        <v>2</v>
      </c>
      <c r="H5508">
        <v>-1.2207799226423171</v>
      </c>
      <c r="I5508">
        <v>0.1089649921306612</v>
      </c>
      <c r="J5508" t="s">
        <v>910</v>
      </c>
      <c r="L5508" t="s">
        <v>519</v>
      </c>
    </row>
    <row r="5509" spans="1:12" x14ac:dyDescent="0.2">
      <c r="A5509" t="s">
        <v>44</v>
      </c>
      <c r="B5509">
        <v>6.2375E-2</v>
      </c>
      <c r="C5509" t="s">
        <v>45</v>
      </c>
      <c r="D5509" t="s">
        <v>16</v>
      </c>
      <c r="F5509" t="s">
        <v>36</v>
      </c>
      <c r="G5509">
        <v>2</v>
      </c>
      <c r="H5509">
        <v>-2.7745907249104542</v>
      </c>
      <c r="I5509">
        <v>0.1478251210504789</v>
      </c>
      <c r="J5509" t="s">
        <v>913</v>
      </c>
      <c r="L5509" t="s">
        <v>47</v>
      </c>
    </row>
    <row r="5510" spans="1:12" x14ac:dyDescent="0.2">
      <c r="A5510" t="s">
        <v>835</v>
      </c>
      <c r="B5510">
        <v>1.4687000000000001E-4</v>
      </c>
      <c r="C5510" t="s">
        <v>35</v>
      </c>
      <c r="D5510" t="s">
        <v>16</v>
      </c>
      <c r="F5510" t="s">
        <v>36</v>
      </c>
      <c r="G5510">
        <v>2</v>
      </c>
      <c r="H5510">
        <v>-8.8259627161985037</v>
      </c>
      <c r="I5510">
        <v>0.1478251210504789</v>
      </c>
      <c r="J5510" t="s">
        <v>913</v>
      </c>
      <c r="L5510" t="s">
        <v>836</v>
      </c>
    </row>
    <row r="5511" spans="1:12" x14ac:dyDescent="0.2">
      <c r="A5511" t="s">
        <v>214</v>
      </c>
      <c r="B5511">
        <v>0.10249999999999999</v>
      </c>
      <c r="C5511" t="s">
        <v>45</v>
      </c>
      <c r="D5511" t="s">
        <v>16</v>
      </c>
      <c r="F5511" t="s">
        <v>36</v>
      </c>
      <c r="G5511">
        <v>2</v>
      </c>
      <c r="H5511">
        <v>-2.2778924804036742</v>
      </c>
      <c r="I5511">
        <v>0.1089649921306612</v>
      </c>
      <c r="J5511" t="s">
        <v>910</v>
      </c>
      <c r="L5511" t="s">
        <v>216</v>
      </c>
    </row>
    <row r="5512" spans="1:12" x14ac:dyDescent="0.2">
      <c r="A5512" t="s">
        <v>533</v>
      </c>
      <c r="B5512">
        <v>0.76249999999999996</v>
      </c>
      <c r="C5512" t="s">
        <v>35</v>
      </c>
      <c r="D5512" t="s">
        <v>16</v>
      </c>
      <c r="F5512" t="s">
        <v>36</v>
      </c>
      <c r="G5512">
        <v>2</v>
      </c>
      <c r="H5512">
        <v>-0.27115277050057041</v>
      </c>
      <c r="I5512">
        <v>0.1089649921306612</v>
      </c>
      <c r="J5512" t="s">
        <v>910</v>
      </c>
      <c r="L5512" t="s">
        <v>535</v>
      </c>
    </row>
    <row r="5513" spans="1:12" x14ac:dyDescent="0.2">
      <c r="A5513" t="s">
        <v>196</v>
      </c>
      <c r="B5513">
        <v>13.975</v>
      </c>
      <c r="C5513" t="s">
        <v>94</v>
      </c>
      <c r="D5513" t="s">
        <v>53</v>
      </c>
      <c r="F5513" t="s">
        <v>36</v>
      </c>
      <c r="G5513">
        <v>2</v>
      </c>
      <c r="H5513">
        <v>2.6372700190411629</v>
      </c>
      <c r="I5513">
        <v>4.3409845976280087E-2</v>
      </c>
      <c r="J5513" t="s">
        <v>839</v>
      </c>
      <c r="L5513" t="s">
        <v>198</v>
      </c>
    </row>
    <row r="5514" spans="1:12" x14ac:dyDescent="0.2">
      <c r="A5514" t="s">
        <v>324</v>
      </c>
      <c r="B5514">
        <v>7.2499999999999995E-4</v>
      </c>
      <c r="C5514" t="s">
        <v>45</v>
      </c>
      <c r="D5514" t="s">
        <v>16</v>
      </c>
      <c r="F5514" t="s">
        <v>36</v>
      </c>
      <c r="G5514">
        <v>2</v>
      </c>
      <c r="H5514">
        <v>-7.2293389031095998</v>
      </c>
      <c r="I5514">
        <v>0.1478251210504789</v>
      </c>
      <c r="J5514" t="s">
        <v>913</v>
      </c>
      <c r="L5514" t="s">
        <v>326</v>
      </c>
    </row>
    <row r="5515" spans="1:12" x14ac:dyDescent="0.2">
      <c r="A5515" t="s">
        <v>917</v>
      </c>
      <c r="B5515">
        <v>2.8124999999999999E-3</v>
      </c>
      <c r="C5515" t="s">
        <v>45</v>
      </c>
      <c r="D5515" t="s">
        <v>16</v>
      </c>
      <c r="F5515" t="s">
        <v>36</v>
      </c>
      <c r="G5515">
        <v>2</v>
      </c>
      <c r="H5515">
        <v>-5.8736815114515988</v>
      </c>
      <c r="I5515">
        <v>0.1478251210504789</v>
      </c>
      <c r="J5515" t="s">
        <v>913</v>
      </c>
      <c r="L5515" t="s">
        <v>531</v>
      </c>
    </row>
    <row r="5516" spans="1:12" x14ac:dyDescent="0.2">
      <c r="A5516" t="s">
        <v>879</v>
      </c>
      <c r="B5516">
        <v>0.93540999999999996</v>
      </c>
      <c r="C5516" t="s">
        <v>35</v>
      </c>
      <c r="D5516" t="s">
        <v>75</v>
      </c>
      <c r="F5516" t="s">
        <v>36</v>
      </c>
      <c r="G5516">
        <v>2</v>
      </c>
      <c r="H5516">
        <v>-6.6770343133854229E-2</v>
      </c>
      <c r="I5516">
        <v>0.55946882756467764</v>
      </c>
      <c r="J5516" t="s">
        <v>910</v>
      </c>
    </row>
    <row r="5517" spans="1:12" x14ac:dyDescent="0.2">
      <c r="A5517" t="s">
        <v>918</v>
      </c>
      <c r="B5517">
        <v>3.9999999999999998E-6</v>
      </c>
      <c r="C5517" t="s">
        <v>45</v>
      </c>
      <c r="D5517" t="s">
        <v>15</v>
      </c>
      <c r="F5517" t="s">
        <v>36</v>
      </c>
      <c r="G5517">
        <v>2</v>
      </c>
      <c r="H5517">
        <v>-12.429216196844379</v>
      </c>
      <c r="I5517">
        <v>0.55946882756467764</v>
      </c>
      <c r="J5517" t="s">
        <v>910</v>
      </c>
      <c r="L5517" t="s">
        <v>919</v>
      </c>
    </row>
    <row r="5518" spans="1:12" x14ac:dyDescent="0.2">
      <c r="A5518" t="s">
        <v>299</v>
      </c>
      <c r="B5518">
        <v>2.375E-2</v>
      </c>
      <c r="C5518" t="s">
        <v>35</v>
      </c>
      <c r="D5518" t="s">
        <v>16</v>
      </c>
      <c r="F5518" t="s">
        <v>36</v>
      </c>
      <c r="G5518">
        <v>2</v>
      </c>
      <c r="H5518">
        <v>-3.7401727485014868</v>
      </c>
      <c r="I5518">
        <v>0.1478251210504789</v>
      </c>
      <c r="J5518" t="s">
        <v>913</v>
      </c>
      <c r="L5518" t="s">
        <v>300</v>
      </c>
    </row>
    <row r="5519" spans="1:12" x14ac:dyDescent="0.2">
      <c r="A5519" t="s">
        <v>920</v>
      </c>
      <c r="B5519">
        <v>0.34561999999999998</v>
      </c>
      <c r="C5519" t="s">
        <v>35</v>
      </c>
      <c r="D5519" t="s">
        <v>16</v>
      </c>
      <c r="F5519" t="s">
        <v>36</v>
      </c>
      <c r="G5519">
        <v>2</v>
      </c>
      <c r="H5519">
        <v>-1.062415373356292</v>
      </c>
      <c r="I5519">
        <v>0.1089649921306612</v>
      </c>
      <c r="J5519" t="s">
        <v>910</v>
      </c>
      <c r="L5519" t="s">
        <v>921</v>
      </c>
    </row>
    <row r="5520" spans="1:12" x14ac:dyDescent="0.2">
      <c r="A5520" t="s">
        <v>922</v>
      </c>
      <c r="B5520">
        <v>0.11187</v>
      </c>
      <c r="C5520" t="s">
        <v>7</v>
      </c>
      <c r="D5520" t="s">
        <v>16</v>
      </c>
      <c r="F5520" t="s">
        <v>36</v>
      </c>
      <c r="G5520">
        <v>2</v>
      </c>
      <c r="H5520">
        <v>-2.190417796123298</v>
      </c>
      <c r="I5520">
        <v>0.1089649921306612</v>
      </c>
      <c r="J5520" t="s">
        <v>910</v>
      </c>
      <c r="L5520" t="s">
        <v>923</v>
      </c>
    </row>
    <row r="5521" spans="1:12" x14ac:dyDescent="0.2">
      <c r="A5521" t="s">
        <v>848</v>
      </c>
      <c r="B5521">
        <v>5.1437999999999998E-2</v>
      </c>
      <c r="C5521" t="s">
        <v>35</v>
      </c>
      <c r="D5521" t="s">
        <v>16</v>
      </c>
      <c r="F5521" t="s">
        <v>36</v>
      </c>
      <c r="G5521">
        <v>2</v>
      </c>
      <c r="H5521">
        <v>-2.967378080057463</v>
      </c>
      <c r="I5521">
        <v>0.1478251210504789</v>
      </c>
      <c r="J5521" t="s">
        <v>913</v>
      </c>
      <c r="L5521" t="s">
        <v>849</v>
      </c>
    </row>
    <row r="5522" spans="1:12" x14ac:dyDescent="0.2">
      <c r="A5522" t="s">
        <v>787</v>
      </c>
      <c r="B5522">
        <v>0.12187000000000001</v>
      </c>
      <c r="C5522" t="s">
        <v>35</v>
      </c>
      <c r="D5522" t="s">
        <v>16</v>
      </c>
      <c r="F5522" t="s">
        <v>36</v>
      </c>
      <c r="G5522">
        <v>2</v>
      </c>
      <c r="H5522">
        <v>-2.1048003761467262</v>
      </c>
      <c r="I5522">
        <v>0.1089649921306612</v>
      </c>
      <c r="J5522" t="s">
        <v>910</v>
      </c>
      <c r="L5522" t="s">
        <v>789</v>
      </c>
    </row>
    <row r="5523" spans="1:12" x14ac:dyDescent="0.2">
      <c r="A5523" t="s">
        <v>924</v>
      </c>
      <c r="B5523">
        <v>1.1561999999999999E-2</v>
      </c>
      <c r="C5523" t="s">
        <v>35</v>
      </c>
      <c r="D5523" t="s">
        <v>16</v>
      </c>
      <c r="F5523" t="s">
        <v>36</v>
      </c>
      <c r="G5523">
        <v>2</v>
      </c>
      <c r="H5523">
        <v>-4.4600314203218527</v>
      </c>
      <c r="I5523">
        <v>0.1478251210504789</v>
      </c>
      <c r="J5523" t="s">
        <v>913</v>
      </c>
      <c r="L5523" t="s">
        <v>925</v>
      </c>
    </row>
    <row r="5524" spans="1:12" x14ac:dyDescent="0.2">
      <c r="A5524" t="s">
        <v>926</v>
      </c>
      <c r="B5524">
        <v>8.8125</v>
      </c>
      <c r="C5524" t="s">
        <v>35</v>
      </c>
      <c r="D5524" t="s">
        <v>16</v>
      </c>
      <c r="F5524" t="s">
        <v>36</v>
      </c>
      <c r="G5524">
        <v>2</v>
      </c>
      <c r="H5524">
        <v>2.1761711681383868</v>
      </c>
      <c r="I5524">
        <v>0.14206287812450191</v>
      </c>
      <c r="J5524" t="s">
        <v>927</v>
      </c>
      <c r="L5524" t="s">
        <v>928</v>
      </c>
    </row>
    <row r="5525" spans="1:12" x14ac:dyDescent="0.2">
      <c r="A5525" t="s">
        <v>442</v>
      </c>
      <c r="B5525">
        <v>5.0312000000000001</v>
      </c>
      <c r="C5525" t="s">
        <v>42</v>
      </c>
      <c r="D5525" t="s">
        <v>16</v>
      </c>
      <c r="F5525" t="s">
        <v>36</v>
      </c>
      <c r="G5525">
        <v>2</v>
      </c>
      <c r="H5525">
        <v>1.6156585242471571</v>
      </c>
      <c r="I5525">
        <v>0.1089649921306612</v>
      </c>
      <c r="J5525" t="s">
        <v>910</v>
      </c>
      <c r="L5525" t="s">
        <v>443</v>
      </c>
    </row>
    <row r="5526" spans="1:12" x14ac:dyDescent="0.2">
      <c r="A5526" t="s">
        <v>929</v>
      </c>
      <c r="B5526">
        <v>8.8125</v>
      </c>
      <c r="C5526" t="s">
        <v>35</v>
      </c>
      <c r="D5526" t="s">
        <v>16</v>
      </c>
      <c r="F5526" t="s">
        <v>36</v>
      </c>
      <c r="G5526">
        <v>2</v>
      </c>
      <c r="H5526">
        <v>2.1761711681383868</v>
      </c>
      <c r="I5526">
        <v>0.1089649921306612</v>
      </c>
      <c r="J5526" t="s">
        <v>910</v>
      </c>
      <c r="L5526" t="s">
        <v>929</v>
      </c>
    </row>
    <row r="5527" spans="1:12" x14ac:dyDescent="0.2">
      <c r="A5527" t="s">
        <v>563</v>
      </c>
      <c r="B5527">
        <v>1.2874999999999999E-2</v>
      </c>
      <c r="C5527" t="s">
        <v>218</v>
      </c>
      <c r="D5527" t="s">
        <v>16</v>
      </c>
      <c r="F5527" t="s">
        <v>36</v>
      </c>
      <c r="G5527">
        <v>2</v>
      </c>
      <c r="H5527">
        <v>-4.3524678324323371</v>
      </c>
      <c r="I5527">
        <v>0.1478251210504789</v>
      </c>
      <c r="J5527" t="s">
        <v>913</v>
      </c>
      <c r="L5527" t="s">
        <v>564</v>
      </c>
    </row>
    <row r="5528" spans="1:12" x14ac:dyDescent="0.2">
      <c r="A5528" t="s">
        <v>60</v>
      </c>
      <c r="B5528">
        <v>16.638000000000002</v>
      </c>
      <c r="C5528" t="s">
        <v>42</v>
      </c>
      <c r="D5528" t="s">
        <v>56</v>
      </c>
      <c r="F5528" t="s">
        <v>36</v>
      </c>
      <c r="G5528">
        <v>2</v>
      </c>
      <c r="H5528">
        <v>2.8116892358616958</v>
      </c>
      <c r="I5528">
        <v>0.36977677668705061</v>
      </c>
      <c r="J5528" t="s">
        <v>930</v>
      </c>
      <c r="L5528" t="s">
        <v>61</v>
      </c>
    </row>
    <row r="5529" spans="1:12" x14ac:dyDescent="0.2">
      <c r="A5529" t="s">
        <v>62</v>
      </c>
      <c r="B5529">
        <v>2.7738999999999998</v>
      </c>
      <c r="C5529" t="s">
        <v>35</v>
      </c>
      <c r="D5529" t="s">
        <v>56</v>
      </c>
      <c r="F5529" t="s">
        <v>36</v>
      </c>
      <c r="G5529">
        <v>2</v>
      </c>
      <c r="H5529">
        <v>1.020254272216182</v>
      </c>
      <c r="I5529">
        <v>0.36977677668705061</v>
      </c>
      <c r="J5529" t="s">
        <v>931</v>
      </c>
      <c r="L5529" t="s">
        <v>62</v>
      </c>
    </row>
    <row r="5530" spans="1:12" x14ac:dyDescent="0.2">
      <c r="A5530" t="s">
        <v>572</v>
      </c>
      <c r="B5530">
        <v>-0.03</v>
      </c>
      <c r="C5530" t="s">
        <v>49</v>
      </c>
      <c r="D5530" t="s">
        <v>16</v>
      </c>
      <c r="F5530" t="s">
        <v>36</v>
      </c>
      <c r="G5530">
        <v>2</v>
      </c>
      <c r="H5530">
        <v>-3.5065578973199818</v>
      </c>
      <c r="I5530">
        <v>0.1089649921306612</v>
      </c>
      <c r="J5530" t="s">
        <v>932</v>
      </c>
      <c r="K5530" t="b">
        <v>1</v>
      </c>
      <c r="L5530" t="s">
        <v>573</v>
      </c>
    </row>
    <row r="5531" spans="1:12" x14ac:dyDescent="0.2">
      <c r="A5531" t="s">
        <v>933</v>
      </c>
      <c r="B5531">
        <v>-1.6061999999999999E-3</v>
      </c>
      <c r="C5531" t="s">
        <v>49</v>
      </c>
      <c r="D5531" t="s">
        <v>16</v>
      </c>
      <c r="F5531" t="s">
        <v>36</v>
      </c>
      <c r="G5531">
        <v>2</v>
      </c>
      <c r="H5531">
        <v>-6.4338841382099128</v>
      </c>
      <c r="I5531">
        <v>0.1089649921306612</v>
      </c>
      <c r="J5531" t="s">
        <v>910</v>
      </c>
      <c r="K5531" t="b">
        <v>1</v>
      </c>
      <c r="L5531" t="s">
        <v>934</v>
      </c>
    </row>
    <row r="5532" spans="1:12" x14ac:dyDescent="0.2">
      <c r="A5532" t="s">
        <v>203</v>
      </c>
      <c r="B5532">
        <v>-2.8063000000000001E-2</v>
      </c>
      <c r="C5532" t="s">
        <v>49</v>
      </c>
      <c r="D5532" t="s">
        <v>16</v>
      </c>
      <c r="F5532" t="s">
        <v>36</v>
      </c>
      <c r="G5532">
        <v>2</v>
      </c>
      <c r="H5532">
        <v>-3.5733032962664542</v>
      </c>
      <c r="I5532">
        <v>0.1089649921306612</v>
      </c>
      <c r="J5532" t="s">
        <v>910</v>
      </c>
      <c r="K5532" t="b">
        <v>1</v>
      </c>
      <c r="L5532" t="s">
        <v>204</v>
      </c>
    </row>
    <row r="5533" spans="1:12" x14ac:dyDescent="0.2">
      <c r="A5533" t="s">
        <v>935</v>
      </c>
      <c r="B5533">
        <v>-4.2938000000000004E-3</v>
      </c>
      <c r="C5533" t="s">
        <v>49</v>
      </c>
      <c r="D5533" t="s">
        <v>16</v>
      </c>
      <c r="F5533" t="s">
        <v>36</v>
      </c>
      <c r="G5533">
        <v>2</v>
      </c>
      <c r="H5533">
        <v>-5.4505831572288086</v>
      </c>
      <c r="I5533">
        <v>0.1089649921306612</v>
      </c>
      <c r="J5533" t="s">
        <v>910</v>
      </c>
      <c r="K5533" t="b">
        <v>1</v>
      </c>
      <c r="L5533" t="s">
        <v>936</v>
      </c>
    </row>
    <row r="5534" spans="1:12" x14ac:dyDescent="0.2">
      <c r="A5534" t="s">
        <v>354</v>
      </c>
      <c r="B5534">
        <v>-4.5281000000000002E-3</v>
      </c>
      <c r="C5534" t="s">
        <v>49</v>
      </c>
      <c r="D5534" t="s">
        <v>250</v>
      </c>
      <c r="F5534" t="s">
        <v>36</v>
      </c>
      <c r="G5534">
        <v>2</v>
      </c>
      <c r="H5534">
        <v>-5.397452853519467</v>
      </c>
      <c r="I5534">
        <v>0.1089649921306612</v>
      </c>
      <c r="J5534" t="s">
        <v>937</v>
      </c>
      <c r="K5534" t="b">
        <v>1</v>
      </c>
      <c r="L5534" t="s">
        <v>355</v>
      </c>
    </row>
    <row r="5535" spans="1:12" x14ac:dyDescent="0.2">
      <c r="A5535" t="s">
        <v>310</v>
      </c>
      <c r="B5535">
        <v>0.10249999999999999</v>
      </c>
      <c r="C5535" t="s">
        <v>35</v>
      </c>
      <c r="D5535" t="s">
        <v>16</v>
      </c>
      <c r="F5535" t="s">
        <v>36</v>
      </c>
      <c r="G5535">
        <v>2</v>
      </c>
      <c r="H5535">
        <v>-2.2778924804036742</v>
      </c>
      <c r="I5535">
        <v>0.1089649921306612</v>
      </c>
      <c r="J5535" t="s">
        <v>910</v>
      </c>
      <c r="L5535" t="s">
        <v>310</v>
      </c>
    </row>
    <row r="5537" spans="1:13" ht="16" x14ac:dyDescent="0.2">
      <c r="A5537" s="1" t="s">
        <v>2</v>
      </c>
      <c r="B5537" s="1" t="s">
        <v>904</v>
      </c>
    </row>
    <row r="5538" spans="1:13" x14ac:dyDescent="0.2">
      <c r="A5538" t="s">
        <v>4</v>
      </c>
      <c r="B5538" t="s">
        <v>1135</v>
      </c>
    </row>
    <row r="5539" spans="1:13" x14ac:dyDescent="0.2">
      <c r="A5539" t="s">
        <v>6</v>
      </c>
      <c r="B5539" t="s">
        <v>371</v>
      </c>
    </row>
    <row r="5540" spans="1:13" x14ac:dyDescent="0.2">
      <c r="A5540" t="s">
        <v>8</v>
      </c>
      <c r="B5540">
        <v>1</v>
      </c>
    </row>
    <row r="5541" spans="1:13" x14ac:dyDescent="0.2">
      <c r="A5541" t="s">
        <v>9</v>
      </c>
      <c r="B5541" t="s">
        <v>905</v>
      </c>
    </row>
    <row r="5542" spans="1:13" x14ac:dyDescent="0.2">
      <c r="A5542" t="s">
        <v>11</v>
      </c>
      <c r="B5542" t="s">
        <v>12</v>
      </c>
    </row>
    <row r="5543" spans="1:13" x14ac:dyDescent="0.2">
      <c r="A5543" t="s">
        <v>13</v>
      </c>
      <c r="B5543" t="s">
        <v>14</v>
      </c>
    </row>
    <row r="5544" spans="1:13" x14ac:dyDescent="0.2">
      <c r="A5544" t="s">
        <v>15</v>
      </c>
      <c r="B5544" t="s">
        <v>75</v>
      </c>
    </row>
    <row r="5545" spans="1:13" ht="16" x14ac:dyDescent="0.2">
      <c r="A5545" s="1" t="s">
        <v>17</v>
      </c>
    </row>
    <row r="5546" spans="1:13" x14ac:dyDescent="0.2">
      <c r="A5546" s="2" t="s">
        <v>18</v>
      </c>
      <c r="B5546" s="2" t="s">
        <v>19</v>
      </c>
      <c r="C5546" s="2" t="s">
        <v>6</v>
      </c>
      <c r="D5546" s="2" t="s">
        <v>15</v>
      </c>
      <c r="E5546" s="2" t="s">
        <v>20</v>
      </c>
      <c r="F5546" s="2" t="s">
        <v>13</v>
      </c>
      <c r="G5546" s="2" t="s">
        <v>21</v>
      </c>
      <c r="H5546" s="2" t="s">
        <v>22</v>
      </c>
      <c r="I5546" s="2" t="s">
        <v>23</v>
      </c>
      <c r="J5546" s="2" t="s">
        <v>4</v>
      </c>
      <c r="K5546" s="2" t="s">
        <v>24</v>
      </c>
      <c r="L5546" s="2" t="s">
        <v>9</v>
      </c>
      <c r="M5546" s="2"/>
    </row>
    <row r="5547" spans="1:13" x14ac:dyDescent="0.2">
      <c r="A5547" t="s">
        <v>208</v>
      </c>
      <c r="B5547">
        <v>2.1812000000000002E-2</v>
      </c>
      <c r="D5547" t="s">
        <v>16</v>
      </c>
      <c r="E5547" t="s">
        <v>26</v>
      </c>
      <c r="F5547" t="s">
        <v>27</v>
      </c>
      <c r="G5547">
        <v>2</v>
      </c>
      <c r="H5547">
        <v>-3.8252950019183221</v>
      </c>
      <c r="I5547">
        <v>0.2337502495138086</v>
      </c>
      <c r="J5547" t="s">
        <v>907</v>
      </c>
    </row>
    <row r="5548" spans="1:13" x14ac:dyDescent="0.2">
      <c r="A5548" t="s">
        <v>29</v>
      </c>
      <c r="B5548">
        <v>50.311999999999998</v>
      </c>
      <c r="D5548" t="s">
        <v>30</v>
      </c>
      <c r="E5548" t="s">
        <v>26</v>
      </c>
      <c r="F5548" t="s">
        <v>27</v>
      </c>
      <c r="G5548">
        <v>2</v>
      </c>
      <c r="H5548">
        <v>3.9182436172412021</v>
      </c>
      <c r="I5548">
        <v>0.2337502495138086</v>
      </c>
      <c r="J5548" t="s">
        <v>908</v>
      </c>
    </row>
    <row r="5549" spans="1:13" x14ac:dyDescent="0.2">
      <c r="A5549" t="s">
        <v>827</v>
      </c>
      <c r="B5549">
        <v>8.0625000000000002E-3</v>
      </c>
      <c r="D5549" t="s">
        <v>16</v>
      </c>
      <c r="E5549" t="s">
        <v>26</v>
      </c>
      <c r="F5549" t="s">
        <v>27</v>
      </c>
      <c r="G5549">
        <v>2</v>
      </c>
      <c r="H5549">
        <v>-4.8205315968602456</v>
      </c>
      <c r="I5549">
        <v>0.30845693728017798</v>
      </c>
      <c r="J5549" t="s">
        <v>907</v>
      </c>
    </row>
    <row r="5550" spans="1:13" x14ac:dyDescent="0.2">
      <c r="A5550" t="s">
        <v>904</v>
      </c>
      <c r="B5550">
        <v>1</v>
      </c>
      <c r="C5550" t="s">
        <v>371</v>
      </c>
      <c r="D5550" t="s">
        <v>75</v>
      </c>
      <c r="E5550" t="s">
        <v>76</v>
      </c>
      <c r="F5550" t="s">
        <v>33</v>
      </c>
      <c r="G5550">
        <v>0</v>
      </c>
      <c r="H5550">
        <v>1</v>
      </c>
      <c r="L5550" t="s">
        <v>905</v>
      </c>
    </row>
    <row r="5551" spans="1:13" x14ac:dyDescent="0.2">
      <c r="A5551" t="s">
        <v>909</v>
      </c>
      <c r="B5551">
        <v>1.5875E-2</v>
      </c>
      <c r="C5551" t="s">
        <v>35</v>
      </c>
      <c r="D5551" t="s">
        <v>16</v>
      </c>
      <c r="F5551" t="s">
        <v>36</v>
      </c>
      <c r="G5551">
        <v>2</v>
      </c>
      <c r="H5551">
        <v>-4.1430097342033818</v>
      </c>
      <c r="I5551">
        <v>0.1089649921306612</v>
      </c>
      <c r="J5551" t="s">
        <v>910</v>
      </c>
      <c r="L5551" t="s">
        <v>911</v>
      </c>
    </row>
    <row r="5552" spans="1:13" x14ac:dyDescent="0.2">
      <c r="A5552" t="s">
        <v>912</v>
      </c>
      <c r="B5552">
        <v>0.05</v>
      </c>
      <c r="C5552" t="s">
        <v>35</v>
      </c>
      <c r="D5552" t="s">
        <v>15</v>
      </c>
      <c r="F5552" t="s">
        <v>36</v>
      </c>
      <c r="G5552">
        <v>2</v>
      </c>
      <c r="H5552">
        <v>-2.9957322735539909</v>
      </c>
      <c r="I5552">
        <v>0.1478251210504789</v>
      </c>
      <c r="J5552" t="s">
        <v>913</v>
      </c>
      <c r="L5552" t="s">
        <v>914</v>
      </c>
    </row>
    <row r="5553" spans="1:12" x14ac:dyDescent="0.2">
      <c r="A5553" t="s">
        <v>493</v>
      </c>
      <c r="B5553">
        <v>2.125</v>
      </c>
      <c r="C5553" t="s">
        <v>35</v>
      </c>
      <c r="D5553" t="s">
        <v>16</v>
      </c>
      <c r="F5553" t="s">
        <v>36</v>
      </c>
      <c r="G5553">
        <v>2</v>
      </c>
      <c r="H5553">
        <v>0.7537718023763802</v>
      </c>
      <c r="I5553">
        <v>0.1089649921306612</v>
      </c>
      <c r="J5553" t="s">
        <v>910</v>
      </c>
      <c r="L5553" t="s">
        <v>495</v>
      </c>
    </row>
    <row r="5554" spans="1:12" x14ac:dyDescent="0.2">
      <c r="A5554" t="s">
        <v>144</v>
      </c>
      <c r="B5554">
        <v>8.7500000000000008E-3</v>
      </c>
      <c r="C5554" t="s">
        <v>45</v>
      </c>
      <c r="D5554" t="s">
        <v>30</v>
      </c>
      <c r="F5554" t="s">
        <v>36</v>
      </c>
      <c r="G5554">
        <v>2</v>
      </c>
      <c r="H5554">
        <v>-4.7387015786126137</v>
      </c>
      <c r="I5554">
        <v>0.3759909831404189</v>
      </c>
      <c r="J5554" t="s">
        <v>913</v>
      </c>
      <c r="L5554" t="s">
        <v>144</v>
      </c>
    </row>
    <row r="5555" spans="1:12" x14ac:dyDescent="0.2">
      <c r="A5555" t="s">
        <v>915</v>
      </c>
      <c r="B5555">
        <v>0.875</v>
      </c>
      <c r="C5555" t="s">
        <v>35</v>
      </c>
      <c r="D5555" t="s">
        <v>16</v>
      </c>
      <c r="F5555" t="s">
        <v>36</v>
      </c>
      <c r="G5555">
        <v>2</v>
      </c>
      <c r="H5555">
        <v>-0.1335313926245226</v>
      </c>
      <c r="I5555">
        <v>0.1089649921306612</v>
      </c>
      <c r="J5555" t="s">
        <v>910</v>
      </c>
      <c r="L5555" t="s">
        <v>916</v>
      </c>
    </row>
    <row r="5556" spans="1:12" x14ac:dyDescent="0.2">
      <c r="A5556" t="s">
        <v>518</v>
      </c>
      <c r="B5556">
        <v>0.29499999999999998</v>
      </c>
      <c r="C5556" t="s">
        <v>35</v>
      </c>
      <c r="D5556" t="s">
        <v>16</v>
      </c>
      <c r="F5556" t="s">
        <v>36</v>
      </c>
      <c r="G5556">
        <v>2</v>
      </c>
      <c r="H5556">
        <v>-1.2207799226423171</v>
      </c>
      <c r="I5556">
        <v>0.1089649921306612</v>
      </c>
      <c r="J5556" t="s">
        <v>910</v>
      </c>
      <c r="L5556" t="s">
        <v>519</v>
      </c>
    </row>
    <row r="5557" spans="1:12" x14ac:dyDescent="0.2">
      <c r="A5557" t="s">
        <v>44</v>
      </c>
      <c r="B5557">
        <v>6.2375E-2</v>
      </c>
      <c r="C5557" t="s">
        <v>45</v>
      </c>
      <c r="D5557" t="s">
        <v>16</v>
      </c>
      <c r="F5557" t="s">
        <v>36</v>
      </c>
      <c r="G5557">
        <v>2</v>
      </c>
      <c r="H5557">
        <v>-2.7745907249104542</v>
      </c>
      <c r="I5557">
        <v>0.1478251210504789</v>
      </c>
      <c r="J5557" t="s">
        <v>913</v>
      </c>
      <c r="L5557" t="s">
        <v>47</v>
      </c>
    </row>
    <row r="5558" spans="1:12" x14ac:dyDescent="0.2">
      <c r="A5558" t="s">
        <v>835</v>
      </c>
      <c r="B5558">
        <v>1.4687000000000001E-4</v>
      </c>
      <c r="C5558" t="s">
        <v>35</v>
      </c>
      <c r="D5558" t="s">
        <v>16</v>
      </c>
      <c r="F5558" t="s">
        <v>36</v>
      </c>
      <c r="G5558">
        <v>2</v>
      </c>
      <c r="H5558">
        <v>-8.8259627161985037</v>
      </c>
      <c r="I5558">
        <v>0.1478251210504789</v>
      </c>
      <c r="J5558" t="s">
        <v>913</v>
      </c>
      <c r="L5558" t="s">
        <v>836</v>
      </c>
    </row>
    <row r="5559" spans="1:12" x14ac:dyDescent="0.2">
      <c r="A5559" t="s">
        <v>214</v>
      </c>
      <c r="B5559">
        <v>0.10249999999999999</v>
      </c>
      <c r="C5559" t="s">
        <v>45</v>
      </c>
      <c r="D5559" t="s">
        <v>16</v>
      </c>
      <c r="F5559" t="s">
        <v>36</v>
      </c>
      <c r="G5559">
        <v>2</v>
      </c>
      <c r="H5559">
        <v>-2.2778924804036742</v>
      </c>
      <c r="I5559">
        <v>0.1089649921306612</v>
      </c>
      <c r="J5559" t="s">
        <v>910</v>
      </c>
      <c r="L5559" t="s">
        <v>216</v>
      </c>
    </row>
    <row r="5560" spans="1:12" x14ac:dyDescent="0.2">
      <c r="A5560" t="s">
        <v>533</v>
      </c>
      <c r="B5560">
        <v>0.76249999999999996</v>
      </c>
      <c r="C5560" t="s">
        <v>35</v>
      </c>
      <c r="D5560" t="s">
        <v>16</v>
      </c>
      <c r="F5560" t="s">
        <v>36</v>
      </c>
      <c r="G5560">
        <v>2</v>
      </c>
      <c r="H5560">
        <v>-0.27115277050057041</v>
      </c>
      <c r="I5560">
        <v>0.1089649921306612</v>
      </c>
      <c r="J5560" t="s">
        <v>910</v>
      </c>
      <c r="L5560" t="s">
        <v>535</v>
      </c>
    </row>
    <row r="5561" spans="1:12" x14ac:dyDescent="0.2">
      <c r="A5561" t="s">
        <v>51</v>
      </c>
      <c r="B5561">
        <v>13.975</v>
      </c>
      <c r="C5561" t="s">
        <v>52</v>
      </c>
      <c r="D5561" t="s">
        <v>53</v>
      </c>
      <c r="F5561" t="s">
        <v>36</v>
      </c>
      <c r="G5561">
        <v>2</v>
      </c>
      <c r="H5561">
        <v>2.6372700190411629</v>
      </c>
      <c r="I5561">
        <v>4.3409845976280087E-2</v>
      </c>
      <c r="J5561" t="s">
        <v>839</v>
      </c>
      <c r="L5561" t="s">
        <v>54</v>
      </c>
    </row>
    <row r="5562" spans="1:12" x14ac:dyDescent="0.2">
      <c r="A5562" t="s">
        <v>324</v>
      </c>
      <c r="B5562">
        <v>7.2499999999999995E-4</v>
      </c>
      <c r="C5562" t="s">
        <v>45</v>
      </c>
      <c r="D5562" t="s">
        <v>16</v>
      </c>
      <c r="F5562" t="s">
        <v>36</v>
      </c>
      <c r="G5562">
        <v>2</v>
      </c>
      <c r="H5562">
        <v>-7.2293389031095998</v>
      </c>
      <c r="I5562">
        <v>0.1478251210504789</v>
      </c>
      <c r="J5562" t="s">
        <v>913</v>
      </c>
      <c r="L5562" t="s">
        <v>326</v>
      </c>
    </row>
    <row r="5563" spans="1:12" x14ac:dyDescent="0.2">
      <c r="A5563" t="s">
        <v>917</v>
      </c>
      <c r="B5563">
        <v>2.8124999999999999E-3</v>
      </c>
      <c r="C5563" t="s">
        <v>45</v>
      </c>
      <c r="D5563" t="s">
        <v>16</v>
      </c>
      <c r="F5563" t="s">
        <v>36</v>
      </c>
      <c r="G5563">
        <v>2</v>
      </c>
      <c r="H5563">
        <v>-5.8736815114515988</v>
      </c>
      <c r="I5563">
        <v>0.1478251210504789</v>
      </c>
      <c r="J5563" t="s">
        <v>913</v>
      </c>
      <c r="L5563" t="s">
        <v>531</v>
      </c>
    </row>
    <row r="5564" spans="1:12" x14ac:dyDescent="0.2">
      <c r="A5564" t="s">
        <v>871</v>
      </c>
      <c r="B5564">
        <v>0.93540999999999996</v>
      </c>
      <c r="C5564" t="s">
        <v>371</v>
      </c>
      <c r="D5564" t="s">
        <v>75</v>
      </c>
      <c r="F5564" t="s">
        <v>36</v>
      </c>
      <c r="G5564">
        <v>2</v>
      </c>
      <c r="H5564">
        <v>-6.6770343133854229E-2</v>
      </c>
      <c r="I5564">
        <v>0.1089649921306612</v>
      </c>
      <c r="J5564" t="s">
        <v>910</v>
      </c>
    </row>
    <row r="5565" spans="1:12" x14ac:dyDescent="0.2">
      <c r="A5565" t="s">
        <v>918</v>
      </c>
      <c r="B5565">
        <v>3.9999999999999998E-6</v>
      </c>
      <c r="C5565" t="s">
        <v>45</v>
      </c>
      <c r="D5565" t="s">
        <v>15</v>
      </c>
      <c r="F5565" t="s">
        <v>36</v>
      </c>
      <c r="G5565">
        <v>2</v>
      </c>
      <c r="H5565">
        <v>-12.429216196844379</v>
      </c>
      <c r="I5565">
        <v>0.55946882756467764</v>
      </c>
      <c r="J5565" t="s">
        <v>910</v>
      </c>
      <c r="L5565" t="s">
        <v>919</v>
      </c>
    </row>
    <row r="5566" spans="1:12" x14ac:dyDescent="0.2">
      <c r="A5566" t="s">
        <v>299</v>
      </c>
      <c r="B5566">
        <v>2.375E-2</v>
      </c>
      <c r="C5566" t="s">
        <v>35</v>
      </c>
      <c r="D5566" t="s">
        <v>16</v>
      </c>
      <c r="F5566" t="s">
        <v>36</v>
      </c>
      <c r="G5566">
        <v>2</v>
      </c>
      <c r="H5566">
        <v>-3.7401727485014868</v>
      </c>
      <c r="I5566">
        <v>0.1478251210504789</v>
      </c>
      <c r="J5566" t="s">
        <v>913</v>
      </c>
      <c r="L5566" t="s">
        <v>300</v>
      </c>
    </row>
    <row r="5567" spans="1:12" x14ac:dyDescent="0.2">
      <c r="A5567" t="s">
        <v>920</v>
      </c>
      <c r="B5567">
        <v>0.34561999999999998</v>
      </c>
      <c r="C5567" t="s">
        <v>35</v>
      </c>
      <c r="D5567" t="s">
        <v>16</v>
      </c>
      <c r="F5567" t="s">
        <v>36</v>
      </c>
      <c r="G5567">
        <v>2</v>
      </c>
      <c r="H5567">
        <v>-1.062415373356292</v>
      </c>
      <c r="I5567">
        <v>0.1089649921306612</v>
      </c>
      <c r="J5567" t="s">
        <v>910</v>
      </c>
      <c r="L5567" t="s">
        <v>921</v>
      </c>
    </row>
    <row r="5568" spans="1:12" x14ac:dyDescent="0.2">
      <c r="A5568" t="s">
        <v>922</v>
      </c>
      <c r="B5568">
        <v>0.11187</v>
      </c>
      <c r="C5568" t="s">
        <v>7</v>
      </c>
      <c r="D5568" t="s">
        <v>16</v>
      </c>
      <c r="F5568" t="s">
        <v>36</v>
      </c>
      <c r="G5568">
        <v>2</v>
      </c>
      <c r="H5568">
        <v>-2.190417796123298</v>
      </c>
      <c r="I5568">
        <v>0.1089649921306612</v>
      </c>
      <c r="J5568" t="s">
        <v>910</v>
      </c>
      <c r="L5568" t="s">
        <v>923</v>
      </c>
    </row>
    <row r="5569" spans="1:12" x14ac:dyDescent="0.2">
      <c r="A5569" t="s">
        <v>848</v>
      </c>
      <c r="B5569">
        <v>5.1437999999999998E-2</v>
      </c>
      <c r="C5569" t="s">
        <v>35</v>
      </c>
      <c r="D5569" t="s">
        <v>16</v>
      </c>
      <c r="F5569" t="s">
        <v>36</v>
      </c>
      <c r="G5569">
        <v>2</v>
      </c>
      <c r="H5569">
        <v>-2.967378080057463</v>
      </c>
      <c r="I5569">
        <v>0.1478251210504789</v>
      </c>
      <c r="J5569" t="s">
        <v>913</v>
      </c>
      <c r="L5569" t="s">
        <v>849</v>
      </c>
    </row>
    <row r="5570" spans="1:12" x14ac:dyDescent="0.2">
      <c r="A5570" t="s">
        <v>787</v>
      </c>
      <c r="B5570">
        <v>0.12187000000000001</v>
      </c>
      <c r="C5570" t="s">
        <v>35</v>
      </c>
      <c r="D5570" t="s">
        <v>16</v>
      </c>
      <c r="F5570" t="s">
        <v>36</v>
      </c>
      <c r="G5570">
        <v>2</v>
      </c>
      <c r="H5570">
        <v>-2.1048003761467262</v>
      </c>
      <c r="I5570">
        <v>0.1089649921306612</v>
      </c>
      <c r="J5570" t="s">
        <v>910</v>
      </c>
      <c r="L5570" t="s">
        <v>789</v>
      </c>
    </row>
    <row r="5571" spans="1:12" x14ac:dyDescent="0.2">
      <c r="A5571" t="s">
        <v>924</v>
      </c>
      <c r="B5571">
        <v>1.1561999999999999E-2</v>
      </c>
      <c r="C5571" t="s">
        <v>35</v>
      </c>
      <c r="D5571" t="s">
        <v>16</v>
      </c>
      <c r="F5571" t="s">
        <v>36</v>
      </c>
      <c r="G5571">
        <v>2</v>
      </c>
      <c r="H5571">
        <v>-4.4600314203218527</v>
      </c>
      <c r="I5571">
        <v>0.1478251210504789</v>
      </c>
      <c r="J5571" t="s">
        <v>913</v>
      </c>
      <c r="L5571" t="s">
        <v>925</v>
      </c>
    </row>
    <row r="5572" spans="1:12" x14ac:dyDescent="0.2">
      <c r="A5572" t="s">
        <v>926</v>
      </c>
      <c r="B5572">
        <v>8.8125</v>
      </c>
      <c r="C5572" t="s">
        <v>35</v>
      </c>
      <c r="D5572" t="s">
        <v>16</v>
      </c>
      <c r="F5572" t="s">
        <v>36</v>
      </c>
      <c r="G5572">
        <v>2</v>
      </c>
      <c r="H5572">
        <v>2.1761711681383868</v>
      </c>
      <c r="I5572">
        <v>0.14206287812450191</v>
      </c>
      <c r="J5572" t="s">
        <v>927</v>
      </c>
      <c r="L5572" t="s">
        <v>928</v>
      </c>
    </row>
    <row r="5573" spans="1:12" x14ac:dyDescent="0.2">
      <c r="A5573" t="s">
        <v>442</v>
      </c>
      <c r="B5573">
        <v>5.0312000000000001</v>
      </c>
      <c r="C5573" t="s">
        <v>42</v>
      </c>
      <c r="D5573" t="s">
        <v>16</v>
      </c>
      <c r="F5573" t="s">
        <v>36</v>
      </c>
      <c r="G5573">
        <v>2</v>
      </c>
      <c r="H5573">
        <v>1.6156585242471571</v>
      </c>
      <c r="I5573">
        <v>0.1089649921306612</v>
      </c>
      <c r="J5573" t="s">
        <v>910</v>
      </c>
      <c r="L5573" t="s">
        <v>443</v>
      </c>
    </row>
    <row r="5574" spans="1:12" x14ac:dyDescent="0.2">
      <c r="A5574" t="s">
        <v>929</v>
      </c>
      <c r="B5574">
        <v>8.8125</v>
      </c>
      <c r="C5574" t="s">
        <v>35</v>
      </c>
      <c r="D5574" t="s">
        <v>16</v>
      </c>
      <c r="F5574" t="s">
        <v>36</v>
      </c>
      <c r="G5574">
        <v>2</v>
      </c>
      <c r="H5574">
        <v>2.1761711681383868</v>
      </c>
      <c r="I5574">
        <v>0.1089649921306612</v>
      </c>
      <c r="J5574" t="s">
        <v>910</v>
      </c>
      <c r="L5574" t="s">
        <v>929</v>
      </c>
    </row>
    <row r="5575" spans="1:12" x14ac:dyDescent="0.2">
      <c r="A5575" t="s">
        <v>563</v>
      </c>
      <c r="B5575">
        <v>1.2874999999999999E-2</v>
      </c>
      <c r="C5575" t="s">
        <v>218</v>
      </c>
      <c r="D5575" t="s">
        <v>16</v>
      </c>
      <c r="F5575" t="s">
        <v>36</v>
      </c>
      <c r="G5575">
        <v>2</v>
      </c>
      <c r="H5575">
        <v>-4.3524678324323371</v>
      </c>
      <c r="I5575">
        <v>0.1478251210504789</v>
      </c>
      <c r="J5575" t="s">
        <v>913</v>
      </c>
      <c r="L5575" t="s">
        <v>564</v>
      </c>
    </row>
    <row r="5576" spans="1:12" x14ac:dyDescent="0.2">
      <c r="A5576" t="s">
        <v>60</v>
      </c>
      <c r="B5576">
        <v>16.638000000000002</v>
      </c>
      <c r="C5576" t="s">
        <v>42</v>
      </c>
      <c r="D5576" t="s">
        <v>56</v>
      </c>
      <c r="F5576" t="s">
        <v>36</v>
      </c>
      <c r="G5576">
        <v>2</v>
      </c>
      <c r="H5576">
        <v>2.8116892358616958</v>
      </c>
      <c r="I5576">
        <v>0.36977677668705061</v>
      </c>
      <c r="J5576" t="s">
        <v>930</v>
      </c>
      <c r="L5576" t="s">
        <v>61</v>
      </c>
    </row>
    <row r="5577" spans="1:12" x14ac:dyDescent="0.2">
      <c r="A5577" t="s">
        <v>62</v>
      </c>
      <c r="B5577">
        <v>2.7738999999999998</v>
      </c>
      <c r="C5577" t="s">
        <v>35</v>
      </c>
      <c r="D5577" t="s">
        <v>56</v>
      </c>
      <c r="F5577" t="s">
        <v>36</v>
      </c>
      <c r="G5577">
        <v>2</v>
      </c>
      <c r="H5577">
        <v>1.020254272216182</v>
      </c>
      <c r="I5577">
        <v>0.36977677668705061</v>
      </c>
      <c r="J5577" t="s">
        <v>931</v>
      </c>
      <c r="L5577" t="s">
        <v>62</v>
      </c>
    </row>
    <row r="5578" spans="1:12" x14ac:dyDescent="0.2">
      <c r="A5578" t="s">
        <v>572</v>
      </c>
      <c r="B5578">
        <v>-0.03</v>
      </c>
      <c r="C5578" t="s">
        <v>49</v>
      </c>
      <c r="D5578" t="s">
        <v>16</v>
      </c>
      <c r="F5578" t="s">
        <v>36</v>
      </c>
      <c r="G5578">
        <v>2</v>
      </c>
      <c r="H5578">
        <v>-3.5065578973199818</v>
      </c>
      <c r="I5578">
        <v>0.1089649921306612</v>
      </c>
      <c r="J5578" t="s">
        <v>932</v>
      </c>
      <c r="K5578" t="b">
        <v>1</v>
      </c>
      <c r="L5578" t="s">
        <v>573</v>
      </c>
    </row>
    <row r="5579" spans="1:12" x14ac:dyDescent="0.2">
      <c r="A5579" t="s">
        <v>933</v>
      </c>
      <c r="B5579">
        <v>-1.6061999999999999E-3</v>
      </c>
      <c r="C5579" t="s">
        <v>49</v>
      </c>
      <c r="D5579" t="s">
        <v>16</v>
      </c>
      <c r="F5579" t="s">
        <v>36</v>
      </c>
      <c r="G5579">
        <v>2</v>
      </c>
      <c r="H5579">
        <v>-6.4338841382099128</v>
      </c>
      <c r="I5579">
        <v>0.1089649921306612</v>
      </c>
      <c r="J5579" t="s">
        <v>910</v>
      </c>
      <c r="K5579" t="b">
        <v>1</v>
      </c>
      <c r="L5579" t="s">
        <v>934</v>
      </c>
    </row>
    <row r="5580" spans="1:12" x14ac:dyDescent="0.2">
      <c r="A5580" t="s">
        <v>203</v>
      </c>
      <c r="B5580">
        <v>-2.8063000000000001E-2</v>
      </c>
      <c r="C5580" t="s">
        <v>49</v>
      </c>
      <c r="D5580" t="s">
        <v>16</v>
      </c>
      <c r="F5580" t="s">
        <v>36</v>
      </c>
      <c r="G5580">
        <v>2</v>
      </c>
      <c r="H5580">
        <v>-3.5733032962664542</v>
      </c>
      <c r="I5580">
        <v>0.1089649921306612</v>
      </c>
      <c r="J5580" t="s">
        <v>910</v>
      </c>
      <c r="K5580" t="b">
        <v>1</v>
      </c>
      <c r="L5580" t="s">
        <v>204</v>
      </c>
    </row>
    <row r="5581" spans="1:12" x14ac:dyDescent="0.2">
      <c r="A5581" t="s">
        <v>935</v>
      </c>
      <c r="B5581">
        <v>-4.2938000000000004E-3</v>
      </c>
      <c r="C5581" t="s">
        <v>49</v>
      </c>
      <c r="D5581" t="s">
        <v>16</v>
      </c>
      <c r="F5581" t="s">
        <v>36</v>
      </c>
      <c r="G5581">
        <v>2</v>
      </c>
      <c r="H5581">
        <v>-5.4505831572288086</v>
      </c>
      <c r="I5581">
        <v>0.1089649921306612</v>
      </c>
      <c r="J5581" t="s">
        <v>910</v>
      </c>
      <c r="K5581" t="b">
        <v>1</v>
      </c>
      <c r="L5581" t="s">
        <v>936</v>
      </c>
    </row>
    <row r="5582" spans="1:12" x14ac:dyDescent="0.2">
      <c r="A5582" t="s">
        <v>354</v>
      </c>
      <c r="B5582">
        <v>-4.5281000000000002E-3</v>
      </c>
      <c r="C5582" t="s">
        <v>49</v>
      </c>
      <c r="D5582" t="s">
        <v>250</v>
      </c>
      <c r="F5582" t="s">
        <v>36</v>
      </c>
      <c r="G5582">
        <v>2</v>
      </c>
      <c r="H5582">
        <v>-5.397452853519467</v>
      </c>
      <c r="I5582">
        <v>0.1089649921306612</v>
      </c>
      <c r="J5582" t="s">
        <v>937</v>
      </c>
      <c r="K5582" t="b">
        <v>1</v>
      </c>
      <c r="L5582" t="s">
        <v>355</v>
      </c>
    </row>
    <row r="5583" spans="1:12" x14ac:dyDescent="0.2">
      <c r="A5583" t="s">
        <v>310</v>
      </c>
      <c r="B5583">
        <v>0.10249999999999999</v>
      </c>
      <c r="C5583" t="s">
        <v>35</v>
      </c>
      <c r="D5583" t="s">
        <v>16</v>
      </c>
      <c r="F5583" t="s">
        <v>36</v>
      </c>
      <c r="G5583">
        <v>2</v>
      </c>
      <c r="H5583">
        <v>-2.2778924804036742</v>
      </c>
      <c r="I5583">
        <v>0.1089649921306612</v>
      </c>
      <c r="J5583" t="s">
        <v>910</v>
      </c>
      <c r="L5583" t="s">
        <v>310</v>
      </c>
    </row>
    <row r="5585" spans="1:13" ht="16" x14ac:dyDescent="0.2">
      <c r="A5585" s="1" t="s">
        <v>2</v>
      </c>
      <c r="B5585" s="1" t="s">
        <v>904</v>
      </c>
    </row>
    <row r="5586" spans="1:13" x14ac:dyDescent="0.2">
      <c r="A5586" t="s">
        <v>4</v>
      </c>
      <c r="B5586" t="s">
        <v>1138</v>
      </c>
    </row>
    <row r="5587" spans="1:13" x14ac:dyDescent="0.2">
      <c r="A5587" t="s">
        <v>6</v>
      </c>
      <c r="B5587" t="s">
        <v>7</v>
      </c>
    </row>
    <row r="5588" spans="1:13" x14ac:dyDescent="0.2">
      <c r="A5588" t="s">
        <v>8</v>
      </c>
      <c r="B5588">
        <v>1</v>
      </c>
    </row>
    <row r="5589" spans="1:13" x14ac:dyDescent="0.2">
      <c r="A5589" t="s">
        <v>9</v>
      </c>
      <c r="B5589" t="s">
        <v>905</v>
      </c>
    </row>
    <row r="5590" spans="1:13" x14ac:dyDescent="0.2">
      <c r="A5590" t="s">
        <v>11</v>
      </c>
      <c r="B5590" t="s">
        <v>12</v>
      </c>
    </row>
    <row r="5591" spans="1:13" x14ac:dyDescent="0.2">
      <c r="A5591" t="s">
        <v>13</v>
      </c>
      <c r="B5591" t="s">
        <v>14</v>
      </c>
    </row>
    <row r="5592" spans="1:13" x14ac:dyDescent="0.2">
      <c r="A5592" t="s">
        <v>15</v>
      </c>
      <c r="B5592" t="s">
        <v>75</v>
      </c>
    </row>
    <row r="5593" spans="1:13" ht="16" x14ac:dyDescent="0.2">
      <c r="A5593" s="1" t="s">
        <v>17</v>
      </c>
    </row>
    <row r="5594" spans="1:13" x14ac:dyDescent="0.2">
      <c r="A5594" s="2" t="s">
        <v>18</v>
      </c>
      <c r="B5594" s="2" t="s">
        <v>19</v>
      </c>
      <c r="C5594" s="2" t="s">
        <v>6</v>
      </c>
      <c r="D5594" s="2" t="s">
        <v>15</v>
      </c>
      <c r="E5594" s="2" t="s">
        <v>20</v>
      </c>
      <c r="F5594" s="2" t="s">
        <v>13</v>
      </c>
      <c r="G5594" s="2" t="s">
        <v>21</v>
      </c>
      <c r="H5594" s="2" t="s">
        <v>22</v>
      </c>
      <c r="I5594" s="2" t="s">
        <v>23</v>
      </c>
      <c r="J5594" s="2" t="s">
        <v>4</v>
      </c>
      <c r="K5594" s="2" t="s">
        <v>24</v>
      </c>
      <c r="L5594" s="2" t="s">
        <v>9</v>
      </c>
      <c r="M5594" s="2"/>
    </row>
    <row r="5595" spans="1:13" x14ac:dyDescent="0.2">
      <c r="A5595" t="s">
        <v>208</v>
      </c>
      <c r="B5595">
        <v>2.1812000000000002E-2</v>
      </c>
      <c r="D5595" t="s">
        <v>16</v>
      </c>
      <c r="E5595" t="s">
        <v>26</v>
      </c>
      <c r="F5595" t="s">
        <v>27</v>
      </c>
      <c r="G5595">
        <v>2</v>
      </c>
      <c r="H5595">
        <v>-3.8252950019183221</v>
      </c>
      <c r="I5595">
        <v>0.2337502495138086</v>
      </c>
      <c r="J5595" t="s">
        <v>907</v>
      </c>
    </row>
    <row r="5596" spans="1:13" x14ac:dyDescent="0.2">
      <c r="A5596" t="s">
        <v>29</v>
      </c>
      <c r="B5596">
        <v>50.311999999999998</v>
      </c>
      <c r="D5596" t="s">
        <v>30</v>
      </c>
      <c r="E5596" t="s">
        <v>26</v>
      </c>
      <c r="F5596" t="s">
        <v>27</v>
      </c>
      <c r="G5596">
        <v>2</v>
      </c>
      <c r="H5596">
        <v>3.9182436172412021</v>
      </c>
      <c r="I5596">
        <v>0.2337502495138086</v>
      </c>
      <c r="J5596" t="s">
        <v>908</v>
      </c>
    </row>
    <row r="5597" spans="1:13" x14ac:dyDescent="0.2">
      <c r="A5597" t="s">
        <v>827</v>
      </c>
      <c r="B5597">
        <v>8.0625000000000002E-3</v>
      </c>
      <c r="D5597" t="s">
        <v>16</v>
      </c>
      <c r="E5597" t="s">
        <v>26</v>
      </c>
      <c r="F5597" t="s">
        <v>27</v>
      </c>
      <c r="G5597">
        <v>2</v>
      </c>
      <c r="H5597">
        <v>-4.8205315968602456</v>
      </c>
      <c r="I5597">
        <v>0.30845693728017798</v>
      </c>
      <c r="J5597" t="s">
        <v>907</v>
      </c>
    </row>
    <row r="5598" spans="1:13" x14ac:dyDescent="0.2">
      <c r="A5598" t="s">
        <v>904</v>
      </c>
      <c r="B5598">
        <v>1</v>
      </c>
      <c r="C5598" t="s">
        <v>7</v>
      </c>
      <c r="D5598" t="s">
        <v>75</v>
      </c>
      <c r="E5598" t="s">
        <v>76</v>
      </c>
      <c r="F5598" t="s">
        <v>33</v>
      </c>
      <c r="G5598">
        <v>0</v>
      </c>
      <c r="H5598">
        <v>1</v>
      </c>
      <c r="L5598" t="s">
        <v>905</v>
      </c>
    </row>
    <row r="5599" spans="1:13" x14ac:dyDescent="0.2">
      <c r="A5599" t="s">
        <v>909</v>
      </c>
      <c r="B5599">
        <v>1.5875E-2</v>
      </c>
      <c r="C5599" t="s">
        <v>35</v>
      </c>
      <c r="D5599" t="s">
        <v>16</v>
      </c>
      <c r="F5599" t="s">
        <v>36</v>
      </c>
      <c r="G5599">
        <v>2</v>
      </c>
      <c r="H5599">
        <v>-4.1430097342033818</v>
      </c>
      <c r="I5599">
        <v>0.1089649921306612</v>
      </c>
      <c r="J5599" t="s">
        <v>910</v>
      </c>
      <c r="L5599" t="s">
        <v>911</v>
      </c>
    </row>
    <row r="5600" spans="1:13" x14ac:dyDescent="0.2">
      <c r="A5600" t="s">
        <v>912</v>
      </c>
      <c r="B5600">
        <v>0.05</v>
      </c>
      <c r="C5600" t="s">
        <v>35</v>
      </c>
      <c r="D5600" t="s">
        <v>15</v>
      </c>
      <c r="F5600" t="s">
        <v>36</v>
      </c>
      <c r="G5600">
        <v>2</v>
      </c>
      <c r="H5600">
        <v>-2.9957322735539909</v>
      </c>
      <c r="I5600">
        <v>0.1478251210504789</v>
      </c>
      <c r="J5600" t="s">
        <v>913</v>
      </c>
      <c r="L5600" t="s">
        <v>914</v>
      </c>
    </row>
    <row r="5601" spans="1:12" x14ac:dyDescent="0.2">
      <c r="A5601" t="s">
        <v>493</v>
      </c>
      <c r="B5601">
        <v>2.125</v>
      </c>
      <c r="C5601" t="s">
        <v>35</v>
      </c>
      <c r="D5601" t="s">
        <v>16</v>
      </c>
      <c r="F5601" t="s">
        <v>36</v>
      </c>
      <c r="G5601">
        <v>2</v>
      </c>
      <c r="H5601">
        <v>0.7537718023763802</v>
      </c>
      <c r="I5601">
        <v>0.1089649921306612</v>
      </c>
      <c r="J5601" t="s">
        <v>910</v>
      </c>
      <c r="L5601" t="s">
        <v>495</v>
      </c>
    </row>
    <row r="5602" spans="1:12" x14ac:dyDescent="0.2">
      <c r="A5602" t="s">
        <v>144</v>
      </c>
      <c r="B5602">
        <v>8.7500000000000008E-3</v>
      </c>
      <c r="C5602" t="s">
        <v>45</v>
      </c>
      <c r="D5602" t="s">
        <v>30</v>
      </c>
      <c r="F5602" t="s">
        <v>36</v>
      </c>
      <c r="G5602">
        <v>2</v>
      </c>
      <c r="H5602">
        <v>-4.7387015786126137</v>
      </c>
      <c r="I5602">
        <v>0.3759909831404189</v>
      </c>
      <c r="J5602" t="s">
        <v>913</v>
      </c>
      <c r="L5602" t="s">
        <v>144</v>
      </c>
    </row>
    <row r="5603" spans="1:12" x14ac:dyDescent="0.2">
      <c r="A5603" t="s">
        <v>915</v>
      </c>
      <c r="B5603">
        <v>0.875</v>
      </c>
      <c r="C5603" t="s">
        <v>35</v>
      </c>
      <c r="D5603" t="s">
        <v>16</v>
      </c>
      <c r="F5603" t="s">
        <v>36</v>
      </c>
      <c r="G5603">
        <v>2</v>
      </c>
      <c r="H5603">
        <v>-0.1335313926245226</v>
      </c>
      <c r="I5603">
        <v>0.1089649921306612</v>
      </c>
      <c r="J5603" t="s">
        <v>910</v>
      </c>
      <c r="L5603" t="s">
        <v>916</v>
      </c>
    </row>
    <row r="5604" spans="1:12" x14ac:dyDescent="0.2">
      <c r="A5604" t="s">
        <v>518</v>
      </c>
      <c r="B5604">
        <v>0.29499999999999998</v>
      </c>
      <c r="C5604" t="s">
        <v>35</v>
      </c>
      <c r="D5604" t="s">
        <v>16</v>
      </c>
      <c r="F5604" t="s">
        <v>36</v>
      </c>
      <c r="G5604">
        <v>2</v>
      </c>
      <c r="H5604">
        <v>-1.2207799226423171</v>
      </c>
      <c r="I5604">
        <v>0.1089649921306612</v>
      </c>
      <c r="J5604" t="s">
        <v>910</v>
      </c>
      <c r="L5604" t="s">
        <v>519</v>
      </c>
    </row>
    <row r="5605" spans="1:12" x14ac:dyDescent="0.2">
      <c r="A5605" t="s">
        <v>44</v>
      </c>
      <c r="B5605">
        <v>6.2375E-2</v>
      </c>
      <c r="C5605" t="s">
        <v>45</v>
      </c>
      <c r="D5605" t="s">
        <v>16</v>
      </c>
      <c r="F5605" t="s">
        <v>36</v>
      </c>
      <c r="G5605">
        <v>2</v>
      </c>
      <c r="H5605">
        <v>-2.7745907249104542</v>
      </c>
      <c r="I5605">
        <v>0.1478251210504789</v>
      </c>
      <c r="J5605" t="s">
        <v>913</v>
      </c>
      <c r="L5605" t="s">
        <v>47</v>
      </c>
    </row>
    <row r="5606" spans="1:12" x14ac:dyDescent="0.2">
      <c r="A5606" t="s">
        <v>835</v>
      </c>
      <c r="B5606">
        <v>1.4687000000000001E-4</v>
      </c>
      <c r="C5606" t="s">
        <v>35</v>
      </c>
      <c r="D5606" t="s">
        <v>16</v>
      </c>
      <c r="F5606" t="s">
        <v>36</v>
      </c>
      <c r="G5606">
        <v>2</v>
      </c>
      <c r="H5606">
        <v>-8.8259627161985037</v>
      </c>
      <c r="I5606">
        <v>0.1478251210504789</v>
      </c>
      <c r="J5606" t="s">
        <v>913</v>
      </c>
      <c r="L5606" t="s">
        <v>836</v>
      </c>
    </row>
    <row r="5607" spans="1:12" x14ac:dyDescent="0.2">
      <c r="A5607" t="s">
        <v>214</v>
      </c>
      <c r="B5607">
        <v>0.10249999999999999</v>
      </c>
      <c r="C5607" t="s">
        <v>45</v>
      </c>
      <c r="D5607" t="s">
        <v>16</v>
      </c>
      <c r="F5607" t="s">
        <v>36</v>
      </c>
      <c r="G5607">
        <v>2</v>
      </c>
      <c r="H5607">
        <v>-2.2778924804036742</v>
      </c>
      <c r="I5607">
        <v>0.1089649921306612</v>
      </c>
      <c r="J5607" t="s">
        <v>910</v>
      </c>
      <c r="L5607" t="s">
        <v>216</v>
      </c>
    </row>
    <row r="5608" spans="1:12" x14ac:dyDescent="0.2">
      <c r="A5608" t="s">
        <v>533</v>
      </c>
      <c r="B5608">
        <v>0.76249999999999996</v>
      </c>
      <c r="C5608" t="s">
        <v>35</v>
      </c>
      <c r="D5608" t="s">
        <v>16</v>
      </c>
      <c r="F5608" t="s">
        <v>36</v>
      </c>
      <c r="G5608">
        <v>2</v>
      </c>
      <c r="H5608">
        <v>-0.27115277050057041</v>
      </c>
      <c r="I5608">
        <v>0.1089649921306612</v>
      </c>
      <c r="J5608" t="s">
        <v>910</v>
      </c>
      <c r="L5608" t="s">
        <v>535</v>
      </c>
    </row>
    <row r="5609" spans="1:12" x14ac:dyDescent="0.2">
      <c r="A5609" t="s">
        <v>51</v>
      </c>
      <c r="B5609">
        <v>13.975</v>
      </c>
      <c r="C5609" t="s">
        <v>52</v>
      </c>
      <c r="D5609" t="s">
        <v>53</v>
      </c>
      <c r="F5609" t="s">
        <v>36</v>
      </c>
      <c r="G5609">
        <v>2</v>
      </c>
      <c r="H5609">
        <v>2.6372700190411629</v>
      </c>
      <c r="I5609">
        <v>4.3409845976280087E-2</v>
      </c>
      <c r="J5609" t="s">
        <v>839</v>
      </c>
      <c r="L5609" t="s">
        <v>54</v>
      </c>
    </row>
    <row r="5610" spans="1:12" x14ac:dyDescent="0.2">
      <c r="A5610" t="s">
        <v>324</v>
      </c>
      <c r="B5610">
        <v>7.2499999999999995E-4</v>
      </c>
      <c r="C5610" t="s">
        <v>45</v>
      </c>
      <c r="D5610" t="s">
        <v>16</v>
      </c>
      <c r="F5610" t="s">
        <v>36</v>
      </c>
      <c r="G5610">
        <v>2</v>
      </c>
      <c r="H5610">
        <v>-7.2293389031095998</v>
      </c>
      <c r="I5610">
        <v>0.1478251210504789</v>
      </c>
      <c r="J5610" t="s">
        <v>913</v>
      </c>
      <c r="L5610" t="s">
        <v>326</v>
      </c>
    </row>
    <row r="5611" spans="1:12" x14ac:dyDescent="0.2">
      <c r="A5611" t="s">
        <v>917</v>
      </c>
      <c r="B5611">
        <v>2.8124999999999999E-3</v>
      </c>
      <c r="C5611" t="s">
        <v>45</v>
      </c>
      <c r="D5611" t="s">
        <v>16</v>
      </c>
      <c r="F5611" t="s">
        <v>36</v>
      </c>
      <c r="G5611">
        <v>2</v>
      </c>
      <c r="H5611">
        <v>-5.8736815114515988</v>
      </c>
      <c r="I5611">
        <v>0.1478251210504789</v>
      </c>
      <c r="J5611" t="s">
        <v>913</v>
      </c>
      <c r="L5611" t="s">
        <v>531</v>
      </c>
    </row>
    <row r="5612" spans="1:12" x14ac:dyDescent="0.2">
      <c r="A5612" t="s">
        <v>879</v>
      </c>
      <c r="B5612">
        <v>0.93540999999999996</v>
      </c>
      <c r="C5612" t="s">
        <v>7</v>
      </c>
      <c r="D5612" t="s">
        <v>75</v>
      </c>
      <c r="F5612" t="s">
        <v>36</v>
      </c>
      <c r="G5612">
        <v>2</v>
      </c>
      <c r="H5612">
        <v>-6.6770343133854229E-2</v>
      </c>
      <c r="I5612">
        <v>0.55946882756467764</v>
      </c>
      <c r="J5612" t="s">
        <v>910</v>
      </c>
    </row>
    <row r="5613" spans="1:12" x14ac:dyDescent="0.2">
      <c r="A5613" t="s">
        <v>918</v>
      </c>
      <c r="B5613">
        <v>3.9999999999999998E-6</v>
      </c>
      <c r="C5613" t="s">
        <v>45</v>
      </c>
      <c r="D5613" t="s">
        <v>15</v>
      </c>
      <c r="F5613" t="s">
        <v>36</v>
      </c>
      <c r="G5613">
        <v>2</v>
      </c>
      <c r="H5613">
        <v>-12.429216196844379</v>
      </c>
      <c r="I5613">
        <v>0.55946882756467764</v>
      </c>
      <c r="J5613" t="s">
        <v>910</v>
      </c>
      <c r="L5613" t="s">
        <v>919</v>
      </c>
    </row>
    <row r="5614" spans="1:12" x14ac:dyDescent="0.2">
      <c r="A5614" t="s">
        <v>299</v>
      </c>
      <c r="B5614">
        <v>2.375E-2</v>
      </c>
      <c r="C5614" t="s">
        <v>35</v>
      </c>
      <c r="D5614" t="s">
        <v>16</v>
      </c>
      <c r="F5614" t="s">
        <v>36</v>
      </c>
      <c r="G5614">
        <v>2</v>
      </c>
      <c r="H5614">
        <v>-3.7401727485014868</v>
      </c>
      <c r="I5614">
        <v>0.1478251210504789</v>
      </c>
      <c r="J5614" t="s">
        <v>913</v>
      </c>
      <c r="L5614" t="s">
        <v>300</v>
      </c>
    </row>
    <row r="5615" spans="1:12" x14ac:dyDescent="0.2">
      <c r="A5615" t="s">
        <v>920</v>
      </c>
      <c r="B5615">
        <v>0.34561999999999998</v>
      </c>
      <c r="C5615" t="s">
        <v>35</v>
      </c>
      <c r="D5615" t="s">
        <v>16</v>
      </c>
      <c r="F5615" t="s">
        <v>36</v>
      </c>
      <c r="G5615">
        <v>2</v>
      </c>
      <c r="H5615">
        <v>-1.062415373356292</v>
      </c>
      <c r="I5615">
        <v>0.1089649921306612</v>
      </c>
      <c r="J5615" t="s">
        <v>910</v>
      </c>
      <c r="L5615" t="s">
        <v>921</v>
      </c>
    </row>
    <row r="5616" spans="1:12" x14ac:dyDescent="0.2">
      <c r="A5616" t="s">
        <v>922</v>
      </c>
      <c r="B5616">
        <v>0.11187</v>
      </c>
      <c r="C5616" t="s">
        <v>7</v>
      </c>
      <c r="D5616" t="s">
        <v>16</v>
      </c>
      <c r="F5616" t="s">
        <v>36</v>
      </c>
      <c r="G5616">
        <v>2</v>
      </c>
      <c r="H5616">
        <v>-2.190417796123298</v>
      </c>
      <c r="I5616">
        <v>0.1089649921306612</v>
      </c>
      <c r="J5616" t="s">
        <v>910</v>
      </c>
      <c r="L5616" t="s">
        <v>923</v>
      </c>
    </row>
    <row r="5617" spans="1:12" x14ac:dyDescent="0.2">
      <c r="A5617" t="s">
        <v>848</v>
      </c>
      <c r="B5617">
        <v>5.1437999999999998E-2</v>
      </c>
      <c r="C5617" t="s">
        <v>35</v>
      </c>
      <c r="D5617" t="s">
        <v>16</v>
      </c>
      <c r="F5617" t="s">
        <v>36</v>
      </c>
      <c r="G5617">
        <v>2</v>
      </c>
      <c r="H5617">
        <v>-2.967378080057463</v>
      </c>
      <c r="I5617">
        <v>0.1478251210504789</v>
      </c>
      <c r="J5617" t="s">
        <v>913</v>
      </c>
      <c r="L5617" t="s">
        <v>849</v>
      </c>
    </row>
    <row r="5618" spans="1:12" x14ac:dyDescent="0.2">
      <c r="A5618" t="s">
        <v>787</v>
      </c>
      <c r="B5618">
        <v>0.12187000000000001</v>
      </c>
      <c r="C5618" t="s">
        <v>35</v>
      </c>
      <c r="D5618" t="s">
        <v>16</v>
      </c>
      <c r="F5618" t="s">
        <v>36</v>
      </c>
      <c r="G5618">
        <v>2</v>
      </c>
      <c r="H5618">
        <v>-2.1048003761467262</v>
      </c>
      <c r="I5618">
        <v>0.1089649921306612</v>
      </c>
      <c r="J5618" t="s">
        <v>910</v>
      </c>
      <c r="L5618" t="s">
        <v>789</v>
      </c>
    </row>
    <row r="5619" spans="1:12" x14ac:dyDescent="0.2">
      <c r="A5619" t="s">
        <v>924</v>
      </c>
      <c r="B5619">
        <v>1.1561999999999999E-2</v>
      </c>
      <c r="C5619" t="s">
        <v>35</v>
      </c>
      <c r="D5619" t="s">
        <v>16</v>
      </c>
      <c r="F5619" t="s">
        <v>36</v>
      </c>
      <c r="G5619">
        <v>2</v>
      </c>
      <c r="H5619">
        <v>-4.4600314203218527</v>
      </c>
      <c r="I5619">
        <v>0.1478251210504789</v>
      </c>
      <c r="J5619" t="s">
        <v>913</v>
      </c>
      <c r="L5619" t="s">
        <v>925</v>
      </c>
    </row>
    <row r="5620" spans="1:12" x14ac:dyDescent="0.2">
      <c r="A5620" t="s">
        <v>926</v>
      </c>
      <c r="B5620">
        <v>8.8125</v>
      </c>
      <c r="C5620" t="s">
        <v>35</v>
      </c>
      <c r="D5620" t="s">
        <v>16</v>
      </c>
      <c r="F5620" t="s">
        <v>36</v>
      </c>
      <c r="G5620">
        <v>2</v>
      </c>
      <c r="H5620">
        <v>2.1761711681383868</v>
      </c>
      <c r="I5620">
        <v>0.14206287812450191</v>
      </c>
      <c r="J5620" t="s">
        <v>927</v>
      </c>
      <c r="L5620" t="s">
        <v>928</v>
      </c>
    </row>
    <row r="5621" spans="1:12" x14ac:dyDescent="0.2">
      <c r="A5621" t="s">
        <v>442</v>
      </c>
      <c r="B5621">
        <v>5.0312000000000001</v>
      </c>
      <c r="C5621" t="s">
        <v>42</v>
      </c>
      <c r="D5621" t="s">
        <v>16</v>
      </c>
      <c r="F5621" t="s">
        <v>36</v>
      </c>
      <c r="G5621">
        <v>2</v>
      </c>
      <c r="H5621">
        <v>1.6156585242471571</v>
      </c>
      <c r="I5621">
        <v>0.1089649921306612</v>
      </c>
      <c r="J5621" t="s">
        <v>910</v>
      </c>
      <c r="L5621" t="s">
        <v>443</v>
      </c>
    </row>
    <row r="5622" spans="1:12" x14ac:dyDescent="0.2">
      <c r="A5622" t="s">
        <v>929</v>
      </c>
      <c r="B5622">
        <v>8.8125</v>
      </c>
      <c r="C5622" t="s">
        <v>35</v>
      </c>
      <c r="D5622" t="s">
        <v>16</v>
      </c>
      <c r="F5622" t="s">
        <v>36</v>
      </c>
      <c r="G5622">
        <v>2</v>
      </c>
      <c r="H5622">
        <v>2.1761711681383868</v>
      </c>
      <c r="I5622">
        <v>0.1089649921306612</v>
      </c>
      <c r="J5622" t="s">
        <v>910</v>
      </c>
      <c r="L5622" t="s">
        <v>929</v>
      </c>
    </row>
    <row r="5623" spans="1:12" x14ac:dyDescent="0.2">
      <c r="A5623" t="s">
        <v>563</v>
      </c>
      <c r="B5623">
        <v>1.2874999999999999E-2</v>
      </c>
      <c r="C5623" t="s">
        <v>218</v>
      </c>
      <c r="D5623" t="s">
        <v>16</v>
      </c>
      <c r="F5623" t="s">
        <v>36</v>
      </c>
      <c r="G5623">
        <v>2</v>
      </c>
      <c r="H5623">
        <v>-4.3524678324323371</v>
      </c>
      <c r="I5623">
        <v>0.1478251210504789</v>
      </c>
      <c r="J5623" t="s">
        <v>913</v>
      </c>
      <c r="L5623" t="s">
        <v>564</v>
      </c>
    </row>
    <row r="5624" spans="1:12" x14ac:dyDescent="0.2">
      <c r="A5624" t="s">
        <v>60</v>
      </c>
      <c r="B5624">
        <v>16.638000000000002</v>
      </c>
      <c r="C5624" t="s">
        <v>42</v>
      </c>
      <c r="D5624" t="s">
        <v>56</v>
      </c>
      <c r="F5624" t="s">
        <v>36</v>
      </c>
      <c r="G5624">
        <v>2</v>
      </c>
      <c r="H5624">
        <v>2.8116892358616958</v>
      </c>
      <c r="I5624">
        <v>0.36977677668705061</v>
      </c>
      <c r="J5624" t="s">
        <v>930</v>
      </c>
      <c r="L5624" t="s">
        <v>61</v>
      </c>
    </row>
    <row r="5625" spans="1:12" x14ac:dyDescent="0.2">
      <c r="A5625" t="s">
        <v>62</v>
      </c>
      <c r="B5625">
        <v>2.9927999999999999</v>
      </c>
      <c r="C5625" t="s">
        <v>35</v>
      </c>
      <c r="D5625" t="s">
        <v>56</v>
      </c>
      <c r="F5625" t="s">
        <v>36</v>
      </c>
      <c r="G5625">
        <v>2</v>
      </c>
      <c r="H5625">
        <v>1.0962094040517989</v>
      </c>
      <c r="I5625">
        <v>0.36977677668705061</v>
      </c>
      <c r="J5625" t="s">
        <v>931</v>
      </c>
      <c r="L5625" t="s">
        <v>62</v>
      </c>
    </row>
    <row r="5626" spans="1:12" x14ac:dyDescent="0.2">
      <c r="A5626" t="s">
        <v>572</v>
      </c>
      <c r="B5626">
        <v>-0.03</v>
      </c>
      <c r="C5626" t="s">
        <v>49</v>
      </c>
      <c r="D5626" t="s">
        <v>16</v>
      </c>
      <c r="F5626" t="s">
        <v>36</v>
      </c>
      <c r="G5626">
        <v>2</v>
      </c>
      <c r="H5626">
        <v>-3.5065578973199818</v>
      </c>
      <c r="I5626">
        <v>0.1089649921306612</v>
      </c>
      <c r="J5626" t="s">
        <v>932</v>
      </c>
      <c r="K5626" t="b">
        <v>1</v>
      </c>
      <c r="L5626" t="s">
        <v>573</v>
      </c>
    </row>
    <row r="5627" spans="1:12" x14ac:dyDescent="0.2">
      <c r="A5627" t="s">
        <v>933</v>
      </c>
      <c r="B5627">
        <v>-1.6061999999999999E-3</v>
      </c>
      <c r="C5627" t="s">
        <v>49</v>
      </c>
      <c r="D5627" t="s">
        <v>16</v>
      </c>
      <c r="F5627" t="s">
        <v>36</v>
      </c>
      <c r="G5627">
        <v>2</v>
      </c>
      <c r="H5627">
        <v>-6.4338841382099128</v>
      </c>
      <c r="I5627">
        <v>0.1089649921306612</v>
      </c>
      <c r="J5627" t="s">
        <v>910</v>
      </c>
      <c r="K5627" t="b">
        <v>1</v>
      </c>
      <c r="L5627" t="s">
        <v>934</v>
      </c>
    </row>
    <row r="5628" spans="1:12" x14ac:dyDescent="0.2">
      <c r="A5628" t="s">
        <v>203</v>
      </c>
      <c r="B5628">
        <v>-2.8063000000000001E-2</v>
      </c>
      <c r="C5628" t="s">
        <v>49</v>
      </c>
      <c r="D5628" t="s">
        <v>16</v>
      </c>
      <c r="F5628" t="s">
        <v>36</v>
      </c>
      <c r="G5628">
        <v>2</v>
      </c>
      <c r="H5628">
        <v>-3.5733032962664542</v>
      </c>
      <c r="I5628">
        <v>0.1089649921306612</v>
      </c>
      <c r="J5628" t="s">
        <v>910</v>
      </c>
      <c r="K5628" t="b">
        <v>1</v>
      </c>
      <c r="L5628" t="s">
        <v>204</v>
      </c>
    </row>
    <row r="5629" spans="1:12" x14ac:dyDescent="0.2">
      <c r="A5629" t="s">
        <v>935</v>
      </c>
      <c r="B5629">
        <v>-4.2938000000000004E-3</v>
      </c>
      <c r="C5629" t="s">
        <v>49</v>
      </c>
      <c r="D5629" t="s">
        <v>16</v>
      </c>
      <c r="F5629" t="s">
        <v>36</v>
      </c>
      <c r="G5629">
        <v>2</v>
      </c>
      <c r="H5629">
        <v>-5.4505831572288086</v>
      </c>
      <c r="I5629">
        <v>0.1089649921306612</v>
      </c>
      <c r="J5629" t="s">
        <v>910</v>
      </c>
      <c r="K5629" t="b">
        <v>1</v>
      </c>
      <c r="L5629" t="s">
        <v>936</v>
      </c>
    </row>
    <row r="5630" spans="1:12" x14ac:dyDescent="0.2">
      <c r="A5630" t="s">
        <v>354</v>
      </c>
      <c r="B5630">
        <v>-4.5281000000000002E-3</v>
      </c>
      <c r="C5630" t="s">
        <v>49</v>
      </c>
      <c r="D5630" t="s">
        <v>250</v>
      </c>
      <c r="F5630" t="s">
        <v>36</v>
      </c>
      <c r="G5630">
        <v>2</v>
      </c>
      <c r="H5630">
        <v>-5.397452853519467</v>
      </c>
      <c r="I5630">
        <v>0.1089649921306612</v>
      </c>
      <c r="J5630" t="s">
        <v>937</v>
      </c>
      <c r="K5630" t="b">
        <v>1</v>
      </c>
      <c r="L5630" t="s">
        <v>355</v>
      </c>
    </row>
    <row r="5631" spans="1:12" x14ac:dyDescent="0.2">
      <c r="A5631" t="s">
        <v>310</v>
      </c>
      <c r="B5631">
        <v>0.10249999999999999</v>
      </c>
      <c r="C5631" t="s">
        <v>35</v>
      </c>
      <c r="D5631" t="s">
        <v>16</v>
      </c>
      <c r="F5631" t="s">
        <v>36</v>
      </c>
      <c r="G5631">
        <v>2</v>
      </c>
      <c r="H5631">
        <v>-2.2778924804036742</v>
      </c>
      <c r="I5631">
        <v>0.1089649921306612</v>
      </c>
      <c r="J5631" t="s">
        <v>910</v>
      </c>
      <c r="L5631" t="s">
        <v>310</v>
      </c>
    </row>
    <row r="5633" spans="1:13" ht="16" x14ac:dyDescent="0.2">
      <c r="A5633" s="1" t="s">
        <v>2</v>
      </c>
      <c r="B5633" s="1" t="s">
        <v>1139</v>
      </c>
    </row>
    <row r="5634" spans="1:13" x14ac:dyDescent="0.2">
      <c r="A5634" t="s">
        <v>4</v>
      </c>
      <c r="B5634" t="s">
        <v>1140</v>
      </c>
    </row>
    <row r="5635" spans="1:13" x14ac:dyDescent="0.2">
      <c r="A5635" t="s">
        <v>6</v>
      </c>
      <c r="B5635" t="s">
        <v>94</v>
      </c>
    </row>
    <row r="5636" spans="1:13" x14ac:dyDescent="0.2">
      <c r="A5636" t="s">
        <v>8</v>
      </c>
      <c r="B5636">
        <v>1</v>
      </c>
    </row>
    <row r="5637" spans="1:13" x14ac:dyDescent="0.2">
      <c r="A5637" t="s">
        <v>9</v>
      </c>
      <c r="B5637" t="s">
        <v>1139</v>
      </c>
    </row>
    <row r="5638" spans="1:13" x14ac:dyDescent="0.2">
      <c r="A5638" t="s">
        <v>11</v>
      </c>
      <c r="B5638" t="s">
        <v>12</v>
      </c>
    </row>
    <row r="5639" spans="1:13" x14ac:dyDescent="0.2">
      <c r="A5639" t="s">
        <v>13</v>
      </c>
      <c r="B5639" t="s">
        <v>14</v>
      </c>
    </row>
    <row r="5640" spans="1:13" x14ac:dyDescent="0.2">
      <c r="A5640" t="s">
        <v>15</v>
      </c>
      <c r="B5640" t="s">
        <v>75</v>
      </c>
    </row>
    <row r="5641" spans="1:13" ht="16" x14ac:dyDescent="0.2">
      <c r="A5641" s="1" t="s">
        <v>17</v>
      </c>
    </row>
    <row r="5642" spans="1:13" x14ac:dyDescent="0.2">
      <c r="A5642" s="2" t="s">
        <v>18</v>
      </c>
      <c r="B5642" s="2" t="s">
        <v>19</v>
      </c>
      <c r="C5642" s="2" t="s">
        <v>6</v>
      </c>
      <c r="D5642" s="2" t="s">
        <v>15</v>
      </c>
      <c r="E5642" s="2" t="s">
        <v>20</v>
      </c>
      <c r="F5642" s="2" t="s">
        <v>13</v>
      </c>
      <c r="G5642" s="2" t="s">
        <v>21</v>
      </c>
      <c r="H5642" s="2" t="s">
        <v>22</v>
      </c>
      <c r="I5642" s="2" t="s">
        <v>23</v>
      </c>
      <c r="J5642" s="2" t="s">
        <v>4</v>
      </c>
      <c r="K5642" s="2" t="s">
        <v>24</v>
      </c>
      <c r="L5642" s="2" t="s">
        <v>9</v>
      </c>
      <c r="M5642" s="2"/>
    </row>
    <row r="5643" spans="1:13" x14ac:dyDescent="0.2">
      <c r="A5643" t="s">
        <v>1139</v>
      </c>
      <c r="B5643">
        <v>1</v>
      </c>
      <c r="C5643" t="s">
        <v>94</v>
      </c>
      <c r="D5643" t="s">
        <v>75</v>
      </c>
      <c r="E5643" t="s">
        <v>76</v>
      </c>
      <c r="F5643" t="s">
        <v>33</v>
      </c>
      <c r="G5643">
        <v>0</v>
      </c>
      <c r="H5643">
        <v>1</v>
      </c>
      <c r="L5643" t="s">
        <v>1139</v>
      </c>
    </row>
    <row r="5644" spans="1:13" x14ac:dyDescent="0.2">
      <c r="A5644" t="s">
        <v>493</v>
      </c>
      <c r="B5644">
        <v>2.2000000000000002</v>
      </c>
      <c r="C5644" t="s">
        <v>35</v>
      </c>
      <c r="D5644" t="s">
        <v>16</v>
      </c>
      <c r="F5644" t="s">
        <v>36</v>
      </c>
      <c r="G5644">
        <v>2</v>
      </c>
      <c r="H5644">
        <v>0.78845736036427028</v>
      </c>
      <c r="I5644">
        <v>3.4483102232361312E-2</v>
      </c>
      <c r="J5644" t="s">
        <v>953</v>
      </c>
      <c r="L5644" t="s">
        <v>495</v>
      </c>
    </row>
    <row r="5645" spans="1:13" x14ac:dyDescent="0.2">
      <c r="A5645" t="s">
        <v>518</v>
      </c>
      <c r="B5645">
        <v>0.04</v>
      </c>
      <c r="C5645" t="s">
        <v>35</v>
      </c>
      <c r="D5645" t="s">
        <v>16</v>
      </c>
      <c r="F5645" t="s">
        <v>36</v>
      </c>
      <c r="G5645">
        <v>2</v>
      </c>
      <c r="H5645">
        <v>-3.218875824868201</v>
      </c>
      <c r="I5645">
        <v>3.4483102232361312E-2</v>
      </c>
      <c r="J5645" t="s">
        <v>1141</v>
      </c>
      <c r="L5645" t="s">
        <v>519</v>
      </c>
    </row>
    <row r="5646" spans="1:13" x14ac:dyDescent="0.2">
      <c r="A5646" t="s">
        <v>520</v>
      </c>
      <c r="B5646">
        <v>15.5</v>
      </c>
      <c r="C5646" t="s">
        <v>42</v>
      </c>
      <c r="D5646" t="s">
        <v>30</v>
      </c>
      <c r="F5646" t="s">
        <v>36</v>
      </c>
      <c r="G5646">
        <v>2</v>
      </c>
      <c r="H5646">
        <v>2.7408400239252009</v>
      </c>
      <c r="I5646">
        <v>3.4483102232361312E-2</v>
      </c>
      <c r="J5646" t="s">
        <v>1141</v>
      </c>
      <c r="L5646" t="s">
        <v>211</v>
      </c>
    </row>
    <row r="5647" spans="1:13" x14ac:dyDescent="0.2">
      <c r="A5647" t="s">
        <v>941</v>
      </c>
      <c r="B5647">
        <v>1</v>
      </c>
      <c r="C5647" t="s">
        <v>94</v>
      </c>
      <c r="D5647" t="s">
        <v>75</v>
      </c>
      <c r="F5647" t="s">
        <v>36</v>
      </c>
      <c r="G5647">
        <v>2</v>
      </c>
      <c r="H5647">
        <v>0</v>
      </c>
      <c r="I5647">
        <v>0.54985584205570526</v>
      </c>
      <c r="J5647" t="s">
        <v>976</v>
      </c>
    </row>
    <row r="5648" spans="1:13" x14ac:dyDescent="0.2">
      <c r="A5648" t="s">
        <v>60</v>
      </c>
      <c r="B5648">
        <v>1.3440000000000001</v>
      </c>
      <c r="C5648" t="s">
        <v>42</v>
      </c>
      <c r="D5648" t="s">
        <v>56</v>
      </c>
      <c r="F5648" t="s">
        <v>36</v>
      </c>
      <c r="G5648">
        <v>2</v>
      </c>
      <c r="H5648">
        <v>0.29565024210095792</v>
      </c>
      <c r="I5648">
        <v>0.36977677668705061</v>
      </c>
      <c r="J5648" t="s">
        <v>930</v>
      </c>
      <c r="L5648" t="s">
        <v>61</v>
      </c>
    </row>
    <row r="5649" spans="1:13" x14ac:dyDescent="0.2">
      <c r="A5649" t="s">
        <v>62</v>
      </c>
      <c r="B5649">
        <v>0.224</v>
      </c>
      <c r="C5649" t="s">
        <v>35</v>
      </c>
      <c r="D5649" t="s">
        <v>56</v>
      </c>
      <c r="F5649" t="s">
        <v>36</v>
      </c>
      <c r="G5649">
        <v>2</v>
      </c>
      <c r="H5649">
        <v>-1.496109227127097</v>
      </c>
      <c r="I5649">
        <v>0.36977677668705061</v>
      </c>
      <c r="J5649" t="s">
        <v>977</v>
      </c>
      <c r="L5649" t="s">
        <v>62</v>
      </c>
    </row>
    <row r="5651" spans="1:13" ht="16" x14ac:dyDescent="0.2">
      <c r="A5651" s="1" t="s">
        <v>2</v>
      </c>
      <c r="B5651" s="1" t="s">
        <v>157</v>
      </c>
    </row>
    <row r="5652" spans="1:13" x14ac:dyDescent="0.2">
      <c r="A5652" t="s">
        <v>4</v>
      </c>
      <c r="B5652" t="s">
        <v>986</v>
      </c>
    </row>
    <row r="5653" spans="1:13" x14ac:dyDescent="0.2">
      <c r="A5653" t="s">
        <v>6</v>
      </c>
      <c r="B5653" t="s">
        <v>35</v>
      </c>
    </row>
    <row r="5654" spans="1:13" x14ac:dyDescent="0.2">
      <c r="A5654" t="s">
        <v>8</v>
      </c>
      <c r="B5654">
        <v>1</v>
      </c>
    </row>
    <row r="5655" spans="1:13" x14ac:dyDescent="0.2">
      <c r="A5655" t="s">
        <v>9</v>
      </c>
      <c r="B5655" t="s">
        <v>157</v>
      </c>
    </row>
    <row r="5656" spans="1:13" x14ac:dyDescent="0.2">
      <c r="A5656" t="s">
        <v>11</v>
      </c>
      <c r="B5656" t="s">
        <v>12</v>
      </c>
    </row>
    <row r="5657" spans="1:13" x14ac:dyDescent="0.2">
      <c r="A5657" t="s">
        <v>13</v>
      </c>
      <c r="B5657" t="s">
        <v>14</v>
      </c>
    </row>
    <row r="5658" spans="1:13" x14ac:dyDescent="0.2">
      <c r="A5658" t="s">
        <v>15</v>
      </c>
      <c r="B5658" t="s">
        <v>75</v>
      </c>
    </row>
    <row r="5659" spans="1:13" ht="16" x14ac:dyDescent="0.2">
      <c r="A5659" s="1" t="s">
        <v>17</v>
      </c>
    </row>
    <row r="5660" spans="1:13" x14ac:dyDescent="0.2">
      <c r="A5660" s="2" t="s">
        <v>18</v>
      </c>
      <c r="B5660" s="2" t="s">
        <v>19</v>
      </c>
      <c r="C5660" s="2" t="s">
        <v>6</v>
      </c>
      <c r="D5660" s="2" t="s">
        <v>15</v>
      </c>
      <c r="E5660" s="2" t="s">
        <v>20</v>
      </c>
      <c r="F5660" s="2" t="s">
        <v>13</v>
      </c>
      <c r="G5660" s="2" t="s">
        <v>21</v>
      </c>
      <c r="H5660" s="2" t="s">
        <v>22</v>
      </c>
      <c r="I5660" s="2" t="s">
        <v>23</v>
      </c>
      <c r="J5660" s="2" t="s">
        <v>4</v>
      </c>
      <c r="K5660" s="2" t="s">
        <v>24</v>
      </c>
      <c r="L5660" s="2" t="s">
        <v>9</v>
      </c>
      <c r="M5660" s="2"/>
    </row>
    <row r="5661" spans="1:13" x14ac:dyDescent="0.2">
      <c r="A5661" t="s">
        <v>157</v>
      </c>
      <c r="B5661">
        <v>1</v>
      </c>
      <c r="C5661" t="s">
        <v>35</v>
      </c>
      <c r="D5661" t="s">
        <v>75</v>
      </c>
      <c r="E5661" t="s">
        <v>103</v>
      </c>
      <c r="F5661" t="s">
        <v>33</v>
      </c>
      <c r="G5661">
        <v>0</v>
      </c>
      <c r="H5661">
        <v>1</v>
      </c>
      <c r="L5661" t="s">
        <v>157</v>
      </c>
    </row>
    <row r="5662" spans="1:13" x14ac:dyDescent="0.2">
      <c r="A5662" t="s">
        <v>55</v>
      </c>
      <c r="B5662">
        <v>253.41</v>
      </c>
      <c r="C5662" t="s">
        <v>45</v>
      </c>
      <c r="D5662" t="s">
        <v>56</v>
      </c>
      <c r="F5662" t="s">
        <v>36</v>
      </c>
      <c r="G5662">
        <v>2</v>
      </c>
      <c r="H5662">
        <v>5.5350087304075153</v>
      </c>
      <c r="I5662">
        <v>0.36977677668705061</v>
      </c>
      <c r="J5662" t="s">
        <v>987</v>
      </c>
      <c r="L5662" t="s">
        <v>57</v>
      </c>
    </row>
    <row r="5663" spans="1:13" x14ac:dyDescent="0.2">
      <c r="A5663" t="s">
        <v>1139</v>
      </c>
      <c r="B5663">
        <v>1</v>
      </c>
      <c r="C5663" t="s">
        <v>94</v>
      </c>
      <c r="D5663" t="s">
        <v>75</v>
      </c>
      <c r="F5663" t="s">
        <v>36</v>
      </c>
      <c r="G5663">
        <v>2</v>
      </c>
      <c r="H5663">
        <v>0</v>
      </c>
      <c r="I5663">
        <v>0.54985584205570526</v>
      </c>
      <c r="J5663" t="s">
        <v>988</v>
      </c>
    </row>
    <row r="5664" spans="1:13" x14ac:dyDescent="0.2">
      <c r="A5664" t="s">
        <v>62</v>
      </c>
      <c r="B5664">
        <v>16.097999999999999</v>
      </c>
      <c r="C5664" t="s">
        <v>35</v>
      </c>
      <c r="D5664" t="s">
        <v>56</v>
      </c>
      <c r="F5664" t="s">
        <v>36</v>
      </c>
      <c r="G5664">
        <v>2</v>
      </c>
      <c r="H5664">
        <v>2.778695040671542</v>
      </c>
      <c r="I5664">
        <v>0.36977677668705061</v>
      </c>
      <c r="J5664" t="s">
        <v>989</v>
      </c>
      <c r="L5664" t="s">
        <v>62</v>
      </c>
    </row>
    <row r="5666" spans="1:13" ht="16" x14ac:dyDescent="0.2">
      <c r="A5666" s="1" t="s">
        <v>2</v>
      </c>
      <c r="B5666" s="1" t="s">
        <v>1142</v>
      </c>
    </row>
    <row r="5667" spans="1:13" x14ac:dyDescent="0.2">
      <c r="A5667" t="s">
        <v>4</v>
      </c>
      <c r="B5667" t="s">
        <v>1020</v>
      </c>
    </row>
    <row r="5668" spans="1:13" x14ac:dyDescent="0.2">
      <c r="A5668" t="s">
        <v>6</v>
      </c>
      <c r="B5668" t="s">
        <v>371</v>
      </c>
    </row>
    <row r="5669" spans="1:13" x14ac:dyDescent="0.2">
      <c r="A5669" t="s">
        <v>8</v>
      </c>
      <c r="B5669">
        <v>1</v>
      </c>
    </row>
    <row r="5670" spans="1:13" x14ac:dyDescent="0.2">
      <c r="A5670" t="s">
        <v>9</v>
      </c>
      <c r="B5670" t="s">
        <v>1142</v>
      </c>
    </row>
    <row r="5671" spans="1:13" x14ac:dyDescent="0.2">
      <c r="A5671" t="s">
        <v>11</v>
      </c>
      <c r="B5671" t="s">
        <v>12</v>
      </c>
    </row>
    <row r="5672" spans="1:13" x14ac:dyDescent="0.2">
      <c r="A5672" t="s">
        <v>13</v>
      </c>
      <c r="B5672" t="s">
        <v>14</v>
      </c>
    </row>
    <row r="5673" spans="1:13" x14ac:dyDescent="0.2">
      <c r="A5673" t="s">
        <v>15</v>
      </c>
      <c r="B5673" t="s">
        <v>75</v>
      </c>
    </row>
    <row r="5674" spans="1:13" ht="16" x14ac:dyDescent="0.2">
      <c r="A5674" s="1" t="s">
        <v>17</v>
      </c>
    </row>
    <row r="5675" spans="1:13" x14ac:dyDescent="0.2">
      <c r="A5675" s="2" t="s">
        <v>18</v>
      </c>
      <c r="B5675" s="2" t="s">
        <v>19</v>
      </c>
      <c r="C5675" s="2" t="s">
        <v>6</v>
      </c>
      <c r="D5675" s="2" t="s">
        <v>15</v>
      </c>
      <c r="E5675" s="2" t="s">
        <v>20</v>
      </c>
      <c r="F5675" s="2" t="s">
        <v>13</v>
      </c>
      <c r="G5675" s="2" t="s">
        <v>21</v>
      </c>
      <c r="H5675" s="2" t="s">
        <v>22</v>
      </c>
      <c r="I5675" s="2" t="s">
        <v>23</v>
      </c>
      <c r="J5675" s="2" t="s">
        <v>4</v>
      </c>
      <c r="K5675" s="2" t="s">
        <v>24</v>
      </c>
      <c r="L5675" s="2" t="s">
        <v>9</v>
      </c>
      <c r="M5675" s="2"/>
    </row>
    <row r="5676" spans="1:13" x14ac:dyDescent="0.2">
      <c r="A5676" t="s">
        <v>1021</v>
      </c>
      <c r="B5676">
        <v>2.5228E-5</v>
      </c>
      <c r="D5676" t="s">
        <v>16</v>
      </c>
      <c r="E5676" t="s">
        <v>247</v>
      </c>
      <c r="F5676" t="s">
        <v>27</v>
      </c>
      <c r="G5676">
        <v>2</v>
      </c>
      <c r="H5676">
        <v>-10.58755606916287</v>
      </c>
      <c r="I5676">
        <v>0.81498288344278047</v>
      </c>
      <c r="J5676" t="s">
        <v>1022</v>
      </c>
    </row>
    <row r="5677" spans="1:13" x14ac:dyDescent="0.2">
      <c r="A5677" t="s">
        <v>453</v>
      </c>
      <c r="B5677">
        <v>5.9664999999999996E-3</v>
      </c>
      <c r="D5677" t="s">
        <v>16</v>
      </c>
      <c r="E5677" t="s">
        <v>247</v>
      </c>
      <c r="F5677" t="s">
        <v>27</v>
      </c>
      <c r="G5677">
        <v>2</v>
      </c>
      <c r="H5677">
        <v>-5.1215947881545638</v>
      </c>
      <c r="I5677">
        <v>0.2402553678818159</v>
      </c>
      <c r="J5677" t="s">
        <v>1023</v>
      </c>
    </row>
    <row r="5678" spans="1:13" x14ac:dyDescent="0.2">
      <c r="A5678" t="s">
        <v>1024</v>
      </c>
      <c r="B5678">
        <v>8.8299000000000003E-5</v>
      </c>
      <c r="D5678" t="s">
        <v>16</v>
      </c>
      <c r="E5678" t="s">
        <v>247</v>
      </c>
      <c r="F5678" t="s">
        <v>27</v>
      </c>
      <c r="G5678">
        <v>2</v>
      </c>
      <c r="H5678">
        <v>-9.3347817754468014</v>
      </c>
      <c r="I5678">
        <v>0.56423115531849743</v>
      </c>
      <c r="J5678" t="s">
        <v>1025</v>
      </c>
    </row>
    <row r="5679" spans="1:13" x14ac:dyDescent="0.2">
      <c r="A5679" t="s">
        <v>208</v>
      </c>
      <c r="B5679">
        <v>0.24510000000000001</v>
      </c>
      <c r="D5679" t="s">
        <v>16</v>
      </c>
      <c r="E5679" t="s">
        <v>26</v>
      </c>
      <c r="F5679" t="s">
        <v>27</v>
      </c>
      <c r="G5679">
        <v>2</v>
      </c>
      <c r="H5679">
        <v>-1.4060889884480701</v>
      </c>
      <c r="I5679">
        <v>0.24149077526799639</v>
      </c>
      <c r="J5679" t="s">
        <v>1026</v>
      </c>
    </row>
    <row r="5680" spans="1:13" x14ac:dyDescent="0.2">
      <c r="A5680" t="s">
        <v>1027</v>
      </c>
      <c r="B5680">
        <v>1.0844999999999999E-4</v>
      </c>
      <c r="D5680" t="s">
        <v>16</v>
      </c>
      <c r="E5680" t="s">
        <v>26</v>
      </c>
      <c r="F5680" t="s">
        <v>27</v>
      </c>
      <c r="G5680">
        <v>2</v>
      </c>
      <c r="H5680">
        <v>-9.129221320691391</v>
      </c>
      <c r="I5680">
        <v>0.81498288344278047</v>
      </c>
      <c r="J5680" t="s">
        <v>1028</v>
      </c>
    </row>
    <row r="5681" spans="1:12" x14ac:dyDescent="0.2">
      <c r="A5681" t="s">
        <v>455</v>
      </c>
      <c r="B5681">
        <v>0.17369999999999999</v>
      </c>
      <c r="D5681" t="s">
        <v>16</v>
      </c>
      <c r="E5681" t="s">
        <v>247</v>
      </c>
      <c r="F5681" t="s">
        <v>27</v>
      </c>
      <c r="G5681">
        <v>2</v>
      </c>
      <c r="H5681">
        <v>-1.750425605735078</v>
      </c>
      <c r="I5681">
        <v>0.56423115531849743</v>
      </c>
      <c r="J5681" t="s">
        <v>1029</v>
      </c>
    </row>
    <row r="5682" spans="1:12" x14ac:dyDescent="0.2">
      <c r="A5682" t="s">
        <v>1030</v>
      </c>
      <c r="B5682">
        <v>1.8921000000000001E-3</v>
      </c>
      <c r="D5682" t="s">
        <v>16</v>
      </c>
      <c r="E5682" t="s">
        <v>247</v>
      </c>
      <c r="F5682" t="s">
        <v>27</v>
      </c>
      <c r="G5682">
        <v>2</v>
      </c>
      <c r="H5682">
        <v>-6.2700679556265593</v>
      </c>
      <c r="I5682">
        <v>0.2402553678818159</v>
      </c>
      <c r="J5682" t="s">
        <v>1031</v>
      </c>
    </row>
    <row r="5683" spans="1:12" x14ac:dyDescent="0.2">
      <c r="A5683" t="s">
        <v>29</v>
      </c>
      <c r="B5683">
        <v>40.933999999999997</v>
      </c>
      <c r="D5683" t="s">
        <v>30</v>
      </c>
      <c r="E5683" t="s">
        <v>26</v>
      </c>
      <c r="F5683" t="s">
        <v>27</v>
      </c>
      <c r="G5683">
        <v>2</v>
      </c>
      <c r="H5683">
        <v>3.711961013557258</v>
      </c>
      <c r="I5683">
        <v>0.1312205922929929</v>
      </c>
      <c r="J5683" t="s">
        <v>1032</v>
      </c>
    </row>
    <row r="5684" spans="1:12" x14ac:dyDescent="0.2">
      <c r="A5684" t="s">
        <v>473</v>
      </c>
      <c r="B5684">
        <v>1.2419E-7</v>
      </c>
      <c r="D5684" t="s">
        <v>16</v>
      </c>
      <c r="E5684" t="s">
        <v>26</v>
      </c>
      <c r="F5684" t="s">
        <v>27</v>
      </c>
      <c r="G5684">
        <v>2</v>
      </c>
      <c r="H5684">
        <v>-15.901453185986471</v>
      </c>
      <c r="I5684">
        <v>0.2402553678818159</v>
      </c>
      <c r="J5684" t="s">
        <v>1033</v>
      </c>
    </row>
    <row r="5685" spans="1:12" x14ac:dyDescent="0.2">
      <c r="A5685" t="s">
        <v>827</v>
      </c>
      <c r="B5685">
        <v>3.7975999999999998E-4</v>
      </c>
      <c r="D5685" t="s">
        <v>16</v>
      </c>
      <c r="E5685" t="s">
        <v>26</v>
      </c>
      <c r="F5685" t="s">
        <v>27</v>
      </c>
      <c r="G5685">
        <v>2</v>
      </c>
      <c r="H5685">
        <v>-7.8759710837212111</v>
      </c>
      <c r="I5685">
        <v>0.2402553678818159</v>
      </c>
      <c r="J5685" t="s">
        <v>1034</v>
      </c>
    </row>
    <row r="5686" spans="1:12" x14ac:dyDescent="0.2">
      <c r="A5686" t="s">
        <v>1035</v>
      </c>
      <c r="B5686">
        <v>2.0183000000000001E-4</v>
      </c>
      <c r="D5686" t="s">
        <v>16</v>
      </c>
      <c r="E5686" t="s">
        <v>247</v>
      </c>
      <c r="F5686" t="s">
        <v>27</v>
      </c>
      <c r="G5686">
        <v>2</v>
      </c>
      <c r="H5686">
        <v>-8.5080847990522468</v>
      </c>
      <c r="I5686">
        <v>0.2402553678818159</v>
      </c>
      <c r="J5686" t="s">
        <v>1036</v>
      </c>
    </row>
    <row r="5687" spans="1:12" x14ac:dyDescent="0.2">
      <c r="A5687" t="s">
        <v>706</v>
      </c>
      <c r="B5687">
        <v>1.0807000000000001E-6</v>
      </c>
      <c r="D5687" t="s">
        <v>16</v>
      </c>
      <c r="E5687" t="s">
        <v>26</v>
      </c>
      <c r="F5687" t="s">
        <v>27</v>
      </c>
      <c r="G5687">
        <v>2</v>
      </c>
      <c r="H5687">
        <v>-13.73790157863729</v>
      </c>
      <c r="I5687">
        <v>0.2402553678818159</v>
      </c>
      <c r="J5687" t="s">
        <v>1037</v>
      </c>
    </row>
    <row r="5688" spans="1:12" x14ac:dyDescent="0.2">
      <c r="A5688" t="s">
        <v>828</v>
      </c>
      <c r="B5688">
        <v>6.4046999999999997E-4</v>
      </c>
      <c r="D5688" t="s">
        <v>16</v>
      </c>
      <c r="E5688" t="s">
        <v>26</v>
      </c>
      <c r="F5688" t="s">
        <v>27</v>
      </c>
      <c r="G5688">
        <v>2</v>
      </c>
      <c r="H5688">
        <v>-7.3533082761319317</v>
      </c>
      <c r="I5688">
        <v>0.2402553678818159</v>
      </c>
      <c r="J5688" t="s">
        <v>1038</v>
      </c>
    </row>
    <row r="5689" spans="1:12" x14ac:dyDescent="0.2">
      <c r="A5689" t="s">
        <v>477</v>
      </c>
      <c r="B5689">
        <v>2.9625999999999998E-6</v>
      </c>
      <c r="D5689" t="s">
        <v>16</v>
      </c>
      <c r="E5689" t="s">
        <v>26</v>
      </c>
      <c r="F5689" t="s">
        <v>27</v>
      </c>
      <c r="G5689">
        <v>2</v>
      </c>
      <c r="H5689">
        <v>-12.729443296798459</v>
      </c>
      <c r="I5689">
        <v>0.2402553678818159</v>
      </c>
      <c r="J5689" t="s">
        <v>1039</v>
      </c>
    </row>
    <row r="5690" spans="1:12" x14ac:dyDescent="0.2">
      <c r="A5690" t="s">
        <v>1040</v>
      </c>
      <c r="B5690">
        <v>5.0457000000000002E-5</v>
      </c>
      <c r="D5690" t="s">
        <v>16</v>
      </c>
      <c r="E5690" t="s">
        <v>247</v>
      </c>
      <c r="F5690" t="s">
        <v>27</v>
      </c>
      <c r="G5690">
        <v>2</v>
      </c>
      <c r="H5690">
        <v>-9.8943890695508685</v>
      </c>
      <c r="I5690">
        <v>0.2402553678818159</v>
      </c>
      <c r="J5690" t="s">
        <v>1041</v>
      </c>
    </row>
    <row r="5691" spans="1:12" x14ac:dyDescent="0.2">
      <c r="A5691" t="s">
        <v>1042</v>
      </c>
      <c r="B5691">
        <v>2.2704999999999999E-2</v>
      </c>
      <c r="D5691" t="s">
        <v>16</v>
      </c>
      <c r="E5691" t="s">
        <v>247</v>
      </c>
      <c r="F5691" t="s">
        <v>27</v>
      </c>
      <c r="G5691">
        <v>2</v>
      </c>
      <c r="H5691">
        <v>-3.7851701144322232</v>
      </c>
      <c r="I5691">
        <v>0.2402553678818159</v>
      </c>
      <c r="J5691" t="s">
        <v>1043</v>
      </c>
    </row>
    <row r="5692" spans="1:12" x14ac:dyDescent="0.2">
      <c r="A5692" t="s">
        <v>432</v>
      </c>
      <c r="B5692">
        <v>2.677</v>
      </c>
      <c r="D5692" t="s">
        <v>250</v>
      </c>
      <c r="E5692" t="s">
        <v>244</v>
      </c>
      <c r="F5692" t="s">
        <v>27</v>
      </c>
      <c r="G5692">
        <v>2</v>
      </c>
      <c r="H5692">
        <v>0.98469676453821542</v>
      </c>
      <c r="I5692">
        <v>0.1312205922929929</v>
      </c>
      <c r="J5692" t="s">
        <v>1044</v>
      </c>
    </row>
    <row r="5693" spans="1:12" x14ac:dyDescent="0.2">
      <c r="A5693" t="s">
        <v>998</v>
      </c>
      <c r="B5693">
        <v>1.2614E-5</v>
      </c>
      <c r="D5693" t="s">
        <v>16</v>
      </c>
      <c r="E5693" t="s">
        <v>247</v>
      </c>
      <c r="F5693" t="s">
        <v>27</v>
      </c>
      <c r="G5693">
        <v>2</v>
      </c>
      <c r="H5693">
        <v>-11.28070324972281</v>
      </c>
      <c r="I5693">
        <v>0.81498288344278047</v>
      </c>
      <c r="J5693" t="s">
        <v>1045</v>
      </c>
    </row>
    <row r="5694" spans="1:12" x14ac:dyDescent="0.2">
      <c r="A5694" t="s">
        <v>1142</v>
      </c>
      <c r="B5694">
        <v>1</v>
      </c>
      <c r="C5694" t="s">
        <v>371</v>
      </c>
      <c r="D5694" t="s">
        <v>75</v>
      </c>
      <c r="E5694" t="s">
        <v>103</v>
      </c>
      <c r="F5694" t="s">
        <v>33</v>
      </c>
      <c r="G5694">
        <v>0</v>
      </c>
      <c r="H5694">
        <v>1</v>
      </c>
      <c r="L5694" t="s">
        <v>1142</v>
      </c>
    </row>
    <row r="5695" spans="1:12" x14ac:dyDescent="0.2">
      <c r="A5695" t="s">
        <v>1046</v>
      </c>
      <c r="B5695">
        <v>3.6045999999999999E-3</v>
      </c>
      <c r="C5695" t="s">
        <v>94</v>
      </c>
      <c r="D5695" t="s">
        <v>16</v>
      </c>
      <c r="F5695" t="s">
        <v>36</v>
      </c>
      <c r="G5695">
        <v>2</v>
      </c>
      <c r="H5695">
        <v>-5.6255444714055693</v>
      </c>
      <c r="I5695">
        <v>0.1312205922929929</v>
      </c>
      <c r="J5695" t="s">
        <v>1047</v>
      </c>
      <c r="L5695" t="s">
        <v>1048</v>
      </c>
    </row>
    <row r="5696" spans="1:12" x14ac:dyDescent="0.2">
      <c r="A5696" t="s">
        <v>1046</v>
      </c>
      <c r="B5696">
        <v>1.8503000000000001E-4</v>
      </c>
      <c r="C5696" t="s">
        <v>94</v>
      </c>
      <c r="D5696" t="s">
        <v>16</v>
      </c>
      <c r="F5696" t="s">
        <v>36</v>
      </c>
      <c r="G5696">
        <v>2</v>
      </c>
      <c r="H5696">
        <v>-8.5949925838706491</v>
      </c>
      <c r="I5696">
        <v>0.1312205922929929</v>
      </c>
      <c r="J5696" t="s">
        <v>1065</v>
      </c>
      <c r="L5696" t="s">
        <v>1048</v>
      </c>
    </row>
    <row r="5697" spans="1:12" x14ac:dyDescent="0.2">
      <c r="A5697" t="s">
        <v>1549</v>
      </c>
      <c r="B5697">
        <v>0.27572999999999998</v>
      </c>
      <c r="C5697" t="s">
        <v>35</v>
      </c>
      <c r="D5697" t="s">
        <v>16</v>
      </c>
      <c r="F5697" t="s">
        <v>36</v>
      </c>
      <c r="G5697">
        <v>2</v>
      </c>
      <c r="H5697">
        <v>-1.288333152944009</v>
      </c>
      <c r="I5697">
        <v>0.1312205922929929</v>
      </c>
      <c r="J5697" t="s">
        <v>1049</v>
      </c>
      <c r="L5697" t="s">
        <v>832</v>
      </c>
    </row>
    <row r="5698" spans="1:12" x14ac:dyDescent="0.2">
      <c r="A5698" t="s">
        <v>1548</v>
      </c>
      <c r="B5698">
        <v>5.1060999999999996</v>
      </c>
      <c r="C5698" t="s">
        <v>35</v>
      </c>
      <c r="D5698" t="s">
        <v>16</v>
      </c>
      <c r="F5698" t="s">
        <v>36</v>
      </c>
      <c r="G5698">
        <v>2</v>
      </c>
      <c r="H5698">
        <v>1.630435903429706</v>
      </c>
      <c r="I5698">
        <v>0.1312205922929929</v>
      </c>
      <c r="J5698" t="s">
        <v>1050</v>
      </c>
      <c r="L5698" t="s">
        <v>434</v>
      </c>
    </row>
    <row r="5699" spans="1:12" x14ac:dyDescent="0.2">
      <c r="A5699" t="s">
        <v>493</v>
      </c>
      <c r="B5699">
        <v>2.6656</v>
      </c>
      <c r="C5699" t="s">
        <v>35</v>
      </c>
      <c r="D5699" t="s">
        <v>16</v>
      </c>
      <c r="F5699" t="s">
        <v>36</v>
      </c>
      <c r="G5699">
        <v>2</v>
      </c>
      <c r="H5699">
        <v>0.98042917299038645</v>
      </c>
      <c r="I5699">
        <v>0.1312205922929929</v>
      </c>
      <c r="J5699" t="s">
        <v>1065</v>
      </c>
      <c r="L5699" t="s">
        <v>495</v>
      </c>
    </row>
    <row r="5700" spans="1:12" x14ac:dyDescent="0.2">
      <c r="A5700" t="s">
        <v>947</v>
      </c>
      <c r="B5700">
        <v>2.2072999999999999E-2</v>
      </c>
      <c r="C5700" t="s">
        <v>35</v>
      </c>
      <c r="D5700" t="s">
        <v>16</v>
      </c>
      <c r="F5700" t="s">
        <v>36</v>
      </c>
      <c r="G5700">
        <v>2</v>
      </c>
      <c r="H5700">
        <v>-3.8134001368230619</v>
      </c>
      <c r="I5700">
        <v>0.1312205922929929</v>
      </c>
      <c r="J5700" t="s">
        <v>1051</v>
      </c>
      <c r="L5700" t="s">
        <v>948</v>
      </c>
    </row>
    <row r="5701" spans="1:12" x14ac:dyDescent="0.2">
      <c r="A5701" t="s">
        <v>1052</v>
      </c>
      <c r="B5701">
        <v>1.0958E-4</v>
      </c>
      <c r="C5701" t="s">
        <v>35</v>
      </c>
      <c r="D5701" t="s">
        <v>16</v>
      </c>
      <c r="F5701" t="s">
        <v>36</v>
      </c>
      <c r="G5701">
        <v>2</v>
      </c>
      <c r="H5701">
        <v>-9.1188556818540043</v>
      </c>
      <c r="I5701">
        <v>0.1312205922929929</v>
      </c>
      <c r="J5701" t="s">
        <v>1053</v>
      </c>
      <c r="L5701" t="s">
        <v>1054</v>
      </c>
    </row>
    <row r="5702" spans="1:12" x14ac:dyDescent="0.2">
      <c r="A5702" t="s">
        <v>1055</v>
      </c>
      <c r="B5702">
        <v>0.20272999999999999</v>
      </c>
      <c r="C5702" t="s">
        <v>45</v>
      </c>
      <c r="D5702" t="s">
        <v>497</v>
      </c>
      <c r="F5702" t="s">
        <v>36</v>
      </c>
      <c r="G5702">
        <v>2</v>
      </c>
      <c r="H5702">
        <v>-1.5958802345020351</v>
      </c>
      <c r="I5702">
        <v>0.1312205922929929</v>
      </c>
      <c r="J5702" t="s">
        <v>1056</v>
      </c>
      <c r="L5702" t="s">
        <v>1057</v>
      </c>
    </row>
    <row r="5703" spans="1:12" x14ac:dyDescent="0.2">
      <c r="A5703" t="s">
        <v>1058</v>
      </c>
      <c r="B5703">
        <v>1.9120999999999999E-3</v>
      </c>
      <c r="C5703" t="s">
        <v>35</v>
      </c>
      <c r="D5703" t="s">
        <v>16</v>
      </c>
      <c r="F5703" t="s">
        <v>36</v>
      </c>
      <c r="G5703">
        <v>2</v>
      </c>
      <c r="H5703">
        <v>-6.2595531644653608</v>
      </c>
      <c r="I5703">
        <v>0.1312205922929929</v>
      </c>
      <c r="J5703" t="s">
        <v>1059</v>
      </c>
      <c r="L5703" t="s">
        <v>1060</v>
      </c>
    </row>
    <row r="5704" spans="1:12" x14ac:dyDescent="0.2">
      <c r="A5704" t="s">
        <v>435</v>
      </c>
      <c r="B5704">
        <v>3.9653000000000001E-2</v>
      </c>
      <c r="C5704" t="s">
        <v>45</v>
      </c>
      <c r="D5704" t="s">
        <v>16</v>
      </c>
      <c r="F5704" t="s">
        <v>36</v>
      </c>
      <c r="G5704">
        <v>2</v>
      </c>
      <c r="H5704">
        <v>-3.2275886717206328</v>
      </c>
      <c r="I5704">
        <v>0.1312205922929929</v>
      </c>
      <c r="J5704" t="s">
        <v>1061</v>
      </c>
      <c r="L5704" t="s">
        <v>436</v>
      </c>
    </row>
    <row r="5705" spans="1:12" x14ac:dyDescent="0.2">
      <c r="A5705" t="s">
        <v>1062</v>
      </c>
      <c r="B5705">
        <v>1.2339</v>
      </c>
      <c r="C5705" t="s">
        <v>35</v>
      </c>
      <c r="D5705" t="s">
        <v>250</v>
      </c>
      <c r="F5705" t="s">
        <v>36</v>
      </c>
      <c r="G5705">
        <v>2</v>
      </c>
      <c r="H5705">
        <v>0.21017988492235101</v>
      </c>
      <c r="I5705">
        <v>0.1312205922929929</v>
      </c>
      <c r="J5705" t="s">
        <v>1063</v>
      </c>
      <c r="L5705" t="s">
        <v>1064</v>
      </c>
    </row>
    <row r="5706" spans="1:12" x14ac:dyDescent="0.2">
      <c r="A5706" t="s">
        <v>915</v>
      </c>
      <c r="B5706">
        <v>0.45151999999999998</v>
      </c>
      <c r="C5706" t="s">
        <v>35</v>
      </c>
      <c r="D5706" t="s">
        <v>16</v>
      </c>
      <c r="F5706" t="s">
        <v>36</v>
      </c>
      <c r="G5706">
        <v>2</v>
      </c>
      <c r="H5706">
        <v>-0.79513561031768787</v>
      </c>
      <c r="I5706">
        <v>0.1312205922929929</v>
      </c>
      <c r="J5706" t="s">
        <v>1065</v>
      </c>
      <c r="L5706" t="s">
        <v>916</v>
      </c>
    </row>
    <row r="5707" spans="1:12" x14ac:dyDescent="0.2">
      <c r="A5707" t="s">
        <v>954</v>
      </c>
      <c r="B5707">
        <v>1.7028999999999999E-5</v>
      </c>
      <c r="C5707" t="s">
        <v>45</v>
      </c>
      <c r="D5707" t="s">
        <v>16</v>
      </c>
      <c r="F5707" t="s">
        <v>36</v>
      </c>
      <c r="G5707">
        <v>2</v>
      </c>
      <c r="H5707">
        <v>-10.980592784919811</v>
      </c>
      <c r="I5707">
        <v>0.1312205922929929</v>
      </c>
      <c r="J5707" t="s">
        <v>1066</v>
      </c>
      <c r="L5707" t="s">
        <v>955</v>
      </c>
    </row>
    <row r="5708" spans="1:12" x14ac:dyDescent="0.2">
      <c r="A5708" t="s">
        <v>1067</v>
      </c>
      <c r="B5708">
        <v>4.383</v>
      </c>
      <c r="C5708" t="s">
        <v>49</v>
      </c>
      <c r="D5708" t="s">
        <v>30</v>
      </c>
      <c r="F5708" t="s">
        <v>36</v>
      </c>
      <c r="G5708">
        <v>2</v>
      </c>
      <c r="H5708">
        <v>1.477733421436672</v>
      </c>
      <c r="I5708">
        <v>0.1312205922929929</v>
      </c>
      <c r="J5708" t="s">
        <v>1068</v>
      </c>
      <c r="L5708" t="s">
        <v>1069</v>
      </c>
    </row>
    <row r="5709" spans="1:12" x14ac:dyDescent="0.2">
      <c r="A5709" t="s">
        <v>1070</v>
      </c>
      <c r="B5709">
        <v>1.0749E-2</v>
      </c>
      <c r="C5709" t="s">
        <v>35</v>
      </c>
      <c r="D5709" t="s">
        <v>16</v>
      </c>
      <c r="F5709" t="s">
        <v>36</v>
      </c>
      <c r="G5709">
        <v>2</v>
      </c>
      <c r="H5709">
        <v>-4.5329425519912103</v>
      </c>
      <c r="I5709">
        <v>0.1312205922929929</v>
      </c>
      <c r="J5709" t="s">
        <v>1056</v>
      </c>
      <c r="L5709" t="s">
        <v>1070</v>
      </c>
    </row>
    <row r="5710" spans="1:12" x14ac:dyDescent="0.2">
      <c r="A5710" t="s">
        <v>214</v>
      </c>
      <c r="B5710">
        <v>9.0997999999999999E-3</v>
      </c>
      <c r="C5710" t="s">
        <v>45</v>
      </c>
      <c r="D5710" t="s">
        <v>16</v>
      </c>
      <c r="F5710" t="s">
        <v>36</v>
      </c>
      <c r="G5710">
        <v>2</v>
      </c>
      <c r="H5710">
        <v>-4.699502843722831</v>
      </c>
      <c r="I5710">
        <v>0.1312205922929929</v>
      </c>
      <c r="J5710" t="s">
        <v>1071</v>
      </c>
      <c r="L5710" t="s">
        <v>216</v>
      </c>
    </row>
    <row r="5711" spans="1:12" x14ac:dyDescent="0.2">
      <c r="A5711" t="s">
        <v>1072</v>
      </c>
      <c r="B5711">
        <v>3.3929000000000001E-2</v>
      </c>
      <c r="C5711" t="s">
        <v>35</v>
      </c>
      <c r="D5711" t="s">
        <v>16</v>
      </c>
      <c r="F5711" t="s">
        <v>36</v>
      </c>
      <c r="G5711">
        <v>2</v>
      </c>
      <c r="H5711">
        <v>-3.3834851730635851</v>
      </c>
      <c r="I5711">
        <v>0.1312205922929929</v>
      </c>
      <c r="J5711" t="s">
        <v>1073</v>
      </c>
      <c r="L5711" t="s">
        <v>1074</v>
      </c>
    </row>
    <row r="5712" spans="1:12" x14ac:dyDescent="0.2">
      <c r="A5712" t="s">
        <v>600</v>
      </c>
      <c r="B5712">
        <v>1.6437E-4</v>
      </c>
      <c r="C5712" t="s">
        <v>45</v>
      </c>
      <c r="D5712" t="s">
        <v>16</v>
      </c>
      <c r="F5712" t="s">
        <v>36</v>
      </c>
      <c r="G5712">
        <v>2</v>
      </c>
      <c r="H5712">
        <v>-8.7133905737458406</v>
      </c>
      <c r="I5712">
        <v>0.1312205922929929</v>
      </c>
      <c r="J5712" t="s">
        <v>1053</v>
      </c>
      <c r="L5712" t="s">
        <v>601</v>
      </c>
    </row>
    <row r="5713" spans="1:12" x14ac:dyDescent="0.2">
      <c r="A5713" t="s">
        <v>1075</v>
      </c>
      <c r="B5713">
        <v>48.298999999999999</v>
      </c>
      <c r="C5713" t="s">
        <v>218</v>
      </c>
      <c r="D5713" t="s">
        <v>56</v>
      </c>
      <c r="F5713" t="s">
        <v>36</v>
      </c>
      <c r="G5713">
        <v>2</v>
      </c>
      <c r="H5713">
        <v>3.8774108565104499</v>
      </c>
      <c r="I5713">
        <v>0.36977677668705061</v>
      </c>
      <c r="J5713" t="s">
        <v>1076</v>
      </c>
      <c r="L5713" t="s">
        <v>1077</v>
      </c>
    </row>
    <row r="5714" spans="1:12" x14ac:dyDescent="0.2">
      <c r="A5714" t="s">
        <v>292</v>
      </c>
      <c r="B5714">
        <v>1.7384999999999999</v>
      </c>
      <c r="C5714" t="s">
        <v>35</v>
      </c>
      <c r="D5714" t="s">
        <v>56</v>
      </c>
      <c r="F5714" t="s">
        <v>36</v>
      </c>
      <c r="G5714">
        <v>2</v>
      </c>
      <c r="H5714">
        <v>0.55302267246577896</v>
      </c>
      <c r="I5714">
        <v>0.36977677668705061</v>
      </c>
      <c r="J5714" t="s">
        <v>1078</v>
      </c>
      <c r="L5714" t="s">
        <v>294</v>
      </c>
    </row>
    <row r="5715" spans="1:12" x14ac:dyDescent="0.2">
      <c r="A5715" t="s">
        <v>55</v>
      </c>
      <c r="B5715">
        <v>21.731999999999999</v>
      </c>
      <c r="C5715" t="s">
        <v>45</v>
      </c>
      <c r="D5715" t="s">
        <v>56</v>
      </c>
      <c r="F5715" t="s">
        <v>36</v>
      </c>
      <c r="G5715">
        <v>2</v>
      </c>
      <c r="H5715">
        <v>3.0787858286892771</v>
      </c>
      <c r="I5715">
        <v>0.36977677668705061</v>
      </c>
      <c r="J5715" t="s">
        <v>1079</v>
      </c>
      <c r="L5715" t="s">
        <v>57</v>
      </c>
    </row>
    <row r="5716" spans="1:12" x14ac:dyDescent="0.2">
      <c r="A5716" t="s">
        <v>1080</v>
      </c>
      <c r="B5716">
        <v>43.692999999999998</v>
      </c>
      <c r="C5716" t="s">
        <v>49</v>
      </c>
      <c r="D5716" t="s">
        <v>16</v>
      </c>
      <c r="F5716" t="s">
        <v>36</v>
      </c>
      <c r="G5716">
        <v>2</v>
      </c>
      <c r="H5716">
        <v>3.7771879062045048</v>
      </c>
      <c r="I5716">
        <v>0.1312205922929929</v>
      </c>
      <c r="J5716" t="s">
        <v>1081</v>
      </c>
      <c r="L5716" t="s">
        <v>1082</v>
      </c>
    </row>
    <row r="5717" spans="1:12" x14ac:dyDescent="0.2">
      <c r="A5717" t="s">
        <v>270</v>
      </c>
      <c r="B5717">
        <v>82.456000000000003</v>
      </c>
      <c r="C5717" t="s">
        <v>49</v>
      </c>
      <c r="D5717" t="s">
        <v>16</v>
      </c>
      <c r="F5717" t="s">
        <v>36</v>
      </c>
      <c r="G5717">
        <v>2</v>
      </c>
      <c r="H5717">
        <v>4.4122648177344921</v>
      </c>
      <c r="I5717">
        <v>0.1312205922929929</v>
      </c>
      <c r="J5717" t="s">
        <v>1083</v>
      </c>
      <c r="L5717" t="s">
        <v>271</v>
      </c>
    </row>
    <row r="5718" spans="1:12" x14ac:dyDescent="0.2">
      <c r="A5718" t="s">
        <v>1084</v>
      </c>
      <c r="B5718">
        <v>42.886000000000003</v>
      </c>
      <c r="C5718" t="s">
        <v>371</v>
      </c>
      <c r="D5718" t="s">
        <v>53</v>
      </c>
      <c r="F5718" t="s">
        <v>36</v>
      </c>
      <c r="G5718">
        <v>2</v>
      </c>
      <c r="H5718">
        <v>3.7585454323470389</v>
      </c>
      <c r="I5718">
        <v>0.1312205922929929</v>
      </c>
      <c r="J5718" t="s">
        <v>1085</v>
      </c>
      <c r="L5718" t="s">
        <v>198</v>
      </c>
    </row>
    <row r="5719" spans="1:12" x14ac:dyDescent="0.2">
      <c r="A5719" t="s">
        <v>190</v>
      </c>
      <c r="B5719">
        <v>2.1732000000000001E-2</v>
      </c>
      <c r="C5719" t="s">
        <v>35</v>
      </c>
      <c r="D5719" t="s">
        <v>16</v>
      </c>
      <c r="F5719" t="s">
        <v>36</v>
      </c>
      <c r="G5719">
        <v>2</v>
      </c>
      <c r="H5719">
        <v>-3.8289694502928602</v>
      </c>
      <c r="I5719">
        <v>0.5715537642773304</v>
      </c>
      <c r="J5719" t="s">
        <v>1086</v>
      </c>
      <c r="L5719" t="s">
        <v>192</v>
      </c>
    </row>
    <row r="5720" spans="1:12" x14ac:dyDescent="0.2">
      <c r="A5720" t="s">
        <v>699</v>
      </c>
      <c r="B5720">
        <v>5.9164000000000001E-2</v>
      </c>
      <c r="C5720" t="s">
        <v>35</v>
      </c>
      <c r="D5720" t="s">
        <v>16</v>
      </c>
      <c r="F5720" t="s">
        <v>36</v>
      </c>
      <c r="G5720">
        <v>2</v>
      </c>
      <c r="H5720">
        <v>-2.827442030173013</v>
      </c>
      <c r="I5720">
        <v>0.1312205922929929</v>
      </c>
      <c r="J5720" t="s">
        <v>1087</v>
      </c>
    </row>
    <row r="5721" spans="1:12" x14ac:dyDescent="0.2">
      <c r="A5721" t="s">
        <v>1088</v>
      </c>
      <c r="B5721">
        <v>2.3529000000000001E-5</v>
      </c>
      <c r="C5721" t="s">
        <v>45</v>
      </c>
      <c r="D5721" t="s">
        <v>16</v>
      </c>
      <c r="F5721" t="s">
        <v>36</v>
      </c>
      <c r="G5721">
        <v>2</v>
      </c>
      <c r="H5721">
        <v>-10.657276855065639</v>
      </c>
      <c r="I5721">
        <v>0.1312205922929929</v>
      </c>
      <c r="J5721" t="s">
        <v>1089</v>
      </c>
      <c r="L5721" t="s">
        <v>1090</v>
      </c>
    </row>
    <row r="5722" spans="1:12" x14ac:dyDescent="0.2">
      <c r="A5722" t="s">
        <v>299</v>
      </c>
      <c r="B5722">
        <v>1.0749E-2</v>
      </c>
      <c r="C5722" t="s">
        <v>35</v>
      </c>
      <c r="D5722" t="s">
        <v>16</v>
      </c>
      <c r="F5722" t="s">
        <v>36</v>
      </c>
      <c r="G5722">
        <v>2</v>
      </c>
      <c r="H5722">
        <v>-4.5329425519912103</v>
      </c>
      <c r="I5722">
        <v>0.1312205922929929</v>
      </c>
      <c r="J5722" t="s">
        <v>1056</v>
      </c>
      <c r="L5722" t="s">
        <v>300</v>
      </c>
    </row>
    <row r="5723" spans="1:12" x14ac:dyDescent="0.2">
      <c r="A5723" t="s">
        <v>852</v>
      </c>
      <c r="B5723">
        <v>2.121E-2</v>
      </c>
      <c r="C5723" t="s">
        <v>35</v>
      </c>
      <c r="D5723" t="s">
        <v>16</v>
      </c>
      <c r="F5723" t="s">
        <v>36</v>
      </c>
      <c r="G5723">
        <v>2</v>
      </c>
      <c r="H5723">
        <v>-3.8532825104055459</v>
      </c>
      <c r="I5723">
        <v>0.1312205922929929</v>
      </c>
      <c r="J5723" t="s">
        <v>1091</v>
      </c>
    </row>
    <row r="5724" spans="1:12" x14ac:dyDescent="0.2">
      <c r="A5724" t="s">
        <v>787</v>
      </c>
      <c r="B5724">
        <v>1.6789999999999999E-2</v>
      </c>
      <c r="C5724" t="s">
        <v>35</v>
      </c>
      <c r="D5724" t="s">
        <v>16</v>
      </c>
      <c r="F5724" t="s">
        <v>36</v>
      </c>
      <c r="G5724">
        <v>2</v>
      </c>
      <c r="H5724">
        <v>-4.086971807892688</v>
      </c>
      <c r="I5724">
        <v>0.1312205922929929</v>
      </c>
      <c r="J5724" t="s">
        <v>1092</v>
      </c>
      <c r="L5724" t="s">
        <v>789</v>
      </c>
    </row>
    <row r="5725" spans="1:12" x14ac:dyDescent="0.2">
      <c r="A5725" t="s">
        <v>1093</v>
      </c>
      <c r="B5725">
        <v>2.8037999999999999E-8</v>
      </c>
      <c r="C5725" t="s">
        <v>35</v>
      </c>
      <c r="D5725" t="s">
        <v>15</v>
      </c>
      <c r="F5725" t="s">
        <v>36</v>
      </c>
      <c r="G5725">
        <v>2</v>
      </c>
      <c r="H5725">
        <v>-17.389705104000068</v>
      </c>
      <c r="I5725">
        <v>0.5715537642773304</v>
      </c>
      <c r="J5725" t="s">
        <v>1094</v>
      </c>
      <c r="L5725" t="s">
        <v>1095</v>
      </c>
    </row>
    <row r="5726" spans="1:12" x14ac:dyDescent="0.2">
      <c r="A5726" t="s">
        <v>926</v>
      </c>
      <c r="B5726">
        <v>13.401999999999999</v>
      </c>
      <c r="C5726" t="s">
        <v>35</v>
      </c>
      <c r="D5726" t="s">
        <v>16</v>
      </c>
      <c r="F5726" t="s">
        <v>36</v>
      </c>
      <c r="G5726">
        <v>2</v>
      </c>
      <c r="H5726">
        <v>2.5954039495509789</v>
      </c>
      <c r="I5726">
        <v>0.1312205922929929</v>
      </c>
      <c r="J5726" t="s">
        <v>1096</v>
      </c>
      <c r="L5726" t="s">
        <v>928</v>
      </c>
    </row>
    <row r="5727" spans="1:12" x14ac:dyDescent="0.2">
      <c r="A5727" t="s">
        <v>929</v>
      </c>
      <c r="B5727">
        <v>13.401999999999999</v>
      </c>
      <c r="C5727" t="s">
        <v>35</v>
      </c>
      <c r="D5727" t="s">
        <v>16</v>
      </c>
      <c r="F5727" t="s">
        <v>36</v>
      </c>
      <c r="G5727">
        <v>0</v>
      </c>
      <c r="H5727">
        <v>13.401999999999999</v>
      </c>
      <c r="J5727" t="s">
        <v>1096</v>
      </c>
      <c r="L5727" t="s">
        <v>929</v>
      </c>
    </row>
    <row r="5728" spans="1:12" x14ac:dyDescent="0.2">
      <c r="A5728" t="s">
        <v>856</v>
      </c>
      <c r="B5728">
        <v>-6.0557999999999999E-5</v>
      </c>
      <c r="C5728" t="s">
        <v>49</v>
      </c>
      <c r="D5728" t="s">
        <v>16</v>
      </c>
      <c r="F5728" t="s">
        <v>36</v>
      </c>
      <c r="G5728">
        <v>2</v>
      </c>
      <c r="H5728">
        <v>-9.7119089744794973</v>
      </c>
      <c r="I5728">
        <v>0.1312205922929929</v>
      </c>
      <c r="J5728" t="s">
        <v>1097</v>
      </c>
      <c r="K5728" t="b">
        <v>1</v>
      </c>
      <c r="L5728" t="s">
        <v>857</v>
      </c>
    </row>
    <row r="5729" spans="1:13" x14ac:dyDescent="0.2">
      <c r="A5729" t="s">
        <v>1098</v>
      </c>
      <c r="B5729">
        <v>-4.1564999999999999E-4</v>
      </c>
      <c r="C5729" t="s">
        <v>49</v>
      </c>
      <c r="D5729" t="s">
        <v>16</v>
      </c>
      <c r="F5729" t="s">
        <v>36</v>
      </c>
      <c r="G5729">
        <v>2</v>
      </c>
      <c r="H5729">
        <v>-7.7856669979871773</v>
      </c>
      <c r="I5729">
        <v>0.1312205922929929</v>
      </c>
      <c r="J5729" t="s">
        <v>1099</v>
      </c>
      <c r="K5729" t="b">
        <v>1</v>
      </c>
      <c r="L5729" t="s">
        <v>1100</v>
      </c>
    </row>
    <row r="5730" spans="1:13" x14ac:dyDescent="0.2">
      <c r="A5730" t="s">
        <v>1101</v>
      </c>
      <c r="B5730">
        <v>-0.12614</v>
      </c>
      <c r="C5730" t="s">
        <v>49</v>
      </c>
      <c r="D5730" t="s">
        <v>250</v>
      </c>
      <c r="F5730" t="s">
        <v>36</v>
      </c>
      <c r="G5730">
        <v>2</v>
      </c>
      <c r="H5730">
        <v>-2.0703628777466321</v>
      </c>
      <c r="I5730">
        <v>0.1312205922929929</v>
      </c>
      <c r="J5730" t="s">
        <v>1102</v>
      </c>
      <c r="K5730" t="b">
        <v>1</v>
      </c>
      <c r="L5730" t="s">
        <v>1103</v>
      </c>
    </row>
    <row r="5731" spans="1:13" x14ac:dyDescent="0.2">
      <c r="A5731" t="s">
        <v>1104</v>
      </c>
      <c r="B5731">
        <v>8.2979000000000006E-6</v>
      </c>
      <c r="C5731" t="s">
        <v>45</v>
      </c>
      <c r="D5731" t="s">
        <v>16</v>
      </c>
      <c r="F5731" t="s">
        <v>36</v>
      </c>
      <c r="G5731">
        <v>2</v>
      </c>
      <c r="H5731">
        <v>-11.69950808722286</v>
      </c>
      <c r="I5731">
        <v>0.1312205922929929</v>
      </c>
      <c r="J5731" t="s">
        <v>1105</v>
      </c>
      <c r="L5731" t="s">
        <v>1106</v>
      </c>
    </row>
    <row r="5732" spans="1:13" x14ac:dyDescent="0.2">
      <c r="A5732" t="s">
        <v>310</v>
      </c>
      <c r="B5732">
        <v>9.0997999999999999E-3</v>
      </c>
      <c r="C5732" t="s">
        <v>35</v>
      </c>
      <c r="D5732" t="s">
        <v>16</v>
      </c>
      <c r="F5732" t="s">
        <v>36</v>
      </c>
      <c r="G5732">
        <v>2</v>
      </c>
      <c r="H5732">
        <v>-4.699502843722831</v>
      </c>
      <c r="I5732">
        <v>0.1312205922929929</v>
      </c>
      <c r="J5732" t="s">
        <v>1071</v>
      </c>
      <c r="L5732" t="s">
        <v>310</v>
      </c>
    </row>
    <row r="5733" spans="1:13" x14ac:dyDescent="0.2">
      <c r="A5733" t="s">
        <v>1107</v>
      </c>
      <c r="B5733">
        <v>3.2441999999999999E-2</v>
      </c>
      <c r="C5733" t="s">
        <v>35</v>
      </c>
      <c r="D5733" t="s">
        <v>16</v>
      </c>
      <c r="F5733" t="s">
        <v>36</v>
      </c>
      <c r="G5733">
        <v>2</v>
      </c>
      <c r="H5733">
        <v>-3.428301399354214</v>
      </c>
      <c r="I5733">
        <v>0.1312205922929929</v>
      </c>
      <c r="J5733" t="s">
        <v>1108</v>
      </c>
      <c r="L5733" t="s">
        <v>1109</v>
      </c>
    </row>
    <row r="5735" spans="1:13" ht="16" x14ac:dyDescent="0.2">
      <c r="A5735" s="1" t="s">
        <v>2</v>
      </c>
      <c r="B5735" s="1" t="s">
        <v>140</v>
      </c>
    </row>
    <row r="5736" spans="1:13" x14ac:dyDescent="0.2">
      <c r="A5736" t="s">
        <v>4</v>
      </c>
      <c r="B5736" t="s">
        <v>1110</v>
      </c>
    </row>
    <row r="5737" spans="1:13" x14ac:dyDescent="0.2">
      <c r="A5737" t="s">
        <v>6</v>
      </c>
      <c r="B5737" t="s">
        <v>35</v>
      </c>
    </row>
    <row r="5738" spans="1:13" x14ac:dyDescent="0.2">
      <c r="A5738" t="s">
        <v>8</v>
      </c>
      <c r="B5738">
        <v>1</v>
      </c>
    </row>
    <row r="5739" spans="1:13" x14ac:dyDescent="0.2">
      <c r="A5739" t="s">
        <v>9</v>
      </c>
      <c r="B5739" t="s">
        <v>140</v>
      </c>
    </row>
    <row r="5740" spans="1:13" x14ac:dyDescent="0.2">
      <c r="A5740" t="s">
        <v>11</v>
      </c>
      <c r="B5740" t="s">
        <v>12</v>
      </c>
    </row>
    <row r="5741" spans="1:13" x14ac:dyDescent="0.2">
      <c r="A5741" t="s">
        <v>13</v>
      </c>
      <c r="B5741" t="s">
        <v>14</v>
      </c>
    </row>
    <row r="5742" spans="1:13" x14ac:dyDescent="0.2">
      <c r="A5742" t="s">
        <v>15</v>
      </c>
      <c r="B5742" t="s">
        <v>75</v>
      </c>
    </row>
    <row r="5743" spans="1:13" ht="16" x14ac:dyDescent="0.2">
      <c r="A5743" s="1" t="s">
        <v>17</v>
      </c>
    </row>
    <row r="5744" spans="1:13" x14ac:dyDescent="0.2">
      <c r="A5744" s="2" t="s">
        <v>18</v>
      </c>
      <c r="B5744" s="2" t="s">
        <v>19</v>
      </c>
      <c r="C5744" s="2" t="s">
        <v>6</v>
      </c>
      <c r="D5744" s="2" t="s">
        <v>15</v>
      </c>
      <c r="E5744" s="2" t="s">
        <v>20</v>
      </c>
      <c r="F5744" s="2" t="s">
        <v>13</v>
      </c>
      <c r="G5744" s="2" t="s">
        <v>21</v>
      </c>
      <c r="H5744" s="2" t="s">
        <v>22</v>
      </c>
      <c r="I5744" s="2" t="s">
        <v>23</v>
      </c>
      <c r="J5744" s="2" t="s">
        <v>4</v>
      </c>
      <c r="K5744" s="2" t="s">
        <v>24</v>
      </c>
      <c r="L5744" s="2" t="s">
        <v>9</v>
      </c>
      <c r="M5744" s="2"/>
    </row>
    <row r="5745" spans="1:13" x14ac:dyDescent="0.2">
      <c r="A5745" t="s">
        <v>140</v>
      </c>
      <c r="B5745">
        <v>1</v>
      </c>
      <c r="C5745" t="s">
        <v>35</v>
      </c>
      <c r="D5745" t="s">
        <v>75</v>
      </c>
      <c r="E5745" t="s">
        <v>103</v>
      </c>
      <c r="F5745" t="s">
        <v>33</v>
      </c>
      <c r="G5745">
        <v>0</v>
      </c>
      <c r="H5745">
        <v>1</v>
      </c>
      <c r="L5745" t="s">
        <v>140</v>
      </c>
    </row>
    <row r="5746" spans="1:13" x14ac:dyDescent="0.2">
      <c r="A5746" t="s">
        <v>55</v>
      </c>
      <c r="B5746">
        <v>331.54</v>
      </c>
      <c r="C5746" t="s">
        <v>45</v>
      </c>
      <c r="D5746" t="s">
        <v>56</v>
      </c>
      <c r="F5746" t="s">
        <v>36</v>
      </c>
      <c r="G5746">
        <v>2</v>
      </c>
      <c r="H5746">
        <v>5.80374846599672</v>
      </c>
      <c r="I5746">
        <v>0.36977677668705061</v>
      </c>
      <c r="J5746" t="s">
        <v>1111</v>
      </c>
      <c r="L5746" t="s">
        <v>57</v>
      </c>
    </row>
    <row r="5747" spans="1:13" x14ac:dyDescent="0.2">
      <c r="A5747" t="s">
        <v>1142</v>
      </c>
      <c r="B5747">
        <v>1</v>
      </c>
      <c r="C5747" t="s">
        <v>371</v>
      </c>
      <c r="D5747" t="s">
        <v>75</v>
      </c>
      <c r="F5747" t="s">
        <v>36</v>
      </c>
      <c r="G5747">
        <v>2</v>
      </c>
      <c r="H5747">
        <v>0</v>
      </c>
      <c r="I5747">
        <v>0.54930614433405478</v>
      </c>
      <c r="J5747" t="s">
        <v>1112</v>
      </c>
    </row>
    <row r="5748" spans="1:13" x14ac:dyDescent="0.2">
      <c r="A5748" t="s">
        <v>62</v>
      </c>
      <c r="B5748">
        <v>15.629</v>
      </c>
      <c r="C5748" t="s">
        <v>35</v>
      </c>
      <c r="D5748" t="s">
        <v>56</v>
      </c>
      <c r="F5748" t="s">
        <v>36</v>
      </c>
      <c r="G5748">
        <v>2</v>
      </c>
      <c r="H5748">
        <v>2.7491281628600559</v>
      </c>
      <c r="I5748">
        <v>0.36977677668705061</v>
      </c>
      <c r="J5748" t="s">
        <v>1113</v>
      </c>
      <c r="L5748" t="s">
        <v>62</v>
      </c>
    </row>
    <row r="5750" spans="1:13" ht="16" x14ac:dyDescent="0.2">
      <c r="A5750" s="1" t="s">
        <v>2</v>
      </c>
      <c r="B5750" s="1" t="s">
        <v>74</v>
      </c>
    </row>
    <row r="5751" spans="1:13" x14ac:dyDescent="0.2">
      <c r="A5751" t="s">
        <v>4</v>
      </c>
      <c r="B5751" t="s">
        <v>1143</v>
      </c>
    </row>
    <row r="5752" spans="1:13" x14ac:dyDescent="0.2">
      <c r="A5752" t="s">
        <v>6</v>
      </c>
      <c r="B5752" t="s">
        <v>7</v>
      </c>
    </row>
    <row r="5753" spans="1:13" x14ac:dyDescent="0.2">
      <c r="A5753" t="s">
        <v>8</v>
      </c>
      <c r="B5753">
        <v>1</v>
      </c>
    </row>
    <row r="5754" spans="1:13" x14ac:dyDescent="0.2">
      <c r="A5754" t="s">
        <v>9</v>
      </c>
      <c r="B5754" t="s">
        <v>74</v>
      </c>
    </row>
    <row r="5755" spans="1:13" x14ac:dyDescent="0.2">
      <c r="A5755" t="s">
        <v>11</v>
      </c>
      <c r="B5755" t="s">
        <v>12</v>
      </c>
    </row>
    <row r="5756" spans="1:13" x14ac:dyDescent="0.2">
      <c r="A5756" t="s">
        <v>13</v>
      </c>
      <c r="B5756" t="s">
        <v>14</v>
      </c>
    </row>
    <row r="5757" spans="1:13" x14ac:dyDescent="0.2">
      <c r="A5757" t="s">
        <v>15</v>
      </c>
      <c r="B5757" t="s">
        <v>75</v>
      </c>
    </row>
    <row r="5758" spans="1:13" ht="16" x14ac:dyDescent="0.2">
      <c r="A5758" s="1" t="s">
        <v>17</v>
      </c>
    </row>
    <row r="5759" spans="1:13" x14ac:dyDescent="0.2">
      <c r="A5759" s="2" t="s">
        <v>18</v>
      </c>
      <c r="B5759" s="2" t="s">
        <v>19</v>
      </c>
      <c r="C5759" s="2" t="s">
        <v>6</v>
      </c>
      <c r="D5759" s="2" t="s">
        <v>15</v>
      </c>
      <c r="E5759" s="2" t="s">
        <v>20</v>
      </c>
      <c r="F5759" s="2" t="s">
        <v>13</v>
      </c>
      <c r="G5759" s="2" t="s">
        <v>21</v>
      </c>
      <c r="H5759" s="2" t="s">
        <v>22</v>
      </c>
      <c r="I5759" s="2" t="s">
        <v>23</v>
      </c>
      <c r="J5759" s="2" t="s">
        <v>4</v>
      </c>
      <c r="K5759" s="2" t="s">
        <v>24</v>
      </c>
      <c r="L5759" s="2" t="s">
        <v>9</v>
      </c>
      <c r="M5759" s="2"/>
    </row>
    <row r="5760" spans="1:13" x14ac:dyDescent="0.2">
      <c r="A5760" t="s">
        <v>74</v>
      </c>
      <c r="B5760">
        <v>1</v>
      </c>
      <c r="C5760" t="s">
        <v>7</v>
      </c>
      <c r="D5760" t="s">
        <v>75</v>
      </c>
      <c r="E5760" t="s">
        <v>76</v>
      </c>
      <c r="F5760" t="s">
        <v>33</v>
      </c>
      <c r="G5760">
        <v>0</v>
      </c>
      <c r="H5760">
        <v>1</v>
      </c>
      <c r="L5760" t="s">
        <v>74</v>
      </c>
    </row>
    <row r="5761" spans="1:13" x14ac:dyDescent="0.2">
      <c r="A5761" t="s">
        <v>55</v>
      </c>
      <c r="B5761">
        <v>206.23</v>
      </c>
      <c r="C5761" t="s">
        <v>45</v>
      </c>
      <c r="D5761" t="s">
        <v>56</v>
      </c>
      <c r="F5761" t="s">
        <v>36</v>
      </c>
      <c r="G5761">
        <v>2</v>
      </c>
      <c r="H5761">
        <v>5.3289920508159554</v>
      </c>
      <c r="I5761">
        <v>0.36977677668705061</v>
      </c>
      <c r="J5761" t="s">
        <v>1115</v>
      </c>
      <c r="L5761" t="s">
        <v>57</v>
      </c>
    </row>
    <row r="5762" spans="1:13" x14ac:dyDescent="0.2">
      <c r="A5762" t="s">
        <v>895</v>
      </c>
      <c r="B5762">
        <v>0.25257000000000002</v>
      </c>
      <c r="C5762" t="s">
        <v>7</v>
      </c>
      <c r="D5762" t="s">
        <v>75</v>
      </c>
      <c r="F5762" t="s">
        <v>36</v>
      </c>
      <c r="G5762">
        <v>2</v>
      </c>
      <c r="H5762">
        <v>-1.376066840964455</v>
      </c>
      <c r="I5762">
        <v>0.5925784450341478</v>
      </c>
      <c r="J5762" t="s">
        <v>1116</v>
      </c>
      <c r="L5762" t="s">
        <v>896</v>
      </c>
    </row>
    <row r="5763" spans="1:13" x14ac:dyDescent="0.2">
      <c r="A5763" t="s">
        <v>895</v>
      </c>
      <c r="B5763">
        <v>0.74743000000000004</v>
      </c>
      <c r="C5763" t="s">
        <v>371</v>
      </c>
      <c r="D5763" t="s">
        <v>75</v>
      </c>
      <c r="F5763" t="s">
        <v>36</v>
      </c>
      <c r="G5763">
        <v>2</v>
      </c>
      <c r="H5763">
        <v>-0.29111462358725748</v>
      </c>
      <c r="I5763">
        <v>0.5925784450341478</v>
      </c>
      <c r="J5763" t="s">
        <v>1117</v>
      </c>
      <c r="L5763" t="s">
        <v>896</v>
      </c>
    </row>
    <row r="5764" spans="1:13" x14ac:dyDescent="0.2">
      <c r="A5764" t="s">
        <v>60</v>
      </c>
      <c r="B5764">
        <v>2.6587000000000001</v>
      </c>
      <c r="C5764" t="s">
        <v>42</v>
      </c>
      <c r="D5764" t="s">
        <v>56</v>
      </c>
      <c r="F5764" t="s">
        <v>36</v>
      </c>
      <c r="G5764">
        <v>2</v>
      </c>
      <c r="H5764">
        <v>0.97783728152567084</v>
      </c>
      <c r="I5764">
        <v>0.36977677668705061</v>
      </c>
      <c r="J5764" t="s">
        <v>693</v>
      </c>
      <c r="L5764" t="s">
        <v>61</v>
      </c>
    </row>
    <row r="5765" spans="1:13" x14ac:dyDescent="0.2">
      <c r="A5765" t="s">
        <v>62</v>
      </c>
      <c r="B5765">
        <v>0.66468000000000005</v>
      </c>
      <c r="C5765" t="s">
        <v>35</v>
      </c>
      <c r="D5765" t="s">
        <v>56</v>
      </c>
      <c r="F5765" t="s">
        <v>36</v>
      </c>
      <c r="G5765">
        <v>2</v>
      </c>
      <c r="H5765">
        <v>-0.40844955714912412</v>
      </c>
      <c r="I5765">
        <v>0.36977677668705061</v>
      </c>
      <c r="J5765" t="s">
        <v>694</v>
      </c>
      <c r="L5765" t="s">
        <v>62</v>
      </c>
    </row>
    <row r="5767" spans="1:13" ht="16" x14ac:dyDescent="0.2">
      <c r="A5767" s="1" t="s">
        <v>2</v>
      </c>
      <c r="B5767" s="1" t="s">
        <v>74</v>
      </c>
    </row>
    <row r="5768" spans="1:13" x14ac:dyDescent="0.2">
      <c r="A5768" t="s">
        <v>4</v>
      </c>
      <c r="B5768" t="s">
        <v>1144</v>
      </c>
    </row>
    <row r="5769" spans="1:13" x14ac:dyDescent="0.2">
      <c r="A5769" t="s">
        <v>6</v>
      </c>
      <c r="B5769" t="s">
        <v>35</v>
      </c>
    </row>
    <row r="5770" spans="1:13" x14ac:dyDescent="0.2">
      <c r="A5770" t="s">
        <v>8</v>
      </c>
      <c r="B5770">
        <v>1</v>
      </c>
    </row>
    <row r="5771" spans="1:13" x14ac:dyDescent="0.2">
      <c r="A5771" t="s">
        <v>9</v>
      </c>
      <c r="B5771" t="s">
        <v>74</v>
      </c>
    </row>
    <row r="5772" spans="1:13" x14ac:dyDescent="0.2">
      <c r="A5772" t="s">
        <v>11</v>
      </c>
      <c r="B5772" t="s">
        <v>12</v>
      </c>
    </row>
    <row r="5773" spans="1:13" x14ac:dyDescent="0.2">
      <c r="A5773" t="s">
        <v>13</v>
      </c>
      <c r="B5773" t="s">
        <v>14</v>
      </c>
    </row>
    <row r="5774" spans="1:13" x14ac:dyDescent="0.2">
      <c r="A5774" t="s">
        <v>15</v>
      </c>
      <c r="B5774" t="s">
        <v>75</v>
      </c>
    </row>
    <row r="5775" spans="1:13" ht="16" x14ac:dyDescent="0.2">
      <c r="A5775" s="1" t="s">
        <v>17</v>
      </c>
    </row>
    <row r="5776" spans="1:13" x14ac:dyDescent="0.2">
      <c r="A5776" s="2" t="s">
        <v>18</v>
      </c>
      <c r="B5776" s="2" t="s">
        <v>19</v>
      </c>
      <c r="C5776" s="2" t="s">
        <v>6</v>
      </c>
      <c r="D5776" s="2" t="s">
        <v>15</v>
      </c>
      <c r="E5776" s="2" t="s">
        <v>20</v>
      </c>
      <c r="F5776" s="2" t="s">
        <v>13</v>
      </c>
      <c r="G5776" s="2" t="s">
        <v>21</v>
      </c>
      <c r="H5776" s="2" t="s">
        <v>22</v>
      </c>
      <c r="I5776" s="2" t="s">
        <v>23</v>
      </c>
      <c r="J5776" s="2" t="s">
        <v>4</v>
      </c>
      <c r="K5776" s="2" t="s">
        <v>24</v>
      </c>
      <c r="L5776" s="2" t="s">
        <v>9</v>
      </c>
      <c r="M5776" s="2"/>
    </row>
    <row r="5777" spans="1:13" x14ac:dyDescent="0.2">
      <c r="A5777" t="s">
        <v>74</v>
      </c>
      <c r="B5777">
        <v>1</v>
      </c>
      <c r="C5777" t="s">
        <v>35</v>
      </c>
      <c r="D5777" t="s">
        <v>75</v>
      </c>
      <c r="E5777" t="s">
        <v>76</v>
      </c>
      <c r="F5777" t="s">
        <v>33</v>
      </c>
      <c r="G5777">
        <v>0</v>
      </c>
      <c r="H5777">
        <v>1</v>
      </c>
      <c r="L5777" t="s">
        <v>74</v>
      </c>
    </row>
    <row r="5778" spans="1:13" x14ac:dyDescent="0.2">
      <c r="A5778" t="s">
        <v>55</v>
      </c>
      <c r="B5778">
        <v>192.46</v>
      </c>
      <c r="C5778" t="s">
        <v>45</v>
      </c>
      <c r="D5778" t="s">
        <v>56</v>
      </c>
      <c r="F5778" t="s">
        <v>36</v>
      </c>
      <c r="G5778">
        <v>2</v>
      </c>
      <c r="H5778">
        <v>5.2598883399282554</v>
      </c>
      <c r="I5778">
        <v>0.36977677668705061</v>
      </c>
      <c r="J5778" t="s">
        <v>1119</v>
      </c>
      <c r="L5778" t="s">
        <v>57</v>
      </c>
    </row>
    <row r="5779" spans="1:13" x14ac:dyDescent="0.2">
      <c r="A5779" t="s">
        <v>895</v>
      </c>
      <c r="B5779">
        <v>0.27589999999999998</v>
      </c>
      <c r="C5779" t="s">
        <v>35</v>
      </c>
      <c r="D5779" t="s">
        <v>75</v>
      </c>
      <c r="F5779" t="s">
        <v>36</v>
      </c>
      <c r="G5779">
        <v>2</v>
      </c>
      <c r="H5779">
        <v>-1.287716797758897</v>
      </c>
      <c r="I5779">
        <v>0.5925784450341478</v>
      </c>
      <c r="J5779" t="s">
        <v>1120</v>
      </c>
      <c r="L5779" t="s">
        <v>896</v>
      </c>
    </row>
    <row r="5780" spans="1:13" x14ac:dyDescent="0.2">
      <c r="A5780" t="s">
        <v>895</v>
      </c>
      <c r="B5780">
        <v>0.72409999999999997</v>
      </c>
      <c r="C5780" t="s">
        <v>371</v>
      </c>
      <c r="D5780" t="s">
        <v>75</v>
      </c>
      <c r="F5780" t="s">
        <v>36</v>
      </c>
      <c r="G5780">
        <v>2</v>
      </c>
      <c r="H5780">
        <v>-0.322825774587362</v>
      </c>
      <c r="I5780">
        <v>0.5925784450341478</v>
      </c>
      <c r="J5780" t="s">
        <v>1117</v>
      </c>
      <c r="L5780" t="s">
        <v>896</v>
      </c>
    </row>
    <row r="5781" spans="1:13" x14ac:dyDescent="0.2">
      <c r="A5781" t="s">
        <v>62</v>
      </c>
      <c r="B5781">
        <v>12.532999999999999</v>
      </c>
      <c r="C5781" t="s">
        <v>35</v>
      </c>
      <c r="D5781" t="s">
        <v>56</v>
      </c>
      <c r="F5781" t="s">
        <v>36</v>
      </c>
      <c r="G5781">
        <v>2</v>
      </c>
      <c r="H5781">
        <v>2.5283651656293848</v>
      </c>
      <c r="I5781">
        <v>0.36977677668705061</v>
      </c>
      <c r="J5781" t="s">
        <v>1121</v>
      </c>
      <c r="L5781" t="s">
        <v>62</v>
      </c>
    </row>
    <row r="5783" spans="1:13" ht="16" x14ac:dyDescent="0.2">
      <c r="A5783" s="1" t="s">
        <v>2</v>
      </c>
      <c r="B5783" s="1" t="s">
        <v>74</v>
      </c>
    </row>
    <row r="5784" spans="1:13" x14ac:dyDescent="0.2">
      <c r="A5784" t="s">
        <v>4</v>
      </c>
      <c r="B5784" t="s">
        <v>1122</v>
      </c>
    </row>
    <row r="5785" spans="1:13" x14ac:dyDescent="0.2">
      <c r="A5785" t="s">
        <v>6</v>
      </c>
      <c r="B5785" t="s">
        <v>359</v>
      </c>
    </row>
    <row r="5786" spans="1:13" x14ac:dyDescent="0.2">
      <c r="A5786" t="s">
        <v>8</v>
      </c>
      <c r="B5786">
        <v>1</v>
      </c>
    </row>
    <row r="5787" spans="1:13" x14ac:dyDescent="0.2">
      <c r="A5787" t="s">
        <v>9</v>
      </c>
      <c r="B5787" t="s">
        <v>74</v>
      </c>
    </row>
    <row r="5788" spans="1:13" x14ac:dyDescent="0.2">
      <c r="A5788" t="s">
        <v>11</v>
      </c>
      <c r="B5788" t="s">
        <v>12</v>
      </c>
    </row>
    <row r="5789" spans="1:13" x14ac:dyDescent="0.2">
      <c r="A5789" t="s">
        <v>13</v>
      </c>
      <c r="B5789" t="s">
        <v>14</v>
      </c>
    </row>
    <row r="5790" spans="1:13" x14ac:dyDescent="0.2">
      <c r="A5790" t="s">
        <v>15</v>
      </c>
      <c r="B5790" t="s">
        <v>75</v>
      </c>
    </row>
    <row r="5791" spans="1:13" ht="16" x14ac:dyDescent="0.2">
      <c r="A5791" s="1" t="s">
        <v>17</v>
      </c>
    </row>
    <row r="5792" spans="1:13" x14ac:dyDescent="0.2">
      <c r="A5792" s="2" t="s">
        <v>18</v>
      </c>
      <c r="B5792" s="2" t="s">
        <v>19</v>
      </c>
      <c r="C5792" s="2" t="s">
        <v>6</v>
      </c>
      <c r="D5792" s="2" t="s">
        <v>15</v>
      </c>
      <c r="E5792" s="2" t="s">
        <v>20</v>
      </c>
      <c r="F5792" s="2" t="s">
        <v>13</v>
      </c>
      <c r="G5792" s="2" t="s">
        <v>21</v>
      </c>
      <c r="H5792" s="2" t="s">
        <v>22</v>
      </c>
      <c r="I5792" s="2" t="s">
        <v>23</v>
      </c>
      <c r="J5792" s="2" t="s">
        <v>4</v>
      </c>
      <c r="K5792" s="2" t="s">
        <v>24</v>
      </c>
      <c r="L5792" s="2" t="s">
        <v>9</v>
      </c>
      <c r="M5792" s="2"/>
    </row>
    <row r="5793" spans="1:12" x14ac:dyDescent="0.2">
      <c r="A5793" t="s">
        <v>74</v>
      </c>
      <c r="B5793">
        <v>1</v>
      </c>
      <c r="C5793" t="s">
        <v>359</v>
      </c>
      <c r="D5793" t="s">
        <v>75</v>
      </c>
      <c r="E5793" t="s">
        <v>76</v>
      </c>
      <c r="F5793" t="s">
        <v>33</v>
      </c>
      <c r="G5793">
        <v>0</v>
      </c>
      <c r="H5793">
        <v>1</v>
      </c>
      <c r="L5793" t="s">
        <v>74</v>
      </c>
    </row>
    <row r="5794" spans="1:12" x14ac:dyDescent="0.2">
      <c r="A5794" t="s">
        <v>55</v>
      </c>
      <c r="B5794">
        <v>7.5427</v>
      </c>
      <c r="C5794" t="s">
        <v>45</v>
      </c>
      <c r="D5794" t="s">
        <v>56</v>
      </c>
      <c r="F5794" t="s">
        <v>36</v>
      </c>
      <c r="G5794">
        <v>2</v>
      </c>
      <c r="H5794">
        <v>2.0205802081065518</v>
      </c>
      <c r="I5794">
        <v>0.36977677668705061</v>
      </c>
      <c r="J5794" t="s">
        <v>1123</v>
      </c>
      <c r="L5794" t="s">
        <v>57</v>
      </c>
    </row>
    <row r="5795" spans="1:12" x14ac:dyDescent="0.2">
      <c r="A5795" t="s">
        <v>895</v>
      </c>
      <c r="B5795">
        <v>0.12609000000000001</v>
      </c>
      <c r="C5795" t="s">
        <v>371</v>
      </c>
      <c r="D5795" t="s">
        <v>75</v>
      </c>
      <c r="F5795" t="s">
        <v>36</v>
      </c>
      <c r="G5795">
        <v>2</v>
      </c>
      <c r="H5795">
        <v>-2.070759341297002</v>
      </c>
      <c r="I5795">
        <v>0.5925784450341478</v>
      </c>
      <c r="J5795" t="s">
        <v>1117</v>
      </c>
      <c r="L5795" t="s">
        <v>896</v>
      </c>
    </row>
    <row r="5796" spans="1:12" x14ac:dyDescent="0.2">
      <c r="A5796" t="s">
        <v>895</v>
      </c>
      <c r="B5796">
        <v>0.87390999999999996</v>
      </c>
      <c r="C5796" t="s">
        <v>359</v>
      </c>
      <c r="D5796" t="s">
        <v>75</v>
      </c>
      <c r="F5796" t="s">
        <v>36</v>
      </c>
      <c r="G5796">
        <v>2</v>
      </c>
      <c r="H5796">
        <v>-0.13477788345724859</v>
      </c>
      <c r="I5796">
        <v>0.5925784450341478</v>
      </c>
      <c r="J5796" t="s">
        <v>1124</v>
      </c>
      <c r="L5796" t="s">
        <v>896</v>
      </c>
    </row>
    <row r="5797" spans="1:12" x14ac:dyDescent="0.2">
      <c r="A5797" t="s">
        <v>60</v>
      </c>
      <c r="B5797">
        <v>2.6587000000000001</v>
      </c>
      <c r="C5797" t="s">
        <v>42</v>
      </c>
      <c r="D5797" t="s">
        <v>56</v>
      </c>
      <c r="F5797" t="s">
        <v>36</v>
      </c>
      <c r="G5797">
        <v>2</v>
      </c>
      <c r="H5797">
        <v>0.97783728152567084</v>
      </c>
      <c r="I5797">
        <v>0.36977677668705061</v>
      </c>
      <c r="J5797" t="s">
        <v>693</v>
      </c>
      <c r="L5797" t="s">
        <v>61</v>
      </c>
    </row>
    <row r="5798" spans="1:12" x14ac:dyDescent="0.2">
      <c r="A5798" t="s">
        <v>62</v>
      </c>
      <c r="B5798">
        <v>0.66468000000000005</v>
      </c>
      <c r="C5798" t="s">
        <v>35</v>
      </c>
      <c r="D5798" t="s">
        <v>56</v>
      </c>
      <c r="F5798" t="s">
        <v>36</v>
      </c>
      <c r="G5798">
        <v>2</v>
      </c>
      <c r="H5798">
        <v>-0.40844955714912412</v>
      </c>
      <c r="I5798">
        <v>0.36977677668705061</v>
      </c>
      <c r="J5798" t="s">
        <v>694</v>
      </c>
      <c r="L5798" t="s">
        <v>62</v>
      </c>
    </row>
    <row r="5800" spans="1:12" ht="16" x14ac:dyDescent="0.2">
      <c r="A5800" s="1" t="s">
        <v>2</v>
      </c>
      <c r="B5800" s="1" t="s">
        <v>1145</v>
      </c>
    </row>
    <row r="5801" spans="1:12" x14ac:dyDescent="0.2">
      <c r="A5801" t="s">
        <v>4</v>
      </c>
      <c r="B5801" t="s">
        <v>1146</v>
      </c>
    </row>
    <row r="5802" spans="1:12" x14ac:dyDescent="0.2">
      <c r="A5802" t="s">
        <v>6</v>
      </c>
      <c r="B5802" t="s">
        <v>94</v>
      </c>
    </row>
    <row r="5803" spans="1:12" x14ac:dyDescent="0.2">
      <c r="A5803" t="s">
        <v>8</v>
      </c>
      <c r="B5803">
        <v>1</v>
      </c>
    </row>
    <row r="5804" spans="1:12" x14ac:dyDescent="0.2">
      <c r="A5804" t="s">
        <v>9</v>
      </c>
      <c r="B5804" t="s">
        <v>1145</v>
      </c>
    </row>
    <row r="5805" spans="1:12" x14ac:dyDescent="0.2">
      <c r="A5805" t="s">
        <v>11</v>
      </c>
      <c r="B5805" t="s">
        <v>12</v>
      </c>
    </row>
    <row r="5806" spans="1:12" x14ac:dyDescent="0.2">
      <c r="A5806" t="s">
        <v>13</v>
      </c>
      <c r="B5806" t="s">
        <v>14</v>
      </c>
    </row>
    <row r="5807" spans="1:12" x14ac:dyDescent="0.2">
      <c r="A5807" t="s">
        <v>15</v>
      </c>
      <c r="B5807" t="s">
        <v>75</v>
      </c>
    </row>
    <row r="5808" spans="1:12" ht="16" x14ac:dyDescent="0.2">
      <c r="A5808" s="1" t="s">
        <v>17</v>
      </c>
    </row>
    <row r="5809" spans="1:13" x14ac:dyDescent="0.2">
      <c r="A5809" s="2" t="s">
        <v>18</v>
      </c>
      <c r="B5809" s="2" t="s">
        <v>19</v>
      </c>
      <c r="C5809" s="2" t="s">
        <v>6</v>
      </c>
      <c r="D5809" s="2" t="s">
        <v>15</v>
      </c>
      <c r="E5809" s="2" t="s">
        <v>20</v>
      </c>
      <c r="F5809" s="2" t="s">
        <v>13</v>
      </c>
      <c r="G5809" s="2" t="s">
        <v>21</v>
      </c>
      <c r="H5809" s="2" t="s">
        <v>22</v>
      </c>
      <c r="I5809" s="2" t="s">
        <v>23</v>
      </c>
      <c r="J5809" s="2" t="s">
        <v>4</v>
      </c>
      <c r="K5809" s="2" t="s">
        <v>24</v>
      </c>
      <c r="L5809" s="2" t="s">
        <v>9</v>
      </c>
      <c r="M5809" s="2"/>
    </row>
    <row r="5810" spans="1:13" x14ac:dyDescent="0.2">
      <c r="A5810" t="s">
        <v>826</v>
      </c>
      <c r="B5810">
        <v>1.1562E-5</v>
      </c>
      <c r="D5810" t="s">
        <v>16</v>
      </c>
      <c r="E5810" t="s">
        <v>26</v>
      </c>
      <c r="F5810" t="s">
        <v>27</v>
      </c>
      <c r="G5810">
        <v>2</v>
      </c>
      <c r="H5810">
        <v>-11.36778669930399</v>
      </c>
      <c r="I5810">
        <v>0.8106041840165078</v>
      </c>
      <c r="J5810" t="s">
        <v>1147</v>
      </c>
    </row>
    <row r="5811" spans="1:13" x14ac:dyDescent="0.2">
      <c r="A5811" t="s">
        <v>826</v>
      </c>
      <c r="B5811">
        <v>1.1562E-5</v>
      </c>
      <c r="D5811" t="s">
        <v>16</v>
      </c>
      <c r="E5811" t="s">
        <v>247</v>
      </c>
      <c r="F5811" t="s">
        <v>27</v>
      </c>
      <c r="G5811">
        <v>2</v>
      </c>
      <c r="H5811">
        <v>-11.36778669930399</v>
      </c>
      <c r="I5811">
        <v>0.8106041840165078</v>
      </c>
      <c r="J5811" t="s">
        <v>1148</v>
      </c>
    </row>
    <row r="5812" spans="1:13" x14ac:dyDescent="0.2">
      <c r="A5812" t="s">
        <v>249</v>
      </c>
      <c r="B5812">
        <v>3.6561999999999997E-2</v>
      </c>
      <c r="D5812" t="s">
        <v>250</v>
      </c>
      <c r="E5812" t="s">
        <v>26</v>
      </c>
      <c r="F5812" t="s">
        <v>27</v>
      </c>
      <c r="G5812">
        <v>2</v>
      </c>
      <c r="H5812">
        <v>3.6561999999999997E-2</v>
      </c>
      <c r="I5812">
        <v>0.2286491283740909</v>
      </c>
      <c r="J5812" t="s">
        <v>1149</v>
      </c>
    </row>
    <row r="5813" spans="1:13" x14ac:dyDescent="0.2">
      <c r="A5813" t="s">
        <v>432</v>
      </c>
      <c r="B5813">
        <v>0.73124999999999996</v>
      </c>
      <c r="D5813" t="s">
        <v>250</v>
      </c>
      <c r="E5813" t="s">
        <v>244</v>
      </c>
      <c r="F5813" t="s">
        <v>27</v>
      </c>
      <c r="G5813">
        <v>2</v>
      </c>
      <c r="H5813">
        <v>-0.31299988043607091</v>
      </c>
      <c r="I5813">
        <v>0.1004898693062439</v>
      </c>
      <c r="J5813" t="s">
        <v>1150</v>
      </c>
    </row>
    <row r="5814" spans="1:13" x14ac:dyDescent="0.2">
      <c r="A5814" t="s">
        <v>1145</v>
      </c>
      <c r="B5814">
        <v>1</v>
      </c>
      <c r="C5814" t="s">
        <v>94</v>
      </c>
      <c r="D5814" t="s">
        <v>75</v>
      </c>
      <c r="E5814" t="s">
        <v>76</v>
      </c>
      <c r="F5814" t="s">
        <v>33</v>
      </c>
      <c r="G5814">
        <v>0</v>
      </c>
      <c r="H5814">
        <v>1</v>
      </c>
      <c r="L5814" t="s">
        <v>1145</v>
      </c>
    </row>
    <row r="5815" spans="1:13" x14ac:dyDescent="0.2">
      <c r="A5815" t="s">
        <v>909</v>
      </c>
      <c r="B5815">
        <v>1.5875E-2</v>
      </c>
      <c r="C5815" t="s">
        <v>35</v>
      </c>
      <c r="D5815" t="s">
        <v>16</v>
      </c>
      <c r="F5815" t="s">
        <v>36</v>
      </c>
      <c r="G5815">
        <v>2</v>
      </c>
      <c r="H5815">
        <v>-4.1430097342033818</v>
      </c>
      <c r="I5815">
        <v>0.1004898693062439</v>
      </c>
      <c r="J5815" t="s">
        <v>1151</v>
      </c>
      <c r="L5815" t="s">
        <v>911</v>
      </c>
    </row>
    <row r="5816" spans="1:13" x14ac:dyDescent="0.2">
      <c r="A5816" t="s">
        <v>912</v>
      </c>
      <c r="B5816">
        <v>3.125E-2</v>
      </c>
      <c r="C5816" t="s">
        <v>35</v>
      </c>
      <c r="D5816" t="s">
        <v>15</v>
      </c>
      <c r="F5816" t="s">
        <v>36</v>
      </c>
      <c r="G5816">
        <v>2</v>
      </c>
      <c r="H5816">
        <v>-3.465735902799727</v>
      </c>
      <c r="I5816">
        <v>0.1004898693062439</v>
      </c>
      <c r="J5816" t="s">
        <v>1152</v>
      </c>
      <c r="L5816" t="s">
        <v>914</v>
      </c>
    </row>
    <row r="5817" spans="1:13" x14ac:dyDescent="0.2">
      <c r="A5817" t="s">
        <v>493</v>
      </c>
      <c r="B5817">
        <v>2.125</v>
      </c>
      <c r="C5817" t="s">
        <v>35</v>
      </c>
      <c r="D5817" t="s">
        <v>16</v>
      </c>
      <c r="F5817" t="s">
        <v>36</v>
      </c>
      <c r="G5817">
        <v>2</v>
      </c>
      <c r="H5817">
        <v>0.7537718023763802</v>
      </c>
      <c r="I5817">
        <v>0.1004898693062439</v>
      </c>
      <c r="J5817" t="s">
        <v>1153</v>
      </c>
      <c r="L5817" t="s">
        <v>495</v>
      </c>
    </row>
    <row r="5818" spans="1:13" x14ac:dyDescent="0.2">
      <c r="A5818" t="s">
        <v>435</v>
      </c>
      <c r="B5818">
        <v>8.1249999999999996E-5</v>
      </c>
      <c r="C5818" t="s">
        <v>45</v>
      </c>
      <c r="D5818" t="s">
        <v>16</v>
      </c>
      <c r="F5818" t="s">
        <v>36</v>
      </c>
      <c r="G5818">
        <v>2</v>
      </c>
      <c r="H5818">
        <v>-9.4179797367544271</v>
      </c>
      <c r="I5818">
        <v>0.1004898693062439</v>
      </c>
      <c r="J5818" t="s">
        <v>1154</v>
      </c>
      <c r="L5818" t="s">
        <v>436</v>
      </c>
    </row>
    <row r="5819" spans="1:13" x14ac:dyDescent="0.2">
      <c r="A5819" t="s">
        <v>435</v>
      </c>
      <c r="B5819">
        <v>3.8186999999999999E-5</v>
      </c>
      <c r="C5819" t="s">
        <v>45</v>
      </c>
      <c r="D5819" t="s">
        <v>16</v>
      </c>
      <c r="F5819" t="s">
        <v>36</v>
      </c>
      <c r="G5819">
        <v>2</v>
      </c>
      <c r="H5819">
        <v>-10.173015414407869</v>
      </c>
      <c r="I5819">
        <v>0.1004898693062439</v>
      </c>
      <c r="J5819" t="s">
        <v>1155</v>
      </c>
      <c r="L5819" t="s">
        <v>436</v>
      </c>
    </row>
    <row r="5820" spans="1:13" x14ac:dyDescent="0.2">
      <c r="A5820" t="s">
        <v>1156</v>
      </c>
      <c r="B5820">
        <v>3.7062E-4</v>
      </c>
      <c r="C5820" t="s">
        <v>35</v>
      </c>
      <c r="D5820" t="s">
        <v>16</v>
      </c>
      <c r="F5820" t="s">
        <v>36</v>
      </c>
      <c r="G5820">
        <v>2</v>
      </c>
      <c r="H5820">
        <v>-7.9003332790284118</v>
      </c>
      <c r="I5820">
        <v>0.1004898693062439</v>
      </c>
      <c r="J5820" t="s">
        <v>1157</v>
      </c>
      <c r="L5820" t="s">
        <v>1158</v>
      </c>
    </row>
    <row r="5821" spans="1:13" x14ac:dyDescent="0.2">
      <c r="A5821" t="s">
        <v>288</v>
      </c>
      <c r="B5821">
        <v>9.2656000000000002E-5</v>
      </c>
      <c r="C5821" t="s">
        <v>35</v>
      </c>
      <c r="D5821" t="s">
        <v>16</v>
      </c>
      <c r="F5821" t="s">
        <v>36</v>
      </c>
      <c r="G5821">
        <v>2</v>
      </c>
      <c r="H5821">
        <v>-9.2866168474808397</v>
      </c>
      <c r="I5821">
        <v>0.1004898693062439</v>
      </c>
      <c r="J5821" t="s">
        <v>1157</v>
      </c>
      <c r="L5821" t="s">
        <v>289</v>
      </c>
    </row>
    <row r="5822" spans="1:13" x14ac:dyDescent="0.2">
      <c r="A5822" t="s">
        <v>449</v>
      </c>
      <c r="B5822">
        <v>3.9375E-4</v>
      </c>
      <c r="C5822" t="s">
        <v>35</v>
      </c>
      <c r="D5822" t="s">
        <v>16</v>
      </c>
      <c r="F5822" t="s">
        <v>36</v>
      </c>
      <c r="G5822">
        <v>2</v>
      </c>
      <c r="H5822">
        <v>-7.8397943678244308</v>
      </c>
      <c r="I5822">
        <v>0.1004898693062439</v>
      </c>
      <c r="J5822" t="s">
        <v>1159</v>
      </c>
    </row>
    <row r="5823" spans="1:13" x14ac:dyDescent="0.2">
      <c r="A5823" t="s">
        <v>915</v>
      </c>
      <c r="B5823">
        <v>0.97499999999999998</v>
      </c>
      <c r="C5823" t="s">
        <v>35</v>
      </c>
      <c r="D5823" t="s">
        <v>16</v>
      </c>
      <c r="F5823" t="s">
        <v>36</v>
      </c>
      <c r="G5823">
        <v>2</v>
      </c>
      <c r="H5823">
        <v>-2.5317807984289901E-2</v>
      </c>
      <c r="I5823">
        <v>0.1004898693062439</v>
      </c>
      <c r="J5823" t="s">
        <v>1160</v>
      </c>
      <c r="L5823" t="s">
        <v>916</v>
      </c>
    </row>
    <row r="5824" spans="1:13" x14ac:dyDescent="0.2">
      <c r="A5824" t="s">
        <v>663</v>
      </c>
      <c r="B5824">
        <v>5.0750000000000002</v>
      </c>
      <c r="C5824" t="s">
        <v>35</v>
      </c>
      <c r="D5824" t="s">
        <v>16</v>
      </c>
      <c r="F5824" t="s">
        <v>36</v>
      </c>
      <c r="G5824">
        <v>2</v>
      </c>
      <c r="H5824">
        <v>1.6243265249278509</v>
      </c>
      <c r="I5824">
        <v>0.1004898693062439</v>
      </c>
      <c r="J5824" t="s">
        <v>1161</v>
      </c>
      <c r="L5824" t="s">
        <v>665</v>
      </c>
    </row>
    <row r="5825" spans="1:12" x14ac:dyDescent="0.2">
      <c r="A5825" t="s">
        <v>518</v>
      </c>
      <c r="B5825">
        <v>0.29499999999999998</v>
      </c>
      <c r="C5825" t="s">
        <v>35</v>
      </c>
      <c r="D5825" t="s">
        <v>16</v>
      </c>
      <c r="F5825" t="s">
        <v>36</v>
      </c>
      <c r="G5825">
        <v>2</v>
      </c>
      <c r="H5825">
        <v>-1.2207799226423171</v>
      </c>
      <c r="I5825">
        <v>0.1004898693062439</v>
      </c>
      <c r="J5825" t="s">
        <v>1162</v>
      </c>
      <c r="L5825" t="s">
        <v>519</v>
      </c>
    </row>
    <row r="5826" spans="1:12" x14ac:dyDescent="0.2">
      <c r="A5826" t="s">
        <v>960</v>
      </c>
      <c r="B5826">
        <v>7.4999999999999997E-3</v>
      </c>
      <c r="C5826" t="s">
        <v>35</v>
      </c>
      <c r="D5826" t="s">
        <v>16</v>
      </c>
      <c r="F5826" t="s">
        <v>36</v>
      </c>
      <c r="G5826">
        <v>2</v>
      </c>
      <c r="H5826">
        <v>-4.8928522584398726</v>
      </c>
      <c r="I5826">
        <v>0.1004898693062439</v>
      </c>
      <c r="J5826" t="s">
        <v>1163</v>
      </c>
      <c r="L5826" t="s">
        <v>962</v>
      </c>
    </row>
    <row r="5827" spans="1:12" x14ac:dyDescent="0.2">
      <c r="A5827" t="s">
        <v>214</v>
      </c>
      <c r="B5827">
        <v>0.10249999999999999</v>
      </c>
      <c r="C5827" t="s">
        <v>45</v>
      </c>
      <c r="D5827" t="s">
        <v>16</v>
      </c>
      <c r="F5827" t="s">
        <v>36</v>
      </c>
      <c r="G5827">
        <v>2</v>
      </c>
      <c r="H5827">
        <v>-2.2778924804036742</v>
      </c>
      <c r="I5827">
        <v>0.1004898693062439</v>
      </c>
      <c r="J5827" t="s">
        <v>1164</v>
      </c>
      <c r="L5827" t="s">
        <v>216</v>
      </c>
    </row>
    <row r="5828" spans="1:12" x14ac:dyDescent="0.2">
      <c r="A5828" t="s">
        <v>533</v>
      </c>
      <c r="B5828">
        <v>0.76249999999999996</v>
      </c>
      <c r="C5828" t="s">
        <v>35</v>
      </c>
      <c r="D5828" t="s">
        <v>16</v>
      </c>
      <c r="F5828" t="s">
        <v>36</v>
      </c>
      <c r="G5828">
        <v>2</v>
      </c>
      <c r="H5828">
        <v>-0.27115277050057041</v>
      </c>
      <c r="I5828">
        <v>0.1004898693062439</v>
      </c>
      <c r="J5828" t="s">
        <v>1165</v>
      </c>
      <c r="L5828" t="s">
        <v>535</v>
      </c>
    </row>
    <row r="5829" spans="1:12" x14ac:dyDescent="0.2">
      <c r="A5829" t="s">
        <v>51</v>
      </c>
      <c r="B5829">
        <v>23.437999999999999</v>
      </c>
      <c r="C5829" t="s">
        <v>52</v>
      </c>
      <c r="D5829" t="s">
        <v>53</v>
      </c>
      <c r="F5829" t="s">
        <v>36</v>
      </c>
      <c r="G5829">
        <v>2</v>
      </c>
      <c r="H5829">
        <v>3.15435863683641</v>
      </c>
      <c r="I5829">
        <v>0.1004898693062439</v>
      </c>
      <c r="J5829" t="s">
        <v>1166</v>
      </c>
      <c r="L5829" t="s">
        <v>54</v>
      </c>
    </row>
    <row r="5830" spans="1:12" x14ac:dyDescent="0.2">
      <c r="A5830" t="s">
        <v>324</v>
      </c>
      <c r="B5830">
        <v>1.6187E-3</v>
      </c>
      <c r="C5830" t="s">
        <v>45</v>
      </c>
      <c r="D5830" t="s">
        <v>16</v>
      </c>
      <c r="F5830" t="s">
        <v>36</v>
      </c>
      <c r="G5830">
        <v>2</v>
      </c>
      <c r="H5830">
        <v>-6.4261319210243597</v>
      </c>
      <c r="I5830">
        <v>0.1004898693062439</v>
      </c>
      <c r="J5830" t="s">
        <v>1167</v>
      </c>
      <c r="L5830" t="s">
        <v>326</v>
      </c>
    </row>
    <row r="5831" spans="1:12" x14ac:dyDescent="0.2">
      <c r="A5831" t="s">
        <v>324</v>
      </c>
      <c r="B5831">
        <v>7.2499999999999995E-4</v>
      </c>
      <c r="C5831" t="s">
        <v>45</v>
      </c>
      <c r="D5831" t="s">
        <v>16</v>
      </c>
      <c r="F5831" t="s">
        <v>36</v>
      </c>
      <c r="G5831">
        <v>2</v>
      </c>
      <c r="H5831">
        <v>-7.2293389031095998</v>
      </c>
      <c r="I5831">
        <v>0.1004898693062439</v>
      </c>
      <c r="J5831" t="s">
        <v>1168</v>
      </c>
      <c r="L5831" t="s">
        <v>326</v>
      </c>
    </row>
    <row r="5832" spans="1:12" x14ac:dyDescent="0.2">
      <c r="A5832" t="s">
        <v>917</v>
      </c>
      <c r="B5832">
        <v>2.8124999999999999E-3</v>
      </c>
      <c r="C5832" t="s">
        <v>45</v>
      </c>
      <c r="D5832" t="s">
        <v>16</v>
      </c>
      <c r="F5832" t="s">
        <v>36</v>
      </c>
      <c r="G5832">
        <v>2</v>
      </c>
      <c r="H5832">
        <v>-5.8736815114515988</v>
      </c>
      <c r="I5832">
        <v>0.1004898693062439</v>
      </c>
      <c r="J5832" t="s">
        <v>1169</v>
      </c>
      <c r="L5832" t="s">
        <v>531</v>
      </c>
    </row>
    <row r="5833" spans="1:12" x14ac:dyDescent="0.2">
      <c r="A5833" t="s">
        <v>600</v>
      </c>
      <c r="B5833">
        <v>3.5209E-3</v>
      </c>
      <c r="C5833" t="s">
        <v>45</v>
      </c>
      <c r="D5833" t="s">
        <v>16</v>
      </c>
      <c r="F5833" t="s">
        <v>36</v>
      </c>
      <c r="G5833">
        <v>2</v>
      </c>
      <c r="H5833">
        <v>-5.6490386402349753</v>
      </c>
      <c r="I5833">
        <v>0.1004898693062439</v>
      </c>
      <c r="J5833" t="s">
        <v>1157</v>
      </c>
      <c r="L5833" t="s">
        <v>601</v>
      </c>
    </row>
    <row r="5834" spans="1:12" x14ac:dyDescent="0.2">
      <c r="A5834" t="s">
        <v>55</v>
      </c>
      <c r="B5834">
        <v>61.356000000000002</v>
      </c>
      <c r="C5834" t="s">
        <v>45</v>
      </c>
      <c r="D5834" t="s">
        <v>56</v>
      </c>
      <c r="F5834" t="s">
        <v>36</v>
      </c>
      <c r="G5834">
        <v>2</v>
      </c>
      <c r="H5834">
        <v>4.1166929658858624</v>
      </c>
      <c r="I5834">
        <v>0.36001625467066378</v>
      </c>
      <c r="J5834" t="s">
        <v>1170</v>
      </c>
      <c r="L5834" t="s">
        <v>57</v>
      </c>
    </row>
    <row r="5835" spans="1:12" x14ac:dyDescent="0.2">
      <c r="A5835" t="s">
        <v>629</v>
      </c>
      <c r="B5835">
        <v>9.3749999999999997E-3</v>
      </c>
      <c r="C5835" t="s">
        <v>35</v>
      </c>
      <c r="D5835" t="s">
        <v>16</v>
      </c>
      <c r="F5835" t="s">
        <v>36</v>
      </c>
      <c r="G5835">
        <v>2</v>
      </c>
      <c r="H5835">
        <v>-4.6697087071256629</v>
      </c>
      <c r="I5835">
        <v>0.1004898693062439</v>
      </c>
      <c r="J5835" t="s">
        <v>1171</v>
      </c>
      <c r="L5835" t="s">
        <v>630</v>
      </c>
    </row>
    <row r="5836" spans="1:12" x14ac:dyDescent="0.2">
      <c r="A5836" t="s">
        <v>631</v>
      </c>
      <c r="B5836">
        <v>3.9375E-4</v>
      </c>
      <c r="C5836" t="s">
        <v>35</v>
      </c>
      <c r="D5836" t="s">
        <v>16</v>
      </c>
      <c r="F5836" t="s">
        <v>36</v>
      </c>
      <c r="G5836">
        <v>2</v>
      </c>
      <c r="H5836">
        <v>-7.8397943678244308</v>
      </c>
      <c r="I5836">
        <v>0.1004898693062439</v>
      </c>
      <c r="J5836" t="s">
        <v>1172</v>
      </c>
    </row>
    <row r="5837" spans="1:12" x14ac:dyDescent="0.2">
      <c r="A5837" t="s">
        <v>1173</v>
      </c>
      <c r="B5837">
        <v>9.2656000000000002E-5</v>
      </c>
      <c r="C5837" t="s">
        <v>35</v>
      </c>
      <c r="D5837" t="s">
        <v>16</v>
      </c>
      <c r="F5837" t="s">
        <v>36</v>
      </c>
      <c r="G5837">
        <v>2</v>
      </c>
      <c r="H5837">
        <v>-9.2866168474808397</v>
      </c>
      <c r="I5837">
        <v>0.1004898693062439</v>
      </c>
      <c r="J5837" t="s">
        <v>1157</v>
      </c>
      <c r="L5837" t="s">
        <v>1174</v>
      </c>
    </row>
    <row r="5838" spans="1:12" x14ac:dyDescent="0.2">
      <c r="A5838" t="s">
        <v>871</v>
      </c>
      <c r="B5838">
        <v>0.93540999999999996</v>
      </c>
      <c r="C5838" t="s">
        <v>371</v>
      </c>
      <c r="D5838" t="s">
        <v>75</v>
      </c>
      <c r="F5838" t="s">
        <v>36</v>
      </c>
      <c r="G5838">
        <v>2</v>
      </c>
      <c r="H5838">
        <v>-6.6770343133854229E-2</v>
      </c>
      <c r="I5838">
        <v>0.1004898693062439</v>
      </c>
      <c r="J5838" t="s">
        <v>1175</v>
      </c>
    </row>
    <row r="5839" spans="1:12" x14ac:dyDescent="0.2">
      <c r="A5839" t="s">
        <v>918</v>
      </c>
      <c r="B5839">
        <v>3.9999999999999998E-6</v>
      </c>
      <c r="C5839" t="s">
        <v>45</v>
      </c>
      <c r="D5839" t="s">
        <v>15</v>
      </c>
      <c r="F5839" t="s">
        <v>36</v>
      </c>
      <c r="G5839">
        <v>2</v>
      </c>
      <c r="H5839">
        <v>-12.429216196844379</v>
      </c>
      <c r="I5839">
        <v>0.55788217374283755</v>
      </c>
      <c r="J5839" t="s">
        <v>1176</v>
      </c>
      <c r="L5839" t="s">
        <v>919</v>
      </c>
    </row>
    <row r="5840" spans="1:12" x14ac:dyDescent="0.2">
      <c r="A5840" t="s">
        <v>787</v>
      </c>
      <c r="B5840">
        <v>0.12187000000000001</v>
      </c>
      <c r="C5840" t="s">
        <v>35</v>
      </c>
      <c r="D5840" t="s">
        <v>16</v>
      </c>
      <c r="F5840" t="s">
        <v>36</v>
      </c>
      <c r="G5840">
        <v>2</v>
      </c>
      <c r="H5840">
        <v>-2.1048003761467262</v>
      </c>
      <c r="I5840">
        <v>0.1004898693062439</v>
      </c>
      <c r="J5840" t="s">
        <v>1177</v>
      </c>
      <c r="L5840" t="s">
        <v>789</v>
      </c>
    </row>
    <row r="5841" spans="1:12" x14ac:dyDescent="0.2">
      <c r="A5841" t="s">
        <v>926</v>
      </c>
      <c r="B5841">
        <v>8.125</v>
      </c>
      <c r="C5841" t="s">
        <v>35</v>
      </c>
      <c r="D5841" t="s">
        <v>16</v>
      </c>
      <c r="F5841" t="s">
        <v>36</v>
      </c>
      <c r="G5841">
        <v>2</v>
      </c>
      <c r="H5841">
        <v>2.0949457282158011</v>
      </c>
      <c r="I5841">
        <v>0.1004898693062439</v>
      </c>
      <c r="J5841" t="s">
        <v>1178</v>
      </c>
      <c r="L5841" t="s">
        <v>928</v>
      </c>
    </row>
    <row r="5842" spans="1:12" x14ac:dyDescent="0.2">
      <c r="A5842" t="s">
        <v>853</v>
      </c>
      <c r="B5842">
        <v>0.42375000000000002</v>
      </c>
      <c r="C5842" t="s">
        <v>45</v>
      </c>
      <c r="D5842" t="s">
        <v>16</v>
      </c>
      <c r="F5842" t="s">
        <v>36</v>
      </c>
      <c r="G5842">
        <v>2</v>
      </c>
      <c r="H5842">
        <v>-0.85861162028747695</v>
      </c>
      <c r="I5842">
        <v>0.1004898693062439</v>
      </c>
      <c r="J5842" t="s">
        <v>1179</v>
      </c>
      <c r="L5842" t="s">
        <v>854</v>
      </c>
    </row>
    <row r="5843" spans="1:12" x14ac:dyDescent="0.2">
      <c r="A5843" t="s">
        <v>853</v>
      </c>
      <c r="B5843">
        <v>3.9375E-2</v>
      </c>
      <c r="C5843" t="s">
        <v>45</v>
      </c>
      <c r="D5843" t="s">
        <v>16</v>
      </c>
      <c r="F5843" t="s">
        <v>36</v>
      </c>
      <c r="G5843">
        <v>2</v>
      </c>
      <c r="H5843">
        <v>-3.2346241818363399</v>
      </c>
      <c r="I5843">
        <v>0.1004898693062439</v>
      </c>
      <c r="J5843" t="s">
        <v>1180</v>
      </c>
      <c r="L5843" t="s">
        <v>854</v>
      </c>
    </row>
    <row r="5844" spans="1:12" x14ac:dyDescent="0.2">
      <c r="A5844" t="s">
        <v>929</v>
      </c>
      <c r="B5844">
        <v>8</v>
      </c>
      <c r="C5844" t="s">
        <v>35</v>
      </c>
      <c r="D5844" t="s">
        <v>16</v>
      </c>
      <c r="F5844" t="s">
        <v>36</v>
      </c>
      <c r="G5844">
        <v>2</v>
      </c>
      <c r="H5844">
        <v>2.0794415416798362</v>
      </c>
      <c r="I5844">
        <v>0.1004898693062439</v>
      </c>
      <c r="J5844" t="s">
        <v>1181</v>
      </c>
      <c r="L5844" t="s">
        <v>929</v>
      </c>
    </row>
    <row r="5845" spans="1:12" x14ac:dyDescent="0.2">
      <c r="A5845" t="s">
        <v>563</v>
      </c>
      <c r="B5845">
        <v>7.4999999999999997E-3</v>
      </c>
      <c r="C5845" t="s">
        <v>218</v>
      </c>
      <c r="D5845" t="s">
        <v>16</v>
      </c>
      <c r="F5845" t="s">
        <v>36</v>
      </c>
      <c r="G5845">
        <v>2</v>
      </c>
      <c r="H5845">
        <v>-4.8928522584398726</v>
      </c>
      <c r="I5845">
        <v>0.1004898693062439</v>
      </c>
      <c r="J5845" t="s">
        <v>1163</v>
      </c>
      <c r="L5845" t="s">
        <v>564</v>
      </c>
    </row>
    <row r="5846" spans="1:12" x14ac:dyDescent="0.2">
      <c r="A5846" t="s">
        <v>563</v>
      </c>
      <c r="B5846">
        <v>1.2874999999999999E-2</v>
      </c>
      <c r="C5846" t="s">
        <v>218</v>
      </c>
      <c r="D5846" t="s">
        <v>16</v>
      </c>
      <c r="F5846" t="s">
        <v>36</v>
      </c>
      <c r="G5846">
        <v>2</v>
      </c>
      <c r="H5846">
        <v>-4.3524678324323371</v>
      </c>
      <c r="I5846">
        <v>0.1004898693062439</v>
      </c>
      <c r="J5846" t="s">
        <v>1182</v>
      </c>
      <c r="L5846" t="s">
        <v>564</v>
      </c>
    </row>
    <row r="5847" spans="1:12" x14ac:dyDescent="0.2">
      <c r="A5847" t="s">
        <v>62</v>
      </c>
      <c r="B5847">
        <v>4.6101999999999999</v>
      </c>
      <c r="C5847" t="s">
        <v>35</v>
      </c>
      <c r="D5847" t="s">
        <v>56</v>
      </c>
      <c r="F5847" t="s">
        <v>36</v>
      </c>
      <c r="G5847">
        <v>2</v>
      </c>
      <c r="H5847">
        <v>1.5282712400154399</v>
      </c>
      <c r="I5847">
        <v>0.36001625467066378</v>
      </c>
      <c r="J5847" t="s">
        <v>1183</v>
      </c>
      <c r="L5847" t="s">
        <v>62</v>
      </c>
    </row>
    <row r="5848" spans="1:12" x14ac:dyDescent="0.2">
      <c r="A5848" t="s">
        <v>856</v>
      </c>
      <c r="B5848">
        <v>-0.88561999999999996</v>
      </c>
      <c r="C5848" t="s">
        <v>49</v>
      </c>
      <c r="D5848" t="s">
        <v>16</v>
      </c>
      <c r="F5848" t="s">
        <v>36</v>
      </c>
      <c r="G5848">
        <v>2</v>
      </c>
      <c r="H5848">
        <v>-0.1214673142835458</v>
      </c>
      <c r="I5848">
        <v>0.1004898693062439</v>
      </c>
      <c r="J5848" t="s">
        <v>1184</v>
      </c>
      <c r="K5848" t="b">
        <v>1</v>
      </c>
      <c r="L5848" t="s">
        <v>857</v>
      </c>
    </row>
    <row r="5849" spans="1:12" x14ac:dyDescent="0.2">
      <c r="A5849" t="s">
        <v>203</v>
      </c>
      <c r="B5849">
        <v>-3.0188E-2</v>
      </c>
      <c r="C5849" t="s">
        <v>49</v>
      </c>
      <c r="D5849" t="s">
        <v>16</v>
      </c>
      <c r="F5849" t="s">
        <v>36</v>
      </c>
      <c r="G5849">
        <v>2</v>
      </c>
      <c r="H5849">
        <v>-3.5003107845595149</v>
      </c>
      <c r="I5849">
        <v>0.1004898693062439</v>
      </c>
      <c r="J5849" t="s">
        <v>1185</v>
      </c>
      <c r="K5849" t="b">
        <v>1</v>
      </c>
      <c r="L5849" t="s">
        <v>204</v>
      </c>
    </row>
    <row r="5850" spans="1:12" x14ac:dyDescent="0.2">
      <c r="A5850" t="s">
        <v>310</v>
      </c>
      <c r="B5850">
        <v>0.10249999999999999</v>
      </c>
      <c r="C5850" t="s">
        <v>35</v>
      </c>
      <c r="D5850" t="s">
        <v>16</v>
      </c>
      <c r="F5850" t="s">
        <v>36</v>
      </c>
      <c r="G5850">
        <v>2</v>
      </c>
      <c r="H5850">
        <v>-2.2778924804036742</v>
      </c>
      <c r="I5850">
        <v>0.1004898693062439</v>
      </c>
      <c r="J5850" t="s">
        <v>1164</v>
      </c>
      <c r="L5850" t="s">
        <v>310</v>
      </c>
    </row>
    <row r="5852" spans="1:12" ht="16" x14ac:dyDescent="0.2">
      <c r="A5852" s="1" t="s">
        <v>2</v>
      </c>
      <c r="B5852" s="1" t="s">
        <v>89</v>
      </c>
    </row>
    <row r="5853" spans="1:12" x14ac:dyDescent="0.2">
      <c r="A5853" t="s">
        <v>4</v>
      </c>
      <c r="B5853" t="s">
        <v>1122</v>
      </c>
    </row>
    <row r="5854" spans="1:12" x14ac:dyDescent="0.2">
      <c r="A5854" t="s">
        <v>6</v>
      </c>
      <c r="B5854" t="s">
        <v>359</v>
      </c>
    </row>
    <row r="5855" spans="1:12" x14ac:dyDescent="0.2">
      <c r="A5855" t="s">
        <v>8</v>
      </c>
      <c r="B5855">
        <v>1</v>
      </c>
    </row>
    <row r="5856" spans="1:12" x14ac:dyDescent="0.2">
      <c r="A5856" t="s">
        <v>9</v>
      </c>
      <c r="B5856" t="s">
        <v>89</v>
      </c>
    </row>
    <row r="5857" spans="1:13" x14ac:dyDescent="0.2">
      <c r="A5857" t="s">
        <v>11</v>
      </c>
      <c r="B5857" t="s">
        <v>12</v>
      </c>
    </row>
    <row r="5858" spans="1:13" x14ac:dyDescent="0.2">
      <c r="A5858" t="s">
        <v>13</v>
      </c>
      <c r="B5858" t="s">
        <v>14</v>
      </c>
    </row>
    <row r="5859" spans="1:13" x14ac:dyDescent="0.2">
      <c r="A5859" t="s">
        <v>15</v>
      </c>
      <c r="B5859" t="s">
        <v>75</v>
      </c>
    </row>
    <row r="5860" spans="1:13" ht="16" x14ac:dyDescent="0.2">
      <c r="A5860" s="1" t="s">
        <v>17</v>
      </c>
    </row>
    <row r="5861" spans="1:13" x14ac:dyDescent="0.2">
      <c r="A5861" s="2" t="s">
        <v>18</v>
      </c>
      <c r="B5861" s="2" t="s">
        <v>19</v>
      </c>
      <c r="C5861" s="2" t="s">
        <v>6</v>
      </c>
      <c r="D5861" s="2" t="s">
        <v>15</v>
      </c>
      <c r="E5861" s="2" t="s">
        <v>20</v>
      </c>
      <c r="F5861" s="2" t="s">
        <v>13</v>
      </c>
      <c r="G5861" s="2" t="s">
        <v>21</v>
      </c>
      <c r="H5861" s="2" t="s">
        <v>22</v>
      </c>
      <c r="I5861" s="2" t="s">
        <v>23</v>
      </c>
      <c r="J5861" s="2" t="s">
        <v>4</v>
      </c>
      <c r="K5861" s="2" t="s">
        <v>24</v>
      </c>
      <c r="L5861" s="2" t="s">
        <v>9</v>
      </c>
      <c r="M5861" s="2"/>
    </row>
    <row r="5862" spans="1:13" x14ac:dyDescent="0.2">
      <c r="A5862" t="s">
        <v>89</v>
      </c>
      <c r="B5862">
        <v>1</v>
      </c>
      <c r="C5862" t="s">
        <v>359</v>
      </c>
      <c r="D5862" t="s">
        <v>75</v>
      </c>
      <c r="E5862" t="s">
        <v>76</v>
      </c>
      <c r="F5862" t="s">
        <v>33</v>
      </c>
      <c r="G5862">
        <v>0</v>
      </c>
      <c r="H5862">
        <v>1</v>
      </c>
      <c r="L5862" t="s">
        <v>89</v>
      </c>
    </row>
    <row r="5863" spans="1:13" x14ac:dyDescent="0.2">
      <c r="A5863" t="s">
        <v>55</v>
      </c>
      <c r="B5863">
        <v>7.5277000000000003</v>
      </c>
      <c r="C5863" t="s">
        <v>45</v>
      </c>
      <c r="D5863" t="s">
        <v>56</v>
      </c>
      <c r="F5863" t="s">
        <v>36</v>
      </c>
      <c r="G5863">
        <v>2</v>
      </c>
      <c r="H5863">
        <v>2.0185895502668929</v>
      </c>
      <c r="I5863">
        <v>0.36977677668705061</v>
      </c>
      <c r="J5863" t="s">
        <v>1123</v>
      </c>
      <c r="L5863" t="s">
        <v>57</v>
      </c>
    </row>
    <row r="5864" spans="1:13" x14ac:dyDescent="0.2">
      <c r="A5864" t="s">
        <v>904</v>
      </c>
      <c r="B5864">
        <v>0.12609000000000001</v>
      </c>
      <c r="C5864" t="s">
        <v>371</v>
      </c>
      <c r="D5864" t="s">
        <v>75</v>
      </c>
      <c r="F5864" t="s">
        <v>36</v>
      </c>
      <c r="G5864">
        <v>2</v>
      </c>
      <c r="H5864">
        <v>-2.070759341297002</v>
      </c>
      <c r="I5864">
        <v>0.5925784450341478</v>
      </c>
      <c r="J5864" t="s">
        <v>1117</v>
      </c>
      <c r="L5864" t="s">
        <v>905</v>
      </c>
    </row>
    <row r="5865" spans="1:13" x14ac:dyDescent="0.2">
      <c r="A5865" t="s">
        <v>904</v>
      </c>
      <c r="B5865">
        <v>0.87390999999999996</v>
      </c>
      <c r="C5865" t="s">
        <v>359</v>
      </c>
      <c r="D5865" t="s">
        <v>75</v>
      </c>
      <c r="F5865" t="s">
        <v>36</v>
      </c>
      <c r="G5865">
        <v>2</v>
      </c>
      <c r="H5865">
        <v>-0.13477788345724859</v>
      </c>
      <c r="I5865">
        <v>0.5925784450341478</v>
      </c>
      <c r="J5865" t="s">
        <v>1124</v>
      </c>
      <c r="L5865" t="s">
        <v>905</v>
      </c>
    </row>
    <row r="5866" spans="1:13" x14ac:dyDescent="0.2">
      <c r="A5866" t="s">
        <v>60</v>
      </c>
      <c r="B5866">
        <v>2.6534</v>
      </c>
      <c r="C5866" t="s">
        <v>42</v>
      </c>
      <c r="D5866" t="s">
        <v>56</v>
      </c>
      <c r="F5866" t="s">
        <v>36</v>
      </c>
      <c r="G5866">
        <v>2</v>
      </c>
      <c r="H5866">
        <v>0.97584183650067935</v>
      </c>
      <c r="I5866">
        <v>0.36977677668705061</v>
      </c>
      <c r="J5866" t="s">
        <v>693</v>
      </c>
      <c r="L5866" t="s">
        <v>61</v>
      </c>
    </row>
    <row r="5867" spans="1:13" x14ac:dyDescent="0.2">
      <c r="A5867" t="s">
        <v>62</v>
      </c>
      <c r="B5867">
        <v>0.66335999999999995</v>
      </c>
      <c r="C5867" t="s">
        <v>35</v>
      </c>
      <c r="D5867" t="s">
        <v>56</v>
      </c>
      <c r="F5867" t="s">
        <v>36</v>
      </c>
      <c r="G5867">
        <v>2</v>
      </c>
      <c r="H5867">
        <v>-0.41043744973472229</v>
      </c>
      <c r="I5867">
        <v>0.36977677668705061</v>
      </c>
      <c r="J5867" t="s">
        <v>694</v>
      </c>
      <c r="L5867" t="s">
        <v>62</v>
      </c>
    </row>
    <row r="5869" spans="1:13" ht="16" x14ac:dyDescent="0.2">
      <c r="A5869" s="1" t="s">
        <v>2</v>
      </c>
      <c r="B5869" s="1" t="s">
        <v>89</v>
      </c>
    </row>
    <row r="5870" spans="1:13" x14ac:dyDescent="0.2">
      <c r="A5870" t="s">
        <v>4</v>
      </c>
      <c r="B5870" t="s">
        <v>1186</v>
      </c>
    </row>
    <row r="5871" spans="1:13" x14ac:dyDescent="0.2">
      <c r="A5871" t="s">
        <v>6</v>
      </c>
      <c r="B5871" t="s">
        <v>35</v>
      </c>
    </row>
    <row r="5872" spans="1:13" x14ac:dyDescent="0.2">
      <c r="A5872" t="s">
        <v>8</v>
      </c>
      <c r="B5872">
        <v>1</v>
      </c>
    </row>
    <row r="5873" spans="1:13" x14ac:dyDescent="0.2">
      <c r="A5873" t="s">
        <v>9</v>
      </c>
      <c r="B5873" t="s">
        <v>89</v>
      </c>
    </row>
    <row r="5874" spans="1:13" x14ac:dyDescent="0.2">
      <c r="A5874" t="s">
        <v>11</v>
      </c>
      <c r="B5874" t="s">
        <v>12</v>
      </c>
    </row>
    <row r="5875" spans="1:13" x14ac:dyDescent="0.2">
      <c r="A5875" t="s">
        <v>13</v>
      </c>
      <c r="B5875" t="s">
        <v>14</v>
      </c>
    </row>
    <row r="5876" spans="1:13" x14ac:dyDescent="0.2">
      <c r="A5876" t="s">
        <v>15</v>
      </c>
      <c r="B5876" t="s">
        <v>75</v>
      </c>
    </row>
    <row r="5877" spans="1:13" ht="16" x14ac:dyDescent="0.2">
      <c r="A5877" s="1" t="s">
        <v>17</v>
      </c>
    </row>
    <row r="5878" spans="1:13" x14ac:dyDescent="0.2">
      <c r="A5878" s="2" t="s">
        <v>18</v>
      </c>
      <c r="B5878" s="2" t="s">
        <v>19</v>
      </c>
      <c r="C5878" s="2" t="s">
        <v>6</v>
      </c>
      <c r="D5878" s="2" t="s">
        <v>15</v>
      </c>
      <c r="E5878" s="2" t="s">
        <v>20</v>
      </c>
      <c r="F5878" s="2" t="s">
        <v>13</v>
      </c>
      <c r="G5878" s="2" t="s">
        <v>21</v>
      </c>
      <c r="H5878" s="2" t="s">
        <v>22</v>
      </c>
      <c r="I5878" s="2" t="s">
        <v>23</v>
      </c>
      <c r="J5878" s="2" t="s">
        <v>4</v>
      </c>
      <c r="K5878" s="2" t="s">
        <v>24</v>
      </c>
      <c r="L5878" s="2" t="s">
        <v>9</v>
      </c>
      <c r="M5878" s="2"/>
    </row>
    <row r="5879" spans="1:13" x14ac:dyDescent="0.2">
      <c r="A5879" t="s">
        <v>89</v>
      </c>
      <c r="B5879">
        <v>1</v>
      </c>
      <c r="C5879" t="s">
        <v>35</v>
      </c>
      <c r="D5879" t="s">
        <v>75</v>
      </c>
      <c r="E5879" t="s">
        <v>76</v>
      </c>
      <c r="F5879" t="s">
        <v>33</v>
      </c>
      <c r="G5879">
        <v>0</v>
      </c>
      <c r="H5879">
        <v>1</v>
      </c>
      <c r="L5879" t="s">
        <v>89</v>
      </c>
    </row>
    <row r="5880" spans="1:13" x14ac:dyDescent="0.2">
      <c r="A5880" t="s">
        <v>55</v>
      </c>
      <c r="B5880">
        <v>192.08</v>
      </c>
      <c r="C5880" t="s">
        <v>45</v>
      </c>
      <c r="D5880" t="s">
        <v>56</v>
      </c>
      <c r="F5880" t="s">
        <v>36</v>
      </c>
      <c r="G5880">
        <v>2</v>
      </c>
      <c r="H5880">
        <v>5.2579119519129982</v>
      </c>
      <c r="I5880">
        <v>0.36977677668705061</v>
      </c>
      <c r="J5880" t="s">
        <v>1119</v>
      </c>
      <c r="L5880" t="s">
        <v>57</v>
      </c>
    </row>
    <row r="5881" spans="1:13" x14ac:dyDescent="0.2">
      <c r="A5881" t="s">
        <v>904</v>
      </c>
      <c r="B5881">
        <v>0.27589999999999998</v>
      </c>
      <c r="C5881" t="s">
        <v>35</v>
      </c>
      <c r="D5881" t="s">
        <v>75</v>
      </c>
      <c r="F5881" t="s">
        <v>36</v>
      </c>
      <c r="G5881">
        <v>2</v>
      </c>
      <c r="H5881">
        <v>-1.287716797758897</v>
      </c>
      <c r="I5881">
        <v>0.5925784450341478</v>
      </c>
      <c r="J5881" t="s">
        <v>1120</v>
      </c>
      <c r="L5881" t="s">
        <v>905</v>
      </c>
    </row>
    <row r="5882" spans="1:13" x14ac:dyDescent="0.2">
      <c r="A5882" t="s">
        <v>904</v>
      </c>
      <c r="B5882">
        <v>0.72409999999999997</v>
      </c>
      <c r="C5882" t="s">
        <v>371</v>
      </c>
      <c r="D5882" t="s">
        <v>75</v>
      </c>
      <c r="F5882" t="s">
        <v>36</v>
      </c>
      <c r="G5882">
        <v>2</v>
      </c>
      <c r="H5882">
        <v>-0.322825774587362</v>
      </c>
      <c r="I5882">
        <v>0.5925784450341478</v>
      </c>
      <c r="J5882" t="s">
        <v>1117</v>
      </c>
      <c r="L5882" t="s">
        <v>905</v>
      </c>
    </row>
    <row r="5883" spans="1:13" x14ac:dyDescent="0.2">
      <c r="A5883" t="s">
        <v>62</v>
      </c>
      <c r="B5883">
        <v>12.507999999999999</v>
      </c>
      <c r="C5883" t="s">
        <v>35</v>
      </c>
      <c r="D5883" t="s">
        <v>56</v>
      </c>
      <c r="F5883" t="s">
        <v>36</v>
      </c>
      <c r="G5883">
        <v>2</v>
      </c>
      <c r="H5883">
        <v>2.5263684395955952</v>
      </c>
      <c r="I5883">
        <v>0.36977677668705061</v>
      </c>
      <c r="J5883" t="s">
        <v>1121</v>
      </c>
      <c r="L5883" t="s">
        <v>62</v>
      </c>
    </row>
    <row r="5885" spans="1:13" ht="16" x14ac:dyDescent="0.2">
      <c r="A5885" s="1" t="s">
        <v>2</v>
      </c>
      <c r="B5885" s="1" t="s">
        <v>89</v>
      </c>
    </row>
    <row r="5886" spans="1:13" x14ac:dyDescent="0.2">
      <c r="A5886" t="s">
        <v>4</v>
      </c>
      <c r="B5886" t="s">
        <v>1187</v>
      </c>
    </row>
    <row r="5887" spans="1:13" x14ac:dyDescent="0.2">
      <c r="A5887" t="s">
        <v>6</v>
      </c>
      <c r="B5887" t="s">
        <v>7</v>
      </c>
    </row>
    <row r="5888" spans="1:13" x14ac:dyDescent="0.2">
      <c r="A5888" t="s">
        <v>8</v>
      </c>
      <c r="B5888">
        <v>1</v>
      </c>
    </row>
    <row r="5889" spans="1:13" x14ac:dyDescent="0.2">
      <c r="A5889" t="s">
        <v>9</v>
      </c>
      <c r="B5889" t="s">
        <v>89</v>
      </c>
    </row>
    <row r="5890" spans="1:13" x14ac:dyDescent="0.2">
      <c r="A5890" t="s">
        <v>11</v>
      </c>
      <c r="B5890" t="s">
        <v>12</v>
      </c>
    </row>
    <row r="5891" spans="1:13" x14ac:dyDescent="0.2">
      <c r="A5891" t="s">
        <v>13</v>
      </c>
      <c r="B5891" t="s">
        <v>14</v>
      </c>
    </row>
    <row r="5892" spans="1:13" x14ac:dyDescent="0.2">
      <c r="A5892" t="s">
        <v>15</v>
      </c>
      <c r="B5892" t="s">
        <v>75</v>
      </c>
    </row>
    <row r="5893" spans="1:13" ht="16" x14ac:dyDescent="0.2">
      <c r="A5893" s="1" t="s">
        <v>17</v>
      </c>
    </row>
    <row r="5894" spans="1:13" x14ac:dyDescent="0.2">
      <c r="A5894" s="2" t="s">
        <v>18</v>
      </c>
      <c r="B5894" s="2" t="s">
        <v>19</v>
      </c>
      <c r="C5894" s="2" t="s">
        <v>6</v>
      </c>
      <c r="D5894" s="2" t="s">
        <v>15</v>
      </c>
      <c r="E5894" s="2" t="s">
        <v>20</v>
      </c>
      <c r="F5894" s="2" t="s">
        <v>13</v>
      </c>
      <c r="G5894" s="2" t="s">
        <v>21</v>
      </c>
      <c r="H5894" s="2" t="s">
        <v>22</v>
      </c>
      <c r="I5894" s="2" t="s">
        <v>23</v>
      </c>
      <c r="J5894" s="2" t="s">
        <v>4</v>
      </c>
      <c r="K5894" s="2" t="s">
        <v>24</v>
      </c>
      <c r="L5894" s="2" t="s">
        <v>9</v>
      </c>
      <c r="M5894" s="2"/>
    </row>
    <row r="5895" spans="1:13" x14ac:dyDescent="0.2">
      <c r="A5895" t="s">
        <v>89</v>
      </c>
      <c r="B5895">
        <v>1</v>
      </c>
      <c r="C5895" t="s">
        <v>7</v>
      </c>
      <c r="D5895" t="s">
        <v>75</v>
      </c>
      <c r="E5895" t="s">
        <v>76</v>
      </c>
      <c r="F5895" t="s">
        <v>33</v>
      </c>
      <c r="G5895">
        <v>0</v>
      </c>
      <c r="H5895">
        <v>1</v>
      </c>
      <c r="L5895" t="s">
        <v>89</v>
      </c>
    </row>
    <row r="5896" spans="1:13" x14ac:dyDescent="0.2">
      <c r="A5896" t="s">
        <v>55</v>
      </c>
      <c r="B5896">
        <v>205.82</v>
      </c>
      <c r="C5896" t="s">
        <v>45</v>
      </c>
      <c r="D5896" t="s">
        <v>56</v>
      </c>
      <c r="F5896" t="s">
        <v>36</v>
      </c>
      <c r="G5896">
        <v>2</v>
      </c>
      <c r="H5896">
        <v>5.3270020004079459</v>
      </c>
      <c r="I5896">
        <v>0.36977677668705061</v>
      </c>
      <c r="J5896" t="s">
        <v>1115</v>
      </c>
      <c r="L5896" t="s">
        <v>57</v>
      </c>
    </row>
    <row r="5897" spans="1:13" x14ac:dyDescent="0.2">
      <c r="A5897" t="s">
        <v>904</v>
      </c>
      <c r="B5897">
        <v>0.25257000000000002</v>
      </c>
      <c r="C5897" t="s">
        <v>7</v>
      </c>
      <c r="D5897" t="s">
        <v>75</v>
      </c>
      <c r="F5897" t="s">
        <v>36</v>
      </c>
      <c r="G5897">
        <v>2</v>
      </c>
      <c r="H5897">
        <v>-1.376066840964455</v>
      </c>
      <c r="I5897">
        <v>0.5925784450341478</v>
      </c>
      <c r="J5897" t="s">
        <v>1116</v>
      </c>
      <c r="L5897" t="s">
        <v>905</v>
      </c>
    </row>
    <row r="5898" spans="1:13" x14ac:dyDescent="0.2">
      <c r="A5898" t="s">
        <v>904</v>
      </c>
      <c r="B5898">
        <v>0.74743000000000004</v>
      </c>
      <c r="C5898" t="s">
        <v>371</v>
      </c>
      <c r="D5898" t="s">
        <v>75</v>
      </c>
      <c r="F5898" t="s">
        <v>36</v>
      </c>
      <c r="G5898">
        <v>2</v>
      </c>
      <c r="H5898">
        <v>-0.29111462358725748</v>
      </c>
      <c r="I5898">
        <v>0.5925784450341478</v>
      </c>
      <c r="J5898" t="s">
        <v>1117</v>
      </c>
      <c r="L5898" t="s">
        <v>905</v>
      </c>
    </row>
    <row r="5899" spans="1:13" x14ac:dyDescent="0.2">
      <c r="A5899" t="s">
        <v>60</v>
      </c>
      <c r="B5899">
        <v>2.6534</v>
      </c>
      <c r="C5899" t="s">
        <v>42</v>
      </c>
      <c r="D5899" t="s">
        <v>56</v>
      </c>
      <c r="F5899" t="s">
        <v>36</v>
      </c>
      <c r="G5899">
        <v>2</v>
      </c>
      <c r="H5899">
        <v>0.97584183650067935</v>
      </c>
      <c r="I5899">
        <v>0.36977677668705061</v>
      </c>
      <c r="J5899" t="s">
        <v>693</v>
      </c>
      <c r="L5899" t="s">
        <v>61</v>
      </c>
    </row>
    <row r="5900" spans="1:13" x14ac:dyDescent="0.2">
      <c r="A5900" t="s">
        <v>62</v>
      </c>
      <c r="B5900">
        <v>0.66335999999999995</v>
      </c>
      <c r="C5900" t="s">
        <v>35</v>
      </c>
      <c r="D5900" t="s">
        <v>56</v>
      </c>
      <c r="F5900" t="s">
        <v>36</v>
      </c>
      <c r="G5900">
        <v>2</v>
      </c>
      <c r="H5900">
        <v>-0.41043744973472229</v>
      </c>
      <c r="I5900">
        <v>0.36977677668705061</v>
      </c>
      <c r="J5900" t="s">
        <v>694</v>
      </c>
      <c r="L5900" t="s">
        <v>62</v>
      </c>
    </row>
    <row r="5902" spans="1:13" ht="16" x14ac:dyDescent="0.2">
      <c r="A5902" s="1" t="s">
        <v>2</v>
      </c>
      <c r="B5902" s="1" t="s">
        <v>347</v>
      </c>
    </row>
    <row r="5903" spans="1:13" x14ac:dyDescent="0.2">
      <c r="A5903" t="s">
        <v>4</v>
      </c>
      <c r="B5903" t="s">
        <v>96</v>
      </c>
    </row>
    <row r="5904" spans="1:13" x14ac:dyDescent="0.2">
      <c r="A5904" t="s">
        <v>6</v>
      </c>
      <c r="B5904" t="s">
        <v>49</v>
      </c>
    </row>
    <row r="5905" spans="1:13" x14ac:dyDescent="0.2">
      <c r="A5905" t="s">
        <v>8</v>
      </c>
      <c r="B5905">
        <v>1</v>
      </c>
    </row>
    <row r="5906" spans="1:13" x14ac:dyDescent="0.2">
      <c r="A5906" t="s">
        <v>9</v>
      </c>
      <c r="B5906" t="s">
        <v>347</v>
      </c>
    </row>
    <row r="5907" spans="1:13" x14ac:dyDescent="0.2">
      <c r="A5907" t="s">
        <v>11</v>
      </c>
      <c r="B5907" t="s">
        <v>12</v>
      </c>
    </row>
    <row r="5908" spans="1:13" x14ac:dyDescent="0.2">
      <c r="A5908" t="s">
        <v>13</v>
      </c>
      <c r="B5908" t="s">
        <v>14</v>
      </c>
    </row>
    <row r="5909" spans="1:13" x14ac:dyDescent="0.2">
      <c r="A5909" t="s">
        <v>15</v>
      </c>
      <c r="B5909" t="s">
        <v>15</v>
      </c>
    </row>
    <row r="5910" spans="1:13" ht="16" x14ac:dyDescent="0.2">
      <c r="A5910" s="1" t="s">
        <v>17</v>
      </c>
    </row>
    <row r="5911" spans="1:13" x14ac:dyDescent="0.2">
      <c r="A5911" s="2" t="s">
        <v>18</v>
      </c>
      <c r="B5911" s="2" t="s">
        <v>19</v>
      </c>
      <c r="C5911" s="2" t="s">
        <v>6</v>
      </c>
      <c r="D5911" s="2" t="s">
        <v>15</v>
      </c>
      <c r="E5911" s="2" t="s">
        <v>20</v>
      </c>
      <c r="F5911" s="2" t="s">
        <v>13</v>
      </c>
      <c r="G5911" s="2" t="s">
        <v>21</v>
      </c>
      <c r="H5911" s="2" t="s">
        <v>22</v>
      </c>
      <c r="I5911" s="2" t="s">
        <v>23</v>
      </c>
      <c r="J5911" s="2" t="s">
        <v>4</v>
      </c>
      <c r="K5911" s="2" t="s">
        <v>24</v>
      </c>
      <c r="L5911" s="2" t="s">
        <v>9</v>
      </c>
      <c r="M5911" s="2"/>
    </row>
    <row r="5912" spans="1:13" x14ac:dyDescent="0.2">
      <c r="A5912" t="s">
        <v>29</v>
      </c>
      <c r="B5912">
        <v>0.82799999999999996</v>
      </c>
      <c r="D5912" t="s">
        <v>30</v>
      </c>
      <c r="E5912" t="s">
        <v>26</v>
      </c>
      <c r="F5912" t="s">
        <v>27</v>
      </c>
      <c r="G5912">
        <v>2</v>
      </c>
      <c r="H5912">
        <v>-0.18874212459687739</v>
      </c>
      <c r="I5912">
        <v>0.1253793591735915</v>
      </c>
      <c r="J5912" t="s">
        <v>97</v>
      </c>
    </row>
    <row r="5913" spans="1:13" x14ac:dyDescent="0.2">
      <c r="A5913" t="s">
        <v>347</v>
      </c>
      <c r="B5913">
        <v>1</v>
      </c>
      <c r="C5913" t="s">
        <v>49</v>
      </c>
      <c r="D5913" t="s">
        <v>15</v>
      </c>
      <c r="E5913" t="s">
        <v>76</v>
      </c>
      <c r="F5913" t="s">
        <v>33</v>
      </c>
      <c r="G5913">
        <v>0</v>
      </c>
      <c r="H5913">
        <v>1</v>
      </c>
      <c r="L5913" t="s">
        <v>347</v>
      </c>
    </row>
    <row r="5914" spans="1:13" x14ac:dyDescent="0.2">
      <c r="A5914" t="s">
        <v>98</v>
      </c>
      <c r="B5914">
        <v>2.4</v>
      </c>
      <c r="C5914" t="s">
        <v>35</v>
      </c>
      <c r="D5914" t="s">
        <v>15</v>
      </c>
      <c r="F5914" t="s">
        <v>36</v>
      </c>
      <c r="G5914">
        <v>2</v>
      </c>
      <c r="H5914">
        <v>0.87546873735389985</v>
      </c>
      <c r="I5914">
        <v>0.55191598785113494</v>
      </c>
      <c r="J5914" t="s">
        <v>99</v>
      </c>
    </row>
    <row r="5915" spans="1:13" x14ac:dyDescent="0.2">
      <c r="A5915" t="s">
        <v>71</v>
      </c>
      <c r="B5915">
        <v>0.23</v>
      </c>
      <c r="C5915" t="s">
        <v>49</v>
      </c>
      <c r="D5915" t="s">
        <v>53</v>
      </c>
      <c r="F5915" t="s">
        <v>36</v>
      </c>
      <c r="G5915">
        <v>2</v>
      </c>
      <c r="H5915">
        <v>-1.4696759700589419</v>
      </c>
      <c r="I5915">
        <v>0.1253793591735915</v>
      </c>
      <c r="J5915" t="s">
        <v>100</v>
      </c>
      <c r="L5915" t="s">
        <v>73</v>
      </c>
    </row>
    <row r="5916" spans="1:13" x14ac:dyDescent="0.2">
      <c r="A5916" t="s">
        <v>55</v>
      </c>
      <c r="B5916">
        <v>659.54</v>
      </c>
      <c r="C5916" t="s">
        <v>45</v>
      </c>
      <c r="D5916" t="s">
        <v>56</v>
      </c>
      <c r="F5916" t="s">
        <v>36</v>
      </c>
      <c r="G5916">
        <v>2</v>
      </c>
      <c r="H5916">
        <v>6.4915426223272084</v>
      </c>
      <c r="I5916">
        <v>0.36774401052473521</v>
      </c>
      <c r="J5916" t="s">
        <v>101</v>
      </c>
      <c r="L5916" t="s">
        <v>57</v>
      </c>
    </row>
    <row r="5917" spans="1:13" x14ac:dyDescent="0.2">
      <c r="A5917" t="s">
        <v>127</v>
      </c>
      <c r="B5917">
        <v>18.75</v>
      </c>
      <c r="C5917" t="s">
        <v>35</v>
      </c>
      <c r="D5917" t="s">
        <v>75</v>
      </c>
      <c r="F5917" t="s">
        <v>36</v>
      </c>
      <c r="G5917">
        <v>2</v>
      </c>
      <c r="H5917">
        <v>2.9311937524164202</v>
      </c>
      <c r="I5917">
        <v>0.55136855162252973</v>
      </c>
      <c r="J5917" t="s">
        <v>106</v>
      </c>
      <c r="L5917" t="s">
        <v>128</v>
      </c>
    </row>
    <row r="5918" spans="1:13" x14ac:dyDescent="0.2">
      <c r="A5918" t="s">
        <v>157</v>
      </c>
      <c r="B5918">
        <v>19.312000000000001</v>
      </c>
      <c r="C5918" t="s">
        <v>35</v>
      </c>
      <c r="D5918" t="s">
        <v>75</v>
      </c>
      <c r="F5918" t="s">
        <v>36</v>
      </c>
      <c r="G5918">
        <v>2</v>
      </c>
      <c r="H5918">
        <v>2.960726664355176</v>
      </c>
      <c r="I5918">
        <v>0.56290291817611959</v>
      </c>
      <c r="J5918" t="s">
        <v>104</v>
      </c>
    </row>
    <row r="5919" spans="1:13" x14ac:dyDescent="0.2">
      <c r="A5919" t="s">
        <v>108</v>
      </c>
      <c r="B5919">
        <v>1</v>
      </c>
      <c r="C5919" t="s">
        <v>49</v>
      </c>
      <c r="D5919" t="s">
        <v>15</v>
      </c>
      <c r="F5919" t="s">
        <v>36</v>
      </c>
      <c r="G5919">
        <v>2</v>
      </c>
      <c r="H5919">
        <v>0</v>
      </c>
      <c r="I5919">
        <v>0.56290291817611959</v>
      </c>
      <c r="J5919" t="s">
        <v>109</v>
      </c>
      <c r="L5919" t="s">
        <v>110</v>
      </c>
    </row>
    <row r="5920" spans="1:13" x14ac:dyDescent="0.2">
      <c r="A5920" t="s">
        <v>62</v>
      </c>
      <c r="B5920">
        <v>47.331000000000003</v>
      </c>
      <c r="C5920" t="s">
        <v>35</v>
      </c>
      <c r="D5920" t="s">
        <v>56</v>
      </c>
      <c r="F5920" t="s">
        <v>36</v>
      </c>
      <c r="G5920">
        <v>2</v>
      </c>
      <c r="H5920">
        <v>3.8571654719434272</v>
      </c>
      <c r="I5920">
        <v>0.36774401052473521</v>
      </c>
      <c r="J5920" t="s">
        <v>111</v>
      </c>
      <c r="L5920" t="s">
        <v>62</v>
      </c>
    </row>
    <row r="5921" spans="1:13" x14ac:dyDescent="0.2">
      <c r="A5921" t="s">
        <v>62</v>
      </c>
      <c r="B5921">
        <v>164.89</v>
      </c>
      <c r="C5921" t="s">
        <v>35</v>
      </c>
      <c r="D5921" t="s">
        <v>56</v>
      </c>
      <c r="F5921" t="s">
        <v>36</v>
      </c>
      <c r="G5921">
        <v>2</v>
      </c>
      <c r="H5921">
        <v>5.1052785849128766</v>
      </c>
      <c r="I5921">
        <v>0.36774401052473521</v>
      </c>
      <c r="J5921" t="s">
        <v>112</v>
      </c>
      <c r="L5921" t="s">
        <v>62</v>
      </c>
    </row>
    <row r="5922" spans="1:13" x14ac:dyDescent="0.2">
      <c r="A5922" t="s">
        <v>113</v>
      </c>
      <c r="B5922">
        <v>329.77</v>
      </c>
      <c r="C5922" t="s">
        <v>94</v>
      </c>
      <c r="D5922" t="s">
        <v>16</v>
      </c>
      <c r="F5922" t="s">
        <v>36</v>
      </c>
      <c r="G5922">
        <v>2</v>
      </c>
      <c r="H5922">
        <v>5.798395441767263</v>
      </c>
      <c r="I5922">
        <v>0.1253793591735915</v>
      </c>
      <c r="J5922" t="s">
        <v>114</v>
      </c>
    </row>
    <row r="5924" spans="1:13" ht="16" x14ac:dyDescent="0.2">
      <c r="A5924" s="1" t="s">
        <v>2</v>
      </c>
      <c r="B5924" s="1" t="s">
        <v>347</v>
      </c>
    </row>
    <row r="5925" spans="1:13" x14ac:dyDescent="0.2">
      <c r="A5925" t="s">
        <v>4</v>
      </c>
      <c r="B5925" t="s">
        <v>115</v>
      </c>
    </row>
    <row r="5926" spans="1:13" x14ac:dyDescent="0.2">
      <c r="A5926" t="s">
        <v>6</v>
      </c>
      <c r="B5926" t="s">
        <v>35</v>
      </c>
    </row>
    <row r="5927" spans="1:13" x14ac:dyDescent="0.2">
      <c r="A5927" t="s">
        <v>8</v>
      </c>
      <c r="B5927">
        <v>1</v>
      </c>
    </row>
    <row r="5928" spans="1:13" x14ac:dyDescent="0.2">
      <c r="A5928" t="s">
        <v>9</v>
      </c>
      <c r="B5928" t="s">
        <v>347</v>
      </c>
    </row>
    <row r="5929" spans="1:13" x14ac:dyDescent="0.2">
      <c r="A5929" t="s">
        <v>11</v>
      </c>
      <c r="B5929" t="s">
        <v>12</v>
      </c>
    </row>
    <row r="5930" spans="1:13" x14ac:dyDescent="0.2">
      <c r="A5930" t="s">
        <v>13</v>
      </c>
      <c r="B5930" t="s">
        <v>14</v>
      </c>
    </row>
    <row r="5931" spans="1:13" x14ac:dyDescent="0.2">
      <c r="A5931" t="s">
        <v>15</v>
      </c>
      <c r="B5931" t="s">
        <v>15</v>
      </c>
    </row>
    <row r="5932" spans="1:13" ht="16" x14ac:dyDescent="0.2">
      <c r="A5932" s="1" t="s">
        <v>17</v>
      </c>
    </row>
    <row r="5933" spans="1:13" x14ac:dyDescent="0.2">
      <c r="A5933" s="2" t="s">
        <v>18</v>
      </c>
      <c r="B5933" s="2" t="s">
        <v>19</v>
      </c>
      <c r="C5933" s="2" t="s">
        <v>6</v>
      </c>
      <c r="D5933" s="2" t="s">
        <v>15</v>
      </c>
      <c r="E5933" s="2" t="s">
        <v>20</v>
      </c>
      <c r="F5933" s="2" t="s">
        <v>13</v>
      </c>
      <c r="G5933" s="2" t="s">
        <v>21</v>
      </c>
      <c r="H5933" s="2" t="s">
        <v>22</v>
      </c>
      <c r="I5933" s="2" t="s">
        <v>23</v>
      </c>
      <c r="J5933" s="2" t="s">
        <v>4</v>
      </c>
      <c r="K5933" s="2" t="s">
        <v>24</v>
      </c>
      <c r="L5933" s="2" t="s">
        <v>9</v>
      </c>
      <c r="M5933" s="2"/>
    </row>
    <row r="5934" spans="1:13" x14ac:dyDescent="0.2">
      <c r="A5934" t="s">
        <v>29</v>
      </c>
      <c r="B5934">
        <v>0.82799999999999996</v>
      </c>
      <c r="D5934" t="s">
        <v>30</v>
      </c>
      <c r="E5934" t="s">
        <v>26</v>
      </c>
      <c r="F5934" t="s">
        <v>27</v>
      </c>
      <c r="G5934">
        <v>2</v>
      </c>
      <c r="H5934">
        <v>-0.18874212459687739</v>
      </c>
      <c r="I5934">
        <v>3.4483102232361312E-2</v>
      </c>
      <c r="J5934" t="s">
        <v>116</v>
      </c>
    </row>
    <row r="5935" spans="1:13" x14ac:dyDescent="0.2">
      <c r="A5935" t="s">
        <v>347</v>
      </c>
      <c r="B5935">
        <v>1</v>
      </c>
      <c r="C5935" t="s">
        <v>35</v>
      </c>
      <c r="D5935" t="s">
        <v>15</v>
      </c>
      <c r="E5935" t="s">
        <v>103</v>
      </c>
      <c r="F5935" t="s">
        <v>33</v>
      </c>
      <c r="G5935">
        <v>0</v>
      </c>
      <c r="H5935">
        <v>1</v>
      </c>
      <c r="L5935" t="s">
        <v>347</v>
      </c>
    </row>
    <row r="5936" spans="1:13" x14ac:dyDescent="0.2">
      <c r="A5936" t="s">
        <v>98</v>
      </c>
      <c r="B5936">
        <v>2.4</v>
      </c>
      <c r="C5936" t="s">
        <v>35</v>
      </c>
      <c r="D5936" t="s">
        <v>15</v>
      </c>
      <c r="F5936" t="s">
        <v>36</v>
      </c>
      <c r="G5936">
        <v>2</v>
      </c>
      <c r="H5936">
        <v>0.87546873735389985</v>
      </c>
      <c r="I5936">
        <v>0.54985584205570526</v>
      </c>
      <c r="J5936" t="s">
        <v>117</v>
      </c>
    </row>
    <row r="5937" spans="1:12" x14ac:dyDescent="0.2">
      <c r="A5937" t="s">
        <v>71</v>
      </c>
      <c r="B5937">
        <v>0.23</v>
      </c>
      <c r="C5937" t="s">
        <v>94</v>
      </c>
      <c r="D5937" t="s">
        <v>53</v>
      </c>
      <c r="F5937" t="s">
        <v>36</v>
      </c>
      <c r="G5937">
        <v>2</v>
      </c>
      <c r="H5937">
        <v>-1.4696759700589419</v>
      </c>
      <c r="I5937">
        <v>0.1253793591735915</v>
      </c>
      <c r="J5937" t="s">
        <v>100</v>
      </c>
      <c r="L5937" t="s">
        <v>73</v>
      </c>
    </row>
    <row r="5938" spans="1:12" x14ac:dyDescent="0.2">
      <c r="A5938" t="s">
        <v>127</v>
      </c>
      <c r="B5938">
        <v>18.75</v>
      </c>
      <c r="C5938" t="s">
        <v>35</v>
      </c>
      <c r="D5938" t="s">
        <v>75</v>
      </c>
      <c r="F5938" t="s">
        <v>36</v>
      </c>
      <c r="G5938">
        <v>2</v>
      </c>
      <c r="H5938">
        <v>2.9311937524164202</v>
      </c>
      <c r="I5938">
        <v>0.54985584205570526</v>
      </c>
      <c r="J5938" t="s">
        <v>120</v>
      </c>
      <c r="L5938" t="s">
        <v>128</v>
      </c>
    </row>
    <row r="5939" spans="1:12" x14ac:dyDescent="0.2">
      <c r="A5939" t="s">
        <v>157</v>
      </c>
      <c r="B5939">
        <v>19.312000000000001</v>
      </c>
      <c r="C5939" t="s">
        <v>35</v>
      </c>
      <c r="D5939" t="s">
        <v>75</v>
      </c>
      <c r="F5939" t="s">
        <v>36</v>
      </c>
      <c r="G5939">
        <v>2</v>
      </c>
      <c r="H5939">
        <v>2.960726664355176</v>
      </c>
      <c r="I5939">
        <v>0.55199888047222379</v>
      </c>
      <c r="J5939" t="s">
        <v>119</v>
      </c>
    </row>
    <row r="5940" spans="1:12" x14ac:dyDescent="0.2">
      <c r="A5940" t="s">
        <v>108</v>
      </c>
      <c r="B5940">
        <v>1</v>
      </c>
      <c r="C5940" t="s">
        <v>49</v>
      </c>
      <c r="D5940" t="s">
        <v>15</v>
      </c>
      <c r="F5940" t="s">
        <v>36</v>
      </c>
      <c r="G5940">
        <v>2</v>
      </c>
      <c r="H5940">
        <v>0</v>
      </c>
      <c r="I5940">
        <v>0.36774401052473521</v>
      </c>
      <c r="J5940" t="s">
        <v>109</v>
      </c>
      <c r="L5940" t="s">
        <v>110</v>
      </c>
    </row>
    <row r="5941" spans="1:12" x14ac:dyDescent="0.2">
      <c r="A5941" t="s">
        <v>62</v>
      </c>
      <c r="B5941">
        <v>45.756999999999998</v>
      </c>
      <c r="C5941" t="s">
        <v>35</v>
      </c>
      <c r="D5941" t="s">
        <v>56</v>
      </c>
      <c r="F5941" t="s">
        <v>36</v>
      </c>
      <c r="G5941">
        <v>2</v>
      </c>
      <c r="H5941">
        <v>3.823344785481869</v>
      </c>
      <c r="I5941">
        <v>0.36977677668705061</v>
      </c>
      <c r="J5941" t="s">
        <v>122</v>
      </c>
      <c r="L5941" t="s">
        <v>62</v>
      </c>
    </row>
    <row r="5942" spans="1:12" x14ac:dyDescent="0.2">
      <c r="A5942" t="s">
        <v>81</v>
      </c>
      <c r="B5942">
        <v>329.77</v>
      </c>
      <c r="C5942" t="s">
        <v>35</v>
      </c>
      <c r="D5942" t="s">
        <v>16</v>
      </c>
      <c r="F5942" t="s">
        <v>36</v>
      </c>
      <c r="G5942">
        <v>2</v>
      </c>
      <c r="H5942">
        <v>5.798395441767263</v>
      </c>
      <c r="I5942">
        <v>0.1312205922929929</v>
      </c>
      <c r="J5942" t="s">
        <v>123</v>
      </c>
    </row>
    <row r="5944" spans="1:12" ht="16" x14ac:dyDescent="0.2">
      <c r="A5944" s="1" t="s">
        <v>2</v>
      </c>
      <c r="B5944" s="1" t="s">
        <v>348</v>
      </c>
    </row>
    <row r="5945" spans="1:12" x14ac:dyDescent="0.2">
      <c r="A5945" t="s">
        <v>4</v>
      </c>
      <c r="B5945" t="s">
        <v>124</v>
      </c>
    </row>
    <row r="5946" spans="1:12" x14ac:dyDescent="0.2">
      <c r="A5946" t="s">
        <v>6</v>
      </c>
      <c r="B5946" t="s">
        <v>49</v>
      </c>
    </row>
    <row r="5947" spans="1:12" x14ac:dyDescent="0.2">
      <c r="A5947" t="s">
        <v>8</v>
      </c>
      <c r="B5947">
        <v>1</v>
      </c>
    </row>
    <row r="5948" spans="1:12" x14ac:dyDescent="0.2">
      <c r="A5948" t="s">
        <v>9</v>
      </c>
      <c r="B5948" t="s">
        <v>348</v>
      </c>
    </row>
    <row r="5949" spans="1:12" x14ac:dyDescent="0.2">
      <c r="A5949" t="s">
        <v>11</v>
      </c>
      <c r="B5949" t="s">
        <v>12</v>
      </c>
    </row>
    <row r="5950" spans="1:12" x14ac:dyDescent="0.2">
      <c r="A5950" t="s">
        <v>13</v>
      </c>
      <c r="B5950" t="s">
        <v>14</v>
      </c>
    </row>
    <row r="5951" spans="1:12" x14ac:dyDescent="0.2">
      <c r="A5951" t="s">
        <v>15</v>
      </c>
      <c r="B5951" t="s">
        <v>15</v>
      </c>
    </row>
    <row r="5952" spans="1:12" ht="16" x14ac:dyDescent="0.2">
      <c r="A5952" s="1" t="s">
        <v>17</v>
      </c>
    </row>
    <row r="5953" spans="1:13" x14ac:dyDescent="0.2">
      <c r="A5953" s="2" t="s">
        <v>18</v>
      </c>
      <c r="B5953" s="2" t="s">
        <v>19</v>
      </c>
      <c r="C5953" s="2" t="s">
        <v>6</v>
      </c>
      <c r="D5953" s="2" t="s">
        <v>15</v>
      </c>
      <c r="E5953" s="2" t="s">
        <v>20</v>
      </c>
      <c r="F5953" s="2" t="s">
        <v>13</v>
      </c>
      <c r="G5953" s="2" t="s">
        <v>21</v>
      </c>
      <c r="H5953" s="2" t="s">
        <v>22</v>
      </c>
      <c r="I5953" s="2" t="s">
        <v>23</v>
      </c>
      <c r="J5953" s="2" t="s">
        <v>4</v>
      </c>
      <c r="K5953" s="2" t="s">
        <v>24</v>
      </c>
      <c r="L5953" s="2" t="s">
        <v>9</v>
      </c>
      <c r="M5953" s="2"/>
    </row>
    <row r="5954" spans="1:13" x14ac:dyDescent="0.2">
      <c r="A5954" t="s">
        <v>29</v>
      </c>
      <c r="B5954">
        <v>0.82799999999999996</v>
      </c>
      <c r="D5954" t="s">
        <v>30</v>
      </c>
      <c r="E5954" t="s">
        <v>26</v>
      </c>
      <c r="F5954" t="s">
        <v>27</v>
      </c>
      <c r="G5954">
        <v>2</v>
      </c>
      <c r="H5954">
        <v>-0.18874212459687739</v>
      </c>
      <c r="I5954">
        <v>0.1253793591735915</v>
      </c>
      <c r="J5954" t="s">
        <v>97</v>
      </c>
    </row>
    <row r="5955" spans="1:13" x14ac:dyDescent="0.2">
      <c r="A5955" t="s">
        <v>348</v>
      </c>
      <c r="B5955">
        <v>1</v>
      </c>
      <c r="C5955" t="s">
        <v>49</v>
      </c>
      <c r="D5955" t="s">
        <v>15</v>
      </c>
      <c r="E5955" t="s">
        <v>76</v>
      </c>
      <c r="F5955" t="s">
        <v>33</v>
      </c>
      <c r="G5955">
        <v>0</v>
      </c>
      <c r="H5955">
        <v>1</v>
      </c>
      <c r="L5955" t="s">
        <v>348</v>
      </c>
    </row>
    <row r="5956" spans="1:13" x14ac:dyDescent="0.2">
      <c r="A5956" t="s">
        <v>98</v>
      </c>
      <c r="B5956">
        <v>2.4</v>
      </c>
      <c r="C5956" t="s">
        <v>35</v>
      </c>
      <c r="D5956" t="s">
        <v>15</v>
      </c>
      <c r="F5956" t="s">
        <v>36</v>
      </c>
      <c r="G5956">
        <v>2</v>
      </c>
      <c r="H5956">
        <v>0.87546873735389985</v>
      </c>
      <c r="I5956">
        <v>0.55191598785113494</v>
      </c>
      <c r="J5956" t="s">
        <v>99</v>
      </c>
    </row>
    <row r="5957" spans="1:13" x14ac:dyDescent="0.2">
      <c r="A5957" t="s">
        <v>71</v>
      </c>
      <c r="B5957">
        <v>0.23</v>
      </c>
      <c r="C5957" t="s">
        <v>49</v>
      </c>
      <c r="D5957" t="s">
        <v>53</v>
      </c>
      <c r="F5957" t="s">
        <v>36</v>
      </c>
      <c r="G5957">
        <v>2</v>
      </c>
      <c r="H5957">
        <v>-1.4696759700589419</v>
      </c>
      <c r="I5957">
        <v>0.1253793591735915</v>
      </c>
      <c r="J5957" t="s">
        <v>100</v>
      </c>
      <c r="L5957" t="s">
        <v>73</v>
      </c>
    </row>
    <row r="5958" spans="1:13" x14ac:dyDescent="0.2">
      <c r="A5958" t="s">
        <v>125</v>
      </c>
      <c r="B5958">
        <v>16.832999999999998</v>
      </c>
      <c r="C5958" t="s">
        <v>35</v>
      </c>
      <c r="D5958" t="s">
        <v>75</v>
      </c>
      <c r="F5958" t="s">
        <v>36</v>
      </c>
      <c r="G5958">
        <v>2</v>
      </c>
      <c r="H5958">
        <v>2.8233412454369451</v>
      </c>
      <c r="I5958">
        <v>0.56290291817611959</v>
      </c>
      <c r="J5958" t="s">
        <v>104</v>
      </c>
      <c r="L5958" t="s">
        <v>126</v>
      </c>
    </row>
    <row r="5959" spans="1:13" x14ac:dyDescent="0.2">
      <c r="A5959" t="s">
        <v>105</v>
      </c>
      <c r="B5959">
        <v>16.667000000000002</v>
      </c>
      <c r="C5959" t="s">
        <v>35</v>
      </c>
      <c r="D5959" t="s">
        <v>75</v>
      </c>
      <c r="F5959" t="s">
        <v>36</v>
      </c>
      <c r="G5959">
        <v>2</v>
      </c>
      <c r="H5959">
        <v>2.8134307165600392</v>
      </c>
      <c r="I5959">
        <v>0.55136855162252973</v>
      </c>
      <c r="J5959" t="s">
        <v>106</v>
      </c>
      <c r="L5959" t="s">
        <v>107</v>
      </c>
    </row>
    <row r="5960" spans="1:13" x14ac:dyDescent="0.2">
      <c r="A5960" t="s">
        <v>108</v>
      </c>
      <c r="B5960">
        <v>1</v>
      </c>
      <c r="C5960" t="s">
        <v>49</v>
      </c>
      <c r="D5960" t="s">
        <v>15</v>
      </c>
      <c r="F5960" t="s">
        <v>36</v>
      </c>
      <c r="G5960">
        <v>2</v>
      </c>
      <c r="H5960">
        <v>0</v>
      </c>
      <c r="I5960">
        <v>0.56290291817611959</v>
      </c>
      <c r="J5960" t="s">
        <v>109</v>
      </c>
      <c r="L5960" t="s">
        <v>110</v>
      </c>
    </row>
    <row r="5961" spans="1:13" x14ac:dyDescent="0.2">
      <c r="A5961" t="s">
        <v>62</v>
      </c>
      <c r="B5961">
        <v>39.341999999999999</v>
      </c>
      <c r="C5961" t="s">
        <v>35</v>
      </c>
      <c r="D5961" t="s">
        <v>56</v>
      </c>
      <c r="F5961" t="s">
        <v>36</v>
      </c>
      <c r="G5961">
        <v>2</v>
      </c>
      <c r="H5961">
        <v>3.672292650509537</v>
      </c>
      <c r="I5961">
        <v>0.36774401052473521</v>
      </c>
      <c r="J5961" t="s">
        <v>111</v>
      </c>
      <c r="L5961" t="s">
        <v>62</v>
      </c>
    </row>
    <row r="5962" spans="1:13" x14ac:dyDescent="0.2">
      <c r="A5962" t="s">
        <v>113</v>
      </c>
      <c r="B5962">
        <v>269.5</v>
      </c>
      <c r="C5962" t="s">
        <v>94</v>
      </c>
      <c r="D5962" t="s">
        <v>16</v>
      </c>
      <c r="F5962" t="s">
        <v>36</v>
      </c>
      <c r="G5962">
        <v>2</v>
      </c>
      <c r="H5962">
        <v>5.5965683903490522</v>
      </c>
      <c r="I5962">
        <v>0.1253793591735915</v>
      </c>
      <c r="J5962" t="s">
        <v>114</v>
      </c>
    </row>
    <row r="5964" spans="1:13" ht="16" x14ac:dyDescent="0.2">
      <c r="A5964" s="1" t="s">
        <v>2</v>
      </c>
      <c r="B5964" s="1" t="s">
        <v>348</v>
      </c>
    </row>
    <row r="5965" spans="1:13" x14ac:dyDescent="0.2">
      <c r="A5965" t="s">
        <v>4</v>
      </c>
      <c r="B5965" t="s">
        <v>129</v>
      </c>
    </row>
    <row r="5966" spans="1:13" x14ac:dyDescent="0.2">
      <c r="A5966" t="s">
        <v>6</v>
      </c>
      <c r="B5966" t="s">
        <v>35</v>
      </c>
    </row>
    <row r="5967" spans="1:13" x14ac:dyDescent="0.2">
      <c r="A5967" t="s">
        <v>8</v>
      </c>
      <c r="B5967">
        <v>1</v>
      </c>
    </row>
    <row r="5968" spans="1:13" x14ac:dyDescent="0.2">
      <c r="A5968" t="s">
        <v>9</v>
      </c>
      <c r="B5968" t="s">
        <v>348</v>
      </c>
    </row>
    <row r="5969" spans="1:13" x14ac:dyDescent="0.2">
      <c r="A5969" t="s">
        <v>11</v>
      </c>
      <c r="B5969" t="s">
        <v>12</v>
      </c>
    </row>
    <row r="5970" spans="1:13" x14ac:dyDescent="0.2">
      <c r="A5970" t="s">
        <v>13</v>
      </c>
      <c r="B5970" t="s">
        <v>14</v>
      </c>
    </row>
    <row r="5971" spans="1:13" x14ac:dyDescent="0.2">
      <c r="A5971" t="s">
        <v>15</v>
      </c>
      <c r="B5971" t="s">
        <v>15</v>
      </c>
    </row>
    <row r="5972" spans="1:13" ht="16" x14ac:dyDescent="0.2">
      <c r="A5972" s="1" t="s">
        <v>17</v>
      </c>
    </row>
    <row r="5973" spans="1:13" x14ac:dyDescent="0.2">
      <c r="A5973" s="2" t="s">
        <v>18</v>
      </c>
      <c r="B5973" s="2" t="s">
        <v>19</v>
      </c>
      <c r="C5973" s="2" t="s">
        <v>6</v>
      </c>
      <c r="D5973" s="2" t="s">
        <v>15</v>
      </c>
      <c r="E5973" s="2" t="s">
        <v>20</v>
      </c>
      <c r="F5973" s="2" t="s">
        <v>13</v>
      </c>
      <c r="G5973" s="2" t="s">
        <v>21</v>
      </c>
      <c r="H5973" s="2" t="s">
        <v>22</v>
      </c>
      <c r="I5973" s="2" t="s">
        <v>23</v>
      </c>
      <c r="J5973" s="2" t="s">
        <v>4</v>
      </c>
      <c r="K5973" s="2" t="s">
        <v>24</v>
      </c>
      <c r="L5973" s="2" t="s">
        <v>9</v>
      </c>
      <c r="M5973" s="2"/>
    </row>
    <row r="5974" spans="1:13" x14ac:dyDescent="0.2">
      <c r="A5974" t="s">
        <v>29</v>
      </c>
      <c r="B5974">
        <v>0.82799999999999996</v>
      </c>
      <c r="D5974" t="s">
        <v>30</v>
      </c>
      <c r="E5974" t="s">
        <v>26</v>
      </c>
      <c r="F5974" t="s">
        <v>27</v>
      </c>
      <c r="G5974">
        <v>2</v>
      </c>
      <c r="H5974">
        <v>-0.18874212459687739</v>
      </c>
      <c r="I5974">
        <v>3.4483102232361312E-2</v>
      </c>
      <c r="J5974" t="s">
        <v>116</v>
      </c>
    </row>
    <row r="5975" spans="1:13" x14ac:dyDescent="0.2">
      <c r="A5975" t="s">
        <v>348</v>
      </c>
      <c r="B5975">
        <v>1</v>
      </c>
      <c r="C5975" t="s">
        <v>35</v>
      </c>
      <c r="D5975" t="s">
        <v>15</v>
      </c>
      <c r="E5975" t="s">
        <v>103</v>
      </c>
      <c r="F5975" t="s">
        <v>33</v>
      </c>
      <c r="G5975">
        <v>0</v>
      </c>
      <c r="H5975">
        <v>1</v>
      </c>
      <c r="L5975" t="s">
        <v>348</v>
      </c>
    </row>
    <row r="5976" spans="1:13" x14ac:dyDescent="0.2">
      <c r="A5976" t="s">
        <v>98</v>
      </c>
      <c r="B5976">
        <v>2.4</v>
      </c>
      <c r="C5976" t="s">
        <v>35</v>
      </c>
      <c r="D5976" t="s">
        <v>15</v>
      </c>
      <c r="F5976" t="s">
        <v>36</v>
      </c>
      <c r="G5976">
        <v>2</v>
      </c>
      <c r="H5976">
        <v>0.87546873735389985</v>
      </c>
      <c r="I5976">
        <v>0.54985584205570526</v>
      </c>
      <c r="J5976" t="s">
        <v>117</v>
      </c>
    </row>
    <row r="5977" spans="1:13" x14ac:dyDescent="0.2">
      <c r="A5977" t="s">
        <v>71</v>
      </c>
      <c r="B5977">
        <v>0.23</v>
      </c>
      <c r="C5977" t="s">
        <v>94</v>
      </c>
      <c r="D5977" t="s">
        <v>53</v>
      </c>
      <c r="F5977" t="s">
        <v>36</v>
      </c>
      <c r="G5977">
        <v>2</v>
      </c>
      <c r="H5977">
        <v>-1.4696759700589419</v>
      </c>
      <c r="I5977">
        <v>3.4483102232361312E-2</v>
      </c>
      <c r="J5977" t="s">
        <v>118</v>
      </c>
      <c r="L5977" t="s">
        <v>73</v>
      </c>
    </row>
    <row r="5978" spans="1:13" x14ac:dyDescent="0.2">
      <c r="A5978" t="s">
        <v>125</v>
      </c>
      <c r="B5978">
        <v>16.832999999999998</v>
      </c>
      <c r="C5978" t="s">
        <v>35</v>
      </c>
      <c r="D5978" t="s">
        <v>75</v>
      </c>
      <c r="F5978" t="s">
        <v>36</v>
      </c>
      <c r="G5978">
        <v>2</v>
      </c>
      <c r="H5978">
        <v>2.8233412454369451</v>
      </c>
      <c r="I5978">
        <v>0.55199888047222379</v>
      </c>
      <c r="J5978" t="s">
        <v>130</v>
      </c>
      <c r="L5978" t="s">
        <v>126</v>
      </c>
    </row>
    <row r="5979" spans="1:13" x14ac:dyDescent="0.2">
      <c r="A5979" t="s">
        <v>105</v>
      </c>
      <c r="B5979">
        <v>16.667000000000002</v>
      </c>
      <c r="C5979" t="s">
        <v>35</v>
      </c>
      <c r="D5979" t="s">
        <v>75</v>
      </c>
      <c r="F5979" t="s">
        <v>36</v>
      </c>
      <c r="G5979">
        <v>2</v>
      </c>
      <c r="H5979">
        <v>2.8134307165600392</v>
      </c>
      <c r="I5979">
        <v>0.54985584205570526</v>
      </c>
      <c r="J5979" t="s">
        <v>120</v>
      </c>
      <c r="L5979" t="s">
        <v>107</v>
      </c>
    </row>
    <row r="5980" spans="1:13" x14ac:dyDescent="0.2">
      <c r="A5980" t="s">
        <v>108</v>
      </c>
      <c r="B5980">
        <v>1</v>
      </c>
      <c r="C5980" t="s">
        <v>49</v>
      </c>
      <c r="D5980" t="s">
        <v>15</v>
      </c>
      <c r="F5980" t="s">
        <v>36</v>
      </c>
      <c r="G5980">
        <v>2</v>
      </c>
      <c r="H5980">
        <v>0</v>
      </c>
      <c r="I5980">
        <v>0.54985584205570526</v>
      </c>
      <c r="J5980" t="s">
        <v>121</v>
      </c>
      <c r="L5980" t="s">
        <v>110</v>
      </c>
    </row>
    <row r="5981" spans="1:13" x14ac:dyDescent="0.2">
      <c r="A5981" t="s">
        <v>62</v>
      </c>
      <c r="B5981">
        <v>38.606000000000002</v>
      </c>
      <c r="C5981" t="s">
        <v>35</v>
      </c>
      <c r="D5981" t="s">
        <v>56</v>
      </c>
      <c r="F5981" t="s">
        <v>36</v>
      </c>
      <c r="G5981">
        <v>2</v>
      </c>
      <c r="H5981">
        <v>3.6534077048056841</v>
      </c>
      <c r="I5981">
        <v>0.36977677668705061</v>
      </c>
      <c r="J5981" t="s">
        <v>122</v>
      </c>
      <c r="L5981" t="s">
        <v>62</v>
      </c>
    </row>
    <row r="5982" spans="1:13" x14ac:dyDescent="0.2">
      <c r="A5982" t="s">
        <v>81</v>
      </c>
      <c r="B5982">
        <v>269.5</v>
      </c>
      <c r="C5982" t="s">
        <v>35</v>
      </c>
      <c r="D5982" t="s">
        <v>16</v>
      </c>
      <c r="F5982" t="s">
        <v>36</v>
      </c>
      <c r="G5982">
        <v>2</v>
      </c>
      <c r="H5982">
        <v>5.5965683903490522</v>
      </c>
      <c r="I5982">
        <v>0.1312205922929929</v>
      </c>
      <c r="J5982" t="s">
        <v>123</v>
      </c>
    </row>
    <row r="5984" spans="1:13" ht="16" x14ac:dyDescent="0.2">
      <c r="A5984" s="1" t="s">
        <v>2</v>
      </c>
      <c r="B5984" s="1" t="s">
        <v>349</v>
      </c>
    </row>
    <row r="5985" spans="1:13" x14ac:dyDescent="0.2">
      <c r="A5985" t="s">
        <v>4</v>
      </c>
      <c r="B5985" t="s">
        <v>885</v>
      </c>
    </row>
    <row r="5986" spans="1:13" x14ac:dyDescent="0.2">
      <c r="A5986" t="s">
        <v>6</v>
      </c>
      <c r="B5986" t="s">
        <v>371</v>
      </c>
    </row>
    <row r="5987" spans="1:13" x14ac:dyDescent="0.2">
      <c r="A5987" t="s">
        <v>8</v>
      </c>
      <c r="B5987">
        <v>1</v>
      </c>
    </row>
    <row r="5988" spans="1:13" x14ac:dyDescent="0.2">
      <c r="A5988" t="s">
        <v>9</v>
      </c>
      <c r="B5988" t="s">
        <v>349</v>
      </c>
    </row>
    <row r="5989" spans="1:13" x14ac:dyDescent="0.2">
      <c r="A5989" t="s">
        <v>11</v>
      </c>
      <c r="B5989" t="s">
        <v>12</v>
      </c>
    </row>
    <row r="5990" spans="1:13" x14ac:dyDescent="0.2">
      <c r="A5990" t="s">
        <v>13</v>
      </c>
      <c r="B5990" t="s">
        <v>14</v>
      </c>
    </row>
    <row r="5991" spans="1:13" x14ac:dyDescent="0.2">
      <c r="A5991" t="s">
        <v>15</v>
      </c>
      <c r="B5991" t="s">
        <v>15</v>
      </c>
    </row>
    <row r="5992" spans="1:13" ht="16" x14ac:dyDescent="0.2">
      <c r="A5992" s="1" t="s">
        <v>17</v>
      </c>
    </row>
    <row r="5993" spans="1:13" x14ac:dyDescent="0.2">
      <c r="A5993" s="2" t="s">
        <v>18</v>
      </c>
      <c r="B5993" s="2" t="s">
        <v>19</v>
      </c>
      <c r="C5993" s="2" t="s">
        <v>6</v>
      </c>
      <c r="D5993" s="2" t="s">
        <v>15</v>
      </c>
      <c r="E5993" s="2" t="s">
        <v>20</v>
      </c>
      <c r="F5993" s="2" t="s">
        <v>13</v>
      </c>
      <c r="G5993" s="2" t="s">
        <v>21</v>
      </c>
      <c r="H5993" s="2" t="s">
        <v>22</v>
      </c>
      <c r="I5993" s="2" t="s">
        <v>23</v>
      </c>
      <c r="J5993" s="2" t="s">
        <v>4</v>
      </c>
      <c r="K5993" s="2" t="s">
        <v>24</v>
      </c>
      <c r="L5993" s="2" t="s">
        <v>9</v>
      </c>
      <c r="M5993" s="2"/>
    </row>
    <row r="5994" spans="1:13" x14ac:dyDescent="0.2">
      <c r="A5994" t="s">
        <v>29</v>
      </c>
      <c r="B5994">
        <v>0.82799999999999996</v>
      </c>
      <c r="D5994" t="s">
        <v>30</v>
      </c>
      <c r="E5994" t="s">
        <v>26</v>
      </c>
      <c r="F5994" t="s">
        <v>27</v>
      </c>
      <c r="G5994">
        <v>2</v>
      </c>
      <c r="H5994">
        <v>-0.18874212459687739</v>
      </c>
      <c r="I5994">
        <v>0.1253793591735915</v>
      </c>
      <c r="J5994" t="s">
        <v>97</v>
      </c>
    </row>
    <row r="5995" spans="1:13" x14ac:dyDescent="0.2">
      <c r="A5995" t="s">
        <v>349</v>
      </c>
      <c r="B5995">
        <v>1</v>
      </c>
      <c r="C5995" t="s">
        <v>371</v>
      </c>
      <c r="D5995" t="s">
        <v>15</v>
      </c>
      <c r="E5995" t="s">
        <v>76</v>
      </c>
      <c r="F5995" t="s">
        <v>33</v>
      </c>
      <c r="G5995">
        <v>0</v>
      </c>
      <c r="H5995">
        <v>1</v>
      </c>
      <c r="L5995" t="s">
        <v>349</v>
      </c>
    </row>
    <row r="5996" spans="1:13" x14ac:dyDescent="0.2">
      <c r="A5996" t="s">
        <v>98</v>
      </c>
      <c r="B5996">
        <v>2.4</v>
      </c>
      <c r="C5996" t="s">
        <v>35</v>
      </c>
      <c r="D5996" t="s">
        <v>15</v>
      </c>
      <c r="F5996" t="s">
        <v>36</v>
      </c>
      <c r="G5996">
        <v>2</v>
      </c>
      <c r="H5996">
        <v>0.87546873735389985</v>
      </c>
      <c r="I5996">
        <v>0.1057378732232639</v>
      </c>
      <c r="J5996" t="s">
        <v>99</v>
      </c>
    </row>
    <row r="5997" spans="1:13" x14ac:dyDescent="0.2">
      <c r="A5997" t="s">
        <v>886</v>
      </c>
      <c r="B5997">
        <v>0.23</v>
      </c>
      <c r="C5997" t="s">
        <v>371</v>
      </c>
      <c r="D5997" t="s">
        <v>53</v>
      </c>
      <c r="F5997" t="s">
        <v>36</v>
      </c>
      <c r="G5997">
        <v>2</v>
      </c>
      <c r="H5997">
        <v>-1.4696759700589419</v>
      </c>
      <c r="I5997">
        <v>0.1253793591735915</v>
      </c>
      <c r="J5997" t="s">
        <v>100</v>
      </c>
      <c r="L5997" t="s">
        <v>73</v>
      </c>
    </row>
    <row r="5998" spans="1:13" x14ac:dyDescent="0.2">
      <c r="A5998" t="s">
        <v>887</v>
      </c>
      <c r="B5998">
        <v>17.167000000000002</v>
      </c>
      <c r="C5998" t="s">
        <v>371</v>
      </c>
      <c r="D5998" t="s">
        <v>75</v>
      </c>
      <c r="F5998" t="s">
        <v>36</v>
      </c>
      <c r="G5998">
        <v>2</v>
      </c>
      <c r="H5998">
        <v>2.8429889362887919</v>
      </c>
      <c r="I5998">
        <v>0.15308014684877699</v>
      </c>
      <c r="J5998" t="s">
        <v>104</v>
      </c>
      <c r="L5998" t="s">
        <v>888</v>
      </c>
    </row>
    <row r="5999" spans="1:13" x14ac:dyDescent="0.2">
      <c r="A5999" t="s">
        <v>105</v>
      </c>
      <c r="B5999">
        <v>16.667000000000002</v>
      </c>
      <c r="C5999" t="s">
        <v>35</v>
      </c>
      <c r="D5999" t="s">
        <v>75</v>
      </c>
      <c r="F5999" t="s">
        <v>36</v>
      </c>
      <c r="G5999">
        <v>2</v>
      </c>
      <c r="H5999">
        <v>2.8134307165600392</v>
      </c>
      <c r="I5999">
        <v>0.10285625479226521</v>
      </c>
      <c r="J5999" t="s">
        <v>172</v>
      </c>
      <c r="L5999" t="s">
        <v>107</v>
      </c>
    </row>
    <row r="6000" spans="1:13" x14ac:dyDescent="0.2">
      <c r="A6000" t="s">
        <v>108</v>
      </c>
      <c r="B6000">
        <v>1</v>
      </c>
      <c r="C6000" t="s">
        <v>49</v>
      </c>
      <c r="D6000" t="s">
        <v>15</v>
      </c>
      <c r="F6000" t="s">
        <v>36</v>
      </c>
      <c r="G6000">
        <v>2</v>
      </c>
      <c r="H6000">
        <v>0</v>
      </c>
      <c r="I6000">
        <v>0.36774401052473521</v>
      </c>
      <c r="J6000" t="s">
        <v>109</v>
      </c>
      <c r="L6000" t="s">
        <v>110</v>
      </c>
    </row>
    <row r="6001" spans="1:13" x14ac:dyDescent="0.2">
      <c r="A6001" t="s">
        <v>62</v>
      </c>
      <c r="B6001">
        <v>31.395</v>
      </c>
      <c r="C6001" t="s">
        <v>35</v>
      </c>
      <c r="D6001" t="s">
        <v>56</v>
      </c>
      <c r="F6001" t="s">
        <v>36</v>
      </c>
      <c r="G6001">
        <v>2</v>
      </c>
      <c r="H6001">
        <v>3.4466486445660731</v>
      </c>
      <c r="I6001">
        <v>0.36774401052473521</v>
      </c>
      <c r="J6001" t="s">
        <v>111</v>
      </c>
      <c r="L6001" t="s">
        <v>62</v>
      </c>
    </row>
    <row r="6002" spans="1:13" x14ac:dyDescent="0.2">
      <c r="A6002" t="s">
        <v>81</v>
      </c>
      <c r="B6002">
        <v>190.03</v>
      </c>
      <c r="C6002" t="s">
        <v>35</v>
      </c>
      <c r="D6002" t="s">
        <v>16</v>
      </c>
      <c r="F6002" t="s">
        <v>36</v>
      </c>
      <c r="G6002">
        <v>2</v>
      </c>
      <c r="H6002">
        <v>5.2471819544332661</v>
      </c>
      <c r="I6002">
        <v>0.1253793591735915</v>
      </c>
      <c r="J6002" t="s">
        <v>114</v>
      </c>
    </row>
    <row r="6004" spans="1:13" ht="16" x14ac:dyDescent="0.2">
      <c r="A6004" s="1" t="s">
        <v>2</v>
      </c>
      <c r="B6004" s="1" t="s">
        <v>349</v>
      </c>
    </row>
    <row r="6005" spans="1:13" x14ac:dyDescent="0.2">
      <c r="A6005" t="s">
        <v>4</v>
      </c>
      <c r="B6005" t="s">
        <v>892</v>
      </c>
    </row>
    <row r="6006" spans="1:13" x14ac:dyDescent="0.2">
      <c r="A6006" t="s">
        <v>6</v>
      </c>
      <c r="B6006" t="s">
        <v>35</v>
      </c>
    </row>
    <row r="6007" spans="1:13" x14ac:dyDescent="0.2">
      <c r="A6007" t="s">
        <v>8</v>
      </c>
      <c r="B6007">
        <v>1</v>
      </c>
    </row>
    <row r="6008" spans="1:13" x14ac:dyDescent="0.2">
      <c r="A6008" t="s">
        <v>9</v>
      </c>
      <c r="B6008" t="s">
        <v>349</v>
      </c>
    </row>
    <row r="6009" spans="1:13" x14ac:dyDescent="0.2">
      <c r="A6009" t="s">
        <v>11</v>
      </c>
      <c r="B6009" t="s">
        <v>12</v>
      </c>
    </row>
    <row r="6010" spans="1:13" x14ac:dyDescent="0.2">
      <c r="A6010" t="s">
        <v>13</v>
      </c>
      <c r="B6010" t="s">
        <v>14</v>
      </c>
    </row>
    <row r="6011" spans="1:13" x14ac:dyDescent="0.2">
      <c r="A6011" t="s">
        <v>15</v>
      </c>
      <c r="B6011" t="s">
        <v>15</v>
      </c>
    </row>
    <row r="6012" spans="1:13" ht="16" x14ac:dyDescent="0.2">
      <c r="A6012" s="1" t="s">
        <v>17</v>
      </c>
    </row>
    <row r="6013" spans="1:13" x14ac:dyDescent="0.2">
      <c r="A6013" s="2" t="s">
        <v>18</v>
      </c>
      <c r="B6013" s="2" t="s">
        <v>19</v>
      </c>
      <c r="C6013" s="2" t="s">
        <v>6</v>
      </c>
      <c r="D6013" s="2" t="s">
        <v>15</v>
      </c>
      <c r="E6013" s="2" t="s">
        <v>20</v>
      </c>
      <c r="F6013" s="2" t="s">
        <v>13</v>
      </c>
      <c r="G6013" s="2" t="s">
        <v>21</v>
      </c>
      <c r="H6013" s="2" t="s">
        <v>22</v>
      </c>
      <c r="I6013" s="2" t="s">
        <v>23</v>
      </c>
      <c r="J6013" s="2" t="s">
        <v>4</v>
      </c>
      <c r="K6013" s="2" t="s">
        <v>24</v>
      </c>
      <c r="L6013" s="2" t="s">
        <v>9</v>
      </c>
      <c r="M6013" s="2"/>
    </row>
    <row r="6014" spans="1:13" x14ac:dyDescent="0.2">
      <c r="A6014" t="s">
        <v>29</v>
      </c>
      <c r="B6014">
        <v>0.82799999999999996</v>
      </c>
      <c r="D6014" t="s">
        <v>30</v>
      </c>
      <c r="E6014" t="s">
        <v>26</v>
      </c>
      <c r="F6014" t="s">
        <v>27</v>
      </c>
      <c r="G6014">
        <v>2</v>
      </c>
      <c r="H6014">
        <v>-0.18874212459687739</v>
      </c>
      <c r="I6014">
        <v>0.1253793591735915</v>
      </c>
      <c r="J6014" t="s">
        <v>97</v>
      </c>
    </row>
    <row r="6015" spans="1:13" x14ac:dyDescent="0.2">
      <c r="A6015" t="s">
        <v>349</v>
      </c>
      <c r="B6015">
        <v>1</v>
      </c>
      <c r="C6015" t="s">
        <v>35</v>
      </c>
      <c r="D6015" t="s">
        <v>15</v>
      </c>
      <c r="E6015" t="s">
        <v>76</v>
      </c>
      <c r="F6015" t="s">
        <v>33</v>
      </c>
      <c r="G6015">
        <v>0</v>
      </c>
      <c r="H6015">
        <v>1</v>
      </c>
      <c r="L6015" t="s">
        <v>349</v>
      </c>
    </row>
    <row r="6016" spans="1:13" x14ac:dyDescent="0.2">
      <c r="A6016" t="s">
        <v>98</v>
      </c>
      <c r="B6016">
        <v>2.4</v>
      </c>
      <c r="C6016" t="s">
        <v>35</v>
      </c>
      <c r="D6016" t="s">
        <v>15</v>
      </c>
      <c r="F6016" t="s">
        <v>36</v>
      </c>
      <c r="G6016">
        <v>2</v>
      </c>
      <c r="H6016">
        <v>0.87546873735389985</v>
      </c>
      <c r="I6016">
        <v>0.1057378732232639</v>
      </c>
      <c r="J6016" t="s">
        <v>99</v>
      </c>
    </row>
    <row r="6017" spans="1:12" x14ac:dyDescent="0.2">
      <c r="A6017" t="s">
        <v>71</v>
      </c>
      <c r="B6017">
        <v>0.23</v>
      </c>
      <c r="C6017" t="s">
        <v>94</v>
      </c>
      <c r="D6017" t="s">
        <v>53</v>
      </c>
      <c r="F6017" t="s">
        <v>36</v>
      </c>
      <c r="G6017">
        <v>2</v>
      </c>
      <c r="H6017">
        <v>-1.4696759700589419</v>
      </c>
      <c r="I6017">
        <v>0.1253793591735915</v>
      </c>
      <c r="J6017" t="s">
        <v>167</v>
      </c>
      <c r="L6017" t="s">
        <v>73</v>
      </c>
    </row>
    <row r="6018" spans="1:12" x14ac:dyDescent="0.2">
      <c r="A6018" t="s">
        <v>175</v>
      </c>
      <c r="B6018">
        <v>17.167000000000002</v>
      </c>
      <c r="C6018" t="s">
        <v>35</v>
      </c>
      <c r="D6018" t="s">
        <v>75</v>
      </c>
      <c r="F6018" t="s">
        <v>36</v>
      </c>
      <c r="G6018">
        <v>2</v>
      </c>
      <c r="H6018">
        <v>2.8429889362887919</v>
      </c>
      <c r="I6018">
        <v>0.15308014684877699</v>
      </c>
      <c r="J6018" t="s">
        <v>104</v>
      </c>
    </row>
    <row r="6019" spans="1:12" x14ac:dyDescent="0.2">
      <c r="A6019" t="s">
        <v>105</v>
      </c>
      <c r="B6019">
        <v>16.667000000000002</v>
      </c>
      <c r="C6019" t="s">
        <v>35</v>
      </c>
      <c r="D6019" t="s">
        <v>75</v>
      </c>
      <c r="F6019" t="s">
        <v>36</v>
      </c>
      <c r="G6019">
        <v>2</v>
      </c>
      <c r="H6019">
        <v>2.8134307165600392</v>
      </c>
      <c r="I6019">
        <v>0.10285625479226521</v>
      </c>
      <c r="J6019" t="s">
        <v>172</v>
      </c>
      <c r="L6019" t="s">
        <v>107</v>
      </c>
    </row>
    <row r="6020" spans="1:12" x14ac:dyDescent="0.2">
      <c r="A6020" t="s">
        <v>108</v>
      </c>
      <c r="B6020">
        <v>1</v>
      </c>
      <c r="C6020" t="s">
        <v>49</v>
      </c>
      <c r="D6020" t="s">
        <v>15</v>
      </c>
      <c r="F6020" t="s">
        <v>36</v>
      </c>
      <c r="G6020">
        <v>2</v>
      </c>
      <c r="H6020">
        <v>0</v>
      </c>
      <c r="I6020">
        <v>0.36774401052473521</v>
      </c>
      <c r="J6020" t="s">
        <v>171</v>
      </c>
      <c r="L6020" t="s">
        <v>110</v>
      </c>
    </row>
    <row r="6021" spans="1:12" x14ac:dyDescent="0.2">
      <c r="A6021" t="s">
        <v>62</v>
      </c>
      <c r="B6021">
        <v>31.395</v>
      </c>
      <c r="C6021" t="s">
        <v>35</v>
      </c>
      <c r="D6021" t="s">
        <v>56</v>
      </c>
      <c r="F6021" t="s">
        <v>36</v>
      </c>
      <c r="G6021">
        <v>2</v>
      </c>
      <c r="H6021">
        <v>3.4466486445660731</v>
      </c>
      <c r="I6021">
        <v>0.36774401052473521</v>
      </c>
      <c r="J6021" t="s">
        <v>111</v>
      </c>
      <c r="L6021" t="s">
        <v>62</v>
      </c>
    </row>
    <row r="6022" spans="1:12" x14ac:dyDescent="0.2">
      <c r="A6022" t="s">
        <v>81</v>
      </c>
      <c r="B6022">
        <v>190.03</v>
      </c>
      <c r="C6022" t="s">
        <v>35</v>
      </c>
      <c r="D6022" t="s">
        <v>16</v>
      </c>
      <c r="F6022" t="s">
        <v>36</v>
      </c>
      <c r="G6022">
        <v>2</v>
      </c>
      <c r="H6022">
        <v>5.2471819544332661</v>
      </c>
      <c r="I6022">
        <v>0.1253793591735915</v>
      </c>
      <c r="J6022" t="s">
        <v>114</v>
      </c>
    </row>
    <row r="6024" spans="1:12" ht="16" x14ac:dyDescent="0.2">
      <c r="A6024" s="1" t="s">
        <v>2</v>
      </c>
      <c r="B6024" s="1" t="s">
        <v>349</v>
      </c>
    </row>
    <row r="6025" spans="1:12" x14ac:dyDescent="0.2">
      <c r="A6025" t="s">
        <v>4</v>
      </c>
      <c r="B6025" t="s">
        <v>889</v>
      </c>
    </row>
    <row r="6026" spans="1:12" x14ac:dyDescent="0.2">
      <c r="A6026" t="s">
        <v>6</v>
      </c>
      <c r="B6026" t="s">
        <v>7</v>
      </c>
    </row>
    <row r="6027" spans="1:12" x14ac:dyDescent="0.2">
      <c r="A6027" t="s">
        <v>8</v>
      </c>
      <c r="B6027">
        <v>1</v>
      </c>
    </row>
    <row r="6028" spans="1:12" x14ac:dyDescent="0.2">
      <c r="A6028" t="s">
        <v>9</v>
      </c>
      <c r="B6028" t="s">
        <v>349</v>
      </c>
    </row>
    <row r="6029" spans="1:12" x14ac:dyDescent="0.2">
      <c r="A6029" t="s">
        <v>11</v>
      </c>
      <c r="B6029" t="s">
        <v>12</v>
      </c>
    </row>
    <row r="6030" spans="1:12" x14ac:dyDescent="0.2">
      <c r="A6030" t="s">
        <v>13</v>
      </c>
      <c r="B6030" t="s">
        <v>14</v>
      </c>
    </row>
    <row r="6031" spans="1:12" x14ac:dyDescent="0.2">
      <c r="A6031" t="s">
        <v>15</v>
      </c>
      <c r="B6031" t="s">
        <v>15</v>
      </c>
    </row>
    <row r="6032" spans="1:12" ht="16" x14ac:dyDescent="0.2">
      <c r="A6032" s="1" t="s">
        <v>17</v>
      </c>
    </row>
    <row r="6033" spans="1:13" x14ac:dyDescent="0.2">
      <c r="A6033" s="2" t="s">
        <v>18</v>
      </c>
      <c r="B6033" s="2" t="s">
        <v>19</v>
      </c>
      <c r="C6033" s="2" t="s">
        <v>6</v>
      </c>
      <c r="D6033" s="2" t="s">
        <v>15</v>
      </c>
      <c r="E6033" s="2" t="s">
        <v>20</v>
      </c>
      <c r="F6033" s="2" t="s">
        <v>13</v>
      </c>
      <c r="G6033" s="2" t="s">
        <v>21</v>
      </c>
      <c r="H6033" s="2" t="s">
        <v>22</v>
      </c>
      <c r="I6033" s="2" t="s">
        <v>23</v>
      </c>
      <c r="J6033" s="2" t="s">
        <v>4</v>
      </c>
      <c r="K6033" s="2" t="s">
        <v>24</v>
      </c>
      <c r="L6033" s="2" t="s">
        <v>9</v>
      </c>
      <c r="M6033" s="2"/>
    </row>
    <row r="6034" spans="1:13" x14ac:dyDescent="0.2">
      <c r="A6034" t="s">
        <v>29</v>
      </c>
      <c r="B6034">
        <v>0.82799999999999996</v>
      </c>
      <c r="D6034" t="s">
        <v>30</v>
      </c>
      <c r="E6034" t="s">
        <v>26</v>
      </c>
      <c r="F6034" t="s">
        <v>27</v>
      </c>
      <c r="G6034">
        <v>2</v>
      </c>
      <c r="H6034">
        <v>-0.18874212459687739</v>
      </c>
      <c r="I6034">
        <v>0.1253793591735915</v>
      </c>
      <c r="J6034" t="s">
        <v>97</v>
      </c>
    </row>
    <row r="6035" spans="1:13" x14ac:dyDescent="0.2">
      <c r="A6035" t="s">
        <v>349</v>
      </c>
      <c r="B6035">
        <v>1</v>
      </c>
      <c r="C6035" t="s">
        <v>7</v>
      </c>
      <c r="D6035" t="s">
        <v>15</v>
      </c>
      <c r="E6035" t="s">
        <v>76</v>
      </c>
      <c r="F6035" t="s">
        <v>33</v>
      </c>
      <c r="G6035">
        <v>0</v>
      </c>
      <c r="H6035">
        <v>1</v>
      </c>
      <c r="L6035" t="s">
        <v>349</v>
      </c>
    </row>
    <row r="6036" spans="1:13" x14ac:dyDescent="0.2">
      <c r="A6036" t="s">
        <v>98</v>
      </c>
      <c r="B6036">
        <v>2.4</v>
      </c>
      <c r="C6036" t="s">
        <v>35</v>
      </c>
      <c r="D6036" t="s">
        <v>15</v>
      </c>
      <c r="F6036" t="s">
        <v>36</v>
      </c>
      <c r="G6036">
        <v>2</v>
      </c>
      <c r="H6036">
        <v>0.87546873735389985</v>
      </c>
      <c r="I6036">
        <v>0.1057378732232639</v>
      </c>
      <c r="J6036" t="s">
        <v>99</v>
      </c>
    </row>
    <row r="6037" spans="1:13" x14ac:dyDescent="0.2">
      <c r="A6037" t="s">
        <v>71</v>
      </c>
      <c r="B6037">
        <v>0.23</v>
      </c>
      <c r="C6037" t="s">
        <v>890</v>
      </c>
      <c r="D6037" t="s">
        <v>53</v>
      </c>
      <c r="F6037" t="s">
        <v>36</v>
      </c>
      <c r="G6037">
        <v>2</v>
      </c>
      <c r="H6037">
        <v>-1.4696759700589419</v>
      </c>
      <c r="I6037">
        <v>0.1253793591735915</v>
      </c>
      <c r="J6037" t="s">
        <v>100</v>
      </c>
      <c r="L6037" t="s">
        <v>73</v>
      </c>
    </row>
    <row r="6038" spans="1:13" x14ac:dyDescent="0.2">
      <c r="A6038" t="s">
        <v>175</v>
      </c>
      <c r="B6038">
        <v>17.167000000000002</v>
      </c>
      <c r="C6038" t="s">
        <v>7</v>
      </c>
      <c r="D6038" t="s">
        <v>75</v>
      </c>
      <c r="F6038" t="s">
        <v>36</v>
      </c>
      <c r="G6038">
        <v>2</v>
      </c>
      <c r="H6038">
        <v>2.8429889362887919</v>
      </c>
      <c r="I6038">
        <v>0.15308014684877699</v>
      </c>
      <c r="J6038" t="s">
        <v>104</v>
      </c>
    </row>
    <row r="6039" spans="1:13" x14ac:dyDescent="0.2">
      <c r="A6039" t="s">
        <v>105</v>
      </c>
      <c r="B6039">
        <v>16.667000000000002</v>
      </c>
      <c r="C6039" t="s">
        <v>35</v>
      </c>
      <c r="D6039" t="s">
        <v>75</v>
      </c>
      <c r="F6039" t="s">
        <v>36</v>
      </c>
      <c r="G6039">
        <v>2</v>
      </c>
      <c r="H6039">
        <v>2.8134307165600392</v>
      </c>
      <c r="I6039">
        <v>0.10285625479226521</v>
      </c>
      <c r="J6039" t="s">
        <v>172</v>
      </c>
      <c r="L6039" t="s">
        <v>107</v>
      </c>
    </row>
    <row r="6040" spans="1:13" x14ac:dyDescent="0.2">
      <c r="A6040" t="s">
        <v>108</v>
      </c>
      <c r="B6040">
        <v>1</v>
      </c>
      <c r="C6040" t="s">
        <v>49</v>
      </c>
      <c r="D6040" t="s">
        <v>15</v>
      </c>
      <c r="F6040" t="s">
        <v>36</v>
      </c>
      <c r="G6040">
        <v>2</v>
      </c>
      <c r="H6040">
        <v>0</v>
      </c>
      <c r="I6040">
        <v>0.36774401052473521</v>
      </c>
      <c r="J6040" t="s">
        <v>109</v>
      </c>
      <c r="L6040" t="s">
        <v>110</v>
      </c>
    </row>
    <row r="6041" spans="1:13" x14ac:dyDescent="0.2">
      <c r="A6041" t="s">
        <v>62</v>
      </c>
      <c r="B6041">
        <v>31.395</v>
      </c>
      <c r="C6041" t="s">
        <v>35</v>
      </c>
      <c r="D6041" t="s">
        <v>56</v>
      </c>
      <c r="F6041" t="s">
        <v>36</v>
      </c>
      <c r="G6041">
        <v>2</v>
      </c>
      <c r="H6041">
        <v>3.4466486445660731</v>
      </c>
      <c r="I6041">
        <v>0.36774401052473521</v>
      </c>
      <c r="J6041" t="s">
        <v>111</v>
      </c>
      <c r="L6041" t="s">
        <v>62</v>
      </c>
    </row>
    <row r="6042" spans="1:13" x14ac:dyDescent="0.2">
      <c r="A6042" t="s">
        <v>81</v>
      </c>
      <c r="B6042">
        <v>190.03</v>
      </c>
      <c r="C6042" t="s">
        <v>35</v>
      </c>
      <c r="D6042" t="s">
        <v>16</v>
      </c>
      <c r="F6042" t="s">
        <v>36</v>
      </c>
      <c r="G6042">
        <v>2</v>
      </c>
      <c r="H6042">
        <v>5.2471819544332661</v>
      </c>
      <c r="I6042">
        <v>0.1253793591735915</v>
      </c>
      <c r="J6042" t="s">
        <v>114</v>
      </c>
    </row>
    <row r="6044" spans="1:13" ht="16" x14ac:dyDescent="0.2">
      <c r="A6044" s="1" t="s">
        <v>2</v>
      </c>
      <c r="B6044" s="1" t="s">
        <v>349</v>
      </c>
    </row>
    <row r="6045" spans="1:13" x14ac:dyDescent="0.2">
      <c r="A6045" t="s">
        <v>4</v>
      </c>
      <c r="B6045" t="s">
        <v>882</v>
      </c>
    </row>
    <row r="6046" spans="1:13" x14ac:dyDescent="0.2">
      <c r="A6046" t="s">
        <v>6</v>
      </c>
      <c r="B6046" t="s">
        <v>49</v>
      </c>
    </row>
    <row r="6047" spans="1:13" x14ac:dyDescent="0.2">
      <c r="A6047" t="s">
        <v>8</v>
      </c>
      <c r="B6047">
        <v>1</v>
      </c>
    </row>
    <row r="6048" spans="1:13" x14ac:dyDescent="0.2">
      <c r="A6048" t="s">
        <v>9</v>
      </c>
      <c r="B6048" t="s">
        <v>349</v>
      </c>
    </row>
    <row r="6049" spans="1:13" x14ac:dyDescent="0.2">
      <c r="A6049" t="s">
        <v>11</v>
      </c>
      <c r="B6049" t="s">
        <v>12</v>
      </c>
    </row>
    <row r="6050" spans="1:13" x14ac:dyDescent="0.2">
      <c r="A6050" t="s">
        <v>13</v>
      </c>
      <c r="B6050" t="s">
        <v>14</v>
      </c>
    </row>
    <row r="6051" spans="1:13" x14ac:dyDescent="0.2">
      <c r="A6051" t="s">
        <v>15</v>
      </c>
      <c r="B6051" t="s">
        <v>15</v>
      </c>
    </row>
    <row r="6052" spans="1:13" ht="16" x14ac:dyDescent="0.2">
      <c r="A6052" s="1" t="s">
        <v>17</v>
      </c>
    </row>
    <row r="6053" spans="1:13" x14ac:dyDescent="0.2">
      <c r="A6053" s="2" t="s">
        <v>18</v>
      </c>
      <c r="B6053" s="2" t="s">
        <v>19</v>
      </c>
      <c r="C6053" s="2" t="s">
        <v>6</v>
      </c>
      <c r="D6053" s="2" t="s">
        <v>15</v>
      </c>
      <c r="E6053" s="2" t="s">
        <v>20</v>
      </c>
      <c r="F6053" s="2" t="s">
        <v>13</v>
      </c>
      <c r="G6053" s="2" t="s">
        <v>21</v>
      </c>
      <c r="H6053" s="2" t="s">
        <v>22</v>
      </c>
      <c r="I6053" s="2" t="s">
        <v>23</v>
      </c>
      <c r="J6053" s="2" t="s">
        <v>4</v>
      </c>
      <c r="K6053" s="2" t="s">
        <v>24</v>
      </c>
      <c r="L6053" s="2" t="s">
        <v>9</v>
      </c>
      <c r="M6053" s="2"/>
    </row>
    <row r="6054" spans="1:13" x14ac:dyDescent="0.2">
      <c r="A6054" t="s">
        <v>29</v>
      </c>
      <c r="B6054">
        <v>0.82799999999999996</v>
      </c>
      <c r="D6054" t="s">
        <v>30</v>
      </c>
      <c r="E6054" t="s">
        <v>26</v>
      </c>
      <c r="F6054" t="s">
        <v>27</v>
      </c>
      <c r="G6054">
        <v>2</v>
      </c>
      <c r="H6054">
        <v>-0.18874212459687739</v>
      </c>
      <c r="I6054">
        <v>0.1253793591735915</v>
      </c>
      <c r="J6054" t="s">
        <v>97</v>
      </c>
    </row>
    <row r="6055" spans="1:13" x14ac:dyDescent="0.2">
      <c r="A6055" t="s">
        <v>349</v>
      </c>
      <c r="B6055">
        <v>1</v>
      </c>
      <c r="C6055" t="s">
        <v>49</v>
      </c>
      <c r="D6055" t="s">
        <v>15</v>
      </c>
      <c r="E6055" t="s">
        <v>76</v>
      </c>
      <c r="F6055" t="s">
        <v>33</v>
      </c>
      <c r="G6055">
        <v>0</v>
      </c>
      <c r="H6055">
        <v>1</v>
      </c>
      <c r="L6055" t="s">
        <v>349</v>
      </c>
    </row>
    <row r="6056" spans="1:13" x14ac:dyDescent="0.2">
      <c r="A6056" t="s">
        <v>98</v>
      </c>
      <c r="B6056">
        <v>2.4</v>
      </c>
      <c r="C6056" t="s">
        <v>35</v>
      </c>
      <c r="D6056" t="s">
        <v>15</v>
      </c>
      <c r="F6056" t="s">
        <v>36</v>
      </c>
      <c r="G6056">
        <v>2</v>
      </c>
      <c r="H6056">
        <v>0.87546873735389985</v>
      </c>
      <c r="I6056">
        <v>0.1057378732232639</v>
      </c>
      <c r="J6056" t="s">
        <v>99</v>
      </c>
    </row>
    <row r="6057" spans="1:13" x14ac:dyDescent="0.2">
      <c r="A6057" t="s">
        <v>71</v>
      </c>
      <c r="B6057">
        <v>0.23</v>
      </c>
      <c r="C6057" t="s">
        <v>49</v>
      </c>
      <c r="D6057" t="s">
        <v>53</v>
      </c>
      <c r="F6057" t="s">
        <v>36</v>
      </c>
      <c r="G6057">
        <v>2</v>
      </c>
      <c r="H6057">
        <v>-1.4696759700589419</v>
      </c>
      <c r="I6057">
        <v>0.1253793591735915</v>
      </c>
      <c r="J6057" t="s">
        <v>100</v>
      </c>
      <c r="L6057" t="s">
        <v>73</v>
      </c>
    </row>
    <row r="6058" spans="1:13" x14ac:dyDescent="0.2">
      <c r="A6058" t="s">
        <v>175</v>
      </c>
      <c r="B6058">
        <v>17.167000000000002</v>
      </c>
      <c r="C6058" t="s">
        <v>35</v>
      </c>
      <c r="D6058" t="s">
        <v>75</v>
      </c>
      <c r="F6058" t="s">
        <v>36</v>
      </c>
      <c r="G6058">
        <v>2</v>
      </c>
      <c r="H6058">
        <v>2.8429889362887919</v>
      </c>
      <c r="I6058">
        <v>0.15308014684877699</v>
      </c>
      <c r="J6058" t="s">
        <v>104</v>
      </c>
    </row>
    <row r="6059" spans="1:13" x14ac:dyDescent="0.2">
      <c r="A6059" t="s">
        <v>105</v>
      </c>
      <c r="B6059">
        <v>16.667000000000002</v>
      </c>
      <c r="C6059" t="s">
        <v>35</v>
      </c>
      <c r="D6059" t="s">
        <v>75</v>
      </c>
      <c r="F6059" t="s">
        <v>36</v>
      </c>
      <c r="G6059">
        <v>2</v>
      </c>
      <c r="H6059">
        <v>2.8134307165600392</v>
      </c>
      <c r="I6059">
        <v>0.10285625479226521</v>
      </c>
      <c r="J6059" t="s">
        <v>172</v>
      </c>
      <c r="L6059" t="s">
        <v>107</v>
      </c>
    </row>
    <row r="6060" spans="1:13" x14ac:dyDescent="0.2">
      <c r="A6060" t="s">
        <v>108</v>
      </c>
      <c r="B6060">
        <v>1</v>
      </c>
      <c r="C6060" t="s">
        <v>49</v>
      </c>
      <c r="D6060" t="s">
        <v>15</v>
      </c>
      <c r="F6060" t="s">
        <v>36</v>
      </c>
      <c r="G6060">
        <v>2</v>
      </c>
      <c r="H6060">
        <v>0</v>
      </c>
      <c r="I6060">
        <v>0.36774401052473521</v>
      </c>
      <c r="J6060" t="s">
        <v>109</v>
      </c>
      <c r="L6060" t="s">
        <v>110</v>
      </c>
    </row>
    <row r="6061" spans="1:13" x14ac:dyDescent="0.2">
      <c r="A6061" t="s">
        <v>62</v>
      </c>
      <c r="B6061">
        <v>31.395</v>
      </c>
      <c r="C6061" t="s">
        <v>35</v>
      </c>
      <c r="D6061" t="s">
        <v>56</v>
      </c>
      <c r="F6061" t="s">
        <v>36</v>
      </c>
      <c r="G6061">
        <v>2</v>
      </c>
      <c r="H6061">
        <v>3.4466486445660731</v>
      </c>
      <c r="I6061">
        <v>0.36774401052473521</v>
      </c>
      <c r="J6061" t="s">
        <v>111</v>
      </c>
      <c r="L6061" t="s">
        <v>62</v>
      </c>
    </row>
    <row r="6062" spans="1:13" x14ac:dyDescent="0.2">
      <c r="A6062" t="s">
        <v>81</v>
      </c>
      <c r="B6062">
        <v>190.03</v>
      </c>
      <c r="C6062" t="s">
        <v>35</v>
      </c>
      <c r="D6062" t="s">
        <v>16</v>
      </c>
      <c r="F6062" t="s">
        <v>36</v>
      </c>
      <c r="G6062">
        <v>2</v>
      </c>
      <c r="H6062">
        <v>5.2471819544332661</v>
      </c>
      <c r="I6062">
        <v>0.1253793591735915</v>
      </c>
      <c r="J6062" t="s">
        <v>114</v>
      </c>
    </row>
    <row r="6064" spans="1:13" ht="16" x14ac:dyDescent="0.2">
      <c r="A6064" s="1" t="s">
        <v>2</v>
      </c>
      <c r="B6064" s="1" t="s">
        <v>349</v>
      </c>
    </row>
    <row r="6065" spans="1:13" x14ac:dyDescent="0.2">
      <c r="A6065" t="s">
        <v>4</v>
      </c>
      <c r="B6065" t="s">
        <v>891</v>
      </c>
    </row>
    <row r="6066" spans="1:13" x14ac:dyDescent="0.2">
      <c r="A6066" t="s">
        <v>6</v>
      </c>
      <c r="B6066" t="s">
        <v>359</v>
      </c>
    </row>
    <row r="6067" spans="1:13" x14ac:dyDescent="0.2">
      <c r="A6067" t="s">
        <v>8</v>
      </c>
      <c r="B6067">
        <v>1</v>
      </c>
    </row>
    <row r="6068" spans="1:13" x14ac:dyDescent="0.2">
      <c r="A6068" t="s">
        <v>9</v>
      </c>
      <c r="B6068" t="s">
        <v>349</v>
      </c>
    </row>
    <row r="6069" spans="1:13" x14ac:dyDescent="0.2">
      <c r="A6069" t="s">
        <v>11</v>
      </c>
      <c r="B6069" t="s">
        <v>12</v>
      </c>
    </row>
    <row r="6070" spans="1:13" x14ac:dyDescent="0.2">
      <c r="A6070" t="s">
        <v>13</v>
      </c>
      <c r="B6070" t="s">
        <v>14</v>
      </c>
    </row>
    <row r="6071" spans="1:13" x14ac:dyDescent="0.2">
      <c r="A6071" t="s">
        <v>15</v>
      </c>
      <c r="B6071" t="s">
        <v>15</v>
      </c>
    </row>
    <row r="6072" spans="1:13" ht="16" x14ac:dyDescent="0.2">
      <c r="A6072" s="1" t="s">
        <v>17</v>
      </c>
    </row>
    <row r="6073" spans="1:13" x14ac:dyDescent="0.2">
      <c r="A6073" s="2" t="s">
        <v>18</v>
      </c>
      <c r="B6073" s="2" t="s">
        <v>19</v>
      </c>
      <c r="C6073" s="2" t="s">
        <v>6</v>
      </c>
      <c r="D6073" s="2" t="s">
        <v>15</v>
      </c>
      <c r="E6073" s="2" t="s">
        <v>20</v>
      </c>
      <c r="F6073" s="2" t="s">
        <v>13</v>
      </c>
      <c r="G6073" s="2" t="s">
        <v>21</v>
      </c>
      <c r="H6073" s="2" t="s">
        <v>22</v>
      </c>
      <c r="I6073" s="2" t="s">
        <v>23</v>
      </c>
      <c r="J6073" s="2" t="s">
        <v>4</v>
      </c>
      <c r="K6073" s="2" t="s">
        <v>24</v>
      </c>
      <c r="L6073" s="2" t="s">
        <v>9</v>
      </c>
      <c r="M6073" s="2"/>
    </row>
    <row r="6074" spans="1:13" x14ac:dyDescent="0.2">
      <c r="A6074" t="s">
        <v>29</v>
      </c>
      <c r="B6074">
        <v>0.82799999999999996</v>
      </c>
      <c r="D6074" t="s">
        <v>30</v>
      </c>
      <c r="E6074" t="s">
        <v>26</v>
      </c>
      <c r="F6074" t="s">
        <v>27</v>
      </c>
      <c r="G6074">
        <v>2</v>
      </c>
      <c r="H6074">
        <v>-0.18874212459687739</v>
      </c>
      <c r="I6074">
        <v>0.1253793591735915</v>
      </c>
      <c r="J6074" t="s">
        <v>97</v>
      </c>
    </row>
    <row r="6075" spans="1:13" x14ac:dyDescent="0.2">
      <c r="A6075" t="s">
        <v>349</v>
      </c>
      <c r="B6075">
        <v>1</v>
      </c>
      <c r="C6075" t="s">
        <v>359</v>
      </c>
      <c r="D6075" t="s">
        <v>15</v>
      </c>
      <c r="E6075" t="s">
        <v>76</v>
      </c>
      <c r="F6075" t="s">
        <v>33</v>
      </c>
      <c r="G6075">
        <v>0</v>
      </c>
      <c r="H6075">
        <v>1</v>
      </c>
      <c r="L6075" t="s">
        <v>349</v>
      </c>
    </row>
    <row r="6076" spans="1:13" x14ac:dyDescent="0.2">
      <c r="A6076" t="s">
        <v>98</v>
      </c>
      <c r="B6076">
        <v>2.4</v>
      </c>
      <c r="C6076" t="s">
        <v>35</v>
      </c>
      <c r="D6076" t="s">
        <v>15</v>
      </c>
      <c r="F6076" t="s">
        <v>36</v>
      </c>
      <c r="G6076">
        <v>2</v>
      </c>
      <c r="H6076">
        <v>0.87546873735389985</v>
      </c>
      <c r="I6076">
        <v>0.1057378732232639</v>
      </c>
      <c r="J6076" t="s">
        <v>99</v>
      </c>
    </row>
    <row r="6077" spans="1:13" x14ac:dyDescent="0.2">
      <c r="A6077" t="s">
        <v>71</v>
      </c>
      <c r="B6077">
        <v>0.23</v>
      </c>
      <c r="C6077" t="s">
        <v>377</v>
      </c>
      <c r="D6077" t="s">
        <v>53</v>
      </c>
      <c r="F6077" t="s">
        <v>36</v>
      </c>
      <c r="G6077">
        <v>2</v>
      </c>
      <c r="H6077">
        <v>-1.4696759700589419</v>
      </c>
      <c r="I6077">
        <v>0.1253793591735915</v>
      </c>
      <c r="J6077" t="s">
        <v>100</v>
      </c>
      <c r="L6077" t="s">
        <v>73</v>
      </c>
    </row>
    <row r="6078" spans="1:13" x14ac:dyDescent="0.2">
      <c r="A6078" t="s">
        <v>175</v>
      </c>
      <c r="B6078">
        <v>17.167000000000002</v>
      </c>
      <c r="C6078" t="s">
        <v>359</v>
      </c>
      <c r="D6078" t="s">
        <v>75</v>
      </c>
      <c r="F6078" t="s">
        <v>36</v>
      </c>
      <c r="G6078">
        <v>2</v>
      </c>
      <c r="H6078">
        <v>2.8429889362887919</v>
      </c>
      <c r="I6078">
        <v>0.15308014684877699</v>
      </c>
      <c r="J6078" t="s">
        <v>104</v>
      </c>
    </row>
    <row r="6079" spans="1:13" x14ac:dyDescent="0.2">
      <c r="A6079" t="s">
        <v>105</v>
      </c>
      <c r="B6079">
        <v>16.667000000000002</v>
      </c>
      <c r="C6079" t="s">
        <v>35</v>
      </c>
      <c r="D6079" t="s">
        <v>75</v>
      </c>
      <c r="F6079" t="s">
        <v>36</v>
      </c>
      <c r="G6079">
        <v>2</v>
      </c>
      <c r="H6079">
        <v>2.8134307165600392</v>
      </c>
      <c r="I6079">
        <v>0.10285625479226521</v>
      </c>
      <c r="J6079" t="s">
        <v>172</v>
      </c>
      <c r="L6079" t="s">
        <v>107</v>
      </c>
    </row>
    <row r="6080" spans="1:13" x14ac:dyDescent="0.2">
      <c r="A6080" t="s">
        <v>108</v>
      </c>
      <c r="B6080">
        <v>1</v>
      </c>
      <c r="C6080" t="s">
        <v>49</v>
      </c>
      <c r="D6080" t="s">
        <v>15</v>
      </c>
      <c r="F6080" t="s">
        <v>36</v>
      </c>
      <c r="G6080">
        <v>2</v>
      </c>
      <c r="H6080">
        <v>0</v>
      </c>
      <c r="I6080">
        <v>0.36774401052473521</v>
      </c>
      <c r="J6080" t="s">
        <v>109</v>
      </c>
      <c r="L6080" t="s">
        <v>110</v>
      </c>
    </row>
    <row r="6081" spans="1:13" x14ac:dyDescent="0.2">
      <c r="A6081" t="s">
        <v>62</v>
      </c>
      <c r="B6081">
        <v>31.395</v>
      </c>
      <c r="C6081" t="s">
        <v>35</v>
      </c>
      <c r="D6081" t="s">
        <v>56</v>
      </c>
      <c r="F6081" t="s">
        <v>36</v>
      </c>
      <c r="G6081">
        <v>2</v>
      </c>
      <c r="H6081">
        <v>3.4466486445660731</v>
      </c>
      <c r="I6081">
        <v>0.36774401052473521</v>
      </c>
      <c r="J6081" t="s">
        <v>111</v>
      </c>
      <c r="L6081" t="s">
        <v>62</v>
      </c>
    </row>
    <row r="6082" spans="1:13" x14ac:dyDescent="0.2">
      <c r="A6082" t="s">
        <v>81</v>
      </c>
      <c r="B6082">
        <v>190.03</v>
      </c>
      <c r="C6082" t="s">
        <v>35</v>
      </c>
      <c r="D6082" t="s">
        <v>16</v>
      </c>
      <c r="F6082" t="s">
        <v>36</v>
      </c>
      <c r="G6082">
        <v>2</v>
      </c>
      <c r="H6082">
        <v>5.2471819544332661</v>
      </c>
      <c r="I6082">
        <v>0.1253793591735915</v>
      </c>
      <c r="J6082" t="s">
        <v>114</v>
      </c>
    </row>
    <row r="6084" spans="1:13" ht="16" x14ac:dyDescent="0.2">
      <c r="A6084" s="1" t="s">
        <v>2</v>
      </c>
      <c r="B6084" s="1" t="s">
        <v>350</v>
      </c>
    </row>
    <row r="6085" spans="1:13" x14ac:dyDescent="0.2">
      <c r="A6085" t="s">
        <v>4</v>
      </c>
      <c r="B6085" t="s">
        <v>892</v>
      </c>
    </row>
    <row r="6086" spans="1:13" x14ac:dyDescent="0.2">
      <c r="A6086" t="s">
        <v>6</v>
      </c>
      <c r="B6086" t="s">
        <v>35</v>
      </c>
    </row>
    <row r="6087" spans="1:13" x14ac:dyDescent="0.2">
      <c r="A6087" t="s">
        <v>8</v>
      </c>
      <c r="B6087">
        <v>1</v>
      </c>
    </row>
    <row r="6088" spans="1:13" x14ac:dyDescent="0.2">
      <c r="A6088" t="s">
        <v>9</v>
      </c>
      <c r="B6088" t="s">
        <v>350</v>
      </c>
    </row>
    <row r="6089" spans="1:13" x14ac:dyDescent="0.2">
      <c r="A6089" t="s">
        <v>11</v>
      </c>
      <c r="B6089" t="s">
        <v>12</v>
      </c>
    </row>
    <row r="6090" spans="1:13" x14ac:dyDescent="0.2">
      <c r="A6090" t="s">
        <v>13</v>
      </c>
      <c r="B6090" t="s">
        <v>14</v>
      </c>
    </row>
    <row r="6091" spans="1:13" x14ac:dyDescent="0.2">
      <c r="A6091" t="s">
        <v>15</v>
      </c>
      <c r="B6091" t="s">
        <v>15</v>
      </c>
    </row>
    <row r="6092" spans="1:13" ht="16" x14ac:dyDescent="0.2">
      <c r="A6092" s="1" t="s">
        <v>17</v>
      </c>
    </row>
    <row r="6093" spans="1:13" x14ac:dyDescent="0.2">
      <c r="A6093" s="2" t="s">
        <v>18</v>
      </c>
      <c r="B6093" s="2" t="s">
        <v>19</v>
      </c>
      <c r="C6093" s="2" t="s">
        <v>6</v>
      </c>
      <c r="D6093" s="2" t="s">
        <v>15</v>
      </c>
      <c r="E6093" s="2" t="s">
        <v>20</v>
      </c>
      <c r="F6093" s="2" t="s">
        <v>13</v>
      </c>
      <c r="G6093" s="2" t="s">
        <v>21</v>
      </c>
      <c r="H6093" s="2" t="s">
        <v>22</v>
      </c>
      <c r="I6093" s="2" t="s">
        <v>23</v>
      </c>
      <c r="J6093" s="2" t="s">
        <v>4</v>
      </c>
      <c r="K6093" s="2" t="s">
        <v>24</v>
      </c>
      <c r="L6093" s="2" t="s">
        <v>9</v>
      </c>
      <c r="M6093" s="2"/>
    </row>
    <row r="6094" spans="1:13" x14ac:dyDescent="0.2">
      <c r="A6094" t="s">
        <v>29</v>
      </c>
      <c r="B6094">
        <v>0.82799999999999996</v>
      </c>
      <c r="D6094" t="s">
        <v>30</v>
      </c>
      <c r="E6094" t="s">
        <v>26</v>
      </c>
      <c r="F6094" t="s">
        <v>27</v>
      </c>
      <c r="G6094">
        <v>2</v>
      </c>
      <c r="H6094">
        <v>-0.18874212459687739</v>
      </c>
      <c r="I6094">
        <v>0.1253793591735915</v>
      </c>
      <c r="J6094" t="s">
        <v>97</v>
      </c>
    </row>
    <row r="6095" spans="1:13" x14ac:dyDescent="0.2">
      <c r="A6095" t="s">
        <v>350</v>
      </c>
      <c r="B6095">
        <v>1</v>
      </c>
      <c r="C6095" t="s">
        <v>35</v>
      </c>
      <c r="D6095" t="s">
        <v>15</v>
      </c>
      <c r="E6095" t="s">
        <v>76</v>
      </c>
      <c r="F6095" t="s">
        <v>33</v>
      </c>
      <c r="G6095">
        <v>0</v>
      </c>
      <c r="H6095">
        <v>1</v>
      </c>
      <c r="L6095" t="s">
        <v>350</v>
      </c>
    </row>
    <row r="6096" spans="1:13" x14ac:dyDescent="0.2">
      <c r="A6096" t="s">
        <v>98</v>
      </c>
      <c r="B6096">
        <v>2.4</v>
      </c>
      <c r="C6096" t="s">
        <v>35</v>
      </c>
      <c r="D6096" t="s">
        <v>15</v>
      </c>
      <c r="F6096" t="s">
        <v>36</v>
      </c>
      <c r="G6096">
        <v>2</v>
      </c>
      <c r="H6096">
        <v>0.87546873735389985</v>
      </c>
      <c r="I6096">
        <v>0.1057378732232639</v>
      </c>
      <c r="J6096" t="s">
        <v>99</v>
      </c>
    </row>
    <row r="6097" spans="1:12" x14ac:dyDescent="0.2">
      <c r="A6097" t="s">
        <v>71</v>
      </c>
      <c r="B6097">
        <v>0.23</v>
      </c>
      <c r="C6097" t="s">
        <v>94</v>
      </c>
      <c r="D6097" t="s">
        <v>53</v>
      </c>
      <c r="F6097" t="s">
        <v>36</v>
      </c>
      <c r="G6097">
        <v>2</v>
      </c>
      <c r="H6097">
        <v>-1.4696759700589419</v>
      </c>
      <c r="I6097">
        <v>0.1253793591735915</v>
      </c>
      <c r="J6097" t="s">
        <v>167</v>
      </c>
      <c r="L6097" t="s">
        <v>73</v>
      </c>
    </row>
    <row r="6098" spans="1:12" x14ac:dyDescent="0.2">
      <c r="A6098" t="s">
        <v>127</v>
      </c>
      <c r="B6098">
        <v>16.667000000000002</v>
      </c>
      <c r="C6098" t="s">
        <v>35</v>
      </c>
      <c r="D6098" t="s">
        <v>75</v>
      </c>
      <c r="F6098" t="s">
        <v>36</v>
      </c>
      <c r="G6098">
        <v>2</v>
      </c>
      <c r="H6098">
        <v>2.8134307165600392</v>
      </c>
      <c r="I6098">
        <v>0.10285625479226521</v>
      </c>
      <c r="J6098" t="s">
        <v>172</v>
      </c>
      <c r="L6098" t="s">
        <v>128</v>
      </c>
    </row>
    <row r="6099" spans="1:12" x14ac:dyDescent="0.2">
      <c r="A6099" t="s">
        <v>74</v>
      </c>
      <c r="B6099">
        <v>17.167000000000002</v>
      </c>
      <c r="C6099" t="s">
        <v>35</v>
      </c>
      <c r="D6099" t="s">
        <v>75</v>
      </c>
      <c r="F6099" t="s">
        <v>36</v>
      </c>
      <c r="G6099">
        <v>2</v>
      </c>
      <c r="H6099">
        <v>2.8429889362887919</v>
      </c>
      <c r="I6099">
        <v>0.15308014684877699</v>
      </c>
      <c r="J6099" t="s">
        <v>104</v>
      </c>
    </row>
    <row r="6100" spans="1:12" x14ac:dyDescent="0.2">
      <c r="A6100" t="s">
        <v>108</v>
      </c>
      <c r="B6100">
        <v>1</v>
      </c>
      <c r="C6100" t="s">
        <v>49</v>
      </c>
      <c r="D6100" t="s">
        <v>15</v>
      </c>
      <c r="F6100" t="s">
        <v>36</v>
      </c>
      <c r="G6100">
        <v>2</v>
      </c>
      <c r="H6100">
        <v>0</v>
      </c>
      <c r="I6100">
        <v>0.36774401052473521</v>
      </c>
      <c r="J6100" t="s">
        <v>171</v>
      </c>
      <c r="L6100" t="s">
        <v>110</v>
      </c>
    </row>
    <row r="6101" spans="1:12" x14ac:dyDescent="0.2">
      <c r="A6101" t="s">
        <v>62</v>
      </c>
      <c r="B6101">
        <v>36.072000000000003</v>
      </c>
      <c r="C6101" t="s">
        <v>35</v>
      </c>
      <c r="D6101" t="s">
        <v>56</v>
      </c>
      <c r="F6101" t="s">
        <v>36</v>
      </c>
      <c r="G6101">
        <v>2</v>
      </c>
      <c r="H6101">
        <v>3.5855169411187831</v>
      </c>
      <c r="I6101">
        <v>0.36774401052473521</v>
      </c>
      <c r="J6101" t="s">
        <v>111</v>
      </c>
      <c r="L6101" t="s">
        <v>62</v>
      </c>
    </row>
    <row r="6102" spans="1:12" x14ac:dyDescent="0.2">
      <c r="A6102" t="s">
        <v>81</v>
      </c>
      <c r="B6102">
        <v>226.51</v>
      </c>
      <c r="C6102" t="s">
        <v>35</v>
      </c>
      <c r="D6102" t="s">
        <v>16</v>
      </c>
      <c r="F6102" t="s">
        <v>36</v>
      </c>
      <c r="G6102">
        <v>2</v>
      </c>
      <c r="H6102">
        <v>5.4227890940588761</v>
      </c>
      <c r="I6102">
        <v>0.1253793591735915</v>
      </c>
      <c r="J6102" t="s">
        <v>114</v>
      </c>
    </row>
    <row r="6104" spans="1:12" ht="16" x14ac:dyDescent="0.2">
      <c r="A6104" s="1" t="s">
        <v>2</v>
      </c>
      <c r="B6104" s="1" t="s">
        <v>350</v>
      </c>
    </row>
    <row r="6105" spans="1:12" x14ac:dyDescent="0.2">
      <c r="A6105" t="s">
        <v>4</v>
      </c>
      <c r="B6105" t="s">
        <v>891</v>
      </c>
    </row>
    <row r="6106" spans="1:12" x14ac:dyDescent="0.2">
      <c r="A6106" t="s">
        <v>6</v>
      </c>
      <c r="B6106" t="s">
        <v>359</v>
      </c>
    </row>
    <row r="6107" spans="1:12" x14ac:dyDescent="0.2">
      <c r="A6107" t="s">
        <v>8</v>
      </c>
      <c r="B6107">
        <v>1</v>
      </c>
    </row>
    <row r="6108" spans="1:12" x14ac:dyDescent="0.2">
      <c r="A6108" t="s">
        <v>9</v>
      </c>
      <c r="B6108" t="s">
        <v>350</v>
      </c>
    </row>
    <row r="6109" spans="1:12" x14ac:dyDescent="0.2">
      <c r="A6109" t="s">
        <v>11</v>
      </c>
      <c r="B6109" t="s">
        <v>12</v>
      </c>
    </row>
    <row r="6110" spans="1:12" x14ac:dyDescent="0.2">
      <c r="A6110" t="s">
        <v>13</v>
      </c>
      <c r="B6110" t="s">
        <v>14</v>
      </c>
    </row>
    <row r="6111" spans="1:12" x14ac:dyDescent="0.2">
      <c r="A6111" t="s">
        <v>15</v>
      </c>
      <c r="B6111" t="s">
        <v>15</v>
      </c>
    </row>
    <row r="6112" spans="1:12" ht="16" x14ac:dyDescent="0.2">
      <c r="A6112" s="1" t="s">
        <v>17</v>
      </c>
    </row>
    <row r="6113" spans="1:13" x14ac:dyDescent="0.2">
      <c r="A6113" s="2" t="s">
        <v>18</v>
      </c>
      <c r="B6113" s="2" t="s">
        <v>19</v>
      </c>
      <c r="C6113" s="2" t="s">
        <v>6</v>
      </c>
      <c r="D6113" s="2" t="s">
        <v>15</v>
      </c>
      <c r="E6113" s="2" t="s">
        <v>20</v>
      </c>
      <c r="F6113" s="2" t="s">
        <v>13</v>
      </c>
      <c r="G6113" s="2" t="s">
        <v>21</v>
      </c>
      <c r="H6113" s="2" t="s">
        <v>22</v>
      </c>
      <c r="I6113" s="2" t="s">
        <v>23</v>
      </c>
      <c r="J6113" s="2" t="s">
        <v>4</v>
      </c>
      <c r="K6113" s="2" t="s">
        <v>24</v>
      </c>
      <c r="L6113" s="2" t="s">
        <v>9</v>
      </c>
      <c r="M6113" s="2"/>
    </row>
    <row r="6114" spans="1:13" x14ac:dyDescent="0.2">
      <c r="A6114" t="s">
        <v>29</v>
      </c>
      <c r="B6114">
        <v>0.82799999999999996</v>
      </c>
      <c r="D6114" t="s">
        <v>30</v>
      </c>
      <c r="E6114" t="s">
        <v>26</v>
      </c>
      <c r="F6114" t="s">
        <v>27</v>
      </c>
      <c r="G6114">
        <v>2</v>
      </c>
      <c r="H6114">
        <v>-0.18874212459687739</v>
      </c>
      <c r="I6114">
        <v>0.1253793591735915</v>
      </c>
      <c r="J6114" t="s">
        <v>97</v>
      </c>
    </row>
    <row r="6115" spans="1:13" x14ac:dyDescent="0.2">
      <c r="A6115" t="s">
        <v>350</v>
      </c>
      <c r="B6115">
        <v>1</v>
      </c>
      <c r="C6115" t="s">
        <v>359</v>
      </c>
      <c r="D6115" t="s">
        <v>15</v>
      </c>
      <c r="E6115" t="s">
        <v>76</v>
      </c>
      <c r="F6115" t="s">
        <v>33</v>
      </c>
      <c r="G6115">
        <v>0</v>
      </c>
      <c r="H6115">
        <v>1</v>
      </c>
      <c r="L6115" t="s">
        <v>350</v>
      </c>
    </row>
    <row r="6116" spans="1:13" x14ac:dyDescent="0.2">
      <c r="A6116" t="s">
        <v>98</v>
      </c>
      <c r="B6116">
        <v>2.4</v>
      </c>
      <c r="C6116" t="s">
        <v>35</v>
      </c>
      <c r="D6116" t="s">
        <v>15</v>
      </c>
      <c r="F6116" t="s">
        <v>36</v>
      </c>
      <c r="G6116">
        <v>2</v>
      </c>
      <c r="H6116">
        <v>0.87546873735389985</v>
      </c>
      <c r="I6116">
        <v>0.1057378732232639</v>
      </c>
      <c r="J6116" t="s">
        <v>99</v>
      </c>
    </row>
    <row r="6117" spans="1:13" x14ac:dyDescent="0.2">
      <c r="A6117" t="s">
        <v>71</v>
      </c>
      <c r="B6117">
        <v>0.23</v>
      </c>
      <c r="C6117" t="s">
        <v>377</v>
      </c>
      <c r="D6117" t="s">
        <v>53</v>
      </c>
      <c r="F6117" t="s">
        <v>36</v>
      </c>
      <c r="G6117">
        <v>2</v>
      </c>
      <c r="H6117">
        <v>-1.4696759700589419</v>
      </c>
      <c r="I6117">
        <v>0.1253793591735915</v>
      </c>
      <c r="J6117" t="s">
        <v>100</v>
      </c>
      <c r="L6117" t="s">
        <v>73</v>
      </c>
    </row>
    <row r="6118" spans="1:13" x14ac:dyDescent="0.2">
      <c r="A6118" t="s">
        <v>127</v>
      </c>
      <c r="B6118">
        <v>16.667000000000002</v>
      </c>
      <c r="C6118" t="s">
        <v>35</v>
      </c>
      <c r="D6118" t="s">
        <v>75</v>
      </c>
      <c r="F6118" t="s">
        <v>36</v>
      </c>
      <c r="G6118">
        <v>2</v>
      </c>
      <c r="H6118">
        <v>2.8134307165600392</v>
      </c>
      <c r="I6118">
        <v>0.10285625479226521</v>
      </c>
      <c r="J6118" t="s">
        <v>172</v>
      </c>
      <c r="L6118" t="s">
        <v>128</v>
      </c>
    </row>
    <row r="6119" spans="1:13" x14ac:dyDescent="0.2">
      <c r="A6119" t="s">
        <v>74</v>
      </c>
      <c r="B6119">
        <v>17.167000000000002</v>
      </c>
      <c r="C6119" t="s">
        <v>359</v>
      </c>
      <c r="D6119" t="s">
        <v>75</v>
      </c>
      <c r="F6119" t="s">
        <v>36</v>
      </c>
      <c r="G6119">
        <v>2</v>
      </c>
      <c r="H6119">
        <v>2.8429889362887919</v>
      </c>
      <c r="I6119">
        <v>0.15308014684877699</v>
      </c>
      <c r="J6119" t="s">
        <v>104</v>
      </c>
    </row>
    <row r="6120" spans="1:13" x14ac:dyDescent="0.2">
      <c r="A6120" t="s">
        <v>108</v>
      </c>
      <c r="B6120">
        <v>1</v>
      </c>
      <c r="C6120" t="s">
        <v>49</v>
      </c>
      <c r="D6120" t="s">
        <v>15</v>
      </c>
      <c r="F6120" t="s">
        <v>36</v>
      </c>
      <c r="G6120">
        <v>2</v>
      </c>
      <c r="H6120">
        <v>0</v>
      </c>
      <c r="I6120">
        <v>0.36774401052473521</v>
      </c>
      <c r="J6120" t="s">
        <v>109</v>
      </c>
      <c r="L6120" t="s">
        <v>110</v>
      </c>
    </row>
    <row r="6121" spans="1:13" x14ac:dyDescent="0.2">
      <c r="A6121" t="s">
        <v>62</v>
      </c>
      <c r="B6121">
        <v>36.072000000000003</v>
      </c>
      <c r="C6121" t="s">
        <v>35</v>
      </c>
      <c r="D6121" t="s">
        <v>56</v>
      </c>
      <c r="F6121" t="s">
        <v>36</v>
      </c>
      <c r="G6121">
        <v>2</v>
      </c>
      <c r="H6121">
        <v>3.5855169411187831</v>
      </c>
      <c r="I6121">
        <v>0.36774401052473521</v>
      </c>
      <c r="J6121" t="s">
        <v>111</v>
      </c>
      <c r="L6121" t="s">
        <v>62</v>
      </c>
    </row>
    <row r="6122" spans="1:13" x14ac:dyDescent="0.2">
      <c r="A6122" t="s">
        <v>81</v>
      </c>
      <c r="B6122">
        <v>226.51</v>
      </c>
      <c r="C6122" t="s">
        <v>35</v>
      </c>
      <c r="D6122" t="s">
        <v>16</v>
      </c>
      <c r="F6122" t="s">
        <v>36</v>
      </c>
      <c r="G6122">
        <v>2</v>
      </c>
      <c r="H6122">
        <v>5.4227890940588761</v>
      </c>
      <c r="I6122">
        <v>0.1253793591735915</v>
      </c>
      <c r="J6122" t="s">
        <v>114</v>
      </c>
    </row>
    <row r="6124" spans="1:13" ht="16" x14ac:dyDescent="0.2">
      <c r="A6124" s="1" t="s">
        <v>2</v>
      </c>
      <c r="B6124" s="1" t="s">
        <v>350</v>
      </c>
    </row>
    <row r="6125" spans="1:13" x14ac:dyDescent="0.2">
      <c r="A6125" t="s">
        <v>4</v>
      </c>
      <c r="B6125" t="s">
        <v>882</v>
      </c>
    </row>
    <row r="6126" spans="1:13" x14ac:dyDescent="0.2">
      <c r="A6126" t="s">
        <v>6</v>
      </c>
      <c r="B6126" t="s">
        <v>49</v>
      </c>
    </row>
    <row r="6127" spans="1:13" x14ac:dyDescent="0.2">
      <c r="A6127" t="s">
        <v>8</v>
      </c>
      <c r="B6127">
        <v>1</v>
      </c>
    </row>
    <row r="6128" spans="1:13" x14ac:dyDescent="0.2">
      <c r="A6128" t="s">
        <v>9</v>
      </c>
      <c r="B6128" t="s">
        <v>350</v>
      </c>
    </row>
    <row r="6129" spans="1:13" x14ac:dyDescent="0.2">
      <c r="A6129" t="s">
        <v>11</v>
      </c>
      <c r="B6129" t="s">
        <v>12</v>
      </c>
    </row>
    <row r="6130" spans="1:13" x14ac:dyDescent="0.2">
      <c r="A6130" t="s">
        <v>13</v>
      </c>
      <c r="B6130" t="s">
        <v>14</v>
      </c>
    </row>
    <row r="6131" spans="1:13" x14ac:dyDescent="0.2">
      <c r="A6131" t="s">
        <v>15</v>
      </c>
      <c r="B6131" t="s">
        <v>15</v>
      </c>
    </row>
    <row r="6132" spans="1:13" ht="16" x14ac:dyDescent="0.2">
      <c r="A6132" s="1" t="s">
        <v>17</v>
      </c>
    </row>
    <row r="6133" spans="1:13" x14ac:dyDescent="0.2">
      <c r="A6133" s="2" t="s">
        <v>18</v>
      </c>
      <c r="B6133" s="2" t="s">
        <v>19</v>
      </c>
      <c r="C6133" s="2" t="s">
        <v>6</v>
      </c>
      <c r="D6133" s="2" t="s">
        <v>15</v>
      </c>
      <c r="E6133" s="2" t="s">
        <v>20</v>
      </c>
      <c r="F6133" s="2" t="s">
        <v>13</v>
      </c>
      <c r="G6133" s="2" t="s">
        <v>21</v>
      </c>
      <c r="H6133" s="2" t="s">
        <v>22</v>
      </c>
      <c r="I6133" s="2" t="s">
        <v>23</v>
      </c>
      <c r="J6133" s="2" t="s">
        <v>4</v>
      </c>
      <c r="K6133" s="2" t="s">
        <v>24</v>
      </c>
      <c r="L6133" s="2" t="s">
        <v>9</v>
      </c>
      <c r="M6133" s="2"/>
    </row>
    <row r="6134" spans="1:13" x14ac:dyDescent="0.2">
      <c r="A6134" t="s">
        <v>29</v>
      </c>
      <c r="B6134">
        <v>0.82799999999999996</v>
      </c>
      <c r="D6134" t="s">
        <v>30</v>
      </c>
      <c r="E6134" t="s">
        <v>26</v>
      </c>
      <c r="F6134" t="s">
        <v>27</v>
      </c>
      <c r="G6134">
        <v>2</v>
      </c>
      <c r="H6134">
        <v>-0.18874212459687739</v>
      </c>
      <c r="I6134">
        <v>0.1253793591735915</v>
      </c>
      <c r="J6134" t="s">
        <v>97</v>
      </c>
    </row>
    <row r="6135" spans="1:13" x14ac:dyDescent="0.2">
      <c r="A6135" t="s">
        <v>350</v>
      </c>
      <c r="B6135">
        <v>1</v>
      </c>
      <c r="C6135" t="s">
        <v>49</v>
      </c>
      <c r="D6135" t="s">
        <v>15</v>
      </c>
      <c r="E6135" t="s">
        <v>76</v>
      </c>
      <c r="F6135" t="s">
        <v>33</v>
      </c>
      <c r="G6135">
        <v>0</v>
      </c>
      <c r="H6135">
        <v>1</v>
      </c>
      <c r="L6135" t="s">
        <v>350</v>
      </c>
    </row>
    <row r="6136" spans="1:13" x14ac:dyDescent="0.2">
      <c r="A6136" t="s">
        <v>98</v>
      </c>
      <c r="B6136">
        <v>2.4</v>
      </c>
      <c r="C6136" t="s">
        <v>35</v>
      </c>
      <c r="D6136" t="s">
        <v>15</v>
      </c>
      <c r="F6136" t="s">
        <v>36</v>
      </c>
      <c r="G6136">
        <v>2</v>
      </c>
      <c r="H6136">
        <v>0.87546873735389985</v>
      </c>
      <c r="I6136">
        <v>0.1057378732232639</v>
      </c>
      <c r="J6136" t="s">
        <v>99</v>
      </c>
    </row>
    <row r="6137" spans="1:13" x14ac:dyDescent="0.2">
      <c r="A6137" t="s">
        <v>71</v>
      </c>
      <c r="B6137">
        <v>0.23</v>
      </c>
      <c r="C6137" t="s">
        <v>49</v>
      </c>
      <c r="D6137" t="s">
        <v>53</v>
      </c>
      <c r="F6137" t="s">
        <v>36</v>
      </c>
      <c r="G6137">
        <v>2</v>
      </c>
      <c r="H6137">
        <v>-1.4696759700589419</v>
      </c>
      <c r="I6137">
        <v>0.1253793591735915</v>
      </c>
      <c r="J6137" t="s">
        <v>100</v>
      </c>
      <c r="L6137" t="s">
        <v>73</v>
      </c>
    </row>
    <row r="6138" spans="1:13" x14ac:dyDescent="0.2">
      <c r="A6138" t="s">
        <v>127</v>
      </c>
      <c r="B6138">
        <v>16.667000000000002</v>
      </c>
      <c r="C6138" t="s">
        <v>35</v>
      </c>
      <c r="D6138" t="s">
        <v>75</v>
      </c>
      <c r="F6138" t="s">
        <v>36</v>
      </c>
      <c r="G6138">
        <v>2</v>
      </c>
      <c r="H6138">
        <v>2.8134307165600392</v>
      </c>
      <c r="I6138">
        <v>0.10285625479226521</v>
      </c>
      <c r="J6138" t="s">
        <v>172</v>
      </c>
      <c r="L6138" t="s">
        <v>128</v>
      </c>
    </row>
    <row r="6139" spans="1:13" x14ac:dyDescent="0.2">
      <c r="A6139" t="s">
        <v>74</v>
      </c>
      <c r="B6139">
        <v>17.167000000000002</v>
      </c>
      <c r="C6139" t="s">
        <v>35</v>
      </c>
      <c r="D6139" t="s">
        <v>75</v>
      </c>
      <c r="F6139" t="s">
        <v>36</v>
      </c>
      <c r="G6139">
        <v>2</v>
      </c>
      <c r="H6139">
        <v>2.8429889362887919</v>
      </c>
      <c r="I6139">
        <v>0.15308014684877699</v>
      </c>
      <c r="J6139" t="s">
        <v>104</v>
      </c>
    </row>
    <row r="6140" spans="1:13" x14ac:dyDescent="0.2">
      <c r="A6140" t="s">
        <v>108</v>
      </c>
      <c r="B6140">
        <v>1</v>
      </c>
      <c r="C6140" t="s">
        <v>49</v>
      </c>
      <c r="D6140" t="s">
        <v>15</v>
      </c>
      <c r="F6140" t="s">
        <v>36</v>
      </c>
      <c r="G6140">
        <v>2</v>
      </c>
      <c r="H6140">
        <v>0</v>
      </c>
      <c r="I6140">
        <v>0.36774401052473521</v>
      </c>
      <c r="J6140" t="s">
        <v>109</v>
      </c>
      <c r="L6140" t="s">
        <v>110</v>
      </c>
    </row>
    <row r="6141" spans="1:13" x14ac:dyDescent="0.2">
      <c r="A6141" t="s">
        <v>62</v>
      </c>
      <c r="B6141">
        <v>36.072000000000003</v>
      </c>
      <c r="C6141" t="s">
        <v>35</v>
      </c>
      <c r="D6141" t="s">
        <v>56</v>
      </c>
      <c r="F6141" t="s">
        <v>36</v>
      </c>
      <c r="G6141">
        <v>2</v>
      </c>
      <c r="H6141">
        <v>3.5855169411187831</v>
      </c>
      <c r="I6141">
        <v>0.36774401052473521</v>
      </c>
      <c r="J6141" t="s">
        <v>111</v>
      </c>
      <c r="L6141" t="s">
        <v>62</v>
      </c>
    </row>
    <row r="6142" spans="1:13" x14ac:dyDescent="0.2">
      <c r="A6142" t="s">
        <v>81</v>
      </c>
      <c r="B6142">
        <v>226.51</v>
      </c>
      <c r="C6142" t="s">
        <v>35</v>
      </c>
      <c r="D6142" t="s">
        <v>16</v>
      </c>
      <c r="F6142" t="s">
        <v>36</v>
      </c>
      <c r="G6142">
        <v>2</v>
      </c>
      <c r="H6142">
        <v>5.4227890940588761</v>
      </c>
      <c r="I6142">
        <v>0.1253793591735915</v>
      </c>
      <c r="J6142" t="s">
        <v>114</v>
      </c>
    </row>
    <row r="6144" spans="1:13" ht="16" x14ac:dyDescent="0.2">
      <c r="A6144" s="1" t="s">
        <v>2</v>
      </c>
      <c r="B6144" s="1" t="s">
        <v>350</v>
      </c>
    </row>
    <row r="6145" spans="1:13" x14ac:dyDescent="0.2">
      <c r="A6145" t="s">
        <v>4</v>
      </c>
      <c r="B6145" t="s">
        <v>889</v>
      </c>
    </row>
    <row r="6146" spans="1:13" x14ac:dyDescent="0.2">
      <c r="A6146" t="s">
        <v>6</v>
      </c>
      <c r="B6146" t="s">
        <v>7</v>
      </c>
    </row>
    <row r="6147" spans="1:13" x14ac:dyDescent="0.2">
      <c r="A6147" t="s">
        <v>8</v>
      </c>
      <c r="B6147">
        <v>1</v>
      </c>
    </row>
    <row r="6148" spans="1:13" x14ac:dyDescent="0.2">
      <c r="A6148" t="s">
        <v>9</v>
      </c>
      <c r="B6148" t="s">
        <v>350</v>
      </c>
    </row>
    <row r="6149" spans="1:13" x14ac:dyDescent="0.2">
      <c r="A6149" t="s">
        <v>11</v>
      </c>
      <c r="B6149" t="s">
        <v>12</v>
      </c>
    </row>
    <row r="6150" spans="1:13" x14ac:dyDescent="0.2">
      <c r="A6150" t="s">
        <v>13</v>
      </c>
      <c r="B6150" t="s">
        <v>14</v>
      </c>
    </row>
    <row r="6151" spans="1:13" x14ac:dyDescent="0.2">
      <c r="A6151" t="s">
        <v>15</v>
      </c>
      <c r="B6151" t="s">
        <v>15</v>
      </c>
    </row>
    <row r="6152" spans="1:13" ht="16" x14ac:dyDescent="0.2">
      <c r="A6152" s="1" t="s">
        <v>17</v>
      </c>
    </row>
    <row r="6153" spans="1:13" x14ac:dyDescent="0.2">
      <c r="A6153" s="2" t="s">
        <v>18</v>
      </c>
      <c r="B6153" s="2" t="s">
        <v>19</v>
      </c>
      <c r="C6153" s="2" t="s">
        <v>6</v>
      </c>
      <c r="D6153" s="2" t="s">
        <v>15</v>
      </c>
      <c r="E6153" s="2" t="s">
        <v>20</v>
      </c>
      <c r="F6153" s="2" t="s">
        <v>13</v>
      </c>
      <c r="G6153" s="2" t="s">
        <v>21</v>
      </c>
      <c r="H6153" s="2" t="s">
        <v>22</v>
      </c>
      <c r="I6153" s="2" t="s">
        <v>23</v>
      </c>
      <c r="J6153" s="2" t="s">
        <v>4</v>
      </c>
      <c r="K6153" s="2" t="s">
        <v>24</v>
      </c>
      <c r="L6153" s="2" t="s">
        <v>9</v>
      </c>
      <c r="M6153" s="2"/>
    </row>
    <row r="6154" spans="1:13" x14ac:dyDescent="0.2">
      <c r="A6154" t="s">
        <v>29</v>
      </c>
      <c r="B6154">
        <v>0.82799999999999996</v>
      </c>
      <c r="D6154" t="s">
        <v>30</v>
      </c>
      <c r="E6154" t="s">
        <v>26</v>
      </c>
      <c r="F6154" t="s">
        <v>27</v>
      </c>
      <c r="G6154">
        <v>2</v>
      </c>
      <c r="H6154">
        <v>-0.18874212459687739</v>
      </c>
      <c r="I6154">
        <v>0.1253793591735915</v>
      </c>
      <c r="J6154" t="s">
        <v>97</v>
      </c>
    </row>
    <row r="6155" spans="1:13" x14ac:dyDescent="0.2">
      <c r="A6155" t="s">
        <v>350</v>
      </c>
      <c r="B6155">
        <v>1</v>
      </c>
      <c r="C6155" t="s">
        <v>7</v>
      </c>
      <c r="D6155" t="s">
        <v>15</v>
      </c>
      <c r="E6155" t="s">
        <v>76</v>
      </c>
      <c r="F6155" t="s">
        <v>33</v>
      </c>
      <c r="G6155">
        <v>0</v>
      </c>
      <c r="H6155">
        <v>1</v>
      </c>
      <c r="L6155" t="s">
        <v>350</v>
      </c>
    </row>
    <row r="6156" spans="1:13" x14ac:dyDescent="0.2">
      <c r="A6156" t="s">
        <v>98</v>
      </c>
      <c r="B6156">
        <v>2.4</v>
      </c>
      <c r="C6156" t="s">
        <v>35</v>
      </c>
      <c r="D6156" t="s">
        <v>15</v>
      </c>
      <c r="F6156" t="s">
        <v>36</v>
      </c>
      <c r="G6156">
        <v>2</v>
      </c>
      <c r="H6156">
        <v>0.87546873735389985</v>
      </c>
      <c r="I6156">
        <v>0.1057378732232639</v>
      </c>
      <c r="J6156" t="s">
        <v>99</v>
      </c>
    </row>
    <row r="6157" spans="1:13" x14ac:dyDescent="0.2">
      <c r="A6157" t="s">
        <v>71</v>
      </c>
      <c r="B6157">
        <v>0.23</v>
      </c>
      <c r="C6157" t="s">
        <v>890</v>
      </c>
      <c r="D6157" t="s">
        <v>53</v>
      </c>
      <c r="F6157" t="s">
        <v>36</v>
      </c>
      <c r="G6157">
        <v>2</v>
      </c>
      <c r="H6157">
        <v>-1.4696759700589419</v>
      </c>
      <c r="I6157">
        <v>0.1253793591735915</v>
      </c>
      <c r="J6157" t="s">
        <v>100</v>
      </c>
      <c r="L6157" t="s">
        <v>73</v>
      </c>
    </row>
    <row r="6158" spans="1:13" x14ac:dyDescent="0.2">
      <c r="A6158" t="s">
        <v>127</v>
      </c>
      <c r="B6158">
        <v>16.667000000000002</v>
      </c>
      <c r="C6158" t="s">
        <v>35</v>
      </c>
      <c r="D6158" t="s">
        <v>75</v>
      </c>
      <c r="F6158" t="s">
        <v>36</v>
      </c>
      <c r="G6158">
        <v>2</v>
      </c>
      <c r="H6158">
        <v>2.8134307165600392</v>
      </c>
      <c r="I6158">
        <v>0.10285625479226521</v>
      </c>
      <c r="J6158" t="s">
        <v>172</v>
      </c>
      <c r="L6158" t="s">
        <v>128</v>
      </c>
    </row>
    <row r="6159" spans="1:13" x14ac:dyDescent="0.2">
      <c r="A6159" t="s">
        <v>74</v>
      </c>
      <c r="B6159">
        <v>17.167000000000002</v>
      </c>
      <c r="C6159" t="s">
        <v>7</v>
      </c>
      <c r="D6159" t="s">
        <v>75</v>
      </c>
      <c r="F6159" t="s">
        <v>36</v>
      </c>
      <c r="G6159">
        <v>2</v>
      </c>
      <c r="H6159">
        <v>2.8429889362887919</v>
      </c>
      <c r="I6159">
        <v>0.15308014684877699</v>
      </c>
      <c r="J6159" t="s">
        <v>104</v>
      </c>
    </row>
    <row r="6160" spans="1:13" x14ac:dyDescent="0.2">
      <c r="A6160" t="s">
        <v>108</v>
      </c>
      <c r="B6160">
        <v>1</v>
      </c>
      <c r="C6160" t="s">
        <v>49</v>
      </c>
      <c r="D6160" t="s">
        <v>15</v>
      </c>
      <c r="F6160" t="s">
        <v>36</v>
      </c>
      <c r="G6160">
        <v>2</v>
      </c>
      <c r="H6160">
        <v>0</v>
      </c>
      <c r="I6160">
        <v>0.36774401052473521</v>
      </c>
      <c r="J6160" t="s">
        <v>109</v>
      </c>
      <c r="L6160" t="s">
        <v>110</v>
      </c>
    </row>
    <row r="6161" spans="1:13" x14ac:dyDescent="0.2">
      <c r="A6161" t="s">
        <v>62</v>
      </c>
      <c r="B6161">
        <v>36.072000000000003</v>
      </c>
      <c r="C6161" t="s">
        <v>35</v>
      </c>
      <c r="D6161" t="s">
        <v>56</v>
      </c>
      <c r="F6161" t="s">
        <v>36</v>
      </c>
      <c r="G6161">
        <v>2</v>
      </c>
      <c r="H6161">
        <v>3.5855169411187831</v>
      </c>
      <c r="I6161">
        <v>0.36774401052473521</v>
      </c>
      <c r="J6161" t="s">
        <v>111</v>
      </c>
      <c r="L6161" t="s">
        <v>62</v>
      </c>
    </row>
    <row r="6162" spans="1:13" x14ac:dyDescent="0.2">
      <c r="A6162" t="s">
        <v>81</v>
      </c>
      <c r="B6162">
        <v>226.51</v>
      </c>
      <c r="C6162" t="s">
        <v>35</v>
      </c>
      <c r="D6162" t="s">
        <v>16</v>
      </c>
      <c r="F6162" t="s">
        <v>36</v>
      </c>
      <c r="G6162">
        <v>2</v>
      </c>
      <c r="H6162">
        <v>5.4227890940588761</v>
      </c>
      <c r="I6162">
        <v>0.1253793591735915</v>
      </c>
      <c r="J6162" t="s">
        <v>114</v>
      </c>
    </row>
    <row r="6164" spans="1:13" ht="16" x14ac:dyDescent="0.2">
      <c r="A6164" s="1" t="s">
        <v>2</v>
      </c>
      <c r="B6164" s="1" t="s">
        <v>350</v>
      </c>
    </row>
    <row r="6165" spans="1:13" x14ac:dyDescent="0.2">
      <c r="A6165" t="s">
        <v>4</v>
      </c>
      <c r="B6165" t="s">
        <v>885</v>
      </c>
    </row>
    <row r="6166" spans="1:13" x14ac:dyDescent="0.2">
      <c r="A6166" t="s">
        <v>6</v>
      </c>
      <c r="B6166" t="s">
        <v>371</v>
      </c>
    </row>
    <row r="6167" spans="1:13" x14ac:dyDescent="0.2">
      <c r="A6167" t="s">
        <v>8</v>
      </c>
      <c r="B6167">
        <v>1</v>
      </c>
    </row>
    <row r="6168" spans="1:13" x14ac:dyDescent="0.2">
      <c r="A6168" t="s">
        <v>9</v>
      </c>
      <c r="B6168" t="s">
        <v>350</v>
      </c>
    </row>
    <row r="6169" spans="1:13" x14ac:dyDescent="0.2">
      <c r="A6169" t="s">
        <v>11</v>
      </c>
      <c r="B6169" t="s">
        <v>12</v>
      </c>
    </row>
    <row r="6170" spans="1:13" x14ac:dyDescent="0.2">
      <c r="A6170" t="s">
        <v>13</v>
      </c>
      <c r="B6170" t="s">
        <v>14</v>
      </c>
    </row>
    <row r="6171" spans="1:13" x14ac:dyDescent="0.2">
      <c r="A6171" t="s">
        <v>15</v>
      </c>
      <c r="B6171" t="s">
        <v>15</v>
      </c>
    </row>
    <row r="6172" spans="1:13" ht="16" x14ac:dyDescent="0.2">
      <c r="A6172" s="1" t="s">
        <v>17</v>
      </c>
    </row>
    <row r="6173" spans="1:13" x14ac:dyDescent="0.2">
      <c r="A6173" s="2" t="s">
        <v>18</v>
      </c>
      <c r="B6173" s="2" t="s">
        <v>19</v>
      </c>
      <c r="C6173" s="2" t="s">
        <v>6</v>
      </c>
      <c r="D6173" s="2" t="s">
        <v>15</v>
      </c>
      <c r="E6173" s="2" t="s">
        <v>20</v>
      </c>
      <c r="F6173" s="2" t="s">
        <v>13</v>
      </c>
      <c r="G6173" s="2" t="s">
        <v>21</v>
      </c>
      <c r="H6173" s="2" t="s">
        <v>22</v>
      </c>
      <c r="I6173" s="2" t="s">
        <v>23</v>
      </c>
      <c r="J6173" s="2" t="s">
        <v>4</v>
      </c>
      <c r="K6173" s="2" t="s">
        <v>24</v>
      </c>
      <c r="L6173" s="2" t="s">
        <v>9</v>
      </c>
      <c r="M6173" s="2"/>
    </row>
    <row r="6174" spans="1:13" x14ac:dyDescent="0.2">
      <c r="A6174" t="s">
        <v>29</v>
      </c>
      <c r="B6174">
        <v>0.82799999999999996</v>
      </c>
      <c r="D6174" t="s">
        <v>30</v>
      </c>
      <c r="E6174" t="s">
        <v>26</v>
      </c>
      <c r="F6174" t="s">
        <v>27</v>
      </c>
      <c r="G6174">
        <v>2</v>
      </c>
      <c r="H6174">
        <v>-0.18874212459687739</v>
      </c>
      <c r="I6174">
        <v>0.1253793591735915</v>
      </c>
      <c r="J6174" t="s">
        <v>97</v>
      </c>
    </row>
    <row r="6175" spans="1:13" x14ac:dyDescent="0.2">
      <c r="A6175" t="s">
        <v>350</v>
      </c>
      <c r="B6175">
        <v>1</v>
      </c>
      <c r="C6175" t="s">
        <v>371</v>
      </c>
      <c r="D6175" t="s">
        <v>15</v>
      </c>
      <c r="E6175" t="s">
        <v>76</v>
      </c>
      <c r="F6175" t="s">
        <v>33</v>
      </c>
      <c r="G6175">
        <v>0</v>
      </c>
      <c r="H6175">
        <v>1</v>
      </c>
      <c r="L6175" t="s">
        <v>350</v>
      </c>
    </row>
    <row r="6176" spans="1:13" x14ac:dyDescent="0.2">
      <c r="A6176" t="s">
        <v>98</v>
      </c>
      <c r="B6176">
        <v>2.4</v>
      </c>
      <c r="C6176" t="s">
        <v>35</v>
      </c>
      <c r="D6176" t="s">
        <v>15</v>
      </c>
      <c r="F6176" t="s">
        <v>36</v>
      </c>
      <c r="G6176">
        <v>2</v>
      </c>
      <c r="H6176">
        <v>0.87546873735389985</v>
      </c>
      <c r="I6176">
        <v>0.1057378732232639</v>
      </c>
      <c r="J6176" t="s">
        <v>99</v>
      </c>
    </row>
    <row r="6177" spans="1:12" x14ac:dyDescent="0.2">
      <c r="A6177" t="s">
        <v>886</v>
      </c>
      <c r="B6177">
        <v>0.23</v>
      </c>
      <c r="C6177" t="s">
        <v>371</v>
      </c>
      <c r="D6177" t="s">
        <v>53</v>
      </c>
      <c r="F6177" t="s">
        <v>36</v>
      </c>
      <c r="G6177">
        <v>2</v>
      </c>
      <c r="H6177">
        <v>-1.4696759700589419</v>
      </c>
      <c r="I6177">
        <v>0.1253793591735915</v>
      </c>
      <c r="J6177" t="s">
        <v>100</v>
      </c>
      <c r="L6177" t="s">
        <v>73</v>
      </c>
    </row>
    <row r="6178" spans="1:12" x14ac:dyDescent="0.2">
      <c r="A6178" t="s">
        <v>127</v>
      </c>
      <c r="B6178">
        <v>16.667000000000002</v>
      </c>
      <c r="C6178" t="s">
        <v>35</v>
      </c>
      <c r="D6178" t="s">
        <v>75</v>
      </c>
      <c r="F6178" t="s">
        <v>36</v>
      </c>
      <c r="G6178">
        <v>2</v>
      </c>
      <c r="H6178">
        <v>2.8134307165600392</v>
      </c>
      <c r="I6178">
        <v>0.10285625479226521</v>
      </c>
      <c r="J6178" t="s">
        <v>172</v>
      </c>
      <c r="L6178" t="s">
        <v>128</v>
      </c>
    </row>
    <row r="6179" spans="1:12" x14ac:dyDescent="0.2">
      <c r="A6179" t="s">
        <v>895</v>
      </c>
      <c r="B6179">
        <v>17.167000000000002</v>
      </c>
      <c r="C6179" t="s">
        <v>371</v>
      </c>
      <c r="D6179" t="s">
        <v>75</v>
      </c>
      <c r="F6179" t="s">
        <v>36</v>
      </c>
      <c r="G6179">
        <v>2</v>
      </c>
      <c r="H6179">
        <v>2.8429889362887919</v>
      </c>
      <c r="I6179">
        <v>0.15308014684877699</v>
      </c>
      <c r="J6179" t="s">
        <v>104</v>
      </c>
      <c r="L6179" t="s">
        <v>896</v>
      </c>
    </row>
    <row r="6180" spans="1:12" x14ac:dyDescent="0.2">
      <c r="A6180" t="s">
        <v>108</v>
      </c>
      <c r="B6180">
        <v>1</v>
      </c>
      <c r="C6180" t="s">
        <v>49</v>
      </c>
      <c r="D6180" t="s">
        <v>15</v>
      </c>
      <c r="F6180" t="s">
        <v>36</v>
      </c>
      <c r="G6180">
        <v>2</v>
      </c>
      <c r="H6180">
        <v>0</v>
      </c>
      <c r="I6180">
        <v>0.36774401052473521</v>
      </c>
      <c r="J6180" t="s">
        <v>109</v>
      </c>
      <c r="L6180" t="s">
        <v>110</v>
      </c>
    </row>
    <row r="6181" spans="1:12" x14ac:dyDescent="0.2">
      <c r="A6181" t="s">
        <v>62</v>
      </c>
      <c r="B6181">
        <v>36.072000000000003</v>
      </c>
      <c r="C6181" t="s">
        <v>35</v>
      </c>
      <c r="D6181" t="s">
        <v>56</v>
      </c>
      <c r="F6181" t="s">
        <v>36</v>
      </c>
      <c r="G6181">
        <v>2</v>
      </c>
      <c r="H6181">
        <v>3.5855169411187831</v>
      </c>
      <c r="I6181">
        <v>0.36774401052473521</v>
      </c>
      <c r="J6181" t="s">
        <v>111</v>
      </c>
      <c r="L6181" t="s">
        <v>62</v>
      </c>
    </row>
    <row r="6182" spans="1:12" x14ac:dyDescent="0.2">
      <c r="A6182" t="s">
        <v>81</v>
      </c>
      <c r="B6182">
        <v>226.51</v>
      </c>
      <c r="C6182" t="s">
        <v>35</v>
      </c>
      <c r="D6182" t="s">
        <v>16</v>
      </c>
      <c r="F6182" t="s">
        <v>36</v>
      </c>
      <c r="G6182">
        <v>2</v>
      </c>
      <c r="H6182">
        <v>5.4227890940588761</v>
      </c>
      <c r="I6182">
        <v>0.1253793591735915</v>
      </c>
      <c r="J6182" t="s">
        <v>114</v>
      </c>
    </row>
    <row r="6184" spans="1:12" ht="16" x14ac:dyDescent="0.2">
      <c r="A6184" s="1" t="s">
        <v>2</v>
      </c>
      <c r="B6184" s="1" t="s">
        <v>351</v>
      </c>
    </row>
    <row r="6185" spans="1:12" x14ac:dyDescent="0.2">
      <c r="A6185" t="s">
        <v>4</v>
      </c>
      <c r="B6185" t="s">
        <v>901</v>
      </c>
    </row>
    <row r="6186" spans="1:12" x14ac:dyDescent="0.2">
      <c r="A6186" t="s">
        <v>6</v>
      </c>
      <c r="B6186" t="s">
        <v>371</v>
      </c>
    </row>
    <row r="6187" spans="1:12" x14ac:dyDescent="0.2">
      <c r="A6187" t="s">
        <v>8</v>
      </c>
      <c r="B6187">
        <v>1</v>
      </c>
    </row>
    <row r="6188" spans="1:12" x14ac:dyDescent="0.2">
      <c r="A6188" t="s">
        <v>9</v>
      </c>
      <c r="B6188" t="s">
        <v>351</v>
      </c>
    </row>
    <row r="6189" spans="1:12" x14ac:dyDescent="0.2">
      <c r="A6189" t="s">
        <v>11</v>
      </c>
      <c r="B6189" t="s">
        <v>12</v>
      </c>
    </row>
    <row r="6190" spans="1:12" x14ac:dyDescent="0.2">
      <c r="A6190" t="s">
        <v>13</v>
      </c>
      <c r="B6190" t="s">
        <v>14</v>
      </c>
    </row>
    <row r="6191" spans="1:12" x14ac:dyDescent="0.2">
      <c r="A6191" t="s">
        <v>15</v>
      </c>
      <c r="B6191" t="s">
        <v>15</v>
      </c>
    </row>
    <row r="6192" spans="1:12" ht="16" x14ac:dyDescent="0.2">
      <c r="A6192" s="1" t="s">
        <v>17</v>
      </c>
    </row>
    <row r="6193" spans="1:13" x14ac:dyDescent="0.2">
      <c r="A6193" s="2" t="s">
        <v>18</v>
      </c>
      <c r="B6193" s="2" t="s">
        <v>19</v>
      </c>
      <c r="C6193" s="2" t="s">
        <v>6</v>
      </c>
      <c r="D6193" s="2" t="s">
        <v>15</v>
      </c>
      <c r="E6193" s="2" t="s">
        <v>20</v>
      </c>
      <c r="F6193" s="2" t="s">
        <v>13</v>
      </c>
      <c r="G6193" s="2" t="s">
        <v>21</v>
      </c>
      <c r="H6193" s="2" t="s">
        <v>22</v>
      </c>
      <c r="I6193" s="2" t="s">
        <v>23</v>
      </c>
      <c r="J6193" s="2" t="s">
        <v>4</v>
      </c>
      <c r="K6193" s="2" t="s">
        <v>24</v>
      </c>
      <c r="L6193" s="2" t="s">
        <v>9</v>
      </c>
      <c r="M6193" s="2"/>
    </row>
    <row r="6194" spans="1:13" x14ac:dyDescent="0.2">
      <c r="A6194" t="s">
        <v>29</v>
      </c>
      <c r="B6194">
        <v>0.82799999999999996</v>
      </c>
      <c r="D6194" t="s">
        <v>30</v>
      </c>
      <c r="E6194" t="s">
        <v>26</v>
      </c>
      <c r="F6194" t="s">
        <v>27</v>
      </c>
      <c r="G6194">
        <v>2</v>
      </c>
      <c r="H6194">
        <v>-0.18874212459687739</v>
      </c>
      <c r="I6194">
        <v>0.1253793591735915</v>
      </c>
      <c r="J6194" t="s">
        <v>97</v>
      </c>
    </row>
    <row r="6195" spans="1:13" x14ac:dyDescent="0.2">
      <c r="A6195" t="s">
        <v>351</v>
      </c>
      <c r="B6195">
        <v>1</v>
      </c>
      <c r="C6195" t="s">
        <v>371</v>
      </c>
      <c r="D6195" t="s">
        <v>15</v>
      </c>
      <c r="E6195" t="s">
        <v>76</v>
      </c>
      <c r="F6195" t="s">
        <v>33</v>
      </c>
      <c r="G6195">
        <v>0</v>
      </c>
      <c r="H6195">
        <v>1</v>
      </c>
      <c r="L6195" t="s">
        <v>351</v>
      </c>
    </row>
    <row r="6196" spans="1:13" x14ac:dyDescent="0.2">
      <c r="A6196" t="s">
        <v>98</v>
      </c>
      <c r="B6196">
        <v>2.4</v>
      </c>
      <c r="C6196" t="s">
        <v>35</v>
      </c>
      <c r="D6196" t="s">
        <v>15</v>
      </c>
      <c r="F6196" t="s">
        <v>36</v>
      </c>
      <c r="G6196">
        <v>2</v>
      </c>
      <c r="H6196">
        <v>0.87546873735389985</v>
      </c>
      <c r="I6196">
        <v>0.1057378732232639</v>
      </c>
      <c r="J6196" t="s">
        <v>99</v>
      </c>
    </row>
    <row r="6197" spans="1:13" x14ac:dyDescent="0.2">
      <c r="A6197" t="s">
        <v>886</v>
      </c>
      <c r="B6197">
        <v>0.23</v>
      </c>
      <c r="C6197" t="s">
        <v>371</v>
      </c>
      <c r="D6197" t="s">
        <v>53</v>
      </c>
      <c r="F6197" t="s">
        <v>36</v>
      </c>
      <c r="G6197">
        <v>2</v>
      </c>
      <c r="H6197">
        <v>-1.4696759700589419</v>
      </c>
      <c r="I6197">
        <v>0.1253793591735915</v>
      </c>
      <c r="J6197" t="s">
        <v>100</v>
      </c>
      <c r="L6197" t="s">
        <v>73</v>
      </c>
    </row>
    <row r="6198" spans="1:13" x14ac:dyDescent="0.2">
      <c r="A6198" t="s">
        <v>902</v>
      </c>
      <c r="B6198">
        <v>15.846</v>
      </c>
      <c r="C6198" t="s">
        <v>371</v>
      </c>
      <c r="D6198" t="s">
        <v>75</v>
      </c>
      <c r="F6198" t="s">
        <v>36</v>
      </c>
      <c r="G6198">
        <v>2</v>
      </c>
      <c r="H6198">
        <v>2.7629171025430499</v>
      </c>
      <c r="I6198">
        <v>0.15308014684877699</v>
      </c>
      <c r="J6198" t="s">
        <v>104</v>
      </c>
      <c r="L6198" t="s">
        <v>903</v>
      </c>
    </row>
    <row r="6199" spans="1:13" x14ac:dyDescent="0.2">
      <c r="A6199" t="s">
        <v>105</v>
      </c>
      <c r="B6199">
        <v>15.385</v>
      </c>
      <c r="C6199" t="s">
        <v>35</v>
      </c>
      <c r="D6199" t="s">
        <v>75</v>
      </c>
      <c r="F6199" t="s">
        <v>36</v>
      </c>
      <c r="G6199">
        <v>2</v>
      </c>
      <c r="H6199">
        <v>2.733393008774005</v>
      </c>
      <c r="I6199">
        <v>0.10285625479226521</v>
      </c>
      <c r="J6199" t="s">
        <v>172</v>
      </c>
      <c r="L6199" t="s">
        <v>107</v>
      </c>
    </row>
    <row r="6200" spans="1:13" x14ac:dyDescent="0.2">
      <c r="A6200" t="s">
        <v>108</v>
      </c>
      <c r="B6200">
        <v>1</v>
      </c>
      <c r="C6200" t="s">
        <v>49</v>
      </c>
      <c r="D6200" t="s">
        <v>15</v>
      </c>
      <c r="F6200" t="s">
        <v>36</v>
      </c>
      <c r="G6200">
        <v>2</v>
      </c>
      <c r="H6200">
        <v>0</v>
      </c>
      <c r="I6200">
        <v>0.36774401052473521</v>
      </c>
      <c r="J6200" t="s">
        <v>109</v>
      </c>
      <c r="L6200" t="s">
        <v>110</v>
      </c>
    </row>
    <row r="6201" spans="1:13" x14ac:dyDescent="0.2">
      <c r="A6201" t="s">
        <v>62</v>
      </c>
      <c r="B6201">
        <v>29.367999999999999</v>
      </c>
      <c r="C6201" t="s">
        <v>35</v>
      </c>
      <c r="D6201" t="s">
        <v>56</v>
      </c>
      <c r="F6201" t="s">
        <v>36</v>
      </c>
      <c r="G6201">
        <v>2</v>
      </c>
      <c r="H6201">
        <v>3.3799056461945329</v>
      </c>
      <c r="I6201">
        <v>0.36774401052473521</v>
      </c>
      <c r="J6201" t="s">
        <v>111</v>
      </c>
      <c r="L6201" t="s">
        <v>62</v>
      </c>
    </row>
    <row r="6202" spans="1:13" x14ac:dyDescent="0.2">
      <c r="A6202" t="s">
        <v>81</v>
      </c>
      <c r="B6202">
        <v>174.71</v>
      </c>
      <c r="C6202" t="s">
        <v>35</v>
      </c>
      <c r="D6202" t="s">
        <v>16</v>
      </c>
      <c r="F6202" t="s">
        <v>36</v>
      </c>
      <c r="G6202">
        <v>2</v>
      </c>
      <c r="H6202">
        <v>5.163127456486353</v>
      </c>
      <c r="I6202">
        <v>0.1253793591735915</v>
      </c>
      <c r="J6202" t="s">
        <v>114</v>
      </c>
    </row>
    <row r="6204" spans="1:13" ht="16" x14ac:dyDescent="0.2">
      <c r="A6204" s="1" t="s">
        <v>2</v>
      </c>
      <c r="B6204" s="1" t="s">
        <v>351</v>
      </c>
    </row>
    <row r="6205" spans="1:13" x14ac:dyDescent="0.2">
      <c r="A6205" t="s">
        <v>4</v>
      </c>
      <c r="B6205" t="s">
        <v>899</v>
      </c>
    </row>
    <row r="6206" spans="1:13" x14ac:dyDescent="0.2">
      <c r="A6206" t="s">
        <v>6</v>
      </c>
      <c r="B6206" t="s">
        <v>359</v>
      </c>
    </row>
    <row r="6207" spans="1:13" x14ac:dyDescent="0.2">
      <c r="A6207" t="s">
        <v>8</v>
      </c>
      <c r="B6207">
        <v>1</v>
      </c>
    </row>
    <row r="6208" spans="1:13" x14ac:dyDescent="0.2">
      <c r="A6208" t="s">
        <v>9</v>
      </c>
      <c r="B6208" t="s">
        <v>351</v>
      </c>
    </row>
    <row r="6209" spans="1:13" x14ac:dyDescent="0.2">
      <c r="A6209" t="s">
        <v>11</v>
      </c>
      <c r="B6209" t="s">
        <v>12</v>
      </c>
    </row>
    <row r="6210" spans="1:13" x14ac:dyDescent="0.2">
      <c r="A6210" t="s">
        <v>13</v>
      </c>
      <c r="B6210" t="s">
        <v>14</v>
      </c>
    </row>
    <row r="6211" spans="1:13" x14ac:dyDescent="0.2">
      <c r="A6211" t="s">
        <v>15</v>
      </c>
      <c r="B6211" t="s">
        <v>15</v>
      </c>
    </row>
    <row r="6212" spans="1:13" ht="16" x14ac:dyDescent="0.2">
      <c r="A6212" s="1" t="s">
        <v>17</v>
      </c>
    </row>
    <row r="6213" spans="1:13" x14ac:dyDescent="0.2">
      <c r="A6213" s="2" t="s">
        <v>18</v>
      </c>
      <c r="B6213" s="2" t="s">
        <v>19</v>
      </c>
      <c r="C6213" s="2" t="s">
        <v>6</v>
      </c>
      <c r="D6213" s="2" t="s">
        <v>15</v>
      </c>
      <c r="E6213" s="2" t="s">
        <v>20</v>
      </c>
      <c r="F6213" s="2" t="s">
        <v>13</v>
      </c>
      <c r="G6213" s="2" t="s">
        <v>21</v>
      </c>
      <c r="H6213" s="2" t="s">
        <v>22</v>
      </c>
      <c r="I6213" s="2" t="s">
        <v>23</v>
      </c>
      <c r="J6213" s="2" t="s">
        <v>4</v>
      </c>
      <c r="K6213" s="2" t="s">
        <v>24</v>
      </c>
      <c r="L6213" s="2" t="s">
        <v>9</v>
      </c>
      <c r="M6213" s="2"/>
    </row>
    <row r="6214" spans="1:13" x14ac:dyDescent="0.2">
      <c r="A6214" t="s">
        <v>29</v>
      </c>
      <c r="B6214">
        <v>0.82799999999999996</v>
      </c>
      <c r="D6214" t="s">
        <v>30</v>
      </c>
      <c r="E6214" t="s">
        <v>26</v>
      </c>
      <c r="F6214" t="s">
        <v>27</v>
      </c>
      <c r="G6214">
        <v>2</v>
      </c>
      <c r="H6214">
        <v>-0.18874212459687739</v>
      </c>
      <c r="I6214">
        <v>0.1253793591735915</v>
      </c>
      <c r="J6214" t="s">
        <v>97</v>
      </c>
    </row>
    <row r="6215" spans="1:13" x14ac:dyDescent="0.2">
      <c r="A6215" t="s">
        <v>351</v>
      </c>
      <c r="B6215">
        <v>1</v>
      </c>
      <c r="C6215" t="s">
        <v>359</v>
      </c>
      <c r="D6215" t="s">
        <v>15</v>
      </c>
      <c r="E6215" t="s">
        <v>76</v>
      </c>
      <c r="F6215" t="s">
        <v>33</v>
      </c>
      <c r="G6215">
        <v>0</v>
      </c>
      <c r="H6215">
        <v>1</v>
      </c>
      <c r="L6215" t="s">
        <v>351</v>
      </c>
    </row>
    <row r="6216" spans="1:13" x14ac:dyDescent="0.2">
      <c r="A6216" t="s">
        <v>98</v>
      </c>
      <c r="B6216">
        <v>2.4</v>
      </c>
      <c r="C6216" t="s">
        <v>35</v>
      </c>
      <c r="D6216" t="s">
        <v>15</v>
      </c>
      <c r="F6216" t="s">
        <v>36</v>
      </c>
      <c r="G6216">
        <v>2</v>
      </c>
      <c r="H6216">
        <v>0.87546873735389985</v>
      </c>
      <c r="I6216">
        <v>0.1057378732232639</v>
      </c>
      <c r="J6216" t="s">
        <v>99</v>
      </c>
    </row>
    <row r="6217" spans="1:13" x14ac:dyDescent="0.2">
      <c r="A6217" t="s">
        <v>71</v>
      </c>
      <c r="B6217">
        <v>0.23</v>
      </c>
      <c r="C6217" t="s">
        <v>377</v>
      </c>
      <c r="D6217" t="s">
        <v>53</v>
      </c>
      <c r="F6217" t="s">
        <v>36</v>
      </c>
      <c r="G6217">
        <v>2</v>
      </c>
      <c r="H6217">
        <v>-1.4696759700589419</v>
      </c>
      <c r="I6217">
        <v>0.1253793591735915</v>
      </c>
      <c r="J6217" t="s">
        <v>100</v>
      </c>
      <c r="L6217" t="s">
        <v>73</v>
      </c>
    </row>
    <row r="6218" spans="1:13" x14ac:dyDescent="0.2">
      <c r="A6218" t="s">
        <v>150</v>
      </c>
      <c r="B6218">
        <v>15.846</v>
      </c>
      <c r="C6218" t="s">
        <v>359</v>
      </c>
      <c r="D6218" t="s">
        <v>75</v>
      </c>
      <c r="F6218" t="s">
        <v>36</v>
      </c>
      <c r="G6218">
        <v>2</v>
      </c>
      <c r="H6218">
        <v>2.7629171025430499</v>
      </c>
      <c r="I6218">
        <v>0.15308014684877699</v>
      </c>
      <c r="J6218" t="s">
        <v>104</v>
      </c>
    </row>
    <row r="6219" spans="1:13" x14ac:dyDescent="0.2">
      <c r="A6219" t="s">
        <v>105</v>
      </c>
      <c r="B6219">
        <v>15.385</v>
      </c>
      <c r="C6219" t="s">
        <v>35</v>
      </c>
      <c r="D6219" t="s">
        <v>75</v>
      </c>
      <c r="F6219" t="s">
        <v>36</v>
      </c>
      <c r="G6219">
        <v>2</v>
      </c>
      <c r="H6219">
        <v>2.733393008774005</v>
      </c>
      <c r="I6219">
        <v>0.10285625479226521</v>
      </c>
      <c r="J6219" t="s">
        <v>172</v>
      </c>
      <c r="L6219" t="s">
        <v>107</v>
      </c>
    </row>
    <row r="6220" spans="1:13" x14ac:dyDescent="0.2">
      <c r="A6220" t="s">
        <v>108</v>
      </c>
      <c r="B6220">
        <v>1</v>
      </c>
      <c r="C6220" t="s">
        <v>49</v>
      </c>
      <c r="D6220" t="s">
        <v>15</v>
      </c>
      <c r="F6220" t="s">
        <v>36</v>
      </c>
      <c r="G6220">
        <v>2</v>
      </c>
      <c r="H6220">
        <v>0</v>
      </c>
      <c r="I6220">
        <v>0.36774401052473521</v>
      </c>
      <c r="J6220" t="s">
        <v>109</v>
      </c>
      <c r="L6220" t="s">
        <v>110</v>
      </c>
    </row>
    <row r="6221" spans="1:13" x14ac:dyDescent="0.2">
      <c r="A6221" t="s">
        <v>62</v>
      </c>
      <c r="B6221">
        <v>29.367999999999999</v>
      </c>
      <c r="C6221" t="s">
        <v>35</v>
      </c>
      <c r="D6221" t="s">
        <v>56</v>
      </c>
      <c r="F6221" t="s">
        <v>36</v>
      </c>
      <c r="G6221">
        <v>2</v>
      </c>
      <c r="H6221">
        <v>3.3799056461945329</v>
      </c>
      <c r="I6221">
        <v>0.36774401052473521</v>
      </c>
      <c r="J6221" t="s">
        <v>111</v>
      </c>
      <c r="L6221" t="s">
        <v>62</v>
      </c>
    </row>
    <row r="6222" spans="1:13" x14ac:dyDescent="0.2">
      <c r="A6222" t="s">
        <v>81</v>
      </c>
      <c r="B6222">
        <v>174.71</v>
      </c>
      <c r="C6222" t="s">
        <v>35</v>
      </c>
      <c r="D6222" t="s">
        <v>16</v>
      </c>
      <c r="F6222" t="s">
        <v>36</v>
      </c>
      <c r="G6222">
        <v>2</v>
      </c>
      <c r="H6222">
        <v>5.163127456486353</v>
      </c>
      <c r="I6222">
        <v>0.1253793591735915</v>
      </c>
      <c r="J6222" t="s">
        <v>114</v>
      </c>
    </row>
    <row r="6224" spans="1:13" ht="16" x14ac:dyDescent="0.2">
      <c r="A6224" s="1" t="s">
        <v>2</v>
      </c>
      <c r="B6224" s="1" t="s">
        <v>351</v>
      </c>
    </row>
    <row r="6225" spans="1:13" x14ac:dyDescent="0.2">
      <c r="A6225" t="s">
        <v>4</v>
      </c>
      <c r="B6225" t="s">
        <v>900</v>
      </c>
    </row>
    <row r="6226" spans="1:13" x14ac:dyDescent="0.2">
      <c r="A6226" t="s">
        <v>6</v>
      </c>
      <c r="B6226" t="s">
        <v>49</v>
      </c>
    </row>
    <row r="6227" spans="1:13" x14ac:dyDescent="0.2">
      <c r="A6227" t="s">
        <v>8</v>
      </c>
      <c r="B6227">
        <v>1</v>
      </c>
    </row>
    <row r="6228" spans="1:13" x14ac:dyDescent="0.2">
      <c r="A6228" t="s">
        <v>9</v>
      </c>
      <c r="B6228" t="s">
        <v>351</v>
      </c>
    </row>
    <row r="6229" spans="1:13" x14ac:dyDescent="0.2">
      <c r="A6229" t="s">
        <v>11</v>
      </c>
      <c r="B6229" t="s">
        <v>12</v>
      </c>
    </row>
    <row r="6230" spans="1:13" x14ac:dyDescent="0.2">
      <c r="A6230" t="s">
        <v>13</v>
      </c>
      <c r="B6230" t="s">
        <v>14</v>
      </c>
    </row>
    <row r="6231" spans="1:13" x14ac:dyDescent="0.2">
      <c r="A6231" t="s">
        <v>15</v>
      </c>
      <c r="B6231" t="s">
        <v>15</v>
      </c>
    </row>
    <row r="6232" spans="1:13" ht="16" x14ac:dyDescent="0.2">
      <c r="A6232" s="1" t="s">
        <v>17</v>
      </c>
    </row>
    <row r="6233" spans="1:13" x14ac:dyDescent="0.2">
      <c r="A6233" s="2" t="s">
        <v>18</v>
      </c>
      <c r="B6233" s="2" t="s">
        <v>19</v>
      </c>
      <c r="C6233" s="2" t="s">
        <v>6</v>
      </c>
      <c r="D6233" s="2" t="s">
        <v>15</v>
      </c>
      <c r="E6233" s="2" t="s">
        <v>20</v>
      </c>
      <c r="F6233" s="2" t="s">
        <v>13</v>
      </c>
      <c r="G6233" s="2" t="s">
        <v>21</v>
      </c>
      <c r="H6233" s="2" t="s">
        <v>22</v>
      </c>
      <c r="I6233" s="2" t="s">
        <v>23</v>
      </c>
      <c r="J6233" s="2" t="s">
        <v>4</v>
      </c>
      <c r="K6233" s="2" t="s">
        <v>24</v>
      </c>
      <c r="L6233" s="2" t="s">
        <v>9</v>
      </c>
      <c r="M6233" s="2"/>
    </row>
    <row r="6234" spans="1:13" x14ac:dyDescent="0.2">
      <c r="A6234" t="s">
        <v>29</v>
      </c>
      <c r="B6234">
        <v>0.82799999999999996</v>
      </c>
      <c r="D6234" t="s">
        <v>30</v>
      </c>
      <c r="E6234" t="s">
        <v>26</v>
      </c>
      <c r="F6234" t="s">
        <v>27</v>
      </c>
      <c r="G6234">
        <v>2</v>
      </c>
      <c r="H6234">
        <v>-0.18874212459687739</v>
      </c>
      <c r="I6234">
        <v>0.1253793591735915</v>
      </c>
      <c r="J6234" t="s">
        <v>97</v>
      </c>
    </row>
    <row r="6235" spans="1:13" x14ac:dyDescent="0.2">
      <c r="A6235" t="s">
        <v>351</v>
      </c>
      <c r="B6235">
        <v>1</v>
      </c>
      <c r="C6235" t="s">
        <v>49</v>
      </c>
      <c r="D6235" t="s">
        <v>15</v>
      </c>
      <c r="E6235" t="s">
        <v>76</v>
      </c>
      <c r="F6235" t="s">
        <v>33</v>
      </c>
      <c r="G6235">
        <v>0</v>
      </c>
      <c r="H6235">
        <v>1</v>
      </c>
      <c r="L6235" t="s">
        <v>351</v>
      </c>
    </row>
    <row r="6236" spans="1:13" x14ac:dyDescent="0.2">
      <c r="A6236" t="s">
        <v>98</v>
      </c>
      <c r="B6236">
        <v>2.4</v>
      </c>
      <c r="C6236" t="s">
        <v>35</v>
      </c>
      <c r="D6236" t="s">
        <v>15</v>
      </c>
      <c r="F6236" t="s">
        <v>36</v>
      </c>
      <c r="G6236">
        <v>2</v>
      </c>
      <c r="H6236">
        <v>0.87546873735389985</v>
      </c>
      <c r="I6236">
        <v>0.1057378732232639</v>
      </c>
      <c r="J6236" t="s">
        <v>99</v>
      </c>
    </row>
    <row r="6237" spans="1:13" x14ac:dyDescent="0.2">
      <c r="A6237" t="s">
        <v>71</v>
      </c>
      <c r="B6237">
        <v>0.23</v>
      </c>
      <c r="C6237" t="s">
        <v>49</v>
      </c>
      <c r="D6237" t="s">
        <v>53</v>
      </c>
      <c r="F6237" t="s">
        <v>36</v>
      </c>
      <c r="G6237">
        <v>2</v>
      </c>
      <c r="H6237">
        <v>-1.4696759700589419</v>
      </c>
      <c r="I6237">
        <v>0.1253793591735915</v>
      </c>
      <c r="J6237" t="s">
        <v>100</v>
      </c>
      <c r="L6237" t="s">
        <v>73</v>
      </c>
    </row>
    <row r="6238" spans="1:13" x14ac:dyDescent="0.2">
      <c r="A6238" t="s">
        <v>150</v>
      </c>
      <c r="B6238">
        <v>15.846</v>
      </c>
      <c r="C6238" t="s">
        <v>35</v>
      </c>
      <c r="D6238" t="s">
        <v>75</v>
      </c>
      <c r="F6238" t="s">
        <v>36</v>
      </c>
      <c r="G6238">
        <v>2</v>
      </c>
      <c r="H6238">
        <v>2.7629171025430499</v>
      </c>
      <c r="I6238">
        <v>0.15308014684877699</v>
      </c>
      <c r="J6238" t="s">
        <v>104</v>
      </c>
    </row>
    <row r="6239" spans="1:13" x14ac:dyDescent="0.2">
      <c r="A6239" t="s">
        <v>105</v>
      </c>
      <c r="B6239">
        <v>15.385</v>
      </c>
      <c r="C6239" t="s">
        <v>35</v>
      </c>
      <c r="D6239" t="s">
        <v>75</v>
      </c>
      <c r="F6239" t="s">
        <v>36</v>
      </c>
      <c r="G6239">
        <v>2</v>
      </c>
      <c r="H6239">
        <v>2.733393008774005</v>
      </c>
      <c r="I6239">
        <v>0.10285625479226521</v>
      </c>
      <c r="J6239" t="s">
        <v>172</v>
      </c>
      <c r="L6239" t="s">
        <v>107</v>
      </c>
    </row>
    <row r="6240" spans="1:13" x14ac:dyDescent="0.2">
      <c r="A6240" t="s">
        <v>108</v>
      </c>
      <c r="B6240">
        <v>1</v>
      </c>
      <c r="C6240" t="s">
        <v>49</v>
      </c>
      <c r="D6240" t="s">
        <v>15</v>
      </c>
      <c r="F6240" t="s">
        <v>36</v>
      </c>
      <c r="G6240">
        <v>2</v>
      </c>
      <c r="H6240">
        <v>0</v>
      </c>
      <c r="I6240">
        <v>0.36774401052473521</v>
      </c>
      <c r="J6240" t="s">
        <v>109</v>
      </c>
      <c r="L6240" t="s">
        <v>110</v>
      </c>
    </row>
    <row r="6241" spans="1:13" x14ac:dyDescent="0.2">
      <c r="A6241" t="s">
        <v>62</v>
      </c>
      <c r="B6241">
        <v>29.367999999999999</v>
      </c>
      <c r="C6241" t="s">
        <v>35</v>
      </c>
      <c r="D6241" t="s">
        <v>56</v>
      </c>
      <c r="F6241" t="s">
        <v>36</v>
      </c>
      <c r="G6241">
        <v>2</v>
      </c>
      <c r="H6241">
        <v>3.3799056461945329</v>
      </c>
      <c r="I6241">
        <v>0.36774401052473521</v>
      </c>
      <c r="J6241" t="s">
        <v>111</v>
      </c>
      <c r="L6241" t="s">
        <v>62</v>
      </c>
    </row>
    <row r="6242" spans="1:13" x14ac:dyDescent="0.2">
      <c r="A6242" t="s">
        <v>81</v>
      </c>
      <c r="B6242">
        <v>174.71</v>
      </c>
      <c r="C6242" t="s">
        <v>35</v>
      </c>
      <c r="D6242" t="s">
        <v>16</v>
      </c>
      <c r="F6242" t="s">
        <v>36</v>
      </c>
      <c r="G6242">
        <v>2</v>
      </c>
      <c r="H6242">
        <v>5.163127456486353</v>
      </c>
      <c r="I6242">
        <v>0.1253793591735915</v>
      </c>
      <c r="J6242" t="s">
        <v>114</v>
      </c>
    </row>
    <row r="6244" spans="1:13" ht="16" x14ac:dyDescent="0.2">
      <c r="A6244" s="1" t="s">
        <v>2</v>
      </c>
      <c r="B6244" s="1" t="s">
        <v>351</v>
      </c>
    </row>
    <row r="6245" spans="1:13" x14ac:dyDescent="0.2">
      <c r="A6245" t="s">
        <v>4</v>
      </c>
      <c r="B6245" t="s">
        <v>898</v>
      </c>
    </row>
    <row r="6246" spans="1:13" x14ac:dyDescent="0.2">
      <c r="A6246" t="s">
        <v>6</v>
      </c>
      <c r="B6246" t="s">
        <v>35</v>
      </c>
    </row>
    <row r="6247" spans="1:13" x14ac:dyDescent="0.2">
      <c r="A6247" t="s">
        <v>8</v>
      </c>
      <c r="B6247">
        <v>1</v>
      </c>
    </row>
    <row r="6248" spans="1:13" x14ac:dyDescent="0.2">
      <c r="A6248" t="s">
        <v>9</v>
      </c>
      <c r="B6248" t="s">
        <v>351</v>
      </c>
    </row>
    <row r="6249" spans="1:13" x14ac:dyDescent="0.2">
      <c r="A6249" t="s">
        <v>11</v>
      </c>
      <c r="B6249" t="s">
        <v>12</v>
      </c>
    </row>
    <row r="6250" spans="1:13" x14ac:dyDescent="0.2">
      <c r="A6250" t="s">
        <v>13</v>
      </c>
      <c r="B6250" t="s">
        <v>14</v>
      </c>
    </row>
    <row r="6251" spans="1:13" x14ac:dyDescent="0.2">
      <c r="A6251" t="s">
        <v>15</v>
      </c>
      <c r="B6251" t="s">
        <v>15</v>
      </c>
    </row>
    <row r="6252" spans="1:13" ht="16" x14ac:dyDescent="0.2">
      <c r="A6252" s="1" t="s">
        <v>17</v>
      </c>
    </row>
    <row r="6253" spans="1:13" x14ac:dyDescent="0.2">
      <c r="A6253" s="2" t="s">
        <v>18</v>
      </c>
      <c r="B6253" s="2" t="s">
        <v>19</v>
      </c>
      <c r="C6253" s="2" t="s">
        <v>6</v>
      </c>
      <c r="D6253" s="2" t="s">
        <v>15</v>
      </c>
      <c r="E6253" s="2" t="s">
        <v>20</v>
      </c>
      <c r="F6253" s="2" t="s">
        <v>13</v>
      </c>
      <c r="G6253" s="2" t="s">
        <v>21</v>
      </c>
      <c r="H6253" s="2" t="s">
        <v>22</v>
      </c>
      <c r="I6253" s="2" t="s">
        <v>23</v>
      </c>
      <c r="J6253" s="2" t="s">
        <v>4</v>
      </c>
      <c r="K6253" s="2" t="s">
        <v>24</v>
      </c>
      <c r="L6253" s="2" t="s">
        <v>9</v>
      </c>
      <c r="M6253" s="2"/>
    </row>
    <row r="6254" spans="1:13" x14ac:dyDescent="0.2">
      <c r="A6254" t="s">
        <v>29</v>
      </c>
      <c r="B6254">
        <v>0.82799999999999996</v>
      </c>
      <c r="D6254" t="s">
        <v>30</v>
      </c>
      <c r="E6254" t="s">
        <v>26</v>
      </c>
      <c r="F6254" t="s">
        <v>27</v>
      </c>
      <c r="G6254">
        <v>2</v>
      </c>
      <c r="H6254">
        <v>-0.18874212459687739</v>
      </c>
      <c r="I6254">
        <v>0.1253793591735915</v>
      </c>
      <c r="J6254" t="s">
        <v>97</v>
      </c>
    </row>
    <row r="6255" spans="1:13" x14ac:dyDescent="0.2">
      <c r="A6255" t="s">
        <v>351</v>
      </c>
      <c r="B6255">
        <v>1</v>
      </c>
      <c r="C6255" t="s">
        <v>35</v>
      </c>
      <c r="D6255" t="s">
        <v>15</v>
      </c>
      <c r="E6255" t="s">
        <v>76</v>
      </c>
      <c r="F6255" t="s">
        <v>33</v>
      </c>
      <c r="G6255">
        <v>0</v>
      </c>
      <c r="H6255">
        <v>1</v>
      </c>
      <c r="L6255" t="s">
        <v>351</v>
      </c>
    </row>
    <row r="6256" spans="1:13" x14ac:dyDescent="0.2">
      <c r="A6256" t="s">
        <v>98</v>
      </c>
      <c r="B6256">
        <v>2.4</v>
      </c>
      <c r="C6256" t="s">
        <v>35</v>
      </c>
      <c r="D6256" t="s">
        <v>15</v>
      </c>
      <c r="F6256" t="s">
        <v>36</v>
      </c>
      <c r="G6256">
        <v>2</v>
      </c>
      <c r="H6256">
        <v>0.87546873735389985</v>
      </c>
      <c r="I6256">
        <v>0.1057378732232639</v>
      </c>
      <c r="J6256" t="s">
        <v>99</v>
      </c>
    </row>
    <row r="6257" spans="1:12" x14ac:dyDescent="0.2">
      <c r="A6257" t="s">
        <v>71</v>
      </c>
      <c r="B6257">
        <v>0.23</v>
      </c>
      <c r="C6257" t="s">
        <v>94</v>
      </c>
      <c r="D6257" t="s">
        <v>53</v>
      </c>
      <c r="F6257" t="s">
        <v>36</v>
      </c>
      <c r="G6257">
        <v>2</v>
      </c>
      <c r="H6257">
        <v>-1.4696759700589419</v>
      </c>
      <c r="I6257">
        <v>0.1253793591735915</v>
      </c>
      <c r="J6257" t="s">
        <v>167</v>
      </c>
      <c r="L6257" t="s">
        <v>73</v>
      </c>
    </row>
    <row r="6258" spans="1:12" x14ac:dyDescent="0.2">
      <c r="A6258" t="s">
        <v>150</v>
      </c>
      <c r="B6258">
        <v>15.846</v>
      </c>
      <c r="C6258" t="s">
        <v>35</v>
      </c>
      <c r="D6258" t="s">
        <v>75</v>
      </c>
      <c r="F6258" t="s">
        <v>36</v>
      </c>
      <c r="G6258">
        <v>2</v>
      </c>
      <c r="H6258">
        <v>2.7629171025430499</v>
      </c>
      <c r="I6258">
        <v>0.15308014684877699</v>
      </c>
      <c r="J6258" t="s">
        <v>104</v>
      </c>
    </row>
    <row r="6259" spans="1:12" x14ac:dyDescent="0.2">
      <c r="A6259" t="s">
        <v>105</v>
      </c>
      <c r="B6259">
        <v>15.385</v>
      </c>
      <c r="C6259" t="s">
        <v>35</v>
      </c>
      <c r="D6259" t="s">
        <v>75</v>
      </c>
      <c r="F6259" t="s">
        <v>36</v>
      </c>
      <c r="G6259">
        <v>2</v>
      </c>
      <c r="H6259">
        <v>2.733393008774005</v>
      </c>
      <c r="I6259">
        <v>0.10285625479226521</v>
      </c>
      <c r="J6259" t="s">
        <v>172</v>
      </c>
      <c r="L6259" t="s">
        <v>107</v>
      </c>
    </row>
    <row r="6260" spans="1:12" x14ac:dyDescent="0.2">
      <c r="A6260" t="s">
        <v>108</v>
      </c>
      <c r="B6260">
        <v>1</v>
      </c>
      <c r="C6260" t="s">
        <v>49</v>
      </c>
      <c r="D6260" t="s">
        <v>15</v>
      </c>
      <c r="F6260" t="s">
        <v>36</v>
      </c>
      <c r="G6260">
        <v>2</v>
      </c>
      <c r="H6260">
        <v>0</v>
      </c>
      <c r="I6260">
        <v>0.36774401052473521</v>
      </c>
      <c r="J6260" t="s">
        <v>171</v>
      </c>
      <c r="L6260" t="s">
        <v>110</v>
      </c>
    </row>
    <row r="6261" spans="1:12" x14ac:dyDescent="0.2">
      <c r="A6261" t="s">
        <v>62</v>
      </c>
      <c r="B6261">
        <v>29.367999999999999</v>
      </c>
      <c r="C6261" t="s">
        <v>35</v>
      </c>
      <c r="D6261" t="s">
        <v>56</v>
      </c>
      <c r="F6261" t="s">
        <v>36</v>
      </c>
      <c r="G6261">
        <v>2</v>
      </c>
      <c r="H6261">
        <v>3.3799056461945329</v>
      </c>
      <c r="I6261">
        <v>0.36774401052473521</v>
      </c>
      <c r="J6261" t="s">
        <v>111</v>
      </c>
      <c r="L6261" t="s">
        <v>62</v>
      </c>
    </row>
    <row r="6262" spans="1:12" x14ac:dyDescent="0.2">
      <c r="A6262" t="s">
        <v>81</v>
      </c>
      <c r="B6262">
        <v>174.71</v>
      </c>
      <c r="C6262" t="s">
        <v>35</v>
      </c>
      <c r="D6262" t="s">
        <v>16</v>
      </c>
      <c r="F6262" t="s">
        <v>36</v>
      </c>
      <c r="G6262">
        <v>2</v>
      </c>
      <c r="H6262">
        <v>5.163127456486353</v>
      </c>
      <c r="I6262">
        <v>0.1253793591735915</v>
      </c>
      <c r="J6262" t="s">
        <v>114</v>
      </c>
    </row>
    <row r="6264" spans="1:12" ht="16" x14ac:dyDescent="0.2">
      <c r="A6264" s="1" t="s">
        <v>2</v>
      </c>
      <c r="B6264" s="1" t="s">
        <v>351</v>
      </c>
    </row>
    <row r="6265" spans="1:12" x14ac:dyDescent="0.2">
      <c r="A6265" t="s">
        <v>4</v>
      </c>
      <c r="B6265" t="s">
        <v>897</v>
      </c>
    </row>
    <row r="6266" spans="1:12" x14ac:dyDescent="0.2">
      <c r="A6266" t="s">
        <v>6</v>
      </c>
      <c r="B6266" t="s">
        <v>7</v>
      </c>
    </row>
    <row r="6267" spans="1:12" x14ac:dyDescent="0.2">
      <c r="A6267" t="s">
        <v>8</v>
      </c>
      <c r="B6267">
        <v>1</v>
      </c>
    </row>
    <row r="6268" spans="1:12" x14ac:dyDescent="0.2">
      <c r="A6268" t="s">
        <v>9</v>
      </c>
      <c r="B6268" t="s">
        <v>351</v>
      </c>
    </row>
    <row r="6269" spans="1:12" x14ac:dyDescent="0.2">
      <c r="A6269" t="s">
        <v>11</v>
      </c>
      <c r="B6269" t="s">
        <v>12</v>
      </c>
    </row>
    <row r="6270" spans="1:12" x14ac:dyDescent="0.2">
      <c r="A6270" t="s">
        <v>13</v>
      </c>
      <c r="B6270" t="s">
        <v>14</v>
      </c>
    </row>
    <row r="6271" spans="1:12" x14ac:dyDescent="0.2">
      <c r="A6271" t="s">
        <v>15</v>
      </c>
      <c r="B6271" t="s">
        <v>15</v>
      </c>
    </row>
    <row r="6272" spans="1:12" ht="16" x14ac:dyDescent="0.2">
      <c r="A6272" s="1" t="s">
        <v>17</v>
      </c>
    </row>
    <row r="6273" spans="1:13" x14ac:dyDescent="0.2">
      <c r="A6273" s="2" t="s">
        <v>18</v>
      </c>
      <c r="B6273" s="2" t="s">
        <v>19</v>
      </c>
      <c r="C6273" s="2" t="s">
        <v>6</v>
      </c>
      <c r="D6273" s="2" t="s">
        <v>15</v>
      </c>
      <c r="E6273" s="2" t="s">
        <v>20</v>
      </c>
      <c r="F6273" s="2" t="s">
        <v>13</v>
      </c>
      <c r="G6273" s="2" t="s">
        <v>21</v>
      </c>
      <c r="H6273" s="2" t="s">
        <v>22</v>
      </c>
      <c r="I6273" s="2" t="s">
        <v>23</v>
      </c>
      <c r="J6273" s="2" t="s">
        <v>4</v>
      </c>
      <c r="K6273" s="2" t="s">
        <v>24</v>
      </c>
      <c r="L6273" s="2" t="s">
        <v>9</v>
      </c>
      <c r="M6273" s="2"/>
    </row>
    <row r="6274" spans="1:13" x14ac:dyDescent="0.2">
      <c r="A6274" t="s">
        <v>29</v>
      </c>
      <c r="B6274">
        <v>0.82799999999999996</v>
      </c>
      <c r="D6274" t="s">
        <v>30</v>
      </c>
      <c r="E6274" t="s">
        <v>26</v>
      </c>
      <c r="F6274" t="s">
        <v>27</v>
      </c>
      <c r="G6274">
        <v>2</v>
      </c>
      <c r="H6274">
        <v>-0.18874212459687739</v>
      </c>
      <c r="I6274">
        <v>0.1253793591735915</v>
      </c>
      <c r="J6274" t="s">
        <v>97</v>
      </c>
    </row>
    <row r="6275" spans="1:13" x14ac:dyDescent="0.2">
      <c r="A6275" t="s">
        <v>351</v>
      </c>
      <c r="B6275">
        <v>1</v>
      </c>
      <c r="C6275" t="s">
        <v>7</v>
      </c>
      <c r="D6275" t="s">
        <v>15</v>
      </c>
      <c r="E6275" t="s">
        <v>76</v>
      </c>
      <c r="F6275" t="s">
        <v>33</v>
      </c>
      <c r="G6275">
        <v>0</v>
      </c>
      <c r="H6275">
        <v>1</v>
      </c>
      <c r="L6275" t="s">
        <v>351</v>
      </c>
    </row>
    <row r="6276" spans="1:13" x14ac:dyDescent="0.2">
      <c r="A6276" t="s">
        <v>98</v>
      </c>
      <c r="B6276">
        <v>2.4</v>
      </c>
      <c r="C6276" t="s">
        <v>35</v>
      </c>
      <c r="D6276" t="s">
        <v>15</v>
      </c>
      <c r="F6276" t="s">
        <v>36</v>
      </c>
      <c r="G6276">
        <v>2</v>
      </c>
      <c r="H6276">
        <v>0.87546873735389985</v>
      </c>
      <c r="I6276">
        <v>0.1057378732232639</v>
      </c>
      <c r="J6276" t="s">
        <v>99</v>
      </c>
    </row>
    <row r="6277" spans="1:13" x14ac:dyDescent="0.2">
      <c r="A6277" t="s">
        <v>71</v>
      </c>
      <c r="B6277">
        <v>0.23</v>
      </c>
      <c r="C6277" t="s">
        <v>890</v>
      </c>
      <c r="D6277" t="s">
        <v>53</v>
      </c>
      <c r="F6277" t="s">
        <v>36</v>
      </c>
      <c r="G6277">
        <v>2</v>
      </c>
      <c r="H6277">
        <v>-1.4696759700589419</v>
      </c>
      <c r="I6277">
        <v>0.1253793591735915</v>
      </c>
      <c r="J6277" t="s">
        <v>100</v>
      </c>
      <c r="L6277" t="s">
        <v>73</v>
      </c>
    </row>
    <row r="6278" spans="1:13" x14ac:dyDescent="0.2">
      <c r="A6278" t="s">
        <v>150</v>
      </c>
      <c r="B6278">
        <v>15.846</v>
      </c>
      <c r="C6278" t="s">
        <v>7</v>
      </c>
      <c r="D6278" t="s">
        <v>75</v>
      </c>
      <c r="F6278" t="s">
        <v>36</v>
      </c>
      <c r="G6278">
        <v>2</v>
      </c>
      <c r="H6278">
        <v>2.7629171025430499</v>
      </c>
      <c r="I6278">
        <v>0.15308014684877699</v>
      </c>
      <c r="J6278" t="s">
        <v>104</v>
      </c>
    </row>
    <row r="6279" spans="1:13" x14ac:dyDescent="0.2">
      <c r="A6279" t="s">
        <v>105</v>
      </c>
      <c r="B6279">
        <v>15.385</v>
      </c>
      <c r="C6279" t="s">
        <v>35</v>
      </c>
      <c r="D6279" t="s">
        <v>75</v>
      </c>
      <c r="F6279" t="s">
        <v>36</v>
      </c>
      <c r="G6279">
        <v>2</v>
      </c>
      <c r="H6279">
        <v>2.733393008774005</v>
      </c>
      <c r="I6279">
        <v>0.10285625479226521</v>
      </c>
      <c r="J6279" t="s">
        <v>172</v>
      </c>
      <c r="L6279" t="s">
        <v>107</v>
      </c>
    </row>
    <row r="6280" spans="1:13" x14ac:dyDescent="0.2">
      <c r="A6280" t="s">
        <v>108</v>
      </c>
      <c r="B6280">
        <v>1</v>
      </c>
      <c r="C6280" t="s">
        <v>49</v>
      </c>
      <c r="D6280" t="s">
        <v>15</v>
      </c>
      <c r="F6280" t="s">
        <v>36</v>
      </c>
      <c r="G6280">
        <v>2</v>
      </c>
      <c r="H6280">
        <v>0</v>
      </c>
      <c r="I6280">
        <v>0.36774401052473521</v>
      </c>
      <c r="J6280" t="s">
        <v>109</v>
      </c>
      <c r="L6280" t="s">
        <v>110</v>
      </c>
    </row>
    <row r="6281" spans="1:13" x14ac:dyDescent="0.2">
      <c r="A6281" t="s">
        <v>62</v>
      </c>
      <c r="B6281">
        <v>29.367999999999999</v>
      </c>
      <c r="C6281" t="s">
        <v>35</v>
      </c>
      <c r="D6281" t="s">
        <v>56</v>
      </c>
      <c r="F6281" t="s">
        <v>36</v>
      </c>
      <c r="G6281">
        <v>2</v>
      </c>
      <c r="H6281">
        <v>3.3799056461945329</v>
      </c>
      <c r="I6281">
        <v>0.36774401052473521</v>
      </c>
      <c r="J6281" t="s">
        <v>111</v>
      </c>
      <c r="L6281" t="s">
        <v>62</v>
      </c>
    </row>
    <row r="6282" spans="1:13" x14ac:dyDescent="0.2">
      <c r="A6282" t="s">
        <v>81</v>
      </c>
      <c r="B6282">
        <v>174.71</v>
      </c>
      <c r="C6282" t="s">
        <v>35</v>
      </c>
      <c r="D6282" t="s">
        <v>16</v>
      </c>
      <c r="F6282" t="s">
        <v>36</v>
      </c>
      <c r="G6282">
        <v>2</v>
      </c>
      <c r="H6282">
        <v>5.163127456486353</v>
      </c>
      <c r="I6282">
        <v>0.1253793591735915</v>
      </c>
      <c r="J6282" t="s">
        <v>114</v>
      </c>
    </row>
    <row r="6284" spans="1:13" ht="16" x14ac:dyDescent="0.2">
      <c r="A6284" s="1" t="s">
        <v>2</v>
      </c>
      <c r="B6284" s="1" t="s">
        <v>352</v>
      </c>
    </row>
    <row r="6285" spans="1:13" x14ac:dyDescent="0.2">
      <c r="A6285" t="s">
        <v>4</v>
      </c>
      <c r="B6285" t="s">
        <v>897</v>
      </c>
    </row>
    <row r="6286" spans="1:13" x14ac:dyDescent="0.2">
      <c r="A6286" t="s">
        <v>6</v>
      </c>
      <c r="B6286" t="s">
        <v>7</v>
      </c>
    </row>
    <row r="6287" spans="1:13" x14ac:dyDescent="0.2">
      <c r="A6287" t="s">
        <v>8</v>
      </c>
      <c r="B6287">
        <v>1</v>
      </c>
    </row>
    <row r="6288" spans="1:13" x14ac:dyDescent="0.2">
      <c r="A6288" t="s">
        <v>9</v>
      </c>
      <c r="B6288" t="s">
        <v>352</v>
      </c>
    </row>
    <row r="6289" spans="1:13" x14ac:dyDescent="0.2">
      <c r="A6289" t="s">
        <v>11</v>
      </c>
      <c r="B6289" t="s">
        <v>12</v>
      </c>
    </row>
    <row r="6290" spans="1:13" x14ac:dyDescent="0.2">
      <c r="A6290" t="s">
        <v>13</v>
      </c>
      <c r="B6290" t="s">
        <v>14</v>
      </c>
    </row>
    <row r="6291" spans="1:13" x14ac:dyDescent="0.2">
      <c r="A6291" t="s">
        <v>15</v>
      </c>
      <c r="B6291" t="s">
        <v>15</v>
      </c>
    </row>
    <row r="6292" spans="1:13" ht="16" x14ac:dyDescent="0.2">
      <c r="A6292" s="1" t="s">
        <v>17</v>
      </c>
    </row>
    <row r="6293" spans="1:13" x14ac:dyDescent="0.2">
      <c r="A6293" s="2" t="s">
        <v>18</v>
      </c>
      <c r="B6293" s="2" t="s">
        <v>19</v>
      </c>
      <c r="C6293" s="2" t="s">
        <v>6</v>
      </c>
      <c r="D6293" s="2" t="s">
        <v>15</v>
      </c>
      <c r="E6293" s="2" t="s">
        <v>20</v>
      </c>
      <c r="F6293" s="2" t="s">
        <v>13</v>
      </c>
      <c r="G6293" s="2" t="s">
        <v>21</v>
      </c>
      <c r="H6293" s="2" t="s">
        <v>22</v>
      </c>
      <c r="I6293" s="2" t="s">
        <v>23</v>
      </c>
      <c r="J6293" s="2" t="s">
        <v>4</v>
      </c>
      <c r="K6293" s="2" t="s">
        <v>24</v>
      </c>
      <c r="L6293" s="2" t="s">
        <v>9</v>
      </c>
      <c r="M6293" s="2"/>
    </row>
    <row r="6294" spans="1:13" x14ac:dyDescent="0.2">
      <c r="A6294" t="s">
        <v>29</v>
      </c>
      <c r="B6294">
        <v>0.82799999999999996</v>
      </c>
      <c r="D6294" t="s">
        <v>30</v>
      </c>
      <c r="E6294" t="s">
        <v>26</v>
      </c>
      <c r="F6294" t="s">
        <v>27</v>
      </c>
      <c r="G6294">
        <v>2</v>
      </c>
      <c r="H6294">
        <v>-0.18874212459687739</v>
      </c>
      <c r="I6294">
        <v>0.1253793591735915</v>
      </c>
      <c r="J6294" t="s">
        <v>97</v>
      </c>
    </row>
    <row r="6295" spans="1:13" x14ac:dyDescent="0.2">
      <c r="A6295" t="s">
        <v>352</v>
      </c>
      <c r="B6295">
        <v>1</v>
      </c>
      <c r="C6295" t="s">
        <v>7</v>
      </c>
      <c r="D6295" t="s">
        <v>15</v>
      </c>
      <c r="E6295" t="s">
        <v>76</v>
      </c>
      <c r="F6295" t="s">
        <v>33</v>
      </c>
      <c r="G6295">
        <v>0</v>
      </c>
      <c r="H6295">
        <v>1</v>
      </c>
      <c r="L6295" t="s">
        <v>352</v>
      </c>
    </row>
    <row r="6296" spans="1:13" x14ac:dyDescent="0.2">
      <c r="A6296" t="s">
        <v>98</v>
      </c>
      <c r="B6296">
        <v>2.4</v>
      </c>
      <c r="C6296" t="s">
        <v>35</v>
      </c>
      <c r="D6296" t="s">
        <v>15</v>
      </c>
      <c r="F6296" t="s">
        <v>36</v>
      </c>
      <c r="G6296">
        <v>2</v>
      </c>
      <c r="H6296">
        <v>0.87546873735389985</v>
      </c>
      <c r="I6296">
        <v>0.1057378732232639</v>
      </c>
      <c r="J6296" t="s">
        <v>99</v>
      </c>
    </row>
    <row r="6297" spans="1:13" x14ac:dyDescent="0.2">
      <c r="A6297" t="s">
        <v>71</v>
      </c>
      <c r="B6297">
        <v>0.23</v>
      </c>
      <c r="C6297" t="s">
        <v>890</v>
      </c>
      <c r="D6297" t="s">
        <v>53</v>
      </c>
      <c r="F6297" t="s">
        <v>36</v>
      </c>
      <c r="G6297">
        <v>2</v>
      </c>
      <c r="H6297">
        <v>-1.4696759700589419</v>
      </c>
      <c r="I6297">
        <v>0.1253793591735915</v>
      </c>
      <c r="J6297" t="s">
        <v>100</v>
      </c>
      <c r="L6297" t="s">
        <v>73</v>
      </c>
    </row>
    <row r="6298" spans="1:13" x14ac:dyDescent="0.2">
      <c r="A6298" t="s">
        <v>127</v>
      </c>
      <c r="B6298">
        <v>15.385</v>
      </c>
      <c r="C6298" t="s">
        <v>35</v>
      </c>
      <c r="D6298" t="s">
        <v>75</v>
      </c>
      <c r="F6298" t="s">
        <v>36</v>
      </c>
      <c r="G6298">
        <v>2</v>
      </c>
      <c r="H6298">
        <v>2.733393008774005</v>
      </c>
      <c r="I6298">
        <v>0.10285625479226521</v>
      </c>
      <c r="J6298" t="s">
        <v>172</v>
      </c>
      <c r="L6298" t="s">
        <v>128</v>
      </c>
    </row>
    <row r="6299" spans="1:13" x14ac:dyDescent="0.2">
      <c r="A6299" t="s">
        <v>89</v>
      </c>
      <c r="B6299">
        <v>15.846</v>
      </c>
      <c r="C6299" t="s">
        <v>7</v>
      </c>
      <c r="D6299" t="s">
        <v>75</v>
      </c>
      <c r="F6299" t="s">
        <v>36</v>
      </c>
      <c r="G6299">
        <v>2</v>
      </c>
      <c r="H6299">
        <v>2.7629171025430499</v>
      </c>
      <c r="I6299">
        <v>0.15308014684877699</v>
      </c>
      <c r="J6299" t="s">
        <v>104</v>
      </c>
    </row>
    <row r="6300" spans="1:13" x14ac:dyDescent="0.2">
      <c r="A6300" t="s">
        <v>108</v>
      </c>
      <c r="B6300">
        <v>1</v>
      </c>
      <c r="C6300" t="s">
        <v>49</v>
      </c>
      <c r="D6300" t="s">
        <v>15</v>
      </c>
      <c r="F6300" t="s">
        <v>36</v>
      </c>
      <c r="G6300">
        <v>2</v>
      </c>
      <c r="H6300">
        <v>0</v>
      </c>
      <c r="I6300">
        <v>0.36774401052473521</v>
      </c>
      <c r="J6300" t="s">
        <v>109</v>
      </c>
      <c r="L6300" t="s">
        <v>110</v>
      </c>
    </row>
    <row r="6301" spans="1:13" x14ac:dyDescent="0.2">
      <c r="A6301" t="s">
        <v>62</v>
      </c>
      <c r="B6301">
        <v>33.686</v>
      </c>
      <c r="C6301" t="s">
        <v>35</v>
      </c>
      <c r="D6301" t="s">
        <v>56</v>
      </c>
      <c r="F6301" t="s">
        <v>36</v>
      </c>
      <c r="G6301">
        <v>2</v>
      </c>
      <c r="H6301">
        <v>3.5170823207761939</v>
      </c>
      <c r="I6301">
        <v>0.36774401052473521</v>
      </c>
      <c r="J6301" t="s">
        <v>111</v>
      </c>
      <c r="L6301" t="s">
        <v>62</v>
      </c>
    </row>
    <row r="6302" spans="1:13" x14ac:dyDescent="0.2">
      <c r="A6302" t="s">
        <v>81</v>
      </c>
      <c r="B6302">
        <v>208.39</v>
      </c>
      <c r="C6302" t="s">
        <v>35</v>
      </c>
      <c r="D6302" t="s">
        <v>16</v>
      </c>
      <c r="F6302" t="s">
        <v>36</v>
      </c>
      <c r="G6302">
        <v>2</v>
      </c>
      <c r="H6302">
        <v>5.3394113240829979</v>
      </c>
      <c r="I6302">
        <v>0.1253793591735915</v>
      </c>
      <c r="J6302" t="s">
        <v>114</v>
      </c>
    </row>
    <row r="6304" spans="1:13" ht="16" x14ac:dyDescent="0.2">
      <c r="A6304" s="1" t="s">
        <v>2</v>
      </c>
      <c r="B6304" s="1" t="s">
        <v>352</v>
      </c>
    </row>
    <row r="6305" spans="1:13" x14ac:dyDescent="0.2">
      <c r="A6305" t="s">
        <v>4</v>
      </c>
      <c r="B6305" t="s">
        <v>900</v>
      </c>
    </row>
    <row r="6306" spans="1:13" x14ac:dyDescent="0.2">
      <c r="A6306" t="s">
        <v>6</v>
      </c>
      <c r="B6306" t="s">
        <v>49</v>
      </c>
    </row>
    <row r="6307" spans="1:13" x14ac:dyDescent="0.2">
      <c r="A6307" t="s">
        <v>8</v>
      </c>
      <c r="B6307">
        <v>1</v>
      </c>
    </row>
    <row r="6308" spans="1:13" x14ac:dyDescent="0.2">
      <c r="A6308" t="s">
        <v>9</v>
      </c>
      <c r="B6308" t="s">
        <v>352</v>
      </c>
    </row>
    <row r="6309" spans="1:13" x14ac:dyDescent="0.2">
      <c r="A6309" t="s">
        <v>11</v>
      </c>
      <c r="B6309" t="s">
        <v>12</v>
      </c>
    </row>
    <row r="6310" spans="1:13" x14ac:dyDescent="0.2">
      <c r="A6310" t="s">
        <v>13</v>
      </c>
      <c r="B6310" t="s">
        <v>14</v>
      </c>
    </row>
    <row r="6311" spans="1:13" x14ac:dyDescent="0.2">
      <c r="A6311" t="s">
        <v>15</v>
      </c>
      <c r="B6311" t="s">
        <v>15</v>
      </c>
    </row>
    <row r="6312" spans="1:13" ht="16" x14ac:dyDescent="0.2">
      <c r="A6312" s="1" t="s">
        <v>17</v>
      </c>
    </row>
    <row r="6313" spans="1:13" x14ac:dyDescent="0.2">
      <c r="A6313" s="2" t="s">
        <v>18</v>
      </c>
      <c r="B6313" s="2" t="s">
        <v>19</v>
      </c>
      <c r="C6313" s="2" t="s">
        <v>6</v>
      </c>
      <c r="D6313" s="2" t="s">
        <v>15</v>
      </c>
      <c r="E6313" s="2" t="s">
        <v>20</v>
      </c>
      <c r="F6313" s="2" t="s">
        <v>13</v>
      </c>
      <c r="G6313" s="2" t="s">
        <v>21</v>
      </c>
      <c r="H6313" s="2" t="s">
        <v>22</v>
      </c>
      <c r="I6313" s="2" t="s">
        <v>23</v>
      </c>
      <c r="J6313" s="2" t="s">
        <v>4</v>
      </c>
      <c r="K6313" s="2" t="s">
        <v>24</v>
      </c>
      <c r="L6313" s="2" t="s">
        <v>9</v>
      </c>
      <c r="M6313" s="2"/>
    </row>
    <row r="6314" spans="1:13" x14ac:dyDescent="0.2">
      <c r="A6314" t="s">
        <v>29</v>
      </c>
      <c r="B6314">
        <v>0.82799999999999996</v>
      </c>
      <c r="D6314" t="s">
        <v>30</v>
      </c>
      <c r="E6314" t="s">
        <v>26</v>
      </c>
      <c r="F6314" t="s">
        <v>27</v>
      </c>
      <c r="G6314">
        <v>2</v>
      </c>
      <c r="H6314">
        <v>-0.18874212459687739</v>
      </c>
      <c r="I6314">
        <v>0.1253793591735915</v>
      </c>
      <c r="J6314" t="s">
        <v>97</v>
      </c>
    </row>
    <row r="6315" spans="1:13" x14ac:dyDescent="0.2">
      <c r="A6315" t="s">
        <v>352</v>
      </c>
      <c r="B6315">
        <v>1</v>
      </c>
      <c r="C6315" t="s">
        <v>49</v>
      </c>
      <c r="D6315" t="s">
        <v>15</v>
      </c>
      <c r="E6315" t="s">
        <v>76</v>
      </c>
      <c r="F6315" t="s">
        <v>33</v>
      </c>
      <c r="G6315">
        <v>0</v>
      </c>
      <c r="H6315">
        <v>1</v>
      </c>
      <c r="L6315" t="s">
        <v>352</v>
      </c>
    </row>
    <row r="6316" spans="1:13" x14ac:dyDescent="0.2">
      <c r="A6316" t="s">
        <v>98</v>
      </c>
      <c r="B6316">
        <v>2.4</v>
      </c>
      <c r="C6316" t="s">
        <v>35</v>
      </c>
      <c r="D6316" t="s">
        <v>15</v>
      </c>
      <c r="F6316" t="s">
        <v>36</v>
      </c>
      <c r="G6316">
        <v>2</v>
      </c>
      <c r="H6316">
        <v>0.87546873735389985</v>
      </c>
      <c r="I6316">
        <v>0.1057378732232639</v>
      </c>
      <c r="J6316" t="s">
        <v>99</v>
      </c>
    </row>
    <row r="6317" spans="1:13" x14ac:dyDescent="0.2">
      <c r="A6317" t="s">
        <v>71</v>
      </c>
      <c r="B6317">
        <v>0.23</v>
      </c>
      <c r="C6317" t="s">
        <v>49</v>
      </c>
      <c r="D6317" t="s">
        <v>53</v>
      </c>
      <c r="F6317" t="s">
        <v>36</v>
      </c>
      <c r="G6317">
        <v>2</v>
      </c>
      <c r="H6317">
        <v>-1.4696759700589419</v>
      </c>
      <c r="I6317">
        <v>0.1253793591735915</v>
      </c>
      <c r="J6317" t="s">
        <v>100</v>
      </c>
      <c r="L6317" t="s">
        <v>73</v>
      </c>
    </row>
    <row r="6318" spans="1:13" x14ac:dyDescent="0.2">
      <c r="A6318" t="s">
        <v>127</v>
      </c>
      <c r="B6318">
        <v>15.385</v>
      </c>
      <c r="C6318" t="s">
        <v>35</v>
      </c>
      <c r="D6318" t="s">
        <v>75</v>
      </c>
      <c r="F6318" t="s">
        <v>36</v>
      </c>
      <c r="G6318">
        <v>2</v>
      </c>
      <c r="H6318">
        <v>2.733393008774005</v>
      </c>
      <c r="I6318">
        <v>0.10285625479226521</v>
      </c>
      <c r="J6318" t="s">
        <v>172</v>
      </c>
      <c r="L6318" t="s">
        <v>128</v>
      </c>
    </row>
    <row r="6319" spans="1:13" x14ac:dyDescent="0.2">
      <c r="A6319" t="s">
        <v>89</v>
      </c>
      <c r="B6319">
        <v>15.846</v>
      </c>
      <c r="C6319" t="s">
        <v>35</v>
      </c>
      <c r="D6319" t="s">
        <v>75</v>
      </c>
      <c r="F6319" t="s">
        <v>36</v>
      </c>
      <c r="G6319">
        <v>2</v>
      </c>
      <c r="H6319">
        <v>2.7629171025430499</v>
      </c>
      <c r="I6319">
        <v>0.15308014684877699</v>
      </c>
      <c r="J6319" t="s">
        <v>104</v>
      </c>
    </row>
    <row r="6320" spans="1:13" x14ac:dyDescent="0.2">
      <c r="A6320" t="s">
        <v>108</v>
      </c>
      <c r="B6320">
        <v>1</v>
      </c>
      <c r="C6320" t="s">
        <v>49</v>
      </c>
      <c r="D6320" t="s">
        <v>15</v>
      </c>
      <c r="F6320" t="s">
        <v>36</v>
      </c>
      <c r="G6320">
        <v>2</v>
      </c>
      <c r="H6320">
        <v>0</v>
      </c>
      <c r="I6320">
        <v>0.36774401052473521</v>
      </c>
      <c r="J6320" t="s">
        <v>109</v>
      </c>
      <c r="L6320" t="s">
        <v>110</v>
      </c>
    </row>
    <row r="6321" spans="1:13" x14ac:dyDescent="0.2">
      <c r="A6321" t="s">
        <v>62</v>
      </c>
      <c r="B6321">
        <v>33.686</v>
      </c>
      <c r="C6321" t="s">
        <v>35</v>
      </c>
      <c r="D6321" t="s">
        <v>56</v>
      </c>
      <c r="F6321" t="s">
        <v>36</v>
      </c>
      <c r="G6321">
        <v>2</v>
      </c>
      <c r="H6321">
        <v>3.5170823207761939</v>
      </c>
      <c r="I6321">
        <v>0.36774401052473521</v>
      </c>
      <c r="J6321" t="s">
        <v>111</v>
      </c>
      <c r="L6321" t="s">
        <v>62</v>
      </c>
    </row>
    <row r="6322" spans="1:13" x14ac:dyDescent="0.2">
      <c r="A6322" t="s">
        <v>81</v>
      </c>
      <c r="B6322">
        <v>208.39</v>
      </c>
      <c r="C6322" t="s">
        <v>35</v>
      </c>
      <c r="D6322" t="s">
        <v>16</v>
      </c>
      <c r="F6322" t="s">
        <v>36</v>
      </c>
      <c r="G6322">
        <v>2</v>
      </c>
      <c r="H6322">
        <v>5.3394113240829979</v>
      </c>
      <c r="I6322">
        <v>0.1253793591735915</v>
      </c>
      <c r="J6322" t="s">
        <v>114</v>
      </c>
    </row>
    <row r="6324" spans="1:13" ht="16" x14ac:dyDescent="0.2">
      <c r="A6324" s="1" t="s">
        <v>2</v>
      </c>
      <c r="B6324" s="1" t="s">
        <v>352</v>
      </c>
    </row>
    <row r="6325" spans="1:13" x14ac:dyDescent="0.2">
      <c r="A6325" t="s">
        <v>4</v>
      </c>
      <c r="B6325" t="s">
        <v>899</v>
      </c>
    </row>
    <row r="6326" spans="1:13" x14ac:dyDescent="0.2">
      <c r="A6326" t="s">
        <v>6</v>
      </c>
      <c r="B6326" t="s">
        <v>359</v>
      </c>
    </row>
    <row r="6327" spans="1:13" x14ac:dyDescent="0.2">
      <c r="A6327" t="s">
        <v>8</v>
      </c>
      <c r="B6327">
        <v>1</v>
      </c>
    </row>
    <row r="6328" spans="1:13" x14ac:dyDescent="0.2">
      <c r="A6328" t="s">
        <v>9</v>
      </c>
      <c r="B6328" t="s">
        <v>352</v>
      </c>
    </row>
    <row r="6329" spans="1:13" x14ac:dyDescent="0.2">
      <c r="A6329" t="s">
        <v>11</v>
      </c>
      <c r="B6329" t="s">
        <v>12</v>
      </c>
    </row>
    <row r="6330" spans="1:13" x14ac:dyDescent="0.2">
      <c r="A6330" t="s">
        <v>13</v>
      </c>
      <c r="B6330" t="s">
        <v>14</v>
      </c>
    </row>
    <row r="6331" spans="1:13" x14ac:dyDescent="0.2">
      <c r="A6331" t="s">
        <v>15</v>
      </c>
      <c r="B6331" t="s">
        <v>15</v>
      </c>
    </row>
    <row r="6332" spans="1:13" ht="16" x14ac:dyDescent="0.2">
      <c r="A6332" s="1" t="s">
        <v>17</v>
      </c>
    </row>
    <row r="6333" spans="1:13" x14ac:dyDescent="0.2">
      <c r="A6333" s="2" t="s">
        <v>18</v>
      </c>
      <c r="B6333" s="2" t="s">
        <v>19</v>
      </c>
      <c r="C6333" s="2" t="s">
        <v>6</v>
      </c>
      <c r="D6333" s="2" t="s">
        <v>15</v>
      </c>
      <c r="E6333" s="2" t="s">
        <v>20</v>
      </c>
      <c r="F6333" s="2" t="s">
        <v>13</v>
      </c>
      <c r="G6333" s="2" t="s">
        <v>21</v>
      </c>
      <c r="H6333" s="2" t="s">
        <v>22</v>
      </c>
      <c r="I6333" s="2" t="s">
        <v>23</v>
      </c>
      <c r="J6333" s="2" t="s">
        <v>4</v>
      </c>
      <c r="K6333" s="2" t="s">
        <v>24</v>
      </c>
      <c r="L6333" s="2" t="s">
        <v>9</v>
      </c>
      <c r="M6333" s="2"/>
    </row>
    <row r="6334" spans="1:13" x14ac:dyDescent="0.2">
      <c r="A6334" t="s">
        <v>29</v>
      </c>
      <c r="B6334">
        <v>0.82799999999999996</v>
      </c>
      <c r="D6334" t="s">
        <v>30</v>
      </c>
      <c r="E6334" t="s">
        <v>26</v>
      </c>
      <c r="F6334" t="s">
        <v>27</v>
      </c>
      <c r="G6334">
        <v>2</v>
      </c>
      <c r="H6334">
        <v>-0.18874212459687739</v>
      </c>
      <c r="I6334">
        <v>0.1253793591735915</v>
      </c>
      <c r="J6334" t="s">
        <v>97</v>
      </c>
    </row>
    <row r="6335" spans="1:13" x14ac:dyDescent="0.2">
      <c r="A6335" t="s">
        <v>352</v>
      </c>
      <c r="B6335">
        <v>1</v>
      </c>
      <c r="C6335" t="s">
        <v>359</v>
      </c>
      <c r="D6335" t="s">
        <v>15</v>
      </c>
      <c r="E6335" t="s">
        <v>76</v>
      </c>
      <c r="F6335" t="s">
        <v>33</v>
      </c>
      <c r="G6335">
        <v>0</v>
      </c>
      <c r="H6335">
        <v>1</v>
      </c>
      <c r="L6335" t="s">
        <v>352</v>
      </c>
    </row>
    <row r="6336" spans="1:13" x14ac:dyDescent="0.2">
      <c r="A6336" t="s">
        <v>98</v>
      </c>
      <c r="B6336">
        <v>2.4</v>
      </c>
      <c r="C6336" t="s">
        <v>35</v>
      </c>
      <c r="D6336" t="s">
        <v>15</v>
      </c>
      <c r="F6336" t="s">
        <v>36</v>
      </c>
      <c r="G6336">
        <v>2</v>
      </c>
      <c r="H6336">
        <v>0.87546873735389985</v>
      </c>
      <c r="I6336">
        <v>0.1057378732232639</v>
      </c>
      <c r="J6336" t="s">
        <v>99</v>
      </c>
    </row>
    <row r="6337" spans="1:12" x14ac:dyDescent="0.2">
      <c r="A6337" t="s">
        <v>71</v>
      </c>
      <c r="B6337">
        <v>0.23</v>
      </c>
      <c r="C6337" t="s">
        <v>377</v>
      </c>
      <c r="D6337" t="s">
        <v>53</v>
      </c>
      <c r="F6337" t="s">
        <v>36</v>
      </c>
      <c r="G6337">
        <v>2</v>
      </c>
      <c r="H6337">
        <v>-1.4696759700589419</v>
      </c>
      <c r="I6337">
        <v>0.1253793591735915</v>
      </c>
      <c r="J6337" t="s">
        <v>100</v>
      </c>
      <c r="L6337" t="s">
        <v>73</v>
      </c>
    </row>
    <row r="6338" spans="1:12" x14ac:dyDescent="0.2">
      <c r="A6338" t="s">
        <v>127</v>
      </c>
      <c r="B6338">
        <v>15.385</v>
      </c>
      <c r="C6338" t="s">
        <v>35</v>
      </c>
      <c r="D6338" t="s">
        <v>75</v>
      </c>
      <c r="F6338" t="s">
        <v>36</v>
      </c>
      <c r="G6338">
        <v>2</v>
      </c>
      <c r="H6338">
        <v>2.733393008774005</v>
      </c>
      <c r="I6338">
        <v>0.10285625479226521</v>
      </c>
      <c r="J6338" t="s">
        <v>172</v>
      </c>
      <c r="L6338" t="s">
        <v>128</v>
      </c>
    </row>
    <row r="6339" spans="1:12" x14ac:dyDescent="0.2">
      <c r="A6339" t="s">
        <v>89</v>
      </c>
      <c r="B6339">
        <v>15.846</v>
      </c>
      <c r="C6339" t="s">
        <v>359</v>
      </c>
      <c r="D6339" t="s">
        <v>75</v>
      </c>
      <c r="F6339" t="s">
        <v>36</v>
      </c>
      <c r="G6339">
        <v>2</v>
      </c>
      <c r="H6339">
        <v>2.7629171025430499</v>
      </c>
      <c r="I6339">
        <v>0.15308014684877699</v>
      </c>
      <c r="J6339" t="s">
        <v>104</v>
      </c>
    </row>
    <row r="6340" spans="1:12" x14ac:dyDescent="0.2">
      <c r="A6340" t="s">
        <v>108</v>
      </c>
      <c r="B6340">
        <v>1</v>
      </c>
      <c r="C6340" t="s">
        <v>49</v>
      </c>
      <c r="D6340" t="s">
        <v>15</v>
      </c>
      <c r="F6340" t="s">
        <v>36</v>
      </c>
      <c r="G6340">
        <v>2</v>
      </c>
      <c r="H6340">
        <v>0</v>
      </c>
      <c r="I6340">
        <v>0.36774401052473521</v>
      </c>
      <c r="J6340" t="s">
        <v>109</v>
      </c>
      <c r="L6340" t="s">
        <v>110</v>
      </c>
    </row>
    <row r="6341" spans="1:12" x14ac:dyDescent="0.2">
      <c r="A6341" t="s">
        <v>62</v>
      </c>
      <c r="B6341">
        <v>33.686</v>
      </c>
      <c r="C6341" t="s">
        <v>35</v>
      </c>
      <c r="D6341" t="s">
        <v>56</v>
      </c>
      <c r="F6341" t="s">
        <v>36</v>
      </c>
      <c r="G6341">
        <v>2</v>
      </c>
      <c r="H6341">
        <v>3.5170823207761939</v>
      </c>
      <c r="I6341">
        <v>0.36774401052473521</v>
      </c>
      <c r="J6341" t="s">
        <v>111</v>
      </c>
      <c r="L6341" t="s">
        <v>62</v>
      </c>
    </row>
    <row r="6342" spans="1:12" x14ac:dyDescent="0.2">
      <c r="A6342" t="s">
        <v>81</v>
      </c>
      <c r="B6342">
        <v>208.39</v>
      </c>
      <c r="C6342" t="s">
        <v>35</v>
      </c>
      <c r="D6342" t="s">
        <v>16</v>
      </c>
      <c r="F6342" t="s">
        <v>36</v>
      </c>
      <c r="G6342">
        <v>2</v>
      </c>
      <c r="H6342">
        <v>5.3394113240829979</v>
      </c>
      <c r="I6342">
        <v>0.1253793591735915</v>
      </c>
      <c r="J6342" t="s">
        <v>114</v>
      </c>
    </row>
    <row r="6344" spans="1:12" ht="16" x14ac:dyDescent="0.2">
      <c r="A6344" s="1" t="s">
        <v>2</v>
      </c>
      <c r="B6344" s="1" t="s">
        <v>352</v>
      </c>
    </row>
    <row r="6345" spans="1:12" x14ac:dyDescent="0.2">
      <c r="A6345" t="s">
        <v>4</v>
      </c>
      <c r="B6345" t="s">
        <v>901</v>
      </c>
    </row>
    <row r="6346" spans="1:12" x14ac:dyDescent="0.2">
      <c r="A6346" t="s">
        <v>6</v>
      </c>
      <c r="B6346" t="s">
        <v>371</v>
      </c>
    </row>
    <row r="6347" spans="1:12" x14ac:dyDescent="0.2">
      <c r="A6347" t="s">
        <v>8</v>
      </c>
      <c r="B6347">
        <v>1</v>
      </c>
    </row>
    <row r="6348" spans="1:12" x14ac:dyDescent="0.2">
      <c r="A6348" t="s">
        <v>9</v>
      </c>
      <c r="B6348" t="s">
        <v>352</v>
      </c>
    </row>
    <row r="6349" spans="1:12" x14ac:dyDescent="0.2">
      <c r="A6349" t="s">
        <v>11</v>
      </c>
      <c r="B6349" t="s">
        <v>12</v>
      </c>
    </row>
    <row r="6350" spans="1:12" x14ac:dyDescent="0.2">
      <c r="A6350" t="s">
        <v>13</v>
      </c>
      <c r="B6350" t="s">
        <v>14</v>
      </c>
    </row>
    <row r="6351" spans="1:12" x14ac:dyDescent="0.2">
      <c r="A6351" t="s">
        <v>15</v>
      </c>
      <c r="B6351" t="s">
        <v>15</v>
      </c>
    </row>
    <row r="6352" spans="1:12" ht="16" x14ac:dyDescent="0.2">
      <c r="A6352" s="1" t="s">
        <v>17</v>
      </c>
    </row>
    <row r="6353" spans="1:13" x14ac:dyDescent="0.2">
      <c r="A6353" s="2" t="s">
        <v>18</v>
      </c>
      <c r="B6353" s="2" t="s">
        <v>19</v>
      </c>
      <c r="C6353" s="2" t="s">
        <v>6</v>
      </c>
      <c r="D6353" s="2" t="s">
        <v>15</v>
      </c>
      <c r="E6353" s="2" t="s">
        <v>20</v>
      </c>
      <c r="F6353" s="2" t="s">
        <v>13</v>
      </c>
      <c r="G6353" s="2" t="s">
        <v>21</v>
      </c>
      <c r="H6353" s="2" t="s">
        <v>22</v>
      </c>
      <c r="I6353" s="2" t="s">
        <v>23</v>
      </c>
      <c r="J6353" s="2" t="s">
        <v>4</v>
      </c>
      <c r="K6353" s="2" t="s">
        <v>24</v>
      </c>
      <c r="L6353" s="2" t="s">
        <v>9</v>
      </c>
      <c r="M6353" s="2"/>
    </row>
    <row r="6354" spans="1:13" x14ac:dyDescent="0.2">
      <c r="A6354" t="s">
        <v>29</v>
      </c>
      <c r="B6354">
        <v>0.82799999999999996</v>
      </c>
      <c r="D6354" t="s">
        <v>30</v>
      </c>
      <c r="E6354" t="s">
        <v>26</v>
      </c>
      <c r="F6354" t="s">
        <v>27</v>
      </c>
      <c r="G6354">
        <v>2</v>
      </c>
      <c r="H6354">
        <v>-0.18874212459687739</v>
      </c>
      <c r="I6354">
        <v>0.1253793591735915</v>
      </c>
      <c r="J6354" t="s">
        <v>97</v>
      </c>
    </row>
    <row r="6355" spans="1:13" x14ac:dyDescent="0.2">
      <c r="A6355" t="s">
        <v>352</v>
      </c>
      <c r="B6355">
        <v>1</v>
      </c>
      <c r="C6355" t="s">
        <v>371</v>
      </c>
      <c r="D6355" t="s">
        <v>15</v>
      </c>
      <c r="E6355" t="s">
        <v>76</v>
      </c>
      <c r="F6355" t="s">
        <v>33</v>
      </c>
      <c r="G6355">
        <v>0</v>
      </c>
      <c r="H6355">
        <v>1</v>
      </c>
      <c r="L6355" t="s">
        <v>352</v>
      </c>
    </row>
    <row r="6356" spans="1:13" x14ac:dyDescent="0.2">
      <c r="A6356" t="s">
        <v>98</v>
      </c>
      <c r="B6356">
        <v>2.4</v>
      </c>
      <c r="C6356" t="s">
        <v>35</v>
      </c>
      <c r="D6356" t="s">
        <v>15</v>
      </c>
      <c r="F6356" t="s">
        <v>36</v>
      </c>
      <c r="G6356">
        <v>2</v>
      </c>
      <c r="H6356">
        <v>0.87546873735389985</v>
      </c>
      <c r="I6356">
        <v>0.1057378732232639</v>
      </c>
      <c r="J6356" t="s">
        <v>99</v>
      </c>
    </row>
    <row r="6357" spans="1:13" x14ac:dyDescent="0.2">
      <c r="A6357" t="s">
        <v>886</v>
      </c>
      <c r="B6357">
        <v>0.23</v>
      </c>
      <c r="C6357" t="s">
        <v>371</v>
      </c>
      <c r="D6357" t="s">
        <v>53</v>
      </c>
      <c r="F6357" t="s">
        <v>36</v>
      </c>
      <c r="G6357">
        <v>2</v>
      </c>
      <c r="H6357">
        <v>-1.4696759700589419</v>
      </c>
      <c r="I6357">
        <v>0.1253793591735915</v>
      </c>
      <c r="J6357" t="s">
        <v>100</v>
      </c>
      <c r="L6357" t="s">
        <v>73</v>
      </c>
    </row>
    <row r="6358" spans="1:13" x14ac:dyDescent="0.2">
      <c r="A6358" t="s">
        <v>127</v>
      </c>
      <c r="B6358">
        <v>15.385</v>
      </c>
      <c r="C6358" t="s">
        <v>35</v>
      </c>
      <c r="D6358" t="s">
        <v>75</v>
      </c>
      <c r="F6358" t="s">
        <v>36</v>
      </c>
      <c r="G6358">
        <v>2</v>
      </c>
      <c r="H6358">
        <v>2.733393008774005</v>
      </c>
      <c r="I6358">
        <v>0.10285625479226521</v>
      </c>
      <c r="J6358" t="s">
        <v>172</v>
      </c>
      <c r="L6358" t="s">
        <v>128</v>
      </c>
    </row>
    <row r="6359" spans="1:13" x14ac:dyDescent="0.2">
      <c r="A6359" t="s">
        <v>904</v>
      </c>
      <c r="B6359">
        <v>15.846</v>
      </c>
      <c r="C6359" t="s">
        <v>371</v>
      </c>
      <c r="D6359" t="s">
        <v>75</v>
      </c>
      <c r="F6359" t="s">
        <v>36</v>
      </c>
      <c r="G6359">
        <v>2</v>
      </c>
      <c r="H6359">
        <v>2.7629171025430499</v>
      </c>
      <c r="I6359">
        <v>0.15308014684877699</v>
      </c>
      <c r="J6359" t="s">
        <v>104</v>
      </c>
      <c r="L6359" t="s">
        <v>905</v>
      </c>
    </row>
    <row r="6360" spans="1:13" x14ac:dyDescent="0.2">
      <c r="A6360" t="s">
        <v>108</v>
      </c>
      <c r="B6360">
        <v>1</v>
      </c>
      <c r="C6360" t="s">
        <v>49</v>
      </c>
      <c r="D6360" t="s">
        <v>15</v>
      </c>
      <c r="F6360" t="s">
        <v>36</v>
      </c>
      <c r="G6360">
        <v>2</v>
      </c>
      <c r="H6360">
        <v>0</v>
      </c>
      <c r="I6360">
        <v>0.36774401052473521</v>
      </c>
      <c r="J6360" t="s">
        <v>109</v>
      </c>
      <c r="L6360" t="s">
        <v>110</v>
      </c>
    </row>
    <row r="6361" spans="1:13" x14ac:dyDescent="0.2">
      <c r="A6361" t="s">
        <v>62</v>
      </c>
      <c r="B6361">
        <v>33.686</v>
      </c>
      <c r="C6361" t="s">
        <v>35</v>
      </c>
      <c r="D6361" t="s">
        <v>56</v>
      </c>
      <c r="F6361" t="s">
        <v>36</v>
      </c>
      <c r="G6361">
        <v>2</v>
      </c>
      <c r="H6361">
        <v>3.5170823207761939</v>
      </c>
      <c r="I6361">
        <v>0.36774401052473521</v>
      </c>
      <c r="J6361" t="s">
        <v>111</v>
      </c>
      <c r="L6361" t="s">
        <v>62</v>
      </c>
    </row>
    <row r="6362" spans="1:13" x14ac:dyDescent="0.2">
      <c r="A6362" t="s">
        <v>81</v>
      </c>
      <c r="B6362">
        <v>208.39</v>
      </c>
      <c r="C6362" t="s">
        <v>35</v>
      </c>
      <c r="D6362" t="s">
        <v>16</v>
      </c>
      <c r="F6362" t="s">
        <v>36</v>
      </c>
      <c r="G6362">
        <v>2</v>
      </c>
      <c r="H6362">
        <v>5.3394113240829979</v>
      </c>
      <c r="I6362">
        <v>0.1253793591735915</v>
      </c>
      <c r="J6362" t="s">
        <v>114</v>
      </c>
    </row>
    <row r="6364" spans="1:13" ht="16" x14ac:dyDescent="0.2">
      <c r="A6364" s="1" t="s">
        <v>2</v>
      </c>
      <c r="B6364" s="1" t="s">
        <v>352</v>
      </c>
    </row>
    <row r="6365" spans="1:13" x14ac:dyDescent="0.2">
      <c r="A6365" t="s">
        <v>4</v>
      </c>
      <c r="B6365" t="s">
        <v>898</v>
      </c>
    </row>
    <row r="6366" spans="1:13" x14ac:dyDescent="0.2">
      <c r="A6366" t="s">
        <v>6</v>
      </c>
      <c r="B6366" t="s">
        <v>35</v>
      </c>
    </row>
    <row r="6367" spans="1:13" x14ac:dyDescent="0.2">
      <c r="A6367" t="s">
        <v>8</v>
      </c>
      <c r="B6367">
        <v>1</v>
      </c>
    </row>
    <row r="6368" spans="1:13" x14ac:dyDescent="0.2">
      <c r="A6368" t="s">
        <v>9</v>
      </c>
      <c r="B6368" t="s">
        <v>352</v>
      </c>
    </row>
    <row r="6369" spans="1:13" x14ac:dyDescent="0.2">
      <c r="A6369" t="s">
        <v>11</v>
      </c>
      <c r="B6369" t="s">
        <v>12</v>
      </c>
    </row>
    <row r="6370" spans="1:13" x14ac:dyDescent="0.2">
      <c r="A6370" t="s">
        <v>13</v>
      </c>
      <c r="B6370" t="s">
        <v>14</v>
      </c>
    </row>
    <row r="6371" spans="1:13" x14ac:dyDescent="0.2">
      <c r="A6371" t="s">
        <v>15</v>
      </c>
      <c r="B6371" t="s">
        <v>15</v>
      </c>
    </row>
    <row r="6372" spans="1:13" ht="16" x14ac:dyDescent="0.2">
      <c r="A6372" s="1" t="s">
        <v>17</v>
      </c>
    </row>
    <row r="6373" spans="1:13" x14ac:dyDescent="0.2">
      <c r="A6373" s="2" t="s">
        <v>18</v>
      </c>
      <c r="B6373" s="2" t="s">
        <v>19</v>
      </c>
      <c r="C6373" s="2" t="s">
        <v>6</v>
      </c>
      <c r="D6373" s="2" t="s">
        <v>15</v>
      </c>
      <c r="E6373" s="2" t="s">
        <v>20</v>
      </c>
      <c r="F6373" s="2" t="s">
        <v>13</v>
      </c>
      <c r="G6373" s="2" t="s">
        <v>21</v>
      </c>
      <c r="H6373" s="2" t="s">
        <v>22</v>
      </c>
      <c r="I6373" s="2" t="s">
        <v>23</v>
      </c>
      <c r="J6373" s="2" t="s">
        <v>4</v>
      </c>
      <c r="K6373" s="2" t="s">
        <v>24</v>
      </c>
      <c r="L6373" s="2" t="s">
        <v>9</v>
      </c>
      <c r="M6373" s="2"/>
    </row>
    <row r="6374" spans="1:13" x14ac:dyDescent="0.2">
      <c r="A6374" t="s">
        <v>29</v>
      </c>
      <c r="B6374">
        <v>0.82799999999999996</v>
      </c>
      <c r="D6374" t="s">
        <v>30</v>
      </c>
      <c r="E6374" t="s">
        <v>26</v>
      </c>
      <c r="F6374" t="s">
        <v>27</v>
      </c>
      <c r="G6374">
        <v>2</v>
      </c>
      <c r="H6374">
        <v>-0.18874212459687739</v>
      </c>
      <c r="I6374">
        <v>0.1253793591735915</v>
      </c>
      <c r="J6374" t="s">
        <v>97</v>
      </c>
    </row>
    <row r="6375" spans="1:13" x14ac:dyDescent="0.2">
      <c r="A6375" t="s">
        <v>352</v>
      </c>
      <c r="B6375">
        <v>1</v>
      </c>
      <c r="C6375" t="s">
        <v>35</v>
      </c>
      <c r="D6375" t="s">
        <v>15</v>
      </c>
      <c r="E6375" t="s">
        <v>76</v>
      </c>
      <c r="F6375" t="s">
        <v>33</v>
      </c>
      <c r="G6375">
        <v>0</v>
      </c>
      <c r="H6375">
        <v>1</v>
      </c>
      <c r="L6375" t="s">
        <v>352</v>
      </c>
    </row>
    <row r="6376" spans="1:13" x14ac:dyDescent="0.2">
      <c r="A6376" t="s">
        <v>98</v>
      </c>
      <c r="B6376">
        <v>2.4</v>
      </c>
      <c r="C6376" t="s">
        <v>35</v>
      </c>
      <c r="D6376" t="s">
        <v>15</v>
      </c>
      <c r="F6376" t="s">
        <v>36</v>
      </c>
      <c r="G6376">
        <v>2</v>
      </c>
      <c r="H6376">
        <v>0.87546873735389985</v>
      </c>
      <c r="I6376">
        <v>0.1057378732232639</v>
      </c>
      <c r="J6376" t="s">
        <v>99</v>
      </c>
    </row>
    <row r="6377" spans="1:13" x14ac:dyDescent="0.2">
      <c r="A6377" t="s">
        <v>71</v>
      </c>
      <c r="B6377">
        <v>0.23</v>
      </c>
      <c r="C6377" t="s">
        <v>94</v>
      </c>
      <c r="D6377" t="s">
        <v>53</v>
      </c>
      <c r="F6377" t="s">
        <v>36</v>
      </c>
      <c r="G6377">
        <v>2</v>
      </c>
      <c r="H6377">
        <v>-1.4696759700589419</v>
      </c>
      <c r="I6377">
        <v>0.1253793591735915</v>
      </c>
      <c r="J6377" t="s">
        <v>167</v>
      </c>
      <c r="L6377" t="s">
        <v>73</v>
      </c>
    </row>
    <row r="6378" spans="1:13" x14ac:dyDescent="0.2">
      <c r="A6378" t="s">
        <v>127</v>
      </c>
      <c r="B6378">
        <v>15.385</v>
      </c>
      <c r="C6378" t="s">
        <v>35</v>
      </c>
      <c r="D6378" t="s">
        <v>75</v>
      </c>
      <c r="F6378" t="s">
        <v>36</v>
      </c>
      <c r="G6378">
        <v>2</v>
      </c>
      <c r="H6378">
        <v>2.733393008774005</v>
      </c>
      <c r="I6378">
        <v>0.10285625479226521</v>
      </c>
      <c r="J6378" t="s">
        <v>172</v>
      </c>
      <c r="L6378" t="s">
        <v>128</v>
      </c>
    </row>
    <row r="6379" spans="1:13" x14ac:dyDescent="0.2">
      <c r="A6379" t="s">
        <v>89</v>
      </c>
      <c r="B6379">
        <v>15.846</v>
      </c>
      <c r="C6379" t="s">
        <v>35</v>
      </c>
      <c r="D6379" t="s">
        <v>75</v>
      </c>
      <c r="F6379" t="s">
        <v>36</v>
      </c>
      <c r="G6379">
        <v>2</v>
      </c>
      <c r="H6379">
        <v>2.7629171025430499</v>
      </c>
      <c r="I6379">
        <v>0.15308014684877699</v>
      </c>
      <c r="J6379" t="s">
        <v>104</v>
      </c>
    </row>
    <row r="6380" spans="1:13" x14ac:dyDescent="0.2">
      <c r="A6380" t="s">
        <v>108</v>
      </c>
      <c r="B6380">
        <v>1</v>
      </c>
      <c r="C6380" t="s">
        <v>49</v>
      </c>
      <c r="D6380" t="s">
        <v>15</v>
      </c>
      <c r="F6380" t="s">
        <v>36</v>
      </c>
      <c r="G6380">
        <v>2</v>
      </c>
      <c r="H6380">
        <v>0</v>
      </c>
      <c r="I6380">
        <v>0.36774401052473521</v>
      </c>
      <c r="J6380" t="s">
        <v>171</v>
      </c>
      <c r="L6380" t="s">
        <v>110</v>
      </c>
    </row>
    <row r="6381" spans="1:13" x14ac:dyDescent="0.2">
      <c r="A6381" t="s">
        <v>62</v>
      </c>
      <c r="B6381">
        <v>33.686</v>
      </c>
      <c r="C6381" t="s">
        <v>35</v>
      </c>
      <c r="D6381" t="s">
        <v>56</v>
      </c>
      <c r="F6381" t="s">
        <v>36</v>
      </c>
      <c r="G6381">
        <v>2</v>
      </c>
      <c r="H6381">
        <v>3.5170823207761939</v>
      </c>
      <c r="I6381">
        <v>0.36774401052473521</v>
      </c>
      <c r="J6381" t="s">
        <v>111</v>
      </c>
      <c r="L6381" t="s">
        <v>62</v>
      </c>
    </row>
    <row r="6382" spans="1:13" x14ac:dyDescent="0.2">
      <c r="A6382" t="s">
        <v>81</v>
      </c>
      <c r="B6382">
        <v>208.39</v>
      </c>
      <c r="C6382" t="s">
        <v>35</v>
      </c>
      <c r="D6382" t="s">
        <v>16</v>
      </c>
      <c r="F6382" t="s">
        <v>36</v>
      </c>
      <c r="G6382">
        <v>2</v>
      </c>
      <c r="H6382">
        <v>5.3394113240829979</v>
      </c>
      <c r="I6382">
        <v>0.1253793591735915</v>
      </c>
      <c r="J6382" t="s">
        <v>114</v>
      </c>
    </row>
    <row r="6384" spans="1:13" ht="16" x14ac:dyDescent="0.2">
      <c r="A6384" s="1" t="s">
        <v>2</v>
      </c>
      <c r="B6384" s="1" t="s">
        <v>108</v>
      </c>
    </row>
    <row r="6385" spans="1:13" x14ac:dyDescent="0.2">
      <c r="A6385" t="s">
        <v>4</v>
      </c>
      <c r="B6385" t="s">
        <v>1188</v>
      </c>
    </row>
    <row r="6386" spans="1:13" x14ac:dyDescent="0.2">
      <c r="A6386" t="s">
        <v>6</v>
      </c>
      <c r="B6386" t="s">
        <v>49</v>
      </c>
    </row>
    <row r="6387" spans="1:13" x14ac:dyDescent="0.2">
      <c r="A6387" t="s">
        <v>8</v>
      </c>
      <c r="B6387">
        <v>1</v>
      </c>
    </row>
    <row r="6388" spans="1:13" x14ac:dyDescent="0.2">
      <c r="A6388" t="s">
        <v>9</v>
      </c>
      <c r="B6388" t="s">
        <v>110</v>
      </c>
    </row>
    <row r="6389" spans="1:13" x14ac:dyDescent="0.2">
      <c r="A6389" t="s">
        <v>11</v>
      </c>
      <c r="B6389" t="s">
        <v>12</v>
      </c>
    </row>
    <row r="6390" spans="1:13" x14ac:dyDescent="0.2">
      <c r="A6390" t="s">
        <v>13</v>
      </c>
      <c r="B6390" t="s">
        <v>14</v>
      </c>
    </row>
    <row r="6391" spans="1:13" x14ac:dyDescent="0.2">
      <c r="A6391" t="s">
        <v>15</v>
      </c>
      <c r="B6391" t="s">
        <v>15</v>
      </c>
    </row>
    <row r="6392" spans="1:13" ht="16" x14ac:dyDescent="0.2">
      <c r="A6392" s="1" t="s">
        <v>17</v>
      </c>
    </row>
    <row r="6393" spans="1:13" x14ac:dyDescent="0.2">
      <c r="A6393" s="2" t="s">
        <v>18</v>
      </c>
      <c r="B6393" s="2" t="s">
        <v>19</v>
      </c>
      <c r="C6393" s="2" t="s">
        <v>6</v>
      </c>
      <c r="D6393" s="2" t="s">
        <v>15</v>
      </c>
      <c r="E6393" s="2" t="s">
        <v>20</v>
      </c>
      <c r="F6393" s="2" t="s">
        <v>13</v>
      </c>
      <c r="G6393" s="2" t="s">
        <v>21</v>
      </c>
      <c r="H6393" s="2" t="s">
        <v>22</v>
      </c>
      <c r="I6393" s="2" t="s">
        <v>9</v>
      </c>
      <c r="J6393" s="2"/>
      <c r="K6393" s="2"/>
      <c r="L6393" s="2"/>
      <c r="M6393" s="2"/>
    </row>
    <row r="6394" spans="1:13" x14ac:dyDescent="0.2">
      <c r="A6394" t="s">
        <v>108</v>
      </c>
      <c r="B6394">
        <v>1</v>
      </c>
      <c r="C6394" t="s">
        <v>49</v>
      </c>
      <c r="D6394" t="s">
        <v>15</v>
      </c>
      <c r="E6394" t="s">
        <v>76</v>
      </c>
      <c r="F6394" t="s">
        <v>33</v>
      </c>
      <c r="G6394">
        <v>0</v>
      </c>
      <c r="H6394">
        <v>1</v>
      </c>
      <c r="I6394" t="s">
        <v>110</v>
      </c>
    </row>
    <row r="6395" spans="1:13" x14ac:dyDescent="0.2">
      <c r="A6395" t="s">
        <v>285</v>
      </c>
      <c r="B6395">
        <v>0.02</v>
      </c>
      <c r="C6395" t="s">
        <v>49</v>
      </c>
      <c r="D6395" t="s">
        <v>16</v>
      </c>
      <c r="F6395" t="s">
        <v>36</v>
      </c>
      <c r="G6395">
        <v>0</v>
      </c>
      <c r="H6395">
        <v>0.02</v>
      </c>
      <c r="I6395" t="s">
        <v>287</v>
      </c>
    </row>
    <row r="6396" spans="1:13" x14ac:dyDescent="0.2">
      <c r="A6396" t="s">
        <v>288</v>
      </c>
      <c r="B6396">
        <v>2E-3</v>
      </c>
      <c r="C6396" t="s">
        <v>35</v>
      </c>
      <c r="D6396" t="s">
        <v>16</v>
      </c>
      <c r="F6396" t="s">
        <v>36</v>
      </c>
      <c r="G6396">
        <v>0</v>
      </c>
      <c r="H6396">
        <v>2E-3</v>
      </c>
      <c r="I6396" t="s">
        <v>289</v>
      </c>
    </row>
    <row r="6397" spans="1:13" x14ac:dyDescent="0.2">
      <c r="A6397" t="s">
        <v>214</v>
      </c>
      <c r="B6397">
        <v>14.7</v>
      </c>
      <c r="C6397" t="s">
        <v>45</v>
      </c>
      <c r="D6397" t="s">
        <v>16</v>
      </c>
      <c r="F6397" t="s">
        <v>36</v>
      </c>
      <c r="G6397">
        <v>0</v>
      </c>
      <c r="H6397">
        <v>14.7</v>
      </c>
      <c r="I6397" t="s">
        <v>216</v>
      </c>
    </row>
    <row r="6398" spans="1:13" x14ac:dyDescent="0.2">
      <c r="A6398" t="s">
        <v>290</v>
      </c>
      <c r="B6398">
        <v>21.59</v>
      </c>
      <c r="C6398" t="s">
        <v>49</v>
      </c>
      <c r="D6398" t="s">
        <v>56</v>
      </c>
      <c r="F6398" t="s">
        <v>36</v>
      </c>
      <c r="G6398">
        <v>0</v>
      </c>
      <c r="H6398">
        <v>21.59</v>
      </c>
      <c r="I6398" t="s">
        <v>61</v>
      </c>
    </row>
    <row r="6399" spans="1:13" x14ac:dyDescent="0.2">
      <c r="A6399" t="s">
        <v>292</v>
      </c>
      <c r="B6399">
        <v>2.8386999999999998</v>
      </c>
      <c r="C6399" t="s">
        <v>35</v>
      </c>
      <c r="D6399" t="s">
        <v>56</v>
      </c>
      <c r="F6399" t="s">
        <v>36</v>
      </c>
      <c r="G6399">
        <v>0</v>
      </c>
      <c r="H6399">
        <v>2.8386999999999998</v>
      </c>
      <c r="I6399" t="s">
        <v>294</v>
      </c>
    </row>
    <row r="6400" spans="1:13" x14ac:dyDescent="0.2">
      <c r="A6400" t="s">
        <v>58</v>
      </c>
      <c r="B6400">
        <v>0.04</v>
      </c>
      <c r="C6400" t="s">
        <v>45</v>
      </c>
      <c r="D6400" t="s">
        <v>16</v>
      </c>
      <c r="F6400" t="s">
        <v>36</v>
      </c>
      <c r="G6400">
        <v>0</v>
      </c>
      <c r="H6400">
        <v>0.04</v>
      </c>
      <c r="I6400" t="s">
        <v>59</v>
      </c>
    </row>
    <row r="6401" spans="1:9" x14ac:dyDescent="0.2">
      <c r="A6401" t="s">
        <v>295</v>
      </c>
      <c r="B6401">
        <v>0.23</v>
      </c>
      <c r="C6401" t="s">
        <v>35</v>
      </c>
      <c r="D6401" t="s">
        <v>16</v>
      </c>
      <c r="F6401" t="s">
        <v>36</v>
      </c>
      <c r="G6401">
        <v>0</v>
      </c>
      <c r="H6401">
        <v>0.23</v>
      </c>
      <c r="I6401" t="s">
        <v>296</v>
      </c>
    </row>
    <row r="6402" spans="1:9" x14ac:dyDescent="0.2">
      <c r="A6402" t="s">
        <v>297</v>
      </c>
      <c r="B6402">
        <v>0.2</v>
      </c>
      <c r="C6402" t="s">
        <v>35</v>
      </c>
      <c r="D6402" t="s">
        <v>16</v>
      </c>
      <c r="F6402" t="s">
        <v>36</v>
      </c>
      <c r="G6402">
        <v>0</v>
      </c>
      <c r="H6402">
        <v>0.2</v>
      </c>
      <c r="I6402" t="s">
        <v>298</v>
      </c>
    </row>
    <row r="6403" spans="1:9" x14ac:dyDescent="0.2">
      <c r="A6403" t="s">
        <v>299</v>
      </c>
      <c r="B6403">
        <v>14.43</v>
      </c>
      <c r="C6403" t="s">
        <v>35</v>
      </c>
      <c r="D6403" t="s">
        <v>16</v>
      </c>
      <c r="F6403" t="s">
        <v>36</v>
      </c>
      <c r="G6403">
        <v>0</v>
      </c>
      <c r="H6403">
        <v>14.43</v>
      </c>
      <c r="I6403" t="s">
        <v>300</v>
      </c>
    </row>
    <row r="6404" spans="1:9" x14ac:dyDescent="0.2">
      <c r="A6404" t="s">
        <v>301</v>
      </c>
      <c r="B6404">
        <v>2.13</v>
      </c>
      <c r="C6404" t="s">
        <v>35</v>
      </c>
      <c r="D6404" t="s">
        <v>16</v>
      </c>
      <c r="F6404" t="s">
        <v>36</v>
      </c>
      <c r="G6404">
        <v>0</v>
      </c>
      <c r="H6404">
        <v>2.13</v>
      </c>
      <c r="I6404" t="s">
        <v>302</v>
      </c>
    </row>
    <row r="6405" spans="1:9" x14ac:dyDescent="0.2">
      <c r="A6405" t="s">
        <v>303</v>
      </c>
      <c r="B6405">
        <v>0.86</v>
      </c>
      <c r="C6405" t="s">
        <v>35</v>
      </c>
      <c r="D6405" t="s">
        <v>16</v>
      </c>
      <c r="F6405" t="s">
        <v>36</v>
      </c>
      <c r="G6405">
        <v>0</v>
      </c>
      <c r="H6405">
        <v>0.86</v>
      </c>
      <c r="I6405" t="s">
        <v>304</v>
      </c>
    </row>
    <row r="6406" spans="1:9" x14ac:dyDescent="0.2">
      <c r="A6406" t="s">
        <v>305</v>
      </c>
      <c r="B6406">
        <v>-0.06</v>
      </c>
      <c r="C6406" t="s">
        <v>49</v>
      </c>
      <c r="D6406" t="s">
        <v>16</v>
      </c>
      <c r="F6406" t="s">
        <v>36</v>
      </c>
      <c r="G6406">
        <v>0</v>
      </c>
      <c r="H6406">
        <v>0.06</v>
      </c>
      <c r="I6406" t="s">
        <v>307</v>
      </c>
    </row>
    <row r="6407" spans="1:9" x14ac:dyDescent="0.2">
      <c r="A6407" t="s">
        <v>308</v>
      </c>
      <c r="B6407">
        <v>-16.992000000000001</v>
      </c>
      <c r="C6407" t="s">
        <v>49</v>
      </c>
      <c r="D6407" t="s">
        <v>16</v>
      </c>
      <c r="F6407" t="s">
        <v>36</v>
      </c>
      <c r="G6407">
        <v>0</v>
      </c>
      <c r="H6407">
        <v>16.992000000000001</v>
      </c>
      <c r="I6407" t="s">
        <v>309</v>
      </c>
    </row>
    <row r="6408" spans="1:9" x14ac:dyDescent="0.2">
      <c r="A6408" t="s">
        <v>310</v>
      </c>
      <c r="B6408">
        <v>14.7</v>
      </c>
      <c r="C6408" t="s">
        <v>35</v>
      </c>
      <c r="D6408" t="s">
        <v>16</v>
      </c>
      <c r="F6408" t="s">
        <v>36</v>
      </c>
      <c r="G6408">
        <v>0</v>
      </c>
      <c r="H6408">
        <v>14.7</v>
      </c>
      <c r="I6408" t="s">
        <v>310</v>
      </c>
    </row>
    <row r="6410" spans="1:9" ht="16" x14ac:dyDescent="0.2">
      <c r="A6410" s="1" t="s">
        <v>2</v>
      </c>
      <c r="B6410" s="1" t="s">
        <v>1189</v>
      </c>
    </row>
    <row r="6411" spans="1:9" x14ac:dyDescent="0.2">
      <c r="A6411" t="s">
        <v>4</v>
      </c>
      <c r="B6411" t="s">
        <v>1190</v>
      </c>
    </row>
    <row r="6412" spans="1:9" x14ac:dyDescent="0.2">
      <c r="A6412" t="s">
        <v>6</v>
      </c>
      <c r="B6412" t="s">
        <v>35</v>
      </c>
    </row>
    <row r="6413" spans="1:9" x14ac:dyDescent="0.2">
      <c r="A6413" t="s">
        <v>8</v>
      </c>
      <c r="B6413">
        <v>1</v>
      </c>
    </row>
    <row r="6414" spans="1:9" x14ac:dyDescent="0.2">
      <c r="A6414" t="s">
        <v>9</v>
      </c>
      <c r="B6414" t="s">
        <v>1189</v>
      </c>
    </row>
    <row r="6415" spans="1:9" x14ac:dyDescent="0.2">
      <c r="A6415" t="s">
        <v>11</v>
      </c>
      <c r="B6415" t="s">
        <v>12</v>
      </c>
    </row>
    <row r="6416" spans="1:9" x14ac:dyDescent="0.2">
      <c r="A6416" t="s">
        <v>13</v>
      </c>
      <c r="B6416" t="s">
        <v>14</v>
      </c>
    </row>
    <row r="6417" spans="1:13" x14ac:dyDescent="0.2">
      <c r="A6417" t="s">
        <v>15</v>
      </c>
      <c r="B6417" t="s">
        <v>16</v>
      </c>
    </row>
    <row r="6418" spans="1:13" ht="16" x14ac:dyDescent="0.2">
      <c r="A6418" s="1" t="s">
        <v>17</v>
      </c>
    </row>
    <row r="6419" spans="1:13" x14ac:dyDescent="0.2">
      <c r="A6419" s="2" t="s">
        <v>18</v>
      </c>
      <c r="B6419" s="2" t="s">
        <v>19</v>
      </c>
      <c r="C6419" s="2" t="s">
        <v>6</v>
      </c>
      <c r="D6419" s="2" t="s">
        <v>15</v>
      </c>
      <c r="E6419" s="2" t="s">
        <v>20</v>
      </c>
      <c r="F6419" s="2" t="s">
        <v>13</v>
      </c>
      <c r="G6419" s="2" t="s">
        <v>21</v>
      </c>
      <c r="H6419" s="2" t="s">
        <v>22</v>
      </c>
      <c r="I6419" s="2" t="s">
        <v>23</v>
      </c>
      <c r="J6419" s="2" t="s">
        <v>4</v>
      </c>
      <c r="K6419" s="2" t="s">
        <v>24</v>
      </c>
      <c r="L6419" s="2" t="s">
        <v>9</v>
      </c>
      <c r="M6419" s="2"/>
    </row>
    <row r="6420" spans="1:13" x14ac:dyDescent="0.2">
      <c r="A6420" t="s">
        <v>451</v>
      </c>
      <c r="B6420">
        <v>6.2532999999999998E-3</v>
      </c>
      <c r="D6420" t="s">
        <v>16</v>
      </c>
      <c r="E6420" t="s">
        <v>650</v>
      </c>
      <c r="F6420" t="s">
        <v>27</v>
      </c>
      <c r="G6420">
        <v>2</v>
      </c>
      <c r="H6420">
        <v>-5.0746459545767806</v>
      </c>
      <c r="I6420">
        <v>0.2402553678818159</v>
      </c>
      <c r="J6420" t="s">
        <v>1191</v>
      </c>
    </row>
    <row r="6421" spans="1:13" x14ac:dyDescent="0.2">
      <c r="A6421" t="s">
        <v>453</v>
      </c>
      <c r="B6421">
        <v>6.2532999999999998E-3</v>
      </c>
      <c r="D6421" t="s">
        <v>16</v>
      </c>
      <c r="E6421" t="s">
        <v>650</v>
      </c>
      <c r="F6421" t="s">
        <v>27</v>
      </c>
      <c r="G6421">
        <v>2</v>
      </c>
      <c r="H6421">
        <v>-5.0746459545767806</v>
      </c>
      <c r="I6421">
        <v>0.2402553678818159</v>
      </c>
      <c r="J6421" t="s">
        <v>1191</v>
      </c>
    </row>
    <row r="6422" spans="1:13" x14ac:dyDescent="0.2">
      <c r="A6422" t="s">
        <v>208</v>
      </c>
      <c r="B6422">
        <v>1.5334000000000001E-3</v>
      </c>
      <c r="D6422" t="s">
        <v>16</v>
      </c>
      <c r="E6422" t="s">
        <v>26</v>
      </c>
      <c r="F6422" t="s">
        <v>27</v>
      </c>
      <c r="G6422">
        <v>2</v>
      </c>
      <c r="H6422">
        <v>-6.4802677868394802</v>
      </c>
      <c r="I6422">
        <v>0.1312205922929929</v>
      </c>
      <c r="J6422" t="s">
        <v>1192</v>
      </c>
    </row>
    <row r="6423" spans="1:13" x14ac:dyDescent="0.2">
      <c r="A6423" t="s">
        <v>457</v>
      </c>
      <c r="B6423">
        <v>4.7241000000000002E-3</v>
      </c>
      <c r="D6423" t="s">
        <v>16</v>
      </c>
      <c r="E6423" t="s">
        <v>650</v>
      </c>
      <c r="F6423" t="s">
        <v>27</v>
      </c>
      <c r="G6423">
        <v>2</v>
      </c>
      <c r="H6423">
        <v>-5.3550782123698006</v>
      </c>
      <c r="I6423">
        <v>0.2402553678818159</v>
      </c>
      <c r="J6423" t="s">
        <v>1191</v>
      </c>
    </row>
    <row r="6424" spans="1:13" x14ac:dyDescent="0.2">
      <c r="A6424" t="s">
        <v>29</v>
      </c>
      <c r="B6424">
        <v>1.1879999999999999</v>
      </c>
      <c r="D6424" t="s">
        <v>30</v>
      </c>
      <c r="E6424" t="s">
        <v>26</v>
      </c>
      <c r="F6424" t="s">
        <v>27</v>
      </c>
      <c r="G6424">
        <v>2</v>
      </c>
      <c r="H6424">
        <v>0.17227122094045311</v>
      </c>
      <c r="I6424">
        <v>0.1312205922929929</v>
      </c>
      <c r="J6424" t="s">
        <v>1193</v>
      </c>
    </row>
    <row r="6425" spans="1:13" x14ac:dyDescent="0.2">
      <c r="A6425" t="s">
        <v>1194</v>
      </c>
      <c r="B6425">
        <v>1.983E-3</v>
      </c>
      <c r="D6425" t="s">
        <v>16</v>
      </c>
      <c r="E6425" t="s">
        <v>650</v>
      </c>
      <c r="F6425" t="s">
        <v>27</v>
      </c>
      <c r="G6425">
        <v>2</v>
      </c>
      <c r="H6425">
        <v>-6.2231444294444778</v>
      </c>
      <c r="I6425">
        <v>0.2402553678818159</v>
      </c>
      <c r="J6425" t="s">
        <v>1191</v>
      </c>
    </row>
    <row r="6426" spans="1:13" x14ac:dyDescent="0.2">
      <c r="A6426" t="s">
        <v>637</v>
      </c>
      <c r="B6426">
        <v>5.0000000000000004E-6</v>
      </c>
      <c r="D6426" t="s">
        <v>16</v>
      </c>
      <c r="E6426" t="s">
        <v>650</v>
      </c>
      <c r="F6426" t="s">
        <v>27</v>
      </c>
      <c r="G6426">
        <v>2</v>
      </c>
      <c r="H6426">
        <v>-12.20607264553017</v>
      </c>
      <c r="I6426">
        <v>0.56423115531849743</v>
      </c>
      <c r="J6426" t="s">
        <v>1191</v>
      </c>
    </row>
    <row r="6427" spans="1:13" x14ac:dyDescent="0.2">
      <c r="A6427" t="s">
        <v>459</v>
      </c>
      <c r="B6427">
        <v>4.7241000000000002E-3</v>
      </c>
      <c r="D6427" t="s">
        <v>16</v>
      </c>
      <c r="E6427" t="s">
        <v>650</v>
      </c>
      <c r="F6427" t="s">
        <v>27</v>
      </c>
      <c r="G6427">
        <v>2</v>
      </c>
      <c r="H6427">
        <v>-5.3550782123698006</v>
      </c>
      <c r="I6427">
        <v>0.2402553678818159</v>
      </c>
      <c r="J6427" t="s">
        <v>1191</v>
      </c>
    </row>
    <row r="6428" spans="1:13" x14ac:dyDescent="0.2">
      <c r="A6428" t="s">
        <v>708</v>
      </c>
      <c r="B6428">
        <v>2.4E-2</v>
      </c>
      <c r="D6428" t="s">
        <v>250</v>
      </c>
      <c r="E6428" t="s">
        <v>244</v>
      </c>
      <c r="F6428" t="s">
        <v>27</v>
      </c>
      <c r="G6428">
        <v>2</v>
      </c>
      <c r="H6428">
        <v>-3.729701448634192</v>
      </c>
      <c r="I6428">
        <v>0.1312205922929929</v>
      </c>
      <c r="J6428" t="s">
        <v>1195</v>
      </c>
    </row>
    <row r="6429" spans="1:13" x14ac:dyDescent="0.2">
      <c r="A6429" t="s">
        <v>1189</v>
      </c>
      <c r="B6429">
        <v>1</v>
      </c>
      <c r="C6429" t="s">
        <v>35</v>
      </c>
      <c r="D6429" t="s">
        <v>16</v>
      </c>
      <c r="E6429" t="s">
        <v>1196</v>
      </c>
      <c r="F6429" t="s">
        <v>33</v>
      </c>
      <c r="G6429">
        <v>0</v>
      </c>
      <c r="H6429">
        <v>1</v>
      </c>
      <c r="L6429" t="s">
        <v>1189</v>
      </c>
    </row>
    <row r="6430" spans="1:13" x14ac:dyDescent="0.2">
      <c r="A6430" t="s">
        <v>39</v>
      </c>
      <c r="B6430">
        <v>4.0000000000000001E-10</v>
      </c>
      <c r="C6430" t="s">
        <v>35</v>
      </c>
      <c r="D6430" t="s">
        <v>15</v>
      </c>
      <c r="F6430" t="s">
        <v>36</v>
      </c>
      <c r="G6430">
        <v>2</v>
      </c>
      <c r="H6430">
        <v>-21.63955656882057</v>
      </c>
      <c r="I6430">
        <v>0.56423115531849743</v>
      </c>
      <c r="J6430" t="s">
        <v>1195</v>
      </c>
      <c r="L6430" t="s">
        <v>40</v>
      </c>
    </row>
    <row r="6431" spans="1:13" x14ac:dyDescent="0.2">
      <c r="A6431" t="s">
        <v>430</v>
      </c>
      <c r="B6431">
        <v>1.94</v>
      </c>
      <c r="C6431" t="s">
        <v>35</v>
      </c>
      <c r="D6431" t="s">
        <v>16</v>
      </c>
      <c r="F6431" t="s">
        <v>36</v>
      </c>
      <c r="G6431">
        <v>2</v>
      </c>
      <c r="H6431">
        <v>0.66268797307523675</v>
      </c>
      <c r="I6431">
        <v>0.22585617963674201</v>
      </c>
      <c r="J6431" t="s">
        <v>1197</v>
      </c>
    </row>
    <row r="6432" spans="1:13" x14ac:dyDescent="0.2">
      <c r="A6432" t="s">
        <v>41</v>
      </c>
      <c r="B6432">
        <v>2</v>
      </c>
      <c r="C6432" t="s">
        <v>42</v>
      </c>
      <c r="D6432" t="s">
        <v>30</v>
      </c>
      <c r="F6432" t="s">
        <v>36</v>
      </c>
      <c r="G6432">
        <v>2</v>
      </c>
      <c r="H6432">
        <v>0.69314718055994529</v>
      </c>
      <c r="I6432">
        <v>0.1312205922929929</v>
      </c>
      <c r="J6432" t="s">
        <v>1195</v>
      </c>
      <c r="L6432" t="s">
        <v>43</v>
      </c>
    </row>
    <row r="6433" spans="1:12" x14ac:dyDescent="0.2">
      <c r="A6433" t="s">
        <v>196</v>
      </c>
      <c r="B6433">
        <v>0.33</v>
      </c>
      <c r="C6433" t="s">
        <v>94</v>
      </c>
      <c r="D6433" t="s">
        <v>53</v>
      </c>
      <c r="F6433" t="s">
        <v>36</v>
      </c>
      <c r="G6433">
        <v>2</v>
      </c>
      <c r="H6433">
        <v>-1.1086626245216109</v>
      </c>
      <c r="I6433">
        <v>0.1312205922929929</v>
      </c>
      <c r="J6433" t="s">
        <v>1195</v>
      </c>
      <c r="L6433" t="s">
        <v>198</v>
      </c>
    </row>
    <row r="6434" spans="1:12" x14ac:dyDescent="0.2">
      <c r="A6434" t="s">
        <v>1198</v>
      </c>
      <c r="B6434">
        <v>5.0000000000000001E-3</v>
      </c>
      <c r="C6434" t="s">
        <v>45</v>
      </c>
      <c r="D6434" t="s">
        <v>16</v>
      </c>
      <c r="F6434" t="s">
        <v>36</v>
      </c>
      <c r="G6434">
        <v>2</v>
      </c>
      <c r="H6434">
        <v>-5.2983173665480363</v>
      </c>
      <c r="I6434">
        <v>0.1061828390711656</v>
      </c>
      <c r="J6434" t="s">
        <v>1199</v>
      </c>
      <c r="L6434" t="s">
        <v>644</v>
      </c>
    </row>
    <row r="6435" spans="1:12" x14ac:dyDescent="0.2">
      <c r="A6435" t="s">
        <v>268</v>
      </c>
      <c r="B6435">
        <v>0.01</v>
      </c>
      <c r="C6435" t="s">
        <v>45</v>
      </c>
      <c r="D6435" t="s">
        <v>16</v>
      </c>
      <c r="F6435" t="s">
        <v>36</v>
      </c>
      <c r="G6435">
        <v>2</v>
      </c>
      <c r="H6435">
        <v>-4.6051701859880909</v>
      </c>
      <c r="I6435">
        <v>0.1061828390711656</v>
      </c>
      <c r="J6435" t="s">
        <v>1199</v>
      </c>
      <c r="L6435" t="s">
        <v>269</v>
      </c>
    </row>
    <row r="6436" spans="1:12" x14ac:dyDescent="0.2">
      <c r="A6436" t="s">
        <v>1554</v>
      </c>
      <c r="B6436">
        <v>0.01</v>
      </c>
      <c r="C6436" t="s">
        <v>45</v>
      </c>
      <c r="D6436" t="s">
        <v>16</v>
      </c>
      <c r="F6436" t="s">
        <v>36</v>
      </c>
      <c r="G6436">
        <v>2</v>
      </c>
      <c r="H6436">
        <v>-4.6051701859880909</v>
      </c>
      <c r="I6436">
        <v>0.1061828390711656</v>
      </c>
      <c r="J6436" t="s">
        <v>1199</v>
      </c>
      <c r="L6436" t="s">
        <v>1200</v>
      </c>
    </row>
    <row r="6437" spans="1:12" x14ac:dyDescent="0.2">
      <c r="A6437" t="s">
        <v>60</v>
      </c>
      <c r="B6437">
        <v>1.1988000000000001</v>
      </c>
      <c r="C6437" t="s">
        <v>42</v>
      </c>
      <c r="D6437" t="s">
        <v>56</v>
      </c>
      <c r="F6437" t="s">
        <v>36</v>
      </c>
      <c r="G6437">
        <v>2</v>
      </c>
      <c r="H6437">
        <v>0.18132105646037119</v>
      </c>
      <c r="I6437">
        <v>0.36977677668705061</v>
      </c>
      <c r="J6437" t="s">
        <v>1201</v>
      </c>
      <c r="L6437" t="s">
        <v>61</v>
      </c>
    </row>
    <row r="6438" spans="1:12" x14ac:dyDescent="0.2">
      <c r="A6438" t="s">
        <v>62</v>
      </c>
      <c r="B6438">
        <v>0.39279999999999998</v>
      </c>
      <c r="C6438" t="s">
        <v>35</v>
      </c>
      <c r="D6438" t="s">
        <v>56</v>
      </c>
      <c r="F6438" t="s">
        <v>36</v>
      </c>
      <c r="G6438">
        <v>2</v>
      </c>
      <c r="H6438">
        <v>-0.93445470250182627</v>
      </c>
      <c r="I6438">
        <v>0.36977677668705061</v>
      </c>
      <c r="J6438" t="s">
        <v>1201</v>
      </c>
      <c r="L6438" t="s">
        <v>62</v>
      </c>
    </row>
    <row r="6439" spans="1:12" x14ac:dyDescent="0.2">
      <c r="A6439" t="s">
        <v>1202</v>
      </c>
      <c r="B6439">
        <v>1.9730000000000001</v>
      </c>
      <c r="C6439" t="s">
        <v>35</v>
      </c>
      <c r="D6439" t="s">
        <v>16</v>
      </c>
      <c r="F6439" t="s">
        <v>36</v>
      </c>
      <c r="G6439">
        <v>2</v>
      </c>
      <c r="H6439">
        <v>0.67955522704047833</v>
      </c>
      <c r="I6439">
        <v>0.22585617963674201</v>
      </c>
      <c r="J6439" t="s">
        <v>1203</v>
      </c>
      <c r="L6439" t="s">
        <v>1204</v>
      </c>
    </row>
    <row r="6441" spans="1:12" ht="16" x14ac:dyDescent="0.2">
      <c r="A6441" s="1" t="s">
        <v>2</v>
      </c>
      <c r="B6441" s="1" t="s">
        <v>972</v>
      </c>
    </row>
    <row r="6442" spans="1:12" x14ac:dyDescent="0.2">
      <c r="A6442" t="s">
        <v>4</v>
      </c>
      <c r="B6442" t="s">
        <v>1205</v>
      </c>
    </row>
    <row r="6443" spans="1:12" x14ac:dyDescent="0.2">
      <c r="A6443" t="s">
        <v>6</v>
      </c>
      <c r="B6443" t="s">
        <v>35</v>
      </c>
    </row>
    <row r="6444" spans="1:12" x14ac:dyDescent="0.2">
      <c r="A6444" t="s">
        <v>8</v>
      </c>
      <c r="B6444">
        <v>1</v>
      </c>
    </row>
    <row r="6445" spans="1:12" x14ac:dyDescent="0.2">
      <c r="A6445" t="s">
        <v>9</v>
      </c>
      <c r="B6445" t="s">
        <v>972</v>
      </c>
    </row>
    <row r="6446" spans="1:12" x14ac:dyDescent="0.2">
      <c r="A6446" t="s">
        <v>11</v>
      </c>
      <c r="B6446" t="s">
        <v>12</v>
      </c>
    </row>
    <row r="6447" spans="1:12" x14ac:dyDescent="0.2">
      <c r="A6447" t="s">
        <v>13</v>
      </c>
      <c r="B6447" t="s">
        <v>14</v>
      </c>
    </row>
    <row r="6448" spans="1:12" x14ac:dyDescent="0.2">
      <c r="A6448" t="s">
        <v>15</v>
      </c>
      <c r="B6448" t="s">
        <v>16</v>
      </c>
    </row>
    <row r="6449" spans="1:13" ht="16" x14ac:dyDescent="0.2">
      <c r="A6449" s="1" t="s">
        <v>17</v>
      </c>
    </row>
    <row r="6450" spans="1:13" x14ac:dyDescent="0.2">
      <c r="A6450" s="2" t="s">
        <v>18</v>
      </c>
      <c r="B6450" s="2" t="s">
        <v>19</v>
      </c>
      <c r="C6450" s="2" t="s">
        <v>6</v>
      </c>
      <c r="D6450" s="2" t="s">
        <v>15</v>
      </c>
      <c r="E6450" s="2" t="s">
        <v>20</v>
      </c>
      <c r="F6450" s="2" t="s">
        <v>13</v>
      </c>
      <c r="G6450" s="2" t="s">
        <v>21</v>
      </c>
      <c r="H6450" s="2" t="s">
        <v>22</v>
      </c>
      <c r="I6450" s="2" t="s">
        <v>23</v>
      </c>
      <c r="J6450" s="2" t="s">
        <v>4</v>
      </c>
      <c r="K6450" s="2" t="s">
        <v>24</v>
      </c>
      <c r="L6450" s="2" t="s">
        <v>9</v>
      </c>
      <c r="M6450" s="2"/>
    </row>
    <row r="6451" spans="1:13" x14ac:dyDescent="0.2">
      <c r="A6451" t="s">
        <v>972</v>
      </c>
      <c r="B6451">
        <v>1</v>
      </c>
      <c r="C6451" t="s">
        <v>35</v>
      </c>
      <c r="D6451" t="s">
        <v>16</v>
      </c>
      <c r="E6451" t="s">
        <v>973</v>
      </c>
      <c r="F6451" t="s">
        <v>33</v>
      </c>
      <c r="G6451">
        <v>0</v>
      </c>
      <c r="H6451">
        <v>1</v>
      </c>
      <c r="L6451" t="s">
        <v>972</v>
      </c>
    </row>
    <row r="6452" spans="1:13" x14ac:dyDescent="0.2">
      <c r="A6452" t="s">
        <v>1206</v>
      </c>
      <c r="B6452">
        <v>0.30737999999999999</v>
      </c>
      <c r="C6452" t="s">
        <v>35</v>
      </c>
      <c r="D6452" t="s">
        <v>16</v>
      </c>
      <c r="F6452" t="s">
        <v>36</v>
      </c>
      <c r="G6452">
        <v>2</v>
      </c>
      <c r="H6452">
        <v>-1.1796705118029709</v>
      </c>
      <c r="I6452">
        <v>9.8605084643852592E-2</v>
      </c>
      <c r="J6452" t="s">
        <v>1207</v>
      </c>
      <c r="L6452" t="s">
        <v>1208</v>
      </c>
    </row>
    <row r="6453" spans="1:13" x14ac:dyDescent="0.2">
      <c r="A6453" t="s">
        <v>1209</v>
      </c>
      <c r="B6453">
        <v>1</v>
      </c>
      <c r="C6453" t="s">
        <v>35</v>
      </c>
      <c r="D6453" t="s">
        <v>16</v>
      </c>
      <c r="F6453" t="s">
        <v>36</v>
      </c>
      <c r="G6453">
        <v>2</v>
      </c>
      <c r="H6453">
        <v>0</v>
      </c>
      <c r="I6453">
        <v>5.6396413737561012E-2</v>
      </c>
      <c r="J6453" t="s">
        <v>1210</v>
      </c>
      <c r="L6453" t="s">
        <v>1209</v>
      </c>
    </row>
    <row r="6454" spans="1:13" x14ac:dyDescent="0.2">
      <c r="A6454" t="s">
        <v>1211</v>
      </c>
      <c r="B6454">
        <v>0.71721000000000001</v>
      </c>
      <c r="C6454" t="s">
        <v>35</v>
      </c>
      <c r="D6454" t="s">
        <v>16</v>
      </c>
      <c r="F6454" t="s">
        <v>36</v>
      </c>
      <c r="G6454">
        <v>2</v>
      </c>
      <c r="H6454">
        <v>-0.33238659423626088</v>
      </c>
      <c r="I6454">
        <v>3.7553736243402719E-2</v>
      </c>
      <c r="J6454" t="s">
        <v>1212</v>
      </c>
    </row>
    <row r="6455" spans="1:13" x14ac:dyDescent="0.2">
      <c r="A6455" t="s">
        <v>60</v>
      </c>
      <c r="B6455">
        <v>0.61475000000000002</v>
      </c>
      <c r="C6455" t="s">
        <v>42</v>
      </c>
      <c r="D6455" t="s">
        <v>56</v>
      </c>
      <c r="F6455" t="s">
        <v>36</v>
      </c>
      <c r="G6455">
        <v>2</v>
      </c>
      <c r="H6455">
        <v>-0.48653959788583512</v>
      </c>
      <c r="I6455">
        <v>0.36977677668705061</v>
      </c>
      <c r="J6455" t="s">
        <v>1201</v>
      </c>
      <c r="L6455" t="s">
        <v>61</v>
      </c>
    </row>
    <row r="6456" spans="1:13" x14ac:dyDescent="0.2">
      <c r="A6456" t="s">
        <v>62</v>
      </c>
      <c r="B6456">
        <v>0.10246</v>
      </c>
      <c r="C6456" t="s">
        <v>35</v>
      </c>
      <c r="D6456" t="s">
        <v>56</v>
      </c>
      <c r="F6456" t="s">
        <v>36</v>
      </c>
      <c r="G6456">
        <v>2</v>
      </c>
      <c r="H6456">
        <v>-2.2782828004710809</v>
      </c>
      <c r="I6456">
        <v>0.36977677668705061</v>
      </c>
      <c r="J6456" t="s">
        <v>1201</v>
      </c>
      <c r="L6456" t="s">
        <v>62</v>
      </c>
    </row>
    <row r="6458" spans="1:13" ht="16" x14ac:dyDescent="0.2">
      <c r="A6458" s="1" t="s">
        <v>2</v>
      </c>
      <c r="B6458" s="1" t="s">
        <v>1211</v>
      </c>
    </row>
    <row r="6459" spans="1:13" x14ac:dyDescent="0.2">
      <c r="A6459" t="s">
        <v>4</v>
      </c>
      <c r="B6459" t="s">
        <v>1213</v>
      </c>
    </row>
    <row r="6460" spans="1:13" x14ac:dyDescent="0.2">
      <c r="A6460" t="s">
        <v>6</v>
      </c>
      <c r="B6460" t="s">
        <v>35</v>
      </c>
    </row>
    <row r="6461" spans="1:13" x14ac:dyDescent="0.2">
      <c r="A6461" t="s">
        <v>8</v>
      </c>
      <c r="B6461">
        <v>1</v>
      </c>
    </row>
    <row r="6462" spans="1:13" x14ac:dyDescent="0.2">
      <c r="A6462" t="s">
        <v>9</v>
      </c>
      <c r="B6462" t="s">
        <v>1211</v>
      </c>
    </row>
    <row r="6463" spans="1:13" x14ac:dyDescent="0.2">
      <c r="A6463" t="s">
        <v>11</v>
      </c>
      <c r="B6463" t="s">
        <v>12</v>
      </c>
    </row>
    <row r="6464" spans="1:13" x14ac:dyDescent="0.2">
      <c r="A6464" t="s">
        <v>13</v>
      </c>
      <c r="B6464" t="s">
        <v>14</v>
      </c>
    </row>
    <row r="6465" spans="1:13" x14ac:dyDescent="0.2">
      <c r="A6465" t="s">
        <v>15</v>
      </c>
      <c r="B6465" t="s">
        <v>16</v>
      </c>
    </row>
    <row r="6466" spans="1:13" ht="16" x14ac:dyDescent="0.2">
      <c r="A6466" s="1" t="s">
        <v>17</v>
      </c>
    </row>
    <row r="6467" spans="1:13" x14ac:dyDescent="0.2">
      <c r="A6467" s="2" t="s">
        <v>18</v>
      </c>
      <c r="B6467" s="2" t="s">
        <v>19</v>
      </c>
      <c r="C6467" s="2" t="s">
        <v>6</v>
      </c>
      <c r="D6467" s="2" t="s">
        <v>15</v>
      </c>
      <c r="E6467" s="2" t="s">
        <v>20</v>
      </c>
      <c r="F6467" s="2" t="s">
        <v>13</v>
      </c>
      <c r="G6467" s="2" t="s">
        <v>21</v>
      </c>
      <c r="H6467" s="2" t="s">
        <v>22</v>
      </c>
      <c r="I6467" s="2" t="s">
        <v>23</v>
      </c>
      <c r="J6467" s="2" t="s">
        <v>4</v>
      </c>
      <c r="K6467" s="2" t="s">
        <v>24</v>
      </c>
      <c r="L6467" s="2" t="s">
        <v>9</v>
      </c>
      <c r="M6467" s="2"/>
    </row>
    <row r="6468" spans="1:13" x14ac:dyDescent="0.2">
      <c r="A6468" t="s">
        <v>451</v>
      </c>
      <c r="B6468">
        <v>8.1831000000000004E-3</v>
      </c>
      <c r="D6468" t="s">
        <v>16</v>
      </c>
      <c r="E6468" t="s">
        <v>650</v>
      </c>
      <c r="F6468" t="s">
        <v>27</v>
      </c>
      <c r="G6468">
        <v>2</v>
      </c>
      <c r="H6468">
        <v>-4.8056842270545168</v>
      </c>
      <c r="I6468">
        <v>0.2402553678818159</v>
      </c>
      <c r="J6468" t="s">
        <v>1191</v>
      </c>
    </row>
    <row r="6469" spans="1:13" x14ac:dyDescent="0.2">
      <c r="A6469" t="s">
        <v>453</v>
      </c>
      <c r="B6469">
        <v>8.1831000000000004E-3</v>
      </c>
      <c r="D6469" t="s">
        <v>16</v>
      </c>
      <c r="E6469" t="s">
        <v>650</v>
      </c>
      <c r="F6469" t="s">
        <v>27</v>
      </c>
      <c r="G6469">
        <v>2</v>
      </c>
      <c r="H6469">
        <v>-4.8056842270545168</v>
      </c>
      <c r="I6469">
        <v>0.2402553678818159</v>
      </c>
      <c r="J6469" t="s">
        <v>1191</v>
      </c>
    </row>
    <row r="6470" spans="1:13" x14ac:dyDescent="0.2">
      <c r="A6470" t="s">
        <v>208</v>
      </c>
      <c r="B6470">
        <v>3.0287999999999999E-3</v>
      </c>
      <c r="D6470" t="s">
        <v>16</v>
      </c>
      <c r="E6470" t="s">
        <v>26</v>
      </c>
      <c r="F6470" t="s">
        <v>27</v>
      </c>
      <c r="G6470">
        <v>2</v>
      </c>
      <c r="H6470">
        <v>-5.7995887775092161</v>
      </c>
      <c r="I6470">
        <v>0.1312205922929929</v>
      </c>
      <c r="J6470" t="s">
        <v>1192</v>
      </c>
    </row>
    <row r="6471" spans="1:13" x14ac:dyDescent="0.2">
      <c r="A6471" t="s">
        <v>455</v>
      </c>
      <c r="B6471">
        <v>7.7787999999999998E-3</v>
      </c>
      <c r="D6471" t="s">
        <v>16</v>
      </c>
      <c r="E6471" t="s">
        <v>650</v>
      </c>
      <c r="F6471" t="s">
        <v>27</v>
      </c>
      <c r="G6471">
        <v>2</v>
      </c>
      <c r="H6471">
        <v>-4.856353194333547</v>
      </c>
      <c r="I6471">
        <v>0.56423115531849743</v>
      </c>
      <c r="J6471" t="s">
        <v>1214</v>
      </c>
    </row>
    <row r="6472" spans="1:13" x14ac:dyDescent="0.2">
      <c r="A6472" t="s">
        <v>457</v>
      </c>
      <c r="B6472">
        <v>2.8015000000000002E-3</v>
      </c>
      <c r="D6472" t="s">
        <v>16</v>
      </c>
      <c r="E6472" t="s">
        <v>650</v>
      </c>
      <c r="F6472" t="s">
        <v>27</v>
      </c>
      <c r="G6472">
        <v>2</v>
      </c>
      <c r="H6472">
        <v>-5.8776002909589344</v>
      </c>
      <c r="I6472">
        <v>0.2402553678818159</v>
      </c>
      <c r="J6472" t="s">
        <v>1191</v>
      </c>
    </row>
    <row r="6473" spans="1:13" x14ac:dyDescent="0.2">
      <c r="A6473" t="s">
        <v>29</v>
      </c>
      <c r="B6473">
        <v>1.1879999999999999</v>
      </c>
      <c r="D6473" t="s">
        <v>30</v>
      </c>
      <c r="E6473" t="s">
        <v>26</v>
      </c>
      <c r="F6473" t="s">
        <v>27</v>
      </c>
      <c r="G6473">
        <v>2</v>
      </c>
      <c r="H6473">
        <v>0.17227122094045311</v>
      </c>
      <c r="I6473">
        <v>0.1312205922929929</v>
      </c>
      <c r="J6473" t="s">
        <v>1193</v>
      </c>
    </row>
    <row r="6474" spans="1:13" x14ac:dyDescent="0.2">
      <c r="A6474" t="s">
        <v>1194</v>
      </c>
      <c r="B6474">
        <v>4.3920000000000001E-2</v>
      </c>
      <c r="D6474" t="s">
        <v>16</v>
      </c>
      <c r="E6474" t="s">
        <v>650</v>
      </c>
      <c r="F6474" t="s">
        <v>27</v>
      </c>
      <c r="G6474">
        <v>2</v>
      </c>
      <c r="H6474">
        <v>-3.125385481780862</v>
      </c>
      <c r="I6474">
        <v>0.2402553678818159</v>
      </c>
      <c r="J6474" t="s">
        <v>1191</v>
      </c>
    </row>
    <row r="6475" spans="1:13" x14ac:dyDescent="0.2">
      <c r="A6475" t="s">
        <v>459</v>
      </c>
      <c r="B6475">
        <v>2.8015000000000002E-3</v>
      </c>
      <c r="D6475" t="s">
        <v>16</v>
      </c>
      <c r="E6475" t="s">
        <v>650</v>
      </c>
      <c r="F6475" t="s">
        <v>27</v>
      </c>
      <c r="G6475">
        <v>2</v>
      </c>
      <c r="H6475">
        <v>-5.8776002909589344</v>
      </c>
      <c r="I6475">
        <v>0.2402553678818159</v>
      </c>
      <c r="J6475" t="s">
        <v>1191</v>
      </c>
    </row>
    <row r="6476" spans="1:13" x14ac:dyDescent="0.2">
      <c r="A6476" t="s">
        <v>708</v>
      </c>
      <c r="B6476">
        <v>2.4E-2</v>
      </c>
      <c r="D6476" t="s">
        <v>250</v>
      </c>
      <c r="E6476" t="s">
        <v>244</v>
      </c>
      <c r="F6476" t="s">
        <v>27</v>
      </c>
      <c r="G6476">
        <v>2</v>
      </c>
      <c r="H6476">
        <v>-3.729701448634192</v>
      </c>
      <c r="I6476">
        <v>0.1312205922929929</v>
      </c>
      <c r="J6476" t="s">
        <v>1195</v>
      </c>
    </row>
    <row r="6477" spans="1:13" x14ac:dyDescent="0.2">
      <c r="A6477" t="s">
        <v>1211</v>
      </c>
      <c r="B6477">
        <v>1</v>
      </c>
      <c r="C6477" t="s">
        <v>35</v>
      </c>
      <c r="D6477" t="s">
        <v>16</v>
      </c>
      <c r="E6477" t="s">
        <v>973</v>
      </c>
      <c r="F6477" t="s">
        <v>33</v>
      </c>
      <c r="G6477">
        <v>0</v>
      </c>
      <c r="H6477">
        <v>1</v>
      </c>
      <c r="L6477" t="s">
        <v>1211</v>
      </c>
    </row>
    <row r="6478" spans="1:13" x14ac:dyDescent="0.2">
      <c r="A6478" t="s">
        <v>39</v>
      </c>
      <c r="B6478">
        <v>4.0000000000000001E-10</v>
      </c>
      <c r="C6478" t="s">
        <v>35</v>
      </c>
      <c r="D6478" t="s">
        <v>15</v>
      </c>
      <c r="F6478" t="s">
        <v>36</v>
      </c>
      <c r="G6478">
        <v>2</v>
      </c>
      <c r="H6478">
        <v>-21.63955656882057</v>
      </c>
      <c r="I6478">
        <v>0.56423115531849743</v>
      </c>
      <c r="J6478" t="s">
        <v>1195</v>
      </c>
      <c r="L6478" t="s">
        <v>40</v>
      </c>
    </row>
    <row r="6479" spans="1:13" x14ac:dyDescent="0.2">
      <c r="A6479" t="s">
        <v>41</v>
      </c>
      <c r="B6479">
        <v>2</v>
      </c>
      <c r="C6479" t="s">
        <v>42</v>
      </c>
      <c r="D6479" t="s">
        <v>30</v>
      </c>
      <c r="F6479" t="s">
        <v>36</v>
      </c>
      <c r="G6479">
        <v>2</v>
      </c>
      <c r="H6479">
        <v>0.69314718055994529</v>
      </c>
      <c r="I6479">
        <v>0.1312205922929929</v>
      </c>
      <c r="J6479" t="s">
        <v>1195</v>
      </c>
      <c r="L6479" t="s">
        <v>43</v>
      </c>
    </row>
    <row r="6480" spans="1:13" x14ac:dyDescent="0.2">
      <c r="A6480" t="s">
        <v>1215</v>
      </c>
      <c r="B6480">
        <v>0.5</v>
      </c>
      <c r="C6480" t="s">
        <v>35</v>
      </c>
      <c r="D6480" t="s">
        <v>16</v>
      </c>
      <c r="F6480" t="s">
        <v>36</v>
      </c>
      <c r="G6480">
        <v>2</v>
      </c>
      <c r="H6480">
        <v>-0.69314718055994529</v>
      </c>
      <c r="I6480">
        <v>0.1061828390711656</v>
      </c>
      <c r="J6480" t="s">
        <v>1199</v>
      </c>
      <c r="L6480" t="s">
        <v>1216</v>
      </c>
    </row>
    <row r="6481" spans="1:12" x14ac:dyDescent="0.2">
      <c r="A6481" t="s">
        <v>196</v>
      </c>
      <c r="B6481">
        <v>0.33</v>
      </c>
      <c r="C6481" t="s">
        <v>94</v>
      </c>
      <c r="D6481" t="s">
        <v>53</v>
      </c>
      <c r="F6481" t="s">
        <v>36</v>
      </c>
      <c r="G6481">
        <v>2</v>
      </c>
      <c r="H6481">
        <v>-1.1086626245216109</v>
      </c>
      <c r="I6481">
        <v>0.1312205922929929</v>
      </c>
      <c r="J6481" t="s">
        <v>1195</v>
      </c>
      <c r="L6481" t="s">
        <v>198</v>
      </c>
    </row>
    <row r="6482" spans="1:12" x14ac:dyDescent="0.2">
      <c r="A6482" t="s">
        <v>464</v>
      </c>
      <c r="B6482">
        <v>0.2</v>
      </c>
      <c r="C6482" t="s">
        <v>35</v>
      </c>
      <c r="D6482" t="s">
        <v>16</v>
      </c>
      <c r="F6482" t="s">
        <v>36</v>
      </c>
      <c r="G6482">
        <v>2</v>
      </c>
      <c r="H6482">
        <v>-1.6094379124341001</v>
      </c>
      <c r="I6482">
        <v>7.3865056012167724E-2</v>
      </c>
      <c r="J6482" t="s">
        <v>1217</v>
      </c>
      <c r="L6482" t="s">
        <v>465</v>
      </c>
    </row>
    <row r="6483" spans="1:12" x14ac:dyDescent="0.2">
      <c r="A6483" t="s">
        <v>1080</v>
      </c>
      <c r="B6483">
        <v>9</v>
      </c>
      <c r="C6483" t="s">
        <v>49</v>
      </c>
      <c r="D6483" t="s">
        <v>16</v>
      </c>
      <c r="F6483" t="s">
        <v>36</v>
      </c>
      <c r="G6483">
        <v>2</v>
      </c>
      <c r="H6483">
        <v>2.19722457733622</v>
      </c>
      <c r="I6483">
        <v>0.1061828390711656</v>
      </c>
      <c r="J6483" t="s">
        <v>1199</v>
      </c>
      <c r="L6483" t="s">
        <v>1082</v>
      </c>
    </row>
    <row r="6484" spans="1:12" x14ac:dyDescent="0.2">
      <c r="A6484" t="s">
        <v>1189</v>
      </c>
      <c r="B6484">
        <v>0.72</v>
      </c>
      <c r="C6484" t="s">
        <v>35</v>
      </c>
      <c r="D6484" t="s">
        <v>16</v>
      </c>
      <c r="F6484" t="s">
        <v>36</v>
      </c>
      <c r="G6484">
        <v>2</v>
      </c>
      <c r="H6484">
        <v>-0.3285040669720361</v>
      </c>
      <c r="I6484">
        <v>0.1061828390711656</v>
      </c>
      <c r="J6484" t="s">
        <v>1199</v>
      </c>
    </row>
    <row r="6485" spans="1:12" x14ac:dyDescent="0.2">
      <c r="A6485" t="s">
        <v>60</v>
      </c>
      <c r="B6485">
        <v>1.1319999999999999</v>
      </c>
      <c r="C6485" t="s">
        <v>42</v>
      </c>
      <c r="D6485" t="s">
        <v>56</v>
      </c>
      <c r="F6485" t="s">
        <v>36</v>
      </c>
      <c r="G6485">
        <v>2</v>
      </c>
      <c r="H6485">
        <v>0.1239859797809911</v>
      </c>
      <c r="I6485">
        <v>0.36977677668705061</v>
      </c>
      <c r="J6485" t="s">
        <v>1201</v>
      </c>
      <c r="L6485" t="s">
        <v>61</v>
      </c>
    </row>
    <row r="6486" spans="1:12" x14ac:dyDescent="0.2">
      <c r="A6486" t="s">
        <v>62</v>
      </c>
      <c r="B6486">
        <v>0.18867</v>
      </c>
      <c r="C6486" t="s">
        <v>35</v>
      </c>
      <c r="D6486" t="s">
        <v>56</v>
      </c>
      <c r="F6486" t="s">
        <v>36</v>
      </c>
      <c r="G6486">
        <v>2</v>
      </c>
      <c r="H6486">
        <v>-1.667755821758615</v>
      </c>
      <c r="I6486">
        <v>0.36977677668705061</v>
      </c>
      <c r="J6486" t="s">
        <v>1201</v>
      </c>
      <c r="L6486" t="s">
        <v>62</v>
      </c>
    </row>
    <row r="6487" spans="1:12" x14ac:dyDescent="0.2">
      <c r="A6487" t="s">
        <v>446</v>
      </c>
      <c r="B6487">
        <v>-8.9999999999999993E-3</v>
      </c>
      <c r="C6487" t="s">
        <v>49</v>
      </c>
      <c r="D6487" t="s">
        <v>250</v>
      </c>
      <c r="F6487" t="s">
        <v>36</v>
      </c>
      <c r="G6487">
        <v>2</v>
      </c>
      <c r="H6487">
        <v>-4.7105307016459177</v>
      </c>
      <c r="I6487">
        <v>0.1312205922929929</v>
      </c>
      <c r="J6487" t="s">
        <v>1218</v>
      </c>
      <c r="K6487" t="b">
        <v>1</v>
      </c>
      <c r="L6487" t="s">
        <v>448</v>
      </c>
    </row>
    <row r="6489" spans="1:12" ht="16" x14ac:dyDescent="0.2">
      <c r="A6489" s="1" t="s">
        <v>2</v>
      </c>
      <c r="B6489" s="1" t="s">
        <v>1219</v>
      </c>
    </row>
    <row r="6490" spans="1:12" x14ac:dyDescent="0.2">
      <c r="A6490" t="s">
        <v>4</v>
      </c>
      <c r="B6490" t="s">
        <v>5</v>
      </c>
    </row>
    <row r="6491" spans="1:12" x14ac:dyDescent="0.2">
      <c r="A6491" t="s">
        <v>6</v>
      </c>
      <c r="B6491" t="s">
        <v>7</v>
      </c>
    </row>
    <row r="6492" spans="1:12" x14ac:dyDescent="0.2">
      <c r="A6492" t="s">
        <v>8</v>
      </c>
      <c r="B6492">
        <v>1</v>
      </c>
    </row>
    <row r="6493" spans="1:12" x14ac:dyDescent="0.2">
      <c r="A6493" t="s">
        <v>9</v>
      </c>
      <c r="B6493" t="s">
        <v>1220</v>
      </c>
    </row>
    <row r="6494" spans="1:12" x14ac:dyDescent="0.2">
      <c r="A6494" t="s">
        <v>11</v>
      </c>
      <c r="B6494" t="s">
        <v>12</v>
      </c>
    </row>
    <row r="6495" spans="1:12" x14ac:dyDescent="0.2">
      <c r="A6495" t="s">
        <v>13</v>
      </c>
      <c r="B6495" t="s">
        <v>14</v>
      </c>
    </row>
    <row r="6496" spans="1:12" x14ac:dyDescent="0.2">
      <c r="A6496" t="s">
        <v>15</v>
      </c>
      <c r="B6496" t="s">
        <v>16</v>
      </c>
    </row>
    <row r="6497" spans="1:13" ht="16" x14ac:dyDescent="0.2">
      <c r="A6497" s="1" t="s">
        <v>17</v>
      </c>
    </row>
    <row r="6498" spans="1:13" x14ac:dyDescent="0.2">
      <c r="A6498" s="2" t="s">
        <v>18</v>
      </c>
      <c r="B6498" s="2" t="s">
        <v>19</v>
      </c>
      <c r="C6498" s="2" t="s">
        <v>6</v>
      </c>
      <c r="D6498" s="2" t="s">
        <v>15</v>
      </c>
      <c r="E6498" s="2" t="s">
        <v>20</v>
      </c>
      <c r="F6498" s="2" t="s">
        <v>13</v>
      </c>
      <c r="G6498" s="2" t="s">
        <v>21</v>
      </c>
      <c r="H6498" s="2" t="s">
        <v>22</v>
      </c>
      <c r="I6498" s="2" t="s">
        <v>23</v>
      </c>
      <c r="J6498" s="2" t="s">
        <v>4</v>
      </c>
      <c r="K6498" s="2" t="s">
        <v>24</v>
      </c>
      <c r="L6498" s="2" t="s">
        <v>9</v>
      </c>
      <c r="M6498" s="2"/>
    </row>
    <row r="6499" spans="1:13" x14ac:dyDescent="0.2">
      <c r="A6499" t="s">
        <v>29</v>
      </c>
      <c r="B6499">
        <v>17.149000000000001</v>
      </c>
      <c r="D6499" t="s">
        <v>30</v>
      </c>
      <c r="E6499" t="s">
        <v>31</v>
      </c>
      <c r="F6499" t="s">
        <v>27</v>
      </c>
      <c r="G6499">
        <v>2</v>
      </c>
      <c r="H6499">
        <v>2.84193986287401</v>
      </c>
      <c r="I6499">
        <v>0.22493234770242451</v>
      </c>
      <c r="J6499" t="s">
        <v>28</v>
      </c>
    </row>
    <row r="6500" spans="1:13" x14ac:dyDescent="0.2">
      <c r="A6500" t="s">
        <v>1219</v>
      </c>
      <c r="B6500">
        <v>1</v>
      </c>
      <c r="C6500" t="s">
        <v>7</v>
      </c>
      <c r="D6500" t="s">
        <v>16</v>
      </c>
      <c r="E6500" t="s">
        <v>32</v>
      </c>
      <c r="F6500" t="s">
        <v>33</v>
      </c>
      <c r="G6500">
        <v>0</v>
      </c>
      <c r="H6500">
        <v>1</v>
      </c>
      <c r="L6500" t="s">
        <v>1220</v>
      </c>
    </row>
    <row r="6501" spans="1:13" x14ac:dyDescent="0.2">
      <c r="A6501" t="s">
        <v>39</v>
      </c>
      <c r="B6501">
        <v>4.0000000000000001E-10</v>
      </c>
      <c r="C6501" t="s">
        <v>35</v>
      </c>
      <c r="D6501" t="s">
        <v>15</v>
      </c>
      <c r="F6501" t="s">
        <v>36</v>
      </c>
      <c r="G6501">
        <v>2</v>
      </c>
      <c r="H6501">
        <v>-21.63955656882057</v>
      </c>
      <c r="I6501">
        <v>0.59308259283798559</v>
      </c>
      <c r="J6501" t="s">
        <v>28</v>
      </c>
      <c r="L6501" t="s">
        <v>40</v>
      </c>
    </row>
    <row r="6502" spans="1:13" x14ac:dyDescent="0.2">
      <c r="A6502" t="s">
        <v>41</v>
      </c>
      <c r="B6502">
        <v>51.447000000000003</v>
      </c>
      <c r="C6502" t="s">
        <v>42</v>
      </c>
      <c r="D6502" t="s">
        <v>30</v>
      </c>
      <c r="F6502" t="s">
        <v>36</v>
      </c>
      <c r="G6502">
        <v>2</v>
      </c>
      <c r="H6502">
        <v>3.94055215154212</v>
      </c>
      <c r="I6502">
        <v>0.22493234770242451</v>
      </c>
      <c r="J6502" t="s">
        <v>28</v>
      </c>
      <c r="L6502" t="s">
        <v>43</v>
      </c>
    </row>
    <row r="6503" spans="1:13" x14ac:dyDescent="0.2">
      <c r="A6503" t="s">
        <v>51</v>
      </c>
      <c r="B6503">
        <v>4.7636000000000003</v>
      </c>
      <c r="C6503" t="s">
        <v>52</v>
      </c>
      <c r="D6503" t="s">
        <v>53</v>
      </c>
      <c r="F6503" t="s">
        <v>36</v>
      </c>
      <c r="G6503">
        <v>2</v>
      </c>
      <c r="H6503">
        <v>1.5610036849117039</v>
      </c>
      <c r="I6503">
        <v>0.22493234770242451</v>
      </c>
      <c r="J6503" t="s">
        <v>28</v>
      </c>
      <c r="L6503" t="s">
        <v>54</v>
      </c>
    </row>
    <row r="6504" spans="1:13" x14ac:dyDescent="0.2">
      <c r="A6504" t="s">
        <v>62</v>
      </c>
      <c r="B6504">
        <v>0.10526000000000001</v>
      </c>
      <c r="C6504" t="s">
        <v>35</v>
      </c>
      <c r="D6504" t="s">
        <v>56</v>
      </c>
      <c r="F6504" t="s">
        <v>36</v>
      </c>
      <c r="G6504">
        <v>2</v>
      </c>
      <c r="H6504">
        <v>-2.251321799056504</v>
      </c>
      <c r="I6504">
        <v>0.41246038958469372</v>
      </c>
      <c r="J6504" t="s">
        <v>28</v>
      </c>
      <c r="L6504" t="s">
        <v>62</v>
      </c>
    </row>
    <row r="6505" spans="1:13" x14ac:dyDescent="0.2">
      <c r="A6505" t="s">
        <v>1221</v>
      </c>
      <c r="B6505">
        <v>1.0526</v>
      </c>
      <c r="C6505" t="s">
        <v>7</v>
      </c>
      <c r="D6505" t="s">
        <v>16</v>
      </c>
      <c r="F6505" t="s">
        <v>36</v>
      </c>
      <c r="G6505">
        <v>2</v>
      </c>
      <c r="H6505">
        <v>5.1263293937541511E-2</v>
      </c>
      <c r="I6505">
        <v>0.22493234770242451</v>
      </c>
      <c r="J6505" t="s">
        <v>28</v>
      </c>
      <c r="L6505" t="s">
        <v>1222</v>
      </c>
    </row>
    <row r="6507" spans="1:13" ht="16" x14ac:dyDescent="0.2">
      <c r="A6507" s="1" t="s">
        <v>2</v>
      </c>
      <c r="B6507" s="1" t="s">
        <v>1223</v>
      </c>
    </row>
    <row r="6508" spans="1:13" x14ac:dyDescent="0.2">
      <c r="A6508" t="s">
        <v>4</v>
      </c>
      <c r="B6508" t="s">
        <v>5</v>
      </c>
    </row>
    <row r="6509" spans="1:13" x14ac:dyDescent="0.2">
      <c r="A6509" t="s">
        <v>6</v>
      </c>
      <c r="B6509" t="s">
        <v>7</v>
      </c>
    </row>
    <row r="6510" spans="1:13" x14ac:dyDescent="0.2">
      <c r="A6510" t="s">
        <v>8</v>
      </c>
      <c r="B6510">
        <v>1</v>
      </c>
    </row>
    <row r="6511" spans="1:13" x14ac:dyDescent="0.2">
      <c r="A6511" t="s">
        <v>9</v>
      </c>
      <c r="B6511" t="s">
        <v>1224</v>
      </c>
    </row>
    <row r="6512" spans="1:13" x14ac:dyDescent="0.2">
      <c r="A6512" t="s">
        <v>11</v>
      </c>
      <c r="B6512" t="s">
        <v>12</v>
      </c>
    </row>
    <row r="6513" spans="1:13" x14ac:dyDescent="0.2">
      <c r="A6513" t="s">
        <v>13</v>
      </c>
      <c r="B6513" t="s">
        <v>14</v>
      </c>
    </row>
    <row r="6514" spans="1:13" x14ac:dyDescent="0.2">
      <c r="A6514" t="s">
        <v>15</v>
      </c>
      <c r="B6514" t="s">
        <v>16</v>
      </c>
    </row>
    <row r="6515" spans="1:13" ht="16" x14ac:dyDescent="0.2">
      <c r="A6515" s="1" t="s">
        <v>17</v>
      </c>
    </row>
    <row r="6516" spans="1:13" x14ac:dyDescent="0.2">
      <c r="A6516" s="2" t="s">
        <v>18</v>
      </c>
      <c r="B6516" s="2" t="s">
        <v>19</v>
      </c>
      <c r="C6516" s="2" t="s">
        <v>6</v>
      </c>
      <c r="D6516" s="2" t="s">
        <v>15</v>
      </c>
      <c r="E6516" s="2" t="s">
        <v>20</v>
      </c>
      <c r="F6516" s="2" t="s">
        <v>13</v>
      </c>
      <c r="G6516" s="2" t="s">
        <v>21</v>
      </c>
      <c r="H6516" s="2" t="s">
        <v>22</v>
      </c>
      <c r="I6516" s="2" t="s">
        <v>23</v>
      </c>
      <c r="J6516" s="2" t="s">
        <v>4</v>
      </c>
      <c r="K6516" s="2" t="s">
        <v>24</v>
      </c>
      <c r="L6516" s="2" t="s">
        <v>9</v>
      </c>
      <c r="M6516" s="2"/>
    </row>
    <row r="6517" spans="1:13" x14ac:dyDescent="0.2">
      <c r="A6517" t="s">
        <v>208</v>
      </c>
      <c r="B6517">
        <v>7.0576E-2</v>
      </c>
      <c r="D6517" t="s">
        <v>16</v>
      </c>
      <c r="E6517" t="s">
        <v>26</v>
      </c>
      <c r="F6517" t="s">
        <v>27</v>
      </c>
      <c r="G6517">
        <v>2</v>
      </c>
      <c r="H6517">
        <v>-2.6510651356195529</v>
      </c>
      <c r="I6517">
        <v>0.22493234770242451</v>
      </c>
      <c r="J6517" t="s">
        <v>28</v>
      </c>
    </row>
    <row r="6518" spans="1:13" x14ac:dyDescent="0.2">
      <c r="A6518" t="s">
        <v>29</v>
      </c>
      <c r="B6518">
        <v>3.1394000000000002</v>
      </c>
      <c r="D6518" t="s">
        <v>30</v>
      </c>
      <c r="E6518" t="s">
        <v>31</v>
      </c>
      <c r="F6518" t="s">
        <v>27</v>
      </c>
      <c r="G6518">
        <v>2</v>
      </c>
      <c r="H6518">
        <v>1.14403169885897</v>
      </c>
      <c r="I6518">
        <v>0.22493234770242451</v>
      </c>
      <c r="J6518" t="s">
        <v>28</v>
      </c>
    </row>
    <row r="6519" spans="1:13" x14ac:dyDescent="0.2">
      <c r="A6519" t="s">
        <v>828</v>
      </c>
      <c r="B6519">
        <v>1.882E-2</v>
      </c>
      <c r="D6519" t="s">
        <v>16</v>
      </c>
      <c r="E6519" t="s">
        <v>26</v>
      </c>
      <c r="F6519" t="s">
        <v>27</v>
      </c>
      <c r="G6519">
        <v>2</v>
      </c>
      <c r="H6519">
        <v>-3.972835144824904</v>
      </c>
      <c r="I6519">
        <v>0.30183000702920459</v>
      </c>
      <c r="J6519" t="s">
        <v>28</v>
      </c>
    </row>
    <row r="6520" spans="1:13" x14ac:dyDescent="0.2">
      <c r="A6520" t="s">
        <v>1223</v>
      </c>
      <c r="B6520">
        <v>1</v>
      </c>
      <c r="C6520" t="s">
        <v>7</v>
      </c>
      <c r="D6520" t="s">
        <v>16</v>
      </c>
      <c r="E6520" t="s">
        <v>32</v>
      </c>
      <c r="F6520" t="s">
        <v>33</v>
      </c>
      <c r="G6520">
        <v>0</v>
      </c>
      <c r="H6520">
        <v>1</v>
      </c>
      <c r="L6520" t="s">
        <v>1224</v>
      </c>
    </row>
    <row r="6521" spans="1:13" x14ac:dyDescent="0.2">
      <c r="A6521" t="s">
        <v>654</v>
      </c>
      <c r="B6521">
        <v>0.47050999999999998</v>
      </c>
      <c r="C6521" t="s">
        <v>35</v>
      </c>
      <c r="D6521" t="s">
        <v>16</v>
      </c>
      <c r="F6521" t="s">
        <v>36</v>
      </c>
      <c r="G6521">
        <v>2</v>
      </c>
      <c r="H6521">
        <v>-0.7539380661974433</v>
      </c>
      <c r="I6521">
        <v>0.22493234770242451</v>
      </c>
      <c r="J6521" t="s">
        <v>28</v>
      </c>
      <c r="L6521" t="s">
        <v>656</v>
      </c>
    </row>
    <row r="6522" spans="1:13" x14ac:dyDescent="0.2">
      <c r="A6522" t="s">
        <v>39</v>
      </c>
      <c r="B6522">
        <v>4.0000000000000001E-10</v>
      </c>
      <c r="C6522" t="s">
        <v>35</v>
      </c>
      <c r="D6522" t="s">
        <v>15</v>
      </c>
      <c r="F6522" t="s">
        <v>36</v>
      </c>
      <c r="G6522">
        <v>2</v>
      </c>
      <c r="H6522">
        <v>-21.63955656882057</v>
      </c>
      <c r="I6522">
        <v>0.59308259283798559</v>
      </c>
      <c r="J6522" t="s">
        <v>28</v>
      </c>
      <c r="L6522" t="s">
        <v>40</v>
      </c>
    </row>
    <row r="6523" spans="1:13" x14ac:dyDescent="0.2">
      <c r="A6523" t="s">
        <v>41</v>
      </c>
      <c r="B6523">
        <v>9.4183000000000003</v>
      </c>
      <c r="C6523" t="s">
        <v>42</v>
      </c>
      <c r="D6523" t="s">
        <v>30</v>
      </c>
      <c r="F6523" t="s">
        <v>36</v>
      </c>
      <c r="G6523">
        <v>2</v>
      </c>
      <c r="H6523">
        <v>2.242654605210832</v>
      </c>
      <c r="I6523">
        <v>0.22493234770242451</v>
      </c>
      <c r="J6523" t="s">
        <v>28</v>
      </c>
      <c r="L6523" t="s">
        <v>43</v>
      </c>
    </row>
    <row r="6524" spans="1:13" x14ac:dyDescent="0.2">
      <c r="A6524" t="s">
        <v>51</v>
      </c>
      <c r="B6524">
        <v>0.87205999999999995</v>
      </c>
      <c r="C6524" t="s">
        <v>52</v>
      </c>
      <c r="D6524" t="s">
        <v>53</v>
      </c>
      <c r="F6524" t="s">
        <v>36</v>
      </c>
      <c r="G6524">
        <v>2</v>
      </c>
      <c r="H6524">
        <v>-0.13689705010082431</v>
      </c>
      <c r="I6524">
        <v>0.22493234770242451</v>
      </c>
      <c r="J6524" t="s">
        <v>28</v>
      </c>
      <c r="L6524" t="s">
        <v>54</v>
      </c>
    </row>
    <row r="6525" spans="1:13" x14ac:dyDescent="0.2">
      <c r="A6525" t="s">
        <v>1219</v>
      </c>
      <c r="B6525">
        <v>1.0526</v>
      </c>
      <c r="C6525" t="s">
        <v>7</v>
      </c>
      <c r="D6525" t="s">
        <v>16</v>
      </c>
      <c r="F6525" t="s">
        <v>36</v>
      </c>
      <c r="G6525">
        <v>2</v>
      </c>
      <c r="H6525">
        <v>5.1263293937541511E-2</v>
      </c>
      <c r="I6525">
        <v>0.22493234770242451</v>
      </c>
      <c r="J6525" t="s">
        <v>28</v>
      </c>
      <c r="L6525" t="s">
        <v>1220</v>
      </c>
    </row>
    <row r="6526" spans="1:13" x14ac:dyDescent="0.2">
      <c r="A6526" t="s">
        <v>60</v>
      </c>
      <c r="B6526">
        <v>0.2823</v>
      </c>
      <c r="C6526" t="s">
        <v>42</v>
      </c>
      <c r="D6526" t="s">
        <v>56</v>
      </c>
      <c r="F6526" t="s">
        <v>36</v>
      </c>
      <c r="G6526">
        <v>2</v>
      </c>
      <c r="H6526">
        <v>-1.264784943722693</v>
      </c>
      <c r="I6526">
        <v>0.41246038958469372</v>
      </c>
      <c r="J6526" t="s">
        <v>28</v>
      </c>
      <c r="L6526" t="s">
        <v>61</v>
      </c>
    </row>
    <row r="6527" spans="1:13" x14ac:dyDescent="0.2">
      <c r="A6527" t="s">
        <v>62</v>
      </c>
      <c r="B6527">
        <v>0.15231</v>
      </c>
      <c r="C6527" t="s">
        <v>35</v>
      </c>
      <c r="D6527" t="s">
        <v>56</v>
      </c>
      <c r="F6527" t="s">
        <v>36</v>
      </c>
      <c r="G6527">
        <v>2</v>
      </c>
      <c r="H6527">
        <v>-1.8818373613547239</v>
      </c>
      <c r="I6527">
        <v>0.41246038958469372</v>
      </c>
      <c r="J6527" t="s">
        <v>28</v>
      </c>
      <c r="L6527" t="s">
        <v>62</v>
      </c>
    </row>
    <row r="6529" spans="1:13" ht="16" x14ac:dyDescent="0.2">
      <c r="A6529" s="1" t="s">
        <v>2</v>
      </c>
      <c r="B6529" s="1" t="s">
        <v>922</v>
      </c>
    </row>
    <row r="6530" spans="1:13" x14ac:dyDescent="0.2">
      <c r="A6530" t="s">
        <v>4</v>
      </c>
      <c r="B6530" t="s">
        <v>5</v>
      </c>
    </row>
    <row r="6531" spans="1:13" x14ac:dyDescent="0.2">
      <c r="A6531" t="s">
        <v>6</v>
      </c>
      <c r="B6531" t="s">
        <v>7</v>
      </c>
    </row>
    <row r="6532" spans="1:13" x14ac:dyDescent="0.2">
      <c r="A6532" t="s">
        <v>8</v>
      </c>
      <c r="B6532">
        <v>1</v>
      </c>
    </row>
    <row r="6533" spans="1:13" x14ac:dyDescent="0.2">
      <c r="A6533" t="s">
        <v>9</v>
      </c>
      <c r="B6533" t="s">
        <v>923</v>
      </c>
    </row>
    <row r="6534" spans="1:13" x14ac:dyDescent="0.2">
      <c r="A6534" t="s">
        <v>11</v>
      </c>
      <c r="B6534" t="s">
        <v>12</v>
      </c>
    </row>
    <row r="6535" spans="1:13" x14ac:dyDescent="0.2">
      <c r="A6535" t="s">
        <v>13</v>
      </c>
      <c r="B6535" t="s">
        <v>14</v>
      </c>
    </row>
    <row r="6536" spans="1:13" x14ac:dyDescent="0.2">
      <c r="A6536" t="s">
        <v>15</v>
      </c>
      <c r="B6536" t="s">
        <v>16</v>
      </c>
    </row>
    <row r="6537" spans="1:13" ht="16" x14ac:dyDescent="0.2">
      <c r="A6537" s="1" t="s">
        <v>17</v>
      </c>
    </row>
    <row r="6538" spans="1:13" x14ac:dyDescent="0.2">
      <c r="A6538" s="2" t="s">
        <v>18</v>
      </c>
      <c r="B6538" s="2" t="s">
        <v>19</v>
      </c>
      <c r="C6538" s="2" t="s">
        <v>6</v>
      </c>
      <c r="D6538" s="2" t="s">
        <v>15</v>
      </c>
      <c r="E6538" s="2" t="s">
        <v>20</v>
      </c>
      <c r="F6538" s="2" t="s">
        <v>13</v>
      </c>
      <c r="G6538" s="2" t="s">
        <v>21</v>
      </c>
      <c r="H6538" s="2" t="s">
        <v>22</v>
      </c>
      <c r="I6538" s="2" t="s">
        <v>23</v>
      </c>
      <c r="J6538" s="2" t="s">
        <v>4</v>
      </c>
      <c r="K6538" s="2" t="s">
        <v>24</v>
      </c>
      <c r="L6538" s="2" t="s">
        <v>9</v>
      </c>
      <c r="M6538" s="2"/>
    </row>
    <row r="6539" spans="1:13" x14ac:dyDescent="0.2">
      <c r="A6539" t="s">
        <v>29</v>
      </c>
      <c r="B6539">
        <v>10.099</v>
      </c>
      <c r="D6539" t="s">
        <v>30</v>
      </c>
      <c r="E6539" t="s">
        <v>31</v>
      </c>
      <c r="F6539" t="s">
        <v>27</v>
      </c>
      <c r="G6539">
        <v>2</v>
      </c>
      <c r="H6539">
        <v>2.31243640904442</v>
      </c>
      <c r="I6539">
        <v>0.22493234770242451</v>
      </c>
      <c r="J6539" t="s">
        <v>28</v>
      </c>
    </row>
    <row r="6540" spans="1:13" x14ac:dyDescent="0.2">
      <c r="A6540" t="s">
        <v>922</v>
      </c>
      <c r="B6540">
        <v>1</v>
      </c>
      <c r="C6540" t="s">
        <v>7</v>
      </c>
      <c r="D6540" t="s">
        <v>16</v>
      </c>
      <c r="E6540" t="s">
        <v>32</v>
      </c>
      <c r="F6540" t="s">
        <v>33</v>
      </c>
      <c r="G6540">
        <v>0</v>
      </c>
      <c r="H6540">
        <v>1</v>
      </c>
      <c r="L6540" t="s">
        <v>923</v>
      </c>
    </row>
    <row r="6541" spans="1:13" x14ac:dyDescent="0.2">
      <c r="A6541" t="s">
        <v>39</v>
      </c>
      <c r="B6541">
        <v>4.0000000000000001E-10</v>
      </c>
      <c r="C6541" t="s">
        <v>35</v>
      </c>
      <c r="D6541" t="s">
        <v>15</v>
      </c>
      <c r="F6541" t="s">
        <v>36</v>
      </c>
      <c r="G6541">
        <v>2</v>
      </c>
      <c r="H6541">
        <v>-21.63955656882057</v>
      </c>
      <c r="I6541">
        <v>0.59308259283798559</v>
      </c>
      <c r="J6541" t="s">
        <v>28</v>
      </c>
      <c r="L6541" t="s">
        <v>40</v>
      </c>
    </row>
    <row r="6542" spans="1:13" x14ac:dyDescent="0.2">
      <c r="A6542" t="s">
        <v>41</v>
      </c>
      <c r="B6542">
        <v>30.297000000000001</v>
      </c>
      <c r="C6542" t="s">
        <v>42</v>
      </c>
      <c r="D6542" t="s">
        <v>30</v>
      </c>
      <c r="F6542" t="s">
        <v>36</v>
      </c>
      <c r="G6542">
        <v>2</v>
      </c>
      <c r="H6542">
        <v>3.4110486977125301</v>
      </c>
      <c r="I6542">
        <v>0.22493234770242451</v>
      </c>
      <c r="J6542" t="s">
        <v>28</v>
      </c>
      <c r="L6542" t="s">
        <v>43</v>
      </c>
    </row>
    <row r="6543" spans="1:13" x14ac:dyDescent="0.2">
      <c r="A6543" t="s">
        <v>51</v>
      </c>
      <c r="B6543">
        <v>2.8052000000000001</v>
      </c>
      <c r="C6543" t="s">
        <v>52</v>
      </c>
      <c r="D6543" t="s">
        <v>53</v>
      </c>
      <c r="F6543" t="s">
        <v>36</v>
      </c>
      <c r="G6543">
        <v>2</v>
      </c>
      <c r="H6543">
        <v>1.031474837680618</v>
      </c>
      <c r="I6543">
        <v>0.22493234770242451</v>
      </c>
      <c r="J6543" t="s">
        <v>28</v>
      </c>
      <c r="L6543" t="s">
        <v>54</v>
      </c>
    </row>
    <row r="6544" spans="1:13" x14ac:dyDescent="0.2">
      <c r="A6544" t="s">
        <v>1225</v>
      </c>
      <c r="B6544">
        <v>0.24843000000000001</v>
      </c>
      <c r="C6544" t="s">
        <v>35</v>
      </c>
      <c r="D6544" t="s">
        <v>16</v>
      </c>
      <c r="F6544" t="s">
        <v>36</v>
      </c>
      <c r="G6544">
        <v>2</v>
      </c>
      <c r="H6544">
        <v>-1.3925941632684189</v>
      </c>
      <c r="I6544">
        <v>0.22493234770242451</v>
      </c>
      <c r="J6544" t="s">
        <v>28</v>
      </c>
      <c r="L6544" t="s">
        <v>1226</v>
      </c>
    </row>
    <row r="6545" spans="1:13" x14ac:dyDescent="0.2">
      <c r="A6545" t="s">
        <v>1223</v>
      </c>
      <c r="B6545">
        <v>0.80420000000000003</v>
      </c>
      <c r="C6545" t="s">
        <v>7</v>
      </c>
      <c r="D6545" t="s">
        <v>16</v>
      </c>
      <c r="F6545" t="s">
        <v>36</v>
      </c>
      <c r="G6545">
        <v>2</v>
      </c>
      <c r="H6545">
        <v>-0.21790728451896341</v>
      </c>
      <c r="I6545">
        <v>0.22493234770242451</v>
      </c>
      <c r="J6545" t="s">
        <v>28</v>
      </c>
      <c r="L6545" t="s">
        <v>1224</v>
      </c>
    </row>
    <row r="6546" spans="1:13" x14ac:dyDescent="0.2">
      <c r="A6546" t="s">
        <v>60</v>
      </c>
      <c r="B6546">
        <v>0.14906</v>
      </c>
      <c r="C6546" t="s">
        <v>42</v>
      </c>
      <c r="D6546" t="s">
        <v>56</v>
      </c>
      <c r="F6546" t="s">
        <v>36</v>
      </c>
      <c r="G6546">
        <v>2</v>
      </c>
      <c r="H6546">
        <v>-1.903406369528589</v>
      </c>
      <c r="I6546">
        <v>0.41246038958469372</v>
      </c>
      <c r="J6546" t="s">
        <v>28</v>
      </c>
      <c r="L6546" t="s">
        <v>61</v>
      </c>
    </row>
    <row r="6547" spans="1:13" x14ac:dyDescent="0.2">
      <c r="A6547" t="s">
        <v>62</v>
      </c>
      <c r="B6547">
        <v>0.10526000000000001</v>
      </c>
      <c r="C6547" t="s">
        <v>35</v>
      </c>
      <c r="D6547" t="s">
        <v>56</v>
      </c>
      <c r="F6547" t="s">
        <v>36</v>
      </c>
      <c r="G6547">
        <v>2</v>
      </c>
      <c r="H6547">
        <v>-2.251321799056504</v>
      </c>
      <c r="I6547">
        <v>0.41246038958469372</v>
      </c>
      <c r="J6547" t="s">
        <v>28</v>
      </c>
      <c r="L6547" t="s">
        <v>62</v>
      </c>
    </row>
    <row r="6549" spans="1:13" ht="16" x14ac:dyDescent="0.2">
      <c r="A6549" s="1" t="s">
        <v>2</v>
      </c>
      <c r="B6549" s="1" t="s">
        <v>852</v>
      </c>
    </row>
    <row r="6550" spans="1:13" x14ac:dyDescent="0.2">
      <c r="A6550" t="s">
        <v>4</v>
      </c>
      <c r="B6550" t="s">
        <v>1227</v>
      </c>
    </row>
    <row r="6551" spans="1:13" x14ac:dyDescent="0.2">
      <c r="A6551" t="s">
        <v>6</v>
      </c>
      <c r="B6551" t="s">
        <v>35</v>
      </c>
    </row>
    <row r="6552" spans="1:13" x14ac:dyDescent="0.2">
      <c r="A6552" t="s">
        <v>8</v>
      </c>
      <c r="B6552">
        <v>1</v>
      </c>
    </row>
    <row r="6553" spans="1:13" x14ac:dyDescent="0.2">
      <c r="A6553" t="s">
        <v>9</v>
      </c>
      <c r="B6553" t="s">
        <v>852</v>
      </c>
    </row>
    <row r="6554" spans="1:13" x14ac:dyDescent="0.2">
      <c r="A6554" t="s">
        <v>11</v>
      </c>
      <c r="B6554" t="s">
        <v>12</v>
      </c>
    </row>
    <row r="6555" spans="1:13" x14ac:dyDescent="0.2">
      <c r="A6555" t="s">
        <v>13</v>
      </c>
      <c r="B6555" t="s">
        <v>14</v>
      </c>
    </row>
    <row r="6556" spans="1:13" x14ac:dyDescent="0.2">
      <c r="A6556" t="s">
        <v>15</v>
      </c>
      <c r="B6556" t="s">
        <v>16</v>
      </c>
    </row>
    <row r="6557" spans="1:13" ht="16" x14ac:dyDescent="0.2">
      <c r="A6557" s="1" t="s">
        <v>17</v>
      </c>
    </row>
    <row r="6558" spans="1:13" x14ac:dyDescent="0.2">
      <c r="A6558" s="2" t="s">
        <v>18</v>
      </c>
      <c r="B6558" s="2" t="s">
        <v>19</v>
      </c>
      <c r="C6558" s="2" t="s">
        <v>6</v>
      </c>
      <c r="D6558" s="2" t="s">
        <v>15</v>
      </c>
      <c r="E6558" s="2" t="s">
        <v>20</v>
      </c>
      <c r="F6558" s="2" t="s">
        <v>13</v>
      </c>
      <c r="G6558" s="2" t="s">
        <v>21</v>
      </c>
      <c r="H6558" s="2" t="s">
        <v>22</v>
      </c>
      <c r="I6558" s="2" t="s">
        <v>23</v>
      </c>
      <c r="J6558" s="2" t="s">
        <v>4</v>
      </c>
      <c r="K6558" s="2" t="s">
        <v>24</v>
      </c>
      <c r="L6558" s="2" t="s">
        <v>9</v>
      </c>
      <c r="M6558" s="2"/>
    </row>
    <row r="6559" spans="1:13" x14ac:dyDescent="0.2">
      <c r="A6559" t="s">
        <v>1228</v>
      </c>
      <c r="B6559">
        <v>1.0759E-5</v>
      </c>
      <c r="D6559" t="s">
        <v>16</v>
      </c>
      <c r="E6559" t="s">
        <v>650</v>
      </c>
      <c r="F6559" t="s">
        <v>27</v>
      </c>
      <c r="G6559">
        <v>2</v>
      </c>
      <c r="H6559">
        <v>-11.4397679443525</v>
      </c>
      <c r="I6559">
        <v>0.2402553678818159</v>
      </c>
      <c r="J6559" t="s">
        <v>1229</v>
      </c>
    </row>
    <row r="6560" spans="1:13" x14ac:dyDescent="0.2">
      <c r="A6560" t="s">
        <v>451</v>
      </c>
      <c r="B6560">
        <v>7.8541999999999994E-5</v>
      </c>
      <c r="D6560" t="s">
        <v>16</v>
      </c>
      <c r="E6560" t="s">
        <v>650</v>
      </c>
      <c r="F6560" t="s">
        <v>27</v>
      </c>
      <c r="G6560">
        <v>2</v>
      </c>
      <c r="H6560">
        <v>-9.4518770444072846</v>
      </c>
      <c r="I6560">
        <v>0.2402553678818159</v>
      </c>
      <c r="J6560" t="s">
        <v>1229</v>
      </c>
    </row>
    <row r="6561" spans="1:10" x14ac:dyDescent="0.2">
      <c r="A6561" t="s">
        <v>453</v>
      </c>
      <c r="B6561">
        <v>8.8259999999999999E-4</v>
      </c>
      <c r="D6561" t="s">
        <v>16</v>
      </c>
      <c r="E6561" t="s">
        <v>650</v>
      </c>
      <c r="F6561" t="s">
        <v>27</v>
      </c>
      <c r="G6561">
        <v>2</v>
      </c>
      <c r="H6561">
        <v>-7.0326384611288271</v>
      </c>
      <c r="I6561">
        <v>0.2402553678818159</v>
      </c>
      <c r="J6561" t="s">
        <v>1229</v>
      </c>
    </row>
    <row r="6562" spans="1:10" x14ac:dyDescent="0.2">
      <c r="A6562" t="s">
        <v>265</v>
      </c>
      <c r="B6562">
        <v>9.4682E-7</v>
      </c>
      <c r="D6562" t="s">
        <v>16</v>
      </c>
      <c r="E6562" t="s">
        <v>650</v>
      </c>
      <c r="F6562" t="s">
        <v>27</v>
      </c>
      <c r="G6562">
        <v>2</v>
      </c>
      <c r="H6562">
        <v>-13.8701568357443</v>
      </c>
      <c r="I6562">
        <v>0.56423115531849743</v>
      </c>
      <c r="J6562" t="s">
        <v>1230</v>
      </c>
    </row>
    <row r="6563" spans="1:10" x14ac:dyDescent="0.2">
      <c r="A6563" t="s">
        <v>455</v>
      </c>
      <c r="B6563">
        <v>3.8509000000000002E-2</v>
      </c>
      <c r="D6563" t="s">
        <v>16</v>
      </c>
      <c r="E6563" t="s">
        <v>650</v>
      </c>
      <c r="F6563" t="s">
        <v>27</v>
      </c>
      <c r="G6563">
        <v>2</v>
      </c>
      <c r="H6563">
        <v>-3.256863298773701</v>
      </c>
      <c r="I6563">
        <v>0.56423115531849743</v>
      </c>
      <c r="J6563" t="s">
        <v>1230</v>
      </c>
    </row>
    <row r="6564" spans="1:10" x14ac:dyDescent="0.2">
      <c r="A6564" t="s">
        <v>1231</v>
      </c>
      <c r="B6564">
        <v>7.8683999999999997E-7</v>
      </c>
      <c r="D6564" t="s">
        <v>16</v>
      </c>
      <c r="E6564" t="s">
        <v>650</v>
      </c>
      <c r="F6564" t="s">
        <v>27</v>
      </c>
      <c r="G6564">
        <v>2</v>
      </c>
      <c r="H6564">
        <v>-14.05524091288288</v>
      </c>
      <c r="I6564">
        <v>0.56423115531849743</v>
      </c>
      <c r="J6564" t="s">
        <v>1230</v>
      </c>
    </row>
    <row r="6565" spans="1:10" x14ac:dyDescent="0.2">
      <c r="A6565" t="s">
        <v>994</v>
      </c>
      <c r="B6565">
        <v>6.8482000000000001E-7</v>
      </c>
      <c r="D6565" t="s">
        <v>16</v>
      </c>
      <c r="E6565" t="s">
        <v>650</v>
      </c>
      <c r="F6565" t="s">
        <v>27</v>
      </c>
      <c r="G6565">
        <v>2</v>
      </c>
      <c r="H6565">
        <v>-14.194109806937879</v>
      </c>
      <c r="I6565">
        <v>0.56423115531849743</v>
      </c>
      <c r="J6565" t="s">
        <v>1230</v>
      </c>
    </row>
    <row r="6566" spans="1:10" x14ac:dyDescent="0.2">
      <c r="A6566" t="s">
        <v>457</v>
      </c>
      <c r="B6566">
        <v>7.1493999999999995E-4</v>
      </c>
      <c r="D6566" t="s">
        <v>16</v>
      </c>
      <c r="E6566" t="s">
        <v>650</v>
      </c>
      <c r="F6566" t="s">
        <v>27</v>
      </c>
      <c r="G6566">
        <v>2</v>
      </c>
      <c r="H6566">
        <v>-7.2433119348753339</v>
      </c>
      <c r="I6566">
        <v>0.2402553678818159</v>
      </c>
      <c r="J6566" t="s">
        <v>1229</v>
      </c>
    </row>
    <row r="6567" spans="1:10" x14ac:dyDescent="0.2">
      <c r="A6567" t="s">
        <v>1030</v>
      </c>
      <c r="B6567">
        <v>3.7120999999999999E-5</v>
      </c>
      <c r="D6567" t="s">
        <v>16</v>
      </c>
      <c r="E6567" t="s">
        <v>650</v>
      </c>
      <c r="F6567" t="s">
        <v>27</v>
      </c>
      <c r="G6567">
        <v>2</v>
      </c>
      <c r="H6567">
        <v>-10.20132771075397</v>
      </c>
      <c r="I6567">
        <v>0.2402553678818159</v>
      </c>
      <c r="J6567" t="s">
        <v>1229</v>
      </c>
    </row>
    <row r="6568" spans="1:10" x14ac:dyDescent="0.2">
      <c r="A6568" t="s">
        <v>29</v>
      </c>
      <c r="B6568">
        <v>90</v>
      </c>
      <c r="D6568" t="s">
        <v>30</v>
      </c>
      <c r="E6568" t="s">
        <v>26</v>
      </c>
      <c r="F6568" t="s">
        <v>27</v>
      </c>
      <c r="G6568">
        <v>2</v>
      </c>
      <c r="H6568">
        <v>4.499809670330265</v>
      </c>
      <c r="I6568">
        <v>0.1312205922929929</v>
      </c>
      <c r="J6568" t="s">
        <v>1232</v>
      </c>
    </row>
    <row r="6569" spans="1:10" x14ac:dyDescent="0.2">
      <c r="A6569" t="s">
        <v>1233</v>
      </c>
      <c r="B6569">
        <v>5.9174999999999997E-6</v>
      </c>
      <c r="D6569" t="s">
        <v>16</v>
      </c>
      <c r="E6569" t="s">
        <v>650</v>
      </c>
      <c r="F6569" t="s">
        <v>27</v>
      </c>
      <c r="G6569">
        <v>2</v>
      </c>
      <c r="H6569">
        <v>-12.037596495558271</v>
      </c>
      <c r="I6569">
        <v>0.81498288344278047</v>
      </c>
      <c r="J6569" t="s">
        <v>1234</v>
      </c>
    </row>
    <row r="6570" spans="1:10" x14ac:dyDescent="0.2">
      <c r="A6570" t="s">
        <v>826</v>
      </c>
      <c r="B6570">
        <v>2.0368999999999999E-7</v>
      </c>
      <c r="D6570" t="s">
        <v>16</v>
      </c>
      <c r="E6570" t="s">
        <v>650</v>
      </c>
      <c r="F6570" t="s">
        <v>27</v>
      </c>
      <c r="G6570">
        <v>2</v>
      </c>
      <c r="H6570">
        <v>-15.406666606720361</v>
      </c>
      <c r="I6570">
        <v>0.81498288344278047</v>
      </c>
      <c r="J6570" t="s">
        <v>1234</v>
      </c>
    </row>
    <row r="6571" spans="1:10" x14ac:dyDescent="0.2">
      <c r="A6571" t="s">
        <v>1235</v>
      </c>
      <c r="B6571">
        <v>1.8601E-9</v>
      </c>
      <c r="D6571" t="s">
        <v>16</v>
      </c>
      <c r="E6571" t="s">
        <v>650</v>
      </c>
      <c r="F6571" t="s">
        <v>27</v>
      </c>
      <c r="G6571">
        <v>2</v>
      </c>
      <c r="H6571">
        <v>-20.102635587225642</v>
      </c>
      <c r="I6571">
        <v>0.81498288344278047</v>
      </c>
      <c r="J6571" t="s">
        <v>1234</v>
      </c>
    </row>
    <row r="6572" spans="1:10" x14ac:dyDescent="0.2">
      <c r="A6572" t="s">
        <v>1236</v>
      </c>
      <c r="B6572">
        <v>7.9800000000000003E-7</v>
      </c>
      <c r="D6572" t="s">
        <v>16</v>
      </c>
      <c r="E6572" t="s">
        <v>650</v>
      </c>
      <c r="F6572" t="s">
        <v>27</v>
      </c>
      <c r="G6572">
        <v>2</v>
      </c>
      <c r="H6572">
        <v>-14.0411572394966</v>
      </c>
      <c r="I6572">
        <v>0.81498288344278047</v>
      </c>
      <c r="J6572" t="s">
        <v>1234</v>
      </c>
    </row>
    <row r="6573" spans="1:10" x14ac:dyDescent="0.2">
      <c r="A6573" t="s">
        <v>1035</v>
      </c>
      <c r="B6573">
        <v>2.8511999999999998E-4</v>
      </c>
      <c r="D6573" t="s">
        <v>16</v>
      </c>
      <c r="E6573" t="s">
        <v>650</v>
      </c>
      <c r="F6573" t="s">
        <v>27</v>
      </c>
      <c r="G6573">
        <v>2</v>
      </c>
      <c r="H6573">
        <v>-8.1626004136818295</v>
      </c>
      <c r="I6573">
        <v>0.2402553678818159</v>
      </c>
      <c r="J6573" t="s">
        <v>1229</v>
      </c>
    </row>
    <row r="6574" spans="1:10" x14ac:dyDescent="0.2">
      <c r="A6574" t="s">
        <v>639</v>
      </c>
      <c r="B6574">
        <v>4.3037E-6</v>
      </c>
      <c r="D6574" t="s">
        <v>16</v>
      </c>
      <c r="E6574" t="s">
        <v>650</v>
      </c>
      <c r="F6574" t="s">
        <v>27</v>
      </c>
      <c r="G6574">
        <v>2</v>
      </c>
      <c r="H6574">
        <v>-12.35603544013636</v>
      </c>
      <c r="I6574">
        <v>0.2402553678818159</v>
      </c>
      <c r="J6574" t="s">
        <v>1229</v>
      </c>
    </row>
    <row r="6575" spans="1:10" x14ac:dyDescent="0.2">
      <c r="A6575" t="s">
        <v>1040</v>
      </c>
      <c r="B6575">
        <v>4.6503999999999999E-7</v>
      </c>
      <c r="D6575" t="s">
        <v>16</v>
      </c>
      <c r="E6575" t="s">
        <v>650</v>
      </c>
      <c r="F6575" t="s">
        <v>27</v>
      </c>
      <c r="G6575">
        <v>2</v>
      </c>
      <c r="H6575">
        <v>-14.581142413553319</v>
      </c>
      <c r="I6575">
        <v>0.2402553678818159</v>
      </c>
      <c r="J6575" t="s">
        <v>1229</v>
      </c>
    </row>
    <row r="6576" spans="1:10" x14ac:dyDescent="0.2">
      <c r="A6576" t="s">
        <v>640</v>
      </c>
      <c r="B6576">
        <v>2.6950999999999999E-2</v>
      </c>
      <c r="D6576" t="s">
        <v>16</v>
      </c>
      <c r="E6576" t="s">
        <v>650</v>
      </c>
      <c r="F6576" t="s">
        <v>27</v>
      </c>
      <c r="G6576">
        <v>2</v>
      </c>
      <c r="H6576">
        <v>-3.6137348765641408</v>
      </c>
      <c r="I6576">
        <v>0.81498288344278047</v>
      </c>
      <c r="J6576" t="s">
        <v>1234</v>
      </c>
    </row>
    <row r="6577" spans="1:12" x14ac:dyDescent="0.2">
      <c r="A6577" t="s">
        <v>246</v>
      </c>
      <c r="B6577">
        <v>1.8600999999999999E-4</v>
      </c>
      <c r="D6577" t="s">
        <v>16</v>
      </c>
      <c r="E6577" t="s">
        <v>650</v>
      </c>
      <c r="F6577" t="s">
        <v>27</v>
      </c>
      <c r="G6577">
        <v>2</v>
      </c>
      <c r="H6577">
        <v>-8.5897101222554149</v>
      </c>
      <c r="I6577">
        <v>0.2402553678818159</v>
      </c>
      <c r="J6577" t="s">
        <v>1229</v>
      </c>
    </row>
    <row r="6578" spans="1:12" x14ac:dyDescent="0.2">
      <c r="A6578" t="s">
        <v>459</v>
      </c>
      <c r="B6578">
        <v>7.1493999999999995E-4</v>
      </c>
      <c r="D6578" t="s">
        <v>16</v>
      </c>
      <c r="E6578" t="s">
        <v>650</v>
      </c>
      <c r="F6578" t="s">
        <v>27</v>
      </c>
      <c r="G6578">
        <v>2</v>
      </c>
      <c r="H6578">
        <v>-7.2433119348753339</v>
      </c>
      <c r="I6578">
        <v>0.2402553678818159</v>
      </c>
      <c r="J6578" t="s">
        <v>1229</v>
      </c>
    </row>
    <row r="6579" spans="1:12" x14ac:dyDescent="0.2">
      <c r="A6579" t="s">
        <v>998</v>
      </c>
      <c r="B6579">
        <v>1.8291E-6</v>
      </c>
      <c r="D6579" t="s">
        <v>16</v>
      </c>
      <c r="E6579" t="s">
        <v>650</v>
      </c>
      <c r="F6579" t="s">
        <v>27</v>
      </c>
      <c r="G6579">
        <v>2</v>
      </c>
      <c r="H6579">
        <v>-13.21168651536453</v>
      </c>
      <c r="I6579">
        <v>0.81498288344278047</v>
      </c>
      <c r="J6579" t="s">
        <v>1234</v>
      </c>
    </row>
    <row r="6580" spans="1:12" x14ac:dyDescent="0.2">
      <c r="A6580" t="s">
        <v>852</v>
      </c>
      <c r="B6580">
        <v>1</v>
      </c>
      <c r="C6580" t="s">
        <v>35</v>
      </c>
      <c r="D6580" t="s">
        <v>16</v>
      </c>
      <c r="E6580" t="s">
        <v>32</v>
      </c>
      <c r="F6580" t="s">
        <v>33</v>
      </c>
      <c r="G6580">
        <v>0</v>
      </c>
      <c r="H6580">
        <v>1</v>
      </c>
      <c r="L6580" t="s">
        <v>852</v>
      </c>
    </row>
    <row r="6581" spans="1:12" x14ac:dyDescent="0.2">
      <c r="A6581" t="s">
        <v>1548</v>
      </c>
      <c r="B6581">
        <v>6.2077999999999998</v>
      </c>
      <c r="C6581" t="s">
        <v>35</v>
      </c>
      <c r="D6581" t="s">
        <v>16</v>
      </c>
      <c r="F6581" t="s">
        <v>36</v>
      </c>
      <c r="G6581">
        <v>2</v>
      </c>
      <c r="H6581">
        <v>1.8258065658671101</v>
      </c>
      <c r="I6581">
        <v>9.798894162072011E-2</v>
      </c>
      <c r="J6581" t="s">
        <v>1237</v>
      </c>
      <c r="L6581" t="s">
        <v>434</v>
      </c>
    </row>
    <row r="6582" spans="1:12" x14ac:dyDescent="0.2">
      <c r="A6582" t="s">
        <v>521</v>
      </c>
      <c r="B6582">
        <v>179.36</v>
      </c>
      <c r="C6582" t="s">
        <v>42</v>
      </c>
      <c r="D6582" t="s">
        <v>30</v>
      </c>
      <c r="F6582" t="s">
        <v>36</v>
      </c>
      <c r="G6582">
        <v>2</v>
      </c>
      <c r="H6582">
        <v>5.1893949593238498</v>
      </c>
      <c r="I6582">
        <v>9.798894162072011E-2</v>
      </c>
      <c r="J6582" t="s">
        <v>1237</v>
      </c>
      <c r="L6582" t="s">
        <v>43</v>
      </c>
    </row>
    <row r="6583" spans="1:12" x14ac:dyDescent="0.2">
      <c r="A6583" t="s">
        <v>48</v>
      </c>
      <c r="B6583">
        <v>0.5</v>
      </c>
      <c r="C6583" t="s">
        <v>49</v>
      </c>
      <c r="D6583" t="s">
        <v>16</v>
      </c>
      <c r="F6583" t="s">
        <v>36</v>
      </c>
      <c r="G6583">
        <v>2</v>
      </c>
      <c r="H6583">
        <v>-0.69314718055994529</v>
      </c>
      <c r="I6583">
        <v>9.798894162072011E-2</v>
      </c>
      <c r="J6583" t="s">
        <v>1237</v>
      </c>
      <c r="L6583" t="s">
        <v>50</v>
      </c>
    </row>
    <row r="6584" spans="1:12" x14ac:dyDescent="0.2">
      <c r="A6584" t="s">
        <v>196</v>
      </c>
      <c r="B6584">
        <v>25</v>
      </c>
      <c r="C6584" t="s">
        <v>94</v>
      </c>
      <c r="D6584" t="s">
        <v>53</v>
      </c>
      <c r="F6584" t="s">
        <v>36</v>
      </c>
      <c r="G6584">
        <v>2</v>
      </c>
      <c r="H6584">
        <v>3.218875824868201</v>
      </c>
      <c r="I6584">
        <v>9.798894162072011E-2</v>
      </c>
      <c r="J6584" t="s">
        <v>1237</v>
      </c>
      <c r="L6584" t="s">
        <v>198</v>
      </c>
    </row>
    <row r="6585" spans="1:12" x14ac:dyDescent="0.2">
      <c r="A6585" t="s">
        <v>1072</v>
      </c>
      <c r="B6585">
        <v>8.4242999999999998E-2</v>
      </c>
      <c r="C6585" t="s">
        <v>35</v>
      </c>
      <c r="D6585" t="s">
        <v>16</v>
      </c>
      <c r="F6585" t="s">
        <v>36</v>
      </c>
      <c r="G6585">
        <v>2</v>
      </c>
      <c r="H6585">
        <v>-2.474049799254916</v>
      </c>
      <c r="I6585">
        <v>9.798894162072011E-2</v>
      </c>
      <c r="J6585" t="s">
        <v>1237</v>
      </c>
      <c r="L6585" t="s">
        <v>1074</v>
      </c>
    </row>
    <row r="6586" spans="1:12" x14ac:dyDescent="0.2">
      <c r="A6586" t="s">
        <v>605</v>
      </c>
      <c r="B6586">
        <v>8.1382999999999997E-2</v>
      </c>
      <c r="C6586" t="s">
        <v>94</v>
      </c>
      <c r="D6586" t="s">
        <v>16</v>
      </c>
      <c r="F6586" t="s">
        <v>36</v>
      </c>
      <c r="G6586">
        <v>2</v>
      </c>
      <c r="H6586">
        <v>-2.5085888729936849</v>
      </c>
      <c r="I6586">
        <v>9.798894162072011E-2</v>
      </c>
      <c r="J6586" t="s">
        <v>1237</v>
      </c>
      <c r="L6586" t="s">
        <v>1238</v>
      </c>
    </row>
    <row r="6587" spans="1:12" x14ac:dyDescent="0.2">
      <c r="A6587" t="s">
        <v>1239</v>
      </c>
      <c r="B6587">
        <v>1</v>
      </c>
      <c r="C6587" t="s">
        <v>401</v>
      </c>
      <c r="D6587" t="s">
        <v>16</v>
      </c>
      <c r="F6587" t="s">
        <v>36</v>
      </c>
      <c r="G6587">
        <v>2</v>
      </c>
      <c r="H6587">
        <v>0</v>
      </c>
      <c r="I6587">
        <v>9.798894162072011E-2</v>
      </c>
      <c r="J6587" t="s">
        <v>1237</v>
      </c>
      <c r="L6587" t="s">
        <v>1241</v>
      </c>
    </row>
    <row r="6588" spans="1:12" x14ac:dyDescent="0.2">
      <c r="A6588" t="s">
        <v>1242</v>
      </c>
      <c r="B6588">
        <v>1.0252E-11</v>
      </c>
      <c r="C6588" t="s">
        <v>35</v>
      </c>
      <c r="D6588" t="s">
        <v>15</v>
      </c>
      <c r="F6588" t="s">
        <v>36</v>
      </c>
      <c r="G6588">
        <v>2</v>
      </c>
      <c r="H6588">
        <v>-25.30354830742672</v>
      </c>
      <c r="I6588">
        <v>0.56423115531849743</v>
      </c>
      <c r="J6588" t="s">
        <v>1243</v>
      </c>
      <c r="L6588" t="s">
        <v>1244</v>
      </c>
    </row>
    <row r="6589" spans="1:12" x14ac:dyDescent="0.2">
      <c r="A6589" t="s">
        <v>60</v>
      </c>
      <c r="B6589">
        <v>4.7240000000000002</v>
      </c>
      <c r="C6589" t="s">
        <v>42</v>
      </c>
      <c r="D6589" t="s">
        <v>56</v>
      </c>
      <c r="F6589" t="s">
        <v>36</v>
      </c>
      <c r="G6589">
        <v>2</v>
      </c>
      <c r="H6589">
        <v>1.552655898335116</v>
      </c>
      <c r="I6589">
        <v>0.36977677668705061</v>
      </c>
      <c r="J6589" t="s">
        <v>718</v>
      </c>
      <c r="L6589" t="s">
        <v>61</v>
      </c>
    </row>
    <row r="6590" spans="1:12" x14ac:dyDescent="0.2">
      <c r="A6590" t="s">
        <v>62</v>
      </c>
      <c r="B6590">
        <v>0.78734000000000004</v>
      </c>
      <c r="C6590" t="s">
        <v>35</v>
      </c>
      <c r="D6590" t="s">
        <v>56</v>
      </c>
      <c r="F6590" t="s">
        <v>36</v>
      </c>
      <c r="G6590">
        <v>2</v>
      </c>
      <c r="H6590">
        <v>-0.23909510352827931</v>
      </c>
      <c r="I6590">
        <v>0.36977677668705061</v>
      </c>
      <c r="J6590" t="s">
        <v>718</v>
      </c>
      <c r="L6590" t="s">
        <v>62</v>
      </c>
    </row>
    <row r="6592" spans="1:12" ht="16" x14ac:dyDescent="0.2">
      <c r="A6592" s="1" t="s">
        <v>2</v>
      </c>
      <c r="B6592" s="1" t="s">
        <v>1239</v>
      </c>
    </row>
    <row r="6593" spans="1:13" x14ac:dyDescent="0.2">
      <c r="A6593" t="s">
        <v>4</v>
      </c>
      <c r="B6593" t="s">
        <v>1245</v>
      </c>
    </row>
    <row r="6594" spans="1:13" x14ac:dyDescent="0.2">
      <c r="A6594" t="s">
        <v>6</v>
      </c>
      <c r="B6594" t="s">
        <v>401</v>
      </c>
    </row>
    <row r="6595" spans="1:13" x14ac:dyDescent="0.2">
      <c r="A6595" t="s">
        <v>8</v>
      </c>
      <c r="B6595">
        <v>1</v>
      </c>
    </row>
    <row r="6596" spans="1:13" x14ac:dyDescent="0.2">
      <c r="A6596" t="s">
        <v>9</v>
      </c>
      <c r="B6596" t="s">
        <v>1241</v>
      </c>
    </row>
    <row r="6597" spans="1:13" x14ac:dyDescent="0.2">
      <c r="A6597" t="s">
        <v>11</v>
      </c>
      <c r="B6597" t="s">
        <v>12</v>
      </c>
    </row>
    <row r="6598" spans="1:13" x14ac:dyDescent="0.2">
      <c r="A6598" t="s">
        <v>13</v>
      </c>
      <c r="B6598" t="s">
        <v>14</v>
      </c>
    </row>
    <row r="6599" spans="1:13" x14ac:dyDescent="0.2">
      <c r="A6599" t="s">
        <v>15</v>
      </c>
      <c r="B6599" t="s">
        <v>16</v>
      </c>
    </row>
    <row r="6600" spans="1:13" ht="16" x14ac:dyDescent="0.2">
      <c r="A6600" s="1" t="s">
        <v>17</v>
      </c>
    </row>
    <row r="6601" spans="1:13" x14ac:dyDescent="0.2">
      <c r="A6601" s="2" t="s">
        <v>18</v>
      </c>
      <c r="B6601" s="2" t="s">
        <v>19</v>
      </c>
      <c r="C6601" s="2" t="s">
        <v>6</v>
      </c>
      <c r="D6601" s="2" t="s">
        <v>15</v>
      </c>
      <c r="E6601" s="2" t="s">
        <v>20</v>
      </c>
      <c r="F6601" s="2" t="s">
        <v>13</v>
      </c>
      <c r="G6601" s="2" t="s">
        <v>21</v>
      </c>
      <c r="H6601" s="2" t="s">
        <v>22</v>
      </c>
      <c r="I6601" s="2" t="s">
        <v>23</v>
      </c>
      <c r="J6601" s="2" t="s">
        <v>4</v>
      </c>
      <c r="K6601" s="2" t="s">
        <v>24</v>
      </c>
      <c r="L6601" s="2" t="s">
        <v>9</v>
      </c>
      <c r="M6601" s="2"/>
    </row>
    <row r="6602" spans="1:13" x14ac:dyDescent="0.2">
      <c r="A6602" t="s">
        <v>822</v>
      </c>
      <c r="B6602">
        <v>1.5508E-6</v>
      </c>
      <c r="D6602" t="s">
        <v>16</v>
      </c>
      <c r="E6602" t="s">
        <v>1246</v>
      </c>
      <c r="F6602" t="s">
        <v>27</v>
      </c>
      <c r="G6602">
        <v>2</v>
      </c>
      <c r="H6602">
        <v>-13.37673963114964</v>
      </c>
      <c r="I6602">
        <v>0.83763155272713563</v>
      </c>
      <c r="J6602" t="s">
        <v>1247</v>
      </c>
    </row>
    <row r="6603" spans="1:13" x14ac:dyDescent="0.2">
      <c r="A6603" t="s">
        <v>1248</v>
      </c>
      <c r="B6603">
        <v>7.8518999999999993E-9</v>
      </c>
      <c r="D6603" t="s">
        <v>16</v>
      </c>
      <c r="E6603" t="s">
        <v>31</v>
      </c>
      <c r="F6603" t="s">
        <v>27</v>
      </c>
      <c r="G6603">
        <v>2</v>
      </c>
      <c r="H6603">
        <v>-18.662510296222059</v>
      </c>
      <c r="I6603">
        <v>0.83763155272713563</v>
      </c>
      <c r="J6603" t="s">
        <v>1247</v>
      </c>
    </row>
    <row r="6604" spans="1:13" x14ac:dyDescent="0.2">
      <c r="A6604" t="s">
        <v>1249</v>
      </c>
      <c r="B6604">
        <v>9.4222999999999996E-9</v>
      </c>
      <c r="D6604" t="s">
        <v>16</v>
      </c>
      <c r="E6604" t="s">
        <v>31</v>
      </c>
      <c r="F6604" t="s">
        <v>27</v>
      </c>
      <c r="G6604">
        <v>2</v>
      </c>
      <c r="H6604">
        <v>-18.480186616801859</v>
      </c>
      <c r="I6604">
        <v>0.83763155272713563</v>
      </c>
      <c r="J6604" t="s">
        <v>1247</v>
      </c>
    </row>
    <row r="6605" spans="1:13" x14ac:dyDescent="0.2">
      <c r="A6605" t="s">
        <v>1021</v>
      </c>
      <c r="B6605">
        <v>2.7914E-7</v>
      </c>
      <c r="D6605" t="s">
        <v>16</v>
      </c>
      <c r="E6605" t="s">
        <v>1246</v>
      </c>
      <c r="F6605" t="s">
        <v>27</v>
      </c>
      <c r="G6605">
        <v>2</v>
      </c>
      <c r="H6605">
        <v>-15.09155238886591</v>
      </c>
      <c r="I6605">
        <v>0.83763155272713563</v>
      </c>
      <c r="J6605" t="s">
        <v>1247</v>
      </c>
    </row>
    <row r="6606" spans="1:13" x14ac:dyDescent="0.2">
      <c r="A6606" t="s">
        <v>264</v>
      </c>
      <c r="B6606">
        <v>3.1408000000000002E-10</v>
      </c>
      <c r="D6606" t="s">
        <v>16</v>
      </c>
      <c r="E6606" t="s">
        <v>31</v>
      </c>
      <c r="F6606" t="s">
        <v>27</v>
      </c>
      <c r="G6606">
        <v>2</v>
      </c>
      <c r="H6606">
        <v>-21.881373385400401</v>
      </c>
      <c r="I6606">
        <v>0.83763155272713563</v>
      </c>
      <c r="J6606" t="s">
        <v>1247</v>
      </c>
    </row>
    <row r="6607" spans="1:13" x14ac:dyDescent="0.2">
      <c r="A6607" t="s">
        <v>1250</v>
      </c>
      <c r="B6607">
        <v>7.7538E-7</v>
      </c>
      <c r="D6607" t="s">
        <v>16</v>
      </c>
      <c r="E6607" t="s">
        <v>1246</v>
      </c>
      <c r="F6607" t="s">
        <v>27</v>
      </c>
      <c r="G6607">
        <v>2</v>
      </c>
      <c r="H6607">
        <v>-14.06991260518126</v>
      </c>
      <c r="I6607">
        <v>0.83763155272713563</v>
      </c>
      <c r="J6607" t="s">
        <v>1247</v>
      </c>
    </row>
    <row r="6608" spans="1:13" x14ac:dyDescent="0.2">
      <c r="A6608" t="s">
        <v>208</v>
      </c>
      <c r="B6608">
        <v>3.5808</v>
      </c>
      <c r="D6608" t="s">
        <v>16</v>
      </c>
      <c r="E6608" t="s">
        <v>26</v>
      </c>
      <c r="F6608" t="s">
        <v>27</v>
      </c>
      <c r="G6608">
        <v>2</v>
      </c>
      <c r="H6608">
        <v>1.2755862391354691</v>
      </c>
      <c r="I6608">
        <v>0.1009803860231516</v>
      </c>
      <c r="J6608" t="s">
        <v>1251</v>
      </c>
    </row>
    <row r="6609" spans="1:10" x14ac:dyDescent="0.2">
      <c r="A6609" t="s">
        <v>1252</v>
      </c>
      <c r="B6609">
        <v>1.6097999999999999</v>
      </c>
      <c r="D6609" t="s">
        <v>16</v>
      </c>
      <c r="E6609" t="s">
        <v>26</v>
      </c>
      <c r="F6609" t="s">
        <v>27</v>
      </c>
      <c r="G6609">
        <v>2</v>
      </c>
      <c r="H6609">
        <v>0.47610994767749631</v>
      </c>
      <c r="I6609">
        <v>0.1009803860231516</v>
      </c>
      <c r="J6609" t="s">
        <v>1253</v>
      </c>
    </row>
    <row r="6610" spans="1:10" x14ac:dyDescent="0.2">
      <c r="A6610" t="s">
        <v>1027</v>
      </c>
      <c r="B6610">
        <v>1.3797E-3</v>
      </c>
      <c r="D6610" t="s">
        <v>16</v>
      </c>
      <c r="E6610" t="s">
        <v>26</v>
      </c>
      <c r="F6610" t="s">
        <v>27</v>
      </c>
      <c r="G6610">
        <v>2</v>
      </c>
      <c r="H6610">
        <v>-6.585889194750286</v>
      </c>
      <c r="I6610">
        <v>0.83763155272713563</v>
      </c>
      <c r="J6610" t="s">
        <v>1254</v>
      </c>
    </row>
    <row r="6611" spans="1:10" x14ac:dyDescent="0.2">
      <c r="A6611" t="s">
        <v>1255</v>
      </c>
      <c r="B6611">
        <v>6.2027000000000002E-4</v>
      </c>
      <c r="D6611" t="s">
        <v>16</v>
      </c>
      <c r="E6611" t="s">
        <v>26</v>
      </c>
      <c r="F6611" t="s">
        <v>27</v>
      </c>
      <c r="G6611">
        <v>2</v>
      </c>
      <c r="H6611">
        <v>-7.3853556908497504</v>
      </c>
      <c r="I6611">
        <v>0.83763155272713563</v>
      </c>
      <c r="J6611" t="s">
        <v>1254</v>
      </c>
    </row>
    <row r="6612" spans="1:10" x14ac:dyDescent="0.2">
      <c r="A6612" t="s">
        <v>875</v>
      </c>
      <c r="B6612">
        <v>7.8519000000000003E-8</v>
      </c>
      <c r="D6612" t="s">
        <v>16</v>
      </c>
      <c r="E6612" t="s">
        <v>26</v>
      </c>
      <c r="F6612" t="s">
        <v>27</v>
      </c>
      <c r="G6612">
        <v>2</v>
      </c>
      <c r="H6612">
        <v>-16.359925203228009</v>
      </c>
      <c r="I6612">
        <v>0.30845693728017798</v>
      </c>
      <c r="J6612" t="s">
        <v>1254</v>
      </c>
    </row>
    <row r="6613" spans="1:10" x14ac:dyDescent="0.2">
      <c r="A6613" t="s">
        <v>1256</v>
      </c>
      <c r="B6613">
        <v>7.8518999999999993E-9</v>
      </c>
      <c r="D6613" t="s">
        <v>16</v>
      </c>
      <c r="E6613" t="s">
        <v>31</v>
      </c>
      <c r="F6613" t="s">
        <v>27</v>
      </c>
      <c r="G6613">
        <v>2</v>
      </c>
      <c r="H6613">
        <v>-18.662510296222059</v>
      </c>
      <c r="I6613">
        <v>0.83763155272713563</v>
      </c>
      <c r="J6613" t="s">
        <v>1247</v>
      </c>
    </row>
    <row r="6614" spans="1:10" x14ac:dyDescent="0.2">
      <c r="A6614" t="s">
        <v>1257</v>
      </c>
      <c r="B6614">
        <v>6.8704000000000003E-6</v>
      </c>
      <c r="D6614" t="s">
        <v>16</v>
      </c>
      <c r="E6614" t="s">
        <v>31</v>
      </c>
      <c r="F6614" t="s">
        <v>27</v>
      </c>
      <c r="G6614">
        <v>2</v>
      </c>
      <c r="H6614">
        <v>-11.888288229261949</v>
      </c>
      <c r="I6614">
        <v>0.30845693728017798</v>
      </c>
      <c r="J6614" t="s">
        <v>1258</v>
      </c>
    </row>
    <row r="6615" spans="1:10" x14ac:dyDescent="0.2">
      <c r="A6615" t="s">
        <v>703</v>
      </c>
      <c r="B6615">
        <v>3.8769000000000001E-8</v>
      </c>
      <c r="D6615" t="s">
        <v>16</v>
      </c>
      <c r="E6615" t="s">
        <v>1246</v>
      </c>
      <c r="F6615" t="s">
        <v>27</v>
      </c>
      <c r="G6615">
        <v>2</v>
      </c>
      <c r="H6615">
        <v>-17.065644878735249</v>
      </c>
      <c r="I6615">
        <v>0.30845693728017798</v>
      </c>
      <c r="J6615" t="s">
        <v>1247</v>
      </c>
    </row>
    <row r="6616" spans="1:10" x14ac:dyDescent="0.2">
      <c r="A6616" t="s">
        <v>29</v>
      </c>
      <c r="B6616">
        <v>71.266999999999996</v>
      </c>
      <c r="D6616" t="s">
        <v>30</v>
      </c>
      <c r="E6616" t="s">
        <v>31</v>
      </c>
      <c r="F6616" t="s">
        <v>27</v>
      </c>
      <c r="G6616">
        <v>2</v>
      </c>
      <c r="H6616">
        <v>4.2664333871803723</v>
      </c>
      <c r="I6616">
        <v>0.1009803860231516</v>
      </c>
      <c r="J6616" t="s">
        <v>1259</v>
      </c>
    </row>
    <row r="6617" spans="1:10" x14ac:dyDescent="0.2">
      <c r="A6617" t="s">
        <v>473</v>
      </c>
      <c r="B6617">
        <v>5.0000000000000001E-4</v>
      </c>
      <c r="D6617" t="s">
        <v>16</v>
      </c>
      <c r="E6617" t="s">
        <v>31</v>
      </c>
      <c r="F6617" t="s">
        <v>27</v>
      </c>
      <c r="G6617">
        <v>2</v>
      </c>
      <c r="H6617">
        <v>-7.6009024595420822</v>
      </c>
      <c r="I6617">
        <v>0.30845693728017798</v>
      </c>
      <c r="J6617" t="s">
        <v>1258</v>
      </c>
    </row>
    <row r="6618" spans="1:10" x14ac:dyDescent="0.2">
      <c r="A6618" t="s">
        <v>1260</v>
      </c>
      <c r="B6618">
        <v>5.0000000000000001E-4</v>
      </c>
      <c r="D6618" t="s">
        <v>16</v>
      </c>
      <c r="E6618" t="s">
        <v>31</v>
      </c>
      <c r="F6618" t="s">
        <v>27</v>
      </c>
      <c r="G6618">
        <v>2</v>
      </c>
      <c r="H6618">
        <v>-7.6009024595420822</v>
      </c>
      <c r="I6618">
        <v>0.30845693728017798</v>
      </c>
      <c r="J6618" t="s">
        <v>1258</v>
      </c>
    </row>
    <row r="6619" spans="1:10" x14ac:dyDescent="0.2">
      <c r="A6619" t="s">
        <v>1261</v>
      </c>
      <c r="B6619">
        <v>3.8769000000000001E-6</v>
      </c>
      <c r="D6619" t="s">
        <v>16</v>
      </c>
      <c r="E6619" t="s">
        <v>1246</v>
      </c>
      <c r="F6619" t="s">
        <v>27</v>
      </c>
      <c r="G6619">
        <v>2</v>
      </c>
      <c r="H6619">
        <v>-12.460474692747161</v>
      </c>
      <c r="I6619">
        <v>0.83763155272713563</v>
      </c>
      <c r="J6619" t="s">
        <v>1247</v>
      </c>
    </row>
    <row r="6620" spans="1:10" x14ac:dyDescent="0.2">
      <c r="A6620" t="s">
        <v>826</v>
      </c>
      <c r="B6620">
        <v>3.4351999999999999E-7</v>
      </c>
      <c r="D6620" t="s">
        <v>16</v>
      </c>
      <c r="E6620" t="s">
        <v>31</v>
      </c>
      <c r="F6620" t="s">
        <v>27</v>
      </c>
      <c r="G6620">
        <v>2</v>
      </c>
      <c r="H6620">
        <v>-14.88402050281594</v>
      </c>
      <c r="I6620">
        <v>0.83763155272713563</v>
      </c>
      <c r="J6620" t="s">
        <v>1247</v>
      </c>
    </row>
    <row r="6621" spans="1:10" x14ac:dyDescent="0.2">
      <c r="A6621" t="s">
        <v>1235</v>
      </c>
      <c r="B6621">
        <v>7.8518999999999993E-9</v>
      </c>
      <c r="D6621" t="s">
        <v>16</v>
      </c>
      <c r="E6621" t="s">
        <v>31</v>
      </c>
      <c r="F6621" t="s">
        <v>27</v>
      </c>
      <c r="G6621">
        <v>2</v>
      </c>
      <c r="H6621">
        <v>-18.662510296222059</v>
      </c>
      <c r="I6621">
        <v>0.83763155272713563</v>
      </c>
      <c r="J6621" t="s">
        <v>1247</v>
      </c>
    </row>
    <row r="6622" spans="1:10" x14ac:dyDescent="0.2">
      <c r="A6622" t="s">
        <v>827</v>
      </c>
      <c r="B6622">
        <v>9.6000000000000002E-5</v>
      </c>
      <c r="D6622" t="s">
        <v>16</v>
      </c>
      <c r="E6622" t="s">
        <v>31</v>
      </c>
      <c r="F6622" t="s">
        <v>27</v>
      </c>
      <c r="G6622">
        <v>2</v>
      </c>
      <c r="H6622">
        <v>-9.2511623664964375</v>
      </c>
      <c r="I6622">
        <v>0.30845693728017798</v>
      </c>
      <c r="J6622" t="s">
        <v>1254</v>
      </c>
    </row>
    <row r="6623" spans="1:10" x14ac:dyDescent="0.2">
      <c r="A6623" t="s">
        <v>828</v>
      </c>
      <c r="B6623">
        <v>9.7432000000000005E-3</v>
      </c>
      <c r="D6623" t="s">
        <v>16</v>
      </c>
      <c r="E6623" t="s">
        <v>31</v>
      </c>
      <c r="F6623" t="s">
        <v>27</v>
      </c>
      <c r="G6623">
        <v>2</v>
      </c>
      <c r="H6623">
        <v>-4.6311856731913732</v>
      </c>
      <c r="I6623">
        <v>0.22887062633676769</v>
      </c>
      <c r="J6623" t="s">
        <v>1262</v>
      </c>
    </row>
    <row r="6624" spans="1:10" x14ac:dyDescent="0.2">
      <c r="A6624" t="s">
        <v>477</v>
      </c>
      <c r="B6624">
        <v>7.7537999999999999E-3</v>
      </c>
      <c r="D6624" t="s">
        <v>16</v>
      </c>
      <c r="E6624" t="s">
        <v>31</v>
      </c>
      <c r="F6624" t="s">
        <v>27</v>
      </c>
      <c r="G6624">
        <v>2</v>
      </c>
      <c r="H6624">
        <v>-4.859572233205073</v>
      </c>
      <c r="I6624">
        <v>0.22887062633676769</v>
      </c>
      <c r="J6624" t="s">
        <v>1262</v>
      </c>
    </row>
    <row r="6625" spans="1:12" x14ac:dyDescent="0.2">
      <c r="A6625" t="s">
        <v>1263</v>
      </c>
      <c r="B6625">
        <v>6.2030000000000001E-5</v>
      </c>
      <c r="D6625" t="s">
        <v>16</v>
      </c>
      <c r="E6625" t="s">
        <v>1246</v>
      </c>
      <c r="F6625" t="s">
        <v>27</v>
      </c>
      <c r="G6625">
        <v>2</v>
      </c>
      <c r="H6625">
        <v>-9.6878924189792475</v>
      </c>
      <c r="I6625">
        <v>0.83763155272713563</v>
      </c>
      <c r="J6625" t="s">
        <v>1247</v>
      </c>
    </row>
    <row r="6626" spans="1:12" x14ac:dyDescent="0.2">
      <c r="A6626" t="s">
        <v>829</v>
      </c>
      <c r="B6626">
        <v>7.5133999999999999E-3</v>
      </c>
      <c r="D6626" t="s">
        <v>16</v>
      </c>
      <c r="E6626" t="s">
        <v>1246</v>
      </c>
      <c r="F6626" t="s">
        <v>27</v>
      </c>
      <c r="G6626">
        <v>2</v>
      </c>
      <c r="H6626">
        <v>-4.8910671859635189</v>
      </c>
      <c r="I6626">
        <v>0.83763155272713563</v>
      </c>
      <c r="J6626" t="s">
        <v>1264</v>
      </c>
    </row>
    <row r="6627" spans="1:12" x14ac:dyDescent="0.2">
      <c r="A6627" t="s">
        <v>1265</v>
      </c>
      <c r="B6627">
        <v>7.7538E-7</v>
      </c>
      <c r="D6627" t="s">
        <v>16</v>
      </c>
      <c r="E6627" t="s">
        <v>1246</v>
      </c>
      <c r="F6627" t="s">
        <v>27</v>
      </c>
      <c r="G6627">
        <v>2</v>
      </c>
      <c r="H6627">
        <v>-14.06991260518126</v>
      </c>
      <c r="I6627">
        <v>0.83763155272713563</v>
      </c>
      <c r="J6627" t="s">
        <v>1247</v>
      </c>
    </row>
    <row r="6628" spans="1:12" x14ac:dyDescent="0.2">
      <c r="A6628" t="s">
        <v>484</v>
      </c>
      <c r="B6628">
        <v>1.2241E-2</v>
      </c>
      <c r="D6628" t="s">
        <v>16</v>
      </c>
      <c r="E6628" t="s">
        <v>31</v>
      </c>
      <c r="F6628" t="s">
        <v>27</v>
      </c>
      <c r="G6628">
        <v>2</v>
      </c>
      <c r="H6628">
        <v>-4.4029643058887613</v>
      </c>
      <c r="I6628">
        <v>0.1089649921306612</v>
      </c>
      <c r="J6628" t="s">
        <v>1262</v>
      </c>
    </row>
    <row r="6629" spans="1:12" x14ac:dyDescent="0.2">
      <c r="A6629" t="s">
        <v>831</v>
      </c>
      <c r="B6629">
        <v>7.8518999999999993E-9</v>
      </c>
      <c r="D6629" t="s">
        <v>16</v>
      </c>
      <c r="E6629" t="s">
        <v>31</v>
      </c>
      <c r="F6629" t="s">
        <v>27</v>
      </c>
      <c r="G6629">
        <v>2</v>
      </c>
      <c r="H6629">
        <v>-18.662510296222059</v>
      </c>
      <c r="I6629">
        <v>0.83763155272713563</v>
      </c>
      <c r="J6629" t="s">
        <v>1247</v>
      </c>
    </row>
    <row r="6630" spans="1:12" x14ac:dyDescent="0.2">
      <c r="A6630" t="s">
        <v>1239</v>
      </c>
      <c r="B6630">
        <v>1</v>
      </c>
      <c r="C6630" t="s">
        <v>401</v>
      </c>
      <c r="D6630" t="s">
        <v>16</v>
      </c>
      <c r="E6630" t="s">
        <v>1240</v>
      </c>
      <c r="F6630" t="s">
        <v>33</v>
      </c>
      <c r="G6630">
        <v>0</v>
      </c>
      <c r="H6630">
        <v>1</v>
      </c>
      <c r="L6630" t="s">
        <v>1241</v>
      </c>
    </row>
    <row r="6631" spans="1:12" x14ac:dyDescent="0.2">
      <c r="A6631" t="s">
        <v>1549</v>
      </c>
      <c r="B6631">
        <v>0.02</v>
      </c>
      <c r="C6631" t="s">
        <v>35</v>
      </c>
      <c r="D6631" t="s">
        <v>16</v>
      </c>
      <c r="F6631" t="s">
        <v>36</v>
      </c>
      <c r="G6631">
        <v>2</v>
      </c>
      <c r="H6631">
        <v>-3.912023005428146</v>
      </c>
      <c r="I6631">
        <v>0.2337502495138086</v>
      </c>
      <c r="J6631" t="s">
        <v>1254</v>
      </c>
      <c r="L6631" t="s">
        <v>832</v>
      </c>
    </row>
    <row r="6632" spans="1:12" x14ac:dyDescent="0.2">
      <c r="A6632" t="s">
        <v>1266</v>
      </c>
      <c r="B6632">
        <v>0.17</v>
      </c>
      <c r="C6632" t="s">
        <v>45</v>
      </c>
      <c r="D6632" t="s">
        <v>16</v>
      </c>
      <c r="F6632" t="s">
        <v>36</v>
      </c>
      <c r="G6632">
        <v>2</v>
      </c>
      <c r="H6632">
        <v>-1.771956841931875</v>
      </c>
      <c r="I6632">
        <v>0.1009803860231516</v>
      </c>
      <c r="J6632" t="s">
        <v>1267</v>
      </c>
      <c r="L6632" t="s">
        <v>1268</v>
      </c>
    </row>
    <row r="6633" spans="1:12" x14ac:dyDescent="0.2">
      <c r="A6633" t="s">
        <v>1269</v>
      </c>
      <c r="B6633">
        <v>0.1</v>
      </c>
      <c r="C6633" t="s">
        <v>35</v>
      </c>
      <c r="D6633" t="s">
        <v>16</v>
      </c>
      <c r="F6633" t="s">
        <v>36</v>
      </c>
      <c r="G6633">
        <v>2</v>
      </c>
      <c r="H6633">
        <v>-2.302585092994045</v>
      </c>
      <c r="I6633">
        <v>0.1009803860231516</v>
      </c>
      <c r="J6633" t="s">
        <v>1270</v>
      </c>
      <c r="L6633" t="s">
        <v>1271</v>
      </c>
    </row>
    <row r="6634" spans="1:12" x14ac:dyDescent="0.2">
      <c r="A6634" t="s">
        <v>1272</v>
      </c>
      <c r="B6634">
        <v>23.12</v>
      </c>
      <c r="C6634" t="s">
        <v>45</v>
      </c>
      <c r="D6634" t="s">
        <v>30</v>
      </c>
      <c r="F6634" t="s">
        <v>36</v>
      </c>
      <c r="G6634">
        <v>2</v>
      </c>
      <c r="H6634">
        <v>3.1406980438041772</v>
      </c>
      <c r="I6634">
        <v>0.1009803860231516</v>
      </c>
      <c r="J6634" t="s">
        <v>1273</v>
      </c>
      <c r="L6634" t="s">
        <v>1274</v>
      </c>
    </row>
    <row r="6635" spans="1:12" x14ac:dyDescent="0.2">
      <c r="A6635" t="s">
        <v>51</v>
      </c>
      <c r="B6635">
        <v>11</v>
      </c>
      <c r="C6635" t="s">
        <v>52</v>
      </c>
      <c r="D6635" t="s">
        <v>53</v>
      </c>
      <c r="F6635" t="s">
        <v>36</v>
      </c>
      <c r="G6635">
        <v>2</v>
      </c>
      <c r="H6635">
        <v>2.3978952727983711</v>
      </c>
      <c r="I6635">
        <v>0.1009803860231516</v>
      </c>
      <c r="J6635" t="s">
        <v>1275</v>
      </c>
      <c r="L6635" t="s">
        <v>54</v>
      </c>
    </row>
    <row r="6636" spans="1:12" x14ac:dyDescent="0.2">
      <c r="A6636" t="s">
        <v>55</v>
      </c>
      <c r="B6636">
        <v>2.5499999999999998</v>
      </c>
      <c r="C6636" t="s">
        <v>45</v>
      </c>
      <c r="D6636" t="s">
        <v>56</v>
      </c>
      <c r="F6636" t="s">
        <v>36</v>
      </c>
      <c r="G6636">
        <v>2</v>
      </c>
      <c r="H6636">
        <v>0.93609335917033476</v>
      </c>
      <c r="I6636">
        <v>0.36977677668705061</v>
      </c>
      <c r="J6636" t="s">
        <v>1276</v>
      </c>
      <c r="L6636" t="s">
        <v>57</v>
      </c>
    </row>
    <row r="6637" spans="1:12" x14ac:dyDescent="0.2">
      <c r="A6637" t="s">
        <v>1277</v>
      </c>
      <c r="B6637">
        <v>3.2529999999999998E-3</v>
      </c>
      <c r="C6637" t="s">
        <v>42</v>
      </c>
      <c r="D6637" t="s">
        <v>16</v>
      </c>
      <c r="F6637" t="s">
        <v>36</v>
      </c>
      <c r="G6637">
        <v>2</v>
      </c>
      <c r="H6637">
        <v>-5.7281776314909223</v>
      </c>
      <c r="I6637">
        <v>0.1009803860231516</v>
      </c>
      <c r="J6637" t="s">
        <v>1278</v>
      </c>
      <c r="L6637" t="s">
        <v>1279</v>
      </c>
    </row>
    <row r="6638" spans="1:12" x14ac:dyDescent="0.2">
      <c r="A6638" t="s">
        <v>1280</v>
      </c>
      <c r="B6638">
        <v>0.5</v>
      </c>
      <c r="C6638" t="s">
        <v>42</v>
      </c>
      <c r="D6638" t="s">
        <v>16</v>
      </c>
      <c r="F6638" t="s">
        <v>36</v>
      </c>
      <c r="G6638">
        <v>2</v>
      </c>
      <c r="H6638">
        <v>-0.69314718055994529</v>
      </c>
      <c r="I6638">
        <v>0.1009803860231516</v>
      </c>
      <c r="J6638" t="s">
        <v>1267</v>
      </c>
      <c r="L6638" t="s">
        <v>1281</v>
      </c>
    </row>
    <row r="6639" spans="1:12" x14ac:dyDescent="0.2">
      <c r="A6639" t="s">
        <v>223</v>
      </c>
      <c r="B6639">
        <v>2.7</v>
      </c>
      <c r="C6639" t="s">
        <v>94</v>
      </c>
      <c r="D6639" t="s">
        <v>16</v>
      </c>
      <c r="F6639" t="s">
        <v>36</v>
      </c>
      <c r="G6639">
        <v>2</v>
      </c>
      <c r="H6639">
        <v>0.99325177301028345</v>
      </c>
      <c r="I6639">
        <v>0.1009803860231516</v>
      </c>
      <c r="J6639" t="s">
        <v>1267</v>
      </c>
      <c r="L6639" t="s">
        <v>224</v>
      </c>
    </row>
    <row r="6640" spans="1:12" x14ac:dyDescent="0.2">
      <c r="A6640" t="s">
        <v>1242</v>
      </c>
      <c r="B6640">
        <v>9.9999999999999994E-12</v>
      </c>
      <c r="C6640" t="s">
        <v>35</v>
      </c>
      <c r="D6640" t="s">
        <v>15</v>
      </c>
      <c r="F6640" t="s">
        <v>36</v>
      </c>
      <c r="G6640">
        <v>2</v>
      </c>
      <c r="H6640">
        <v>-25.3284360229345</v>
      </c>
      <c r="I6640">
        <v>0.56484548545268687</v>
      </c>
      <c r="J6640" t="s">
        <v>1282</v>
      </c>
      <c r="L6640" t="s">
        <v>1244</v>
      </c>
    </row>
    <row r="6641" spans="1:13" x14ac:dyDescent="0.2">
      <c r="A6641" t="s">
        <v>60</v>
      </c>
      <c r="B6641">
        <v>6.9000000000000006E-2</v>
      </c>
      <c r="C6641" t="s">
        <v>42</v>
      </c>
      <c r="D6641" t="s">
        <v>56</v>
      </c>
      <c r="F6641" t="s">
        <v>36</v>
      </c>
      <c r="G6641">
        <v>2</v>
      </c>
      <c r="H6641">
        <v>-2.673648774384878</v>
      </c>
      <c r="I6641">
        <v>0.36977677668705061</v>
      </c>
      <c r="J6641" t="s">
        <v>977</v>
      </c>
      <c r="L6641" t="s">
        <v>61</v>
      </c>
    </row>
    <row r="6642" spans="1:13" x14ac:dyDescent="0.2">
      <c r="A6642" t="s">
        <v>62</v>
      </c>
      <c r="B6642">
        <v>0.15598999999999999</v>
      </c>
      <c r="C6642" t="s">
        <v>35</v>
      </c>
      <c r="D6642" t="s">
        <v>56</v>
      </c>
      <c r="F6642" t="s">
        <v>36</v>
      </c>
      <c r="G6642">
        <v>2</v>
      </c>
      <c r="H6642">
        <v>-1.8579633763513601</v>
      </c>
      <c r="I6642">
        <v>0.36977677668705061</v>
      </c>
      <c r="J6642" t="s">
        <v>1283</v>
      </c>
      <c r="L6642" t="s">
        <v>62</v>
      </c>
    </row>
    <row r="6643" spans="1:13" x14ac:dyDescent="0.2">
      <c r="A6643" t="s">
        <v>1284</v>
      </c>
      <c r="B6643">
        <v>-2.5000000000000001E-2</v>
      </c>
      <c r="C6643" t="s">
        <v>49</v>
      </c>
      <c r="D6643" t="s">
        <v>16</v>
      </c>
      <c r="F6643" t="s">
        <v>36</v>
      </c>
      <c r="G6643">
        <v>2</v>
      </c>
      <c r="H6643">
        <v>-3.6888794541139358</v>
      </c>
      <c r="I6643">
        <v>0.1009803860231516</v>
      </c>
      <c r="J6643" t="s">
        <v>1267</v>
      </c>
      <c r="K6643" t="b">
        <v>1</v>
      </c>
      <c r="L6643" t="s">
        <v>1285</v>
      </c>
    </row>
    <row r="6645" spans="1:13" ht="16" x14ac:dyDescent="0.2">
      <c r="A6645" s="1" t="s">
        <v>2</v>
      </c>
      <c r="B6645" s="1" t="s">
        <v>1239</v>
      </c>
    </row>
    <row r="6646" spans="1:13" x14ac:dyDescent="0.2">
      <c r="A6646" t="s">
        <v>4</v>
      </c>
      <c r="B6646" t="s">
        <v>1286</v>
      </c>
    </row>
    <row r="6647" spans="1:13" x14ac:dyDescent="0.2">
      <c r="A6647" t="s">
        <v>6</v>
      </c>
      <c r="B6647" t="s">
        <v>371</v>
      </c>
    </row>
    <row r="6648" spans="1:13" x14ac:dyDescent="0.2">
      <c r="A6648" t="s">
        <v>8</v>
      </c>
      <c r="B6648">
        <v>1</v>
      </c>
    </row>
    <row r="6649" spans="1:13" x14ac:dyDescent="0.2">
      <c r="A6649" t="s">
        <v>9</v>
      </c>
      <c r="B6649" t="s">
        <v>1241</v>
      </c>
    </row>
    <row r="6650" spans="1:13" x14ac:dyDescent="0.2">
      <c r="A6650" t="s">
        <v>11</v>
      </c>
      <c r="B6650" t="s">
        <v>12</v>
      </c>
    </row>
    <row r="6651" spans="1:13" x14ac:dyDescent="0.2">
      <c r="A6651" t="s">
        <v>13</v>
      </c>
      <c r="B6651" t="s">
        <v>14</v>
      </c>
    </row>
    <row r="6652" spans="1:13" x14ac:dyDescent="0.2">
      <c r="A6652" t="s">
        <v>15</v>
      </c>
      <c r="B6652" t="s">
        <v>16</v>
      </c>
    </row>
    <row r="6653" spans="1:13" ht="16" x14ac:dyDescent="0.2">
      <c r="A6653" s="1" t="s">
        <v>17</v>
      </c>
    </row>
    <row r="6654" spans="1:13" x14ac:dyDescent="0.2">
      <c r="A6654" s="2" t="s">
        <v>18</v>
      </c>
      <c r="B6654" s="2" t="s">
        <v>19</v>
      </c>
      <c r="C6654" s="2" t="s">
        <v>6</v>
      </c>
      <c r="D6654" s="2" t="s">
        <v>15</v>
      </c>
      <c r="E6654" s="2" t="s">
        <v>20</v>
      </c>
      <c r="F6654" s="2" t="s">
        <v>13</v>
      </c>
      <c r="G6654" s="2" t="s">
        <v>21</v>
      </c>
      <c r="H6654" s="2" t="s">
        <v>22</v>
      </c>
      <c r="I6654" s="2" t="s">
        <v>23</v>
      </c>
      <c r="J6654" s="2" t="s">
        <v>4</v>
      </c>
      <c r="K6654" s="2" t="s">
        <v>24</v>
      </c>
      <c r="L6654" s="2" t="s">
        <v>9</v>
      </c>
      <c r="M6654" s="2"/>
    </row>
    <row r="6655" spans="1:13" x14ac:dyDescent="0.2">
      <c r="A6655" t="s">
        <v>822</v>
      </c>
      <c r="B6655">
        <v>1.5508E-6</v>
      </c>
      <c r="D6655" t="s">
        <v>16</v>
      </c>
      <c r="E6655" t="s">
        <v>1246</v>
      </c>
      <c r="F6655" t="s">
        <v>27</v>
      </c>
      <c r="G6655">
        <v>2</v>
      </c>
      <c r="H6655">
        <v>-13.37673963114964</v>
      </c>
      <c r="I6655">
        <v>0.83763155272713563</v>
      </c>
      <c r="J6655" t="s">
        <v>1247</v>
      </c>
    </row>
    <row r="6656" spans="1:13" x14ac:dyDescent="0.2">
      <c r="A6656" t="s">
        <v>1248</v>
      </c>
      <c r="B6656">
        <v>7.8518999999999993E-9</v>
      </c>
      <c r="D6656" t="s">
        <v>16</v>
      </c>
      <c r="E6656" t="s">
        <v>31</v>
      </c>
      <c r="F6656" t="s">
        <v>27</v>
      </c>
      <c r="G6656">
        <v>2</v>
      </c>
      <c r="H6656">
        <v>-18.662510296222059</v>
      </c>
      <c r="I6656">
        <v>0.83763155272713563</v>
      </c>
      <c r="J6656" t="s">
        <v>1247</v>
      </c>
    </row>
    <row r="6657" spans="1:10" x14ac:dyDescent="0.2">
      <c r="A6657" t="s">
        <v>1249</v>
      </c>
      <c r="B6657">
        <v>9.4222999999999996E-9</v>
      </c>
      <c r="D6657" t="s">
        <v>16</v>
      </c>
      <c r="E6657" t="s">
        <v>31</v>
      </c>
      <c r="F6657" t="s">
        <v>27</v>
      </c>
      <c r="G6657">
        <v>2</v>
      </c>
      <c r="H6657">
        <v>-18.480186616801859</v>
      </c>
      <c r="I6657">
        <v>0.83763155272713563</v>
      </c>
      <c r="J6657" t="s">
        <v>1247</v>
      </c>
    </row>
    <row r="6658" spans="1:10" x14ac:dyDescent="0.2">
      <c r="A6658" t="s">
        <v>1021</v>
      </c>
      <c r="B6658">
        <v>2.7914E-7</v>
      </c>
      <c r="D6658" t="s">
        <v>16</v>
      </c>
      <c r="E6658" t="s">
        <v>1246</v>
      </c>
      <c r="F6658" t="s">
        <v>27</v>
      </c>
      <c r="G6658">
        <v>2</v>
      </c>
      <c r="H6658">
        <v>-15.09155238886591</v>
      </c>
      <c r="I6658">
        <v>0.83763155272713563</v>
      </c>
      <c r="J6658" t="s">
        <v>1247</v>
      </c>
    </row>
    <row r="6659" spans="1:10" x14ac:dyDescent="0.2">
      <c r="A6659" t="s">
        <v>264</v>
      </c>
      <c r="B6659">
        <v>3.1408000000000002E-10</v>
      </c>
      <c r="D6659" t="s">
        <v>16</v>
      </c>
      <c r="E6659" t="s">
        <v>31</v>
      </c>
      <c r="F6659" t="s">
        <v>27</v>
      </c>
      <c r="G6659">
        <v>2</v>
      </c>
      <c r="H6659">
        <v>-21.881373385400401</v>
      </c>
      <c r="I6659">
        <v>0.83763155272713563</v>
      </c>
      <c r="J6659" t="s">
        <v>1247</v>
      </c>
    </row>
    <row r="6660" spans="1:10" x14ac:dyDescent="0.2">
      <c r="A6660" t="s">
        <v>1250</v>
      </c>
      <c r="B6660">
        <v>7.7538E-7</v>
      </c>
      <c r="D6660" t="s">
        <v>16</v>
      </c>
      <c r="E6660" t="s">
        <v>1246</v>
      </c>
      <c r="F6660" t="s">
        <v>27</v>
      </c>
      <c r="G6660">
        <v>2</v>
      </c>
      <c r="H6660">
        <v>-14.06991260518126</v>
      </c>
      <c r="I6660">
        <v>0.83763155272713563</v>
      </c>
      <c r="J6660" t="s">
        <v>1247</v>
      </c>
    </row>
    <row r="6661" spans="1:10" x14ac:dyDescent="0.2">
      <c r="A6661" t="s">
        <v>208</v>
      </c>
      <c r="B6661">
        <v>3.5808</v>
      </c>
      <c r="D6661" t="s">
        <v>16</v>
      </c>
      <c r="E6661" t="s">
        <v>26</v>
      </c>
      <c r="F6661" t="s">
        <v>27</v>
      </c>
      <c r="G6661">
        <v>2</v>
      </c>
      <c r="H6661">
        <v>1.2755862391354691</v>
      </c>
      <c r="I6661">
        <v>0.1009803860231516</v>
      </c>
      <c r="J6661" t="s">
        <v>1251</v>
      </c>
    </row>
    <row r="6662" spans="1:10" x14ac:dyDescent="0.2">
      <c r="A6662" t="s">
        <v>1252</v>
      </c>
      <c r="B6662">
        <v>1.6097999999999999</v>
      </c>
      <c r="D6662" t="s">
        <v>16</v>
      </c>
      <c r="E6662" t="s">
        <v>26</v>
      </c>
      <c r="F6662" t="s">
        <v>27</v>
      </c>
      <c r="G6662">
        <v>2</v>
      </c>
      <c r="H6662">
        <v>0.47610994767749631</v>
      </c>
      <c r="I6662">
        <v>0.1009803860231516</v>
      </c>
      <c r="J6662" t="s">
        <v>1253</v>
      </c>
    </row>
    <row r="6663" spans="1:10" x14ac:dyDescent="0.2">
      <c r="A6663" t="s">
        <v>1027</v>
      </c>
      <c r="B6663">
        <v>1.3797E-3</v>
      </c>
      <c r="D6663" t="s">
        <v>16</v>
      </c>
      <c r="E6663" t="s">
        <v>26</v>
      </c>
      <c r="F6663" t="s">
        <v>27</v>
      </c>
      <c r="G6663">
        <v>2</v>
      </c>
      <c r="H6663">
        <v>-6.585889194750286</v>
      </c>
      <c r="I6663">
        <v>0.83763155272713563</v>
      </c>
      <c r="J6663" t="s">
        <v>1254</v>
      </c>
    </row>
    <row r="6664" spans="1:10" x14ac:dyDescent="0.2">
      <c r="A6664" t="s">
        <v>1255</v>
      </c>
      <c r="B6664">
        <v>6.2027000000000002E-4</v>
      </c>
      <c r="D6664" t="s">
        <v>16</v>
      </c>
      <c r="E6664" t="s">
        <v>26</v>
      </c>
      <c r="F6664" t="s">
        <v>27</v>
      </c>
      <c r="G6664">
        <v>2</v>
      </c>
      <c r="H6664">
        <v>-7.3853556908497504</v>
      </c>
      <c r="I6664">
        <v>0.83763155272713563</v>
      </c>
      <c r="J6664" t="s">
        <v>1254</v>
      </c>
    </row>
    <row r="6665" spans="1:10" x14ac:dyDescent="0.2">
      <c r="A6665" t="s">
        <v>875</v>
      </c>
      <c r="B6665">
        <v>7.8519000000000003E-8</v>
      </c>
      <c r="D6665" t="s">
        <v>16</v>
      </c>
      <c r="E6665" t="s">
        <v>26</v>
      </c>
      <c r="F6665" t="s">
        <v>27</v>
      </c>
      <c r="G6665">
        <v>2</v>
      </c>
      <c r="H6665">
        <v>-16.359925203228009</v>
      </c>
      <c r="I6665">
        <v>0.30845693728017798</v>
      </c>
      <c r="J6665" t="s">
        <v>1254</v>
      </c>
    </row>
    <row r="6666" spans="1:10" x14ac:dyDescent="0.2">
      <c r="A6666" t="s">
        <v>1256</v>
      </c>
      <c r="B6666">
        <v>7.8518999999999993E-9</v>
      </c>
      <c r="D6666" t="s">
        <v>16</v>
      </c>
      <c r="E6666" t="s">
        <v>31</v>
      </c>
      <c r="F6666" t="s">
        <v>27</v>
      </c>
      <c r="G6666">
        <v>2</v>
      </c>
      <c r="H6666">
        <v>-18.662510296222059</v>
      </c>
      <c r="I6666">
        <v>0.83763155272713563</v>
      </c>
      <c r="J6666" t="s">
        <v>1247</v>
      </c>
    </row>
    <row r="6667" spans="1:10" x14ac:dyDescent="0.2">
      <c r="A6667" t="s">
        <v>1257</v>
      </c>
      <c r="B6667">
        <v>6.8704000000000003E-6</v>
      </c>
      <c r="D6667" t="s">
        <v>16</v>
      </c>
      <c r="E6667" t="s">
        <v>31</v>
      </c>
      <c r="F6667" t="s">
        <v>27</v>
      </c>
      <c r="G6667">
        <v>2</v>
      </c>
      <c r="H6667">
        <v>-11.888288229261949</v>
      </c>
      <c r="I6667">
        <v>0.30845693728017798</v>
      </c>
      <c r="J6667" t="s">
        <v>1258</v>
      </c>
    </row>
    <row r="6668" spans="1:10" x14ac:dyDescent="0.2">
      <c r="A6668" t="s">
        <v>703</v>
      </c>
      <c r="B6668">
        <v>3.8769000000000001E-8</v>
      </c>
      <c r="D6668" t="s">
        <v>16</v>
      </c>
      <c r="E6668" t="s">
        <v>1246</v>
      </c>
      <c r="F6668" t="s">
        <v>27</v>
      </c>
      <c r="G6668">
        <v>2</v>
      </c>
      <c r="H6668">
        <v>-17.065644878735249</v>
      </c>
      <c r="I6668">
        <v>0.30845693728017798</v>
      </c>
      <c r="J6668" t="s">
        <v>1247</v>
      </c>
    </row>
    <row r="6669" spans="1:10" x14ac:dyDescent="0.2">
      <c r="A6669" t="s">
        <v>29</v>
      </c>
      <c r="B6669">
        <v>71.266999999999996</v>
      </c>
      <c r="D6669" t="s">
        <v>30</v>
      </c>
      <c r="E6669" t="s">
        <v>31</v>
      </c>
      <c r="F6669" t="s">
        <v>27</v>
      </c>
      <c r="G6669">
        <v>2</v>
      </c>
      <c r="H6669">
        <v>4.2664333871803723</v>
      </c>
      <c r="I6669">
        <v>0.1009803860231516</v>
      </c>
      <c r="J6669" t="s">
        <v>1259</v>
      </c>
    </row>
    <row r="6670" spans="1:10" x14ac:dyDescent="0.2">
      <c r="A6670" t="s">
        <v>473</v>
      </c>
      <c r="B6670">
        <v>5.0000000000000001E-4</v>
      </c>
      <c r="D6670" t="s">
        <v>16</v>
      </c>
      <c r="E6670" t="s">
        <v>31</v>
      </c>
      <c r="F6670" t="s">
        <v>27</v>
      </c>
      <c r="G6670">
        <v>2</v>
      </c>
      <c r="H6670">
        <v>-7.6009024595420822</v>
      </c>
      <c r="I6670">
        <v>0.30845693728017798</v>
      </c>
      <c r="J6670" t="s">
        <v>1258</v>
      </c>
    </row>
    <row r="6671" spans="1:10" x14ac:dyDescent="0.2">
      <c r="A6671" t="s">
        <v>1260</v>
      </c>
      <c r="B6671">
        <v>5.0000000000000001E-4</v>
      </c>
      <c r="D6671" t="s">
        <v>16</v>
      </c>
      <c r="E6671" t="s">
        <v>31</v>
      </c>
      <c r="F6671" t="s">
        <v>27</v>
      </c>
      <c r="G6671">
        <v>2</v>
      </c>
      <c r="H6671">
        <v>-7.6009024595420822</v>
      </c>
      <c r="I6671">
        <v>0.30845693728017798</v>
      </c>
      <c r="J6671" t="s">
        <v>1258</v>
      </c>
    </row>
    <row r="6672" spans="1:10" x14ac:dyDescent="0.2">
      <c r="A6672" t="s">
        <v>1261</v>
      </c>
      <c r="B6672">
        <v>3.8769000000000001E-6</v>
      </c>
      <c r="D6672" t="s">
        <v>16</v>
      </c>
      <c r="E6672" t="s">
        <v>1246</v>
      </c>
      <c r="F6672" t="s">
        <v>27</v>
      </c>
      <c r="G6672">
        <v>2</v>
      </c>
      <c r="H6672">
        <v>-12.460474692747161</v>
      </c>
      <c r="I6672">
        <v>0.83763155272713563</v>
      </c>
      <c r="J6672" t="s">
        <v>1247</v>
      </c>
    </row>
    <row r="6673" spans="1:12" x14ac:dyDescent="0.2">
      <c r="A6673" t="s">
        <v>826</v>
      </c>
      <c r="B6673">
        <v>3.4351999999999999E-7</v>
      </c>
      <c r="D6673" t="s">
        <v>16</v>
      </c>
      <c r="E6673" t="s">
        <v>31</v>
      </c>
      <c r="F6673" t="s">
        <v>27</v>
      </c>
      <c r="G6673">
        <v>2</v>
      </c>
      <c r="H6673">
        <v>-14.88402050281594</v>
      </c>
      <c r="I6673">
        <v>0.83763155272713563</v>
      </c>
      <c r="J6673" t="s">
        <v>1247</v>
      </c>
    </row>
    <row r="6674" spans="1:12" x14ac:dyDescent="0.2">
      <c r="A6674" t="s">
        <v>1235</v>
      </c>
      <c r="B6674">
        <v>7.8518999999999993E-9</v>
      </c>
      <c r="D6674" t="s">
        <v>16</v>
      </c>
      <c r="E6674" t="s">
        <v>31</v>
      </c>
      <c r="F6674" t="s">
        <v>27</v>
      </c>
      <c r="G6674">
        <v>2</v>
      </c>
      <c r="H6674">
        <v>-18.662510296222059</v>
      </c>
      <c r="I6674">
        <v>0.83763155272713563</v>
      </c>
      <c r="J6674" t="s">
        <v>1247</v>
      </c>
    </row>
    <row r="6675" spans="1:12" x14ac:dyDescent="0.2">
      <c r="A6675" t="s">
        <v>827</v>
      </c>
      <c r="B6675">
        <v>9.6000000000000002E-5</v>
      </c>
      <c r="D6675" t="s">
        <v>16</v>
      </c>
      <c r="E6675" t="s">
        <v>31</v>
      </c>
      <c r="F6675" t="s">
        <v>27</v>
      </c>
      <c r="G6675">
        <v>2</v>
      </c>
      <c r="H6675">
        <v>-9.2511623664964375</v>
      </c>
      <c r="I6675">
        <v>0.30845693728017798</v>
      </c>
      <c r="J6675" t="s">
        <v>1254</v>
      </c>
    </row>
    <row r="6676" spans="1:12" x14ac:dyDescent="0.2">
      <c r="A6676" t="s">
        <v>828</v>
      </c>
      <c r="B6676">
        <v>9.7432000000000005E-3</v>
      </c>
      <c r="D6676" t="s">
        <v>16</v>
      </c>
      <c r="E6676" t="s">
        <v>31</v>
      </c>
      <c r="F6676" t="s">
        <v>27</v>
      </c>
      <c r="G6676">
        <v>2</v>
      </c>
      <c r="H6676">
        <v>-4.6311856731913732</v>
      </c>
      <c r="I6676">
        <v>0.22887062633676769</v>
      </c>
      <c r="J6676" t="s">
        <v>1262</v>
      </c>
    </row>
    <row r="6677" spans="1:12" x14ac:dyDescent="0.2">
      <c r="A6677" t="s">
        <v>477</v>
      </c>
      <c r="B6677">
        <v>7.7537999999999999E-3</v>
      </c>
      <c r="D6677" t="s">
        <v>16</v>
      </c>
      <c r="E6677" t="s">
        <v>31</v>
      </c>
      <c r="F6677" t="s">
        <v>27</v>
      </c>
      <c r="G6677">
        <v>2</v>
      </c>
      <c r="H6677">
        <v>-4.859572233205073</v>
      </c>
      <c r="I6677">
        <v>0.22887062633676769</v>
      </c>
      <c r="J6677" t="s">
        <v>1262</v>
      </c>
    </row>
    <row r="6678" spans="1:12" x14ac:dyDescent="0.2">
      <c r="A6678" t="s">
        <v>1263</v>
      </c>
      <c r="B6678">
        <v>6.2030000000000001E-5</v>
      </c>
      <c r="D6678" t="s">
        <v>16</v>
      </c>
      <c r="E6678" t="s">
        <v>1246</v>
      </c>
      <c r="F6678" t="s">
        <v>27</v>
      </c>
      <c r="G6678">
        <v>2</v>
      </c>
      <c r="H6678">
        <v>-9.6878924189792475</v>
      </c>
      <c r="I6678">
        <v>0.83763155272713563</v>
      </c>
      <c r="J6678" t="s">
        <v>1247</v>
      </c>
    </row>
    <row r="6679" spans="1:12" x14ac:dyDescent="0.2">
      <c r="A6679" t="s">
        <v>829</v>
      </c>
      <c r="B6679">
        <v>7.5133999999999999E-3</v>
      </c>
      <c r="D6679" t="s">
        <v>16</v>
      </c>
      <c r="E6679" t="s">
        <v>1246</v>
      </c>
      <c r="F6679" t="s">
        <v>27</v>
      </c>
      <c r="G6679">
        <v>2</v>
      </c>
      <c r="H6679">
        <v>-4.8910671859635189</v>
      </c>
      <c r="I6679">
        <v>0.83763155272713563</v>
      </c>
      <c r="J6679" t="s">
        <v>1264</v>
      </c>
    </row>
    <row r="6680" spans="1:12" x14ac:dyDescent="0.2">
      <c r="A6680" t="s">
        <v>1265</v>
      </c>
      <c r="B6680">
        <v>7.7538E-7</v>
      </c>
      <c r="D6680" t="s">
        <v>16</v>
      </c>
      <c r="E6680" t="s">
        <v>1246</v>
      </c>
      <c r="F6680" t="s">
        <v>27</v>
      </c>
      <c r="G6680">
        <v>2</v>
      </c>
      <c r="H6680">
        <v>-14.06991260518126</v>
      </c>
      <c r="I6680">
        <v>0.83763155272713563</v>
      </c>
      <c r="J6680" t="s">
        <v>1247</v>
      </c>
    </row>
    <row r="6681" spans="1:12" x14ac:dyDescent="0.2">
      <c r="A6681" t="s">
        <v>484</v>
      </c>
      <c r="B6681">
        <v>1.2241E-2</v>
      </c>
      <c r="D6681" t="s">
        <v>16</v>
      </c>
      <c r="E6681" t="s">
        <v>31</v>
      </c>
      <c r="F6681" t="s">
        <v>27</v>
      </c>
      <c r="G6681">
        <v>2</v>
      </c>
      <c r="H6681">
        <v>-4.4029643058887613</v>
      </c>
      <c r="I6681">
        <v>0.1089649921306612</v>
      </c>
      <c r="J6681" t="s">
        <v>1262</v>
      </c>
    </row>
    <row r="6682" spans="1:12" x14ac:dyDescent="0.2">
      <c r="A6682" t="s">
        <v>831</v>
      </c>
      <c r="B6682">
        <v>7.8518999999999993E-9</v>
      </c>
      <c r="D6682" t="s">
        <v>16</v>
      </c>
      <c r="E6682" t="s">
        <v>31</v>
      </c>
      <c r="F6682" t="s">
        <v>27</v>
      </c>
      <c r="G6682">
        <v>2</v>
      </c>
      <c r="H6682">
        <v>-18.662510296222059</v>
      </c>
      <c r="I6682">
        <v>0.83763155272713563</v>
      </c>
      <c r="J6682" t="s">
        <v>1247</v>
      </c>
    </row>
    <row r="6683" spans="1:12" x14ac:dyDescent="0.2">
      <c r="A6683" t="s">
        <v>1239</v>
      </c>
      <c r="B6683">
        <v>1</v>
      </c>
      <c r="C6683" t="s">
        <v>371</v>
      </c>
      <c r="D6683" t="s">
        <v>16</v>
      </c>
      <c r="E6683" t="s">
        <v>1240</v>
      </c>
      <c r="F6683" t="s">
        <v>33</v>
      </c>
      <c r="G6683">
        <v>0</v>
      </c>
      <c r="H6683">
        <v>1</v>
      </c>
      <c r="L6683" t="s">
        <v>1241</v>
      </c>
    </row>
    <row r="6684" spans="1:12" x14ac:dyDescent="0.2">
      <c r="A6684" t="s">
        <v>1549</v>
      </c>
      <c r="B6684">
        <v>0.02</v>
      </c>
      <c r="C6684" t="s">
        <v>35</v>
      </c>
      <c r="D6684" t="s">
        <v>16</v>
      </c>
      <c r="F6684" t="s">
        <v>36</v>
      </c>
      <c r="G6684">
        <v>2</v>
      </c>
      <c r="H6684">
        <v>-3.912023005428146</v>
      </c>
      <c r="I6684">
        <v>0.2337502495138086</v>
      </c>
      <c r="J6684" t="s">
        <v>1254</v>
      </c>
      <c r="L6684" t="s">
        <v>832</v>
      </c>
    </row>
    <row r="6685" spans="1:12" x14ac:dyDescent="0.2">
      <c r="A6685" t="s">
        <v>1266</v>
      </c>
      <c r="B6685">
        <v>0.17</v>
      </c>
      <c r="C6685" t="s">
        <v>45</v>
      </c>
      <c r="D6685" t="s">
        <v>16</v>
      </c>
      <c r="F6685" t="s">
        <v>36</v>
      </c>
      <c r="G6685">
        <v>2</v>
      </c>
      <c r="H6685">
        <v>-1.771956841931875</v>
      </c>
      <c r="I6685">
        <v>0.1009803860231516</v>
      </c>
      <c r="J6685" t="s">
        <v>1267</v>
      </c>
      <c r="L6685" t="s">
        <v>1268</v>
      </c>
    </row>
    <row r="6686" spans="1:12" x14ac:dyDescent="0.2">
      <c r="A6686" t="s">
        <v>1269</v>
      </c>
      <c r="B6686">
        <v>0.1</v>
      </c>
      <c r="C6686" t="s">
        <v>35</v>
      </c>
      <c r="D6686" t="s">
        <v>16</v>
      </c>
      <c r="F6686" t="s">
        <v>36</v>
      </c>
      <c r="G6686">
        <v>2</v>
      </c>
      <c r="H6686">
        <v>-2.302585092994045</v>
      </c>
      <c r="I6686">
        <v>0.1009803860231516</v>
      </c>
      <c r="J6686" t="s">
        <v>1270</v>
      </c>
      <c r="L6686" t="s">
        <v>1271</v>
      </c>
    </row>
    <row r="6687" spans="1:12" x14ac:dyDescent="0.2">
      <c r="A6687" t="s">
        <v>1272</v>
      </c>
      <c r="B6687">
        <v>23.12</v>
      </c>
      <c r="C6687" t="s">
        <v>45</v>
      </c>
      <c r="D6687" t="s">
        <v>30</v>
      </c>
      <c r="F6687" t="s">
        <v>36</v>
      </c>
      <c r="G6687">
        <v>2</v>
      </c>
      <c r="H6687">
        <v>3.1406980438041772</v>
      </c>
      <c r="I6687">
        <v>0.1009803860231516</v>
      </c>
      <c r="J6687" t="s">
        <v>1273</v>
      </c>
      <c r="L6687" t="s">
        <v>1274</v>
      </c>
    </row>
    <row r="6688" spans="1:12" x14ac:dyDescent="0.2">
      <c r="A6688" t="s">
        <v>51</v>
      </c>
      <c r="B6688">
        <v>11</v>
      </c>
      <c r="C6688" t="s">
        <v>52</v>
      </c>
      <c r="D6688" t="s">
        <v>53</v>
      </c>
      <c r="F6688" t="s">
        <v>36</v>
      </c>
      <c r="G6688">
        <v>2</v>
      </c>
      <c r="H6688">
        <v>2.3978952727983711</v>
      </c>
      <c r="I6688">
        <v>0.1009803860231516</v>
      </c>
      <c r="J6688" t="s">
        <v>1275</v>
      </c>
      <c r="L6688" t="s">
        <v>54</v>
      </c>
    </row>
    <row r="6689" spans="1:12" x14ac:dyDescent="0.2">
      <c r="A6689" t="s">
        <v>55</v>
      </c>
      <c r="B6689">
        <v>2.5499999999999998</v>
      </c>
      <c r="C6689" t="s">
        <v>45</v>
      </c>
      <c r="D6689" t="s">
        <v>56</v>
      </c>
      <c r="F6689" t="s">
        <v>36</v>
      </c>
      <c r="G6689">
        <v>2</v>
      </c>
      <c r="H6689">
        <v>0.93609335917033476</v>
      </c>
      <c r="I6689">
        <v>0.36977677668705061</v>
      </c>
      <c r="J6689" t="s">
        <v>1276</v>
      </c>
      <c r="L6689" t="s">
        <v>57</v>
      </c>
    </row>
    <row r="6690" spans="1:12" x14ac:dyDescent="0.2">
      <c r="A6690" t="s">
        <v>1277</v>
      </c>
      <c r="B6690">
        <v>3.2529999999999998E-3</v>
      </c>
      <c r="C6690" t="s">
        <v>42</v>
      </c>
      <c r="D6690" t="s">
        <v>16</v>
      </c>
      <c r="F6690" t="s">
        <v>36</v>
      </c>
      <c r="G6690">
        <v>2</v>
      </c>
      <c r="H6690">
        <v>-5.7281776314909223</v>
      </c>
      <c r="I6690">
        <v>0.1009803860231516</v>
      </c>
      <c r="J6690" t="s">
        <v>1278</v>
      </c>
      <c r="L6690" t="s">
        <v>1279</v>
      </c>
    </row>
    <row r="6691" spans="1:12" x14ac:dyDescent="0.2">
      <c r="A6691" t="s">
        <v>1280</v>
      </c>
      <c r="B6691">
        <v>0.5</v>
      </c>
      <c r="C6691" t="s">
        <v>42</v>
      </c>
      <c r="D6691" t="s">
        <v>16</v>
      </c>
      <c r="F6691" t="s">
        <v>36</v>
      </c>
      <c r="G6691">
        <v>2</v>
      </c>
      <c r="H6691">
        <v>-0.69314718055994529</v>
      </c>
      <c r="I6691">
        <v>0.1009803860231516</v>
      </c>
      <c r="J6691" t="s">
        <v>1267</v>
      </c>
      <c r="L6691" t="s">
        <v>1281</v>
      </c>
    </row>
    <row r="6692" spans="1:12" x14ac:dyDescent="0.2">
      <c r="A6692" t="s">
        <v>223</v>
      </c>
      <c r="B6692">
        <v>2.7</v>
      </c>
      <c r="C6692" t="s">
        <v>94</v>
      </c>
      <c r="D6692" t="s">
        <v>16</v>
      </c>
      <c r="F6692" t="s">
        <v>36</v>
      </c>
      <c r="G6692">
        <v>2</v>
      </c>
      <c r="H6692">
        <v>0.99325177301028345</v>
      </c>
      <c r="I6692">
        <v>0.1009803860231516</v>
      </c>
      <c r="J6692" t="s">
        <v>1267</v>
      </c>
      <c r="L6692" t="s">
        <v>224</v>
      </c>
    </row>
    <row r="6693" spans="1:12" x14ac:dyDescent="0.2">
      <c r="A6693" t="s">
        <v>1242</v>
      </c>
      <c r="B6693">
        <v>9.9999999999999994E-12</v>
      </c>
      <c r="C6693" t="s">
        <v>35</v>
      </c>
      <c r="D6693" t="s">
        <v>15</v>
      </c>
      <c r="F6693" t="s">
        <v>36</v>
      </c>
      <c r="G6693">
        <v>2</v>
      </c>
      <c r="H6693">
        <v>-25.3284360229345</v>
      </c>
      <c r="I6693">
        <v>0.56484548545268687</v>
      </c>
      <c r="J6693" t="s">
        <v>1282</v>
      </c>
      <c r="L6693" t="s">
        <v>1244</v>
      </c>
    </row>
    <row r="6694" spans="1:12" x14ac:dyDescent="0.2">
      <c r="A6694" t="s">
        <v>60</v>
      </c>
      <c r="B6694">
        <v>6.9000000000000006E-2</v>
      </c>
      <c r="C6694" t="s">
        <v>42</v>
      </c>
      <c r="D6694" t="s">
        <v>56</v>
      </c>
      <c r="F6694" t="s">
        <v>36</v>
      </c>
      <c r="G6694">
        <v>2</v>
      </c>
      <c r="H6694">
        <v>-2.673648774384878</v>
      </c>
      <c r="I6694">
        <v>0.36977677668705061</v>
      </c>
      <c r="J6694" t="s">
        <v>977</v>
      </c>
      <c r="L6694" t="s">
        <v>61</v>
      </c>
    </row>
    <row r="6695" spans="1:12" x14ac:dyDescent="0.2">
      <c r="A6695" t="s">
        <v>62</v>
      </c>
      <c r="B6695">
        <v>0.15598999999999999</v>
      </c>
      <c r="C6695" t="s">
        <v>35</v>
      </c>
      <c r="D6695" t="s">
        <v>56</v>
      </c>
      <c r="F6695" t="s">
        <v>36</v>
      </c>
      <c r="G6695">
        <v>2</v>
      </c>
      <c r="H6695">
        <v>-1.8579633763513601</v>
      </c>
      <c r="I6695">
        <v>0.36977677668705061</v>
      </c>
      <c r="J6695" t="s">
        <v>1283</v>
      </c>
      <c r="L6695" t="s">
        <v>62</v>
      </c>
    </row>
    <row r="6696" spans="1:12" x14ac:dyDescent="0.2">
      <c r="A6696" t="s">
        <v>1284</v>
      </c>
      <c r="B6696">
        <v>-2.5000000000000001E-2</v>
      </c>
      <c r="C6696" t="s">
        <v>49</v>
      </c>
      <c r="D6696" t="s">
        <v>16</v>
      </c>
      <c r="F6696" t="s">
        <v>36</v>
      </c>
      <c r="G6696">
        <v>2</v>
      </c>
      <c r="H6696">
        <v>-3.6888794541139358</v>
      </c>
      <c r="I6696">
        <v>0.1009803860231516</v>
      </c>
      <c r="J6696" t="s">
        <v>1267</v>
      </c>
      <c r="K6696" t="b">
        <v>1</v>
      </c>
      <c r="L6696" t="s">
        <v>1285</v>
      </c>
    </row>
    <row r="6698" spans="1:12" ht="16" x14ac:dyDescent="0.2">
      <c r="A6698" s="1" t="s">
        <v>2</v>
      </c>
      <c r="B6698" s="1" t="s">
        <v>1239</v>
      </c>
    </row>
    <row r="6699" spans="1:12" x14ac:dyDescent="0.2">
      <c r="A6699" t="s">
        <v>4</v>
      </c>
      <c r="B6699" t="s">
        <v>1287</v>
      </c>
    </row>
    <row r="6700" spans="1:12" x14ac:dyDescent="0.2">
      <c r="A6700" t="s">
        <v>6</v>
      </c>
      <c r="B6700" t="s">
        <v>7</v>
      </c>
    </row>
    <row r="6701" spans="1:12" x14ac:dyDescent="0.2">
      <c r="A6701" t="s">
        <v>8</v>
      </c>
      <c r="B6701">
        <v>1</v>
      </c>
    </row>
    <row r="6702" spans="1:12" x14ac:dyDescent="0.2">
      <c r="A6702" t="s">
        <v>9</v>
      </c>
      <c r="B6702" t="s">
        <v>1241</v>
      </c>
    </row>
    <row r="6703" spans="1:12" x14ac:dyDescent="0.2">
      <c r="A6703" t="s">
        <v>11</v>
      </c>
      <c r="B6703" t="s">
        <v>12</v>
      </c>
    </row>
    <row r="6704" spans="1:12" x14ac:dyDescent="0.2">
      <c r="A6704" t="s">
        <v>13</v>
      </c>
      <c r="B6704" t="s">
        <v>14</v>
      </c>
    </row>
    <row r="6705" spans="1:13" x14ac:dyDescent="0.2">
      <c r="A6705" t="s">
        <v>15</v>
      </c>
      <c r="B6705" t="s">
        <v>16</v>
      </c>
    </row>
    <row r="6706" spans="1:13" ht="16" x14ac:dyDescent="0.2">
      <c r="A6706" s="1" t="s">
        <v>17</v>
      </c>
    </row>
    <row r="6707" spans="1:13" x14ac:dyDescent="0.2">
      <c r="A6707" s="2" t="s">
        <v>18</v>
      </c>
      <c r="B6707" s="2" t="s">
        <v>19</v>
      </c>
      <c r="C6707" s="2" t="s">
        <v>6</v>
      </c>
      <c r="D6707" s="2" t="s">
        <v>15</v>
      </c>
      <c r="E6707" s="2" t="s">
        <v>20</v>
      </c>
      <c r="F6707" s="2" t="s">
        <v>13</v>
      </c>
      <c r="G6707" s="2" t="s">
        <v>21</v>
      </c>
      <c r="H6707" s="2" t="s">
        <v>22</v>
      </c>
      <c r="I6707" s="2" t="s">
        <v>23</v>
      </c>
      <c r="J6707" s="2" t="s">
        <v>4</v>
      </c>
      <c r="K6707" s="2" t="s">
        <v>24</v>
      </c>
      <c r="L6707" s="2" t="s">
        <v>9</v>
      </c>
      <c r="M6707" s="2"/>
    </row>
    <row r="6708" spans="1:13" x14ac:dyDescent="0.2">
      <c r="A6708" t="s">
        <v>822</v>
      </c>
      <c r="B6708">
        <v>1.5508E-6</v>
      </c>
      <c r="D6708" t="s">
        <v>16</v>
      </c>
      <c r="E6708" t="s">
        <v>1246</v>
      </c>
      <c r="F6708" t="s">
        <v>27</v>
      </c>
      <c r="G6708">
        <v>2</v>
      </c>
      <c r="H6708">
        <v>-13.37673963114964</v>
      </c>
      <c r="I6708">
        <v>0.83763155272713563</v>
      </c>
      <c r="J6708" t="s">
        <v>1247</v>
      </c>
    </row>
    <row r="6709" spans="1:13" x14ac:dyDescent="0.2">
      <c r="A6709" t="s">
        <v>1248</v>
      </c>
      <c r="B6709">
        <v>7.8518999999999993E-9</v>
      </c>
      <c r="D6709" t="s">
        <v>16</v>
      </c>
      <c r="E6709" t="s">
        <v>31</v>
      </c>
      <c r="F6709" t="s">
        <v>27</v>
      </c>
      <c r="G6709">
        <v>2</v>
      </c>
      <c r="H6709">
        <v>-18.662510296222059</v>
      </c>
      <c r="I6709">
        <v>0.83763155272713563</v>
      </c>
      <c r="J6709" t="s">
        <v>1247</v>
      </c>
    </row>
    <row r="6710" spans="1:13" x14ac:dyDescent="0.2">
      <c r="A6710" t="s">
        <v>1249</v>
      </c>
      <c r="B6710">
        <v>9.4222999999999996E-9</v>
      </c>
      <c r="D6710" t="s">
        <v>16</v>
      </c>
      <c r="E6710" t="s">
        <v>31</v>
      </c>
      <c r="F6710" t="s">
        <v>27</v>
      </c>
      <c r="G6710">
        <v>2</v>
      </c>
      <c r="H6710">
        <v>-18.480186616801859</v>
      </c>
      <c r="I6710">
        <v>0.83763155272713563</v>
      </c>
      <c r="J6710" t="s">
        <v>1247</v>
      </c>
    </row>
    <row r="6711" spans="1:13" x14ac:dyDescent="0.2">
      <c r="A6711" t="s">
        <v>1021</v>
      </c>
      <c r="B6711">
        <v>2.7914E-7</v>
      </c>
      <c r="D6711" t="s">
        <v>16</v>
      </c>
      <c r="E6711" t="s">
        <v>1246</v>
      </c>
      <c r="F6711" t="s">
        <v>27</v>
      </c>
      <c r="G6711">
        <v>2</v>
      </c>
      <c r="H6711">
        <v>-15.09155238886591</v>
      </c>
      <c r="I6711">
        <v>0.83763155272713563</v>
      </c>
      <c r="J6711" t="s">
        <v>1247</v>
      </c>
    </row>
    <row r="6712" spans="1:13" x14ac:dyDescent="0.2">
      <c r="A6712" t="s">
        <v>264</v>
      </c>
      <c r="B6712">
        <v>3.1408000000000002E-10</v>
      </c>
      <c r="D6712" t="s">
        <v>16</v>
      </c>
      <c r="E6712" t="s">
        <v>31</v>
      </c>
      <c r="F6712" t="s">
        <v>27</v>
      </c>
      <c r="G6712">
        <v>2</v>
      </c>
      <c r="H6712">
        <v>-21.881373385400401</v>
      </c>
      <c r="I6712">
        <v>0.83763155272713563</v>
      </c>
      <c r="J6712" t="s">
        <v>1247</v>
      </c>
    </row>
    <row r="6713" spans="1:13" x14ac:dyDescent="0.2">
      <c r="A6713" t="s">
        <v>1250</v>
      </c>
      <c r="B6713">
        <v>7.7538E-7</v>
      </c>
      <c r="D6713" t="s">
        <v>16</v>
      </c>
      <c r="E6713" t="s">
        <v>1246</v>
      </c>
      <c r="F6713" t="s">
        <v>27</v>
      </c>
      <c r="G6713">
        <v>2</v>
      </c>
      <c r="H6713">
        <v>-14.06991260518126</v>
      </c>
      <c r="I6713">
        <v>0.83763155272713563</v>
      </c>
      <c r="J6713" t="s">
        <v>1247</v>
      </c>
    </row>
    <row r="6714" spans="1:13" x14ac:dyDescent="0.2">
      <c r="A6714" t="s">
        <v>208</v>
      </c>
      <c r="B6714">
        <v>3.5808</v>
      </c>
      <c r="D6714" t="s">
        <v>16</v>
      </c>
      <c r="E6714" t="s">
        <v>26</v>
      </c>
      <c r="F6714" t="s">
        <v>27</v>
      </c>
      <c r="G6714">
        <v>2</v>
      </c>
      <c r="H6714">
        <v>1.2755862391354691</v>
      </c>
      <c r="I6714">
        <v>0.1009803860231516</v>
      </c>
      <c r="J6714" t="s">
        <v>1251</v>
      </c>
    </row>
    <row r="6715" spans="1:13" x14ac:dyDescent="0.2">
      <c r="A6715" t="s">
        <v>1252</v>
      </c>
      <c r="B6715">
        <v>1.6097999999999999</v>
      </c>
      <c r="D6715" t="s">
        <v>16</v>
      </c>
      <c r="E6715" t="s">
        <v>26</v>
      </c>
      <c r="F6715" t="s">
        <v>27</v>
      </c>
      <c r="G6715">
        <v>2</v>
      </c>
      <c r="H6715">
        <v>0.47610994767749631</v>
      </c>
      <c r="I6715">
        <v>0.1009803860231516</v>
      </c>
      <c r="J6715" t="s">
        <v>1253</v>
      </c>
    </row>
    <row r="6716" spans="1:13" x14ac:dyDescent="0.2">
      <c r="A6716" t="s">
        <v>1027</v>
      </c>
      <c r="B6716">
        <v>1.3797E-3</v>
      </c>
      <c r="D6716" t="s">
        <v>16</v>
      </c>
      <c r="E6716" t="s">
        <v>26</v>
      </c>
      <c r="F6716" t="s">
        <v>27</v>
      </c>
      <c r="G6716">
        <v>2</v>
      </c>
      <c r="H6716">
        <v>-6.585889194750286</v>
      </c>
      <c r="I6716">
        <v>0.83763155272713563</v>
      </c>
      <c r="J6716" t="s">
        <v>1254</v>
      </c>
    </row>
    <row r="6717" spans="1:13" x14ac:dyDescent="0.2">
      <c r="A6717" t="s">
        <v>1255</v>
      </c>
      <c r="B6717">
        <v>6.2027000000000002E-4</v>
      </c>
      <c r="D6717" t="s">
        <v>16</v>
      </c>
      <c r="E6717" t="s">
        <v>26</v>
      </c>
      <c r="F6717" t="s">
        <v>27</v>
      </c>
      <c r="G6717">
        <v>2</v>
      </c>
      <c r="H6717">
        <v>-7.3853556908497504</v>
      </c>
      <c r="I6717">
        <v>0.83763155272713563</v>
      </c>
      <c r="J6717" t="s">
        <v>1254</v>
      </c>
    </row>
    <row r="6718" spans="1:13" x14ac:dyDescent="0.2">
      <c r="A6718" t="s">
        <v>875</v>
      </c>
      <c r="B6718">
        <v>7.8519000000000003E-8</v>
      </c>
      <c r="D6718" t="s">
        <v>16</v>
      </c>
      <c r="E6718" t="s">
        <v>26</v>
      </c>
      <c r="F6718" t="s">
        <v>27</v>
      </c>
      <c r="G6718">
        <v>2</v>
      </c>
      <c r="H6718">
        <v>-16.359925203228009</v>
      </c>
      <c r="I6718">
        <v>0.30845693728017798</v>
      </c>
      <c r="J6718" t="s">
        <v>1254</v>
      </c>
    </row>
    <row r="6719" spans="1:13" x14ac:dyDescent="0.2">
      <c r="A6719" t="s">
        <v>1256</v>
      </c>
      <c r="B6719">
        <v>7.8518999999999993E-9</v>
      </c>
      <c r="D6719" t="s">
        <v>16</v>
      </c>
      <c r="E6719" t="s">
        <v>31</v>
      </c>
      <c r="F6719" t="s">
        <v>27</v>
      </c>
      <c r="G6719">
        <v>2</v>
      </c>
      <c r="H6719">
        <v>-18.662510296222059</v>
      </c>
      <c r="I6719">
        <v>0.83763155272713563</v>
      </c>
      <c r="J6719" t="s">
        <v>1247</v>
      </c>
    </row>
    <row r="6720" spans="1:13" x14ac:dyDescent="0.2">
      <c r="A6720" t="s">
        <v>1257</v>
      </c>
      <c r="B6720">
        <v>6.8704000000000003E-6</v>
      </c>
      <c r="D6720" t="s">
        <v>16</v>
      </c>
      <c r="E6720" t="s">
        <v>31</v>
      </c>
      <c r="F6720" t="s">
        <v>27</v>
      </c>
      <c r="G6720">
        <v>2</v>
      </c>
      <c r="H6720">
        <v>-11.888288229261949</v>
      </c>
      <c r="I6720">
        <v>0.30845693728017798</v>
      </c>
      <c r="J6720" t="s">
        <v>1258</v>
      </c>
    </row>
    <row r="6721" spans="1:12" x14ac:dyDescent="0.2">
      <c r="A6721" t="s">
        <v>703</v>
      </c>
      <c r="B6721">
        <v>3.8769000000000001E-8</v>
      </c>
      <c r="D6721" t="s">
        <v>16</v>
      </c>
      <c r="E6721" t="s">
        <v>1246</v>
      </c>
      <c r="F6721" t="s">
        <v>27</v>
      </c>
      <c r="G6721">
        <v>2</v>
      </c>
      <c r="H6721">
        <v>-17.065644878735249</v>
      </c>
      <c r="I6721">
        <v>0.30845693728017798</v>
      </c>
      <c r="J6721" t="s">
        <v>1247</v>
      </c>
    </row>
    <row r="6722" spans="1:12" x14ac:dyDescent="0.2">
      <c r="A6722" t="s">
        <v>29</v>
      </c>
      <c r="B6722">
        <v>71.266999999999996</v>
      </c>
      <c r="D6722" t="s">
        <v>30</v>
      </c>
      <c r="E6722" t="s">
        <v>31</v>
      </c>
      <c r="F6722" t="s">
        <v>27</v>
      </c>
      <c r="G6722">
        <v>2</v>
      </c>
      <c r="H6722">
        <v>4.2664333871803723</v>
      </c>
      <c r="I6722">
        <v>0.1009803860231516</v>
      </c>
      <c r="J6722" t="s">
        <v>1259</v>
      </c>
    </row>
    <row r="6723" spans="1:12" x14ac:dyDescent="0.2">
      <c r="A6723" t="s">
        <v>473</v>
      </c>
      <c r="B6723">
        <v>5.0000000000000001E-4</v>
      </c>
      <c r="D6723" t="s">
        <v>16</v>
      </c>
      <c r="E6723" t="s">
        <v>31</v>
      </c>
      <c r="F6723" t="s">
        <v>27</v>
      </c>
      <c r="G6723">
        <v>2</v>
      </c>
      <c r="H6723">
        <v>-7.6009024595420822</v>
      </c>
      <c r="I6723">
        <v>0.30845693728017798</v>
      </c>
      <c r="J6723" t="s">
        <v>1258</v>
      </c>
    </row>
    <row r="6724" spans="1:12" x14ac:dyDescent="0.2">
      <c r="A6724" t="s">
        <v>1260</v>
      </c>
      <c r="B6724">
        <v>5.0000000000000001E-4</v>
      </c>
      <c r="D6724" t="s">
        <v>16</v>
      </c>
      <c r="E6724" t="s">
        <v>31</v>
      </c>
      <c r="F6724" t="s">
        <v>27</v>
      </c>
      <c r="G6724">
        <v>2</v>
      </c>
      <c r="H6724">
        <v>-7.6009024595420822</v>
      </c>
      <c r="I6724">
        <v>0.30845693728017798</v>
      </c>
      <c r="J6724" t="s">
        <v>1258</v>
      </c>
    </row>
    <row r="6725" spans="1:12" x14ac:dyDescent="0.2">
      <c r="A6725" t="s">
        <v>1261</v>
      </c>
      <c r="B6725">
        <v>3.8769000000000001E-6</v>
      </c>
      <c r="D6725" t="s">
        <v>16</v>
      </c>
      <c r="E6725" t="s">
        <v>1246</v>
      </c>
      <c r="F6725" t="s">
        <v>27</v>
      </c>
      <c r="G6725">
        <v>2</v>
      </c>
      <c r="H6725">
        <v>-12.460474692747161</v>
      </c>
      <c r="I6725">
        <v>0.83763155272713563</v>
      </c>
      <c r="J6725" t="s">
        <v>1247</v>
      </c>
    </row>
    <row r="6726" spans="1:12" x14ac:dyDescent="0.2">
      <c r="A6726" t="s">
        <v>826</v>
      </c>
      <c r="B6726">
        <v>3.4351999999999999E-7</v>
      </c>
      <c r="D6726" t="s">
        <v>16</v>
      </c>
      <c r="E6726" t="s">
        <v>31</v>
      </c>
      <c r="F6726" t="s">
        <v>27</v>
      </c>
      <c r="G6726">
        <v>2</v>
      </c>
      <c r="H6726">
        <v>-14.88402050281594</v>
      </c>
      <c r="I6726">
        <v>0.83763155272713563</v>
      </c>
      <c r="J6726" t="s">
        <v>1247</v>
      </c>
    </row>
    <row r="6727" spans="1:12" x14ac:dyDescent="0.2">
      <c r="A6727" t="s">
        <v>1235</v>
      </c>
      <c r="B6727">
        <v>7.8518999999999993E-9</v>
      </c>
      <c r="D6727" t="s">
        <v>16</v>
      </c>
      <c r="E6727" t="s">
        <v>31</v>
      </c>
      <c r="F6727" t="s">
        <v>27</v>
      </c>
      <c r="G6727">
        <v>2</v>
      </c>
      <c r="H6727">
        <v>-18.662510296222059</v>
      </c>
      <c r="I6727">
        <v>0.83763155272713563</v>
      </c>
      <c r="J6727" t="s">
        <v>1247</v>
      </c>
    </row>
    <row r="6728" spans="1:12" x14ac:dyDescent="0.2">
      <c r="A6728" t="s">
        <v>827</v>
      </c>
      <c r="B6728">
        <v>9.6000000000000002E-5</v>
      </c>
      <c r="D6728" t="s">
        <v>16</v>
      </c>
      <c r="E6728" t="s">
        <v>31</v>
      </c>
      <c r="F6728" t="s">
        <v>27</v>
      </c>
      <c r="G6728">
        <v>2</v>
      </c>
      <c r="H6728">
        <v>-9.2511623664964375</v>
      </c>
      <c r="I6728">
        <v>0.30845693728017798</v>
      </c>
      <c r="J6728" t="s">
        <v>1254</v>
      </c>
    </row>
    <row r="6729" spans="1:12" x14ac:dyDescent="0.2">
      <c r="A6729" t="s">
        <v>828</v>
      </c>
      <c r="B6729">
        <v>9.7432000000000005E-3</v>
      </c>
      <c r="D6729" t="s">
        <v>16</v>
      </c>
      <c r="E6729" t="s">
        <v>31</v>
      </c>
      <c r="F6729" t="s">
        <v>27</v>
      </c>
      <c r="G6729">
        <v>2</v>
      </c>
      <c r="H6729">
        <v>-4.6311856731913732</v>
      </c>
      <c r="I6729">
        <v>0.22887062633676769</v>
      </c>
      <c r="J6729" t="s">
        <v>1262</v>
      </c>
    </row>
    <row r="6730" spans="1:12" x14ac:dyDescent="0.2">
      <c r="A6730" t="s">
        <v>477</v>
      </c>
      <c r="B6730">
        <v>7.7537999999999999E-3</v>
      </c>
      <c r="D6730" t="s">
        <v>16</v>
      </c>
      <c r="E6730" t="s">
        <v>31</v>
      </c>
      <c r="F6730" t="s">
        <v>27</v>
      </c>
      <c r="G6730">
        <v>2</v>
      </c>
      <c r="H6730">
        <v>-4.859572233205073</v>
      </c>
      <c r="I6730">
        <v>0.22887062633676769</v>
      </c>
      <c r="J6730" t="s">
        <v>1262</v>
      </c>
    </row>
    <row r="6731" spans="1:12" x14ac:dyDescent="0.2">
      <c r="A6731" t="s">
        <v>1263</v>
      </c>
      <c r="B6731">
        <v>6.2030000000000001E-5</v>
      </c>
      <c r="D6731" t="s">
        <v>16</v>
      </c>
      <c r="E6731" t="s">
        <v>1246</v>
      </c>
      <c r="F6731" t="s">
        <v>27</v>
      </c>
      <c r="G6731">
        <v>2</v>
      </c>
      <c r="H6731">
        <v>-9.6878924189792475</v>
      </c>
      <c r="I6731">
        <v>0.83763155272713563</v>
      </c>
      <c r="J6731" t="s">
        <v>1247</v>
      </c>
    </row>
    <row r="6732" spans="1:12" x14ac:dyDescent="0.2">
      <c r="A6732" t="s">
        <v>829</v>
      </c>
      <c r="B6732">
        <v>7.5133999999999999E-3</v>
      </c>
      <c r="D6732" t="s">
        <v>16</v>
      </c>
      <c r="E6732" t="s">
        <v>1246</v>
      </c>
      <c r="F6732" t="s">
        <v>27</v>
      </c>
      <c r="G6732">
        <v>2</v>
      </c>
      <c r="H6732">
        <v>-4.8910671859635189</v>
      </c>
      <c r="I6732">
        <v>0.83763155272713563</v>
      </c>
      <c r="J6732" t="s">
        <v>1264</v>
      </c>
    </row>
    <row r="6733" spans="1:12" x14ac:dyDescent="0.2">
      <c r="A6733" t="s">
        <v>1265</v>
      </c>
      <c r="B6733">
        <v>7.7538E-7</v>
      </c>
      <c r="D6733" t="s">
        <v>16</v>
      </c>
      <c r="E6733" t="s">
        <v>1246</v>
      </c>
      <c r="F6733" t="s">
        <v>27</v>
      </c>
      <c r="G6733">
        <v>2</v>
      </c>
      <c r="H6733">
        <v>-14.06991260518126</v>
      </c>
      <c r="I6733">
        <v>0.83763155272713563</v>
      </c>
      <c r="J6733" t="s">
        <v>1247</v>
      </c>
    </row>
    <row r="6734" spans="1:12" x14ac:dyDescent="0.2">
      <c r="A6734" t="s">
        <v>484</v>
      </c>
      <c r="B6734">
        <v>1.2241E-2</v>
      </c>
      <c r="D6734" t="s">
        <v>16</v>
      </c>
      <c r="E6734" t="s">
        <v>31</v>
      </c>
      <c r="F6734" t="s">
        <v>27</v>
      </c>
      <c r="G6734">
        <v>2</v>
      </c>
      <c r="H6734">
        <v>-4.4029643058887613</v>
      </c>
      <c r="I6734">
        <v>0.1089649921306612</v>
      </c>
      <c r="J6734" t="s">
        <v>1262</v>
      </c>
    </row>
    <row r="6735" spans="1:12" x14ac:dyDescent="0.2">
      <c r="A6735" t="s">
        <v>831</v>
      </c>
      <c r="B6735">
        <v>7.8518999999999993E-9</v>
      </c>
      <c r="D6735" t="s">
        <v>16</v>
      </c>
      <c r="E6735" t="s">
        <v>31</v>
      </c>
      <c r="F6735" t="s">
        <v>27</v>
      </c>
      <c r="G6735">
        <v>2</v>
      </c>
      <c r="H6735">
        <v>-18.662510296222059</v>
      </c>
      <c r="I6735">
        <v>0.83763155272713563</v>
      </c>
      <c r="J6735" t="s">
        <v>1247</v>
      </c>
    </row>
    <row r="6736" spans="1:12" x14ac:dyDescent="0.2">
      <c r="A6736" t="s">
        <v>1239</v>
      </c>
      <c r="B6736">
        <v>1</v>
      </c>
      <c r="C6736" t="s">
        <v>7</v>
      </c>
      <c r="D6736" t="s">
        <v>16</v>
      </c>
      <c r="E6736" t="s">
        <v>1240</v>
      </c>
      <c r="F6736" t="s">
        <v>33</v>
      </c>
      <c r="G6736">
        <v>0</v>
      </c>
      <c r="H6736">
        <v>1</v>
      </c>
      <c r="L6736" t="s">
        <v>1241</v>
      </c>
    </row>
    <row r="6737" spans="1:12" x14ac:dyDescent="0.2">
      <c r="A6737" t="s">
        <v>1549</v>
      </c>
      <c r="B6737">
        <v>0.02</v>
      </c>
      <c r="C6737" t="s">
        <v>35</v>
      </c>
      <c r="D6737" t="s">
        <v>16</v>
      </c>
      <c r="F6737" t="s">
        <v>36</v>
      </c>
      <c r="G6737">
        <v>2</v>
      </c>
      <c r="H6737">
        <v>-3.912023005428146</v>
      </c>
      <c r="I6737">
        <v>0.2337502495138086</v>
      </c>
      <c r="J6737" t="s">
        <v>1254</v>
      </c>
      <c r="L6737" t="s">
        <v>832</v>
      </c>
    </row>
    <row r="6738" spans="1:12" x14ac:dyDescent="0.2">
      <c r="A6738" t="s">
        <v>1266</v>
      </c>
      <c r="B6738">
        <v>0.17</v>
      </c>
      <c r="C6738" t="s">
        <v>45</v>
      </c>
      <c r="D6738" t="s">
        <v>16</v>
      </c>
      <c r="F6738" t="s">
        <v>36</v>
      </c>
      <c r="G6738">
        <v>2</v>
      </c>
      <c r="H6738">
        <v>-1.771956841931875</v>
      </c>
      <c r="I6738">
        <v>0.1009803860231516</v>
      </c>
      <c r="J6738" t="s">
        <v>1267</v>
      </c>
      <c r="L6738" t="s">
        <v>1268</v>
      </c>
    </row>
    <row r="6739" spans="1:12" x14ac:dyDescent="0.2">
      <c r="A6739" t="s">
        <v>1269</v>
      </c>
      <c r="B6739">
        <v>0.1</v>
      </c>
      <c r="C6739" t="s">
        <v>35</v>
      </c>
      <c r="D6739" t="s">
        <v>16</v>
      </c>
      <c r="F6739" t="s">
        <v>36</v>
      </c>
      <c r="G6739">
        <v>2</v>
      </c>
      <c r="H6739">
        <v>-2.302585092994045</v>
      </c>
      <c r="I6739">
        <v>0.1009803860231516</v>
      </c>
      <c r="J6739" t="s">
        <v>1270</v>
      </c>
      <c r="L6739" t="s">
        <v>1271</v>
      </c>
    </row>
    <row r="6740" spans="1:12" x14ac:dyDescent="0.2">
      <c r="A6740" t="s">
        <v>1272</v>
      </c>
      <c r="B6740">
        <v>23.12</v>
      </c>
      <c r="C6740" t="s">
        <v>45</v>
      </c>
      <c r="D6740" t="s">
        <v>30</v>
      </c>
      <c r="F6740" t="s">
        <v>36</v>
      </c>
      <c r="G6740">
        <v>2</v>
      </c>
      <c r="H6740">
        <v>3.1406980438041772</v>
      </c>
      <c r="I6740">
        <v>0.1009803860231516</v>
      </c>
      <c r="J6740" t="s">
        <v>1273</v>
      </c>
      <c r="L6740" t="s">
        <v>1274</v>
      </c>
    </row>
    <row r="6741" spans="1:12" x14ac:dyDescent="0.2">
      <c r="A6741" t="s">
        <v>51</v>
      </c>
      <c r="B6741">
        <v>11</v>
      </c>
      <c r="C6741" t="s">
        <v>52</v>
      </c>
      <c r="D6741" t="s">
        <v>53</v>
      </c>
      <c r="F6741" t="s">
        <v>36</v>
      </c>
      <c r="G6741">
        <v>2</v>
      </c>
      <c r="H6741">
        <v>2.3978952727983711</v>
      </c>
      <c r="I6741">
        <v>0.1009803860231516</v>
      </c>
      <c r="J6741" t="s">
        <v>1275</v>
      </c>
      <c r="L6741" t="s">
        <v>54</v>
      </c>
    </row>
    <row r="6742" spans="1:12" x14ac:dyDescent="0.2">
      <c r="A6742" t="s">
        <v>55</v>
      </c>
      <c r="B6742">
        <v>2.5499999999999998</v>
      </c>
      <c r="C6742" t="s">
        <v>45</v>
      </c>
      <c r="D6742" t="s">
        <v>56</v>
      </c>
      <c r="F6742" t="s">
        <v>36</v>
      </c>
      <c r="G6742">
        <v>2</v>
      </c>
      <c r="H6742">
        <v>0.93609335917033476</v>
      </c>
      <c r="I6742">
        <v>0.36977677668705061</v>
      </c>
      <c r="J6742" t="s">
        <v>1276</v>
      </c>
      <c r="L6742" t="s">
        <v>57</v>
      </c>
    </row>
    <row r="6743" spans="1:12" x14ac:dyDescent="0.2">
      <c r="A6743" t="s">
        <v>1277</v>
      </c>
      <c r="B6743">
        <v>3.2529999999999998E-3</v>
      </c>
      <c r="C6743" t="s">
        <v>42</v>
      </c>
      <c r="D6743" t="s">
        <v>16</v>
      </c>
      <c r="F6743" t="s">
        <v>36</v>
      </c>
      <c r="G6743">
        <v>2</v>
      </c>
      <c r="H6743">
        <v>-5.7281776314909223</v>
      </c>
      <c r="I6743">
        <v>0.1009803860231516</v>
      </c>
      <c r="J6743" t="s">
        <v>1278</v>
      </c>
      <c r="L6743" t="s">
        <v>1279</v>
      </c>
    </row>
    <row r="6744" spans="1:12" x14ac:dyDescent="0.2">
      <c r="A6744" t="s">
        <v>1280</v>
      </c>
      <c r="B6744">
        <v>0.5</v>
      </c>
      <c r="C6744" t="s">
        <v>42</v>
      </c>
      <c r="D6744" t="s">
        <v>16</v>
      </c>
      <c r="F6744" t="s">
        <v>36</v>
      </c>
      <c r="G6744">
        <v>2</v>
      </c>
      <c r="H6744">
        <v>-0.69314718055994529</v>
      </c>
      <c r="I6744">
        <v>0.1009803860231516</v>
      </c>
      <c r="J6744" t="s">
        <v>1267</v>
      </c>
      <c r="L6744" t="s">
        <v>1281</v>
      </c>
    </row>
    <row r="6745" spans="1:12" x14ac:dyDescent="0.2">
      <c r="A6745" t="s">
        <v>223</v>
      </c>
      <c r="B6745">
        <v>2.7</v>
      </c>
      <c r="C6745" t="s">
        <v>94</v>
      </c>
      <c r="D6745" t="s">
        <v>16</v>
      </c>
      <c r="F6745" t="s">
        <v>36</v>
      </c>
      <c r="G6745">
        <v>2</v>
      </c>
      <c r="H6745">
        <v>0.99325177301028345</v>
      </c>
      <c r="I6745">
        <v>0.1009803860231516</v>
      </c>
      <c r="J6745" t="s">
        <v>1267</v>
      </c>
      <c r="L6745" t="s">
        <v>224</v>
      </c>
    </row>
    <row r="6746" spans="1:12" x14ac:dyDescent="0.2">
      <c r="A6746" t="s">
        <v>1242</v>
      </c>
      <c r="B6746">
        <v>9.9999999999999994E-12</v>
      </c>
      <c r="C6746" t="s">
        <v>35</v>
      </c>
      <c r="D6746" t="s">
        <v>15</v>
      </c>
      <c r="F6746" t="s">
        <v>36</v>
      </c>
      <c r="G6746">
        <v>2</v>
      </c>
      <c r="H6746">
        <v>-25.3284360229345</v>
      </c>
      <c r="I6746">
        <v>0.56484548545268687</v>
      </c>
      <c r="J6746" t="s">
        <v>1282</v>
      </c>
      <c r="L6746" t="s">
        <v>1244</v>
      </c>
    </row>
    <row r="6747" spans="1:12" x14ac:dyDescent="0.2">
      <c r="A6747" t="s">
        <v>60</v>
      </c>
      <c r="B6747">
        <v>6.9000000000000006E-2</v>
      </c>
      <c r="C6747" t="s">
        <v>42</v>
      </c>
      <c r="D6747" t="s">
        <v>56</v>
      </c>
      <c r="F6747" t="s">
        <v>36</v>
      </c>
      <c r="G6747">
        <v>2</v>
      </c>
      <c r="H6747">
        <v>-2.673648774384878</v>
      </c>
      <c r="I6747">
        <v>0.36977677668705061</v>
      </c>
      <c r="J6747" t="s">
        <v>977</v>
      </c>
      <c r="L6747" t="s">
        <v>61</v>
      </c>
    </row>
    <row r="6748" spans="1:12" x14ac:dyDescent="0.2">
      <c r="A6748" t="s">
        <v>62</v>
      </c>
      <c r="B6748">
        <v>0.15598999999999999</v>
      </c>
      <c r="C6748" t="s">
        <v>35</v>
      </c>
      <c r="D6748" t="s">
        <v>56</v>
      </c>
      <c r="F6748" t="s">
        <v>36</v>
      </c>
      <c r="G6748">
        <v>2</v>
      </c>
      <c r="H6748">
        <v>-1.8579633763513601</v>
      </c>
      <c r="I6748">
        <v>0.36977677668705061</v>
      </c>
      <c r="J6748" t="s">
        <v>1283</v>
      </c>
      <c r="L6748" t="s">
        <v>62</v>
      </c>
    </row>
    <row r="6749" spans="1:12" x14ac:dyDescent="0.2">
      <c r="A6749" t="s">
        <v>1284</v>
      </c>
      <c r="B6749">
        <v>-2.5000000000000001E-2</v>
      </c>
      <c r="C6749" t="s">
        <v>49</v>
      </c>
      <c r="D6749" t="s">
        <v>16</v>
      </c>
      <c r="F6749" t="s">
        <v>36</v>
      </c>
      <c r="G6749">
        <v>2</v>
      </c>
      <c r="H6749">
        <v>-3.6888794541139358</v>
      </c>
      <c r="I6749">
        <v>0.1009803860231516</v>
      </c>
      <c r="J6749" t="s">
        <v>1267</v>
      </c>
      <c r="K6749" t="b">
        <v>1</v>
      </c>
      <c r="L6749" t="s">
        <v>1285</v>
      </c>
    </row>
    <row r="6751" spans="1:12" ht="16" x14ac:dyDescent="0.2">
      <c r="A6751" s="1" t="s">
        <v>2</v>
      </c>
      <c r="B6751" s="1" t="s">
        <v>1239</v>
      </c>
    </row>
    <row r="6752" spans="1:12" x14ac:dyDescent="0.2">
      <c r="A6752" t="s">
        <v>4</v>
      </c>
      <c r="B6752" t="s">
        <v>1288</v>
      </c>
    </row>
    <row r="6753" spans="1:13" x14ac:dyDescent="0.2">
      <c r="A6753" t="s">
        <v>6</v>
      </c>
      <c r="B6753" t="s">
        <v>359</v>
      </c>
    </row>
    <row r="6754" spans="1:13" x14ac:dyDescent="0.2">
      <c r="A6754" t="s">
        <v>8</v>
      </c>
      <c r="B6754">
        <v>1</v>
      </c>
    </row>
    <row r="6755" spans="1:13" x14ac:dyDescent="0.2">
      <c r="A6755" t="s">
        <v>9</v>
      </c>
      <c r="B6755" t="s">
        <v>1241</v>
      </c>
    </row>
    <row r="6756" spans="1:13" x14ac:dyDescent="0.2">
      <c r="A6756" t="s">
        <v>11</v>
      </c>
      <c r="B6756" t="s">
        <v>12</v>
      </c>
    </row>
    <row r="6757" spans="1:13" x14ac:dyDescent="0.2">
      <c r="A6757" t="s">
        <v>13</v>
      </c>
      <c r="B6757" t="s">
        <v>14</v>
      </c>
    </row>
    <row r="6758" spans="1:13" x14ac:dyDescent="0.2">
      <c r="A6758" t="s">
        <v>15</v>
      </c>
      <c r="B6758" t="s">
        <v>16</v>
      </c>
    </row>
    <row r="6759" spans="1:13" ht="16" x14ac:dyDescent="0.2">
      <c r="A6759" s="1" t="s">
        <v>17</v>
      </c>
    </row>
    <row r="6760" spans="1:13" x14ac:dyDescent="0.2">
      <c r="A6760" s="2" t="s">
        <v>18</v>
      </c>
      <c r="B6760" s="2" t="s">
        <v>19</v>
      </c>
      <c r="C6760" s="2" t="s">
        <v>6</v>
      </c>
      <c r="D6760" s="2" t="s">
        <v>15</v>
      </c>
      <c r="E6760" s="2" t="s">
        <v>20</v>
      </c>
      <c r="F6760" s="2" t="s">
        <v>13</v>
      </c>
      <c r="G6760" s="2" t="s">
        <v>21</v>
      </c>
      <c r="H6760" s="2" t="s">
        <v>22</v>
      </c>
      <c r="I6760" s="2" t="s">
        <v>23</v>
      </c>
      <c r="J6760" s="2" t="s">
        <v>4</v>
      </c>
      <c r="K6760" s="2" t="s">
        <v>24</v>
      </c>
      <c r="L6760" s="2" t="s">
        <v>9</v>
      </c>
      <c r="M6760" s="2"/>
    </row>
    <row r="6761" spans="1:13" x14ac:dyDescent="0.2">
      <c r="A6761" t="s">
        <v>822</v>
      </c>
      <c r="B6761">
        <v>1.5508E-6</v>
      </c>
      <c r="D6761" t="s">
        <v>16</v>
      </c>
      <c r="E6761" t="s">
        <v>1246</v>
      </c>
      <c r="F6761" t="s">
        <v>27</v>
      </c>
      <c r="G6761">
        <v>2</v>
      </c>
      <c r="H6761">
        <v>-13.37673963114964</v>
      </c>
      <c r="I6761">
        <v>0.83763155272713563</v>
      </c>
      <c r="J6761" t="s">
        <v>1247</v>
      </c>
    </row>
    <row r="6762" spans="1:13" x14ac:dyDescent="0.2">
      <c r="A6762" t="s">
        <v>1248</v>
      </c>
      <c r="B6762">
        <v>7.8518999999999993E-9</v>
      </c>
      <c r="D6762" t="s">
        <v>16</v>
      </c>
      <c r="E6762" t="s">
        <v>31</v>
      </c>
      <c r="F6762" t="s">
        <v>27</v>
      </c>
      <c r="G6762">
        <v>2</v>
      </c>
      <c r="H6762">
        <v>-18.662510296222059</v>
      </c>
      <c r="I6762">
        <v>0.83763155272713563</v>
      </c>
      <c r="J6762" t="s">
        <v>1247</v>
      </c>
    </row>
    <row r="6763" spans="1:13" x14ac:dyDescent="0.2">
      <c r="A6763" t="s">
        <v>1249</v>
      </c>
      <c r="B6763">
        <v>9.4222999999999996E-9</v>
      </c>
      <c r="D6763" t="s">
        <v>16</v>
      </c>
      <c r="E6763" t="s">
        <v>31</v>
      </c>
      <c r="F6763" t="s">
        <v>27</v>
      </c>
      <c r="G6763">
        <v>2</v>
      </c>
      <c r="H6763">
        <v>-18.480186616801859</v>
      </c>
      <c r="I6763">
        <v>0.83763155272713563</v>
      </c>
      <c r="J6763" t="s">
        <v>1247</v>
      </c>
    </row>
    <row r="6764" spans="1:13" x14ac:dyDescent="0.2">
      <c r="A6764" t="s">
        <v>1021</v>
      </c>
      <c r="B6764">
        <v>2.7914E-7</v>
      </c>
      <c r="D6764" t="s">
        <v>16</v>
      </c>
      <c r="E6764" t="s">
        <v>1246</v>
      </c>
      <c r="F6764" t="s">
        <v>27</v>
      </c>
      <c r="G6764">
        <v>2</v>
      </c>
      <c r="H6764">
        <v>-15.09155238886591</v>
      </c>
      <c r="I6764">
        <v>0.83763155272713563</v>
      </c>
      <c r="J6764" t="s">
        <v>1247</v>
      </c>
    </row>
    <row r="6765" spans="1:13" x14ac:dyDescent="0.2">
      <c r="A6765" t="s">
        <v>264</v>
      </c>
      <c r="B6765">
        <v>3.1408000000000002E-10</v>
      </c>
      <c r="D6765" t="s">
        <v>16</v>
      </c>
      <c r="E6765" t="s">
        <v>31</v>
      </c>
      <c r="F6765" t="s">
        <v>27</v>
      </c>
      <c r="G6765">
        <v>2</v>
      </c>
      <c r="H6765">
        <v>-21.881373385400401</v>
      </c>
      <c r="I6765">
        <v>0.83763155272713563</v>
      </c>
      <c r="J6765" t="s">
        <v>1247</v>
      </c>
    </row>
    <row r="6766" spans="1:13" x14ac:dyDescent="0.2">
      <c r="A6766" t="s">
        <v>1250</v>
      </c>
      <c r="B6766">
        <v>7.7538E-7</v>
      </c>
      <c r="D6766" t="s">
        <v>16</v>
      </c>
      <c r="E6766" t="s">
        <v>1246</v>
      </c>
      <c r="F6766" t="s">
        <v>27</v>
      </c>
      <c r="G6766">
        <v>2</v>
      </c>
      <c r="H6766">
        <v>-14.06991260518126</v>
      </c>
      <c r="I6766">
        <v>0.83763155272713563</v>
      </c>
      <c r="J6766" t="s">
        <v>1247</v>
      </c>
    </row>
    <row r="6767" spans="1:13" x14ac:dyDescent="0.2">
      <c r="A6767" t="s">
        <v>208</v>
      </c>
      <c r="B6767">
        <v>3.5808</v>
      </c>
      <c r="D6767" t="s">
        <v>16</v>
      </c>
      <c r="E6767" t="s">
        <v>26</v>
      </c>
      <c r="F6767" t="s">
        <v>27</v>
      </c>
      <c r="G6767">
        <v>2</v>
      </c>
      <c r="H6767">
        <v>1.2755862391354691</v>
      </c>
      <c r="I6767">
        <v>0.1009803860231516</v>
      </c>
      <c r="J6767" t="s">
        <v>1251</v>
      </c>
    </row>
    <row r="6768" spans="1:13" x14ac:dyDescent="0.2">
      <c r="A6768" t="s">
        <v>1252</v>
      </c>
      <c r="B6768">
        <v>1.6097999999999999</v>
      </c>
      <c r="D6768" t="s">
        <v>16</v>
      </c>
      <c r="E6768" t="s">
        <v>26</v>
      </c>
      <c r="F6768" t="s">
        <v>27</v>
      </c>
      <c r="G6768">
        <v>2</v>
      </c>
      <c r="H6768">
        <v>0.47610994767749631</v>
      </c>
      <c r="I6768">
        <v>0.1009803860231516</v>
      </c>
      <c r="J6768" t="s">
        <v>1253</v>
      </c>
    </row>
    <row r="6769" spans="1:10" x14ac:dyDescent="0.2">
      <c r="A6769" t="s">
        <v>1027</v>
      </c>
      <c r="B6769">
        <v>1.3797E-3</v>
      </c>
      <c r="D6769" t="s">
        <v>16</v>
      </c>
      <c r="E6769" t="s">
        <v>26</v>
      </c>
      <c r="F6769" t="s">
        <v>27</v>
      </c>
      <c r="G6769">
        <v>2</v>
      </c>
      <c r="H6769">
        <v>-6.585889194750286</v>
      </c>
      <c r="I6769">
        <v>0.83763155272713563</v>
      </c>
      <c r="J6769" t="s">
        <v>1254</v>
      </c>
    </row>
    <row r="6770" spans="1:10" x14ac:dyDescent="0.2">
      <c r="A6770" t="s">
        <v>1255</v>
      </c>
      <c r="B6770">
        <v>6.2027000000000002E-4</v>
      </c>
      <c r="D6770" t="s">
        <v>16</v>
      </c>
      <c r="E6770" t="s">
        <v>26</v>
      </c>
      <c r="F6770" t="s">
        <v>27</v>
      </c>
      <c r="G6770">
        <v>2</v>
      </c>
      <c r="H6770">
        <v>-7.3853556908497504</v>
      </c>
      <c r="I6770">
        <v>0.83763155272713563</v>
      </c>
      <c r="J6770" t="s">
        <v>1254</v>
      </c>
    </row>
    <row r="6771" spans="1:10" x14ac:dyDescent="0.2">
      <c r="A6771" t="s">
        <v>875</v>
      </c>
      <c r="B6771">
        <v>7.8519000000000003E-8</v>
      </c>
      <c r="D6771" t="s">
        <v>16</v>
      </c>
      <c r="E6771" t="s">
        <v>26</v>
      </c>
      <c r="F6771" t="s">
        <v>27</v>
      </c>
      <c r="G6771">
        <v>2</v>
      </c>
      <c r="H6771">
        <v>-16.359925203228009</v>
      </c>
      <c r="I6771">
        <v>0.30845693728017798</v>
      </c>
      <c r="J6771" t="s">
        <v>1254</v>
      </c>
    </row>
    <row r="6772" spans="1:10" x14ac:dyDescent="0.2">
      <c r="A6772" t="s">
        <v>1256</v>
      </c>
      <c r="B6772">
        <v>7.8518999999999993E-9</v>
      </c>
      <c r="D6772" t="s">
        <v>16</v>
      </c>
      <c r="E6772" t="s">
        <v>31</v>
      </c>
      <c r="F6772" t="s">
        <v>27</v>
      </c>
      <c r="G6772">
        <v>2</v>
      </c>
      <c r="H6772">
        <v>-18.662510296222059</v>
      </c>
      <c r="I6772">
        <v>0.83763155272713563</v>
      </c>
      <c r="J6772" t="s">
        <v>1247</v>
      </c>
    </row>
    <row r="6773" spans="1:10" x14ac:dyDescent="0.2">
      <c r="A6773" t="s">
        <v>1257</v>
      </c>
      <c r="B6773">
        <v>6.8704000000000003E-6</v>
      </c>
      <c r="D6773" t="s">
        <v>16</v>
      </c>
      <c r="E6773" t="s">
        <v>31</v>
      </c>
      <c r="F6773" t="s">
        <v>27</v>
      </c>
      <c r="G6773">
        <v>2</v>
      </c>
      <c r="H6773">
        <v>-11.888288229261949</v>
      </c>
      <c r="I6773">
        <v>0.30845693728017798</v>
      </c>
      <c r="J6773" t="s">
        <v>1258</v>
      </c>
    </row>
    <row r="6774" spans="1:10" x14ac:dyDescent="0.2">
      <c r="A6774" t="s">
        <v>703</v>
      </c>
      <c r="B6774">
        <v>3.8769000000000001E-8</v>
      </c>
      <c r="D6774" t="s">
        <v>16</v>
      </c>
      <c r="E6774" t="s">
        <v>1246</v>
      </c>
      <c r="F6774" t="s">
        <v>27</v>
      </c>
      <c r="G6774">
        <v>2</v>
      </c>
      <c r="H6774">
        <v>-17.065644878735249</v>
      </c>
      <c r="I6774">
        <v>0.30845693728017798</v>
      </c>
      <c r="J6774" t="s">
        <v>1247</v>
      </c>
    </row>
    <row r="6775" spans="1:10" x14ac:dyDescent="0.2">
      <c r="A6775" t="s">
        <v>29</v>
      </c>
      <c r="B6775">
        <v>71.266999999999996</v>
      </c>
      <c r="D6775" t="s">
        <v>30</v>
      </c>
      <c r="E6775" t="s">
        <v>31</v>
      </c>
      <c r="F6775" t="s">
        <v>27</v>
      </c>
      <c r="G6775">
        <v>2</v>
      </c>
      <c r="H6775">
        <v>4.2664333871803723</v>
      </c>
      <c r="I6775">
        <v>0.1009803860231516</v>
      </c>
      <c r="J6775" t="s">
        <v>1259</v>
      </c>
    </row>
    <row r="6776" spans="1:10" x14ac:dyDescent="0.2">
      <c r="A6776" t="s">
        <v>473</v>
      </c>
      <c r="B6776">
        <v>5.0000000000000001E-4</v>
      </c>
      <c r="D6776" t="s">
        <v>16</v>
      </c>
      <c r="E6776" t="s">
        <v>31</v>
      </c>
      <c r="F6776" t="s">
        <v>27</v>
      </c>
      <c r="G6776">
        <v>2</v>
      </c>
      <c r="H6776">
        <v>-7.6009024595420822</v>
      </c>
      <c r="I6776">
        <v>0.30845693728017798</v>
      </c>
      <c r="J6776" t="s">
        <v>1258</v>
      </c>
    </row>
    <row r="6777" spans="1:10" x14ac:dyDescent="0.2">
      <c r="A6777" t="s">
        <v>1260</v>
      </c>
      <c r="B6777">
        <v>5.0000000000000001E-4</v>
      </c>
      <c r="D6777" t="s">
        <v>16</v>
      </c>
      <c r="E6777" t="s">
        <v>31</v>
      </c>
      <c r="F6777" t="s">
        <v>27</v>
      </c>
      <c r="G6777">
        <v>2</v>
      </c>
      <c r="H6777">
        <v>-7.6009024595420822</v>
      </c>
      <c r="I6777">
        <v>0.30845693728017798</v>
      </c>
      <c r="J6777" t="s">
        <v>1258</v>
      </c>
    </row>
    <row r="6778" spans="1:10" x14ac:dyDescent="0.2">
      <c r="A6778" t="s">
        <v>1261</v>
      </c>
      <c r="B6778">
        <v>3.8769000000000001E-6</v>
      </c>
      <c r="D6778" t="s">
        <v>16</v>
      </c>
      <c r="E6778" t="s">
        <v>1246</v>
      </c>
      <c r="F6778" t="s">
        <v>27</v>
      </c>
      <c r="G6778">
        <v>2</v>
      </c>
      <c r="H6778">
        <v>-12.460474692747161</v>
      </c>
      <c r="I6778">
        <v>0.83763155272713563</v>
      </c>
      <c r="J6778" t="s">
        <v>1247</v>
      </c>
    </row>
    <row r="6779" spans="1:10" x14ac:dyDescent="0.2">
      <c r="A6779" t="s">
        <v>826</v>
      </c>
      <c r="B6779">
        <v>3.4351999999999999E-7</v>
      </c>
      <c r="D6779" t="s">
        <v>16</v>
      </c>
      <c r="E6779" t="s">
        <v>31</v>
      </c>
      <c r="F6779" t="s">
        <v>27</v>
      </c>
      <c r="G6779">
        <v>2</v>
      </c>
      <c r="H6779">
        <v>-14.88402050281594</v>
      </c>
      <c r="I6779">
        <v>0.83763155272713563</v>
      </c>
      <c r="J6779" t="s">
        <v>1247</v>
      </c>
    </row>
    <row r="6780" spans="1:10" x14ac:dyDescent="0.2">
      <c r="A6780" t="s">
        <v>1235</v>
      </c>
      <c r="B6780">
        <v>7.8518999999999993E-9</v>
      </c>
      <c r="D6780" t="s">
        <v>16</v>
      </c>
      <c r="E6780" t="s">
        <v>31</v>
      </c>
      <c r="F6780" t="s">
        <v>27</v>
      </c>
      <c r="G6780">
        <v>2</v>
      </c>
      <c r="H6780">
        <v>-18.662510296222059</v>
      </c>
      <c r="I6780">
        <v>0.83763155272713563</v>
      </c>
      <c r="J6780" t="s">
        <v>1247</v>
      </c>
    </row>
    <row r="6781" spans="1:10" x14ac:dyDescent="0.2">
      <c r="A6781" t="s">
        <v>827</v>
      </c>
      <c r="B6781">
        <v>9.6000000000000002E-5</v>
      </c>
      <c r="D6781" t="s">
        <v>16</v>
      </c>
      <c r="E6781" t="s">
        <v>31</v>
      </c>
      <c r="F6781" t="s">
        <v>27</v>
      </c>
      <c r="G6781">
        <v>2</v>
      </c>
      <c r="H6781">
        <v>-9.2511623664964375</v>
      </c>
      <c r="I6781">
        <v>0.30845693728017798</v>
      </c>
      <c r="J6781" t="s">
        <v>1254</v>
      </c>
    </row>
    <row r="6782" spans="1:10" x14ac:dyDescent="0.2">
      <c r="A6782" t="s">
        <v>828</v>
      </c>
      <c r="B6782">
        <v>9.7432000000000005E-3</v>
      </c>
      <c r="D6782" t="s">
        <v>16</v>
      </c>
      <c r="E6782" t="s">
        <v>31</v>
      </c>
      <c r="F6782" t="s">
        <v>27</v>
      </c>
      <c r="G6782">
        <v>2</v>
      </c>
      <c r="H6782">
        <v>-4.6311856731913732</v>
      </c>
      <c r="I6782">
        <v>0.22887062633676769</v>
      </c>
      <c r="J6782" t="s">
        <v>1262</v>
      </c>
    </row>
    <row r="6783" spans="1:10" x14ac:dyDescent="0.2">
      <c r="A6783" t="s">
        <v>477</v>
      </c>
      <c r="B6783">
        <v>7.7537999999999999E-3</v>
      </c>
      <c r="D6783" t="s">
        <v>16</v>
      </c>
      <c r="E6783" t="s">
        <v>31</v>
      </c>
      <c r="F6783" t="s">
        <v>27</v>
      </c>
      <c r="G6783">
        <v>2</v>
      </c>
      <c r="H6783">
        <v>-4.859572233205073</v>
      </c>
      <c r="I6783">
        <v>0.22887062633676769</v>
      </c>
      <c r="J6783" t="s">
        <v>1262</v>
      </c>
    </row>
    <row r="6784" spans="1:10" x14ac:dyDescent="0.2">
      <c r="A6784" t="s">
        <v>1263</v>
      </c>
      <c r="B6784">
        <v>6.2030000000000001E-5</v>
      </c>
      <c r="D6784" t="s">
        <v>16</v>
      </c>
      <c r="E6784" t="s">
        <v>1246</v>
      </c>
      <c r="F6784" t="s">
        <v>27</v>
      </c>
      <c r="G6784">
        <v>2</v>
      </c>
      <c r="H6784">
        <v>-9.6878924189792475</v>
      </c>
      <c r="I6784">
        <v>0.83763155272713563</v>
      </c>
      <c r="J6784" t="s">
        <v>1247</v>
      </c>
    </row>
    <row r="6785" spans="1:12" x14ac:dyDescent="0.2">
      <c r="A6785" t="s">
        <v>829</v>
      </c>
      <c r="B6785">
        <v>7.5133999999999999E-3</v>
      </c>
      <c r="D6785" t="s">
        <v>16</v>
      </c>
      <c r="E6785" t="s">
        <v>1246</v>
      </c>
      <c r="F6785" t="s">
        <v>27</v>
      </c>
      <c r="G6785">
        <v>2</v>
      </c>
      <c r="H6785">
        <v>-4.8910671859635189</v>
      </c>
      <c r="I6785">
        <v>0.83763155272713563</v>
      </c>
      <c r="J6785" t="s">
        <v>1264</v>
      </c>
    </row>
    <row r="6786" spans="1:12" x14ac:dyDescent="0.2">
      <c r="A6786" t="s">
        <v>1265</v>
      </c>
      <c r="B6786">
        <v>7.7538E-7</v>
      </c>
      <c r="D6786" t="s">
        <v>16</v>
      </c>
      <c r="E6786" t="s">
        <v>1246</v>
      </c>
      <c r="F6786" t="s">
        <v>27</v>
      </c>
      <c r="G6786">
        <v>2</v>
      </c>
      <c r="H6786">
        <v>-14.06991260518126</v>
      </c>
      <c r="I6786">
        <v>0.83763155272713563</v>
      </c>
      <c r="J6786" t="s">
        <v>1247</v>
      </c>
    </row>
    <row r="6787" spans="1:12" x14ac:dyDescent="0.2">
      <c r="A6787" t="s">
        <v>484</v>
      </c>
      <c r="B6787">
        <v>1.2241E-2</v>
      </c>
      <c r="D6787" t="s">
        <v>16</v>
      </c>
      <c r="E6787" t="s">
        <v>31</v>
      </c>
      <c r="F6787" t="s">
        <v>27</v>
      </c>
      <c r="G6787">
        <v>2</v>
      </c>
      <c r="H6787">
        <v>-4.4029643058887613</v>
      </c>
      <c r="I6787">
        <v>0.1089649921306612</v>
      </c>
      <c r="J6787" t="s">
        <v>1262</v>
      </c>
    </row>
    <row r="6788" spans="1:12" x14ac:dyDescent="0.2">
      <c r="A6788" t="s">
        <v>831</v>
      </c>
      <c r="B6788">
        <v>7.8518999999999993E-9</v>
      </c>
      <c r="D6788" t="s">
        <v>16</v>
      </c>
      <c r="E6788" t="s">
        <v>31</v>
      </c>
      <c r="F6788" t="s">
        <v>27</v>
      </c>
      <c r="G6788">
        <v>2</v>
      </c>
      <c r="H6788">
        <v>-18.662510296222059</v>
      </c>
      <c r="I6788">
        <v>0.83763155272713563</v>
      </c>
      <c r="J6788" t="s">
        <v>1247</v>
      </c>
    </row>
    <row r="6789" spans="1:12" x14ac:dyDescent="0.2">
      <c r="A6789" t="s">
        <v>1239</v>
      </c>
      <c r="B6789">
        <v>1</v>
      </c>
      <c r="C6789" t="s">
        <v>359</v>
      </c>
      <c r="D6789" t="s">
        <v>16</v>
      </c>
      <c r="E6789" t="s">
        <v>1240</v>
      </c>
      <c r="F6789" t="s">
        <v>33</v>
      </c>
      <c r="G6789">
        <v>0</v>
      </c>
      <c r="H6789">
        <v>1</v>
      </c>
      <c r="L6789" t="s">
        <v>1241</v>
      </c>
    </row>
    <row r="6790" spans="1:12" x14ac:dyDescent="0.2">
      <c r="A6790" t="s">
        <v>1549</v>
      </c>
      <c r="B6790">
        <v>0.02</v>
      </c>
      <c r="C6790" t="s">
        <v>35</v>
      </c>
      <c r="D6790" t="s">
        <v>16</v>
      </c>
      <c r="F6790" t="s">
        <v>36</v>
      </c>
      <c r="G6790">
        <v>2</v>
      </c>
      <c r="H6790">
        <v>-3.912023005428146</v>
      </c>
      <c r="I6790">
        <v>0.2337502495138086</v>
      </c>
      <c r="J6790" t="s">
        <v>1254</v>
      </c>
      <c r="L6790" t="s">
        <v>832</v>
      </c>
    </row>
    <row r="6791" spans="1:12" x14ac:dyDescent="0.2">
      <c r="A6791" t="s">
        <v>1266</v>
      </c>
      <c r="B6791">
        <v>0.17</v>
      </c>
      <c r="C6791" t="s">
        <v>45</v>
      </c>
      <c r="D6791" t="s">
        <v>16</v>
      </c>
      <c r="F6791" t="s">
        <v>36</v>
      </c>
      <c r="G6791">
        <v>2</v>
      </c>
      <c r="H6791">
        <v>-1.771956841931875</v>
      </c>
      <c r="I6791">
        <v>0.1009803860231516</v>
      </c>
      <c r="J6791" t="s">
        <v>1267</v>
      </c>
      <c r="L6791" t="s">
        <v>1268</v>
      </c>
    </row>
    <row r="6792" spans="1:12" x14ac:dyDescent="0.2">
      <c r="A6792" t="s">
        <v>1269</v>
      </c>
      <c r="B6792">
        <v>0.1</v>
      </c>
      <c r="C6792" t="s">
        <v>35</v>
      </c>
      <c r="D6792" t="s">
        <v>16</v>
      </c>
      <c r="F6792" t="s">
        <v>36</v>
      </c>
      <c r="G6792">
        <v>2</v>
      </c>
      <c r="H6792">
        <v>-2.302585092994045</v>
      </c>
      <c r="I6792">
        <v>0.1009803860231516</v>
      </c>
      <c r="J6792" t="s">
        <v>1270</v>
      </c>
      <c r="L6792" t="s">
        <v>1271</v>
      </c>
    </row>
    <row r="6793" spans="1:12" x14ac:dyDescent="0.2">
      <c r="A6793" t="s">
        <v>1272</v>
      </c>
      <c r="B6793">
        <v>23.12</v>
      </c>
      <c r="C6793" t="s">
        <v>45</v>
      </c>
      <c r="D6793" t="s">
        <v>30</v>
      </c>
      <c r="F6793" t="s">
        <v>36</v>
      </c>
      <c r="G6793">
        <v>2</v>
      </c>
      <c r="H6793">
        <v>3.1406980438041772</v>
      </c>
      <c r="I6793">
        <v>0.1009803860231516</v>
      </c>
      <c r="J6793" t="s">
        <v>1273</v>
      </c>
      <c r="L6793" t="s">
        <v>1274</v>
      </c>
    </row>
    <row r="6794" spans="1:12" x14ac:dyDescent="0.2">
      <c r="A6794" t="s">
        <v>51</v>
      </c>
      <c r="B6794">
        <v>11</v>
      </c>
      <c r="C6794" t="s">
        <v>52</v>
      </c>
      <c r="D6794" t="s">
        <v>53</v>
      </c>
      <c r="F6794" t="s">
        <v>36</v>
      </c>
      <c r="G6794">
        <v>2</v>
      </c>
      <c r="H6794">
        <v>2.3978952727983711</v>
      </c>
      <c r="I6794">
        <v>0.1009803860231516</v>
      </c>
      <c r="J6794" t="s">
        <v>1275</v>
      </c>
      <c r="L6794" t="s">
        <v>54</v>
      </c>
    </row>
    <row r="6795" spans="1:12" x14ac:dyDescent="0.2">
      <c r="A6795" t="s">
        <v>55</v>
      </c>
      <c r="B6795">
        <v>2.5499999999999998</v>
      </c>
      <c r="C6795" t="s">
        <v>45</v>
      </c>
      <c r="D6795" t="s">
        <v>56</v>
      </c>
      <c r="F6795" t="s">
        <v>36</v>
      </c>
      <c r="G6795">
        <v>2</v>
      </c>
      <c r="H6795">
        <v>0.93609335917033476</v>
      </c>
      <c r="I6795">
        <v>0.36977677668705061</v>
      </c>
      <c r="J6795" t="s">
        <v>1276</v>
      </c>
      <c r="L6795" t="s">
        <v>57</v>
      </c>
    </row>
    <row r="6796" spans="1:12" x14ac:dyDescent="0.2">
      <c r="A6796" t="s">
        <v>1277</v>
      </c>
      <c r="B6796">
        <v>3.2529999999999998E-3</v>
      </c>
      <c r="C6796" t="s">
        <v>42</v>
      </c>
      <c r="D6796" t="s">
        <v>16</v>
      </c>
      <c r="F6796" t="s">
        <v>36</v>
      </c>
      <c r="G6796">
        <v>2</v>
      </c>
      <c r="H6796">
        <v>-5.7281776314909223</v>
      </c>
      <c r="I6796">
        <v>0.1009803860231516</v>
      </c>
      <c r="J6796" t="s">
        <v>1278</v>
      </c>
      <c r="L6796" t="s">
        <v>1279</v>
      </c>
    </row>
    <row r="6797" spans="1:12" x14ac:dyDescent="0.2">
      <c r="A6797" t="s">
        <v>1280</v>
      </c>
      <c r="B6797">
        <v>0.5</v>
      </c>
      <c r="C6797" t="s">
        <v>42</v>
      </c>
      <c r="D6797" t="s">
        <v>16</v>
      </c>
      <c r="F6797" t="s">
        <v>36</v>
      </c>
      <c r="G6797">
        <v>2</v>
      </c>
      <c r="H6797">
        <v>-0.69314718055994529</v>
      </c>
      <c r="I6797">
        <v>0.1009803860231516</v>
      </c>
      <c r="J6797" t="s">
        <v>1267</v>
      </c>
      <c r="L6797" t="s">
        <v>1281</v>
      </c>
    </row>
    <row r="6798" spans="1:12" x14ac:dyDescent="0.2">
      <c r="A6798" t="s">
        <v>223</v>
      </c>
      <c r="B6798">
        <v>2.7</v>
      </c>
      <c r="C6798" t="s">
        <v>94</v>
      </c>
      <c r="D6798" t="s">
        <v>16</v>
      </c>
      <c r="F6798" t="s">
        <v>36</v>
      </c>
      <c r="G6798">
        <v>2</v>
      </c>
      <c r="H6798">
        <v>0.99325177301028345</v>
      </c>
      <c r="I6798">
        <v>0.1009803860231516</v>
      </c>
      <c r="J6798" t="s">
        <v>1267</v>
      </c>
      <c r="L6798" t="s">
        <v>224</v>
      </c>
    </row>
    <row r="6799" spans="1:12" x14ac:dyDescent="0.2">
      <c r="A6799" t="s">
        <v>1242</v>
      </c>
      <c r="B6799">
        <v>9.9999999999999994E-12</v>
      </c>
      <c r="C6799" t="s">
        <v>35</v>
      </c>
      <c r="D6799" t="s">
        <v>15</v>
      </c>
      <c r="F6799" t="s">
        <v>36</v>
      </c>
      <c r="G6799">
        <v>2</v>
      </c>
      <c r="H6799">
        <v>-25.3284360229345</v>
      </c>
      <c r="I6799">
        <v>0.56484548545268687</v>
      </c>
      <c r="J6799" t="s">
        <v>1282</v>
      </c>
      <c r="L6799" t="s">
        <v>1244</v>
      </c>
    </row>
    <row r="6800" spans="1:12" x14ac:dyDescent="0.2">
      <c r="A6800" t="s">
        <v>60</v>
      </c>
      <c r="B6800">
        <v>6.9000000000000006E-2</v>
      </c>
      <c r="C6800" t="s">
        <v>42</v>
      </c>
      <c r="D6800" t="s">
        <v>56</v>
      </c>
      <c r="F6800" t="s">
        <v>36</v>
      </c>
      <c r="G6800">
        <v>2</v>
      </c>
      <c r="H6800">
        <v>-2.673648774384878</v>
      </c>
      <c r="I6800">
        <v>0.36977677668705061</v>
      </c>
      <c r="J6800" t="s">
        <v>977</v>
      </c>
      <c r="L6800" t="s">
        <v>61</v>
      </c>
    </row>
    <row r="6801" spans="1:13" x14ac:dyDescent="0.2">
      <c r="A6801" t="s">
        <v>62</v>
      </c>
      <c r="B6801">
        <v>0.15598999999999999</v>
      </c>
      <c r="C6801" t="s">
        <v>35</v>
      </c>
      <c r="D6801" t="s">
        <v>56</v>
      </c>
      <c r="F6801" t="s">
        <v>36</v>
      </c>
      <c r="G6801">
        <v>2</v>
      </c>
      <c r="H6801">
        <v>-1.8579633763513601</v>
      </c>
      <c r="I6801">
        <v>0.36977677668705061</v>
      </c>
      <c r="J6801" t="s">
        <v>1283</v>
      </c>
      <c r="L6801" t="s">
        <v>62</v>
      </c>
    </row>
    <row r="6802" spans="1:13" x14ac:dyDescent="0.2">
      <c r="A6802" t="s">
        <v>1284</v>
      </c>
      <c r="B6802">
        <v>-2.5000000000000001E-2</v>
      </c>
      <c r="C6802" t="s">
        <v>49</v>
      </c>
      <c r="D6802" t="s">
        <v>16</v>
      </c>
      <c r="F6802" t="s">
        <v>36</v>
      </c>
      <c r="G6802">
        <v>2</v>
      </c>
      <c r="H6802">
        <v>-3.6888794541139358</v>
      </c>
      <c r="I6802">
        <v>0.1009803860231516</v>
      </c>
      <c r="J6802" t="s">
        <v>1267</v>
      </c>
      <c r="K6802" t="b">
        <v>1</v>
      </c>
      <c r="L6802" t="s">
        <v>1285</v>
      </c>
    </row>
    <row r="6804" spans="1:13" ht="16" x14ac:dyDescent="0.2">
      <c r="A6804" s="1" t="s">
        <v>2</v>
      </c>
      <c r="B6804" s="1" t="s">
        <v>668</v>
      </c>
    </row>
    <row r="6805" spans="1:13" x14ac:dyDescent="0.2">
      <c r="A6805" t="s">
        <v>4</v>
      </c>
      <c r="B6805" t="s">
        <v>1289</v>
      </c>
    </row>
    <row r="6806" spans="1:13" x14ac:dyDescent="0.2">
      <c r="A6806" t="s">
        <v>6</v>
      </c>
      <c r="B6806" t="s">
        <v>359</v>
      </c>
    </row>
    <row r="6807" spans="1:13" x14ac:dyDescent="0.2">
      <c r="A6807" t="s">
        <v>8</v>
      </c>
      <c r="B6807">
        <v>1</v>
      </c>
    </row>
    <row r="6808" spans="1:13" x14ac:dyDescent="0.2">
      <c r="A6808" t="s">
        <v>9</v>
      </c>
      <c r="B6808" t="s">
        <v>671</v>
      </c>
    </row>
    <row r="6809" spans="1:13" x14ac:dyDescent="0.2">
      <c r="A6809" t="s">
        <v>11</v>
      </c>
      <c r="B6809" t="s">
        <v>12</v>
      </c>
    </row>
    <row r="6810" spans="1:13" x14ac:dyDescent="0.2">
      <c r="A6810" t="s">
        <v>13</v>
      </c>
      <c r="B6810" t="s">
        <v>14</v>
      </c>
    </row>
    <row r="6811" spans="1:13" x14ac:dyDescent="0.2">
      <c r="A6811" t="s">
        <v>15</v>
      </c>
      <c r="B6811" t="s">
        <v>16</v>
      </c>
    </row>
    <row r="6812" spans="1:13" ht="16" x14ac:dyDescent="0.2">
      <c r="A6812" s="1" t="s">
        <v>17</v>
      </c>
    </row>
    <row r="6813" spans="1:13" x14ac:dyDescent="0.2">
      <c r="A6813" s="2" t="s">
        <v>18</v>
      </c>
      <c r="B6813" s="2" t="s">
        <v>19</v>
      </c>
      <c r="C6813" s="2" t="s">
        <v>6</v>
      </c>
      <c r="D6813" s="2" t="s">
        <v>15</v>
      </c>
      <c r="E6813" s="2" t="s">
        <v>20</v>
      </c>
      <c r="F6813" s="2" t="s">
        <v>13</v>
      </c>
      <c r="G6813" s="2" t="s">
        <v>21</v>
      </c>
      <c r="H6813" s="2" t="s">
        <v>22</v>
      </c>
      <c r="I6813" s="2" t="s">
        <v>23</v>
      </c>
      <c r="J6813" s="2" t="s">
        <v>4</v>
      </c>
      <c r="K6813" s="2" t="s">
        <v>24</v>
      </c>
      <c r="L6813" s="2" t="s">
        <v>9</v>
      </c>
      <c r="M6813" s="2"/>
    </row>
    <row r="6814" spans="1:13" x14ac:dyDescent="0.2">
      <c r="A6814" t="s">
        <v>29</v>
      </c>
      <c r="B6814">
        <v>25.2</v>
      </c>
      <c r="D6814" t="s">
        <v>30</v>
      </c>
      <c r="E6814" t="s">
        <v>26</v>
      </c>
      <c r="F6814" t="s">
        <v>27</v>
      </c>
      <c r="G6814">
        <v>2</v>
      </c>
      <c r="H6814">
        <v>3.226843994517377</v>
      </c>
      <c r="I6814">
        <v>0.2301660047745023</v>
      </c>
      <c r="J6814" t="s">
        <v>1290</v>
      </c>
    </row>
    <row r="6815" spans="1:13" x14ac:dyDescent="0.2">
      <c r="A6815" t="s">
        <v>432</v>
      </c>
      <c r="B6815">
        <v>0.94299999999999995</v>
      </c>
      <c r="D6815" t="s">
        <v>250</v>
      </c>
      <c r="E6815" t="s">
        <v>244</v>
      </c>
      <c r="F6815" t="s">
        <v>27</v>
      </c>
      <c r="G6815">
        <v>2</v>
      </c>
      <c r="H6815">
        <v>-5.8688996348679613E-2</v>
      </c>
      <c r="I6815">
        <v>0.1478251210504789</v>
      </c>
      <c r="J6815" t="s">
        <v>1291</v>
      </c>
    </row>
    <row r="6816" spans="1:13" x14ac:dyDescent="0.2">
      <c r="A6816" t="s">
        <v>668</v>
      </c>
      <c r="B6816">
        <v>1</v>
      </c>
      <c r="C6816" t="s">
        <v>359</v>
      </c>
      <c r="D6816" t="s">
        <v>16</v>
      </c>
      <c r="E6816" t="s">
        <v>669</v>
      </c>
      <c r="F6816" t="s">
        <v>33</v>
      </c>
      <c r="G6816">
        <v>0</v>
      </c>
      <c r="H6816">
        <v>1</v>
      </c>
      <c r="L6816" t="s">
        <v>671</v>
      </c>
    </row>
    <row r="6817" spans="1:12" x14ac:dyDescent="0.2">
      <c r="A6817" t="s">
        <v>1548</v>
      </c>
      <c r="B6817">
        <v>3.04E-2</v>
      </c>
      <c r="C6817" t="s">
        <v>35</v>
      </c>
      <c r="D6817" t="s">
        <v>16</v>
      </c>
      <c r="F6817" t="s">
        <v>36</v>
      </c>
      <c r="G6817">
        <v>2</v>
      </c>
      <c r="H6817">
        <v>-3.4933126705699609</v>
      </c>
      <c r="I6817">
        <v>9.798894162072011E-2</v>
      </c>
      <c r="J6817" t="s">
        <v>1292</v>
      </c>
      <c r="L6817" t="s">
        <v>434</v>
      </c>
    </row>
    <row r="6818" spans="1:12" x14ac:dyDescent="0.2">
      <c r="A6818" t="s">
        <v>947</v>
      </c>
      <c r="B6818">
        <v>0.252</v>
      </c>
      <c r="C6818" t="s">
        <v>35</v>
      </c>
      <c r="D6818" t="s">
        <v>16</v>
      </c>
      <c r="F6818" t="s">
        <v>36</v>
      </c>
      <c r="G6818">
        <v>2</v>
      </c>
      <c r="H6818">
        <v>-1.3783261914707139</v>
      </c>
      <c r="I6818">
        <v>9.798894162072011E-2</v>
      </c>
      <c r="J6818" t="s">
        <v>1292</v>
      </c>
      <c r="L6818" t="s">
        <v>948</v>
      </c>
    </row>
    <row r="6819" spans="1:12" x14ac:dyDescent="0.2">
      <c r="A6819" t="s">
        <v>590</v>
      </c>
      <c r="B6819">
        <v>0.214</v>
      </c>
      <c r="C6819" t="s">
        <v>49</v>
      </c>
      <c r="D6819" t="s">
        <v>16</v>
      </c>
      <c r="F6819" t="s">
        <v>36</v>
      </c>
      <c r="G6819">
        <v>2</v>
      </c>
      <c r="H6819">
        <v>-1.5417792639602861</v>
      </c>
      <c r="I6819">
        <v>9.798894162072011E-2</v>
      </c>
      <c r="J6819" t="s">
        <v>1292</v>
      </c>
      <c r="L6819" t="s">
        <v>591</v>
      </c>
    </row>
    <row r="6820" spans="1:12" x14ac:dyDescent="0.2">
      <c r="A6820" t="s">
        <v>51</v>
      </c>
      <c r="B6820">
        <v>7</v>
      </c>
      <c r="C6820" t="s">
        <v>52</v>
      </c>
      <c r="D6820" t="s">
        <v>53</v>
      </c>
      <c r="F6820" t="s">
        <v>36</v>
      </c>
      <c r="G6820">
        <v>2</v>
      </c>
      <c r="H6820">
        <v>1.945910149055313</v>
      </c>
      <c r="I6820">
        <v>9.8112230981473106E-2</v>
      </c>
      <c r="J6820" t="s">
        <v>1293</v>
      </c>
      <c r="L6820" t="s">
        <v>54</v>
      </c>
    </row>
    <row r="6821" spans="1:12" x14ac:dyDescent="0.2">
      <c r="A6821" t="s">
        <v>1294</v>
      </c>
      <c r="B6821">
        <v>7.7600000000000002E-5</v>
      </c>
      <c r="C6821" t="s">
        <v>45</v>
      </c>
      <c r="D6821" t="s">
        <v>16</v>
      </c>
      <c r="F6821" t="s">
        <v>36</v>
      </c>
      <c r="G6821">
        <v>2</v>
      </c>
      <c r="H6821">
        <v>-9.4639431307751014</v>
      </c>
      <c r="I6821">
        <v>9.798894162072011E-2</v>
      </c>
      <c r="J6821" t="s">
        <v>1292</v>
      </c>
      <c r="L6821" t="s">
        <v>1295</v>
      </c>
    </row>
    <row r="6822" spans="1:12" x14ac:dyDescent="0.2">
      <c r="A6822" t="s">
        <v>268</v>
      </c>
      <c r="B6822">
        <v>5.0000000000000001E-3</v>
      </c>
      <c r="C6822" t="s">
        <v>45</v>
      </c>
      <c r="D6822" t="s">
        <v>16</v>
      </c>
      <c r="F6822" t="s">
        <v>36</v>
      </c>
      <c r="G6822">
        <v>2</v>
      </c>
      <c r="H6822">
        <v>-5.2983173665480363</v>
      </c>
      <c r="I6822">
        <v>0.2301660047745023</v>
      </c>
      <c r="J6822" t="s">
        <v>1296</v>
      </c>
      <c r="L6822" t="s">
        <v>269</v>
      </c>
    </row>
    <row r="6823" spans="1:12" x14ac:dyDescent="0.2">
      <c r="A6823" t="s">
        <v>1297</v>
      </c>
      <c r="B6823">
        <v>1</v>
      </c>
      <c r="C6823" t="s">
        <v>359</v>
      </c>
      <c r="D6823" t="s">
        <v>16</v>
      </c>
      <c r="F6823" t="s">
        <v>36</v>
      </c>
      <c r="G6823">
        <v>2</v>
      </c>
      <c r="H6823">
        <v>0</v>
      </c>
      <c r="I6823">
        <v>0.1417993735070725</v>
      </c>
      <c r="J6823" t="s">
        <v>1298</v>
      </c>
      <c r="L6823" t="s">
        <v>1297</v>
      </c>
    </row>
    <row r="6824" spans="1:12" x14ac:dyDescent="0.2">
      <c r="A6824" t="s">
        <v>1242</v>
      </c>
      <c r="B6824">
        <v>9.9999999999999994E-12</v>
      </c>
      <c r="C6824" t="s">
        <v>35</v>
      </c>
      <c r="D6824" t="s">
        <v>15</v>
      </c>
      <c r="F6824" t="s">
        <v>36</v>
      </c>
      <c r="G6824">
        <v>2</v>
      </c>
      <c r="H6824">
        <v>-25.3284360229345</v>
      </c>
      <c r="I6824">
        <v>0.56484548545268687</v>
      </c>
      <c r="J6824" t="s">
        <v>1282</v>
      </c>
      <c r="L6824" t="s">
        <v>1244</v>
      </c>
    </row>
    <row r="6825" spans="1:12" x14ac:dyDescent="0.2">
      <c r="A6825" t="s">
        <v>60</v>
      </c>
      <c r="B6825">
        <v>0.20014999999999999</v>
      </c>
      <c r="C6825" t="s">
        <v>42</v>
      </c>
      <c r="D6825" t="s">
        <v>56</v>
      </c>
      <c r="F6825" t="s">
        <v>36</v>
      </c>
      <c r="G6825">
        <v>2</v>
      </c>
      <c r="H6825">
        <v>-1.608688193543554</v>
      </c>
      <c r="I6825">
        <v>0.36977677668705061</v>
      </c>
      <c r="J6825" t="s">
        <v>1299</v>
      </c>
      <c r="L6825" t="s">
        <v>61</v>
      </c>
    </row>
    <row r="6826" spans="1:12" x14ac:dyDescent="0.2">
      <c r="A6826" t="s">
        <v>62</v>
      </c>
      <c r="B6826">
        <v>1.0501</v>
      </c>
      <c r="C6826" t="s">
        <v>35</v>
      </c>
      <c r="D6826" t="s">
        <v>56</v>
      </c>
      <c r="F6826" t="s">
        <v>36</v>
      </c>
      <c r="G6826">
        <v>2</v>
      </c>
      <c r="H6826">
        <v>4.888539772981066E-2</v>
      </c>
      <c r="I6826">
        <v>0.36977677668705061</v>
      </c>
      <c r="J6826" t="s">
        <v>1300</v>
      </c>
      <c r="L6826" t="s">
        <v>62</v>
      </c>
    </row>
    <row r="6827" spans="1:12" x14ac:dyDescent="0.2">
      <c r="A6827" t="s">
        <v>679</v>
      </c>
      <c r="B6827">
        <v>-0.89585000000000004</v>
      </c>
      <c r="C6827" t="s">
        <v>49</v>
      </c>
      <c r="D6827" t="s">
        <v>250</v>
      </c>
      <c r="F6827" t="s">
        <v>36</v>
      </c>
      <c r="G6827">
        <v>2</v>
      </c>
      <c r="H6827">
        <v>-0.10998229073623</v>
      </c>
      <c r="I6827">
        <v>0.2429077303809114</v>
      </c>
      <c r="J6827" t="s">
        <v>1301</v>
      </c>
      <c r="K6827" t="b">
        <v>1</v>
      </c>
      <c r="L6827" t="s">
        <v>681</v>
      </c>
    </row>
    <row r="6829" spans="1:12" ht="16" x14ac:dyDescent="0.2">
      <c r="A6829" s="1" t="s">
        <v>2</v>
      </c>
      <c r="B6829" s="1" t="s">
        <v>668</v>
      </c>
    </row>
    <row r="6830" spans="1:12" x14ac:dyDescent="0.2">
      <c r="A6830" t="s">
        <v>4</v>
      </c>
      <c r="B6830" t="s">
        <v>1302</v>
      </c>
    </row>
    <row r="6831" spans="1:12" x14ac:dyDescent="0.2">
      <c r="A6831" t="s">
        <v>6</v>
      </c>
      <c r="B6831" t="s">
        <v>35</v>
      </c>
    </row>
    <row r="6832" spans="1:12" x14ac:dyDescent="0.2">
      <c r="A6832" t="s">
        <v>8</v>
      </c>
      <c r="B6832">
        <v>1</v>
      </c>
    </row>
    <row r="6833" spans="1:13" x14ac:dyDescent="0.2">
      <c r="A6833" t="s">
        <v>9</v>
      </c>
      <c r="B6833" t="s">
        <v>671</v>
      </c>
    </row>
    <row r="6834" spans="1:13" x14ac:dyDescent="0.2">
      <c r="A6834" t="s">
        <v>11</v>
      </c>
      <c r="B6834" t="s">
        <v>12</v>
      </c>
    </row>
    <row r="6835" spans="1:13" x14ac:dyDescent="0.2">
      <c r="A6835" t="s">
        <v>13</v>
      </c>
      <c r="B6835" t="s">
        <v>14</v>
      </c>
    </row>
    <row r="6836" spans="1:13" x14ac:dyDescent="0.2">
      <c r="A6836" t="s">
        <v>15</v>
      </c>
      <c r="B6836" t="s">
        <v>16</v>
      </c>
    </row>
    <row r="6837" spans="1:13" ht="16" x14ac:dyDescent="0.2">
      <c r="A6837" s="1" t="s">
        <v>17</v>
      </c>
    </row>
    <row r="6838" spans="1:13" x14ac:dyDescent="0.2">
      <c r="A6838" s="2" t="s">
        <v>18</v>
      </c>
      <c r="B6838" s="2" t="s">
        <v>19</v>
      </c>
      <c r="C6838" s="2" t="s">
        <v>6</v>
      </c>
      <c r="D6838" s="2" t="s">
        <v>15</v>
      </c>
      <c r="E6838" s="2" t="s">
        <v>20</v>
      </c>
      <c r="F6838" s="2" t="s">
        <v>13</v>
      </c>
      <c r="G6838" s="2" t="s">
        <v>21</v>
      </c>
      <c r="H6838" s="2" t="s">
        <v>22</v>
      </c>
      <c r="I6838" s="2" t="s">
        <v>23</v>
      </c>
      <c r="J6838" s="2" t="s">
        <v>4</v>
      </c>
      <c r="K6838" s="2" t="s">
        <v>24</v>
      </c>
      <c r="L6838" s="2" t="s">
        <v>9</v>
      </c>
      <c r="M6838" s="2"/>
    </row>
    <row r="6839" spans="1:13" x14ac:dyDescent="0.2">
      <c r="A6839" t="s">
        <v>29</v>
      </c>
      <c r="B6839">
        <v>25.2</v>
      </c>
      <c r="D6839" t="s">
        <v>30</v>
      </c>
      <c r="E6839" t="s">
        <v>26</v>
      </c>
      <c r="F6839" t="s">
        <v>27</v>
      </c>
      <c r="G6839">
        <v>2</v>
      </c>
      <c r="H6839">
        <v>3.226843994517377</v>
      </c>
      <c r="I6839">
        <v>0.2301660047745023</v>
      </c>
      <c r="J6839" t="s">
        <v>1290</v>
      </c>
    </row>
    <row r="6840" spans="1:13" x14ac:dyDescent="0.2">
      <c r="A6840" t="s">
        <v>432</v>
      </c>
      <c r="B6840">
        <v>0.94299999999999995</v>
      </c>
      <c r="D6840" t="s">
        <v>250</v>
      </c>
      <c r="E6840" t="s">
        <v>244</v>
      </c>
      <c r="F6840" t="s">
        <v>27</v>
      </c>
      <c r="G6840">
        <v>2</v>
      </c>
      <c r="H6840">
        <v>-5.8688996348679613E-2</v>
      </c>
      <c r="I6840">
        <v>0.1478251210504789</v>
      </c>
      <c r="J6840" t="s">
        <v>1291</v>
      </c>
    </row>
    <row r="6841" spans="1:13" x14ac:dyDescent="0.2">
      <c r="A6841" t="s">
        <v>668</v>
      </c>
      <c r="B6841">
        <v>1</v>
      </c>
      <c r="C6841" t="s">
        <v>35</v>
      </c>
      <c r="D6841" t="s">
        <v>16</v>
      </c>
      <c r="E6841" t="s">
        <v>669</v>
      </c>
      <c r="F6841" t="s">
        <v>33</v>
      </c>
      <c r="G6841">
        <v>0</v>
      </c>
      <c r="H6841">
        <v>1</v>
      </c>
      <c r="L6841" t="s">
        <v>671</v>
      </c>
    </row>
    <row r="6842" spans="1:13" x14ac:dyDescent="0.2">
      <c r="A6842" t="s">
        <v>1548</v>
      </c>
      <c r="B6842">
        <v>3.04E-2</v>
      </c>
      <c r="C6842" t="s">
        <v>35</v>
      </c>
      <c r="D6842" t="s">
        <v>16</v>
      </c>
      <c r="F6842" t="s">
        <v>36</v>
      </c>
      <c r="G6842">
        <v>2</v>
      </c>
      <c r="H6842">
        <v>-3.4933126705699609</v>
      </c>
      <c r="I6842">
        <v>9.798894162072011E-2</v>
      </c>
      <c r="J6842" t="s">
        <v>1292</v>
      </c>
      <c r="L6842" t="s">
        <v>434</v>
      </c>
    </row>
    <row r="6843" spans="1:13" x14ac:dyDescent="0.2">
      <c r="A6843" t="s">
        <v>947</v>
      </c>
      <c r="B6843">
        <v>0.252</v>
      </c>
      <c r="C6843" t="s">
        <v>35</v>
      </c>
      <c r="D6843" t="s">
        <v>16</v>
      </c>
      <c r="F6843" t="s">
        <v>36</v>
      </c>
      <c r="G6843">
        <v>2</v>
      </c>
      <c r="H6843">
        <v>-1.3783261914707139</v>
      </c>
      <c r="I6843">
        <v>9.798894162072011E-2</v>
      </c>
      <c r="J6843" t="s">
        <v>1292</v>
      </c>
      <c r="L6843" t="s">
        <v>948</v>
      </c>
    </row>
    <row r="6844" spans="1:13" x14ac:dyDescent="0.2">
      <c r="A6844" t="s">
        <v>590</v>
      </c>
      <c r="B6844">
        <v>0.214</v>
      </c>
      <c r="C6844" t="s">
        <v>49</v>
      </c>
      <c r="D6844" t="s">
        <v>16</v>
      </c>
      <c r="F6844" t="s">
        <v>36</v>
      </c>
      <c r="G6844">
        <v>2</v>
      </c>
      <c r="H6844">
        <v>-1.5417792639602861</v>
      </c>
      <c r="I6844">
        <v>9.798894162072011E-2</v>
      </c>
      <c r="J6844" t="s">
        <v>1292</v>
      </c>
      <c r="L6844" t="s">
        <v>591</v>
      </c>
    </row>
    <row r="6845" spans="1:13" x14ac:dyDescent="0.2">
      <c r="A6845" t="s">
        <v>196</v>
      </c>
      <c r="B6845">
        <v>7</v>
      </c>
      <c r="C6845" t="s">
        <v>94</v>
      </c>
      <c r="D6845" t="s">
        <v>53</v>
      </c>
      <c r="F6845" t="s">
        <v>36</v>
      </c>
      <c r="G6845">
        <v>2</v>
      </c>
      <c r="H6845">
        <v>1.945910149055313</v>
      </c>
      <c r="I6845">
        <v>9.8112230981473106E-2</v>
      </c>
      <c r="J6845" t="s">
        <v>1293</v>
      </c>
      <c r="L6845" t="s">
        <v>198</v>
      </c>
    </row>
    <row r="6846" spans="1:13" x14ac:dyDescent="0.2">
      <c r="A6846" t="s">
        <v>1294</v>
      </c>
      <c r="B6846">
        <v>7.7600000000000002E-5</v>
      </c>
      <c r="C6846" t="s">
        <v>45</v>
      </c>
      <c r="D6846" t="s">
        <v>16</v>
      </c>
      <c r="F6846" t="s">
        <v>36</v>
      </c>
      <c r="G6846">
        <v>2</v>
      </c>
      <c r="H6846">
        <v>-9.4639431307751014</v>
      </c>
      <c r="I6846">
        <v>9.798894162072011E-2</v>
      </c>
      <c r="J6846" t="s">
        <v>1292</v>
      </c>
      <c r="L6846" t="s">
        <v>1295</v>
      </c>
    </row>
    <row r="6847" spans="1:13" x14ac:dyDescent="0.2">
      <c r="A6847" t="s">
        <v>268</v>
      </c>
      <c r="B6847">
        <v>5.0000000000000001E-3</v>
      </c>
      <c r="C6847" t="s">
        <v>45</v>
      </c>
      <c r="D6847" t="s">
        <v>16</v>
      </c>
      <c r="F6847" t="s">
        <v>36</v>
      </c>
      <c r="G6847">
        <v>2</v>
      </c>
      <c r="H6847">
        <v>-5.2983173665480363</v>
      </c>
      <c r="I6847">
        <v>0.2301660047745023</v>
      </c>
      <c r="J6847" t="s">
        <v>1296</v>
      </c>
      <c r="L6847" t="s">
        <v>269</v>
      </c>
    </row>
    <row r="6848" spans="1:13" x14ac:dyDescent="0.2">
      <c r="A6848" t="s">
        <v>1297</v>
      </c>
      <c r="B6848">
        <v>1</v>
      </c>
      <c r="C6848" t="s">
        <v>45</v>
      </c>
      <c r="D6848" t="s">
        <v>16</v>
      </c>
      <c r="F6848" t="s">
        <v>36</v>
      </c>
      <c r="G6848">
        <v>2</v>
      </c>
      <c r="H6848">
        <v>0</v>
      </c>
      <c r="I6848">
        <v>0.1417993735070725</v>
      </c>
      <c r="J6848" t="s">
        <v>1298</v>
      </c>
      <c r="L6848" t="s">
        <v>1297</v>
      </c>
    </row>
    <row r="6849" spans="1:13" x14ac:dyDescent="0.2">
      <c r="A6849" t="s">
        <v>1242</v>
      </c>
      <c r="B6849">
        <v>9.9999999999999994E-12</v>
      </c>
      <c r="C6849" t="s">
        <v>35</v>
      </c>
      <c r="D6849" t="s">
        <v>15</v>
      </c>
      <c r="F6849" t="s">
        <v>36</v>
      </c>
      <c r="G6849">
        <v>2</v>
      </c>
      <c r="H6849">
        <v>-25.3284360229345</v>
      </c>
      <c r="I6849">
        <v>0.56484548545268687</v>
      </c>
      <c r="J6849" t="s">
        <v>1282</v>
      </c>
      <c r="L6849" t="s">
        <v>1244</v>
      </c>
    </row>
    <row r="6850" spans="1:13" x14ac:dyDescent="0.2">
      <c r="A6850" t="s">
        <v>60</v>
      </c>
      <c r="B6850">
        <v>0.20014999999999999</v>
      </c>
      <c r="C6850" t="s">
        <v>42</v>
      </c>
      <c r="D6850" t="s">
        <v>56</v>
      </c>
      <c r="F6850" t="s">
        <v>36</v>
      </c>
      <c r="G6850">
        <v>2</v>
      </c>
      <c r="H6850">
        <v>-1.608688193543554</v>
      </c>
      <c r="I6850">
        <v>0.36977677668705061</v>
      </c>
      <c r="J6850" t="s">
        <v>1299</v>
      </c>
      <c r="L6850" t="s">
        <v>61</v>
      </c>
    </row>
    <row r="6851" spans="1:13" x14ac:dyDescent="0.2">
      <c r="A6851" t="s">
        <v>62</v>
      </c>
      <c r="B6851">
        <v>1.0501</v>
      </c>
      <c r="C6851" t="s">
        <v>35</v>
      </c>
      <c r="D6851" t="s">
        <v>56</v>
      </c>
      <c r="F6851" t="s">
        <v>36</v>
      </c>
      <c r="G6851">
        <v>2</v>
      </c>
      <c r="H6851">
        <v>4.888539772981066E-2</v>
      </c>
      <c r="I6851">
        <v>0.36977677668705061</v>
      </c>
      <c r="J6851" t="s">
        <v>1300</v>
      </c>
      <c r="L6851" t="s">
        <v>62</v>
      </c>
    </row>
    <row r="6852" spans="1:13" x14ac:dyDescent="0.2">
      <c r="A6852" t="s">
        <v>679</v>
      </c>
      <c r="B6852">
        <v>-0.89585000000000004</v>
      </c>
      <c r="C6852" t="s">
        <v>49</v>
      </c>
      <c r="D6852" t="s">
        <v>250</v>
      </c>
      <c r="F6852" t="s">
        <v>36</v>
      </c>
      <c r="G6852">
        <v>2</v>
      </c>
      <c r="H6852">
        <v>-0.10998229073623</v>
      </c>
      <c r="I6852">
        <v>0.2429077303809114</v>
      </c>
      <c r="J6852" t="s">
        <v>1301</v>
      </c>
      <c r="K6852" t="b">
        <v>1</v>
      </c>
      <c r="L6852" t="s">
        <v>681</v>
      </c>
    </row>
    <row r="6854" spans="1:13" ht="16" x14ac:dyDescent="0.2">
      <c r="A6854" s="1" t="s">
        <v>2</v>
      </c>
      <c r="B6854" s="1" t="s">
        <v>668</v>
      </c>
    </row>
    <row r="6855" spans="1:13" x14ac:dyDescent="0.2">
      <c r="A6855" t="s">
        <v>4</v>
      </c>
      <c r="B6855" t="s">
        <v>1303</v>
      </c>
    </row>
    <row r="6856" spans="1:13" x14ac:dyDescent="0.2">
      <c r="A6856" t="s">
        <v>6</v>
      </c>
      <c r="B6856" t="s">
        <v>7</v>
      </c>
    </row>
    <row r="6857" spans="1:13" x14ac:dyDescent="0.2">
      <c r="A6857" t="s">
        <v>8</v>
      </c>
      <c r="B6857">
        <v>1</v>
      </c>
    </row>
    <row r="6858" spans="1:13" x14ac:dyDescent="0.2">
      <c r="A6858" t="s">
        <v>9</v>
      </c>
      <c r="B6858" t="s">
        <v>671</v>
      </c>
    </row>
    <row r="6859" spans="1:13" x14ac:dyDescent="0.2">
      <c r="A6859" t="s">
        <v>11</v>
      </c>
      <c r="B6859" t="s">
        <v>12</v>
      </c>
    </row>
    <row r="6860" spans="1:13" x14ac:dyDescent="0.2">
      <c r="A6860" t="s">
        <v>13</v>
      </c>
      <c r="B6860" t="s">
        <v>14</v>
      </c>
    </row>
    <row r="6861" spans="1:13" x14ac:dyDescent="0.2">
      <c r="A6861" t="s">
        <v>15</v>
      </c>
      <c r="B6861" t="s">
        <v>16</v>
      </c>
    </row>
    <row r="6862" spans="1:13" ht="16" x14ac:dyDescent="0.2">
      <c r="A6862" s="1" t="s">
        <v>17</v>
      </c>
    </row>
    <row r="6863" spans="1:13" x14ac:dyDescent="0.2">
      <c r="A6863" s="2" t="s">
        <v>18</v>
      </c>
      <c r="B6863" s="2" t="s">
        <v>19</v>
      </c>
      <c r="C6863" s="2" t="s">
        <v>6</v>
      </c>
      <c r="D6863" s="2" t="s">
        <v>15</v>
      </c>
      <c r="E6863" s="2" t="s">
        <v>20</v>
      </c>
      <c r="F6863" s="2" t="s">
        <v>13</v>
      </c>
      <c r="G6863" s="2" t="s">
        <v>21</v>
      </c>
      <c r="H6863" s="2" t="s">
        <v>22</v>
      </c>
      <c r="I6863" s="2" t="s">
        <v>23</v>
      </c>
      <c r="J6863" s="2" t="s">
        <v>4</v>
      </c>
      <c r="K6863" s="2" t="s">
        <v>24</v>
      </c>
      <c r="L6863" s="2" t="s">
        <v>9</v>
      </c>
      <c r="M6863" s="2"/>
    </row>
    <row r="6864" spans="1:13" x14ac:dyDescent="0.2">
      <c r="A6864" t="s">
        <v>29</v>
      </c>
      <c r="B6864">
        <v>25.2</v>
      </c>
      <c r="D6864" t="s">
        <v>30</v>
      </c>
      <c r="E6864" t="s">
        <v>26</v>
      </c>
      <c r="F6864" t="s">
        <v>27</v>
      </c>
      <c r="G6864">
        <v>2</v>
      </c>
      <c r="H6864">
        <v>3.226843994517377</v>
      </c>
      <c r="I6864">
        <v>0.2301660047745023</v>
      </c>
      <c r="J6864" t="s">
        <v>1290</v>
      </c>
    </row>
    <row r="6865" spans="1:12" x14ac:dyDescent="0.2">
      <c r="A6865" t="s">
        <v>432</v>
      </c>
      <c r="B6865">
        <v>0.94299999999999995</v>
      </c>
      <c r="D6865" t="s">
        <v>250</v>
      </c>
      <c r="E6865" t="s">
        <v>244</v>
      </c>
      <c r="F6865" t="s">
        <v>27</v>
      </c>
      <c r="G6865">
        <v>2</v>
      </c>
      <c r="H6865">
        <v>-5.8688996348679613E-2</v>
      </c>
      <c r="I6865">
        <v>0.1478251210504789</v>
      </c>
      <c r="J6865" t="s">
        <v>1291</v>
      </c>
    </row>
    <row r="6866" spans="1:12" x14ac:dyDescent="0.2">
      <c r="A6866" t="s">
        <v>668</v>
      </c>
      <c r="B6866">
        <v>1</v>
      </c>
      <c r="C6866" t="s">
        <v>7</v>
      </c>
      <c r="D6866" t="s">
        <v>16</v>
      </c>
      <c r="E6866" t="s">
        <v>669</v>
      </c>
      <c r="F6866" t="s">
        <v>33</v>
      </c>
      <c r="G6866">
        <v>0</v>
      </c>
      <c r="H6866">
        <v>1</v>
      </c>
      <c r="L6866" t="s">
        <v>671</v>
      </c>
    </row>
    <row r="6867" spans="1:12" x14ac:dyDescent="0.2">
      <c r="A6867" t="s">
        <v>1548</v>
      </c>
      <c r="B6867">
        <v>3.04E-2</v>
      </c>
      <c r="C6867" t="s">
        <v>35</v>
      </c>
      <c r="D6867" t="s">
        <v>16</v>
      </c>
      <c r="F6867" t="s">
        <v>36</v>
      </c>
      <c r="G6867">
        <v>2</v>
      </c>
      <c r="H6867">
        <v>-3.4933126705699609</v>
      </c>
      <c r="I6867">
        <v>9.798894162072011E-2</v>
      </c>
      <c r="J6867" t="s">
        <v>1292</v>
      </c>
      <c r="L6867" t="s">
        <v>434</v>
      </c>
    </row>
    <row r="6868" spans="1:12" x14ac:dyDescent="0.2">
      <c r="A6868" t="s">
        <v>947</v>
      </c>
      <c r="B6868">
        <v>0.252</v>
      </c>
      <c r="C6868" t="s">
        <v>35</v>
      </c>
      <c r="D6868" t="s">
        <v>16</v>
      </c>
      <c r="F6868" t="s">
        <v>36</v>
      </c>
      <c r="G6868">
        <v>2</v>
      </c>
      <c r="H6868">
        <v>-1.3783261914707139</v>
      </c>
      <c r="I6868">
        <v>9.798894162072011E-2</v>
      </c>
      <c r="J6868" t="s">
        <v>1292</v>
      </c>
      <c r="L6868" t="s">
        <v>948</v>
      </c>
    </row>
    <row r="6869" spans="1:12" x14ac:dyDescent="0.2">
      <c r="A6869" t="s">
        <v>590</v>
      </c>
      <c r="B6869">
        <v>0.214</v>
      </c>
      <c r="C6869" t="s">
        <v>49</v>
      </c>
      <c r="D6869" t="s">
        <v>16</v>
      </c>
      <c r="F6869" t="s">
        <v>36</v>
      </c>
      <c r="G6869">
        <v>2</v>
      </c>
      <c r="H6869">
        <v>-1.5417792639602861</v>
      </c>
      <c r="I6869">
        <v>9.798894162072011E-2</v>
      </c>
      <c r="J6869" t="s">
        <v>1292</v>
      </c>
      <c r="L6869" t="s">
        <v>591</v>
      </c>
    </row>
    <row r="6870" spans="1:12" x14ac:dyDescent="0.2">
      <c r="A6870" t="s">
        <v>51</v>
      </c>
      <c r="B6870">
        <v>7</v>
      </c>
      <c r="C6870" t="s">
        <v>52</v>
      </c>
      <c r="D6870" t="s">
        <v>53</v>
      </c>
      <c r="F6870" t="s">
        <v>36</v>
      </c>
      <c r="G6870">
        <v>2</v>
      </c>
      <c r="H6870">
        <v>1.945910149055313</v>
      </c>
      <c r="I6870">
        <v>9.8112230981473106E-2</v>
      </c>
      <c r="J6870" t="s">
        <v>1293</v>
      </c>
      <c r="L6870" t="s">
        <v>54</v>
      </c>
    </row>
    <row r="6871" spans="1:12" x14ac:dyDescent="0.2">
      <c r="A6871" t="s">
        <v>1294</v>
      </c>
      <c r="B6871">
        <v>7.7600000000000002E-5</v>
      </c>
      <c r="C6871" t="s">
        <v>45</v>
      </c>
      <c r="D6871" t="s">
        <v>16</v>
      </c>
      <c r="F6871" t="s">
        <v>36</v>
      </c>
      <c r="G6871">
        <v>2</v>
      </c>
      <c r="H6871">
        <v>-9.4639431307751014</v>
      </c>
      <c r="I6871">
        <v>9.798894162072011E-2</v>
      </c>
      <c r="J6871" t="s">
        <v>1292</v>
      </c>
      <c r="L6871" t="s">
        <v>1295</v>
      </c>
    </row>
    <row r="6872" spans="1:12" x14ac:dyDescent="0.2">
      <c r="A6872" t="s">
        <v>268</v>
      </c>
      <c r="B6872">
        <v>5.0000000000000001E-3</v>
      </c>
      <c r="C6872" t="s">
        <v>45</v>
      </c>
      <c r="D6872" t="s">
        <v>16</v>
      </c>
      <c r="F6872" t="s">
        <v>36</v>
      </c>
      <c r="G6872">
        <v>2</v>
      </c>
      <c r="H6872">
        <v>-5.2983173665480363</v>
      </c>
      <c r="I6872">
        <v>0.2301660047745023</v>
      </c>
      <c r="J6872" t="s">
        <v>1296</v>
      </c>
      <c r="L6872" t="s">
        <v>269</v>
      </c>
    </row>
    <row r="6873" spans="1:12" x14ac:dyDescent="0.2">
      <c r="A6873" t="s">
        <v>1297</v>
      </c>
      <c r="B6873">
        <v>1</v>
      </c>
      <c r="C6873" t="s">
        <v>7</v>
      </c>
      <c r="D6873" t="s">
        <v>16</v>
      </c>
      <c r="F6873" t="s">
        <v>36</v>
      </c>
      <c r="G6873">
        <v>2</v>
      </c>
      <c r="H6873">
        <v>0</v>
      </c>
      <c r="I6873">
        <v>0.1417993735070725</v>
      </c>
      <c r="J6873" t="s">
        <v>1298</v>
      </c>
      <c r="L6873" t="s">
        <v>1297</v>
      </c>
    </row>
    <row r="6874" spans="1:12" x14ac:dyDescent="0.2">
      <c r="A6874" t="s">
        <v>1242</v>
      </c>
      <c r="B6874">
        <v>9.9999999999999994E-12</v>
      </c>
      <c r="C6874" t="s">
        <v>35</v>
      </c>
      <c r="D6874" t="s">
        <v>15</v>
      </c>
      <c r="F6874" t="s">
        <v>36</v>
      </c>
      <c r="G6874">
        <v>2</v>
      </c>
      <c r="H6874">
        <v>-25.3284360229345</v>
      </c>
      <c r="I6874">
        <v>0.56484548545268687</v>
      </c>
      <c r="J6874" t="s">
        <v>1282</v>
      </c>
      <c r="L6874" t="s">
        <v>1244</v>
      </c>
    </row>
    <row r="6875" spans="1:12" x14ac:dyDescent="0.2">
      <c r="A6875" t="s">
        <v>60</v>
      </c>
      <c r="B6875">
        <v>0.20014999999999999</v>
      </c>
      <c r="C6875" t="s">
        <v>42</v>
      </c>
      <c r="D6875" t="s">
        <v>56</v>
      </c>
      <c r="F6875" t="s">
        <v>36</v>
      </c>
      <c r="G6875">
        <v>2</v>
      </c>
      <c r="H6875">
        <v>-1.608688193543554</v>
      </c>
      <c r="I6875">
        <v>0.36977677668705061</v>
      </c>
      <c r="J6875" t="s">
        <v>1299</v>
      </c>
      <c r="L6875" t="s">
        <v>61</v>
      </c>
    </row>
    <row r="6876" spans="1:12" x14ac:dyDescent="0.2">
      <c r="A6876" t="s">
        <v>62</v>
      </c>
      <c r="B6876">
        <v>1.0501</v>
      </c>
      <c r="C6876" t="s">
        <v>35</v>
      </c>
      <c r="D6876" t="s">
        <v>56</v>
      </c>
      <c r="F6876" t="s">
        <v>36</v>
      </c>
      <c r="G6876">
        <v>2</v>
      </c>
      <c r="H6876">
        <v>4.888539772981066E-2</v>
      </c>
      <c r="I6876">
        <v>0.36977677668705061</v>
      </c>
      <c r="J6876" t="s">
        <v>1300</v>
      </c>
      <c r="L6876" t="s">
        <v>62</v>
      </c>
    </row>
    <row r="6877" spans="1:12" x14ac:dyDescent="0.2">
      <c r="A6877" t="s">
        <v>679</v>
      </c>
      <c r="B6877">
        <v>-0.89585000000000004</v>
      </c>
      <c r="C6877" t="s">
        <v>49</v>
      </c>
      <c r="D6877" t="s">
        <v>250</v>
      </c>
      <c r="F6877" t="s">
        <v>36</v>
      </c>
      <c r="G6877">
        <v>2</v>
      </c>
      <c r="H6877">
        <v>-0.10998229073623</v>
      </c>
      <c r="I6877">
        <v>0.2429077303809114</v>
      </c>
      <c r="J6877" t="s">
        <v>1301</v>
      </c>
      <c r="K6877" t="b">
        <v>1</v>
      </c>
      <c r="L6877" t="s">
        <v>681</v>
      </c>
    </row>
    <row r="6879" spans="1:12" ht="16" x14ac:dyDescent="0.2">
      <c r="A6879" s="1" t="s">
        <v>2</v>
      </c>
      <c r="B6879" s="1" t="s">
        <v>668</v>
      </c>
    </row>
    <row r="6880" spans="1:12" x14ac:dyDescent="0.2">
      <c r="A6880" t="s">
        <v>4</v>
      </c>
      <c r="B6880" t="s">
        <v>1304</v>
      </c>
    </row>
    <row r="6881" spans="1:13" x14ac:dyDescent="0.2">
      <c r="A6881" t="s">
        <v>6</v>
      </c>
      <c r="B6881" t="s">
        <v>371</v>
      </c>
    </row>
    <row r="6882" spans="1:13" x14ac:dyDescent="0.2">
      <c r="A6882" t="s">
        <v>8</v>
      </c>
      <c r="B6882">
        <v>1</v>
      </c>
    </row>
    <row r="6883" spans="1:13" x14ac:dyDescent="0.2">
      <c r="A6883" t="s">
        <v>9</v>
      </c>
      <c r="B6883" t="s">
        <v>671</v>
      </c>
    </row>
    <row r="6884" spans="1:13" x14ac:dyDescent="0.2">
      <c r="A6884" t="s">
        <v>11</v>
      </c>
      <c r="B6884" t="s">
        <v>12</v>
      </c>
    </row>
    <row r="6885" spans="1:13" x14ac:dyDescent="0.2">
      <c r="A6885" t="s">
        <v>13</v>
      </c>
      <c r="B6885" t="s">
        <v>14</v>
      </c>
    </row>
    <row r="6886" spans="1:13" x14ac:dyDescent="0.2">
      <c r="A6886" t="s">
        <v>15</v>
      </c>
      <c r="B6886" t="s">
        <v>16</v>
      </c>
    </row>
    <row r="6887" spans="1:13" ht="16" x14ac:dyDescent="0.2">
      <c r="A6887" s="1" t="s">
        <v>17</v>
      </c>
    </row>
    <row r="6888" spans="1:13" x14ac:dyDescent="0.2">
      <c r="A6888" s="2" t="s">
        <v>18</v>
      </c>
      <c r="B6888" s="2" t="s">
        <v>19</v>
      </c>
      <c r="C6888" s="2" t="s">
        <v>6</v>
      </c>
      <c r="D6888" s="2" t="s">
        <v>15</v>
      </c>
      <c r="E6888" s="2" t="s">
        <v>20</v>
      </c>
      <c r="F6888" s="2" t="s">
        <v>13</v>
      </c>
      <c r="G6888" s="2" t="s">
        <v>21</v>
      </c>
      <c r="H6888" s="2" t="s">
        <v>22</v>
      </c>
      <c r="I6888" s="2" t="s">
        <v>23</v>
      </c>
      <c r="J6888" s="2" t="s">
        <v>4</v>
      </c>
      <c r="K6888" s="2" t="s">
        <v>24</v>
      </c>
      <c r="L6888" s="2" t="s">
        <v>9</v>
      </c>
      <c r="M6888" s="2"/>
    </row>
    <row r="6889" spans="1:13" x14ac:dyDescent="0.2">
      <c r="A6889" t="s">
        <v>29</v>
      </c>
      <c r="B6889">
        <v>25.2</v>
      </c>
      <c r="D6889" t="s">
        <v>30</v>
      </c>
      <c r="E6889" t="s">
        <v>26</v>
      </c>
      <c r="F6889" t="s">
        <v>27</v>
      </c>
      <c r="G6889">
        <v>2</v>
      </c>
      <c r="H6889">
        <v>3.226843994517377</v>
      </c>
      <c r="I6889">
        <v>0.2301660047745023</v>
      </c>
      <c r="J6889" t="s">
        <v>1290</v>
      </c>
    </row>
    <row r="6890" spans="1:13" x14ac:dyDescent="0.2">
      <c r="A6890" t="s">
        <v>432</v>
      </c>
      <c r="B6890">
        <v>0.94299999999999995</v>
      </c>
      <c r="D6890" t="s">
        <v>250</v>
      </c>
      <c r="E6890" t="s">
        <v>244</v>
      </c>
      <c r="F6890" t="s">
        <v>27</v>
      </c>
      <c r="G6890">
        <v>2</v>
      </c>
      <c r="H6890">
        <v>-5.8688996348679613E-2</v>
      </c>
      <c r="I6890">
        <v>0.2337502495138086</v>
      </c>
      <c r="J6890" t="s">
        <v>1305</v>
      </c>
    </row>
    <row r="6891" spans="1:13" x14ac:dyDescent="0.2">
      <c r="A6891" t="s">
        <v>668</v>
      </c>
      <c r="B6891">
        <v>1</v>
      </c>
      <c r="C6891" t="s">
        <v>371</v>
      </c>
      <c r="D6891" t="s">
        <v>16</v>
      </c>
      <c r="E6891" t="s">
        <v>669</v>
      </c>
      <c r="F6891" t="s">
        <v>33</v>
      </c>
      <c r="G6891">
        <v>0</v>
      </c>
      <c r="H6891">
        <v>1</v>
      </c>
      <c r="L6891" t="s">
        <v>671</v>
      </c>
    </row>
    <row r="6892" spans="1:13" x14ac:dyDescent="0.2">
      <c r="A6892" t="s">
        <v>1548</v>
      </c>
      <c r="B6892">
        <v>3.04E-2</v>
      </c>
      <c r="C6892" t="s">
        <v>35</v>
      </c>
      <c r="D6892" t="s">
        <v>16</v>
      </c>
      <c r="F6892" t="s">
        <v>36</v>
      </c>
      <c r="G6892">
        <v>2</v>
      </c>
      <c r="H6892">
        <v>-3.4933126705699609</v>
      </c>
      <c r="I6892">
        <v>9.798894162072011E-2</v>
      </c>
      <c r="J6892" t="s">
        <v>1292</v>
      </c>
      <c r="L6892" t="s">
        <v>434</v>
      </c>
    </row>
    <row r="6893" spans="1:13" x14ac:dyDescent="0.2">
      <c r="A6893" t="s">
        <v>947</v>
      </c>
      <c r="B6893">
        <v>0.252</v>
      </c>
      <c r="C6893" t="s">
        <v>35</v>
      </c>
      <c r="D6893" t="s">
        <v>16</v>
      </c>
      <c r="F6893" t="s">
        <v>36</v>
      </c>
      <c r="G6893">
        <v>2</v>
      </c>
      <c r="H6893">
        <v>-1.3783261914707139</v>
      </c>
      <c r="I6893">
        <v>9.798894162072011E-2</v>
      </c>
      <c r="J6893" t="s">
        <v>1292</v>
      </c>
      <c r="L6893" t="s">
        <v>948</v>
      </c>
    </row>
    <row r="6894" spans="1:13" x14ac:dyDescent="0.2">
      <c r="A6894" t="s">
        <v>590</v>
      </c>
      <c r="B6894">
        <v>0.214</v>
      </c>
      <c r="C6894" t="s">
        <v>49</v>
      </c>
      <c r="D6894" t="s">
        <v>16</v>
      </c>
      <c r="F6894" t="s">
        <v>36</v>
      </c>
      <c r="G6894">
        <v>2</v>
      </c>
      <c r="H6894">
        <v>-1.5417792639602861</v>
      </c>
      <c r="I6894">
        <v>9.798894162072011E-2</v>
      </c>
      <c r="J6894" t="s">
        <v>1292</v>
      </c>
      <c r="L6894" t="s">
        <v>591</v>
      </c>
    </row>
    <row r="6895" spans="1:13" x14ac:dyDescent="0.2">
      <c r="A6895" t="s">
        <v>51</v>
      </c>
      <c r="B6895">
        <v>7</v>
      </c>
      <c r="C6895" t="s">
        <v>52</v>
      </c>
      <c r="D6895" t="s">
        <v>53</v>
      </c>
      <c r="F6895" t="s">
        <v>36</v>
      </c>
      <c r="G6895">
        <v>2</v>
      </c>
      <c r="H6895">
        <v>1.945910149055313</v>
      </c>
      <c r="I6895">
        <v>9.8112230981473106E-2</v>
      </c>
      <c r="J6895" t="s">
        <v>1293</v>
      </c>
      <c r="L6895" t="s">
        <v>54</v>
      </c>
    </row>
    <row r="6896" spans="1:13" x14ac:dyDescent="0.2">
      <c r="A6896" t="s">
        <v>1294</v>
      </c>
      <c r="B6896">
        <v>7.7600000000000002E-5</v>
      </c>
      <c r="C6896" t="s">
        <v>45</v>
      </c>
      <c r="D6896" t="s">
        <v>16</v>
      </c>
      <c r="F6896" t="s">
        <v>36</v>
      </c>
      <c r="G6896">
        <v>2</v>
      </c>
      <c r="H6896">
        <v>-9.4639431307751014</v>
      </c>
      <c r="I6896">
        <v>9.798894162072011E-2</v>
      </c>
      <c r="J6896" t="s">
        <v>1292</v>
      </c>
      <c r="L6896" t="s">
        <v>1295</v>
      </c>
    </row>
    <row r="6897" spans="1:12" x14ac:dyDescent="0.2">
      <c r="A6897" t="s">
        <v>268</v>
      </c>
      <c r="B6897">
        <v>5.0000000000000001E-3</v>
      </c>
      <c r="C6897" t="s">
        <v>45</v>
      </c>
      <c r="D6897" t="s">
        <v>16</v>
      </c>
      <c r="F6897" t="s">
        <v>36</v>
      </c>
      <c r="G6897">
        <v>2</v>
      </c>
      <c r="H6897">
        <v>-5.2983173665480363</v>
      </c>
      <c r="I6897">
        <v>0.2301660047745023</v>
      </c>
      <c r="J6897" t="s">
        <v>1296</v>
      </c>
      <c r="L6897" t="s">
        <v>269</v>
      </c>
    </row>
    <row r="6898" spans="1:12" x14ac:dyDescent="0.2">
      <c r="A6898" t="s">
        <v>1297</v>
      </c>
      <c r="B6898">
        <v>1</v>
      </c>
      <c r="C6898" t="s">
        <v>371</v>
      </c>
      <c r="D6898" t="s">
        <v>16</v>
      </c>
      <c r="F6898" t="s">
        <v>36</v>
      </c>
      <c r="G6898">
        <v>2</v>
      </c>
      <c r="H6898">
        <v>0</v>
      </c>
      <c r="I6898">
        <v>0.1417993735070725</v>
      </c>
      <c r="J6898" t="s">
        <v>1298</v>
      </c>
      <c r="L6898" t="s">
        <v>1297</v>
      </c>
    </row>
    <row r="6899" spans="1:12" x14ac:dyDescent="0.2">
      <c r="A6899" t="s">
        <v>1242</v>
      </c>
      <c r="B6899">
        <v>9.9999999999999994E-12</v>
      </c>
      <c r="C6899" t="s">
        <v>35</v>
      </c>
      <c r="D6899" t="s">
        <v>15</v>
      </c>
      <c r="F6899" t="s">
        <v>36</v>
      </c>
      <c r="G6899">
        <v>2</v>
      </c>
      <c r="H6899">
        <v>-25.3284360229345</v>
      </c>
      <c r="I6899">
        <v>0.56484548545268687</v>
      </c>
      <c r="J6899" t="s">
        <v>1282</v>
      </c>
      <c r="L6899" t="s">
        <v>1244</v>
      </c>
    </row>
    <row r="6900" spans="1:12" x14ac:dyDescent="0.2">
      <c r="A6900" t="s">
        <v>60</v>
      </c>
      <c r="B6900">
        <v>0.20014999999999999</v>
      </c>
      <c r="C6900" t="s">
        <v>42</v>
      </c>
      <c r="D6900" t="s">
        <v>56</v>
      </c>
      <c r="F6900" t="s">
        <v>36</v>
      </c>
      <c r="G6900">
        <v>2</v>
      </c>
      <c r="H6900">
        <v>-1.608688193543554</v>
      </c>
      <c r="I6900">
        <v>0.36977677668705061</v>
      </c>
      <c r="J6900" t="s">
        <v>1299</v>
      </c>
      <c r="L6900" t="s">
        <v>61</v>
      </c>
    </row>
    <row r="6901" spans="1:12" x14ac:dyDescent="0.2">
      <c r="A6901" t="s">
        <v>62</v>
      </c>
      <c r="B6901">
        <v>1.0501</v>
      </c>
      <c r="C6901" t="s">
        <v>35</v>
      </c>
      <c r="D6901" t="s">
        <v>56</v>
      </c>
      <c r="F6901" t="s">
        <v>36</v>
      </c>
      <c r="G6901">
        <v>2</v>
      </c>
      <c r="H6901">
        <v>4.888539772981066E-2</v>
      </c>
      <c r="I6901">
        <v>0.36977677668705061</v>
      </c>
      <c r="J6901" t="s">
        <v>1300</v>
      </c>
      <c r="L6901" t="s">
        <v>62</v>
      </c>
    </row>
    <row r="6902" spans="1:12" x14ac:dyDescent="0.2">
      <c r="A6902" t="s">
        <v>679</v>
      </c>
      <c r="B6902">
        <v>-0.89585000000000004</v>
      </c>
      <c r="C6902" t="s">
        <v>49</v>
      </c>
      <c r="D6902" t="s">
        <v>250</v>
      </c>
      <c r="F6902" t="s">
        <v>36</v>
      </c>
      <c r="G6902">
        <v>2</v>
      </c>
      <c r="H6902">
        <v>-0.10998229073623</v>
      </c>
      <c r="I6902">
        <v>0.2429077303809114</v>
      </c>
      <c r="J6902" t="s">
        <v>1301</v>
      </c>
      <c r="K6902" t="b">
        <v>1</v>
      </c>
      <c r="L6902" t="s">
        <v>681</v>
      </c>
    </row>
    <row r="6904" spans="1:12" ht="16" x14ac:dyDescent="0.2">
      <c r="A6904" s="1" t="s">
        <v>2</v>
      </c>
      <c r="B6904" s="1" t="s">
        <v>1297</v>
      </c>
    </row>
    <row r="6905" spans="1:12" x14ac:dyDescent="0.2">
      <c r="A6905" t="s">
        <v>4</v>
      </c>
      <c r="B6905" t="s">
        <v>1306</v>
      </c>
    </row>
    <row r="6906" spans="1:12" x14ac:dyDescent="0.2">
      <c r="A6906" t="s">
        <v>6</v>
      </c>
      <c r="B6906" t="s">
        <v>45</v>
      </c>
    </row>
    <row r="6907" spans="1:12" x14ac:dyDescent="0.2">
      <c r="A6907" t="s">
        <v>8</v>
      </c>
      <c r="B6907">
        <v>1</v>
      </c>
    </row>
    <row r="6908" spans="1:12" x14ac:dyDescent="0.2">
      <c r="A6908" t="s">
        <v>9</v>
      </c>
      <c r="B6908" t="s">
        <v>1297</v>
      </c>
    </row>
    <row r="6909" spans="1:12" x14ac:dyDescent="0.2">
      <c r="A6909" t="s">
        <v>11</v>
      </c>
      <c r="B6909" t="s">
        <v>12</v>
      </c>
    </row>
    <row r="6910" spans="1:12" x14ac:dyDescent="0.2">
      <c r="A6910" t="s">
        <v>13</v>
      </c>
      <c r="B6910" t="s">
        <v>14</v>
      </c>
    </row>
    <row r="6911" spans="1:12" x14ac:dyDescent="0.2">
      <c r="A6911" t="s">
        <v>15</v>
      </c>
      <c r="B6911" t="s">
        <v>16</v>
      </c>
    </row>
    <row r="6912" spans="1:12" ht="16" x14ac:dyDescent="0.2">
      <c r="A6912" s="1" t="s">
        <v>17</v>
      </c>
    </row>
    <row r="6913" spans="1:13" x14ac:dyDescent="0.2">
      <c r="A6913" s="2" t="s">
        <v>18</v>
      </c>
      <c r="B6913" s="2" t="s">
        <v>19</v>
      </c>
      <c r="C6913" s="2" t="s">
        <v>6</v>
      </c>
      <c r="D6913" s="2" t="s">
        <v>15</v>
      </c>
      <c r="E6913" s="2" t="s">
        <v>20</v>
      </c>
      <c r="F6913" s="2" t="s">
        <v>13</v>
      </c>
      <c r="G6913" s="2" t="s">
        <v>21</v>
      </c>
      <c r="H6913" s="2" t="s">
        <v>22</v>
      </c>
      <c r="I6913" s="2" t="s">
        <v>23</v>
      </c>
      <c r="J6913" s="2" t="s">
        <v>4</v>
      </c>
      <c r="K6913" s="2" t="s">
        <v>24</v>
      </c>
      <c r="L6913" s="2" t="s">
        <v>9</v>
      </c>
      <c r="M6913" s="2"/>
    </row>
    <row r="6914" spans="1:13" x14ac:dyDescent="0.2">
      <c r="A6914" t="s">
        <v>1297</v>
      </c>
      <c r="B6914">
        <v>1</v>
      </c>
      <c r="C6914" t="s">
        <v>45</v>
      </c>
      <c r="D6914" t="s">
        <v>16</v>
      </c>
      <c r="E6914" t="s">
        <v>669</v>
      </c>
      <c r="F6914" t="s">
        <v>33</v>
      </c>
      <c r="G6914">
        <v>0</v>
      </c>
      <c r="H6914">
        <v>1</v>
      </c>
      <c r="L6914" t="s">
        <v>1297</v>
      </c>
    </row>
    <row r="6915" spans="1:13" x14ac:dyDescent="0.2">
      <c r="A6915" t="s">
        <v>1307</v>
      </c>
      <c r="B6915">
        <v>1</v>
      </c>
      <c r="C6915" t="s">
        <v>35</v>
      </c>
      <c r="D6915" t="s">
        <v>16</v>
      </c>
      <c r="F6915" t="s">
        <v>36</v>
      </c>
      <c r="G6915">
        <v>2</v>
      </c>
      <c r="H6915">
        <v>0</v>
      </c>
      <c r="I6915">
        <v>5.3529536146703978E-2</v>
      </c>
      <c r="J6915" t="s">
        <v>1308</v>
      </c>
      <c r="L6915" t="s">
        <v>1309</v>
      </c>
    </row>
    <row r="6916" spans="1:13" x14ac:dyDescent="0.2">
      <c r="A6916" t="s">
        <v>60</v>
      </c>
      <c r="B6916">
        <v>0.2</v>
      </c>
      <c r="C6916" t="s">
        <v>42</v>
      </c>
      <c r="D6916" t="s">
        <v>56</v>
      </c>
      <c r="F6916" t="s">
        <v>36</v>
      </c>
      <c r="G6916">
        <v>2</v>
      </c>
      <c r="H6916">
        <v>-1.6094379124341001</v>
      </c>
      <c r="I6916">
        <v>0.36977677668705061</v>
      </c>
      <c r="J6916" t="s">
        <v>693</v>
      </c>
      <c r="L6916" t="s">
        <v>61</v>
      </c>
    </row>
    <row r="6917" spans="1:13" x14ac:dyDescent="0.2">
      <c r="A6917" t="s">
        <v>62</v>
      </c>
      <c r="B6917">
        <v>0.05</v>
      </c>
      <c r="C6917" t="s">
        <v>35</v>
      </c>
      <c r="D6917" t="s">
        <v>56</v>
      </c>
      <c r="F6917" t="s">
        <v>36</v>
      </c>
      <c r="G6917">
        <v>2</v>
      </c>
      <c r="H6917">
        <v>-2.9957322735539909</v>
      </c>
      <c r="I6917">
        <v>0.36977677668705061</v>
      </c>
      <c r="J6917" t="s">
        <v>694</v>
      </c>
      <c r="L6917" t="s">
        <v>62</v>
      </c>
    </row>
    <row r="6919" spans="1:13" ht="16" x14ac:dyDescent="0.2">
      <c r="A6919" s="1" t="s">
        <v>2</v>
      </c>
      <c r="B6919" s="1" t="s">
        <v>1297</v>
      </c>
    </row>
    <row r="6920" spans="1:13" x14ac:dyDescent="0.2">
      <c r="A6920" t="s">
        <v>4</v>
      </c>
      <c r="B6920" t="s">
        <v>1310</v>
      </c>
    </row>
    <row r="6921" spans="1:13" x14ac:dyDescent="0.2">
      <c r="A6921" t="s">
        <v>6</v>
      </c>
      <c r="B6921" t="s">
        <v>371</v>
      </c>
    </row>
    <row r="6922" spans="1:13" x14ac:dyDescent="0.2">
      <c r="A6922" t="s">
        <v>8</v>
      </c>
      <c r="B6922">
        <v>1</v>
      </c>
    </row>
    <row r="6923" spans="1:13" x14ac:dyDescent="0.2">
      <c r="A6923" t="s">
        <v>9</v>
      </c>
      <c r="B6923" t="s">
        <v>1297</v>
      </c>
    </row>
    <row r="6924" spans="1:13" x14ac:dyDescent="0.2">
      <c r="A6924" t="s">
        <v>11</v>
      </c>
      <c r="B6924" t="s">
        <v>12</v>
      </c>
    </row>
    <row r="6925" spans="1:13" x14ac:dyDescent="0.2">
      <c r="A6925" t="s">
        <v>13</v>
      </c>
      <c r="B6925" t="s">
        <v>14</v>
      </c>
    </row>
    <row r="6926" spans="1:13" x14ac:dyDescent="0.2">
      <c r="A6926" t="s">
        <v>15</v>
      </c>
      <c r="B6926" t="s">
        <v>16</v>
      </c>
    </row>
    <row r="6927" spans="1:13" ht="16" x14ac:dyDescent="0.2">
      <c r="A6927" s="1" t="s">
        <v>17</v>
      </c>
    </row>
    <row r="6928" spans="1:13" x14ac:dyDescent="0.2">
      <c r="A6928" s="2" t="s">
        <v>18</v>
      </c>
      <c r="B6928" s="2" t="s">
        <v>19</v>
      </c>
      <c r="C6928" s="2" t="s">
        <v>6</v>
      </c>
      <c r="D6928" s="2" t="s">
        <v>15</v>
      </c>
      <c r="E6928" s="2" t="s">
        <v>20</v>
      </c>
      <c r="F6928" s="2" t="s">
        <v>13</v>
      </c>
      <c r="G6928" s="2" t="s">
        <v>21</v>
      </c>
      <c r="H6928" s="2" t="s">
        <v>22</v>
      </c>
      <c r="I6928" s="2" t="s">
        <v>23</v>
      </c>
      <c r="J6928" s="2" t="s">
        <v>4</v>
      </c>
      <c r="K6928" s="2" t="s">
        <v>24</v>
      </c>
      <c r="L6928" s="2" t="s">
        <v>9</v>
      </c>
      <c r="M6928" s="2"/>
    </row>
    <row r="6929" spans="1:12" x14ac:dyDescent="0.2">
      <c r="A6929" t="s">
        <v>1297</v>
      </c>
      <c r="B6929">
        <v>1</v>
      </c>
      <c r="C6929" t="s">
        <v>371</v>
      </c>
      <c r="D6929" t="s">
        <v>16</v>
      </c>
      <c r="E6929" t="s">
        <v>669</v>
      </c>
      <c r="F6929" t="s">
        <v>33</v>
      </c>
      <c r="G6929">
        <v>0</v>
      </c>
      <c r="H6929">
        <v>1</v>
      </c>
      <c r="L6929" t="s">
        <v>1297</v>
      </c>
    </row>
    <row r="6930" spans="1:12" x14ac:dyDescent="0.2">
      <c r="A6930" t="s">
        <v>55</v>
      </c>
      <c r="B6930">
        <v>5.3738999999999999</v>
      </c>
      <c r="C6930" t="s">
        <v>45</v>
      </c>
      <c r="D6930" t="s">
        <v>56</v>
      </c>
      <c r="F6930" t="s">
        <v>36</v>
      </c>
      <c r="G6930">
        <v>2</v>
      </c>
      <c r="H6930">
        <v>1.6815539019070289</v>
      </c>
      <c r="I6930">
        <v>0.36977677668705061</v>
      </c>
      <c r="J6930" t="s">
        <v>691</v>
      </c>
      <c r="L6930" t="s">
        <v>57</v>
      </c>
    </row>
    <row r="6931" spans="1:12" x14ac:dyDescent="0.2">
      <c r="A6931" t="s">
        <v>1307</v>
      </c>
      <c r="B6931">
        <v>0.60995999999999995</v>
      </c>
      <c r="C6931" t="s">
        <v>371</v>
      </c>
      <c r="D6931" t="s">
        <v>16</v>
      </c>
      <c r="F6931" t="s">
        <v>36</v>
      </c>
      <c r="G6931">
        <v>2</v>
      </c>
      <c r="H6931">
        <v>-0.49436189773532568</v>
      </c>
      <c r="I6931">
        <v>5.3529536146703978E-2</v>
      </c>
      <c r="J6931" t="s">
        <v>1311</v>
      </c>
      <c r="L6931" t="s">
        <v>1309</v>
      </c>
    </row>
    <row r="6932" spans="1:12" x14ac:dyDescent="0.2">
      <c r="A6932" t="s">
        <v>1307</v>
      </c>
      <c r="B6932">
        <v>0.16191</v>
      </c>
      <c r="C6932" t="s">
        <v>359</v>
      </c>
      <c r="D6932" t="s">
        <v>16</v>
      </c>
      <c r="F6932" t="s">
        <v>36</v>
      </c>
      <c r="G6932">
        <v>2</v>
      </c>
      <c r="H6932">
        <v>-1.820714653683476</v>
      </c>
      <c r="I6932">
        <v>5.3529536146703978E-2</v>
      </c>
      <c r="J6932" t="s">
        <v>1312</v>
      </c>
      <c r="L6932" t="s">
        <v>1309</v>
      </c>
    </row>
    <row r="6933" spans="1:12" x14ac:dyDescent="0.2">
      <c r="A6933" t="s">
        <v>1307</v>
      </c>
      <c r="B6933">
        <v>9.2779E-2</v>
      </c>
      <c r="C6933" t="s">
        <v>7</v>
      </c>
      <c r="D6933" t="s">
        <v>16</v>
      </c>
      <c r="F6933" t="s">
        <v>36</v>
      </c>
      <c r="G6933">
        <v>2</v>
      </c>
      <c r="H6933">
        <v>-2.3775349579015779</v>
      </c>
      <c r="I6933">
        <v>5.3529536146703978E-2</v>
      </c>
      <c r="J6933" t="s">
        <v>1313</v>
      </c>
      <c r="L6933" t="s">
        <v>1309</v>
      </c>
    </row>
    <row r="6934" spans="1:12" x14ac:dyDescent="0.2">
      <c r="A6934" t="s">
        <v>1307</v>
      </c>
      <c r="B6934">
        <v>0.13535</v>
      </c>
      <c r="C6934" t="s">
        <v>35</v>
      </c>
      <c r="D6934" t="s">
        <v>16</v>
      </c>
      <c r="F6934" t="s">
        <v>36</v>
      </c>
      <c r="G6934">
        <v>2</v>
      </c>
      <c r="H6934">
        <v>-1.9998912629218271</v>
      </c>
      <c r="I6934">
        <v>5.3529536146703978E-2</v>
      </c>
      <c r="J6934" t="s">
        <v>1308</v>
      </c>
      <c r="L6934" t="s">
        <v>1309</v>
      </c>
    </row>
    <row r="6935" spans="1:12" x14ac:dyDescent="0.2">
      <c r="A6935" t="s">
        <v>60</v>
      </c>
      <c r="B6935">
        <v>0.2</v>
      </c>
      <c r="C6935" t="s">
        <v>42</v>
      </c>
      <c r="D6935" t="s">
        <v>56</v>
      </c>
      <c r="F6935" t="s">
        <v>36</v>
      </c>
      <c r="G6935">
        <v>2</v>
      </c>
      <c r="H6935">
        <v>-1.6094379124341001</v>
      </c>
      <c r="I6935">
        <v>0.36977677668705061</v>
      </c>
      <c r="J6935" t="s">
        <v>693</v>
      </c>
      <c r="L6935" t="s">
        <v>61</v>
      </c>
    </row>
    <row r="6936" spans="1:12" x14ac:dyDescent="0.2">
      <c r="A6936" t="s">
        <v>62</v>
      </c>
      <c r="B6936">
        <v>0.05</v>
      </c>
      <c r="C6936" t="s">
        <v>35</v>
      </c>
      <c r="D6936" t="s">
        <v>56</v>
      </c>
      <c r="F6936" t="s">
        <v>36</v>
      </c>
      <c r="G6936">
        <v>2</v>
      </c>
      <c r="H6936">
        <v>-2.9957322735539909</v>
      </c>
      <c r="I6936">
        <v>0.36977677668705061</v>
      </c>
      <c r="J6936" t="s">
        <v>694</v>
      </c>
      <c r="L6936" t="s">
        <v>62</v>
      </c>
    </row>
    <row r="6938" spans="1:12" ht="16" x14ac:dyDescent="0.2">
      <c r="A6938" s="1" t="s">
        <v>2</v>
      </c>
      <c r="B6938" s="1" t="s">
        <v>1297</v>
      </c>
    </row>
    <row r="6939" spans="1:12" x14ac:dyDescent="0.2">
      <c r="A6939" t="s">
        <v>4</v>
      </c>
      <c r="B6939" t="s">
        <v>1314</v>
      </c>
    </row>
    <row r="6940" spans="1:12" x14ac:dyDescent="0.2">
      <c r="A6940" t="s">
        <v>6</v>
      </c>
      <c r="B6940" t="s">
        <v>359</v>
      </c>
    </row>
    <row r="6941" spans="1:12" x14ac:dyDescent="0.2">
      <c r="A6941" t="s">
        <v>8</v>
      </c>
      <c r="B6941">
        <v>1</v>
      </c>
    </row>
    <row r="6942" spans="1:12" x14ac:dyDescent="0.2">
      <c r="A6942" t="s">
        <v>9</v>
      </c>
      <c r="B6942" t="s">
        <v>1297</v>
      </c>
    </row>
    <row r="6943" spans="1:12" x14ac:dyDescent="0.2">
      <c r="A6943" t="s">
        <v>11</v>
      </c>
      <c r="B6943" t="s">
        <v>12</v>
      </c>
    </row>
    <row r="6944" spans="1:12" x14ac:dyDescent="0.2">
      <c r="A6944" t="s">
        <v>13</v>
      </c>
      <c r="B6944" t="s">
        <v>14</v>
      </c>
    </row>
    <row r="6945" spans="1:13" x14ac:dyDescent="0.2">
      <c r="A6945" t="s">
        <v>15</v>
      </c>
      <c r="B6945" t="s">
        <v>16</v>
      </c>
    </row>
    <row r="6946" spans="1:13" ht="16" x14ac:dyDescent="0.2">
      <c r="A6946" s="1" t="s">
        <v>17</v>
      </c>
    </row>
    <row r="6947" spans="1:13" x14ac:dyDescent="0.2">
      <c r="A6947" s="2" t="s">
        <v>18</v>
      </c>
      <c r="B6947" s="2" t="s">
        <v>19</v>
      </c>
      <c r="C6947" s="2" t="s">
        <v>6</v>
      </c>
      <c r="D6947" s="2" t="s">
        <v>15</v>
      </c>
      <c r="E6947" s="2" t="s">
        <v>20</v>
      </c>
      <c r="F6947" s="2" t="s">
        <v>13</v>
      </c>
      <c r="G6947" s="2" t="s">
        <v>21</v>
      </c>
      <c r="H6947" s="2" t="s">
        <v>22</v>
      </c>
      <c r="I6947" s="2" t="s">
        <v>23</v>
      </c>
      <c r="J6947" s="2" t="s">
        <v>4</v>
      </c>
      <c r="K6947" s="2" t="s">
        <v>24</v>
      </c>
      <c r="L6947" s="2" t="s">
        <v>9</v>
      </c>
      <c r="M6947" s="2"/>
    </row>
    <row r="6948" spans="1:13" x14ac:dyDescent="0.2">
      <c r="A6948" t="s">
        <v>1297</v>
      </c>
      <c r="B6948">
        <v>1</v>
      </c>
      <c r="C6948" t="s">
        <v>359</v>
      </c>
      <c r="D6948" t="s">
        <v>16</v>
      </c>
      <c r="E6948" t="s">
        <v>669</v>
      </c>
      <c r="F6948" t="s">
        <v>33</v>
      </c>
      <c r="G6948">
        <v>0</v>
      </c>
      <c r="H6948">
        <v>1</v>
      </c>
      <c r="L6948" t="s">
        <v>1297</v>
      </c>
    </row>
    <row r="6949" spans="1:13" x14ac:dyDescent="0.2">
      <c r="A6949" t="s">
        <v>1307</v>
      </c>
      <c r="B6949">
        <v>1</v>
      </c>
      <c r="C6949" t="s">
        <v>359</v>
      </c>
      <c r="D6949" t="s">
        <v>16</v>
      </c>
      <c r="F6949" t="s">
        <v>36</v>
      </c>
      <c r="G6949">
        <v>2</v>
      </c>
      <c r="H6949">
        <v>0</v>
      </c>
      <c r="I6949">
        <v>5.3529536146703978E-2</v>
      </c>
      <c r="J6949" t="s">
        <v>1312</v>
      </c>
      <c r="L6949" t="s">
        <v>1309</v>
      </c>
    </row>
    <row r="6950" spans="1:13" x14ac:dyDescent="0.2">
      <c r="A6950" t="s">
        <v>60</v>
      </c>
      <c r="B6950">
        <v>0.2</v>
      </c>
      <c r="C6950" t="s">
        <v>42</v>
      </c>
      <c r="D6950" t="s">
        <v>56</v>
      </c>
      <c r="F6950" t="s">
        <v>36</v>
      </c>
      <c r="G6950">
        <v>2</v>
      </c>
      <c r="H6950">
        <v>-1.6094379124341001</v>
      </c>
      <c r="I6950">
        <v>0.36977677668705061</v>
      </c>
      <c r="J6950" t="s">
        <v>693</v>
      </c>
      <c r="L6950" t="s">
        <v>61</v>
      </c>
    </row>
    <row r="6951" spans="1:13" x14ac:dyDescent="0.2">
      <c r="A6951" t="s">
        <v>62</v>
      </c>
      <c r="B6951">
        <v>0.05</v>
      </c>
      <c r="C6951" t="s">
        <v>35</v>
      </c>
      <c r="D6951" t="s">
        <v>56</v>
      </c>
      <c r="F6951" t="s">
        <v>36</v>
      </c>
      <c r="G6951">
        <v>2</v>
      </c>
      <c r="H6951">
        <v>-2.9957322735539909</v>
      </c>
      <c r="I6951">
        <v>0.36977677668705061</v>
      </c>
      <c r="J6951" t="s">
        <v>694</v>
      </c>
      <c r="L6951" t="s">
        <v>62</v>
      </c>
    </row>
    <row r="6953" spans="1:13" ht="16" x14ac:dyDescent="0.2">
      <c r="A6953" s="1" t="s">
        <v>2</v>
      </c>
      <c r="B6953" s="1" t="s">
        <v>1297</v>
      </c>
    </row>
    <row r="6954" spans="1:13" x14ac:dyDescent="0.2">
      <c r="A6954" t="s">
        <v>4</v>
      </c>
      <c r="B6954" t="s">
        <v>1315</v>
      </c>
    </row>
    <row r="6955" spans="1:13" x14ac:dyDescent="0.2">
      <c r="A6955" t="s">
        <v>6</v>
      </c>
      <c r="B6955" t="s">
        <v>7</v>
      </c>
    </row>
    <row r="6956" spans="1:13" x14ac:dyDescent="0.2">
      <c r="A6956" t="s">
        <v>8</v>
      </c>
      <c r="B6956">
        <v>1</v>
      </c>
    </row>
    <row r="6957" spans="1:13" x14ac:dyDescent="0.2">
      <c r="A6957" t="s">
        <v>9</v>
      </c>
      <c r="B6957" t="s">
        <v>1297</v>
      </c>
    </row>
    <row r="6958" spans="1:13" x14ac:dyDescent="0.2">
      <c r="A6958" t="s">
        <v>11</v>
      </c>
      <c r="B6958" t="s">
        <v>12</v>
      </c>
    </row>
    <row r="6959" spans="1:13" x14ac:dyDescent="0.2">
      <c r="A6959" t="s">
        <v>13</v>
      </c>
      <c r="B6959" t="s">
        <v>14</v>
      </c>
    </row>
    <row r="6960" spans="1:13" x14ac:dyDescent="0.2">
      <c r="A6960" t="s">
        <v>15</v>
      </c>
      <c r="B6960" t="s">
        <v>16</v>
      </c>
    </row>
    <row r="6961" spans="1:13" ht="16" x14ac:dyDescent="0.2">
      <c r="A6961" s="1" t="s">
        <v>17</v>
      </c>
    </row>
    <row r="6962" spans="1:13" x14ac:dyDescent="0.2">
      <c r="A6962" s="2" t="s">
        <v>18</v>
      </c>
      <c r="B6962" s="2" t="s">
        <v>19</v>
      </c>
      <c r="C6962" s="2" t="s">
        <v>6</v>
      </c>
      <c r="D6962" s="2" t="s">
        <v>15</v>
      </c>
      <c r="E6962" s="2" t="s">
        <v>20</v>
      </c>
      <c r="F6962" s="2" t="s">
        <v>13</v>
      </c>
      <c r="G6962" s="2" t="s">
        <v>21</v>
      </c>
      <c r="H6962" s="2" t="s">
        <v>22</v>
      </c>
      <c r="I6962" s="2" t="s">
        <v>23</v>
      </c>
      <c r="J6962" s="2" t="s">
        <v>4</v>
      </c>
      <c r="K6962" s="2" t="s">
        <v>24</v>
      </c>
      <c r="L6962" s="2" t="s">
        <v>9</v>
      </c>
      <c r="M6962" s="2"/>
    </row>
    <row r="6963" spans="1:13" x14ac:dyDescent="0.2">
      <c r="A6963" t="s">
        <v>1297</v>
      </c>
      <c r="B6963">
        <v>1</v>
      </c>
      <c r="C6963" t="s">
        <v>7</v>
      </c>
      <c r="D6963" t="s">
        <v>16</v>
      </c>
      <c r="E6963" t="s">
        <v>669</v>
      </c>
      <c r="F6963" t="s">
        <v>33</v>
      </c>
      <c r="G6963">
        <v>0</v>
      </c>
      <c r="H6963">
        <v>1</v>
      </c>
      <c r="L6963" t="s">
        <v>1297</v>
      </c>
    </row>
    <row r="6964" spans="1:13" x14ac:dyDescent="0.2">
      <c r="A6964" t="s">
        <v>1307</v>
      </c>
      <c r="B6964">
        <v>1</v>
      </c>
      <c r="C6964" t="s">
        <v>7</v>
      </c>
      <c r="D6964" t="s">
        <v>16</v>
      </c>
      <c r="F6964" t="s">
        <v>36</v>
      </c>
      <c r="G6964">
        <v>2</v>
      </c>
      <c r="H6964">
        <v>0</v>
      </c>
      <c r="I6964">
        <v>5.3529536146703978E-2</v>
      </c>
      <c r="J6964" t="s">
        <v>1313</v>
      </c>
      <c r="L6964" t="s">
        <v>1309</v>
      </c>
    </row>
    <row r="6965" spans="1:13" x14ac:dyDescent="0.2">
      <c r="A6965" t="s">
        <v>60</v>
      </c>
      <c r="B6965">
        <v>0.2</v>
      </c>
      <c r="C6965" t="s">
        <v>42</v>
      </c>
      <c r="D6965" t="s">
        <v>56</v>
      </c>
      <c r="F6965" t="s">
        <v>36</v>
      </c>
      <c r="G6965">
        <v>2</v>
      </c>
      <c r="H6965">
        <v>-1.6094379124341001</v>
      </c>
      <c r="I6965">
        <v>0.36977677668705061</v>
      </c>
      <c r="J6965" t="s">
        <v>693</v>
      </c>
      <c r="L6965" t="s">
        <v>61</v>
      </c>
    </row>
    <row r="6966" spans="1:13" x14ac:dyDescent="0.2">
      <c r="A6966" t="s">
        <v>62</v>
      </c>
      <c r="B6966">
        <v>0.05</v>
      </c>
      <c r="C6966" t="s">
        <v>35</v>
      </c>
      <c r="D6966" t="s">
        <v>56</v>
      </c>
      <c r="F6966" t="s">
        <v>36</v>
      </c>
      <c r="G6966">
        <v>2</v>
      </c>
      <c r="H6966">
        <v>-2.9957322735539909</v>
      </c>
      <c r="I6966">
        <v>0.36977677668705061</v>
      </c>
      <c r="J6966" t="s">
        <v>694</v>
      </c>
      <c r="L6966" t="s">
        <v>62</v>
      </c>
    </row>
    <row r="6968" spans="1:13" ht="16" x14ac:dyDescent="0.2">
      <c r="A6968" s="1" t="s">
        <v>2</v>
      </c>
      <c r="B6968" s="1" t="s">
        <v>1316</v>
      </c>
    </row>
    <row r="6969" spans="1:13" x14ac:dyDescent="0.2">
      <c r="A6969" t="s">
        <v>4</v>
      </c>
      <c r="B6969" t="s">
        <v>1317</v>
      </c>
    </row>
    <row r="6970" spans="1:13" x14ac:dyDescent="0.2">
      <c r="A6970" t="s">
        <v>6</v>
      </c>
      <c r="B6970" t="s">
        <v>359</v>
      </c>
    </row>
    <row r="6971" spans="1:13" x14ac:dyDescent="0.2">
      <c r="A6971" t="s">
        <v>8</v>
      </c>
      <c r="B6971">
        <v>1</v>
      </c>
    </row>
    <row r="6972" spans="1:13" x14ac:dyDescent="0.2">
      <c r="A6972" t="s">
        <v>9</v>
      </c>
      <c r="B6972" t="s">
        <v>1318</v>
      </c>
    </row>
    <row r="6973" spans="1:13" x14ac:dyDescent="0.2">
      <c r="A6973" t="s">
        <v>11</v>
      </c>
      <c r="B6973" t="s">
        <v>12</v>
      </c>
    </row>
    <row r="6974" spans="1:13" x14ac:dyDescent="0.2">
      <c r="A6974" t="s">
        <v>13</v>
      </c>
      <c r="B6974" t="s">
        <v>14</v>
      </c>
    </row>
    <row r="6975" spans="1:13" x14ac:dyDescent="0.2">
      <c r="A6975" t="s">
        <v>15</v>
      </c>
      <c r="B6975" t="s">
        <v>16</v>
      </c>
    </row>
    <row r="6976" spans="1:13" ht="16" x14ac:dyDescent="0.2">
      <c r="A6976" s="1" t="s">
        <v>17</v>
      </c>
    </row>
    <row r="6977" spans="1:13" x14ac:dyDescent="0.2">
      <c r="A6977" s="2" t="s">
        <v>18</v>
      </c>
      <c r="B6977" s="2" t="s">
        <v>19</v>
      </c>
      <c r="C6977" s="2" t="s">
        <v>6</v>
      </c>
      <c r="D6977" s="2" t="s">
        <v>15</v>
      </c>
      <c r="E6977" s="2" t="s">
        <v>20</v>
      </c>
      <c r="F6977" s="2" t="s">
        <v>13</v>
      </c>
      <c r="G6977" s="2" t="s">
        <v>21</v>
      </c>
      <c r="H6977" s="2" t="s">
        <v>22</v>
      </c>
      <c r="I6977" s="2" t="s">
        <v>23</v>
      </c>
      <c r="J6977" s="2" t="s">
        <v>4</v>
      </c>
      <c r="K6977" s="2" t="s">
        <v>24</v>
      </c>
      <c r="L6977" s="2" t="s">
        <v>9</v>
      </c>
      <c r="M6977" s="2"/>
    </row>
    <row r="6978" spans="1:13" x14ac:dyDescent="0.2">
      <c r="A6978" t="s">
        <v>451</v>
      </c>
      <c r="B6978">
        <v>0.13034000000000001</v>
      </c>
      <c r="D6978" t="s">
        <v>16</v>
      </c>
      <c r="E6978" t="s">
        <v>650</v>
      </c>
      <c r="F6978" t="s">
        <v>27</v>
      </c>
      <c r="G6978">
        <v>2</v>
      </c>
      <c r="H6978">
        <v>-2.037608858077903</v>
      </c>
      <c r="I6978">
        <v>0.60144110492195313</v>
      </c>
      <c r="J6978" t="s">
        <v>1319</v>
      </c>
    </row>
    <row r="6979" spans="1:13" x14ac:dyDescent="0.2">
      <c r="A6979" t="s">
        <v>453</v>
      </c>
      <c r="B6979">
        <v>0.13034000000000001</v>
      </c>
      <c r="D6979" t="s">
        <v>16</v>
      </c>
      <c r="E6979" t="s">
        <v>650</v>
      </c>
      <c r="F6979" t="s">
        <v>27</v>
      </c>
      <c r="G6979">
        <v>2</v>
      </c>
      <c r="H6979">
        <v>-2.037608858077903</v>
      </c>
      <c r="I6979">
        <v>0.60144110492195313</v>
      </c>
      <c r="J6979" t="s">
        <v>1319</v>
      </c>
    </row>
    <row r="6980" spans="1:13" x14ac:dyDescent="0.2">
      <c r="A6980" t="s">
        <v>457</v>
      </c>
      <c r="B6980">
        <v>4.0474999999999997E-2</v>
      </c>
      <c r="D6980" t="s">
        <v>16</v>
      </c>
      <c r="E6980" t="s">
        <v>650</v>
      </c>
      <c r="F6980" t="s">
        <v>27</v>
      </c>
      <c r="G6980">
        <v>2</v>
      </c>
      <c r="H6980">
        <v>-3.2070707794184381</v>
      </c>
      <c r="I6980">
        <v>0.60144110492195313</v>
      </c>
      <c r="J6980" t="s">
        <v>1319</v>
      </c>
    </row>
    <row r="6981" spans="1:13" x14ac:dyDescent="0.2">
      <c r="A6981" t="s">
        <v>29</v>
      </c>
      <c r="B6981">
        <v>115.2</v>
      </c>
      <c r="D6981" t="s">
        <v>30</v>
      </c>
      <c r="E6981" t="s">
        <v>26</v>
      </c>
      <c r="F6981" t="s">
        <v>27</v>
      </c>
      <c r="G6981">
        <v>2</v>
      </c>
      <c r="H6981">
        <v>4.746669748261791</v>
      </c>
      <c r="I6981">
        <v>0.2301660047745023</v>
      </c>
      <c r="J6981" t="s">
        <v>1320</v>
      </c>
    </row>
    <row r="6982" spans="1:13" x14ac:dyDescent="0.2">
      <c r="A6982" t="s">
        <v>1321</v>
      </c>
      <c r="B6982">
        <v>4.4149999999999997E-3</v>
      </c>
      <c r="D6982" t="s">
        <v>16</v>
      </c>
      <c r="E6982" t="s">
        <v>650</v>
      </c>
      <c r="F6982" t="s">
        <v>27</v>
      </c>
      <c r="G6982">
        <v>2</v>
      </c>
      <c r="H6982">
        <v>-5.4227474449262134</v>
      </c>
      <c r="I6982">
        <v>0.59647615052123526</v>
      </c>
      <c r="J6982" t="s">
        <v>1322</v>
      </c>
    </row>
    <row r="6983" spans="1:13" x14ac:dyDescent="0.2">
      <c r="A6983" t="s">
        <v>996</v>
      </c>
      <c r="B6983">
        <v>8.3500000000000005E-2</v>
      </c>
      <c r="D6983" t="s">
        <v>16</v>
      </c>
      <c r="E6983" t="s">
        <v>650</v>
      </c>
      <c r="F6983" t="s">
        <v>27</v>
      </c>
      <c r="G6983">
        <v>2</v>
      </c>
      <c r="H6983">
        <v>-2.4829086471253272</v>
      </c>
      <c r="I6983">
        <v>0.30845693728017798</v>
      </c>
      <c r="J6983" t="s">
        <v>1322</v>
      </c>
    </row>
    <row r="6984" spans="1:13" x14ac:dyDescent="0.2">
      <c r="A6984" t="s">
        <v>828</v>
      </c>
      <c r="B6984">
        <v>3.3849999999999998E-2</v>
      </c>
      <c r="D6984" t="s">
        <v>16</v>
      </c>
      <c r="E6984" t="s">
        <v>26</v>
      </c>
      <c r="F6984" t="s">
        <v>27</v>
      </c>
      <c r="G6984">
        <v>2</v>
      </c>
      <c r="H6984">
        <v>-3.3858162796238531</v>
      </c>
      <c r="I6984">
        <v>0.30845693728017798</v>
      </c>
      <c r="J6984" t="s">
        <v>1322</v>
      </c>
    </row>
    <row r="6985" spans="1:13" x14ac:dyDescent="0.2">
      <c r="A6985" t="s">
        <v>459</v>
      </c>
      <c r="B6985">
        <v>4.0474999999999997E-2</v>
      </c>
      <c r="D6985" t="s">
        <v>16</v>
      </c>
      <c r="E6985" t="s">
        <v>650</v>
      </c>
      <c r="F6985" t="s">
        <v>27</v>
      </c>
      <c r="G6985">
        <v>2</v>
      </c>
      <c r="H6985">
        <v>-3.2070707794184381</v>
      </c>
      <c r="I6985">
        <v>0.60144110492195313</v>
      </c>
      <c r="J6985" t="s">
        <v>1319</v>
      </c>
    </row>
    <row r="6986" spans="1:13" x14ac:dyDescent="0.2">
      <c r="A6986" t="s">
        <v>432</v>
      </c>
      <c r="B6986">
        <v>5.09</v>
      </c>
      <c r="D6986" t="s">
        <v>250</v>
      </c>
      <c r="E6986" t="s">
        <v>244</v>
      </c>
      <c r="F6986" t="s">
        <v>27</v>
      </c>
      <c r="G6986">
        <v>2</v>
      </c>
      <c r="H6986">
        <v>1.6272778305624309</v>
      </c>
      <c r="I6986">
        <v>0.1396863222903201</v>
      </c>
      <c r="J6986" t="s">
        <v>1323</v>
      </c>
    </row>
    <row r="6987" spans="1:13" x14ac:dyDescent="0.2">
      <c r="A6987" t="s">
        <v>1316</v>
      </c>
      <c r="B6987">
        <v>1</v>
      </c>
      <c r="C6987" t="s">
        <v>359</v>
      </c>
      <c r="D6987" t="s">
        <v>16</v>
      </c>
      <c r="E6987" t="s">
        <v>76</v>
      </c>
      <c r="F6987" t="s">
        <v>33</v>
      </c>
      <c r="G6987">
        <v>0</v>
      </c>
      <c r="H6987">
        <v>1</v>
      </c>
      <c r="L6987" t="s">
        <v>1318</v>
      </c>
    </row>
    <row r="6988" spans="1:13" x14ac:dyDescent="0.2">
      <c r="A6988" t="s">
        <v>947</v>
      </c>
      <c r="B6988">
        <v>1</v>
      </c>
      <c r="C6988" t="s">
        <v>35</v>
      </c>
      <c r="D6988" t="s">
        <v>16</v>
      </c>
      <c r="F6988" t="s">
        <v>36</v>
      </c>
      <c r="G6988">
        <v>2</v>
      </c>
      <c r="H6988">
        <v>0</v>
      </c>
      <c r="I6988">
        <v>0.1396863222903201</v>
      </c>
      <c r="J6988" t="s">
        <v>1323</v>
      </c>
      <c r="L6988" t="s">
        <v>948</v>
      </c>
    </row>
    <row r="6989" spans="1:13" x14ac:dyDescent="0.2">
      <c r="A6989" t="s">
        <v>590</v>
      </c>
      <c r="B6989">
        <v>0.16700000000000001</v>
      </c>
      <c r="C6989" t="s">
        <v>49</v>
      </c>
      <c r="D6989" t="s">
        <v>16</v>
      </c>
      <c r="F6989" t="s">
        <v>36</v>
      </c>
      <c r="G6989">
        <v>2</v>
      </c>
      <c r="H6989">
        <v>-1.789761466565382</v>
      </c>
      <c r="I6989">
        <v>0.1396863222903201</v>
      </c>
      <c r="J6989" t="s">
        <v>1323</v>
      </c>
      <c r="L6989" t="s">
        <v>591</v>
      </c>
    </row>
    <row r="6990" spans="1:13" x14ac:dyDescent="0.2">
      <c r="A6990" t="s">
        <v>624</v>
      </c>
      <c r="B6990">
        <v>68.224000000000004</v>
      </c>
      <c r="C6990" t="s">
        <v>42</v>
      </c>
      <c r="D6990" t="s">
        <v>30</v>
      </c>
      <c r="F6990" t="s">
        <v>36</v>
      </c>
      <c r="G6990">
        <v>2</v>
      </c>
      <c r="H6990">
        <v>4.2227964091033243</v>
      </c>
      <c r="I6990">
        <v>0.1396863222903201</v>
      </c>
      <c r="J6990" t="s">
        <v>1323</v>
      </c>
      <c r="L6990" t="s">
        <v>43</v>
      </c>
    </row>
    <row r="6991" spans="1:13" x14ac:dyDescent="0.2">
      <c r="A6991" t="s">
        <v>44</v>
      </c>
      <c r="B6991">
        <v>0.01</v>
      </c>
      <c r="C6991" t="s">
        <v>45</v>
      </c>
      <c r="D6991" t="s">
        <v>16</v>
      </c>
      <c r="F6991" t="s">
        <v>36</v>
      </c>
      <c r="G6991">
        <v>2</v>
      </c>
      <c r="H6991">
        <v>-4.6051701859880909</v>
      </c>
      <c r="I6991">
        <v>0.25090253027245368</v>
      </c>
      <c r="J6991" t="s">
        <v>1324</v>
      </c>
      <c r="L6991" t="s">
        <v>47</v>
      </c>
    </row>
    <row r="6992" spans="1:13" x14ac:dyDescent="0.2">
      <c r="A6992" t="s">
        <v>48</v>
      </c>
      <c r="B6992">
        <v>2.2200000000000001E-2</v>
      </c>
      <c r="C6992" t="s">
        <v>49</v>
      </c>
      <c r="D6992" t="s">
        <v>16</v>
      </c>
      <c r="F6992" t="s">
        <v>36</v>
      </c>
      <c r="G6992">
        <v>2</v>
      </c>
      <c r="H6992">
        <v>-3.807662990103903</v>
      </c>
      <c r="I6992">
        <v>0.25090253027245368</v>
      </c>
      <c r="J6992" t="s">
        <v>1325</v>
      </c>
      <c r="L6992" t="s">
        <v>50</v>
      </c>
    </row>
    <row r="6993" spans="1:12" x14ac:dyDescent="0.2">
      <c r="A6993" t="s">
        <v>51</v>
      </c>
      <c r="B6993">
        <v>32</v>
      </c>
      <c r="C6993" t="s">
        <v>52</v>
      </c>
      <c r="D6993" t="s">
        <v>53</v>
      </c>
      <c r="F6993" t="s">
        <v>36</v>
      </c>
      <c r="G6993">
        <v>2</v>
      </c>
      <c r="H6993">
        <v>3.465735902799727</v>
      </c>
      <c r="I6993">
        <v>9.8112230981473106E-2</v>
      </c>
      <c r="J6993" t="s">
        <v>1293</v>
      </c>
      <c r="L6993" t="s">
        <v>54</v>
      </c>
    </row>
    <row r="6994" spans="1:12" x14ac:dyDescent="0.2">
      <c r="A6994" t="s">
        <v>268</v>
      </c>
      <c r="B6994">
        <v>4.1500000000000002E-2</v>
      </c>
      <c r="C6994" t="s">
        <v>45</v>
      </c>
      <c r="D6994" t="s">
        <v>16</v>
      </c>
      <c r="F6994" t="s">
        <v>36</v>
      </c>
      <c r="G6994">
        <v>2</v>
      </c>
      <c r="H6994">
        <v>-3.1820618517454839</v>
      </c>
      <c r="I6994">
        <v>0.25090253027245368</v>
      </c>
      <c r="J6994" t="s">
        <v>1324</v>
      </c>
      <c r="L6994" t="s">
        <v>269</v>
      </c>
    </row>
    <row r="6995" spans="1:12" x14ac:dyDescent="0.2">
      <c r="A6995" t="s">
        <v>270</v>
      </c>
      <c r="B6995">
        <v>4.01</v>
      </c>
      <c r="C6995" t="s">
        <v>42</v>
      </c>
      <c r="D6995" t="s">
        <v>16</v>
      </c>
      <c r="F6995" t="s">
        <v>36</v>
      </c>
      <c r="G6995">
        <v>2</v>
      </c>
      <c r="H6995">
        <v>1.388791241318478</v>
      </c>
      <c r="I6995">
        <v>0.1396863222903201</v>
      </c>
      <c r="J6995" t="s">
        <v>1323</v>
      </c>
      <c r="L6995" t="s">
        <v>271</v>
      </c>
    </row>
    <row r="6996" spans="1:12" x14ac:dyDescent="0.2">
      <c r="A6996" t="s">
        <v>843</v>
      </c>
      <c r="B6996">
        <v>6.6799999999999998E-2</v>
      </c>
      <c r="C6996" t="s">
        <v>844</v>
      </c>
      <c r="D6996" t="s">
        <v>16</v>
      </c>
      <c r="F6996" t="s">
        <v>36</v>
      </c>
      <c r="G6996">
        <v>2</v>
      </c>
      <c r="H6996">
        <v>-2.7060521984395369</v>
      </c>
      <c r="I6996">
        <v>0.25090253027245368</v>
      </c>
      <c r="J6996" t="s">
        <v>1324</v>
      </c>
      <c r="L6996" t="s">
        <v>845</v>
      </c>
    </row>
    <row r="6997" spans="1:12" x14ac:dyDescent="0.2">
      <c r="A6997" t="s">
        <v>1297</v>
      </c>
      <c r="B6997">
        <v>1</v>
      </c>
      <c r="C6997" t="s">
        <v>359</v>
      </c>
      <c r="D6997" t="s">
        <v>16</v>
      </c>
      <c r="F6997" t="s">
        <v>36</v>
      </c>
      <c r="G6997">
        <v>2</v>
      </c>
      <c r="H6997">
        <v>0</v>
      </c>
      <c r="I6997">
        <v>0.1417993735070725</v>
      </c>
      <c r="J6997" t="s">
        <v>1326</v>
      </c>
      <c r="L6997" t="s">
        <v>1297</v>
      </c>
    </row>
    <row r="6998" spans="1:12" x14ac:dyDescent="0.2">
      <c r="A6998" t="s">
        <v>1242</v>
      </c>
      <c r="B6998">
        <v>9.9999999999999994E-12</v>
      </c>
      <c r="C6998" t="s">
        <v>35</v>
      </c>
      <c r="D6998" t="s">
        <v>15</v>
      </c>
      <c r="F6998" t="s">
        <v>36</v>
      </c>
      <c r="G6998">
        <v>2</v>
      </c>
      <c r="H6998">
        <v>-25.3284360229345</v>
      </c>
      <c r="I6998">
        <v>0.56484548545268687</v>
      </c>
      <c r="J6998" t="s">
        <v>1282</v>
      </c>
      <c r="L6998" t="s">
        <v>1244</v>
      </c>
    </row>
    <row r="6999" spans="1:12" x14ac:dyDescent="0.2">
      <c r="A6999" t="s">
        <v>60</v>
      </c>
      <c r="B6999">
        <v>1.41</v>
      </c>
      <c r="C6999" t="s">
        <v>42</v>
      </c>
      <c r="D6999" t="s">
        <v>56</v>
      </c>
      <c r="F6999" t="s">
        <v>36</v>
      </c>
      <c r="G6999">
        <v>2</v>
      </c>
      <c r="H6999">
        <v>0.34358970439007691</v>
      </c>
      <c r="I6999">
        <v>0.36977677668705061</v>
      </c>
      <c r="J6999" t="s">
        <v>1327</v>
      </c>
      <c r="L6999" t="s">
        <v>61</v>
      </c>
    </row>
    <row r="7000" spans="1:12" x14ac:dyDescent="0.2">
      <c r="A7000" t="s">
        <v>62</v>
      </c>
      <c r="B7000">
        <v>1.1307</v>
      </c>
      <c r="C7000" t="s">
        <v>35</v>
      </c>
      <c r="D7000" t="s">
        <v>56</v>
      </c>
      <c r="F7000" t="s">
        <v>36</v>
      </c>
      <c r="G7000">
        <v>2</v>
      </c>
      <c r="H7000">
        <v>0.12283690995906239</v>
      </c>
      <c r="I7000">
        <v>0.36977677668705061</v>
      </c>
      <c r="J7000" t="s">
        <v>1300</v>
      </c>
      <c r="L7000" t="s">
        <v>62</v>
      </c>
    </row>
    <row r="7001" spans="1:12" x14ac:dyDescent="0.2">
      <c r="A7001" t="s">
        <v>858</v>
      </c>
      <c r="B7001">
        <v>-0.16700000000000001</v>
      </c>
      <c r="C7001" t="s">
        <v>49</v>
      </c>
      <c r="D7001" t="s">
        <v>16</v>
      </c>
      <c r="F7001" t="s">
        <v>36</v>
      </c>
      <c r="G7001">
        <v>2</v>
      </c>
      <c r="H7001">
        <v>-1.789761466565382</v>
      </c>
      <c r="I7001">
        <v>0.1396863222903201</v>
      </c>
      <c r="J7001" t="s">
        <v>1323</v>
      </c>
      <c r="K7001" t="b">
        <v>1</v>
      </c>
      <c r="L7001" t="s">
        <v>859</v>
      </c>
    </row>
    <row r="7002" spans="1:12" x14ac:dyDescent="0.2">
      <c r="A7002" t="s">
        <v>679</v>
      </c>
      <c r="B7002">
        <v>-4.8391000000000002</v>
      </c>
      <c r="C7002" t="s">
        <v>49</v>
      </c>
      <c r="D7002" t="s">
        <v>250</v>
      </c>
      <c r="F7002" t="s">
        <v>36</v>
      </c>
      <c r="G7002">
        <v>2</v>
      </c>
      <c r="H7002">
        <v>1.5767287530243961</v>
      </c>
      <c r="I7002">
        <v>0.2429077303809114</v>
      </c>
      <c r="J7002" t="s">
        <v>1301</v>
      </c>
      <c r="K7002" t="b">
        <v>1</v>
      </c>
      <c r="L7002" t="s">
        <v>681</v>
      </c>
    </row>
    <row r="7004" spans="1:12" ht="16" x14ac:dyDescent="0.2">
      <c r="A7004" s="1" t="s">
        <v>2</v>
      </c>
      <c r="B7004" s="1" t="s">
        <v>1316</v>
      </c>
    </row>
    <row r="7005" spans="1:12" x14ac:dyDescent="0.2">
      <c r="A7005" t="s">
        <v>4</v>
      </c>
      <c r="B7005" t="s">
        <v>1328</v>
      </c>
    </row>
    <row r="7006" spans="1:12" x14ac:dyDescent="0.2">
      <c r="A7006" t="s">
        <v>6</v>
      </c>
      <c r="B7006" t="s">
        <v>7</v>
      </c>
    </row>
    <row r="7007" spans="1:12" x14ac:dyDescent="0.2">
      <c r="A7007" t="s">
        <v>8</v>
      </c>
      <c r="B7007">
        <v>1</v>
      </c>
    </row>
    <row r="7008" spans="1:12" x14ac:dyDescent="0.2">
      <c r="A7008" t="s">
        <v>9</v>
      </c>
      <c r="B7008" t="s">
        <v>1318</v>
      </c>
    </row>
    <row r="7009" spans="1:13" x14ac:dyDescent="0.2">
      <c r="A7009" t="s">
        <v>11</v>
      </c>
      <c r="B7009" t="s">
        <v>12</v>
      </c>
    </row>
    <row r="7010" spans="1:13" x14ac:dyDescent="0.2">
      <c r="A7010" t="s">
        <v>13</v>
      </c>
      <c r="B7010" t="s">
        <v>14</v>
      </c>
    </row>
    <row r="7011" spans="1:13" x14ac:dyDescent="0.2">
      <c r="A7011" t="s">
        <v>15</v>
      </c>
      <c r="B7011" t="s">
        <v>16</v>
      </c>
    </row>
    <row r="7012" spans="1:13" ht="16" x14ac:dyDescent="0.2">
      <c r="A7012" s="1" t="s">
        <v>17</v>
      </c>
    </row>
    <row r="7013" spans="1:13" x14ac:dyDescent="0.2">
      <c r="A7013" s="2" t="s">
        <v>18</v>
      </c>
      <c r="B7013" s="2" t="s">
        <v>19</v>
      </c>
      <c r="C7013" s="2" t="s">
        <v>6</v>
      </c>
      <c r="D7013" s="2" t="s">
        <v>15</v>
      </c>
      <c r="E7013" s="2" t="s">
        <v>20</v>
      </c>
      <c r="F7013" s="2" t="s">
        <v>13</v>
      </c>
      <c r="G7013" s="2" t="s">
        <v>21</v>
      </c>
      <c r="H7013" s="2" t="s">
        <v>22</v>
      </c>
      <c r="I7013" s="2" t="s">
        <v>23</v>
      </c>
      <c r="J7013" s="2" t="s">
        <v>4</v>
      </c>
      <c r="K7013" s="2" t="s">
        <v>24</v>
      </c>
      <c r="L7013" s="2" t="s">
        <v>9</v>
      </c>
      <c r="M7013" s="2"/>
    </row>
    <row r="7014" spans="1:13" x14ac:dyDescent="0.2">
      <c r="A7014" t="s">
        <v>451</v>
      </c>
      <c r="B7014">
        <v>0.13034000000000001</v>
      </c>
      <c r="D7014" t="s">
        <v>16</v>
      </c>
      <c r="E7014" t="s">
        <v>650</v>
      </c>
      <c r="F7014" t="s">
        <v>27</v>
      </c>
      <c r="G7014">
        <v>2</v>
      </c>
      <c r="H7014">
        <v>-2.037608858077903</v>
      </c>
      <c r="I7014">
        <v>0.60144110492195313</v>
      </c>
      <c r="J7014" t="s">
        <v>1319</v>
      </c>
    </row>
    <row r="7015" spans="1:13" x14ac:dyDescent="0.2">
      <c r="A7015" t="s">
        <v>453</v>
      </c>
      <c r="B7015">
        <v>0.13034000000000001</v>
      </c>
      <c r="D7015" t="s">
        <v>16</v>
      </c>
      <c r="E7015" t="s">
        <v>650</v>
      </c>
      <c r="F7015" t="s">
        <v>27</v>
      </c>
      <c r="G7015">
        <v>2</v>
      </c>
      <c r="H7015">
        <v>-2.037608858077903</v>
      </c>
      <c r="I7015">
        <v>0.60144110492195313</v>
      </c>
      <c r="J7015" t="s">
        <v>1319</v>
      </c>
    </row>
    <row r="7016" spans="1:13" x14ac:dyDescent="0.2">
      <c r="A7016" t="s">
        <v>457</v>
      </c>
      <c r="B7016">
        <v>4.0474999999999997E-2</v>
      </c>
      <c r="D7016" t="s">
        <v>16</v>
      </c>
      <c r="E7016" t="s">
        <v>650</v>
      </c>
      <c r="F7016" t="s">
        <v>27</v>
      </c>
      <c r="G7016">
        <v>2</v>
      </c>
      <c r="H7016">
        <v>-3.2070707794184381</v>
      </c>
      <c r="I7016">
        <v>0.60144110492195313</v>
      </c>
      <c r="J7016" t="s">
        <v>1319</v>
      </c>
    </row>
    <row r="7017" spans="1:13" x14ac:dyDescent="0.2">
      <c r="A7017" t="s">
        <v>29</v>
      </c>
      <c r="B7017">
        <v>115.2</v>
      </c>
      <c r="D7017" t="s">
        <v>30</v>
      </c>
      <c r="E7017" t="s">
        <v>26</v>
      </c>
      <c r="F7017" t="s">
        <v>27</v>
      </c>
      <c r="G7017">
        <v>2</v>
      </c>
      <c r="H7017">
        <v>4.746669748261791</v>
      </c>
      <c r="I7017">
        <v>0.2301660047745023</v>
      </c>
      <c r="J7017" t="s">
        <v>1320</v>
      </c>
    </row>
    <row r="7018" spans="1:13" x14ac:dyDescent="0.2">
      <c r="A7018" t="s">
        <v>1321</v>
      </c>
      <c r="B7018">
        <v>4.4149999999999997E-3</v>
      </c>
      <c r="D7018" t="s">
        <v>16</v>
      </c>
      <c r="E7018" t="s">
        <v>650</v>
      </c>
      <c r="F7018" t="s">
        <v>27</v>
      </c>
      <c r="G7018">
        <v>2</v>
      </c>
      <c r="H7018">
        <v>-5.4227474449262134</v>
      </c>
      <c r="I7018">
        <v>0.59647615052123526</v>
      </c>
      <c r="J7018" t="s">
        <v>1322</v>
      </c>
    </row>
    <row r="7019" spans="1:13" x14ac:dyDescent="0.2">
      <c r="A7019" t="s">
        <v>996</v>
      </c>
      <c r="B7019">
        <v>8.3500000000000005E-2</v>
      </c>
      <c r="D7019" t="s">
        <v>16</v>
      </c>
      <c r="E7019" t="s">
        <v>650</v>
      </c>
      <c r="F7019" t="s">
        <v>27</v>
      </c>
      <c r="G7019">
        <v>2</v>
      </c>
      <c r="H7019">
        <v>-2.4829086471253272</v>
      </c>
      <c r="I7019">
        <v>0.30845693728017798</v>
      </c>
      <c r="J7019" t="s">
        <v>1322</v>
      </c>
    </row>
    <row r="7020" spans="1:13" x14ac:dyDescent="0.2">
      <c r="A7020" t="s">
        <v>828</v>
      </c>
      <c r="B7020">
        <v>3.3849999999999998E-2</v>
      </c>
      <c r="D7020" t="s">
        <v>16</v>
      </c>
      <c r="E7020" t="s">
        <v>26</v>
      </c>
      <c r="F7020" t="s">
        <v>27</v>
      </c>
      <c r="G7020">
        <v>2</v>
      </c>
      <c r="H7020">
        <v>-3.3858162796238531</v>
      </c>
      <c r="I7020">
        <v>0.30845693728017798</v>
      </c>
      <c r="J7020" t="s">
        <v>1322</v>
      </c>
    </row>
    <row r="7021" spans="1:13" x14ac:dyDescent="0.2">
      <c r="A7021" t="s">
        <v>459</v>
      </c>
      <c r="B7021">
        <v>4.0474999999999997E-2</v>
      </c>
      <c r="D7021" t="s">
        <v>16</v>
      </c>
      <c r="E7021" t="s">
        <v>650</v>
      </c>
      <c r="F7021" t="s">
        <v>27</v>
      </c>
      <c r="G7021">
        <v>2</v>
      </c>
      <c r="H7021">
        <v>-3.2070707794184381</v>
      </c>
      <c r="I7021">
        <v>0.60144110492195313</v>
      </c>
      <c r="J7021" t="s">
        <v>1319</v>
      </c>
    </row>
    <row r="7022" spans="1:13" x14ac:dyDescent="0.2">
      <c r="A7022" t="s">
        <v>432</v>
      </c>
      <c r="B7022">
        <v>5.09</v>
      </c>
      <c r="D7022" t="s">
        <v>250</v>
      </c>
      <c r="E7022" t="s">
        <v>244</v>
      </c>
      <c r="F7022" t="s">
        <v>27</v>
      </c>
      <c r="G7022">
        <v>2</v>
      </c>
      <c r="H7022">
        <v>1.6272778305624309</v>
      </c>
      <c r="I7022">
        <v>0.1396863222903201</v>
      </c>
      <c r="J7022" t="s">
        <v>1323</v>
      </c>
    </row>
    <row r="7023" spans="1:13" x14ac:dyDescent="0.2">
      <c r="A7023" t="s">
        <v>1316</v>
      </c>
      <c r="B7023">
        <v>1</v>
      </c>
      <c r="C7023" t="s">
        <v>7</v>
      </c>
      <c r="D7023" t="s">
        <v>16</v>
      </c>
      <c r="E7023" t="s">
        <v>76</v>
      </c>
      <c r="F7023" t="s">
        <v>33</v>
      </c>
      <c r="G7023">
        <v>0</v>
      </c>
      <c r="H7023">
        <v>1</v>
      </c>
      <c r="L7023" t="s">
        <v>1318</v>
      </c>
    </row>
    <row r="7024" spans="1:13" x14ac:dyDescent="0.2">
      <c r="A7024" t="s">
        <v>947</v>
      </c>
      <c r="B7024">
        <v>1</v>
      </c>
      <c r="C7024" t="s">
        <v>35</v>
      </c>
      <c r="D7024" t="s">
        <v>16</v>
      </c>
      <c r="F7024" t="s">
        <v>36</v>
      </c>
      <c r="G7024">
        <v>2</v>
      </c>
      <c r="H7024">
        <v>0</v>
      </c>
      <c r="I7024">
        <v>0.1396863222903201</v>
      </c>
      <c r="J7024" t="s">
        <v>1323</v>
      </c>
      <c r="L7024" t="s">
        <v>948</v>
      </c>
    </row>
    <row r="7025" spans="1:12" x14ac:dyDescent="0.2">
      <c r="A7025" t="s">
        <v>590</v>
      </c>
      <c r="B7025">
        <v>0.16700000000000001</v>
      </c>
      <c r="C7025" t="s">
        <v>49</v>
      </c>
      <c r="D7025" t="s">
        <v>16</v>
      </c>
      <c r="F7025" t="s">
        <v>36</v>
      </c>
      <c r="G7025">
        <v>2</v>
      </c>
      <c r="H7025">
        <v>-1.789761466565382</v>
      </c>
      <c r="I7025">
        <v>0.1396863222903201</v>
      </c>
      <c r="J7025" t="s">
        <v>1323</v>
      </c>
      <c r="L7025" t="s">
        <v>591</v>
      </c>
    </row>
    <row r="7026" spans="1:12" x14ac:dyDescent="0.2">
      <c r="A7026" t="s">
        <v>624</v>
      </c>
      <c r="B7026">
        <v>68.224000000000004</v>
      </c>
      <c r="C7026" t="s">
        <v>42</v>
      </c>
      <c r="D7026" t="s">
        <v>30</v>
      </c>
      <c r="F7026" t="s">
        <v>36</v>
      </c>
      <c r="G7026">
        <v>2</v>
      </c>
      <c r="H7026">
        <v>4.2227964091033243</v>
      </c>
      <c r="I7026">
        <v>0.1396863222903201</v>
      </c>
      <c r="J7026" t="s">
        <v>1323</v>
      </c>
      <c r="L7026" t="s">
        <v>43</v>
      </c>
    </row>
    <row r="7027" spans="1:12" x14ac:dyDescent="0.2">
      <c r="A7027" t="s">
        <v>44</v>
      </c>
      <c r="B7027">
        <v>0.01</v>
      </c>
      <c r="C7027" t="s">
        <v>45</v>
      </c>
      <c r="D7027" t="s">
        <v>16</v>
      </c>
      <c r="F7027" t="s">
        <v>36</v>
      </c>
      <c r="G7027">
        <v>2</v>
      </c>
      <c r="H7027">
        <v>-4.6051701859880909</v>
      </c>
      <c r="I7027">
        <v>0.25090253027245368</v>
      </c>
      <c r="J7027" t="s">
        <v>1324</v>
      </c>
      <c r="L7027" t="s">
        <v>47</v>
      </c>
    </row>
    <row r="7028" spans="1:12" x14ac:dyDescent="0.2">
      <c r="A7028" t="s">
        <v>48</v>
      </c>
      <c r="B7028">
        <v>2.2200000000000001E-2</v>
      </c>
      <c r="C7028" t="s">
        <v>49</v>
      </c>
      <c r="D7028" t="s">
        <v>16</v>
      </c>
      <c r="F7028" t="s">
        <v>36</v>
      </c>
      <c r="G7028">
        <v>2</v>
      </c>
      <c r="H7028">
        <v>-3.807662990103903</v>
      </c>
      <c r="I7028">
        <v>0.25090253027245368</v>
      </c>
      <c r="J7028" t="s">
        <v>1325</v>
      </c>
      <c r="L7028" t="s">
        <v>50</v>
      </c>
    </row>
    <row r="7029" spans="1:12" x14ac:dyDescent="0.2">
      <c r="A7029" t="s">
        <v>51</v>
      </c>
      <c r="B7029">
        <v>32</v>
      </c>
      <c r="C7029" t="s">
        <v>52</v>
      </c>
      <c r="D7029" t="s">
        <v>53</v>
      </c>
      <c r="F7029" t="s">
        <v>36</v>
      </c>
      <c r="G7029">
        <v>2</v>
      </c>
      <c r="H7029">
        <v>3.465735902799727</v>
      </c>
      <c r="I7029">
        <v>9.8112230981473106E-2</v>
      </c>
      <c r="J7029" t="s">
        <v>1293</v>
      </c>
      <c r="L7029" t="s">
        <v>54</v>
      </c>
    </row>
    <row r="7030" spans="1:12" x14ac:dyDescent="0.2">
      <c r="A7030" t="s">
        <v>268</v>
      </c>
      <c r="B7030">
        <v>4.1500000000000002E-2</v>
      </c>
      <c r="C7030" t="s">
        <v>45</v>
      </c>
      <c r="D7030" t="s">
        <v>16</v>
      </c>
      <c r="F7030" t="s">
        <v>36</v>
      </c>
      <c r="G7030">
        <v>2</v>
      </c>
      <c r="H7030">
        <v>-3.1820618517454839</v>
      </c>
      <c r="I7030">
        <v>0.25090253027245368</v>
      </c>
      <c r="J7030" t="s">
        <v>1324</v>
      </c>
      <c r="L7030" t="s">
        <v>269</v>
      </c>
    </row>
    <row r="7031" spans="1:12" x14ac:dyDescent="0.2">
      <c r="A7031" t="s">
        <v>270</v>
      </c>
      <c r="B7031">
        <v>4.01</v>
      </c>
      <c r="C7031" t="s">
        <v>42</v>
      </c>
      <c r="D7031" t="s">
        <v>16</v>
      </c>
      <c r="F7031" t="s">
        <v>36</v>
      </c>
      <c r="G7031">
        <v>2</v>
      </c>
      <c r="H7031">
        <v>1.388791241318478</v>
      </c>
      <c r="I7031">
        <v>0.1396863222903201</v>
      </c>
      <c r="J7031" t="s">
        <v>1323</v>
      </c>
      <c r="L7031" t="s">
        <v>271</v>
      </c>
    </row>
    <row r="7032" spans="1:12" x14ac:dyDescent="0.2">
      <c r="A7032" t="s">
        <v>843</v>
      </c>
      <c r="B7032">
        <v>6.6799999999999998E-2</v>
      </c>
      <c r="C7032" t="s">
        <v>844</v>
      </c>
      <c r="D7032" t="s">
        <v>16</v>
      </c>
      <c r="F7032" t="s">
        <v>36</v>
      </c>
      <c r="G7032">
        <v>2</v>
      </c>
      <c r="H7032">
        <v>-2.7060521984395369</v>
      </c>
      <c r="I7032">
        <v>0.25090253027245368</v>
      </c>
      <c r="J7032" t="s">
        <v>1324</v>
      </c>
      <c r="L7032" t="s">
        <v>845</v>
      </c>
    </row>
    <row r="7033" spans="1:12" x14ac:dyDescent="0.2">
      <c r="A7033" t="s">
        <v>1297</v>
      </c>
      <c r="B7033">
        <v>1</v>
      </c>
      <c r="C7033" t="s">
        <v>7</v>
      </c>
      <c r="D7033" t="s">
        <v>16</v>
      </c>
      <c r="F7033" t="s">
        <v>36</v>
      </c>
      <c r="G7033">
        <v>2</v>
      </c>
      <c r="H7033">
        <v>0</v>
      </c>
      <c r="I7033">
        <v>0.1417993735070725</v>
      </c>
      <c r="J7033" t="s">
        <v>1326</v>
      </c>
      <c r="L7033" t="s">
        <v>1297</v>
      </c>
    </row>
    <row r="7034" spans="1:12" x14ac:dyDescent="0.2">
      <c r="A7034" t="s">
        <v>1242</v>
      </c>
      <c r="B7034">
        <v>9.9999999999999994E-12</v>
      </c>
      <c r="C7034" t="s">
        <v>35</v>
      </c>
      <c r="D7034" t="s">
        <v>15</v>
      </c>
      <c r="F7034" t="s">
        <v>36</v>
      </c>
      <c r="G7034">
        <v>2</v>
      </c>
      <c r="H7034">
        <v>-25.3284360229345</v>
      </c>
      <c r="I7034">
        <v>0.56484548545268687</v>
      </c>
      <c r="J7034" t="s">
        <v>1282</v>
      </c>
      <c r="L7034" t="s">
        <v>1244</v>
      </c>
    </row>
    <row r="7035" spans="1:12" x14ac:dyDescent="0.2">
      <c r="A7035" t="s">
        <v>60</v>
      </c>
      <c r="B7035">
        <v>1.41</v>
      </c>
      <c r="C7035" t="s">
        <v>42</v>
      </c>
      <c r="D7035" t="s">
        <v>56</v>
      </c>
      <c r="F7035" t="s">
        <v>36</v>
      </c>
      <c r="G7035">
        <v>2</v>
      </c>
      <c r="H7035">
        <v>0.34358970439007691</v>
      </c>
      <c r="I7035">
        <v>0.36977677668705061</v>
      </c>
      <c r="J7035" t="s">
        <v>1327</v>
      </c>
      <c r="L7035" t="s">
        <v>61</v>
      </c>
    </row>
    <row r="7036" spans="1:12" x14ac:dyDescent="0.2">
      <c r="A7036" t="s">
        <v>62</v>
      </c>
      <c r="B7036">
        <v>1.1307</v>
      </c>
      <c r="C7036" t="s">
        <v>35</v>
      </c>
      <c r="D7036" t="s">
        <v>56</v>
      </c>
      <c r="F7036" t="s">
        <v>36</v>
      </c>
      <c r="G7036">
        <v>2</v>
      </c>
      <c r="H7036">
        <v>0.12283690995906239</v>
      </c>
      <c r="I7036">
        <v>0.36977677668705061</v>
      </c>
      <c r="J7036" t="s">
        <v>1300</v>
      </c>
      <c r="L7036" t="s">
        <v>62</v>
      </c>
    </row>
    <row r="7037" spans="1:12" x14ac:dyDescent="0.2">
      <c r="A7037" t="s">
        <v>858</v>
      </c>
      <c r="B7037">
        <v>-0.16700000000000001</v>
      </c>
      <c r="C7037" t="s">
        <v>49</v>
      </c>
      <c r="D7037" t="s">
        <v>16</v>
      </c>
      <c r="F7037" t="s">
        <v>36</v>
      </c>
      <c r="G7037">
        <v>2</v>
      </c>
      <c r="H7037">
        <v>-1.789761466565382</v>
      </c>
      <c r="I7037">
        <v>0.1396863222903201</v>
      </c>
      <c r="J7037" t="s">
        <v>1323</v>
      </c>
      <c r="K7037" t="b">
        <v>1</v>
      </c>
      <c r="L7037" t="s">
        <v>859</v>
      </c>
    </row>
    <row r="7038" spans="1:12" x14ac:dyDescent="0.2">
      <c r="A7038" t="s">
        <v>679</v>
      </c>
      <c r="B7038">
        <v>-4.8391000000000002</v>
      </c>
      <c r="C7038" t="s">
        <v>49</v>
      </c>
      <c r="D7038" t="s">
        <v>250</v>
      </c>
      <c r="F7038" t="s">
        <v>36</v>
      </c>
      <c r="G7038">
        <v>2</v>
      </c>
      <c r="H7038">
        <v>1.5767287530243961</v>
      </c>
      <c r="I7038">
        <v>0.2429077303809114</v>
      </c>
      <c r="J7038" t="s">
        <v>1301</v>
      </c>
      <c r="K7038" t="b">
        <v>1</v>
      </c>
      <c r="L7038" t="s">
        <v>681</v>
      </c>
    </row>
    <row r="7040" spans="1:12" ht="16" x14ac:dyDescent="0.2">
      <c r="A7040" s="1" t="s">
        <v>2</v>
      </c>
      <c r="B7040" s="1" t="s">
        <v>1316</v>
      </c>
    </row>
    <row r="7041" spans="1:13" x14ac:dyDescent="0.2">
      <c r="A7041" t="s">
        <v>4</v>
      </c>
      <c r="B7041" t="s">
        <v>1329</v>
      </c>
    </row>
    <row r="7042" spans="1:13" x14ac:dyDescent="0.2">
      <c r="A7042" t="s">
        <v>6</v>
      </c>
      <c r="B7042" t="s">
        <v>35</v>
      </c>
    </row>
    <row r="7043" spans="1:13" x14ac:dyDescent="0.2">
      <c r="A7043" t="s">
        <v>8</v>
      </c>
      <c r="B7043">
        <v>1</v>
      </c>
    </row>
    <row r="7044" spans="1:13" x14ac:dyDescent="0.2">
      <c r="A7044" t="s">
        <v>9</v>
      </c>
      <c r="B7044" t="s">
        <v>1318</v>
      </c>
    </row>
    <row r="7045" spans="1:13" x14ac:dyDescent="0.2">
      <c r="A7045" t="s">
        <v>11</v>
      </c>
      <c r="B7045" t="s">
        <v>12</v>
      </c>
    </row>
    <row r="7046" spans="1:13" x14ac:dyDescent="0.2">
      <c r="A7046" t="s">
        <v>13</v>
      </c>
      <c r="B7046" t="s">
        <v>14</v>
      </c>
    </row>
    <row r="7047" spans="1:13" x14ac:dyDescent="0.2">
      <c r="A7047" t="s">
        <v>15</v>
      </c>
      <c r="B7047" t="s">
        <v>16</v>
      </c>
    </row>
    <row r="7048" spans="1:13" ht="16" x14ac:dyDescent="0.2">
      <c r="A7048" s="1" t="s">
        <v>17</v>
      </c>
    </row>
    <row r="7049" spans="1:13" x14ac:dyDescent="0.2">
      <c r="A7049" s="2" t="s">
        <v>18</v>
      </c>
      <c r="B7049" s="2" t="s">
        <v>19</v>
      </c>
      <c r="C7049" s="2" t="s">
        <v>6</v>
      </c>
      <c r="D7049" s="2" t="s">
        <v>15</v>
      </c>
      <c r="E7049" s="2" t="s">
        <v>20</v>
      </c>
      <c r="F7049" s="2" t="s">
        <v>13</v>
      </c>
      <c r="G7049" s="2" t="s">
        <v>21</v>
      </c>
      <c r="H7049" s="2" t="s">
        <v>22</v>
      </c>
      <c r="I7049" s="2" t="s">
        <v>23</v>
      </c>
      <c r="J7049" s="2" t="s">
        <v>4</v>
      </c>
      <c r="K7049" s="2" t="s">
        <v>24</v>
      </c>
      <c r="L7049" s="2" t="s">
        <v>9</v>
      </c>
      <c r="M7049" s="2"/>
    </row>
    <row r="7050" spans="1:13" x14ac:dyDescent="0.2">
      <c r="A7050" t="s">
        <v>451</v>
      </c>
      <c r="B7050">
        <v>0.13034000000000001</v>
      </c>
      <c r="D7050" t="s">
        <v>16</v>
      </c>
      <c r="E7050" t="s">
        <v>650</v>
      </c>
      <c r="F7050" t="s">
        <v>27</v>
      </c>
      <c r="G7050">
        <v>2</v>
      </c>
      <c r="H7050">
        <v>-2.037608858077903</v>
      </c>
      <c r="I7050">
        <v>0.60144110492195313</v>
      </c>
      <c r="J7050" t="s">
        <v>1319</v>
      </c>
    </row>
    <row r="7051" spans="1:13" x14ac:dyDescent="0.2">
      <c r="A7051" t="s">
        <v>453</v>
      </c>
      <c r="B7051">
        <v>0.13034000000000001</v>
      </c>
      <c r="D7051" t="s">
        <v>16</v>
      </c>
      <c r="E7051" t="s">
        <v>650</v>
      </c>
      <c r="F7051" t="s">
        <v>27</v>
      </c>
      <c r="G7051">
        <v>2</v>
      </c>
      <c r="H7051">
        <v>-2.037608858077903</v>
      </c>
      <c r="I7051">
        <v>0.60144110492195313</v>
      </c>
      <c r="J7051" t="s">
        <v>1319</v>
      </c>
    </row>
    <row r="7052" spans="1:13" x14ac:dyDescent="0.2">
      <c r="A7052" t="s">
        <v>457</v>
      </c>
      <c r="B7052">
        <v>4.0474999999999997E-2</v>
      </c>
      <c r="D7052" t="s">
        <v>16</v>
      </c>
      <c r="E7052" t="s">
        <v>650</v>
      </c>
      <c r="F7052" t="s">
        <v>27</v>
      </c>
      <c r="G7052">
        <v>2</v>
      </c>
      <c r="H7052">
        <v>-3.2070707794184381</v>
      </c>
      <c r="I7052">
        <v>0.60144110492195313</v>
      </c>
      <c r="J7052" t="s">
        <v>1319</v>
      </c>
    </row>
    <row r="7053" spans="1:13" x14ac:dyDescent="0.2">
      <c r="A7053" t="s">
        <v>29</v>
      </c>
      <c r="B7053">
        <v>115.2</v>
      </c>
      <c r="D7053" t="s">
        <v>30</v>
      </c>
      <c r="E7053" t="s">
        <v>26</v>
      </c>
      <c r="F7053" t="s">
        <v>27</v>
      </c>
      <c r="G7053">
        <v>2</v>
      </c>
      <c r="H7053">
        <v>4.746669748261791</v>
      </c>
      <c r="I7053">
        <v>0.2301660047745023</v>
      </c>
      <c r="J7053" t="s">
        <v>1320</v>
      </c>
    </row>
    <row r="7054" spans="1:13" x14ac:dyDescent="0.2">
      <c r="A7054" t="s">
        <v>1321</v>
      </c>
      <c r="B7054">
        <v>4.4149999999999997E-3</v>
      </c>
      <c r="D7054" t="s">
        <v>16</v>
      </c>
      <c r="E7054" t="s">
        <v>650</v>
      </c>
      <c r="F7054" t="s">
        <v>27</v>
      </c>
      <c r="G7054">
        <v>2</v>
      </c>
      <c r="H7054">
        <v>-5.4227474449262134</v>
      </c>
      <c r="I7054">
        <v>0.59647615052123526</v>
      </c>
      <c r="J7054" t="s">
        <v>1322</v>
      </c>
    </row>
    <row r="7055" spans="1:13" x14ac:dyDescent="0.2">
      <c r="A7055" t="s">
        <v>996</v>
      </c>
      <c r="B7055">
        <v>8.3500000000000005E-2</v>
      </c>
      <c r="D7055" t="s">
        <v>16</v>
      </c>
      <c r="E7055" t="s">
        <v>650</v>
      </c>
      <c r="F7055" t="s">
        <v>27</v>
      </c>
      <c r="G7055">
        <v>2</v>
      </c>
      <c r="H7055">
        <v>-2.4829086471253272</v>
      </c>
      <c r="I7055">
        <v>0.30845693728017798</v>
      </c>
      <c r="J7055" t="s">
        <v>1322</v>
      </c>
    </row>
    <row r="7056" spans="1:13" x14ac:dyDescent="0.2">
      <c r="A7056" t="s">
        <v>828</v>
      </c>
      <c r="B7056">
        <v>3.3849999999999998E-2</v>
      </c>
      <c r="D7056" t="s">
        <v>16</v>
      </c>
      <c r="E7056" t="s">
        <v>26</v>
      </c>
      <c r="F7056" t="s">
        <v>27</v>
      </c>
      <c r="G7056">
        <v>2</v>
      </c>
      <c r="H7056">
        <v>-3.3858162796238531</v>
      </c>
      <c r="I7056">
        <v>0.30845693728017798</v>
      </c>
      <c r="J7056" t="s">
        <v>1322</v>
      </c>
    </row>
    <row r="7057" spans="1:12" x14ac:dyDescent="0.2">
      <c r="A7057" t="s">
        <v>459</v>
      </c>
      <c r="B7057">
        <v>4.0474999999999997E-2</v>
      </c>
      <c r="D7057" t="s">
        <v>16</v>
      </c>
      <c r="E7057" t="s">
        <v>650</v>
      </c>
      <c r="F7057" t="s">
        <v>27</v>
      </c>
      <c r="G7057">
        <v>2</v>
      </c>
      <c r="H7057">
        <v>-3.2070707794184381</v>
      </c>
      <c r="I7057">
        <v>0.60144110492195313</v>
      </c>
      <c r="J7057" t="s">
        <v>1319</v>
      </c>
    </row>
    <row r="7058" spans="1:12" x14ac:dyDescent="0.2">
      <c r="A7058" t="s">
        <v>432</v>
      </c>
      <c r="B7058">
        <v>5.09</v>
      </c>
      <c r="D7058" t="s">
        <v>250</v>
      </c>
      <c r="E7058" t="s">
        <v>244</v>
      </c>
      <c r="F7058" t="s">
        <v>27</v>
      </c>
      <c r="G7058">
        <v>2</v>
      </c>
      <c r="H7058">
        <v>1.6272778305624309</v>
      </c>
      <c r="I7058">
        <v>0.1396863222903201</v>
      </c>
      <c r="J7058" t="s">
        <v>1323</v>
      </c>
    </row>
    <row r="7059" spans="1:12" x14ac:dyDescent="0.2">
      <c r="A7059" t="s">
        <v>1316</v>
      </c>
      <c r="B7059">
        <v>1</v>
      </c>
      <c r="C7059" t="s">
        <v>35</v>
      </c>
      <c r="D7059" t="s">
        <v>16</v>
      </c>
      <c r="E7059" t="s">
        <v>76</v>
      </c>
      <c r="F7059" t="s">
        <v>33</v>
      </c>
      <c r="G7059">
        <v>0</v>
      </c>
      <c r="H7059">
        <v>1</v>
      </c>
      <c r="L7059" t="s">
        <v>1318</v>
      </c>
    </row>
    <row r="7060" spans="1:12" x14ac:dyDescent="0.2">
      <c r="A7060" t="s">
        <v>947</v>
      </c>
      <c r="B7060">
        <v>1</v>
      </c>
      <c r="C7060" t="s">
        <v>35</v>
      </c>
      <c r="D7060" t="s">
        <v>16</v>
      </c>
      <c r="F7060" t="s">
        <v>36</v>
      </c>
      <c r="G7060">
        <v>2</v>
      </c>
      <c r="H7060">
        <v>0</v>
      </c>
      <c r="I7060">
        <v>0.1396863222903201</v>
      </c>
      <c r="J7060" t="s">
        <v>1323</v>
      </c>
      <c r="L7060" t="s">
        <v>948</v>
      </c>
    </row>
    <row r="7061" spans="1:12" x14ac:dyDescent="0.2">
      <c r="A7061" t="s">
        <v>590</v>
      </c>
      <c r="B7061">
        <v>0.16700000000000001</v>
      </c>
      <c r="C7061" t="s">
        <v>49</v>
      </c>
      <c r="D7061" t="s">
        <v>16</v>
      </c>
      <c r="F7061" t="s">
        <v>36</v>
      </c>
      <c r="G7061">
        <v>2</v>
      </c>
      <c r="H7061">
        <v>-1.789761466565382</v>
      </c>
      <c r="I7061">
        <v>0.1396863222903201</v>
      </c>
      <c r="J7061" t="s">
        <v>1323</v>
      </c>
      <c r="L7061" t="s">
        <v>591</v>
      </c>
    </row>
    <row r="7062" spans="1:12" x14ac:dyDescent="0.2">
      <c r="A7062" t="s">
        <v>624</v>
      </c>
      <c r="B7062">
        <v>68.224000000000004</v>
      </c>
      <c r="C7062" t="s">
        <v>42</v>
      </c>
      <c r="D7062" t="s">
        <v>30</v>
      </c>
      <c r="F7062" t="s">
        <v>36</v>
      </c>
      <c r="G7062">
        <v>2</v>
      </c>
      <c r="H7062">
        <v>4.2227964091033243</v>
      </c>
      <c r="I7062">
        <v>0.1396863222903201</v>
      </c>
      <c r="J7062" t="s">
        <v>1323</v>
      </c>
      <c r="L7062" t="s">
        <v>43</v>
      </c>
    </row>
    <row r="7063" spans="1:12" x14ac:dyDescent="0.2">
      <c r="A7063" t="s">
        <v>44</v>
      </c>
      <c r="B7063">
        <v>0.01</v>
      </c>
      <c r="C7063" t="s">
        <v>45</v>
      </c>
      <c r="D7063" t="s">
        <v>16</v>
      </c>
      <c r="F7063" t="s">
        <v>36</v>
      </c>
      <c r="G7063">
        <v>2</v>
      </c>
      <c r="H7063">
        <v>-4.6051701859880909</v>
      </c>
      <c r="I7063">
        <v>0.25090253027245368</v>
      </c>
      <c r="J7063" t="s">
        <v>1324</v>
      </c>
      <c r="L7063" t="s">
        <v>47</v>
      </c>
    </row>
    <row r="7064" spans="1:12" x14ac:dyDescent="0.2">
      <c r="A7064" t="s">
        <v>48</v>
      </c>
      <c r="B7064">
        <v>2.2200000000000001E-2</v>
      </c>
      <c r="C7064" t="s">
        <v>49</v>
      </c>
      <c r="D7064" t="s">
        <v>16</v>
      </c>
      <c r="F7064" t="s">
        <v>36</v>
      </c>
      <c r="G7064">
        <v>2</v>
      </c>
      <c r="H7064">
        <v>-3.807662990103903</v>
      </c>
      <c r="I7064">
        <v>0.25090253027245368</v>
      </c>
      <c r="J7064" t="s">
        <v>1325</v>
      </c>
      <c r="L7064" t="s">
        <v>50</v>
      </c>
    </row>
    <row r="7065" spans="1:12" x14ac:dyDescent="0.2">
      <c r="A7065" t="s">
        <v>196</v>
      </c>
      <c r="B7065">
        <v>32</v>
      </c>
      <c r="C7065" t="s">
        <v>94</v>
      </c>
      <c r="D7065" t="s">
        <v>53</v>
      </c>
      <c r="F7065" t="s">
        <v>36</v>
      </c>
      <c r="G7065">
        <v>2</v>
      </c>
      <c r="H7065">
        <v>3.465735902799727</v>
      </c>
      <c r="I7065">
        <v>9.8112230981473106E-2</v>
      </c>
      <c r="J7065" t="s">
        <v>1293</v>
      </c>
      <c r="L7065" t="s">
        <v>198</v>
      </c>
    </row>
    <row r="7066" spans="1:12" x14ac:dyDescent="0.2">
      <c r="A7066" t="s">
        <v>268</v>
      </c>
      <c r="B7066">
        <v>4.1500000000000002E-2</v>
      </c>
      <c r="C7066" t="s">
        <v>45</v>
      </c>
      <c r="D7066" t="s">
        <v>16</v>
      </c>
      <c r="F7066" t="s">
        <v>36</v>
      </c>
      <c r="G7066">
        <v>2</v>
      </c>
      <c r="H7066">
        <v>-3.1820618517454839</v>
      </c>
      <c r="I7066">
        <v>0.25090253027245368</v>
      </c>
      <c r="J7066" t="s">
        <v>1324</v>
      </c>
      <c r="L7066" t="s">
        <v>269</v>
      </c>
    </row>
    <row r="7067" spans="1:12" x14ac:dyDescent="0.2">
      <c r="A7067" t="s">
        <v>270</v>
      </c>
      <c r="B7067">
        <v>4.01</v>
      </c>
      <c r="C7067" t="s">
        <v>42</v>
      </c>
      <c r="D7067" t="s">
        <v>16</v>
      </c>
      <c r="F7067" t="s">
        <v>36</v>
      </c>
      <c r="G7067">
        <v>2</v>
      </c>
      <c r="H7067">
        <v>1.388791241318478</v>
      </c>
      <c r="I7067">
        <v>0.1396863222903201</v>
      </c>
      <c r="J7067" t="s">
        <v>1323</v>
      </c>
      <c r="L7067" t="s">
        <v>271</v>
      </c>
    </row>
    <row r="7068" spans="1:12" x14ac:dyDescent="0.2">
      <c r="A7068" t="s">
        <v>843</v>
      </c>
      <c r="B7068">
        <v>6.6799999999999998E-2</v>
      </c>
      <c r="C7068" t="s">
        <v>844</v>
      </c>
      <c r="D7068" t="s">
        <v>16</v>
      </c>
      <c r="F7068" t="s">
        <v>36</v>
      </c>
      <c r="G7068">
        <v>2</v>
      </c>
      <c r="H7068">
        <v>-2.7060521984395369</v>
      </c>
      <c r="I7068">
        <v>0.25090253027245368</v>
      </c>
      <c r="J7068" t="s">
        <v>1324</v>
      </c>
      <c r="L7068" t="s">
        <v>845</v>
      </c>
    </row>
    <row r="7069" spans="1:12" x14ac:dyDescent="0.2">
      <c r="A7069" t="s">
        <v>1297</v>
      </c>
      <c r="B7069">
        <v>1</v>
      </c>
      <c r="C7069" t="s">
        <v>45</v>
      </c>
      <c r="D7069" t="s">
        <v>16</v>
      </c>
      <c r="F7069" t="s">
        <v>36</v>
      </c>
      <c r="G7069">
        <v>2</v>
      </c>
      <c r="H7069">
        <v>0</v>
      </c>
      <c r="I7069">
        <v>0.1417993735070725</v>
      </c>
      <c r="J7069" t="s">
        <v>1326</v>
      </c>
      <c r="L7069" t="s">
        <v>1297</v>
      </c>
    </row>
    <row r="7070" spans="1:12" x14ac:dyDescent="0.2">
      <c r="A7070" t="s">
        <v>1242</v>
      </c>
      <c r="B7070">
        <v>9.9999999999999994E-12</v>
      </c>
      <c r="C7070" t="s">
        <v>35</v>
      </c>
      <c r="D7070" t="s">
        <v>15</v>
      </c>
      <c r="F7070" t="s">
        <v>36</v>
      </c>
      <c r="G7070">
        <v>2</v>
      </c>
      <c r="H7070">
        <v>-25.3284360229345</v>
      </c>
      <c r="I7070">
        <v>0.56484548545268687</v>
      </c>
      <c r="J7070" t="s">
        <v>1282</v>
      </c>
      <c r="L7070" t="s">
        <v>1244</v>
      </c>
    </row>
    <row r="7071" spans="1:12" x14ac:dyDescent="0.2">
      <c r="A7071" t="s">
        <v>60</v>
      </c>
      <c r="B7071">
        <v>1.41</v>
      </c>
      <c r="C7071" t="s">
        <v>42</v>
      </c>
      <c r="D7071" t="s">
        <v>56</v>
      </c>
      <c r="F7071" t="s">
        <v>36</v>
      </c>
      <c r="G7071">
        <v>2</v>
      </c>
      <c r="H7071">
        <v>0.34358970439007691</v>
      </c>
      <c r="I7071">
        <v>0.36977677668705061</v>
      </c>
      <c r="J7071" t="s">
        <v>1327</v>
      </c>
      <c r="L7071" t="s">
        <v>61</v>
      </c>
    </row>
    <row r="7072" spans="1:12" x14ac:dyDescent="0.2">
      <c r="A7072" t="s">
        <v>62</v>
      </c>
      <c r="B7072">
        <v>1.1307</v>
      </c>
      <c r="C7072" t="s">
        <v>35</v>
      </c>
      <c r="D7072" t="s">
        <v>56</v>
      </c>
      <c r="F7072" t="s">
        <v>36</v>
      </c>
      <c r="G7072">
        <v>2</v>
      </c>
      <c r="H7072">
        <v>0.12283690995906239</v>
      </c>
      <c r="I7072">
        <v>0.36977677668705061</v>
      </c>
      <c r="J7072" t="s">
        <v>1300</v>
      </c>
      <c r="L7072" t="s">
        <v>62</v>
      </c>
    </row>
    <row r="7073" spans="1:13" x14ac:dyDescent="0.2">
      <c r="A7073" t="s">
        <v>858</v>
      </c>
      <c r="B7073">
        <v>-0.16700000000000001</v>
      </c>
      <c r="C7073" t="s">
        <v>49</v>
      </c>
      <c r="D7073" t="s">
        <v>16</v>
      </c>
      <c r="F7073" t="s">
        <v>36</v>
      </c>
      <c r="G7073">
        <v>2</v>
      </c>
      <c r="H7073">
        <v>-1.789761466565382</v>
      </c>
      <c r="I7073">
        <v>0.1396863222903201</v>
      </c>
      <c r="J7073" t="s">
        <v>1323</v>
      </c>
      <c r="K7073" t="b">
        <v>1</v>
      </c>
      <c r="L7073" t="s">
        <v>859</v>
      </c>
    </row>
    <row r="7074" spans="1:13" x14ac:dyDescent="0.2">
      <c r="A7074" t="s">
        <v>679</v>
      </c>
      <c r="B7074">
        <v>-4.8391000000000002</v>
      </c>
      <c r="C7074" t="s">
        <v>49</v>
      </c>
      <c r="D7074" t="s">
        <v>250</v>
      </c>
      <c r="F7074" t="s">
        <v>36</v>
      </c>
      <c r="G7074">
        <v>2</v>
      </c>
      <c r="H7074">
        <v>1.5767287530243961</v>
      </c>
      <c r="I7074">
        <v>0.2429077303809114</v>
      </c>
      <c r="J7074" t="s">
        <v>1301</v>
      </c>
      <c r="K7074" t="b">
        <v>1</v>
      </c>
      <c r="L7074" t="s">
        <v>681</v>
      </c>
    </row>
    <row r="7076" spans="1:13" ht="16" x14ac:dyDescent="0.2">
      <c r="A7076" s="1" t="s">
        <v>2</v>
      </c>
      <c r="B7076" s="1" t="s">
        <v>1316</v>
      </c>
    </row>
    <row r="7077" spans="1:13" x14ac:dyDescent="0.2">
      <c r="A7077" t="s">
        <v>4</v>
      </c>
      <c r="B7077" t="s">
        <v>1330</v>
      </c>
    </row>
    <row r="7078" spans="1:13" x14ac:dyDescent="0.2">
      <c r="A7078" t="s">
        <v>6</v>
      </c>
      <c r="B7078" t="s">
        <v>371</v>
      </c>
    </row>
    <row r="7079" spans="1:13" x14ac:dyDescent="0.2">
      <c r="A7079" t="s">
        <v>8</v>
      </c>
      <c r="B7079">
        <v>1</v>
      </c>
    </row>
    <row r="7080" spans="1:13" x14ac:dyDescent="0.2">
      <c r="A7080" t="s">
        <v>9</v>
      </c>
      <c r="B7080" t="s">
        <v>1318</v>
      </c>
    </row>
    <row r="7081" spans="1:13" x14ac:dyDescent="0.2">
      <c r="A7081" t="s">
        <v>11</v>
      </c>
      <c r="B7081" t="s">
        <v>12</v>
      </c>
    </row>
    <row r="7082" spans="1:13" x14ac:dyDescent="0.2">
      <c r="A7082" t="s">
        <v>13</v>
      </c>
      <c r="B7082" t="s">
        <v>14</v>
      </c>
    </row>
    <row r="7083" spans="1:13" x14ac:dyDescent="0.2">
      <c r="A7083" t="s">
        <v>15</v>
      </c>
      <c r="B7083" t="s">
        <v>16</v>
      </c>
    </row>
    <row r="7084" spans="1:13" ht="16" x14ac:dyDescent="0.2">
      <c r="A7084" s="1" t="s">
        <v>17</v>
      </c>
    </row>
    <row r="7085" spans="1:13" x14ac:dyDescent="0.2">
      <c r="A7085" s="2" t="s">
        <v>18</v>
      </c>
      <c r="B7085" s="2" t="s">
        <v>19</v>
      </c>
      <c r="C7085" s="2" t="s">
        <v>6</v>
      </c>
      <c r="D7085" s="2" t="s">
        <v>15</v>
      </c>
      <c r="E7085" s="2" t="s">
        <v>20</v>
      </c>
      <c r="F7085" s="2" t="s">
        <v>13</v>
      </c>
      <c r="G7085" s="2" t="s">
        <v>21</v>
      </c>
      <c r="H7085" s="2" t="s">
        <v>22</v>
      </c>
      <c r="I7085" s="2" t="s">
        <v>23</v>
      </c>
      <c r="J7085" s="2" t="s">
        <v>4</v>
      </c>
      <c r="K7085" s="2" t="s">
        <v>24</v>
      </c>
      <c r="L7085" s="2" t="s">
        <v>9</v>
      </c>
      <c r="M7085" s="2"/>
    </row>
    <row r="7086" spans="1:13" x14ac:dyDescent="0.2">
      <c r="A7086" t="s">
        <v>451</v>
      </c>
      <c r="B7086">
        <v>0.13034000000000001</v>
      </c>
      <c r="D7086" t="s">
        <v>16</v>
      </c>
      <c r="E7086" t="s">
        <v>650</v>
      </c>
      <c r="F7086" t="s">
        <v>27</v>
      </c>
      <c r="G7086">
        <v>2</v>
      </c>
      <c r="H7086">
        <v>-2.037608858077903</v>
      </c>
      <c r="I7086">
        <v>0.60144110492195313</v>
      </c>
      <c r="J7086" t="s">
        <v>1319</v>
      </c>
    </row>
    <row r="7087" spans="1:13" x14ac:dyDescent="0.2">
      <c r="A7087" t="s">
        <v>453</v>
      </c>
      <c r="B7087">
        <v>0.13034000000000001</v>
      </c>
      <c r="D7087" t="s">
        <v>16</v>
      </c>
      <c r="E7087" t="s">
        <v>650</v>
      </c>
      <c r="F7087" t="s">
        <v>27</v>
      </c>
      <c r="G7087">
        <v>2</v>
      </c>
      <c r="H7087">
        <v>-2.037608858077903</v>
      </c>
      <c r="I7087">
        <v>0.60144110492195313</v>
      </c>
      <c r="J7087" t="s">
        <v>1319</v>
      </c>
    </row>
    <row r="7088" spans="1:13" x14ac:dyDescent="0.2">
      <c r="A7088" t="s">
        <v>457</v>
      </c>
      <c r="B7088">
        <v>4.0474999999999997E-2</v>
      </c>
      <c r="D7088" t="s">
        <v>16</v>
      </c>
      <c r="E7088" t="s">
        <v>650</v>
      </c>
      <c r="F7088" t="s">
        <v>27</v>
      </c>
      <c r="G7088">
        <v>2</v>
      </c>
      <c r="H7088">
        <v>-3.2070707794184381</v>
      </c>
      <c r="I7088">
        <v>0.60144110492195313</v>
      </c>
      <c r="J7088" t="s">
        <v>1319</v>
      </c>
    </row>
    <row r="7089" spans="1:12" x14ac:dyDescent="0.2">
      <c r="A7089" t="s">
        <v>29</v>
      </c>
      <c r="B7089">
        <v>115.2</v>
      </c>
      <c r="D7089" t="s">
        <v>30</v>
      </c>
      <c r="E7089" t="s">
        <v>26</v>
      </c>
      <c r="F7089" t="s">
        <v>27</v>
      </c>
      <c r="G7089">
        <v>2</v>
      </c>
      <c r="H7089">
        <v>4.746669748261791</v>
      </c>
      <c r="I7089">
        <v>0.2301660047745023</v>
      </c>
      <c r="J7089" t="s">
        <v>1320</v>
      </c>
    </row>
    <row r="7090" spans="1:12" x14ac:dyDescent="0.2">
      <c r="A7090" t="s">
        <v>1321</v>
      </c>
      <c r="B7090">
        <v>4.4149999999999997E-3</v>
      </c>
      <c r="D7090" t="s">
        <v>16</v>
      </c>
      <c r="E7090" t="s">
        <v>650</v>
      </c>
      <c r="F7090" t="s">
        <v>27</v>
      </c>
      <c r="G7090">
        <v>2</v>
      </c>
      <c r="H7090">
        <v>-5.4227474449262134</v>
      </c>
      <c r="I7090">
        <v>0.59647615052123526</v>
      </c>
      <c r="J7090" t="s">
        <v>1322</v>
      </c>
    </row>
    <row r="7091" spans="1:12" x14ac:dyDescent="0.2">
      <c r="A7091" t="s">
        <v>996</v>
      </c>
      <c r="B7091">
        <v>8.3500000000000005E-2</v>
      </c>
      <c r="D7091" t="s">
        <v>16</v>
      </c>
      <c r="E7091" t="s">
        <v>650</v>
      </c>
      <c r="F7091" t="s">
        <v>27</v>
      </c>
      <c r="G7091">
        <v>2</v>
      </c>
      <c r="H7091">
        <v>-2.4829086471253272</v>
      </c>
      <c r="I7091">
        <v>0.30845693728017798</v>
      </c>
      <c r="J7091" t="s">
        <v>1322</v>
      </c>
    </row>
    <row r="7092" spans="1:12" x14ac:dyDescent="0.2">
      <c r="A7092" t="s">
        <v>828</v>
      </c>
      <c r="B7092">
        <v>3.3849999999999998E-2</v>
      </c>
      <c r="D7092" t="s">
        <v>16</v>
      </c>
      <c r="E7092" t="s">
        <v>26</v>
      </c>
      <c r="F7092" t="s">
        <v>27</v>
      </c>
      <c r="G7092">
        <v>2</v>
      </c>
      <c r="H7092">
        <v>-3.3858162796238531</v>
      </c>
      <c r="I7092">
        <v>0.30845693728017798</v>
      </c>
      <c r="J7092" t="s">
        <v>1322</v>
      </c>
    </row>
    <row r="7093" spans="1:12" x14ac:dyDescent="0.2">
      <c r="A7093" t="s">
        <v>459</v>
      </c>
      <c r="B7093">
        <v>4.0474999999999997E-2</v>
      </c>
      <c r="D7093" t="s">
        <v>16</v>
      </c>
      <c r="E7093" t="s">
        <v>650</v>
      </c>
      <c r="F7093" t="s">
        <v>27</v>
      </c>
      <c r="G7093">
        <v>2</v>
      </c>
      <c r="H7093">
        <v>-3.2070707794184381</v>
      </c>
      <c r="I7093">
        <v>0.60144110492195313</v>
      </c>
      <c r="J7093" t="s">
        <v>1319</v>
      </c>
    </row>
    <row r="7094" spans="1:12" x14ac:dyDescent="0.2">
      <c r="A7094" t="s">
        <v>432</v>
      </c>
      <c r="B7094">
        <v>5.09</v>
      </c>
      <c r="D7094" t="s">
        <v>250</v>
      </c>
      <c r="E7094" t="s">
        <v>244</v>
      </c>
      <c r="F7094" t="s">
        <v>27</v>
      </c>
      <c r="G7094">
        <v>2</v>
      </c>
      <c r="H7094">
        <v>1.6272778305624309</v>
      </c>
      <c r="I7094">
        <v>0.1396863222903201</v>
      </c>
      <c r="J7094" t="s">
        <v>1323</v>
      </c>
    </row>
    <row r="7095" spans="1:12" x14ac:dyDescent="0.2">
      <c r="A7095" t="s">
        <v>1316</v>
      </c>
      <c r="B7095">
        <v>1</v>
      </c>
      <c r="C7095" t="s">
        <v>371</v>
      </c>
      <c r="D7095" t="s">
        <v>16</v>
      </c>
      <c r="E7095" t="s">
        <v>76</v>
      </c>
      <c r="F7095" t="s">
        <v>33</v>
      </c>
      <c r="G7095">
        <v>0</v>
      </c>
      <c r="H7095">
        <v>1</v>
      </c>
      <c r="L7095" t="s">
        <v>1318</v>
      </c>
    </row>
    <row r="7096" spans="1:12" x14ac:dyDescent="0.2">
      <c r="A7096" t="s">
        <v>947</v>
      </c>
      <c r="B7096">
        <v>1</v>
      </c>
      <c r="C7096" t="s">
        <v>35</v>
      </c>
      <c r="D7096" t="s">
        <v>16</v>
      </c>
      <c r="F7096" t="s">
        <v>36</v>
      </c>
      <c r="G7096">
        <v>2</v>
      </c>
      <c r="H7096">
        <v>0</v>
      </c>
      <c r="I7096">
        <v>0.1396863222903201</v>
      </c>
      <c r="J7096" t="s">
        <v>1323</v>
      </c>
      <c r="L7096" t="s">
        <v>948</v>
      </c>
    </row>
    <row r="7097" spans="1:12" x14ac:dyDescent="0.2">
      <c r="A7097" t="s">
        <v>590</v>
      </c>
      <c r="B7097">
        <v>0.16700000000000001</v>
      </c>
      <c r="C7097" t="s">
        <v>49</v>
      </c>
      <c r="D7097" t="s">
        <v>16</v>
      </c>
      <c r="F7097" t="s">
        <v>36</v>
      </c>
      <c r="G7097">
        <v>2</v>
      </c>
      <c r="H7097">
        <v>-1.789761466565382</v>
      </c>
      <c r="I7097">
        <v>0.1396863222903201</v>
      </c>
      <c r="J7097" t="s">
        <v>1323</v>
      </c>
      <c r="L7097" t="s">
        <v>591</v>
      </c>
    </row>
    <row r="7098" spans="1:12" x14ac:dyDescent="0.2">
      <c r="A7098" t="s">
        <v>624</v>
      </c>
      <c r="B7098">
        <v>68.224000000000004</v>
      </c>
      <c r="C7098" t="s">
        <v>42</v>
      </c>
      <c r="D7098" t="s">
        <v>30</v>
      </c>
      <c r="F7098" t="s">
        <v>36</v>
      </c>
      <c r="G7098">
        <v>2</v>
      </c>
      <c r="H7098">
        <v>4.2227964091033243</v>
      </c>
      <c r="I7098">
        <v>0.1396863222903201</v>
      </c>
      <c r="J7098" t="s">
        <v>1323</v>
      </c>
      <c r="L7098" t="s">
        <v>43</v>
      </c>
    </row>
    <row r="7099" spans="1:12" x14ac:dyDescent="0.2">
      <c r="A7099" t="s">
        <v>44</v>
      </c>
      <c r="B7099">
        <v>0.01</v>
      </c>
      <c r="C7099" t="s">
        <v>45</v>
      </c>
      <c r="D7099" t="s">
        <v>16</v>
      </c>
      <c r="F7099" t="s">
        <v>36</v>
      </c>
      <c r="G7099">
        <v>2</v>
      </c>
      <c r="H7099">
        <v>-4.6051701859880909</v>
      </c>
      <c r="I7099">
        <v>0.25090253027245368</v>
      </c>
      <c r="J7099" t="s">
        <v>1324</v>
      </c>
      <c r="L7099" t="s">
        <v>47</v>
      </c>
    </row>
    <row r="7100" spans="1:12" x14ac:dyDescent="0.2">
      <c r="A7100" t="s">
        <v>48</v>
      </c>
      <c r="B7100">
        <v>2.2200000000000001E-2</v>
      </c>
      <c r="C7100" t="s">
        <v>49</v>
      </c>
      <c r="D7100" t="s">
        <v>16</v>
      </c>
      <c r="F7100" t="s">
        <v>36</v>
      </c>
      <c r="G7100">
        <v>2</v>
      </c>
      <c r="H7100">
        <v>-3.807662990103903</v>
      </c>
      <c r="I7100">
        <v>0.25090253027245368</v>
      </c>
      <c r="J7100" t="s">
        <v>1325</v>
      </c>
      <c r="L7100" t="s">
        <v>50</v>
      </c>
    </row>
    <row r="7101" spans="1:12" x14ac:dyDescent="0.2">
      <c r="A7101" t="s">
        <v>51</v>
      </c>
      <c r="B7101">
        <v>32</v>
      </c>
      <c r="C7101" t="s">
        <v>52</v>
      </c>
      <c r="D7101" t="s">
        <v>53</v>
      </c>
      <c r="F7101" t="s">
        <v>36</v>
      </c>
      <c r="G7101">
        <v>2</v>
      </c>
      <c r="H7101">
        <v>3.465735902799727</v>
      </c>
      <c r="I7101">
        <v>9.8112230981473106E-2</v>
      </c>
      <c r="J7101" t="s">
        <v>1293</v>
      </c>
      <c r="L7101" t="s">
        <v>54</v>
      </c>
    </row>
    <row r="7102" spans="1:12" x14ac:dyDescent="0.2">
      <c r="A7102" t="s">
        <v>268</v>
      </c>
      <c r="B7102">
        <v>4.1500000000000002E-2</v>
      </c>
      <c r="C7102" t="s">
        <v>45</v>
      </c>
      <c r="D7102" t="s">
        <v>16</v>
      </c>
      <c r="F7102" t="s">
        <v>36</v>
      </c>
      <c r="G7102">
        <v>2</v>
      </c>
      <c r="H7102">
        <v>-3.1820618517454839</v>
      </c>
      <c r="I7102">
        <v>0.25090253027245368</v>
      </c>
      <c r="J7102" t="s">
        <v>1324</v>
      </c>
      <c r="L7102" t="s">
        <v>269</v>
      </c>
    </row>
    <row r="7103" spans="1:12" x14ac:dyDescent="0.2">
      <c r="A7103" t="s">
        <v>270</v>
      </c>
      <c r="B7103">
        <v>4.01</v>
      </c>
      <c r="C7103" t="s">
        <v>42</v>
      </c>
      <c r="D7103" t="s">
        <v>16</v>
      </c>
      <c r="F7103" t="s">
        <v>36</v>
      </c>
      <c r="G7103">
        <v>2</v>
      </c>
      <c r="H7103">
        <v>1.388791241318478</v>
      </c>
      <c r="I7103">
        <v>0.1396863222903201</v>
      </c>
      <c r="J7103" t="s">
        <v>1323</v>
      </c>
      <c r="L7103" t="s">
        <v>271</v>
      </c>
    </row>
    <row r="7104" spans="1:12" x14ac:dyDescent="0.2">
      <c r="A7104" t="s">
        <v>843</v>
      </c>
      <c r="B7104">
        <v>6.6799999999999998E-2</v>
      </c>
      <c r="C7104" t="s">
        <v>844</v>
      </c>
      <c r="D7104" t="s">
        <v>16</v>
      </c>
      <c r="F7104" t="s">
        <v>36</v>
      </c>
      <c r="G7104">
        <v>2</v>
      </c>
      <c r="H7104">
        <v>-2.7060521984395369</v>
      </c>
      <c r="I7104">
        <v>0.25090253027245368</v>
      </c>
      <c r="J7104" t="s">
        <v>1324</v>
      </c>
      <c r="L7104" t="s">
        <v>845</v>
      </c>
    </row>
    <row r="7105" spans="1:12" x14ac:dyDescent="0.2">
      <c r="A7105" t="s">
        <v>1297</v>
      </c>
      <c r="B7105">
        <v>1</v>
      </c>
      <c r="C7105" t="s">
        <v>371</v>
      </c>
      <c r="D7105" t="s">
        <v>16</v>
      </c>
      <c r="F7105" t="s">
        <v>36</v>
      </c>
      <c r="G7105">
        <v>2</v>
      </c>
      <c r="H7105">
        <v>0</v>
      </c>
      <c r="I7105">
        <v>0.1417993735070725</v>
      </c>
      <c r="J7105" t="s">
        <v>1326</v>
      </c>
      <c r="L7105" t="s">
        <v>1297</v>
      </c>
    </row>
    <row r="7106" spans="1:12" x14ac:dyDescent="0.2">
      <c r="A7106" t="s">
        <v>1242</v>
      </c>
      <c r="B7106">
        <v>9.9999999999999994E-12</v>
      </c>
      <c r="C7106" t="s">
        <v>35</v>
      </c>
      <c r="D7106" t="s">
        <v>15</v>
      </c>
      <c r="F7106" t="s">
        <v>36</v>
      </c>
      <c r="G7106">
        <v>2</v>
      </c>
      <c r="H7106">
        <v>-25.3284360229345</v>
      </c>
      <c r="I7106">
        <v>0.56484548545268687</v>
      </c>
      <c r="J7106" t="s">
        <v>1282</v>
      </c>
      <c r="L7106" t="s">
        <v>1244</v>
      </c>
    </row>
    <row r="7107" spans="1:12" x14ac:dyDescent="0.2">
      <c r="A7107" t="s">
        <v>60</v>
      </c>
      <c r="B7107">
        <v>1.41</v>
      </c>
      <c r="C7107" t="s">
        <v>42</v>
      </c>
      <c r="D7107" t="s">
        <v>56</v>
      </c>
      <c r="F7107" t="s">
        <v>36</v>
      </c>
      <c r="G7107">
        <v>2</v>
      </c>
      <c r="H7107">
        <v>0.34358970439007691</v>
      </c>
      <c r="I7107">
        <v>0.36977677668705061</v>
      </c>
      <c r="J7107" t="s">
        <v>1327</v>
      </c>
      <c r="L7107" t="s">
        <v>61</v>
      </c>
    </row>
    <row r="7108" spans="1:12" x14ac:dyDescent="0.2">
      <c r="A7108" t="s">
        <v>62</v>
      </c>
      <c r="B7108">
        <v>1.1307</v>
      </c>
      <c r="C7108" t="s">
        <v>35</v>
      </c>
      <c r="D7108" t="s">
        <v>56</v>
      </c>
      <c r="F7108" t="s">
        <v>36</v>
      </c>
      <c r="G7108">
        <v>2</v>
      </c>
      <c r="H7108">
        <v>0.12283690995906239</v>
      </c>
      <c r="I7108">
        <v>0.36977677668705061</v>
      </c>
      <c r="J7108" t="s">
        <v>1300</v>
      </c>
      <c r="L7108" t="s">
        <v>62</v>
      </c>
    </row>
    <row r="7109" spans="1:12" x14ac:dyDescent="0.2">
      <c r="A7109" t="s">
        <v>858</v>
      </c>
      <c r="B7109">
        <v>-0.16700000000000001</v>
      </c>
      <c r="C7109" t="s">
        <v>49</v>
      </c>
      <c r="D7109" t="s">
        <v>16</v>
      </c>
      <c r="F7109" t="s">
        <v>36</v>
      </c>
      <c r="G7109">
        <v>2</v>
      </c>
      <c r="H7109">
        <v>-1.789761466565382</v>
      </c>
      <c r="I7109">
        <v>0.1396863222903201</v>
      </c>
      <c r="J7109" t="s">
        <v>1323</v>
      </c>
      <c r="K7109" t="b">
        <v>1</v>
      </c>
      <c r="L7109" t="s">
        <v>859</v>
      </c>
    </row>
    <row r="7110" spans="1:12" x14ac:dyDescent="0.2">
      <c r="A7110" t="s">
        <v>679</v>
      </c>
      <c r="B7110">
        <v>-4.8391000000000002</v>
      </c>
      <c r="C7110" t="s">
        <v>49</v>
      </c>
      <c r="D7110" t="s">
        <v>250</v>
      </c>
      <c r="F7110" t="s">
        <v>36</v>
      </c>
      <c r="G7110">
        <v>2</v>
      </c>
      <c r="H7110">
        <v>1.5767287530243961</v>
      </c>
      <c r="I7110">
        <v>0.2429077303809114</v>
      </c>
      <c r="J7110" t="s">
        <v>1301</v>
      </c>
      <c r="K7110" t="b">
        <v>1</v>
      </c>
      <c r="L7110" t="s">
        <v>681</v>
      </c>
    </row>
    <row r="7112" spans="1:12" ht="16" x14ac:dyDescent="0.2">
      <c r="A7112" s="1" t="s">
        <v>2</v>
      </c>
      <c r="B7112" s="1" t="s">
        <v>1307</v>
      </c>
    </row>
    <row r="7113" spans="1:12" x14ac:dyDescent="0.2">
      <c r="A7113" t="s">
        <v>4</v>
      </c>
      <c r="B7113" t="s">
        <v>1331</v>
      </c>
    </row>
    <row r="7114" spans="1:12" x14ac:dyDescent="0.2">
      <c r="A7114" t="s">
        <v>6</v>
      </c>
      <c r="B7114" t="s">
        <v>371</v>
      </c>
    </row>
    <row r="7115" spans="1:12" x14ac:dyDescent="0.2">
      <c r="A7115" t="s">
        <v>8</v>
      </c>
      <c r="B7115">
        <v>1</v>
      </c>
    </row>
    <row r="7116" spans="1:12" x14ac:dyDescent="0.2">
      <c r="A7116" t="s">
        <v>9</v>
      </c>
      <c r="B7116" t="s">
        <v>1309</v>
      </c>
    </row>
    <row r="7117" spans="1:12" x14ac:dyDescent="0.2">
      <c r="A7117" t="s">
        <v>11</v>
      </c>
      <c r="B7117" t="s">
        <v>12</v>
      </c>
    </row>
    <row r="7118" spans="1:12" x14ac:dyDescent="0.2">
      <c r="A7118" t="s">
        <v>13</v>
      </c>
      <c r="B7118" t="s">
        <v>14</v>
      </c>
    </row>
    <row r="7119" spans="1:12" x14ac:dyDescent="0.2">
      <c r="A7119" t="s">
        <v>15</v>
      </c>
      <c r="B7119" t="s">
        <v>16</v>
      </c>
    </row>
    <row r="7120" spans="1:12" ht="16" x14ac:dyDescent="0.2">
      <c r="A7120" s="1" t="s">
        <v>17</v>
      </c>
    </row>
    <row r="7121" spans="1:13" x14ac:dyDescent="0.2">
      <c r="A7121" s="2" t="s">
        <v>18</v>
      </c>
      <c r="B7121" s="2" t="s">
        <v>19</v>
      </c>
      <c r="C7121" s="2" t="s">
        <v>6</v>
      </c>
      <c r="D7121" s="2" t="s">
        <v>15</v>
      </c>
      <c r="E7121" s="2" t="s">
        <v>20</v>
      </c>
      <c r="F7121" s="2" t="s">
        <v>13</v>
      </c>
      <c r="G7121" s="2" t="s">
        <v>21</v>
      </c>
      <c r="H7121" s="2" t="s">
        <v>22</v>
      </c>
      <c r="I7121" s="2" t="s">
        <v>23</v>
      </c>
      <c r="J7121" s="2" t="s">
        <v>4</v>
      </c>
      <c r="K7121" s="2" t="s">
        <v>24</v>
      </c>
      <c r="L7121" s="2" t="s">
        <v>9</v>
      </c>
      <c r="M7121" s="2"/>
    </row>
    <row r="7122" spans="1:13" x14ac:dyDescent="0.2">
      <c r="A7122" t="s">
        <v>1228</v>
      </c>
      <c r="B7122">
        <v>1.2619000000000001E-5</v>
      </c>
      <c r="D7122" t="s">
        <v>16</v>
      </c>
      <c r="E7122" t="s">
        <v>650</v>
      </c>
      <c r="F7122" t="s">
        <v>27</v>
      </c>
      <c r="G7122">
        <v>2</v>
      </c>
      <c r="H7122">
        <v>-11.2803069432935</v>
      </c>
      <c r="I7122">
        <v>0.25832431853438959</v>
      </c>
      <c r="J7122" t="s">
        <v>1332</v>
      </c>
    </row>
    <row r="7123" spans="1:13" x14ac:dyDescent="0.2">
      <c r="A7123" t="s">
        <v>451</v>
      </c>
      <c r="B7123">
        <v>2.0471000000000001E-4</v>
      </c>
      <c r="D7123" t="s">
        <v>16</v>
      </c>
      <c r="E7123" t="s">
        <v>650</v>
      </c>
      <c r="F7123" t="s">
        <v>27</v>
      </c>
      <c r="G7123">
        <v>2</v>
      </c>
      <c r="H7123">
        <v>-8.4939162145117439</v>
      </c>
      <c r="I7123">
        <v>0.25832431853438959</v>
      </c>
      <c r="J7123" t="s">
        <v>1332</v>
      </c>
    </row>
    <row r="7124" spans="1:13" x14ac:dyDescent="0.2">
      <c r="A7124" t="s">
        <v>453</v>
      </c>
      <c r="B7124">
        <v>2.0200000000000001E-3</v>
      </c>
      <c r="D7124" t="s">
        <v>16</v>
      </c>
      <c r="E7124" t="s">
        <v>650</v>
      </c>
      <c r="F7124" t="s">
        <v>27</v>
      </c>
      <c r="G7124">
        <v>2</v>
      </c>
      <c r="H7124">
        <v>-6.2046577675690244</v>
      </c>
      <c r="I7124">
        <v>0.25832431853438959</v>
      </c>
      <c r="J7124" t="s">
        <v>1332</v>
      </c>
    </row>
    <row r="7125" spans="1:13" x14ac:dyDescent="0.2">
      <c r="A7125" t="s">
        <v>455</v>
      </c>
      <c r="B7125">
        <v>3.5991000000000002E-2</v>
      </c>
      <c r="D7125" t="s">
        <v>16</v>
      </c>
      <c r="E7125" t="s">
        <v>650</v>
      </c>
      <c r="F7125" t="s">
        <v>27</v>
      </c>
      <c r="G7125">
        <v>2</v>
      </c>
      <c r="H7125">
        <v>-3.3244863717812358</v>
      </c>
      <c r="I7125">
        <v>0.57215916837882341</v>
      </c>
      <c r="J7125" t="s">
        <v>1332</v>
      </c>
    </row>
    <row r="7126" spans="1:13" x14ac:dyDescent="0.2">
      <c r="A7126" t="s">
        <v>994</v>
      </c>
      <c r="B7126">
        <v>1.0236E-7</v>
      </c>
      <c r="D7126" t="s">
        <v>16</v>
      </c>
      <c r="E7126" t="s">
        <v>650</v>
      </c>
      <c r="F7126" t="s">
        <v>27</v>
      </c>
      <c r="G7126">
        <v>2</v>
      </c>
      <c r="H7126">
        <v>-16.094769825654819</v>
      </c>
      <c r="I7126">
        <v>0.57215916837882341</v>
      </c>
      <c r="J7126" t="s">
        <v>1332</v>
      </c>
    </row>
    <row r="7127" spans="1:13" x14ac:dyDescent="0.2">
      <c r="A7127" t="s">
        <v>457</v>
      </c>
      <c r="B7127">
        <v>9.0998000000000001E-4</v>
      </c>
      <c r="D7127" t="s">
        <v>16</v>
      </c>
      <c r="E7127" t="s">
        <v>650</v>
      </c>
      <c r="F7127" t="s">
        <v>27</v>
      </c>
      <c r="G7127">
        <v>2</v>
      </c>
      <c r="H7127">
        <v>-7.0020879367168769</v>
      </c>
      <c r="I7127">
        <v>0.25832431853438959</v>
      </c>
      <c r="J7127" t="s">
        <v>1332</v>
      </c>
    </row>
    <row r="7128" spans="1:13" x14ac:dyDescent="0.2">
      <c r="A7128" t="s">
        <v>29</v>
      </c>
      <c r="B7128">
        <v>176.4</v>
      </c>
      <c r="D7128" t="s">
        <v>30</v>
      </c>
      <c r="E7128" t="s">
        <v>26</v>
      </c>
      <c r="F7128" t="s">
        <v>27</v>
      </c>
      <c r="G7128">
        <v>2</v>
      </c>
      <c r="H7128">
        <v>5.1727541435726909</v>
      </c>
      <c r="I7128">
        <v>0.10350708469216301</v>
      </c>
      <c r="J7128" t="s">
        <v>1333</v>
      </c>
    </row>
    <row r="7129" spans="1:13" x14ac:dyDescent="0.2">
      <c r="A7129" t="s">
        <v>1233</v>
      </c>
      <c r="B7129">
        <v>5.6084999999999997E-6</v>
      </c>
      <c r="D7129" t="s">
        <v>16</v>
      </c>
      <c r="E7129" t="s">
        <v>650</v>
      </c>
      <c r="F7129" t="s">
        <v>27</v>
      </c>
      <c r="G7129">
        <v>2</v>
      </c>
      <c r="H7129">
        <v>-12.091227253861129</v>
      </c>
      <c r="I7129">
        <v>0.82048766921612815</v>
      </c>
      <c r="J7129" t="s">
        <v>1332</v>
      </c>
    </row>
    <row r="7130" spans="1:13" x14ac:dyDescent="0.2">
      <c r="A7130" t="s">
        <v>1035</v>
      </c>
      <c r="B7130">
        <v>2.0751E-4</v>
      </c>
      <c r="D7130" t="s">
        <v>16</v>
      </c>
      <c r="E7130" t="s">
        <v>650</v>
      </c>
      <c r="F7130" t="s">
        <v>27</v>
      </c>
      <c r="G7130">
        <v>2</v>
      </c>
      <c r="H7130">
        <v>-8.4803310266836718</v>
      </c>
      <c r="I7130">
        <v>0.25832431853438959</v>
      </c>
      <c r="J7130" t="s">
        <v>1332</v>
      </c>
    </row>
    <row r="7131" spans="1:13" x14ac:dyDescent="0.2">
      <c r="A7131" t="s">
        <v>639</v>
      </c>
      <c r="B7131">
        <v>2.8043E-6</v>
      </c>
      <c r="D7131" t="s">
        <v>16</v>
      </c>
      <c r="E7131" t="s">
        <v>650</v>
      </c>
      <c r="F7131" t="s">
        <v>27</v>
      </c>
      <c r="G7131">
        <v>2</v>
      </c>
      <c r="H7131">
        <v>-12.78435660450069</v>
      </c>
      <c r="I7131">
        <v>0.25832431853438959</v>
      </c>
      <c r="J7131" t="s">
        <v>1332</v>
      </c>
    </row>
    <row r="7132" spans="1:13" x14ac:dyDescent="0.2">
      <c r="A7132" t="s">
        <v>640</v>
      </c>
      <c r="B7132">
        <v>3.3790000000000001E-2</v>
      </c>
      <c r="D7132" t="s">
        <v>16</v>
      </c>
      <c r="E7132" t="s">
        <v>650</v>
      </c>
      <c r="F7132" t="s">
        <v>27</v>
      </c>
      <c r="G7132">
        <v>2</v>
      </c>
      <c r="H7132">
        <v>-3.387590378255938</v>
      </c>
      <c r="I7132">
        <v>0.82048766921612815</v>
      </c>
      <c r="J7132" t="s">
        <v>1332</v>
      </c>
    </row>
    <row r="7133" spans="1:13" x14ac:dyDescent="0.2">
      <c r="A7133" t="s">
        <v>459</v>
      </c>
      <c r="B7133">
        <v>9.0998000000000001E-4</v>
      </c>
      <c r="D7133" t="s">
        <v>16</v>
      </c>
      <c r="E7133" t="s">
        <v>650</v>
      </c>
      <c r="F7133" t="s">
        <v>27</v>
      </c>
      <c r="G7133">
        <v>2</v>
      </c>
      <c r="H7133">
        <v>-7.0020879367168769</v>
      </c>
      <c r="I7133">
        <v>0.25832431853438959</v>
      </c>
      <c r="J7133" t="s">
        <v>1332</v>
      </c>
    </row>
    <row r="7134" spans="1:13" x14ac:dyDescent="0.2">
      <c r="A7134" t="s">
        <v>998</v>
      </c>
      <c r="B7134">
        <v>1.9630000000000001E-6</v>
      </c>
      <c r="D7134" t="s">
        <v>16</v>
      </c>
      <c r="E7134" t="s">
        <v>650</v>
      </c>
      <c r="F7134" t="s">
        <v>27</v>
      </c>
      <c r="G7134">
        <v>2</v>
      </c>
      <c r="H7134">
        <v>-13.141036642669951</v>
      </c>
      <c r="I7134">
        <v>0.82048766921612815</v>
      </c>
      <c r="J7134" t="s">
        <v>1332</v>
      </c>
    </row>
    <row r="7135" spans="1:13" x14ac:dyDescent="0.2">
      <c r="A7135" t="s">
        <v>1307</v>
      </c>
      <c r="B7135">
        <v>1</v>
      </c>
      <c r="C7135" t="s">
        <v>371</v>
      </c>
      <c r="D7135" t="s">
        <v>16</v>
      </c>
      <c r="E7135" t="s">
        <v>669</v>
      </c>
      <c r="F7135" t="s">
        <v>33</v>
      </c>
      <c r="G7135">
        <v>0</v>
      </c>
      <c r="H7135">
        <v>1</v>
      </c>
      <c r="L7135" t="s">
        <v>1309</v>
      </c>
    </row>
    <row r="7136" spans="1:13" x14ac:dyDescent="0.2">
      <c r="A7136" t="s">
        <v>1334</v>
      </c>
      <c r="B7136">
        <v>28.8</v>
      </c>
      <c r="C7136" t="s">
        <v>42</v>
      </c>
      <c r="D7136" t="s">
        <v>30</v>
      </c>
      <c r="F7136" t="s">
        <v>36</v>
      </c>
      <c r="G7136">
        <v>2</v>
      </c>
      <c r="H7136">
        <v>3.3603753871419002</v>
      </c>
      <c r="I7136">
        <v>4.9062198996599422E-2</v>
      </c>
      <c r="J7136" t="s">
        <v>1335</v>
      </c>
      <c r="L7136" t="s">
        <v>43</v>
      </c>
    </row>
    <row r="7137" spans="1:12" x14ac:dyDescent="0.2">
      <c r="A7137" t="s">
        <v>51</v>
      </c>
      <c r="B7137">
        <v>49</v>
      </c>
      <c r="C7137" t="s">
        <v>52</v>
      </c>
      <c r="D7137" t="s">
        <v>53</v>
      </c>
      <c r="F7137" t="s">
        <v>36</v>
      </c>
      <c r="G7137">
        <v>2</v>
      </c>
      <c r="H7137">
        <v>3.891820298110626</v>
      </c>
      <c r="I7137">
        <v>4.9062198996599422E-2</v>
      </c>
      <c r="J7137" t="s">
        <v>1336</v>
      </c>
      <c r="L7137" t="s">
        <v>54</v>
      </c>
    </row>
    <row r="7138" spans="1:12" x14ac:dyDescent="0.2">
      <c r="A7138" t="s">
        <v>464</v>
      </c>
      <c r="B7138">
        <v>1.6016999999999999</v>
      </c>
      <c r="C7138" t="s">
        <v>35</v>
      </c>
      <c r="D7138" t="s">
        <v>16</v>
      </c>
      <c r="F7138" t="s">
        <v>36</v>
      </c>
      <c r="G7138">
        <v>2</v>
      </c>
      <c r="H7138">
        <v>0.47106556519211312</v>
      </c>
      <c r="I7138">
        <v>0.11133171803866621</v>
      </c>
      <c r="J7138" t="s">
        <v>1337</v>
      </c>
      <c r="L7138" t="s">
        <v>465</v>
      </c>
    </row>
    <row r="7139" spans="1:12" x14ac:dyDescent="0.2">
      <c r="A7139" t="s">
        <v>1072</v>
      </c>
      <c r="B7139">
        <v>5.0139000000000003E-2</v>
      </c>
      <c r="C7139" t="s">
        <v>35</v>
      </c>
      <c r="D7139" t="s">
        <v>16</v>
      </c>
      <c r="F7139" t="s">
        <v>36</v>
      </c>
      <c r="G7139">
        <v>2</v>
      </c>
      <c r="H7139">
        <v>-2.9929561306072392</v>
      </c>
      <c r="I7139">
        <v>0.11133171803866621</v>
      </c>
      <c r="J7139" t="s">
        <v>1337</v>
      </c>
      <c r="L7139" t="s">
        <v>1074</v>
      </c>
    </row>
    <row r="7140" spans="1:12" x14ac:dyDescent="0.2">
      <c r="A7140" t="s">
        <v>268</v>
      </c>
      <c r="B7140">
        <v>0.34819</v>
      </c>
      <c r="C7140" t="s">
        <v>45</v>
      </c>
      <c r="D7140" t="s">
        <v>16</v>
      </c>
      <c r="F7140" t="s">
        <v>36</v>
      </c>
      <c r="G7140">
        <v>2</v>
      </c>
      <c r="H7140">
        <v>-1.0550069711873891</v>
      </c>
      <c r="I7140">
        <v>0.11133171803866621</v>
      </c>
      <c r="J7140" t="s">
        <v>1337</v>
      </c>
      <c r="L7140" t="s">
        <v>269</v>
      </c>
    </row>
    <row r="7141" spans="1:12" x14ac:dyDescent="0.2">
      <c r="A7141" t="s">
        <v>1239</v>
      </c>
      <c r="B7141">
        <v>1.1299999999999999</v>
      </c>
      <c r="C7141" t="s">
        <v>371</v>
      </c>
      <c r="D7141" t="s">
        <v>16</v>
      </c>
      <c r="F7141" t="s">
        <v>36</v>
      </c>
      <c r="G7141">
        <v>2</v>
      </c>
      <c r="H7141">
        <v>0.1222176327242491</v>
      </c>
      <c r="I7141">
        <v>0.10350708469216301</v>
      </c>
      <c r="J7141" t="s">
        <v>1338</v>
      </c>
      <c r="L7141" t="s">
        <v>1241</v>
      </c>
    </row>
    <row r="7142" spans="1:12" x14ac:dyDescent="0.2">
      <c r="A7142" t="s">
        <v>1242</v>
      </c>
      <c r="B7142">
        <v>9.9999999999999994E-12</v>
      </c>
      <c r="C7142" t="s">
        <v>35</v>
      </c>
      <c r="D7142" t="s">
        <v>15</v>
      </c>
      <c r="F7142" t="s">
        <v>36</v>
      </c>
      <c r="G7142">
        <v>2</v>
      </c>
      <c r="H7142">
        <v>-25.3284360229345</v>
      </c>
      <c r="I7142">
        <v>0.55791493914258727</v>
      </c>
      <c r="J7142" t="s">
        <v>1339</v>
      </c>
      <c r="L7142" t="s">
        <v>1244</v>
      </c>
    </row>
    <row r="7143" spans="1:12" x14ac:dyDescent="0.2">
      <c r="A7143" t="s">
        <v>60</v>
      </c>
      <c r="B7143">
        <v>3.6513</v>
      </c>
      <c r="C7143" t="s">
        <v>42</v>
      </c>
      <c r="D7143" t="s">
        <v>56</v>
      </c>
      <c r="F7143" t="s">
        <v>36</v>
      </c>
      <c r="G7143">
        <v>2</v>
      </c>
      <c r="H7143">
        <v>1.2950832685664839</v>
      </c>
      <c r="I7143">
        <v>0.36977677668705061</v>
      </c>
      <c r="J7143" t="s">
        <v>1340</v>
      </c>
      <c r="L7143" t="s">
        <v>61</v>
      </c>
    </row>
    <row r="7144" spans="1:12" x14ac:dyDescent="0.2">
      <c r="A7144" t="s">
        <v>62</v>
      </c>
      <c r="B7144">
        <v>2.8685</v>
      </c>
      <c r="C7144" t="s">
        <v>35</v>
      </c>
      <c r="D7144" t="s">
        <v>56</v>
      </c>
      <c r="F7144" t="s">
        <v>36</v>
      </c>
      <c r="G7144">
        <v>2</v>
      </c>
      <c r="H7144">
        <v>1.053789245059789</v>
      </c>
      <c r="I7144">
        <v>0.36977677668705061</v>
      </c>
      <c r="J7144" t="s">
        <v>1341</v>
      </c>
      <c r="L7144" t="s">
        <v>62</v>
      </c>
    </row>
    <row r="7146" spans="1:12" ht="16" x14ac:dyDescent="0.2">
      <c r="A7146" s="1" t="s">
        <v>2</v>
      </c>
      <c r="B7146" s="1" t="s">
        <v>1307</v>
      </c>
    </row>
    <row r="7147" spans="1:12" x14ac:dyDescent="0.2">
      <c r="A7147" t="s">
        <v>4</v>
      </c>
      <c r="B7147" t="s">
        <v>1331</v>
      </c>
    </row>
    <row r="7148" spans="1:12" x14ac:dyDescent="0.2">
      <c r="A7148" t="s">
        <v>6</v>
      </c>
      <c r="B7148" t="s">
        <v>35</v>
      </c>
    </row>
    <row r="7149" spans="1:12" x14ac:dyDescent="0.2">
      <c r="A7149" t="s">
        <v>8</v>
      </c>
      <c r="B7149">
        <v>1</v>
      </c>
    </row>
    <row r="7150" spans="1:12" x14ac:dyDescent="0.2">
      <c r="A7150" t="s">
        <v>9</v>
      </c>
      <c r="B7150" t="s">
        <v>1309</v>
      </c>
    </row>
    <row r="7151" spans="1:12" x14ac:dyDescent="0.2">
      <c r="A7151" t="s">
        <v>11</v>
      </c>
      <c r="B7151" t="s">
        <v>12</v>
      </c>
    </row>
    <row r="7152" spans="1:12" x14ac:dyDescent="0.2">
      <c r="A7152" t="s">
        <v>13</v>
      </c>
      <c r="B7152" t="s">
        <v>14</v>
      </c>
    </row>
    <row r="7153" spans="1:13" x14ac:dyDescent="0.2">
      <c r="A7153" t="s">
        <v>15</v>
      </c>
      <c r="B7153" t="s">
        <v>16</v>
      </c>
    </row>
    <row r="7154" spans="1:13" ht="16" x14ac:dyDescent="0.2">
      <c r="A7154" s="1" t="s">
        <v>17</v>
      </c>
    </row>
    <row r="7155" spans="1:13" x14ac:dyDescent="0.2">
      <c r="A7155" s="2" t="s">
        <v>18</v>
      </c>
      <c r="B7155" s="2" t="s">
        <v>19</v>
      </c>
      <c r="C7155" s="2" t="s">
        <v>6</v>
      </c>
      <c r="D7155" s="2" t="s">
        <v>15</v>
      </c>
      <c r="E7155" s="2" t="s">
        <v>20</v>
      </c>
      <c r="F7155" s="2" t="s">
        <v>13</v>
      </c>
      <c r="G7155" s="2" t="s">
        <v>21</v>
      </c>
      <c r="H7155" s="2" t="s">
        <v>22</v>
      </c>
      <c r="I7155" s="2" t="s">
        <v>23</v>
      </c>
      <c r="J7155" s="2" t="s">
        <v>4</v>
      </c>
      <c r="K7155" s="2" t="s">
        <v>24</v>
      </c>
      <c r="L7155" s="2" t="s">
        <v>9</v>
      </c>
      <c r="M7155" s="2"/>
    </row>
    <row r="7156" spans="1:13" x14ac:dyDescent="0.2">
      <c r="A7156" t="s">
        <v>1228</v>
      </c>
      <c r="B7156">
        <v>1.2619000000000001E-5</v>
      </c>
      <c r="D7156" t="s">
        <v>16</v>
      </c>
      <c r="E7156" t="s">
        <v>650</v>
      </c>
      <c r="F7156" t="s">
        <v>27</v>
      </c>
      <c r="G7156">
        <v>2</v>
      </c>
      <c r="H7156">
        <v>-11.2803069432935</v>
      </c>
      <c r="I7156">
        <v>0.25832431853438959</v>
      </c>
      <c r="J7156" t="s">
        <v>1332</v>
      </c>
    </row>
    <row r="7157" spans="1:13" x14ac:dyDescent="0.2">
      <c r="A7157" t="s">
        <v>451</v>
      </c>
      <c r="B7157">
        <v>2.0471000000000001E-4</v>
      </c>
      <c r="D7157" t="s">
        <v>16</v>
      </c>
      <c r="E7157" t="s">
        <v>650</v>
      </c>
      <c r="F7157" t="s">
        <v>27</v>
      </c>
      <c r="G7157">
        <v>2</v>
      </c>
      <c r="H7157">
        <v>-8.4939162145117439</v>
      </c>
      <c r="I7157">
        <v>0.25832431853438959</v>
      </c>
      <c r="J7157" t="s">
        <v>1332</v>
      </c>
    </row>
    <row r="7158" spans="1:13" x14ac:dyDescent="0.2">
      <c r="A7158" t="s">
        <v>453</v>
      </c>
      <c r="B7158">
        <v>2.0200000000000001E-3</v>
      </c>
      <c r="D7158" t="s">
        <v>16</v>
      </c>
      <c r="E7158" t="s">
        <v>650</v>
      </c>
      <c r="F7158" t="s">
        <v>27</v>
      </c>
      <c r="G7158">
        <v>2</v>
      </c>
      <c r="H7158">
        <v>-6.2046577675690244</v>
      </c>
      <c r="I7158">
        <v>0.25832431853438959</v>
      </c>
      <c r="J7158" t="s">
        <v>1332</v>
      </c>
    </row>
    <row r="7159" spans="1:13" x14ac:dyDescent="0.2">
      <c r="A7159" t="s">
        <v>455</v>
      </c>
      <c r="B7159">
        <v>3.5991000000000002E-2</v>
      </c>
      <c r="D7159" t="s">
        <v>16</v>
      </c>
      <c r="E7159" t="s">
        <v>650</v>
      </c>
      <c r="F7159" t="s">
        <v>27</v>
      </c>
      <c r="G7159">
        <v>2</v>
      </c>
      <c r="H7159">
        <v>-3.3244863717812358</v>
      </c>
      <c r="I7159">
        <v>0.57215916837882341</v>
      </c>
      <c r="J7159" t="s">
        <v>1332</v>
      </c>
    </row>
    <row r="7160" spans="1:13" x14ac:dyDescent="0.2">
      <c r="A7160" t="s">
        <v>994</v>
      </c>
      <c r="B7160">
        <v>1.0236E-7</v>
      </c>
      <c r="D7160" t="s">
        <v>16</v>
      </c>
      <c r="E7160" t="s">
        <v>650</v>
      </c>
      <c r="F7160" t="s">
        <v>27</v>
      </c>
      <c r="G7160">
        <v>2</v>
      </c>
      <c r="H7160">
        <v>-16.094769825654819</v>
      </c>
      <c r="I7160">
        <v>0.57215916837882341</v>
      </c>
      <c r="J7160" t="s">
        <v>1332</v>
      </c>
    </row>
    <row r="7161" spans="1:13" x14ac:dyDescent="0.2">
      <c r="A7161" t="s">
        <v>457</v>
      </c>
      <c r="B7161">
        <v>9.0998000000000001E-4</v>
      </c>
      <c r="D7161" t="s">
        <v>16</v>
      </c>
      <c r="E7161" t="s">
        <v>650</v>
      </c>
      <c r="F7161" t="s">
        <v>27</v>
      </c>
      <c r="G7161">
        <v>2</v>
      </c>
      <c r="H7161">
        <v>-7.0020879367168769</v>
      </c>
      <c r="I7161">
        <v>0.25832431853438959</v>
      </c>
      <c r="J7161" t="s">
        <v>1332</v>
      </c>
    </row>
    <row r="7162" spans="1:13" x14ac:dyDescent="0.2">
      <c r="A7162" t="s">
        <v>29</v>
      </c>
      <c r="B7162">
        <v>176.4</v>
      </c>
      <c r="D7162" t="s">
        <v>30</v>
      </c>
      <c r="E7162" t="s">
        <v>26</v>
      </c>
      <c r="F7162" t="s">
        <v>27</v>
      </c>
      <c r="G7162">
        <v>2</v>
      </c>
      <c r="H7162">
        <v>5.1727541435726909</v>
      </c>
      <c r="I7162">
        <v>0.10350708469216301</v>
      </c>
      <c r="J7162" t="s">
        <v>1333</v>
      </c>
    </row>
    <row r="7163" spans="1:13" x14ac:dyDescent="0.2">
      <c r="A7163" t="s">
        <v>1233</v>
      </c>
      <c r="B7163">
        <v>5.6084999999999997E-6</v>
      </c>
      <c r="D7163" t="s">
        <v>16</v>
      </c>
      <c r="E7163" t="s">
        <v>650</v>
      </c>
      <c r="F7163" t="s">
        <v>27</v>
      </c>
      <c r="G7163">
        <v>2</v>
      </c>
      <c r="H7163">
        <v>-12.091227253861129</v>
      </c>
      <c r="I7163">
        <v>0.82048766921612815</v>
      </c>
      <c r="J7163" t="s">
        <v>1332</v>
      </c>
    </row>
    <row r="7164" spans="1:13" x14ac:dyDescent="0.2">
      <c r="A7164" t="s">
        <v>1035</v>
      </c>
      <c r="B7164">
        <v>2.0751E-4</v>
      </c>
      <c r="D7164" t="s">
        <v>16</v>
      </c>
      <c r="E7164" t="s">
        <v>650</v>
      </c>
      <c r="F7164" t="s">
        <v>27</v>
      </c>
      <c r="G7164">
        <v>2</v>
      </c>
      <c r="H7164">
        <v>-8.4803310266836718</v>
      </c>
      <c r="I7164">
        <v>0.25832431853438959</v>
      </c>
      <c r="J7164" t="s">
        <v>1332</v>
      </c>
    </row>
    <row r="7165" spans="1:13" x14ac:dyDescent="0.2">
      <c r="A7165" t="s">
        <v>639</v>
      </c>
      <c r="B7165">
        <v>2.8043E-6</v>
      </c>
      <c r="D7165" t="s">
        <v>16</v>
      </c>
      <c r="E7165" t="s">
        <v>650</v>
      </c>
      <c r="F7165" t="s">
        <v>27</v>
      </c>
      <c r="G7165">
        <v>2</v>
      </c>
      <c r="H7165">
        <v>-12.78435660450069</v>
      </c>
      <c r="I7165">
        <v>0.25832431853438959</v>
      </c>
      <c r="J7165" t="s">
        <v>1332</v>
      </c>
    </row>
    <row r="7166" spans="1:13" x14ac:dyDescent="0.2">
      <c r="A7166" t="s">
        <v>640</v>
      </c>
      <c r="B7166">
        <v>3.3790000000000001E-2</v>
      </c>
      <c r="D7166" t="s">
        <v>16</v>
      </c>
      <c r="E7166" t="s">
        <v>650</v>
      </c>
      <c r="F7166" t="s">
        <v>27</v>
      </c>
      <c r="G7166">
        <v>2</v>
      </c>
      <c r="H7166">
        <v>-3.387590378255938</v>
      </c>
      <c r="I7166">
        <v>0.82048766921612815</v>
      </c>
      <c r="J7166" t="s">
        <v>1332</v>
      </c>
    </row>
    <row r="7167" spans="1:13" x14ac:dyDescent="0.2">
      <c r="A7167" t="s">
        <v>459</v>
      </c>
      <c r="B7167">
        <v>9.0998000000000001E-4</v>
      </c>
      <c r="D7167" t="s">
        <v>16</v>
      </c>
      <c r="E7167" t="s">
        <v>650</v>
      </c>
      <c r="F7167" t="s">
        <v>27</v>
      </c>
      <c r="G7167">
        <v>2</v>
      </c>
      <c r="H7167">
        <v>-7.0020879367168769</v>
      </c>
      <c r="I7167">
        <v>0.25832431853438959</v>
      </c>
      <c r="J7167" t="s">
        <v>1332</v>
      </c>
    </row>
    <row r="7168" spans="1:13" x14ac:dyDescent="0.2">
      <c r="A7168" t="s">
        <v>998</v>
      </c>
      <c r="B7168">
        <v>1.9630000000000001E-6</v>
      </c>
      <c r="D7168" t="s">
        <v>16</v>
      </c>
      <c r="E7168" t="s">
        <v>650</v>
      </c>
      <c r="F7168" t="s">
        <v>27</v>
      </c>
      <c r="G7168">
        <v>2</v>
      </c>
      <c r="H7168">
        <v>-13.141036642669951</v>
      </c>
      <c r="I7168">
        <v>0.82048766921612815</v>
      </c>
      <c r="J7168" t="s">
        <v>1332</v>
      </c>
    </row>
    <row r="7169" spans="1:12" x14ac:dyDescent="0.2">
      <c r="A7169" t="s">
        <v>1307</v>
      </c>
      <c r="B7169">
        <v>1</v>
      </c>
      <c r="C7169" t="s">
        <v>35</v>
      </c>
      <c r="D7169" t="s">
        <v>16</v>
      </c>
      <c r="E7169" t="s">
        <v>669</v>
      </c>
      <c r="F7169" t="s">
        <v>33</v>
      </c>
      <c r="G7169">
        <v>0</v>
      </c>
      <c r="H7169">
        <v>1</v>
      </c>
      <c r="L7169" t="s">
        <v>1309</v>
      </c>
    </row>
    <row r="7170" spans="1:12" x14ac:dyDescent="0.2">
      <c r="A7170" t="s">
        <v>1342</v>
      </c>
      <c r="B7170">
        <v>3.8334999999999999</v>
      </c>
      <c r="C7170" t="s">
        <v>49</v>
      </c>
      <c r="D7170" t="s">
        <v>53</v>
      </c>
      <c r="F7170" t="s">
        <v>36</v>
      </c>
      <c r="G7170">
        <v>2</v>
      </c>
      <c r="H7170">
        <v>1.3437782240168119</v>
      </c>
      <c r="I7170">
        <v>4.9062198996599422E-2</v>
      </c>
      <c r="J7170" t="s">
        <v>1336</v>
      </c>
      <c r="L7170" t="s">
        <v>198</v>
      </c>
    </row>
    <row r="7171" spans="1:12" x14ac:dyDescent="0.2">
      <c r="A7171" t="s">
        <v>1334</v>
      </c>
      <c r="B7171">
        <v>17.038</v>
      </c>
      <c r="C7171" t="s">
        <v>42</v>
      </c>
      <c r="D7171" t="s">
        <v>53</v>
      </c>
      <c r="F7171" t="s">
        <v>36</v>
      </c>
      <c r="G7171">
        <v>2</v>
      </c>
      <c r="H7171">
        <v>2.8354461436206488</v>
      </c>
      <c r="I7171">
        <v>4.9062198996599422E-2</v>
      </c>
      <c r="J7171" t="s">
        <v>1336</v>
      </c>
      <c r="L7171" t="s">
        <v>198</v>
      </c>
    </row>
    <row r="7172" spans="1:12" x14ac:dyDescent="0.2">
      <c r="A7172" t="s">
        <v>1334</v>
      </c>
      <c r="B7172">
        <v>28.8</v>
      </c>
      <c r="C7172" t="s">
        <v>42</v>
      </c>
      <c r="D7172" t="s">
        <v>30</v>
      </c>
      <c r="F7172" t="s">
        <v>36</v>
      </c>
      <c r="G7172">
        <v>2</v>
      </c>
      <c r="H7172">
        <v>3.3603753871419002</v>
      </c>
      <c r="I7172">
        <v>4.9062198996599422E-2</v>
      </c>
      <c r="J7172" t="s">
        <v>1335</v>
      </c>
      <c r="L7172" t="s">
        <v>43</v>
      </c>
    </row>
    <row r="7173" spans="1:12" x14ac:dyDescent="0.2">
      <c r="A7173" t="s">
        <v>51</v>
      </c>
      <c r="B7173">
        <v>21.722999999999999</v>
      </c>
      <c r="C7173" t="s">
        <v>52</v>
      </c>
      <c r="D7173" t="s">
        <v>53</v>
      </c>
      <c r="F7173" t="s">
        <v>36</v>
      </c>
      <c r="G7173">
        <v>2</v>
      </c>
      <c r="H7173">
        <v>3.0783716070747928</v>
      </c>
      <c r="I7173">
        <v>4.9062198996599422E-2</v>
      </c>
      <c r="J7173" t="s">
        <v>1336</v>
      </c>
      <c r="L7173" t="s">
        <v>54</v>
      </c>
    </row>
    <row r="7174" spans="1:12" x14ac:dyDescent="0.2">
      <c r="A7174" t="s">
        <v>51</v>
      </c>
      <c r="B7174">
        <v>6.4057000000000004</v>
      </c>
      <c r="C7174" t="s">
        <v>52</v>
      </c>
      <c r="D7174" t="s">
        <v>53</v>
      </c>
      <c r="F7174" t="s">
        <v>36</v>
      </c>
      <c r="G7174">
        <v>2</v>
      </c>
      <c r="H7174">
        <v>1.857188218994509</v>
      </c>
      <c r="I7174">
        <v>4.9062198996599422E-2</v>
      </c>
      <c r="J7174" t="s">
        <v>1336</v>
      </c>
      <c r="L7174" t="s">
        <v>54</v>
      </c>
    </row>
    <row r="7175" spans="1:12" x14ac:dyDescent="0.2">
      <c r="A7175" t="s">
        <v>464</v>
      </c>
      <c r="B7175">
        <v>1.6016999999999999</v>
      </c>
      <c r="C7175" t="s">
        <v>35</v>
      </c>
      <c r="D7175" t="s">
        <v>16</v>
      </c>
      <c r="F7175" t="s">
        <v>36</v>
      </c>
      <c r="G7175">
        <v>2</v>
      </c>
      <c r="H7175">
        <v>0.47106556519211312</v>
      </c>
      <c r="I7175">
        <v>0.11133171803866621</v>
      </c>
      <c r="J7175" t="s">
        <v>1337</v>
      </c>
      <c r="L7175" t="s">
        <v>465</v>
      </c>
    </row>
    <row r="7176" spans="1:12" x14ac:dyDescent="0.2">
      <c r="A7176" t="s">
        <v>1072</v>
      </c>
      <c r="B7176">
        <v>5.0139000000000003E-2</v>
      </c>
      <c r="C7176" t="s">
        <v>35</v>
      </c>
      <c r="D7176" t="s">
        <v>16</v>
      </c>
      <c r="F7176" t="s">
        <v>36</v>
      </c>
      <c r="G7176">
        <v>2</v>
      </c>
      <c r="H7176">
        <v>-2.9929561306072392</v>
      </c>
      <c r="I7176">
        <v>0.11133171803866621</v>
      </c>
      <c r="J7176" t="s">
        <v>1337</v>
      </c>
      <c r="L7176" t="s">
        <v>1074</v>
      </c>
    </row>
    <row r="7177" spans="1:12" x14ac:dyDescent="0.2">
      <c r="A7177" t="s">
        <v>268</v>
      </c>
      <c r="B7177">
        <v>0.34819</v>
      </c>
      <c r="C7177" t="s">
        <v>45</v>
      </c>
      <c r="D7177" t="s">
        <v>16</v>
      </c>
      <c r="F7177" t="s">
        <v>36</v>
      </c>
      <c r="G7177">
        <v>2</v>
      </c>
      <c r="H7177">
        <v>-1.0550069711873891</v>
      </c>
      <c r="I7177">
        <v>0.11133171803866621</v>
      </c>
      <c r="J7177" t="s">
        <v>1337</v>
      </c>
      <c r="L7177" t="s">
        <v>269</v>
      </c>
    </row>
    <row r="7178" spans="1:12" x14ac:dyDescent="0.2">
      <c r="A7178" t="s">
        <v>1239</v>
      </c>
      <c r="B7178">
        <v>1.1299999999999999</v>
      </c>
      <c r="C7178" t="s">
        <v>401</v>
      </c>
      <c r="D7178" t="s">
        <v>16</v>
      </c>
      <c r="F7178" t="s">
        <v>36</v>
      </c>
      <c r="G7178">
        <v>2</v>
      </c>
      <c r="H7178">
        <v>0.1222176327242491</v>
      </c>
      <c r="I7178">
        <v>0.10350708469216301</v>
      </c>
      <c r="J7178" t="s">
        <v>1338</v>
      </c>
      <c r="L7178" t="s">
        <v>1241</v>
      </c>
    </row>
    <row r="7179" spans="1:12" x14ac:dyDescent="0.2">
      <c r="A7179" t="s">
        <v>1242</v>
      </c>
      <c r="B7179">
        <v>9.9999999999999994E-12</v>
      </c>
      <c r="C7179" t="s">
        <v>35</v>
      </c>
      <c r="D7179" t="s">
        <v>15</v>
      </c>
      <c r="F7179" t="s">
        <v>36</v>
      </c>
      <c r="G7179">
        <v>2</v>
      </c>
      <c r="H7179">
        <v>-25.3284360229345</v>
      </c>
      <c r="I7179">
        <v>0.55791493914258727</v>
      </c>
      <c r="J7179" t="s">
        <v>1339</v>
      </c>
      <c r="L7179" t="s">
        <v>1244</v>
      </c>
    </row>
    <row r="7180" spans="1:12" x14ac:dyDescent="0.2">
      <c r="A7180" t="s">
        <v>60</v>
      </c>
      <c r="B7180">
        <v>3.6513</v>
      </c>
      <c r="C7180" t="s">
        <v>42</v>
      </c>
      <c r="D7180" t="s">
        <v>56</v>
      </c>
      <c r="F7180" t="s">
        <v>36</v>
      </c>
      <c r="G7180">
        <v>2</v>
      </c>
      <c r="H7180">
        <v>1.2950832685664839</v>
      </c>
      <c r="I7180">
        <v>0.36977677668705061</v>
      </c>
      <c r="J7180" t="s">
        <v>1340</v>
      </c>
      <c r="L7180" t="s">
        <v>61</v>
      </c>
    </row>
    <row r="7181" spans="1:12" x14ac:dyDescent="0.2">
      <c r="A7181" t="s">
        <v>62</v>
      </c>
      <c r="B7181">
        <v>2.8685</v>
      </c>
      <c r="C7181" t="s">
        <v>35</v>
      </c>
      <c r="D7181" t="s">
        <v>56</v>
      </c>
      <c r="F7181" t="s">
        <v>36</v>
      </c>
      <c r="G7181">
        <v>2</v>
      </c>
      <c r="H7181">
        <v>1.053789245059789</v>
      </c>
      <c r="I7181">
        <v>0.36977677668705061</v>
      </c>
      <c r="J7181" t="s">
        <v>1341</v>
      </c>
      <c r="L7181" t="s">
        <v>62</v>
      </c>
    </row>
    <row r="7183" spans="1:12" ht="16" x14ac:dyDescent="0.2">
      <c r="A7183" s="1" t="s">
        <v>2</v>
      </c>
      <c r="B7183" s="1" t="s">
        <v>1307</v>
      </c>
    </row>
    <row r="7184" spans="1:12" x14ac:dyDescent="0.2">
      <c r="A7184" t="s">
        <v>4</v>
      </c>
      <c r="B7184" t="s">
        <v>1331</v>
      </c>
    </row>
    <row r="7185" spans="1:13" x14ac:dyDescent="0.2">
      <c r="A7185" t="s">
        <v>6</v>
      </c>
      <c r="B7185" t="s">
        <v>7</v>
      </c>
    </row>
    <row r="7186" spans="1:13" x14ac:dyDescent="0.2">
      <c r="A7186" t="s">
        <v>8</v>
      </c>
      <c r="B7186">
        <v>1</v>
      </c>
    </row>
    <row r="7187" spans="1:13" x14ac:dyDescent="0.2">
      <c r="A7187" t="s">
        <v>9</v>
      </c>
      <c r="B7187" t="s">
        <v>1309</v>
      </c>
    </row>
    <row r="7188" spans="1:13" x14ac:dyDescent="0.2">
      <c r="A7188" t="s">
        <v>11</v>
      </c>
      <c r="B7188" t="s">
        <v>12</v>
      </c>
    </row>
    <row r="7189" spans="1:13" x14ac:dyDescent="0.2">
      <c r="A7189" t="s">
        <v>13</v>
      </c>
      <c r="B7189" t="s">
        <v>14</v>
      </c>
    </row>
    <row r="7190" spans="1:13" x14ac:dyDescent="0.2">
      <c r="A7190" t="s">
        <v>15</v>
      </c>
      <c r="B7190" t="s">
        <v>16</v>
      </c>
    </row>
    <row r="7191" spans="1:13" ht="16" x14ac:dyDescent="0.2">
      <c r="A7191" s="1" t="s">
        <v>17</v>
      </c>
    </row>
    <row r="7192" spans="1:13" x14ac:dyDescent="0.2">
      <c r="A7192" s="2" t="s">
        <v>18</v>
      </c>
      <c r="B7192" s="2" t="s">
        <v>19</v>
      </c>
      <c r="C7192" s="2" t="s">
        <v>6</v>
      </c>
      <c r="D7192" s="2" t="s">
        <v>15</v>
      </c>
      <c r="E7192" s="2" t="s">
        <v>20</v>
      </c>
      <c r="F7192" s="2" t="s">
        <v>13</v>
      </c>
      <c r="G7192" s="2" t="s">
        <v>21</v>
      </c>
      <c r="H7192" s="2" t="s">
        <v>22</v>
      </c>
      <c r="I7192" s="2" t="s">
        <v>23</v>
      </c>
      <c r="J7192" s="2" t="s">
        <v>4</v>
      </c>
      <c r="K7192" s="2" t="s">
        <v>24</v>
      </c>
      <c r="L7192" s="2" t="s">
        <v>9</v>
      </c>
      <c r="M7192" s="2"/>
    </row>
    <row r="7193" spans="1:13" x14ac:dyDescent="0.2">
      <c r="A7193" t="s">
        <v>1228</v>
      </c>
      <c r="B7193">
        <v>1.2619000000000001E-5</v>
      </c>
      <c r="D7193" t="s">
        <v>16</v>
      </c>
      <c r="E7193" t="s">
        <v>650</v>
      </c>
      <c r="F7193" t="s">
        <v>27</v>
      </c>
      <c r="G7193">
        <v>2</v>
      </c>
      <c r="H7193">
        <v>-11.2803069432935</v>
      </c>
      <c r="I7193">
        <v>0.25832431853438959</v>
      </c>
      <c r="J7193" t="s">
        <v>1332</v>
      </c>
    </row>
    <row r="7194" spans="1:13" x14ac:dyDescent="0.2">
      <c r="A7194" t="s">
        <v>451</v>
      </c>
      <c r="B7194">
        <v>2.0471000000000001E-4</v>
      </c>
      <c r="D7194" t="s">
        <v>16</v>
      </c>
      <c r="E7194" t="s">
        <v>650</v>
      </c>
      <c r="F7194" t="s">
        <v>27</v>
      </c>
      <c r="G7194">
        <v>2</v>
      </c>
      <c r="H7194">
        <v>-8.4939162145117439</v>
      </c>
      <c r="I7194">
        <v>0.25832431853438959</v>
      </c>
      <c r="J7194" t="s">
        <v>1332</v>
      </c>
    </row>
    <row r="7195" spans="1:13" x14ac:dyDescent="0.2">
      <c r="A7195" t="s">
        <v>453</v>
      </c>
      <c r="B7195">
        <v>2.0200000000000001E-3</v>
      </c>
      <c r="D7195" t="s">
        <v>16</v>
      </c>
      <c r="E7195" t="s">
        <v>650</v>
      </c>
      <c r="F7195" t="s">
        <v>27</v>
      </c>
      <c r="G7195">
        <v>2</v>
      </c>
      <c r="H7195">
        <v>-6.2046577675690244</v>
      </c>
      <c r="I7195">
        <v>0.25832431853438959</v>
      </c>
      <c r="J7195" t="s">
        <v>1332</v>
      </c>
    </row>
    <row r="7196" spans="1:13" x14ac:dyDescent="0.2">
      <c r="A7196" t="s">
        <v>455</v>
      </c>
      <c r="B7196">
        <v>3.5991000000000002E-2</v>
      </c>
      <c r="D7196" t="s">
        <v>16</v>
      </c>
      <c r="E7196" t="s">
        <v>650</v>
      </c>
      <c r="F7196" t="s">
        <v>27</v>
      </c>
      <c r="G7196">
        <v>2</v>
      </c>
      <c r="H7196">
        <v>-3.3244863717812358</v>
      </c>
      <c r="I7196">
        <v>0.57215916837882341</v>
      </c>
      <c r="J7196" t="s">
        <v>1332</v>
      </c>
    </row>
    <row r="7197" spans="1:13" x14ac:dyDescent="0.2">
      <c r="A7197" t="s">
        <v>994</v>
      </c>
      <c r="B7197">
        <v>1.0236E-7</v>
      </c>
      <c r="D7197" t="s">
        <v>16</v>
      </c>
      <c r="E7197" t="s">
        <v>650</v>
      </c>
      <c r="F7197" t="s">
        <v>27</v>
      </c>
      <c r="G7197">
        <v>2</v>
      </c>
      <c r="H7197">
        <v>-16.094769825654819</v>
      </c>
      <c r="I7197">
        <v>0.57215916837882341</v>
      </c>
      <c r="J7197" t="s">
        <v>1332</v>
      </c>
    </row>
    <row r="7198" spans="1:13" x14ac:dyDescent="0.2">
      <c r="A7198" t="s">
        <v>457</v>
      </c>
      <c r="B7198">
        <v>9.0998000000000001E-4</v>
      </c>
      <c r="D7198" t="s">
        <v>16</v>
      </c>
      <c r="E7198" t="s">
        <v>650</v>
      </c>
      <c r="F7198" t="s">
        <v>27</v>
      </c>
      <c r="G7198">
        <v>2</v>
      </c>
      <c r="H7198">
        <v>-7.0020879367168769</v>
      </c>
      <c r="I7198">
        <v>0.25832431853438959</v>
      </c>
      <c r="J7198" t="s">
        <v>1332</v>
      </c>
    </row>
    <row r="7199" spans="1:13" x14ac:dyDescent="0.2">
      <c r="A7199" t="s">
        <v>29</v>
      </c>
      <c r="B7199">
        <v>176.4</v>
      </c>
      <c r="D7199" t="s">
        <v>30</v>
      </c>
      <c r="E7199" t="s">
        <v>26</v>
      </c>
      <c r="F7199" t="s">
        <v>27</v>
      </c>
      <c r="G7199">
        <v>2</v>
      </c>
      <c r="H7199">
        <v>5.1727541435726909</v>
      </c>
      <c r="I7199">
        <v>0.10350708469216301</v>
      </c>
      <c r="J7199" t="s">
        <v>1333</v>
      </c>
    </row>
    <row r="7200" spans="1:13" x14ac:dyDescent="0.2">
      <c r="A7200" t="s">
        <v>1233</v>
      </c>
      <c r="B7200">
        <v>5.6084999999999997E-6</v>
      </c>
      <c r="D7200" t="s">
        <v>16</v>
      </c>
      <c r="E7200" t="s">
        <v>650</v>
      </c>
      <c r="F7200" t="s">
        <v>27</v>
      </c>
      <c r="G7200">
        <v>2</v>
      </c>
      <c r="H7200">
        <v>-12.091227253861129</v>
      </c>
      <c r="I7200">
        <v>0.82048766921612815</v>
      </c>
      <c r="J7200" t="s">
        <v>1332</v>
      </c>
    </row>
    <row r="7201" spans="1:12" x14ac:dyDescent="0.2">
      <c r="A7201" t="s">
        <v>1035</v>
      </c>
      <c r="B7201">
        <v>2.0751E-4</v>
      </c>
      <c r="D7201" t="s">
        <v>16</v>
      </c>
      <c r="E7201" t="s">
        <v>650</v>
      </c>
      <c r="F7201" t="s">
        <v>27</v>
      </c>
      <c r="G7201">
        <v>2</v>
      </c>
      <c r="H7201">
        <v>-8.4803310266836718</v>
      </c>
      <c r="I7201">
        <v>0.25832431853438959</v>
      </c>
      <c r="J7201" t="s">
        <v>1332</v>
      </c>
    </row>
    <row r="7202" spans="1:12" x14ac:dyDescent="0.2">
      <c r="A7202" t="s">
        <v>639</v>
      </c>
      <c r="B7202">
        <v>2.8043E-6</v>
      </c>
      <c r="D7202" t="s">
        <v>16</v>
      </c>
      <c r="E7202" t="s">
        <v>650</v>
      </c>
      <c r="F7202" t="s">
        <v>27</v>
      </c>
      <c r="G7202">
        <v>2</v>
      </c>
      <c r="H7202">
        <v>-12.78435660450069</v>
      </c>
      <c r="I7202">
        <v>0.25832431853438959</v>
      </c>
      <c r="J7202" t="s">
        <v>1332</v>
      </c>
    </row>
    <row r="7203" spans="1:12" x14ac:dyDescent="0.2">
      <c r="A7203" t="s">
        <v>640</v>
      </c>
      <c r="B7203">
        <v>3.3790000000000001E-2</v>
      </c>
      <c r="D7203" t="s">
        <v>16</v>
      </c>
      <c r="E7203" t="s">
        <v>650</v>
      </c>
      <c r="F7203" t="s">
        <v>27</v>
      </c>
      <c r="G7203">
        <v>2</v>
      </c>
      <c r="H7203">
        <v>-3.387590378255938</v>
      </c>
      <c r="I7203">
        <v>0.82048766921612815</v>
      </c>
      <c r="J7203" t="s">
        <v>1332</v>
      </c>
    </row>
    <row r="7204" spans="1:12" x14ac:dyDescent="0.2">
      <c r="A7204" t="s">
        <v>459</v>
      </c>
      <c r="B7204">
        <v>9.0998000000000001E-4</v>
      </c>
      <c r="D7204" t="s">
        <v>16</v>
      </c>
      <c r="E7204" t="s">
        <v>650</v>
      </c>
      <c r="F7204" t="s">
        <v>27</v>
      </c>
      <c r="G7204">
        <v>2</v>
      </c>
      <c r="H7204">
        <v>-7.0020879367168769</v>
      </c>
      <c r="I7204">
        <v>0.25832431853438959</v>
      </c>
      <c r="J7204" t="s">
        <v>1332</v>
      </c>
    </row>
    <row r="7205" spans="1:12" x14ac:dyDescent="0.2">
      <c r="A7205" t="s">
        <v>998</v>
      </c>
      <c r="B7205">
        <v>1.9630000000000001E-6</v>
      </c>
      <c r="D7205" t="s">
        <v>16</v>
      </c>
      <c r="E7205" t="s">
        <v>650</v>
      </c>
      <c r="F7205" t="s">
        <v>27</v>
      </c>
      <c r="G7205">
        <v>2</v>
      </c>
      <c r="H7205">
        <v>-13.141036642669951</v>
      </c>
      <c r="I7205">
        <v>0.82048766921612815</v>
      </c>
      <c r="J7205" t="s">
        <v>1332</v>
      </c>
    </row>
    <row r="7206" spans="1:12" x14ac:dyDescent="0.2">
      <c r="A7206" t="s">
        <v>1307</v>
      </c>
      <c r="B7206">
        <v>1</v>
      </c>
      <c r="C7206" t="s">
        <v>7</v>
      </c>
      <c r="D7206" t="s">
        <v>16</v>
      </c>
      <c r="E7206" t="s">
        <v>669</v>
      </c>
      <c r="F7206" t="s">
        <v>33</v>
      </c>
      <c r="G7206">
        <v>0</v>
      </c>
      <c r="H7206">
        <v>1</v>
      </c>
      <c r="L7206" t="s">
        <v>1309</v>
      </c>
    </row>
    <row r="7207" spans="1:12" x14ac:dyDescent="0.2">
      <c r="A7207" t="s">
        <v>1342</v>
      </c>
      <c r="B7207">
        <v>13.795999999999999</v>
      </c>
      <c r="C7207" t="s">
        <v>49</v>
      </c>
      <c r="D7207" t="s">
        <v>53</v>
      </c>
      <c r="F7207" t="s">
        <v>36</v>
      </c>
      <c r="G7207">
        <v>2</v>
      </c>
      <c r="H7207">
        <v>2.624378695074594</v>
      </c>
      <c r="I7207">
        <v>4.9062198996599422E-2</v>
      </c>
      <c r="J7207" t="s">
        <v>1336</v>
      </c>
      <c r="L7207" t="s">
        <v>198</v>
      </c>
    </row>
    <row r="7208" spans="1:12" x14ac:dyDescent="0.2">
      <c r="A7208" t="s">
        <v>1334</v>
      </c>
      <c r="B7208">
        <v>28.8</v>
      </c>
      <c r="C7208" t="s">
        <v>42</v>
      </c>
      <c r="D7208" t="s">
        <v>30</v>
      </c>
      <c r="F7208" t="s">
        <v>36</v>
      </c>
      <c r="G7208">
        <v>2</v>
      </c>
      <c r="H7208">
        <v>3.3603753871419002</v>
      </c>
      <c r="I7208">
        <v>4.9062198996599422E-2</v>
      </c>
      <c r="J7208" t="s">
        <v>1335</v>
      </c>
      <c r="L7208" t="s">
        <v>43</v>
      </c>
    </row>
    <row r="7209" spans="1:12" x14ac:dyDescent="0.2">
      <c r="A7209" t="s">
        <v>51</v>
      </c>
      <c r="B7209">
        <v>35.204000000000001</v>
      </c>
      <c r="C7209" t="s">
        <v>52</v>
      </c>
      <c r="D7209" t="s">
        <v>53</v>
      </c>
      <c r="F7209" t="s">
        <v>36</v>
      </c>
      <c r="G7209">
        <v>2</v>
      </c>
      <c r="H7209">
        <v>3.5611597125115648</v>
      </c>
      <c r="I7209">
        <v>4.9062198996599422E-2</v>
      </c>
      <c r="J7209" t="s">
        <v>1336</v>
      </c>
      <c r="L7209" t="s">
        <v>54</v>
      </c>
    </row>
    <row r="7210" spans="1:12" x14ac:dyDescent="0.2">
      <c r="A7210" t="s">
        <v>464</v>
      </c>
      <c r="B7210">
        <v>1.6016999999999999</v>
      </c>
      <c r="C7210" t="s">
        <v>35</v>
      </c>
      <c r="D7210" t="s">
        <v>16</v>
      </c>
      <c r="F7210" t="s">
        <v>36</v>
      </c>
      <c r="G7210">
        <v>2</v>
      </c>
      <c r="H7210">
        <v>0.47106556519211312</v>
      </c>
      <c r="I7210">
        <v>0.11133171803866621</v>
      </c>
      <c r="J7210" t="s">
        <v>1337</v>
      </c>
      <c r="L7210" t="s">
        <v>465</v>
      </c>
    </row>
    <row r="7211" spans="1:12" x14ac:dyDescent="0.2">
      <c r="A7211" t="s">
        <v>1072</v>
      </c>
      <c r="B7211">
        <v>5.0139000000000003E-2</v>
      </c>
      <c r="C7211" t="s">
        <v>35</v>
      </c>
      <c r="D7211" t="s">
        <v>16</v>
      </c>
      <c r="F7211" t="s">
        <v>36</v>
      </c>
      <c r="G7211">
        <v>2</v>
      </c>
      <c r="H7211">
        <v>-2.9929561306072392</v>
      </c>
      <c r="I7211">
        <v>0.11133171803866621</v>
      </c>
      <c r="J7211" t="s">
        <v>1337</v>
      </c>
      <c r="L7211" t="s">
        <v>1074</v>
      </c>
    </row>
    <row r="7212" spans="1:12" x14ac:dyDescent="0.2">
      <c r="A7212" t="s">
        <v>268</v>
      </c>
      <c r="B7212">
        <v>0.34819</v>
      </c>
      <c r="C7212" t="s">
        <v>45</v>
      </c>
      <c r="D7212" t="s">
        <v>16</v>
      </c>
      <c r="F7212" t="s">
        <v>36</v>
      </c>
      <c r="G7212">
        <v>2</v>
      </c>
      <c r="H7212">
        <v>-1.0550069711873891</v>
      </c>
      <c r="I7212">
        <v>0.11133171803866621</v>
      </c>
      <c r="J7212" t="s">
        <v>1337</v>
      </c>
      <c r="L7212" t="s">
        <v>269</v>
      </c>
    </row>
    <row r="7213" spans="1:12" x14ac:dyDescent="0.2">
      <c r="A7213" t="s">
        <v>1239</v>
      </c>
      <c r="B7213">
        <v>1.1299999999999999</v>
      </c>
      <c r="C7213" t="s">
        <v>7</v>
      </c>
      <c r="D7213" t="s">
        <v>16</v>
      </c>
      <c r="F7213" t="s">
        <v>36</v>
      </c>
      <c r="G7213">
        <v>2</v>
      </c>
      <c r="H7213">
        <v>0.1222176327242491</v>
      </c>
      <c r="I7213">
        <v>0.10350708469216301</v>
      </c>
      <c r="J7213" t="s">
        <v>1338</v>
      </c>
      <c r="L7213" t="s">
        <v>1241</v>
      </c>
    </row>
    <row r="7214" spans="1:12" x14ac:dyDescent="0.2">
      <c r="A7214" t="s">
        <v>1242</v>
      </c>
      <c r="B7214">
        <v>9.9999999999999994E-12</v>
      </c>
      <c r="C7214" t="s">
        <v>35</v>
      </c>
      <c r="D7214" t="s">
        <v>15</v>
      </c>
      <c r="F7214" t="s">
        <v>36</v>
      </c>
      <c r="G7214">
        <v>2</v>
      </c>
      <c r="H7214">
        <v>-25.3284360229345</v>
      </c>
      <c r="I7214">
        <v>0.55791493914258727</v>
      </c>
      <c r="J7214" t="s">
        <v>1339</v>
      </c>
      <c r="L7214" t="s">
        <v>1244</v>
      </c>
    </row>
    <row r="7215" spans="1:12" x14ac:dyDescent="0.2">
      <c r="A7215" t="s">
        <v>60</v>
      </c>
      <c r="B7215">
        <v>3.6513</v>
      </c>
      <c r="C7215" t="s">
        <v>42</v>
      </c>
      <c r="D7215" t="s">
        <v>56</v>
      </c>
      <c r="F7215" t="s">
        <v>36</v>
      </c>
      <c r="G7215">
        <v>2</v>
      </c>
      <c r="H7215">
        <v>1.2950832685664839</v>
      </c>
      <c r="I7215">
        <v>0.36977677668705061</v>
      </c>
      <c r="J7215" t="s">
        <v>1340</v>
      </c>
      <c r="L7215" t="s">
        <v>61</v>
      </c>
    </row>
    <row r="7216" spans="1:12" x14ac:dyDescent="0.2">
      <c r="A7216" t="s">
        <v>62</v>
      </c>
      <c r="B7216">
        <v>2.8685</v>
      </c>
      <c r="C7216" t="s">
        <v>35</v>
      </c>
      <c r="D7216" t="s">
        <v>56</v>
      </c>
      <c r="F7216" t="s">
        <v>36</v>
      </c>
      <c r="G7216">
        <v>2</v>
      </c>
      <c r="H7216">
        <v>1.053789245059789</v>
      </c>
      <c r="I7216">
        <v>0.36977677668705061</v>
      </c>
      <c r="J7216" t="s">
        <v>1341</v>
      </c>
      <c r="L7216" t="s">
        <v>62</v>
      </c>
    </row>
    <row r="7218" spans="1:13" ht="16" x14ac:dyDescent="0.2">
      <c r="A7218" s="1" t="s">
        <v>2</v>
      </c>
      <c r="B7218" s="1" t="s">
        <v>1307</v>
      </c>
    </row>
    <row r="7219" spans="1:13" x14ac:dyDescent="0.2">
      <c r="A7219" t="s">
        <v>4</v>
      </c>
      <c r="B7219" t="s">
        <v>1331</v>
      </c>
    </row>
    <row r="7220" spans="1:13" x14ac:dyDescent="0.2">
      <c r="A7220" t="s">
        <v>6</v>
      </c>
      <c r="B7220" t="s">
        <v>359</v>
      </c>
    </row>
    <row r="7221" spans="1:13" x14ac:dyDescent="0.2">
      <c r="A7221" t="s">
        <v>8</v>
      </c>
      <c r="B7221">
        <v>1</v>
      </c>
    </row>
    <row r="7222" spans="1:13" x14ac:dyDescent="0.2">
      <c r="A7222" t="s">
        <v>9</v>
      </c>
      <c r="B7222" t="s">
        <v>1309</v>
      </c>
    </row>
    <row r="7223" spans="1:13" x14ac:dyDescent="0.2">
      <c r="A7223" t="s">
        <v>11</v>
      </c>
      <c r="B7223" t="s">
        <v>12</v>
      </c>
    </row>
    <row r="7224" spans="1:13" x14ac:dyDescent="0.2">
      <c r="A7224" t="s">
        <v>13</v>
      </c>
      <c r="B7224" t="s">
        <v>14</v>
      </c>
    </row>
    <row r="7225" spans="1:13" x14ac:dyDescent="0.2">
      <c r="A7225" t="s">
        <v>15</v>
      </c>
      <c r="B7225" t="s">
        <v>16</v>
      </c>
    </row>
    <row r="7226" spans="1:13" ht="16" x14ac:dyDescent="0.2">
      <c r="A7226" s="1" t="s">
        <v>17</v>
      </c>
    </row>
    <row r="7227" spans="1:13" x14ac:dyDescent="0.2">
      <c r="A7227" s="2" t="s">
        <v>18</v>
      </c>
      <c r="B7227" s="2" t="s">
        <v>19</v>
      </c>
      <c r="C7227" s="2" t="s">
        <v>6</v>
      </c>
      <c r="D7227" s="2" t="s">
        <v>15</v>
      </c>
      <c r="E7227" s="2" t="s">
        <v>20</v>
      </c>
      <c r="F7227" s="2" t="s">
        <v>13</v>
      </c>
      <c r="G7227" s="2" t="s">
        <v>21</v>
      </c>
      <c r="H7227" s="2" t="s">
        <v>22</v>
      </c>
      <c r="I7227" s="2" t="s">
        <v>23</v>
      </c>
      <c r="J7227" s="2" t="s">
        <v>4</v>
      </c>
      <c r="K7227" s="2" t="s">
        <v>24</v>
      </c>
      <c r="L7227" s="2" t="s">
        <v>9</v>
      </c>
      <c r="M7227" s="2"/>
    </row>
    <row r="7228" spans="1:13" x14ac:dyDescent="0.2">
      <c r="A7228" t="s">
        <v>1228</v>
      </c>
      <c r="B7228">
        <v>1.2619000000000001E-5</v>
      </c>
      <c r="D7228" t="s">
        <v>16</v>
      </c>
      <c r="E7228" t="s">
        <v>650</v>
      </c>
      <c r="F7228" t="s">
        <v>27</v>
      </c>
      <c r="G7228">
        <v>2</v>
      </c>
      <c r="H7228">
        <v>-11.2803069432935</v>
      </c>
      <c r="I7228">
        <v>0.25832431853438959</v>
      </c>
      <c r="J7228" t="s">
        <v>1332</v>
      </c>
    </row>
    <row r="7229" spans="1:13" x14ac:dyDescent="0.2">
      <c r="A7229" t="s">
        <v>451</v>
      </c>
      <c r="B7229">
        <v>2.0471000000000001E-4</v>
      </c>
      <c r="D7229" t="s">
        <v>16</v>
      </c>
      <c r="E7229" t="s">
        <v>650</v>
      </c>
      <c r="F7229" t="s">
        <v>27</v>
      </c>
      <c r="G7229">
        <v>2</v>
      </c>
      <c r="H7229">
        <v>-8.4939162145117439</v>
      </c>
      <c r="I7229">
        <v>0.25832431853438959</v>
      </c>
      <c r="J7229" t="s">
        <v>1332</v>
      </c>
    </row>
    <row r="7230" spans="1:13" x14ac:dyDescent="0.2">
      <c r="A7230" t="s">
        <v>453</v>
      </c>
      <c r="B7230">
        <v>2.0200000000000001E-3</v>
      </c>
      <c r="D7230" t="s">
        <v>16</v>
      </c>
      <c r="E7230" t="s">
        <v>650</v>
      </c>
      <c r="F7230" t="s">
        <v>27</v>
      </c>
      <c r="G7230">
        <v>2</v>
      </c>
      <c r="H7230">
        <v>-6.2046577675690244</v>
      </c>
      <c r="I7230">
        <v>0.25832431853438959</v>
      </c>
      <c r="J7230" t="s">
        <v>1332</v>
      </c>
    </row>
    <row r="7231" spans="1:13" x14ac:dyDescent="0.2">
      <c r="A7231" t="s">
        <v>455</v>
      </c>
      <c r="B7231">
        <v>3.5991000000000002E-2</v>
      </c>
      <c r="D7231" t="s">
        <v>16</v>
      </c>
      <c r="E7231" t="s">
        <v>650</v>
      </c>
      <c r="F7231" t="s">
        <v>27</v>
      </c>
      <c r="G7231">
        <v>2</v>
      </c>
      <c r="H7231">
        <v>-3.3244863717812358</v>
      </c>
      <c r="I7231">
        <v>0.57215916837882341</v>
      </c>
      <c r="J7231" t="s">
        <v>1332</v>
      </c>
    </row>
    <row r="7232" spans="1:13" x14ac:dyDescent="0.2">
      <c r="A7232" t="s">
        <v>994</v>
      </c>
      <c r="B7232">
        <v>1.0236E-7</v>
      </c>
      <c r="D7232" t="s">
        <v>16</v>
      </c>
      <c r="E7232" t="s">
        <v>650</v>
      </c>
      <c r="F7232" t="s">
        <v>27</v>
      </c>
      <c r="G7232">
        <v>2</v>
      </c>
      <c r="H7232">
        <v>-16.094769825654819</v>
      </c>
      <c r="I7232">
        <v>0.57215916837882341</v>
      </c>
      <c r="J7232" t="s">
        <v>1332</v>
      </c>
    </row>
    <row r="7233" spans="1:12" x14ac:dyDescent="0.2">
      <c r="A7233" t="s">
        <v>457</v>
      </c>
      <c r="B7233">
        <v>9.0998000000000001E-4</v>
      </c>
      <c r="D7233" t="s">
        <v>16</v>
      </c>
      <c r="E7233" t="s">
        <v>650</v>
      </c>
      <c r="F7233" t="s">
        <v>27</v>
      </c>
      <c r="G7233">
        <v>2</v>
      </c>
      <c r="H7233">
        <v>-7.0020879367168769</v>
      </c>
      <c r="I7233">
        <v>0.25832431853438959</v>
      </c>
      <c r="J7233" t="s">
        <v>1332</v>
      </c>
    </row>
    <row r="7234" spans="1:12" x14ac:dyDescent="0.2">
      <c r="A7234" t="s">
        <v>29</v>
      </c>
      <c r="B7234">
        <v>176.4</v>
      </c>
      <c r="D7234" t="s">
        <v>30</v>
      </c>
      <c r="E7234" t="s">
        <v>26</v>
      </c>
      <c r="F7234" t="s">
        <v>27</v>
      </c>
      <c r="G7234">
        <v>2</v>
      </c>
      <c r="H7234">
        <v>5.1727541435726909</v>
      </c>
      <c r="I7234">
        <v>0.10350708469216301</v>
      </c>
      <c r="J7234" t="s">
        <v>1333</v>
      </c>
    </row>
    <row r="7235" spans="1:12" x14ac:dyDescent="0.2">
      <c r="A7235" t="s">
        <v>1233</v>
      </c>
      <c r="B7235">
        <v>5.6084999999999997E-6</v>
      </c>
      <c r="D7235" t="s">
        <v>16</v>
      </c>
      <c r="E7235" t="s">
        <v>650</v>
      </c>
      <c r="F7235" t="s">
        <v>27</v>
      </c>
      <c r="G7235">
        <v>2</v>
      </c>
      <c r="H7235">
        <v>-12.091227253861129</v>
      </c>
      <c r="I7235">
        <v>0.82048766921612815</v>
      </c>
      <c r="J7235" t="s">
        <v>1332</v>
      </c>
    </row>
    <row r="7236" spans="1:12" x14ac:dyDescent="0.2">
      <c r="A7236" t="s">
        <v>1035</v>
      </c>
      <c r="B7236">
        <v>2.0751E-4</v>
      </c>
      <c r="D7236" t="s">
        <v>16</v>
      </c>
      <c r="E7236" t="s">
        <v>650</v>
      </c>
      <c r="F7236" t="s">
        <v>27</v>
      </c>
      <c r="G7236">
        <v>2</v>
      </c>
      <c r="H7236">
        <v>-8.4803310266836718</v>
      </c>
      <c r="I7236">
        <v>0.25832431853438959</v>
      </c>
      <c r="J7236" t="s">
        <v>1332</v>
      </c>
    </row>
    <row r="7237" spans="1:12" x14ac:dyDescent="0.2">
      <c r="A7237" t="s">
        <v>639</v>
      </c>
      <c r="B7237">
        <v>2.8043E-6</v>
      </c>
      <c r="D7237" t="s">
        <v>16</v>
      </c>
      <c r="E7237" t="s">
        <v>650</v>
      </c>
      <c r="F7237" t="s">
        <v>27</v>
      </c>
      <c r="G7237">
        <v>2</v>
      </c>
      <c r="H7237">
        <v>-12.78435660450069</v>
      </c>
      <c r="I7237">
        <v>0.25832431853438959</v>
      </c>
      <c r="J7237" t="s">
        <v>1332</v>
      </c>
    </row>
    <row r="7238" spans="1:12" x14ac:dyDescent="0.2">
      <c r="A7238" t="s">
        <v>640</v>
      </c>
      <c r="B7238">
        <v>3.3790000000000001E-2</v>
      </c>
      <c r="D7238" t="s">
        <v>16</v>
      </c>
      <c r="E7238" t="s">
        <v>650</v>
      </c>
      <c r="F7238" t="s">
        <v>27</v>
      </c>
      <c r="G7238">
        <v>2</v>
      </c>
      <c r="H7238">
        <v>-3.387590378255938</v>
      </c>
      <c r="I7238">
        <v>0.82048766921612815</v>
      </c>
      <c r="J7238" t="s">
        <v>1332</v>
      </c>
    </row>
    <row r="7239" spans="1:12" x14ac:dyDescent="0.2">
      <c r="A7239" t="s">
        <v>459</v>
      </c>
      <c r="B7239">
        <v>9.0998000000000001E-4</v>
      </c>
      <c r="D7239" t="s">
        <v>16</v>
      </c>
      <c r="E7239" t="s">
        <v>650</v>
      </c>
      <c r="F7239" t="s">
        <v>27</v>
      </c>
      <c r="G7239">
        <v>2</v>
      </c>
      <c r="H7239">
        <v>-7.0020879367168769</v>
      </c>
      <c r="I7239">
        <v>0.25832431853438959</v>
      </c>
      <c r="J7239" t="s">
        <v>1332</v>
      </c>
    </row>
    <row r="7240" spans="1:12" x14ac:dyDescent="0.2">
      <c r="A7240" t="s">
        <v>998</v>
      </c>
      <c r="B7240">
        <v>1.9630000000000001E-6</v>
      </c>
      <c r="D7240" t="s">
        <v>16</v>
      </c>
      <c r="E7240" t="s">
        <v>650</v>
      </c>
      <c r="F7240" t="s">
        <v>27</v>
      </c>
      <c r="G7240">
        <v>2</v>
      </c>
      <c r="H7240">
        <v>-13.141036642669951</v>
      </c>
      <c r="I7240">
        <v>0.82048766921612815</v>
      </c>
      <c r="J7240" t="s">
        <v>1332</v>
      </c>
    </row>
    <row r="7241" spans="1:12" x14ac:dyDescent="0.2">
      <c r="A7241" t="s">
        <v>1307</v>
      </c>
      <c r="B7241">
        <v>1</v>
      </c>
      <c r="C7241" t="s">
        <v>359</v>
      </c>
      <c r="D7241" t="s">
        <v>16</v>
      </c>
      <c r="E7241" t="s">
        <v>669</v>
      </c>
      <c r="F7241" t="s">
        <v>33</v>
      </c>
      <c r="G7241">
        <v>0</v>
      </c>
      <c r="H7241">
        <v>1</v>
      </c>
      <c r="L7241" t="s">
        <v>1309</v>
      </c>
    </row>
    <row r="7242" spans="1:12" x14ac:dyDescent="0.2">
      <c r="A7242" t="s">
        <v>1334</v>
      </c>
      <c r="B7242">
        <v>28.8</v>
      </c>
      <c r="C7242" t="s">
        <v>42</v>
      </c>
      <c r="D7242" t="s">
        <v>30</v>
      </c>
      <c r="F7242" t="s">
        <v>36</v>
      </c>
      <c r="G7242">
        <v>2</v>
      </c>
      <c r="H7242">
        <v>3.3603753871419002</v>
      </c>
      <c r="I7242">
        <v>4.9062198996599422E-2</v>
      </c>
      <c r="J7242" t="s">
        <v>1335</v>
      </c>
      <c r="L7242" t="s">
        <v>43</v>
      </c>
    </row>
    <row r="7243" spans="1:12" x14ac:dyDescent="0.2">
      <c r="A7243" t="s">
        <v>51</v>
      </c>
      <c r="B7243">
        <v>49</v>
      </c>
      <c r="C7243" t="s">
        <v>52</v>
      </c>
      <c r="D7243" t="s">
        <v>53</v>
      </c>
      <c r="F7243" t="s">
        <v>36</v>
      </c>
      <c r="G7243">
        <v>2</v>
      </c>
      <c r="H7243">
        <v>3.891820298110626</v>
      </c>
      <c r="I7243">
        <v>4.9062198996599422E-2</v>
      </c>
      <c r="J7243" t="s">
        <v>1336</v>
      </c>
      <c r="L7243" t="s">
        <v>54</v>
      </c>
    </row>
    <row r="7244" spans="1:12" x14ac:dyDescent="0.2">
      <c r="A7244" t="s">
        <v>464</v>
      </c>
      <c r="B7244">
        <v>1.6016999999999999</v>
      </c>
      <c r="C7244" t="s">
        <v>35</v>
      </c>
      <c r="D7244" t="s">
        <v>16</v>
      </c>
      <c r="F7244" t="s">
        <v>36</v>
      </c>
      <c r="G7244">
        <v>2</v>
      </c>
      <c r="H7244">
        <v>0.47106556519211312</v>
      </c>
      <c r="I7244">
        <v>0.11133171803866621</v>
      </c>
      <c r="J7244" t="s">
        <v>1337</v>
      </c>
      <c r="L7244" t="s">
        <v>465</v>
      </c>
    </row>
    <row r="7245" spans="1:12" x14ac:dyDescent="0.2">
      <c r="A7245" t="s">
        <v>1072</v>
      </c>
      <c r="B7245">
        <v>5.0139000000000003E-2</v>
      </c>
      <c r="C7245" t="s">
        <v>35</v>
      </c>
      <c r="D7245" t="s">
        <v>16</v>
      </c>
      <c r="F7245" t="s">
        <v>36</v>
      </c>
      <c r="G7245">
        <v>2</v>
      </c>
      <c r="H7245">
        <v>-2.9929561306072392</v>
      </c>
      <c r="I7245">
        <v>0.11133171803866621</v>
      </c>
      <c r="J7245" t="s">
        <v>1337</v>
      </c>
      <c r="L7245" t="s">
        <v>1074</v>
      </c>
    </row>
    <row r="7246" spans="1:12" x14ac:dyDescent="0.2">
      <c r="A7246" t="s">
        <v>268</v>
      </c>
      <c r="B7246">
        <v>0.34819</v>
      </c>
      <c r="C7246" t="s">
        <v>45</v>
      </c>
      <c r="D7246" t="s">
        <v>16</v>
      </c>
      <c r="F7246" t="s">
        <v>36</v>
      </c>
      <c r="G7246">
        <v>2</v>
      </c>
      <c r="H7246">
        <v>-1.0550069711873891</v>
      </c>
      <c r="I7246">
        <v>0.11133171803866621</v>
      </c>
      <c r="J7246" t="s">
        <v>1337</v>
      </c>
      <c r="L7246" t="s">
        <v>269</v>
      </c>
    </row>
    <row r="7247" spans="1:12" x14ac:dyDescent="0.2">
      <c r="A7247" t="s">
        <v>1239</v>
      </c>
      <c r="B7247">
        <v>1.1299999999999999</v>
      </c>
      <c r="C7247" t="s">
        <v>359</v>
      </c>
      <c r="D7247" t="s">
        <v>16</v>
      </c>
      <c r="F7247" t="s">
        <v>36</v>
      </c>
      <c r="G7247">
        <v>2</v>
      </c>
      <c r="H7247">
        <v>0.1222176327242491</v>
      </c>
      <c r="I7247">
        <v>0.10350708469216301</v>
      </c>
      <c r="J7247" t="s">
        <v>1338</v>
      </c>
      <c r="L7247" t="s">
        <v>1241</v>
      </c>
    </row>
    <row r="7248" spans="1:12" x14ac:dyDescent="0.2">
      <c r="A7248" t="s">
        <v>1242</v>
      </c>
      <c r="B7248">
        <v>9.9999999999999994E-12</v>
      </c>
      <c r="C7248" t="s">
        <v>35</v>
      </c>
      <c r="D7248" t="s">
        <v>15</v>
      </c>
      <c r="F7248" t="s">
        <v>36</v>
      </c>
      <c r="G7248">
        <v>2</v>
      </c>
      <c r="H7248">
        <v>-25.3284360229345</v>
      </c>
      <c r="I7248">
        <v>0.55791493914258727</v>
      </c>
      <c r="J7248" t="s">
        <v>1339</v>
      </c>
      <c r="L7248" t="s">
        <v>1244</v>
      </c>
    </row>
    <row r="7249" spans="1:13" x14ac:dyDescent="0.2">
      <c r="A7249" t="s">
        <v>60</v>
      </c>
      <c r="B7249">
        <v>3.6513</v>
      </c>
      <c r="C7249" t="s">
        <v>42</v>
      </c>
      <c r="D7249" t="s">
        <v>56</v>
      </c>
      <c r="F7249" t="s">
        <v>36</v>
      </c>
      <c r="G7249">
        <v>2</v>
      </c>
      <c r="H7249">
        <v>1.2950832685664839</v>
      </c>
      <c r="I7249">
        <v>0.36977677668705061</v>
      </c>
      <c r="J7249" t="s">
        <v>1340</v>
      </c>
      <c r="L7249" t="s">
        <v>61</v>
      </c>
    </row>
    <row r="7250" spans="1:13" x14ac:dyDescent="0.2">
      <c r="A7250" t="s">
        <v>62</v>
      </c>
      <c r="B7250">
        <v>2.8685</v>
      </c>
      <c r="C7250" t="s">
        <v>35</v>
      </c>
      <c r="D7250" t="s">
        <v>56</v>
      </c>
      <c r="F7250" t="s">
        <v>36</v>
      </c>
      <c r="G7250">
        <v>2</v>
      </c>
      <c r="H7250">
        <v>1.053789245059789</v>
      </c>
      <c r="I7250">
        <v>0.36977677668705061</v>
      </c>
      <c r="J7250" t="s">
        <v>1341</v>
      </c>
      <c r="L7250" t="s">
        <v>62</v>
      </c>
    </row>
    <row r="7252" spans="1:13" ht="16" x14ac:dyDescent="0.2">
      <c r="A7252" s="1" t="s">
        <v>2</v>
      </c>
      <c r="B7252" s="1" t="s">
        <v>877</v>
      </c>
    </row>
    <row r="7253" spans="1:13" x14ac:dyDescent="0.2">
      <c r="A7253" t="s">
        <v>4</v>
      </c>
      <c r="B7253" t="s">
        <v>1343</v>
      </c>
    </row>
    <row r="7254" spans="1:13" x14ac:dyDescent="0.2">
      <c r="A7254" t="s">
        <v>6</v>
      </c>
      <c r="B7254" t="s">
        <v>7</v>
      </c>
    </row>
    <row r="7255" spans="1:13" x14ac:dyDescent="0.2">
      <c r="A7255" t="s">
        <v>8</v>
      </c>
      <c r="B7255">
        <v>1</v>
      </c>
    </row>
    <row r="7256" spans="1:13" x14ac:dyDescent="0.2">
      <c r="A7256" t="s">
        <v>9</v>
      </c>
      <c r="B7256" t="s">
        <v>878</v>
      </c>
    </row>
    <row r="7257" spans="1:13" x14ac:dyDescent="0.2">
      <c r="A7257" t="s">
        <v>11</v>
      </c>
      <c r="B7257" t="s">
        <v>12</v>
      </c>
    </row>
    <row r="7258" spans="1:13" x14ac:dyDescent="0.2">
      <c r="A7258" t="s">
        <v>13</v>
      </c>
      <c r="B7258" t="s">
        <v>14</v>
      </c>
    </row>
    <row r="7259" spans="1:13" x14ac:dyDescent="0.2">
      <c r="A7259" t="s">
        <v>15</v>
      </c>
      <c r="B7259" t="s">
        <v>75</v>
      </c>
    </row>
    <row r="7260" spans="1:13" ht="16" x14ac:dyDescent="0.2">
      <c r="A7260" s="1" t="s">
        <v>17</v>
      </c>
    </row>
    <row r="7261" spans="1:13" x14ac:dyDescent="0.2">
      <c r="A7261" s="2" t="s">
        <v>18</v>
      </c>
      <c r="B7261" s="2" t="s">
        <v>19</v>
      </c>
      <c r="C7261" s="2" t="s">
        <v>6</v>
      </c>
      <c r="D7261" s="2" t="s">
        <v>15</v>
      </c>
      <c r="E7261" s="2" t="s">
        <v>20</v>
      </c>
      <c r="F7261" s="2" t="s">
        <v>13</v>
      </c>
      <c r="G7261" s="2" t="s">
        <v>21</v>
      </c>
      <c r="H7261" s="2" t="s">
        <v>22</v>
      </c>
      <c r="I7261" s="2" t="s">
        <v>23</v>
      </c>
      <c r="J7261" s="2" t="s">
        <v>4</v>
      </c>
      <c r="K7261" s="2" t="s">
        <v>24</v>
      </c>
      <c r="L7261" s="2" t="s">
        <v>9</v>
      </c>
      <c r="M7261" s="2"/>
    </row>
    <row r="7262" spans="1:13" x14ac:dyDescent="0.2">
      <c r="A7262" t="s">
        <v>451</v>
      </c>
      <c r="B7262">
        <v>2.9544999999999998E-2</v>
      </c>
      <c r="D7262" t="s">
        <v>16</v>
      </c>
      <c r="E7262" t="s">
        <v>650</v>
      </c>
      <c r="F7262" t="s">
        <v>27</v>
      </c>
      <c r="G7262">
        <v>2</v>
      </c>
      <c r="H7262">
        <v>-3.5218407541844989</v>
      </c>
      <c r="I7262">
        <v>0.30845693728017798</v>
      </c>
      <c r="J7262" t="s">
        <v>651</v>
      </c>
    </row>
    <row r="7263" spans="1:13" x14ac:dyDescent="0.2">
      <c r="A7263" t="s">
        <v>453</v>
      </c>
      <c r="B7263">
        <v>2.9544999999999998E-2</v>
      </c>
      <c r="D7263" t="s">
        <v>16</v>
      </c>
      <c r="E7263" t="s">
        <v>650</v>
      </c>
      <c r="F7263" t="s">
        <v>27</v>
      </c>
      <c r="G7263">
        <v>2</v>
      </c>
      <c r="H7263">
        <v>-3.5218407541844989</v>
      </c>
      <c r="I7263">
        <v>0.24634100976485049</v>
      </c>
      <c r="J7263" t="s">
        <v>652</v>
      </c>
    </row>
    <row r="7264" spans="1:13" x14ac:dyDescent="0.2">
      <c r="A7264" t="s">
        <v>453</v>
      </c>
      <c r="B7264">
        <v>1.1095000000000001E-2</v>
      </c>
      <c r="D7264" t="s">
        <v>16</v>
      </c>
      <c r="E7264" t="s">
        <v>650</v>
      </c>
      <c r="F7264" t="s">
        <v>27</v>
      </c>
      <c r="G7264">
        <v>2</v>
      </c>
      <c r="H7264">
        <v>-4.5012607225975794</v>
      </c>
      <c r="I7264">
        <v>0.30845693728017798</v>
      </c>
      <c r="J7264" t="s">
        <v>651</v>
      </c>
    </row>
    <row r="7265" spans="1:12" x14ac:dyDescent="0.2">
      <c r="A7265" t="s">
        <v>29</v>
      </c>
      <c r="B7265">
        <v>17.143000000000001</v>
      </c>
      <c r="D7265" t="s">
        <v>30</v>
      </c>
      <c r="E7265" t="s">
        <v>26</v>
      </c>
      <c r="F7265" t="s">
        <v>27</v>
      </c>
      <c r="G7265">
        <v>2</v>
      </c>
      <c r="H7265">
        <v>2.841589927025344</v>
      </c>
      <c r="I7265">
        <v>0.1478251210504789</v>
      </c>
      <c r="J7265" t="s">
        <v>653</v>
      </c>
    </row>
    <row r="7266" spans="1:12" x14ac:dyDescent="0.2">
      <c r="A7266" t="s">
        <v>459</v>
      </c>
      <c r="B7266">
        <v>1.1095000000000001E-2</v>
      </c>
      <c r="D7266" t="s">
        <v>16</v>
      </c>
      <c r="E7266" t="s">
        <v>650</v>
      </c>
      <c r="F7266" t="s">
        <v>27</v>
      </c>
      <c r="G7266">
        <v>2</v>
      </c>
      <c r="H7266">
        <v>-4.5012607225975794</v>
      </c>
      <c r="I7266">
        <v>0.30845693728017798</v>
      </c>
      <c r="J7266" t="s">
        <v>651</v>
      </c>
    </row>
    <row r="7267" spans="1:12" x14ac:dyDescent="0.2">
      <c r="A7267" t="s">
        <v>877</v>
      </c>
      <c r="B7267">
        <v>1</v>
      </c>
      <c r="C7267" t="s">
        <v>7</v>
      </c>
      <c r="D7267" t="s">
        <v>75</v>
      </c>
      <c r="E7267" t="s">
        <v>76</v>
      </c>
      <c r="F7267" t="s">
        <v>33</v>
      </c>
      <c r="G7267">
        <v>0</v>
      </c>
      <c r="H7267">
        <v>1</v>
      </c>
      <c r="L7267" t="s">
        <v>878</v>
      </c>
    </row>
    <row r="7268" spans="1:12" x14ac:dyDescent="0.2">
      <c r="A7268" t="s">
        <v>654</v>
      </c>
      <c r="B7268">
        <v>3.8996000000000003E-2</v>
      </c>
      <c r="C7268" t="s">
        <v>35</v>
      </c>
      <c r="D7268" t="s">
        <v>16</v>
      </c>
      <c r="F7268" t="s">
        <v>36</v>
      </c>
      <c r="G7268">
        <v>2</v>
      </c>
      <c r="H7268">
        <v>-3.2442962022151121</v>
      </c>
      <c r="I7268">
        <v>9.798894162072011E-2</v>
      </c>
      <c r="J7268" t="s">
        <v>655</v>
      </c>
      <c r="L7268" t="s">
        <v>656</v>
      </c>
    </row>
    <row r="7269" spans="1:12" x14ac:dyDescent="0.2">
      <c r="A7269" t="s">
        <v>657</v>
      </c>
      <c r="B7269">
        <v>2.0011999999999999E-3</v>
      </c>
      <c r="C7269" t="s">
        <v>35</v>
      </c>
      <c r="D7269" t="s">
        <v>16</v>
      </c>
      <c r="F7269" t="s">
        <v>36</v>
      </c>
      <c r="G7269">
        <v>2</v>
      </c>
      <c r="H7269">
        <v>-6.2140082783502244</v>
      </c>
      <c r="I7269">
        <v>9.798894162072011E-2</v>
      </c>
      <c r="J7269" t="s">
        <v>655</v>
      </c>
      <c r="L7269" t="s">
        <v>658</v>
      </c>
    </row>
    <row r="7270" spans="1:12" x14ac:dyDescent="0.2">
      <c r="A7270" t="s">
        <v>659</v>
      </c>
      <c r="B7270">
        <v>0.23996999999999999</v>
      </c>
      <c r="C7270" t="s">
        <v>35</v>
      </c>
      <c r="D7270" t="s">
        <v>16</v>
      </c>
      <c r="F7270" t="s">
        <v>36</v>
      </c>
      <c r="G7270">
        <v>2</v>
      </c>
      <c r="H7270">
        <v>-1.427241363453297</v>
      </c>
      <c r="I7270">
        <v>9.798894162072011E-2</v>
      </c>
      <c r="J7270" t="s">
        <v>655</v>
      </c>
      <c r="L7270" t="s">
        <v>660</v>
      </c>
    </row>
    <row r="7271" spans="1:12" x14ac:dyDescent="0.2">
      <c r="A7271" t="s">
        <v>285</v>
      </c>
      <c r="B7271">
        <v>7.4374999999999997E-3</v>
      </c>
      <c r="C7271" t="s">
        <v>49</v>
      </c>
      <c r="D7271" t="s">
        <v>16</v>
      </c>
      <c r="F7271" t="s">
        <v>36</v>
      </c>
      <c r="G7271">
        <v>2</v>
      </c>
      <c r="H7271">
        <v>-4.9012205081103888</v>
      </c>
      <c r="I7271">
        <v>9.798894162072011E-2</v>
      </c>
      <c r="J7271" t="s">
        <v>655</v>
      </c>
      <c r="L7271" t="s">
        <v>287</v>
      </c>
    </row>
    <row r="7272" spans="1:12" x14ac:dyDescent="0.2">
      <c r="A7272" t="s">
        <v>661</v>
      </c>
      <c r="B7272">
        <v>0.29997000000000001</v>
      </c>
      <c r="C7272" t="s">
        <v>35</v>
      </c>
      <c r="D7272" t="s">
        <v>16</v>
      </c>
      <c r="F7272" t="s">
        <v>36</v>
      </c>
      <c r="G7272">
        <v>2</v>
      </c>
      <c r="H7272">
        <v>-1.2040728093262689</v>
      </c>
      <c r="I7272">
        <v>9.798894162072011E-2</v>
      </c>
      <c r="J7272" t="s">
        <v>655</v>
      </c>
      <c r="L7272" t="s">
        <v>662</v>
      </c>
    </row>
    <row r="7273" spans="1:12" x14ac:dyDescent="0.2">
      <c r="A7273" t="s">
        <v>663</v>
      </c>
      <c r="B7273">
        <v>9.9851999999999996E-3</v>
      </c>
      <c r="C7273" t="s">
        <v>35</v>
      </c>
      <c r="D7273" t="s">
        <v>16</v>
      </c>
      <c r="F7273" t="s">
        <v>36</v>
      </c>
      <c r="G7273">
        <v>2</v>
      </c>
      <c r="H7273">
        <v>-4.6066512822698904</v>
      </c>
      <c r="I7273">
        <v>0.1173383935639413</v>
      </c>
      <c r="J7273" t="s">
        <v>664</v>
      </c>
      <c r="L7273" t="s">
        <v>665</v>
      </c>
    </row>
    <row r="7274" spans="1:12" x14ac:dyDescent="0.2">
      <c r="A7274" t="s">
        <v>624</v>
      </c>
      <c r="B7274">
        <v>3.9982000000000002</v>
      </c>
      <c r="C7274" t="s">
        <v>42</v>
      </c>
      <c r="D7274" t="s">
        <v>30</v>
      </c>
      <c r="F7274" t="s">
        <v>36</v>
      </c>
      <c r="G7274">
        <v>2</v>
      </c>
      <c r="H7274">
        <v>1.3858442598395051</v>
      </c>
      <c r="I7274">
        <v>9.798894162072011E-2</v>
      </c>
      <c r="J7274" t="s">
        <v>655</v>
      </c>
      <c r="L7274" t="s">
        <v>43</v>
      </c>
    </row>
    <row r="7275" spans="1:12" x14ac:dyDescent="0.2">
      <c r="A7275" t="s">
        <v>51</v>
      </c>
      <c r="B7275">
        <v>4.7618999999999998</v>
      </c>
      <c r="C7275" t="s">
        <v>52</v>
      </c>
      <c r="D7275" t="s">
        <v>53</v>
      </c>
      <c r="F7275" t="s">
        <v>36</v>
      </c>
      <c r="G7275">
        <v>2</v>
      </c>
      <c r="H7275">
        <v>1.5606467482641679</v>
      </c>
      <c r="I7275">
        <v>0.35935872833573768</v>
      </c>
      <c r="J7275" t="s">
        <v>666</v>
      </c>
      <c r="L7275" t="s">
        <v>54</v>
      </c>
    </row>
    <row r="7276" spans="1:12" x14ac:dyDescent="0.2">
      <c r="A7276" t="s">
        <v>464</v>
      </c>
      <c r="B7276">
        <v>2.6997000000000002E-3</v>
      </c>
      <c r="C7276" t="s">
        <v>35</v>
      </c>
      <c r="D7276" t="s">
        <v>16</v>
      </c>
      <c r="F7276" t="s">
        <v>36</v>
      </c>
      <c r="G7276">
        <v>2</v>
      </c>
      <c r="H7276">
        <v>-5.9146146232562611</v>
      </c>
      <c r="I7276">
        <v>9.798894162072011E-2</v>
      </c>
      <c r="J7276" t="s">
        <v>655</v>
      </c>
      <c r="L7276" t="s">
        <v>465</v>
      </c>
    </row>
    <row r="7277" spans="1:12" x14ac:dyDescent="0.2">
      <c r="A7277" t="s">
        <v>268</v>
      </c>
      <c r="B7277">
        <v>1.4997999999999999E-2</v>
      </c>
      <c r="C7277" t="s">
        <v>45</v>
      </c>
      <c r="D7277" t="s">
        <v>16</v>
      </c>
      <c r="F7277" t="s">
        <v>36</v>
      </c>
      <c r="G7277">
        <v>2</v>
      </c>
      <c r="H7277">
        <v>-4.1998384201029397</v>
      </c>
      <c r="I7277">
        <v>9.798894162072011E-2</v>
      </c>
      <c r="J7277" t="s">
        <v>655</v>
      </c>
      <c r="L7277" t="s">
        <v>269</v>
      </c>
    </row>
    <row r="7278" spans="1:12" x14ac:dyDescent="0.2">
      <c r="A7278" t="s">
        <v>270</v>
      </c>
      <c r="B7278">
        <v>55.555999999999997</v>
      </c>
      <c r="C7278" t="s">
        <v>42</v>
      </c>
      <c r="D7278" t="s">
        <v>16</v>
      </c>
      <c r="F7278" t="s">
        <v>36</v>
      </c>
      <c r="G7278">
        <v>2</v>
      </c>
      <c r="H7278">
        <v>4.0173915210539723</v>
      </c>
      <c r="I7278">
        <v>0.1173383935639413</v>
      </c>
      <c r="J7278" t="s">
        <v>664</v>
      </c>
      <c r="L7278" t="s">
        <v>271</v>
      </c>
    </row>
    <row r="7279" spans="1:12" x14ac:dyDescent="0.2">
      <c r="A7279" t="s">
        <v>1316</v>
      </c>
      <c r="B7279">
        <v>0.59523999999999999</v>
      </c>
      <c r="C7279" t="s">
        <v>7</v>
      </c>
      <c r="D7279" t="s">
        <v>16</v>
      </c>
      <c r="F7279" t="s">
        <v>36</v>
      </c>
      <c r="G7279">
        <v>2</v>
      </c>
      <c r="H7279">
        <v>-0.51879059342028755</v>
      </c>
      <c r="I7279">
        <v>9.8112230981473106E-2</v>
      </c>
      <c r="J7279" t="s">
        <v>1344</v>
      </c>
      <c r="L7279" t="s">
        <v>1318</v>
      </c>
    </row>
    <row r="7280" spans="1:12" x14ac:dyDescent="0.2">
      <c r="A7280" t="s">
        <v>672</v>
      </c>
      <c r="B7280">
        <v>1.5104999999999999E-3</v>
      </c>
      <c r="C7280" t="s">
        <v>35</v>
      </c>
      <c r="D7280" t="s">
        <v>16</v>
      </c>
      <c r="F7280" t="s">
        <v>36</v>
      </c>
      <c r="G7280">
        <v>2</v>
      </c>
      <c r="H7280">
        <v>-6.4953145571375472</v>
      </c>
      <c r="I7280">
        <v>0.13995094256640919</v>
      </c>
      <c r="J7280" t="s">
        <v>673</v>
      </c>
      <c r="L7280" t="s">
        <v>674</v>
      </c>
    </row>
    <row r="7281" spans="1:12" x14ac:dyDescent="0.2">
      <c r="A7281" t="s">
        <v>60</v>
      </c>
      <c r="B7281">
        <v>1.2464999999999999</v>
      </c>
      <c r="C7281" t="s">
        <v>42</v>
      </c>
      <c r="D7281" t="s">
        <v>56</v>
      </c>
      <c r="F7281" t="s">
        <v>36</v>
      </c>
      <c r="G7281">
        <v>2</v>
      </c>
      <c r="H7281">
        <v>0.2203396239814755</v>
      </c>
      <c r="I7281">
        <v>0.36977677668705061</v>
      </c>
      <c r="J7281" t="s">
        <v>675</v>
      </c>
      <c r="L7281" t="s">
        <v>61</v>
      </c>
    </row>
    <row r="7282" spans="1:12" x14ac:dyDescent="0.2">
      <c r="A7282" t="s">
        <v>62</v>
      </c>
      <c r="B7282">
        <v>0.23587</v>
      </c>
      <c r="C7282" t="s">
        <v>35</v>
      </c>
      <c r="D7282" t="s">
        <v>56</v>
      </c>
      <c r="F7282" t="s">
        <v>36</v>
      </c>
      <c r="G7282">
        <v>2</v>
      </c>
      <c r="H7282">
        <v>-1.444474473186353</v>
      </c>
      <c r="I7282">
        <v>0.36977677668705061</v>
      </c>
      <c r="J7282" t="s">
        <v>676</v>
      </c>
      <c r="L7282" t="s">
        <v>62</v>
      </c>
    </row>
    <row r="7283" spans="1:12" x14ac:dyDescent="0.2">
      <c r="A7283" t="s">
        <v>677</v>
      </c>
      <c r="B7283">
        <v>-0.11012</v>
      </c>
      <c r="C7283" t="s">
        <v>94</v>
      </c>
      <c r="D7283" t="s">
        <v>16</v>
      </c>
      <c r="F7283" t="s">
        <v>36</v>
      </c>
      <c r="G7283">
        <v>2</v>
      </c>
      <c r="H7283">
        <v>-2.20618459870773</v>
      </c>
      <c r="I7283">
        <v>9.798894162072011E-2</v>
      </c>
      <c r="J7283" t="s">
        <v>655</v>
      </c>
      <c r="K7283" t="b">
        <v>1</v>
      </c>
      <c r="L7283" t="s">
        <v>678</v>
      </c>
    </row>
    <row r="7284" spans="1:12" x14ac:dyDescent="0.2">
      <c r="A7284" t="s">
        <v>679</v>
      </c>
      <c r="B7284">
        <v>-0.05</v>
      </c>
      <c r="C7284" t="s">
        <v>49</v>
      </c>
      <c r="D7284" t="s">
        <v>250</v>
      </c>
      <c r="F7284" t="s">
        <v>36</v>
      </c>
      <c r="G7284">
        <v>2</v>
      </c>
      <c r="H7284">
        <v>-2.9957322735539909</v>
      </c>
      <c r="I7284">
        <v>0.1173383935639413</v>
      </c>
      <c r="J7284" t="s">
        <v>680</v>
      </c>
      <c r="K7284" t="b">
        <v>1</v>
      </c>
      <c r="L7284" t="s">
        <v>681</v>
      </c>
    </row>
    <row r="7285" spans="1:12" x14ac:dyDescent="0.2">
      <c r="A7285" t="s">
        <v>682</v>
      </c>
      <c r="B7285">
        <v>3.9982000000000001E-6</v>
      </c>
      <c r="C7285" t="s">
        <v>94</v>
      </c>
      <c r="D7285" t="s">
        <v>15</v>
      </c>
      <c r="F7285" t="s">
        <v>36</v>
      </c>
      <c r="G7285">
        <v>2</v>
      </c>
      <c r="H7285">
        <v>-12.42966629812477</v>
      </c>
      <c r="I7285">
        <v>0.55743963056599077</v>
      </c>
      <c r="J7285" t="s">
        <v>655</v>
      </c>
      <c r="L7285" t="s">
        <v>683</v>
      </c>
    </row>
    <row r="7286" spans="1:12" x14ac:dyDescent="0.2">
      <c r="A7286" t="s">
        <v>684</v>
      </c>
      <c r="B7286">
        <v>8.9479999999999994E-3</v>
      </c>
      <c r="C7286" t="s">
        <v>35</v>
      </c>
      <c r="D7286" t="s">
        <v>16</v>
      </c>
      <c r="F7286" t="s">
        <v>36</v>
      </c>
      <c r="G7286">
        <v>2</v>
      </c>
      <c r="H7286">
        <v>-4.7163252353542537</v>
      </c>
      <c r="I7286">
        <v>0.13995094256640919</v>
      </c>
      <c r="J7286" t="s">
        <v>685</v>
      </c>
      <c r="L7286" t="s">
        <v>684</v>
      </c>
    </row>
    <row r="7288" spans="1:12" ht="16" x14ac:dyDescent="0.2">
      <c r="A7288" s="1" t="s">
        <v>2</v>
      </c>
      <c r="B7288" s="1" t="s">
        <v>877</v>
      </c>
    </row>
    <row r="7289" spans="1:12" x14ac:dyDescent="0.2">
      <c r="A7289" t="s">
        <v>4</v>
      </c>
      <c r="B7289" t="s">
        <v>1345</v>
      </c>
    </row>
    <row r="7290" spans="1:12" x14ac:dyDescent="0.2">
      <c r="A7290" t="s">
        <v>6</v>
      </c>
      <c r="B7290" t="s">
        <v>359</v>
      </c>
    </row>
    <row r="7291" spans="1:12" x14ac:dyDescent="0.2">
      <c r="A7291" t="s">
        <v>8</v>
      </c>
      <c r="B7291">
        <v>1</v>
      </c>
    </row>
    <row r="7292" spans="1:12" x14ac:dyDescent="0.2">
      <c r="A7292" t="s">
        <v>9</v>
      </c>
      <c r="B7292" t="s">
        <v>878</v>
      </c>
    </row>
    <row r="7293" spans="1:12" x14ac:dyDescent="0.2">
      <c r="A7293" t="s">
        <v>11</v>
      </c>
      <c r="B7293" t="s">
        <v>12</v>
      </c>
    </row>
    <row r="7294" spans="1:12" x14ac:dyDescent="0.2">
      <c r="A7294" t="s">
        <v>13</v>
      </c>
      <c r="B7294" t="s">
        <v>14</v>
      </c>
    </row>
    <row r="7295" spans="1:12" x14ac:dyDescent="0.2">
      <c r="A7295" t="s">
        <v>15</v>
      </c>
      <c r="B7295" t="s">
        <v>75</v>
      </c>
    </row>
    <row r="7296" spans="1:12" ht="16" x14ac:dyDescent="0.2">
      <c r="A7296" s="1" t="s">
        <v>17</v>
      </c>
    </row>
    <row r="7297" spans="1:13" x14ac:dyDescent="0.2">
      <c r="A7297" s="2" t="s">
        <v>18</v>
      </c>
      <c r="B7297" s="2" t="s">
        <v>19</v>
      </c>
      <c r="C7297" s="2" t="s">
        <v>6</v>
      </c>
      <c r="D7297" s="2" t="s">
        <v>15</v>
      </c>
      <c r="E7297" s="2" t="s">
        <v>20</v>
      </c>
      <c r="F7297" s="2" t="s">
        <v>13</v>
      </c>
      <c r="G7297" s="2" t="s">
        <v>21</v>
      </c>
      <c r="H7297" s="2" t="s">
        <v>22</v>
      </c>
      <c r="I7297" s="2" t="s">
        <v>23</v>
      </c>
      <c r="J7297" s="2" t="s">
        <v>4</v>
      </c>
      <c r="K7297" s="2" t="s">
        <v>24</v>
      </c>
      <c r="L7297" s="2" t="s">
        <v>9</v>
      </c>
      <c r="M7297" s="2"/>
    </row>
    <row r="7298" spans="1:13" x14ac:dyDescent="0.2">
      <c r="A7298" t="s">
        <v>451</v>
      </c>
      <c r="B7298">
        <v>2.9544999999999998E-2</v>
      </c>
      <c r="D7298" t="s">
        <v>16</v>
      </c>
      <c r="E7298" t="s">
        <v>650</v>
      </c>
      <c r="F7298" t="s">
        <v>27</v>
      </c>
      <c r="G7298">
        <v>2</v>
      </c>
      <c r="H7298">
        <v>-3.5218407541844989</v>
      </c>
      <c r="I7298">
        <v>0.30845693728017798</v>
      </c>
      <c r="J7298" t="s">
        <v>651</v>
      </c>
    </row>
    <row r="7299" spans="1:13" x14ac:dyDescent="0.2">
      <c r="A7299" t="s">
        <v>453</v>
      </c>
      <c r="B7299">
        <v>2.9544999999999998E-2</v>
      </c>
      <c r="D7299" t="s">
        <v>16</v>
      </c>
      <c r="E7299" t="s">
        <v>650</v>
      </c>
      <c r="F7299" t="s">
        <v>27</v>
      </c>
      <c r="G7299">
        <v>2</v>
      </c>
      <c r="H7299">
        <v>-3.5218407541844989</v>
      </c>
      <c r="I7299">
        <v>0.24634100976485049</v>
      </c>
      <c r="J7299" t="s">
        <v>652</v>
      </c>
    </row>
    <row r="7300" spans="1:13" x14ac:dyDescent="0.2">
      <c r="A7300" t="s">
        <v>453</v>
      </c>
      <c r="B7300">
        <v>1.1095000000000001E-2</v>
      </c>
      <c r="D7300" t="s">
        <v>16</v>
      </c>
      <c r="E7300" t="s">
        <v>650</v>
      </c>
      <c r="F7300" t="s">
        <v>27</v>
      </c>
      <c r="G7300">
        <v>2</v>
      </c>
      <c r="H7300">
        <v>-4.5012607225975794</v>
      </c>
      <c r="I7300">
        <v>0.30845693728017798</v>
      </c>
      <c r="J7300" t="s">
        <v>651</v>
      </c>
    </row>
    <row r="7301" spans="1:13" x14ac:dyDescent="0.2">
      <c r="A7301" t="s">
        <v>29</v>
      </c>
      <c r="B7301">
        <v>17.143000000000001</v>
      </c>
      <c r="D7301" t="s">
        <v>30</v>
      </c>
      <c r="E7301" t="s">
        <v>26</v>
      </c>
      <c r="F7301" t="s">
        <v>27</v>
      </c>
      <c r="G7301">
        <v>2</v>
      </c>
      <c r="H7301">
        <v>2.841589927025344</v>
      </c>
      <c r="I7301">
        <v>0.1478251210504789</v>
      </c>
      <c r="J7301" t="s">
        <v>653</v>
      </c>
    </row>
    <row r="7302" spans="1:13" x14ac:dyDescent="0.2">
      <c r="A7302" t="s">
        <v>459</v>
      </c>
      <c r="B7302">
        <v>1.1095000000000001E-2</v>
      </c>
      <c r="D7302" t="s">
        <v>16</v>
      </c>
      <c r="E7302" t="s">
        <v>650</v>
      </c>
      <c r="F7302" t="s">
        <v>27</v>
      </c>
      <c r="G7302">
        <v>2</v>
      </c>
      <c r="H7302">
        <v>-4.5012607225975794</v>
      </c>
      <c r="I7302">
        <v>0.30845693728017798</v>
      </c>
      <c r="J7302" t="s">
        <v>651</v>
      </c>
    </row>
    <row r="7303" spans="1:13" x14ac:dyDescent="0.2">
      <c r="A7303" t="s">
        <v>877</v>
      </c>
      <c r="B7303">
        <v>1</v>
      </c>
      <c r="C7303" t="s">
        <v>359</v>
      </c>
      <c r="D7303" t="s">
        <v>75</v>
      </c>
      <c r="E7303" t="s">
        <v>76</v>
      </c>
      <c r="F7303" t="s">
        <v>33</v>
      </c>
      <c r="G7303">
        <v>0</v>
      </c>
      <c r="H7303">
        <v>1</v>
      </c>
      <c r="L7303" t="s">
        <v>878</v>
      </c>
    </row>
    <row r="7304" spans="1:13" x14ac:dyDescent="0.2">
      <c r="A7304" t="s">
        <v>654</v>
      </c>
      <c r="B7304">
        <v>3.8996000000000003E-2</v>
      </c>
      <c r="C7304" t="s">
        <v>35</v>
      </c>
      <c r="D7304" t="s">
        <v>16</v>
      </c>
      <c r="F7304" t="s">
        <v>36</v>
      </c>
      <c r="G7304">
        <v>2</v>
      </c>
      <c r="H7304">
        <v>-3.2442962022151121</v>
      </c>
      <c r="I7304">
        <v>9.798894162072011E-2</v>
      </c>
      <c r="J7304" t="s">
        <v>655</v>
      </c>
      <c r="L7304" t="s">
        <v>656</v>
      </c>
    </row>
    <row r="7305" spans="1:13" x14ac:dyDescent="0.2">
      <c r="A7305" t="s">
        <v>657</v>
      </c>
      <c r="B7305">
        <v>3.8544E-3</v>
      </c>
      <c r="C7305" t="s">
        <v>35</v>
      </c>
      <c r="D7305" t="s">
        <v>16</v>
      </c>
      <c r="F7305" t="s">
        <v>36</v>
      </c>
      <c r="G7305">
        <v>2</v>
      </c>
      <c r="H7305">
        <v>-5.5585399261036672</v>
      </c>
      <c r="I7305">
        <v>9.798894162072011E-2</v>
      </c>
      <c r="J7305" t="s">
        <v>655</v>
      </c>
      <c r="L7305" t="s">
        <v>658</v>
      </c>
    </row>
    <row r="7306" spans="1:13" x14ac:dyDescent="0.2">
      <c r="A7306" t="s">
        <v>659</v>
      </c>
      <c r="B7306">
        <v>0.23996999999999999</v>
      </c>
      <c r="C7306" t="s">
        <v>35</v>
      </c>
      <c r="D7306" t="s">
        <v>16</v>
      </c>
      <c r="F7306" t="s">
        <v>36</v>
      </c>
      <c r="G7306">
        <v>2</v>
      </c>
      <c r="H7306">
        <v>-1.427241363453297</v>
      </c>
      <c r="I7306">
        <v>9.798894162072011E-2</v>
      </c>
      <c r="J7306" t="s">
        <v>655</v>
      </c>
      <c r="L7306" t="s">
        <v>660</v>
      </c>
    </row>
    <row r="7307" spans="1:13" x14ac:dyDescent="0.2">
      <c r="A7307" t="s">
        <v>285</v>
      </c>
      <c r="B7307">
        <v>7.4374999999999997E-3</v>
      </c>
      <c r="C7307" t="s">
        <v>49</v>
      </c>
      <c r="D7307" t="s">
        <v>16</v>
      </c>
      <c r="F7307" t="s">
        <v>36</v>
      </c>
      <c r="G7307">
        <v>2</v>
      </c>
      <c r="H7307">
        <v>-4.9012205081103888</v>
      </c>
      <c r="I7307">
        <v>9.798894162072011E-2</v>
      </c>
      <c r="J7307" t="s">
        <v>655</v>
      </c>
      <c r="L7307" t="s">
        <v>287</v>
      </c>
    </row>
    <row r="7308" spans="1:13" x14ac:dyDescent="0.2">
      <c r="A7308" t="s">
        <v>661</v>
      </c>
      <c r="B7308">
        <v>0.29997000000000001</v>
      </c>
      <c r="C7308" t="s">
        <v>35</v>
      </c>
      <c r="D7308" t="s">
        <v>16</v>
      </c>
      <c r="F7308" t="s">
        <v>36</v>
      </c>
      <c r="G7308">
        <v>2</v>
      </c>
      <c r="H7308">
        <v>-1.2040728093262689</v>
      </c>
      <c r="I7308">
        <v>9.798894162072011E-2</v>
      </c>
      <c r="J7308" t="s">
        <v>655</v>
      </c>
      <c r="L7308" t="s">
        <v>662</v>
      </c>
    </row>
    <row r="7309" spans="1:13" x14ac:dyDescent="0.2">
      <c r="A7309" t="s">
        <v>663</v>
      </c>
      <c r="B7309">
        <v>9.9851999999999996E-3</v>
      </c>
      <c r="C7309" t="s">
        <v>35</v>
      </c>
      <c r="D7309" t="s">
        <v>16</v>
      </c>
      <c r="F7309" t="s">
        <v>36</v>
      </c>
      <c r="G7309">
        <v>2</v>
      </c>
      <c r="H7309">
        <v>-4.6066512822698904</v>
      </c>
      <c r="I7309">
        <v>0.1173383935639413</v>
      </c>
      <c r="J7309" t="s">
        <v>664</v>
      </c>
      <c r="L7309" t="s">
        <v>665</v>
      </c>
    </row>
    <row r="7310" spans="1:13" x14ac:dyDescent="0.2">
      <c r="A7310" t="s">
        <v>624</v>
      </c>
      <c r="B7310">
        <v>3.9982000000000002</v>
      </c>
      <c r="C7310" t="s">
        <v>42</v>
      </c>
      <c r="D7310" t="s">
        <v>30</v>
      </c>
      <c r="F7310" t="s">
        <v>36</v>
      </c>
      <c r="G7310">
        <v>2</v>
      </c>
      <c r="H7310">
        <v>1.3858442598395051</v>
      </c>
      <c r="I7310">
        <v>9.798894162072011E-2</v>
      </c>
      <c r="J7310" t="s">
        <v>655</v>
      </c>
      <c r="L7310" t="s">
        <v>43</v>
      </c>
    </row>
    <row r="7311" spans="1:13" x14ac:dyDescent="0.2">
      <c r="A7311" t="s">
        <v>51</v>
      </c>
      <c r="B7311">
        <v>4.7618999999999998</v>
      </c>
      <c r="C7311" t="s">
        <v>52</v>
      </c>
      <c r="D7311" t="s">
        <v>53</v>
      </c>
      <c r="F7311" t="s">
        <v>36</v>
      </c>
      <c r="G7311">
        <v>2</v>
      </c>
      <c r="H7311">
        <v>1.5606467482641679</v>
      </c>
      <c r="I7311">
        <v>0.35935872833573768</v>
      </c>
      <c r="J7311" t="s">
        <v>666</v>
      </c>
      <c r="L7311" t="s">
        <v>54</v>
      </c>
    </row>
    <row r="7312" spans="1:13" x14ac:dyDescent="0.2">
      <c r="A7312" t="s">
        <v>464</v>
      </c>
      <c r="B7312">
        <v>2.6997000000000002E-3</v>
      </c>
      <c r="C7312" t="s">
        <v>35</v>
      </c>
      <c r="D7312" t="s">
        <v>16</v>
      </c>
      <c r="F7312" t="s">
        <v>36</v>
      </c>
      <c r="G7312">
        <v>2</v>
      </c>
      <c r="H7312">
        <v>-5.9146146232562611</v>
      </c>
      <c r="I7312">
        <v>9.798894162072011E-2</v>
      </c>
      <c r="J7312" t="s">
        <v>655</v>
      </c>
      <c r="L7312" t="s">
        <v>465</v>
      </c>
    </row>
    <row r="7313" spans="1:12" x14ac:dyDescent="0.2">
      <c r="A7313" t="s">
        <v>268</v>
      </c>
      <c r="B7313">
        <v>1.4997999999999999E-2</v>
      </c>
      <c r="C7313" t="s">
        <v>45</v>
      </c>
      <c r="D7313" t="s">
        <v>16</v>
      </c>
      <c r="F7313" t="s">
        <v>36</v>
      </c>
      <c r="G7313">
        <v>2</v>
      </c>
      <c r="H7313">
        <v>-4.1998384201029397</v>
      </c>
      <c r="I7313">
        <v>9.798894162072011E-2</v>
      </c>
      <c r="J7313" t="s">
        <v>655</v>
      </c>
      <c r="L7313" t="s">
        <v>269</v>
      </c>
    </row>
    <row r="7314" spans="1:12" x14ac:dyDescent="0.2">
      <c r="A7314" t="s">
        <v>270</v>
      </c>
      <c r="B7314">
        <v>55.555999999999997</v>
      </c>
      <c r="C7314" t="s">
        <v>42</v>
      </c>
      <c r="D7314" t="s">
        <v>16</v>
      </c>
      <c r="F7314" t="s">
        <v>36</v>
      </c>
      <c r="G7314">
        <v>2</v>
      </c>
      <c r="H7314">
        <v>4.0173915210539723</v>
      </c>
      <c r="I7314">
        <v>0.1173383935639413</v>
      </c>
      <c r="J7314" t="s">
        <v>664</v>
      </c>
      <c r="L7314" t="s">
        <v>271</v>
      </c>
    </row>
    <row r="7315" spans="1:12" x14ac:dyDescent="0.2">
      <c r="A7315" t="s">
        <v>1316</v>
      </c>
      <c r="B7315">
        <v>0.59523999999999999</v>
      </c>
      <c r="C7315" t="s">
        <v>359</v>
      </c>
      <c r="D7315" t="s">
        <v>16</v>
      </c>
      <c r="F7315" t="s">
        <v>36</v>
      </c>
      <c r="G7315">
        <v>2</v>
      </c>
      <c r="H7315">
        <v>-0.51879059342028755</v>
      </c>
      <c r="I7315">
        <v>9.8112230981473106E-2</v>
      </c>
      <c r="J7315" t="s">
        <v>1344</v>
      </c>
      <c r="L7315" t="s">
        <v>1318</v>
      </c>
    </row>
    <row r="7316" spans="1:12" x14ac:dyDescent="0.2">
      <c r="A7316" t="s">
        <v>672</v>
      </c>
      <c r="B7316">
        <v>1.5104999999999999E-3</v>
      </c>
      <c r="C7316" t="s">
        <v>35</v>
      </c>
      <c r="D7316" t="s">
        <v>16</v>
      </c>
      <c r="F7316" t="s">
        <v>36</v>
      </c>
      <c r="G7316">
        <v>2</v>
      </c>
      <c r="H7316">
        <v>-6.4953145571375472</v>
      </c>
      <c r="I7316">
        <v>0.13995094256640919</v>
      </c>
      <c r="J7316" t="s">
        <v>673</v>
      </c>
      <c r="L7316" t="s">
        <v>674</v>
      </c>
    </row>
    <row r="7317" spans="1:12" x14ac:dyDescent="0.2">
      <c r="A7317" t="s">
        <v>60</v>
      </c>
      <c r="B7317">
        <v>1.2464999999999999</v>
      </c>
      <c r="C7317" t="s">
        <v>42</v>
      </c>
      <c r="D7317" t="s">
        <v>56</v>
      </c>
      <c r="F7317" t="s">
        <v>36</v>
      </c>
      <c r="G7317">
        <v>2</v>
      </c>
      <c r="H7317">
        <v>0.2203396239814755</v>
      </c>
      <c r="I7317">
        <v>0.36977677668705061</v>
      </c>
      <c r="J7317" t="s">
        <v>675</v>
      </c>
      <c r="L7317" t="s">
        <v>61</v>
      </c>
    </row>
    <row r="7318" spans="1:12" x14ac:dyDescent="0.2">
      <c r="A7318" t="s">
        <v>62</v>
      </c>
      <c r="B7318">
        <v>0.23587</v>
      </c>
      <c r="C7318" t="s">
        <v>35</v>
      </c>
      <c r="D7318" t="s">
        <v>56</v>
      </c>
      <c r="F7318" t="s">
        <v>36</v>
      </c>
      <c r="G7318">
        <v>2</v>
      </c>
      <c r="H7318">
        <v>-1.444474473186353</v>
      </c>
      <c r="I7318">
        <v>0.36977677668705061</v>
      </c>
      <c r="J7318" t="s">
        <v>676</v>
      </c>
      <c r="L7318" t="s">
        <v>62</v>
      </c>
    </row>
    <row r="7319" spans="1:12" x14ac:dyDescent="0.2">
      <c r="A7319" t="s">
        <v>677</v>
      </c>
      <c r="B7319">
        <v>-0.17011999999999999</v>
      </c>
      <c r="C7319" t="s">
        <v>94</v>
      </c>
      <c r="D7319" t="s">
        <v>16</v>
      </c>
      <c r="F7319" t="s">
        <v>36</v>
      </c>
      <c r="G7319">
        <v>2</v>
      </c>
      <c r="H7319">
        <v>-1.771251208596704</v>
      </c>
      <c r="I7319">
        <v>9.798894162072011E-2</v>
      </c>
      <c r="J7319" t="s">
        <v>655</v>
      </c>
      <c r="K7319" t="b">
        <v>1</v>
      </c>
      <c r="L7319" t="s">
        <v>678</v>
      </c>
    </row>
    <row r="7320" spans="1:12" x14ac:dyDescent="0.2">
      <c r="A7320" t="s">
        <v>679</v>
      </c>
      <c r="B7320">
        <v>-0.05</v>
      </c>
      <c r="C7320" t="s">
        <v>49</v>
      </c>
      <c r="D7320" t="s">
        <v>250</v>
      </c>
      <c r="F7320" t="s">
        <v>36</v>
      </c>
      <c r="G7320">
        <v>2</v>
      </c>
      <c r="H7320">
        <v>-2.9957322735539909</v>
      </c>
      <c r="I7320">
        <v>0.1173383935639413</v>
      </c>
      <c r="J7320" t="s">
        <v>680</v>
      </c>
      <c r="K7320" t="b">
        <v>1</v>
      </c>
      <c r="L7320" t="s">
        <v>681</v>
      </c>
    </row>
    <row r="7321" spans="1:12" x14ac:dyDescent="0.2">
      <c r="A7321" t="s">
        <v>682</v>
      </c>
      <c r="B7321">
        <v>3.9982000000000001E-6</v>
      </c>
      <c r="C7321" t="s">
        <v>94</v>
      </c>
      <c r="D7321" t="s">
        <v>15</v>
      </c>
      <c r="F7321" t="s">
        <v>36</v>
      </c>
      <c r="G7321">
        <v>2</v>
      </c>
      <c r="H7321">
        <v>-12.42966629812477</v>
      </c>
      <c r="I7321">
        <v>0.55743963056599077</v>
      </c>
      <c r="J7321" t="s">
        <v>655</v>
      </c>
      <c r="L7321" t="s">
        <v>683</v>
      </c>
    </row>
    <row r="7322" spans="1:12" x14ac:dyDescent="0.2">
      <c r="A7322" t="s">
        <v>684</v>
      </c>
      <c r="B7322">
        <v>8.9479999999999994E-3</v>
      </c>
      <c r="C7322" t="s">
        <v>35</v>
      </c>
      <c r="D7322" t="s">
        <v>16</v>
      </c>
      <c r="F7322" t="s">
        <v>36</v>
      </c>
      <c r="G7322">
        <v>2</v>
      </c>
      <c r="H7322">
        <v>-4.7163252353542537</v>
      </c>
      <c r="I7322">
        <v>0.13995094256640919</v>
      </c>
      <c r="J7322" t="s">
        <v>685</v>
      </c>
      <c r="L7322" t="s">
        <v>684</v>
      </c>
    </row>
    <row r="7324" spans="1:12" ht="16" x14ac:dyDescent="0.2">
      <c r="A7324" s="1" t="s">
        <v>2</v>
      </c>
      <c r="B7324" s="1" t="s">
        <v>877</v>
      </c>
    </row>
    <row r="7325" spans="1:12" x14ac:dyDescent="0.2">
      <c r="A7325" t="s">
        <v>4</v>
      </c>
      <c r="B7325" t="s">
        <v>1346</v>
      </c>
    </row>
    <row r="7326" spans="1:12" x14ac:dyDescent="0.2">
      <c r="A7326" t="s">
        <v>6</v>
      </c>
      <c r="B7326" t="s">
        <v>371</v>
      </c>
    </row>
    <row r="7327" spans="1:12" x14ac:dyDescent="0.2">
      <c r="A7327" t="s">
        <v>8</v>
      </c>
      <c r="B7327">
        <v>1</v>
      </c>
    </row>
    <row r="7328" spans="1:12" x14ac:dyDescent="0.2">
      <c r="A7328" t="s">
        <v>9</v>
      </c>
      <c r="B7328" t="s">
        <v>878</v>
      </c>
    </row>
    <row r="7329" spans="1:13" x14ac:dyDescent="0.2">
      <c r="A7329" t="s">
        <v>11</v>
      </c>
      <c r="B7329" t="s">
        <v>12</v>
      </c>
    </row>
    <row r="7330" spans="1:13" x14ac:dyDescent="0.2">
      <c r="A7330" t="s">
        <v>13</v>
      </c>
      <c r="B7330" t="s">
        <v>14</v>
      </c>
    </row>
    <row r="7331" spans="1:13" x14ac:dyDescent="0.2">
      <c r="A7331" t="s">
        <v>15</v>
      </c>
      <c r="B7331" t="s">
        <v>75</v>
      </c>
    </row>
    <row r="7332" spans="1:13" ht="16" x14ac:dyDescent="0.2">
      <c r="A7332" s="1" t="s">
        <v>17</v>
      </c>
    </row>
    <row r="7333" spans="1:13" x14ac:dyDescent="0.2">
      <c r="A7333" s="2" t="s">
        <v>18</v>
      </c>
      <c r="B7333" s="2" t="s">
        <v>19</v>
      </c>
      <c r="C7333" s="2" t="s">
        <v>6</v>
      </c>
      <c r="D7333" s="2" t="s">
        <v>15</v>
      </c>
      <c r="E7333" s="2" t="s">
        <v>20</v>
      </c>
      <c r="F7333" s="2" t="s">
        <v>13</v>
      </c>
      <c r="G7333" s="2" t="s">
        <v>21</v>
      </c>
      <c r="H7333" s="2" t="s">
        <v>22</v>
      </c>
      <c r="I7333" s="2" t="s">
        <v>23</v>
      </c>
      <c r="J7333" s="2" t="s">
        <v>4</v>
      </c>
      <c r="K7333" s="2" t="s">
        <v>24</v>
      </c>
      <c r="L7333" s="2" t="s">
        <v>9</v>
      </c>
      <c r="M7333" s="2"/>
    </row>
    <row r="7334" spans="1:13" x14ac:dyDescent="0.2">
      <c r="A7334" t="s">
        <v>451</v>
      </c>
      <c r="B7334">
        <v>2.9544999999999998E-2</v>
      </c>
      <c r="D7334" t="s">
        <v>16</v>
      </c>
      <c r="E7334" t="s">
        <v>650</v>
      </c>
      <c r="F7334" t="s">
        <v>27</v>
      </c>
      <c r="G7334">
        <v>2</v>
      </c>
      <c r="H7334">
        <v>-3.5218407541844989</v>
      </c>
      <c r="I7334">
        <v>0.30845693728017798</v>
      </c>
      <c r="J7334" t="s">
        <v>651</v>
      </c>
    </row>
    <row r="7335" spans="1:13" x14ac:dyDescent="0.2">
      <c r="A7335" t="s">
        <v>453</v>
      </c>
      <c r="B7335">
        <v>2.9544999999999998E-2</v>
      </c>
      <c r="D7335" t="s">
        <v>16</v>
      </c>
      <c r="E7335" t="s">
        <v>650</v>
      </c>
      <c r="F7335" t="s">
        <v>27</v>
      </c>
      <c r="G7335">
        <v>2</v>
      </c>
      <c r="H7335">
        <v>-3.5218407541844989</v>
      </c>
      <c r="I7335">
        <v>0.24634100976485049</v>
      </c>
      <c r="J7335" t="s">
        <v>652</v>
      </c>
    </row>
    <row r="7336" spans="1:13" x14ac:dyDescent="0.2">
      <c r="A7336" t="s">
        <v>453</v>
      </c>
      <c r="B7336">
        <v>1.1095000000000001E-2</v>
      </c>
      <c r="D7336" t="s">
        <v>16</v>
      </c>
      <c r="E7336" t="s">
        <v>650</v>
      </c>
      <c r="F7336" t="s">
        <v>27</v>
      </c>
      <c r="G7336">
        <v>2</v>
      </c>
      <c r="H7336">
        <v>-4.5012607225975794</v>
      </c>
      <c r="I7336">
        <v>0.30845693728017798</v>
      </c>
      <c r="J7336" t="s">
        <v>651</v>
      </c>
    </row>
    <row r="7337" spans="1:13" x14ac:dyDescent="0.2">
      <c r="A7337" t="s">
        <v>29</v>
      </c>
      <c r="B7337">
        <v>17.143000000000001</v>
      </c>
      <c r="D7337" t="s">
        <v>30</v>
      </c>
      <c r="E7337" t="s">
        <v>26</v>
      </c>
      <c r="F7337" t="s">
        <v>27</v>
      </c>
      <c r="G7337">
        <v>2</v>
      </c>
      <c r="H7337">
        <v>2.841589927025344</v>
      </c>
      <c r="I7337">
        <v>0.1478251210504789</v>
      </c>
      <c r="J7337" t="s">
        <v>653</v>
      </c>
    </row>
    <row r="7338" spans="1:13" x14ac:dyDescent="0.2">
      <c r="A7338" t="s">
        <v>459</v>
      </c>
      <c r="B7338">
        <v>1.1095000000000001E-2</v>
      </c>
      <c r="D7338" t="s">
        <v>16</v>
      </c>
      <c r="E7338" t="s">
        <v>650</v>
      </c>
      <c r="F7338" t="s">
        <v>27</v>
      </c>
      <c r="G7338">
        <v>2</v>
      </c>
      <c r="H7338">
        <v>-4.5012607225975794</v>
      </c>
      <c r="I7338">
        <v>0.30845693728017798</v>
      </c>
      <c r="J7338" t="s">
        <v>651</v>
      </c>
    </row>
    <row r="7339" spans="1:13" x14ac:dyDescent="0.2">
      <c r="A7339" t="s">
        <v>877</v>
      </c>
      <c r="B7339">
        <v>1</v>
      </c>
      <c r="C7339" t="s">
        <v>371</v>
      </c>
      <c r="D7339" t="s">
        <v>75</v>
      </c>
      <c r="E7339" t="s">
        <v>76</v>
      </c>
      <c r="F7339" t="s">
        <v>33</v>
      </c>
      <c r="G7339">
        <v>0</v>
      </c>
      <c r="H7339">
        <v>1</v>
      </c>
      <c r="L7339" t="s">
        <v>878</v>
      </c>
    </row>
    <row r="7340" spans="1:13" x14ac:dyDescent="0.2">
      <c r="A7340" t="s">
        <v>654</v>
      </c>
      <c r="B7340">
        <v>3.8996000000000003E-2</v>
      </c>
      <c r="C7340" t="s">
        <v>35</v>
      </c>
      <c r="D7340" t="s">
        <v>16</v>
      </c>
      <c r="F7340" t="s">
        <v>36</v>
      </c>
      <c r="G7340">
        <v>2</v>
      </c>
      <c r="H7340">
        <v>-3.2442962022151121</v>
      </c>
      <c r="I7340">
        <v>9.798894162072011E-2</v>
      </c>
      <c r="J7340" t="s">
        <v>655</v>
      </c>
      <c r="L7340" t="s">
        <v>656</v>
      </c>
    </row>
    <row r="7341" spans="1:13" x14ac:dyDescent="0.2">
      <c r="A7341" t="s">
        <v>657</v>
      </c>
      <c r="B7341">
        <v>2.0011999999999999E-3</v>
      </c>
      <c r="C7341" t="s">
        <v>35</v>
      </c>
      <c r="D7341" t="s">
        <v>16</v>
      </c>
      <c r="F7341" t="s">
        <v>36</v>
      </c>
      <c r="G7341">
        <v>2</v>
      </c>
      <c r="H7341">
        <v>-6.2140082783502244</v>
      </c>
      <c r="I7341">
        <v>9.798894162072011E-2</v>
      </c>
      <c r="J7341" t="s">
        <v>655</v>
      </c>
      <c r="L7341" t="s">
        <v>658</v>
      </c>
    </row>
    <row r="7342" spans="1:13" x14ac:dyDescent="0.2">
      <c r="A7342" t="s">
        <v>659</v>
      </c>
      <c r="B7342">
        <v>0.23996999999999999</v>
      </c>
      <c r="C7342" t="s">
        <v>35</v>
      </c>
      <c r="D7342" t="s">
        <v>16</v>
      </c>
      <c r="F7342" t="s">
        <v>36</v>
      </c>
      <c r="G7342">
        <v>2</v>
      </c>
      <c r="H7342">
        <v>-1.427241363453297</v>
      </c>
      <c r="I7342">
        <v>9.798894162072011E-2</v>
      </c>
      <c r="J7342" t="s">
        <v>655</v>
      </c>
      <c r="L7342" t="s">
        <v>660</v>
      </c>
    </row>
    <row r="7343" spans="1:13" x14ac:dyDescent="0.2">
      <c r="A7343" t="s">
        <v>285</v>
      </c>
      <c r="B7343">
        <v>7.4374999999999997E-3</v>
      </c>
      <c r="C7343" t="s">
        <v>49</v>
      </c>
      <c r="D7343" t="s">
        <v>16</v>
      </c>
      <c r="F7343" t="s">
        <v>36</v>
      </c>
      <c r="G7343">
        <v>2</v>
      </c>
      <c r="H7343">
        <v>-4.9012205081103888</v>
      </c>
      <c r="I7343">
        <v>9.798894162072011E-2</v>
      </c>
      <c r="J7343" t="s">
        <v>655</v>
      </c>
      <c r="L7343" t="s">
        <v>287</v>
      </c>
    </row>
    <row r="7344" spans="1:13" x14ac:dyDescent="0.2">
      <c r="A7344" t="s">
        <v>661</v>
      </c>
      <c r="B7344">
        <v>0.29997000000000001</v>
      </c>
      <c r="C7344" t="s">
        <v>35</v>
      </c>
      <c r="D7344" t="s">
        <v>16</v>
      </c>
      <c r="F7344" t="s">
        <v>36</v>
      </c>
      <c r="G7344">
        <v>2</v>
      </c>
      <c r="H7344">
        <v>-1.2040728093262689</v>
      </c>
      <c r="I7344">
        <v>9.798894162072011E-2</v>
      </c>
      <c r="J7344" t="s">
        <v>655</v>
      </c>
      <c r="L7344" t="s">
        <v>662</v>
      </c>
    </row>
    <row r="7345" spans="1:12" x14ac:dyDescent="0.2">
      <c r="A7345" t="s">
        <v>663</v>
      </c>
      <c r="B7345">
        <v>9.9851999999999996E-3</v>
      </c>
      <c r="C7345" t="s">
        <v>35</v>
      </c>
      <c r="D7345" t="s">
        <v>16</v>
      </c>
      <c r="F7345" t="s">
        <v>36</v>
      </c>
      <c r="G7345">
        <v>2</v>
      </c>
      <c r="H7345">
        <v>-4.6066512822698904</v>
      </c>
      <c r="I7345">
        <v>0.1173383935639413</v>
      </c>
      <c r="J7345" t="s">
        <v>664</v>
      </c>
      <c r="L7345" t="s">
        <v>665</v>
      </c>
    </row>
    <row r="7346" spans="1:12" x14ac:dyDescent="0.2">
      <c r="A7346" t="s">
        <v>624</v>
      </c>
      <c r="B7346">
        <v>3.9982000000000002</v>
      </c>
      <c r="C7346" t="s">
        <v>42</v>
      </c>
      <c r="D7346" t="s">
        <v>30</v>
      </c>
      <c r="F7346" t="s">
        <v>36</v>
      </c>
      <c r="G7346">
        <v>2</v>
      </c>
      <c r="H7346">
        <v>1.3858442598395051</v>
      </c>
      <c r="I7346">
        <v>9.798894162072011E-2</v>
      </c>
      <c r="J7346" t="s">
        <v>655</v>
      </c>
      <c r="L7346" t="s">
        <v>43</v>
      </c>
    </row>
    <row r="7347" spans="1:12" x14ac:dyDescent="0.2">
      <c r="A7347" t="s">
        <v>51</v>
      </c>
      <c r="B7347">
        <v>4.7618999999999998</v>
      </c>
      <c r="C7347" t="s">
        <v>52</v>
      </c>
      <c r="D7347" t="s">
        <v>53</v>
      </c>
      <c r="F7347" t="s">
        <v>36</v>
      </c>
      <c r="G7347">
        <v>2</v>
      </c>
      <c r="H7347">
        <v>1.5606467482641679</v>
      </c>
      <c r="I7347">
        <v>0.35935872833573768</v>
      </c>
      <c r="J7347" t="s">
        <v>666</v>
      </c>
      <c r="L7347" t="s">
        <v>54</v>
      </c>
    </row>
    <row r="7348" spans="1:12" x14ac:dyDescent="0.2">
      <c r="A7348" t="s">
        <v>464</v>
      </c>
      <c r="B7348">
        <v>2.6997000000000002E-3</v>
      </c>
      <c r="C7348" t="s">
        <v>35</v>
      </c>
      <c r="D7348" t="s">
        <v>16</v>
      </c>
      <c r="F7348" t="s">
        <v>36</v>
      </c>
      <c r="G7348">
        <v>2</v>
      </c>
      <c r="H7348">
        <v>-5.9146146232562611</v>
      </c>
      <c r="I7348">
        <v>9.798894162072011E-2</v>
      </c>
      <c r="J7348" t="s">
        <v>655</v>
      </c>
      <c r="L7348" t="s">
        <v>465</v>
      </c>
    </row>
    <row r="7349" spans="1:12" x14ac:dyDescent="0.2">
      <c r="A7349" t="s">
        <v>268</v>
      </c>
      <c r="B7349">
        <v>1.4997999999999999E-2</v>
      </c>
      <c r="C7349" t="s">
        <v>45</v>
      </c>
      <c r="D7349" t="s">
        <v>16</v>
      </c>
      <c r="F7349" t="s">
        <v>36</v>
      </c>
      <c r="G7349">
        <v>2</v>
      </c>
      <c r="H7349">
        <v>-4.1998384201029397</v>
      </c>
      <c r="I7349">
        <v>9.798894162072011E-2</v>
      </c>
      <c r="J7349" t="s">
        <v>655</v>
      </c>
      <c r="L7349" t="s">
        <v>269</v>
      </c>
    </row>
    <row r="7350" spans="1:12" x14ac:dyDescent="0.2">
      <c r="A7350" t="s">
        <v>270</v>
      </c>
      <c r="B7350">
        <v>55.555999999999997</v>
      </c>
      <c r="C7350" t="s">
        <v>42</v>
      </c>
      <c r="D7350" t="s">
        <v>16</v>
      </c>
      <c r="F7350" t="s">
        <v>36</v>
      </c>
      <c r="G7350">
        <v>2</v>
      </c>
      <c r="H7350">
        <v>4.0173915210539723</v>
      </c>
      <c r="I7350">
        <v>0.1173383935639413</v>
      </c>
      <c r="J7350" t="s">
        <v>664</v>
      </c>
      <c r="L7350" t="s">
        <v>271</v>
      </c>
    </row>
    <row r="7351" spans="1:12" x14ac:dyDescent="0.2">
      <c r="A7351" t="s">
        <v>1316</v>
      </c>
      <c r="B7351">
        <v>0.59523999999999999</v>
      </c>
      <c r="C7351" t="s">
        <v>371</v>
      </c>
      <c r="D7351" t="s">
        <v>16</v>
      </c>
      <c r="F7351" t="s">
        <v>36</v>
      </c>
      <c r="G7351">
        <v>2</v>
      </c>
      <c r="H7351">
        <v>-0.51879059342028755</v>
      </c>
      <c r="I7351">
        <v>9.8112230981473106E-2</v>
      </c>
      <c r="J7351" t="s">
        <v>1344</v>
      </c>
      <c r="L7351" t="s">
        <v>1318</v>
      </c>
    </row>
    <row r="7352" spans="1:12" x14ac:dyDescent="0.2">
      <c r="A7352" t="s">
        <v>672</v>
      </c>
      <c r="B7352">
        <v>1.5104999999999999E-3</v>
      </c>
      <c r="C7352" t="s">
        <v>35</v>
      </c>
      <c r="D7352" t="s">
        <v>16</v>
      </c>
      <c r="F7352" t="s">
        <v>36</v>
      </c>
      <c r="G7352">
        <v>2</v>
      </c>
      <c r="H7352">
        <v>-6.4953145571375472</v>
      </c>
      <c r="I7352">
        <v>0.13995094256640919</v>
      </c>
      <c r="J7352" t="s">
        <v>673</v>
      </c>
      <c r="L7352" t="s">
        <v>674</v>
      </c>
    </row>
    <row r="7353" spans="1:12" x14ac:dyDescent="0.2">
      <c r="A7353" t="s">
        <v>60</v>
      </c>
      <c r="B7353">
        <v>1.2464999999999999</v>
      </c>
      <c r="C7353" t="s">
        <v>42</v>
      </c>
      <c r="D7353" t="s">
        <v>56</v>
      </c>
      <c r="F7353" t="s">
        <v>36</v>
      </c>
      <c r="G7353">
        <v>2</v>
      </c>
      <c r="H7353">
        <v>0.2203396239814755</v>
      </c>
      <c r="I7353">
        <v>0.36977677668705061</v>
      </c>
      <c r="J7353" t="s">
        <v>675</v>
      </c>
      <c r="L7353" t="s">
        <v>61</v>
      </c>
    </row>
    <row r="7354" spans="1:12" x14ac:dyDescent="0.2">
      <c r="A7354" t="s">
        <v>62</v>
      </c>
      <c r="B7354">
        <v>0.23587</v>
      </c>
      <c r="C7354" t="s">
        <v>35</v>
      </c>
      <c r="D7354" t="s">
        <v>56</v>
      </c>
      <c r="F7354" t="s">
        <v>36</v>
      </c>
      <c r="G7354">
        <v>2</v>
      </c>
      <c r="H7354">
        <v>-1.444474473186353</v>
      </c>
      <c r="I7354">
        <v>0.36977677668705061</v>
      </c>
      <c r="J7354" t="s">
        <v>676</v>
      </c>
      <c r="L7354" t="s">
        <v>62</v>
      </c>
    </row>
    <row r="7355" spans="1:12" x14ac:dyDescent="0.2">
      <c r="A7355" t="s">
        <v>677</v>
      </c>
      <c r="B7355">
        <v>-0.11012</v>
      </c>
      <c r="C7355" t="s">
        <v>94</v>
      </c>
      <c r="D7355" t="s">
        <v>16</v>
      </c>
      <c r="F7355" t="s">
        <v>36</v>
      </c>
      <c r="G7355">
        <v>2</v>
      </c>
      <c r="H7355">
        <v>-2.20618459870773</v>
      </c>
      <c r="I7355">
        <v>9.798894162072011E-2</v>
      </c>
      <c r="J7355" t="s">
        <v>655</v>
      </c>
      <c r="K7355" t="b">
        <v>1</v>
      </c>
      <c r="L7355" t="s">
        <v>678</v>
      </c>
    </row>
    <row r="7356" spans="1:12" x14ac:dyDescent="0.2">
      <c r="A7356" t="s">
        <v>679</v>
      </c>
      <c r="B7356">
        <v>-0.05</v>
      </c>
      <c r="C7356" t="s">
        <v>49</v>
      </c>
      <c r="D7356" t="s">
        <v>250</v>
      </c>
      <c r="F7356" t="s">
        <v>36</v>
      </c>
      <c r="G7356">
        <v>2</v>
      </c>
      <c r="H7356">
        <v>-2.9957322735539909</v>
      </c>
      <c r="I7356">
        <v>0.1173383935639413</v>
      </c>
      <c r="J7356" t="s">
        <v>680</v>
      </c>
      <c r="K7356" t="b">
        <v>1</v>
      </c>
      <c r="L7356" t="s">
        <v>681</v>
      </c>
    </row>
    <row r="7357" spans="1:12" x14ac:dyDescent="0.2">
      <c r="A7357" t="s">
        <v>682</v>
      </c>
      <c r="B7357">
        <v>3.9982000000000001E-6</v>
      </c>
      <c r="C7357" t="s">
        <v>94</v>
      </c>
      <c r="D7357" t="s">
        <v>15</v>
      </c>
      <c r="F7357" t="s">
        <v>36</v>
      </c>
      <c r="G7357">
        <v>2</v>
      </c>
      <c r="H7357">
        <v>-12.42966629812477</v>
      </c>
      <c r="I7357">
        <v>0.55743963056599077</v>
      </c>
      <c r="J7357" t="s">
        <v>655</v>
      </c>
      <c r="L7357" t="s">
        <v>683</v>
      </c>
    </row>
    <row r="7358" spans="1:12" x14ac:dyDescent="0.2">
      <c r="A7358" t="s">
        <v>684</v>
      </c>
      <c r="B7358">
        <v>8.9479999999999994E-3</v>
      </c>
      <c r="C7358" t="s">
        <v>35</v>
      </c>
      <c r="D7358" t="s">
        <v>16</v>
      </c>
      <c r="F7358" t="s">
        <v>36</v>
      </c>
      <c r="G7358">
        <v>2</v>
      </c>
      <c r="H7358">
        <v>-4.7163252353542537</v>
      </c>
      <c r="I7358">
        <v>0.13995094256640919</v>
      </c>
      <c r="J7358" t="s">
        <v>685</v>
      </c>
      <c r="L7358" t="s">
        <v>684</v>
      </c>
    </row>
    <row r="7360" spans="1:12" ht="16" x14ac:dyDescent="0.2">
      <c r="A7360" s="1" t="s">
        <v>2</v>
      </c>
      <c r="B7360" s="1" t="s">
        <v>877</v>
      </c>
    </row>
    <row r="7361" spans="1:13" x14ac:dyDescent="0.2">
      <c r="A7361" t="s">
        <v>4</v>
      </c>
      <c r="B7361" t="s">
        <v>1347</v>
      </c>
    </row>
    <row r="7362" spans="1:13" x14ac:dyDescent="0.2">
      <c r="A7362" t="s">
        <v>6</v>
      </c>
      <c r="B7362" t="s">
        <v>35</v>
      </c>
    </row>
    <row r="7363" spans="1:13" x14ac:dyDescent="0.2">
      <c r="A7363" t="s">
        <v>8</v>
      </c>
      <c r="B7363">
        <v>1</v>
      </c>
    </row>
    <row r="7364" spans="1:13" x14ac:dyDescent="0.2">
      <c r="A7364" t="s">
        <v>9</v>
      </c>
      <c r="B7364" t="s">
        <v>878</v>
      </c>
    </row>
    <row r="7365" spans="1:13" x14ac:dyDescent="0.2">
      <c r="A7365" t="s">
        <v>11</v>
      </c>
      <c r="B7365" t="s">
        <v>12</v>
      </c>
    </row>
    <row r="7366" spans="1:13" x14ac:dyDescent="0.2">
      <c r="A7366" t="s">
        <v>13</v>
      </c>
      <c r="B7366" t="s">
        <v>14</v>
      </c>
    </row>
    <row r="7367" spans="1:13" x14ac:dyDescent="0.2">
      <c r="A7367" t="s">
        <v>15</v>
      </c>
      <c r="B7367" t="s">
        <v>75</v>
      </c>
    </row>
    <row r="7368" spans="1:13" ht="16" x14ac:dyDescent="0.2">
      <c r="A7368" s="1" t="s">
        <v>17</v>
      </c>
    </row>
    <row r="7369" spans="1:13" x14ac:dyDescent="0.2">
      <c r="A7369" s="2" t="s">
        <v>18</v>
      </c>
      <c r="B7369" s="2" t="s">
        <v>19</v>
      </c>
      <c r="C7369" s="2" t="s">
        <v>6</v>
      </c>
      <c r="D7369" s="2" t="s">
        <v>15</v>
      </c>
      <c r="E7369" s="2" t="s">
        <v>20</v>
      </c>
      <c r="F7369" s="2" t="s">
        <v>13</v>
      </c>
      <c r="G7369" s="2" t="s">
        <v>21</v>
      </c>
      <c r="H7369" s="2" t="s">
        <v>22</v>
      </c>
      <c r="I7369" s="2" t="s">
        <v>23</v>
      </c>
      <c r="J7369" s="2" t="s">
        <v>4</v>
      </c>
      <c r="K7369" s="2" t="s">
        <v>24</v>
      </c>
      <c r="L7369" s="2" t="s">
        <v>9</v>
      </c>
      <c r="M7369" s="2"/>
    </row>
    <row r="7370" spans="1:13" x14ac:dyDescent="0.2">
      <c r="A7370" t="s">
        <v>451</v>
      </c>
      <c r="B7370">
        <v>2.9544999999999998E-2</v>
      </c>
      <c r="D7370" t="s">
        <v>16</v>
      </c>
      <c r="E7370" t="s">
        <v>650</v>
      </c>
      <c r="F7370" t="s">
        <v>27</v>
      </c>
      <c r="G7370">
        <v>2</v>
      </c>
      <c r="H7370">
        <v>-3.5218407541844989</v>
      </c>
      <c r="I7370">
        <v>0.30845693728017798</v>
      </c>
      <c r="J7370" t="s">
        <v>651</v>
      </c>
    </row>
    <row r="7371" spans="1:13" x14ac:dyDescent="0.2">
      <c r="A7371" t="s">
        <v>453</v>
      </c>
      <c r="B7371">
        <v>2.9544999999999998E-2</v>
      </c>
      <c r="D7371" t="s">
        <v>16</v>
      </c>
      <c r="E7371" t="s">
        <v>650</v>
      </c>
      <c r="F7371" t="s">
        <v>27</v>
      </c>
      <c r="G7371">
        <v>2</v>
      </c>
      <c r="H7371">
        <v>-3.5218407541844989</v>
      </c>
      <c r="I7371">
        <v>0.24634100976485049</v>
      </c>
      <c r="J7371" t="s">
        <v>652</v>
      </c>
    </row>
    <row r="7372" spans="1:13" x14ac:dyDescent="0.2">
      <c r="A7372" t="s">
        <v>453</v>
      </c>
      <c r="B7372">
        <v>1.1095000000000001E-2</v>
      </c>
      <c r="D7372" t="s">
        <v>16</v>
      </c>
      <c r="E7372" t="s">
        <v>650</v>
      </c>
      <c r="F7372" t="s">
        <v>27</v>
      </c>
      <c r="G7372">
        <v>2</v>
      </c>
      <c r="H7372">
        <v>-4.5012607225975794</v>
      </c>
      <c r="I7372">
        <v>0.30845693728017798</v>
      </c>
      <c r="J7372" t="s">
        <v>651</v>
      </c>
    </row>
    <row r="7373" spans="1:13" x14ac:dyDescent="0.2">
      <c r="A7373" t="s">
        <v>29</v>
      </c>
      <c r="B7373">
        <v>17.143000000000001</v>
      </c>
      <c r="D7373" t="s">
        <v>30</v>
      </c>
      <c r="E7373" t="s">
        <v>26</v>
      </c>
      <c r="F7373" t="s">
        <v>27</v>
      </c>
      <c r="G7373">
        <v>2</v>
      </c>
      <c r="H7373">
        <v>2.841589927025344</v>
      </c>
      <c r="I7373">
        <v>0.1478251210504789</v>
      </c>
      <c r="J7373" t="s">
        <v>653</v>
      </c>
    </row>
    <row r="7374" spans="1:13" x14ac:dyDescent="0.2">
      <c r="A7374" t="s">
        <v>459</v>
      </c>
      <c r="B7374">
        <v>1.1095000000000001E-2</v>
      </c>
      <c r="D7374" t="s">
        <v>16</v>
      </c>
      <c r="E7374" t="s">
        <v>650</v>
      </c>
      <c r="F7374" t="s">
        <v>27</v>
      </c>
      <c r="G7374">
        <v>2</v>
      </c>
      <c r="H7374">
        <v>-4.5012607225975794</v>
      </c>
      <c r="I7374">
        <v>0.30845693728017798</v>
      </c>
      <c r="J7374" t="s">
        <v>651</v>
      </c>
    </row>
    <row r="7375" spans="1:13" x14ac:dyDescent="0.2">
      <c r="A7375" t="s">
        <v>877</v>
      </c>
      <c r="B7375">
        <v>1</v>
      </c>
      <c r="C7375" t="s">
        <v>35</v>
      </c>
      <c r="D7375" t="s">
        <v>75</v>
      </c>
      <c r="E7375" t="s">
        <v>76</v>
      </c>
      <c r="F7375" t="s">
        <v>33</v>
      </c>
      <c r="G7375">
        <v>0</v>
      </c>
      <c r="H7375">
        <v>1</v>
      </c>
      <c r="L7375" t="s">
        <v>878</v>
      </c>
    </row>
    <row r="7376" spans="1:13" x14ac:dyDescent="0.2">
      <c r="A7376" t="s">
        <v>654</v>
      </c>
      <c r="B7376">
        <v>3.8996000000000003E-2</v>
      </c>
      <c r="C7376" t="s">
        <v>35</v>
      </c>
      <c r="D7376" t="s">
        <v>16</v>
      </c>
      <c r="F7376" t="s">
        <v>36</v>
      </c>
      <c r="G7376">
        <v>2</v>
      </c>
      <c r="H7376">
        <v>-3.2442962022151121</v>
      </c>
      <c r="I7376">
        <v>9.798894162072011E-2</v>
      </c>
      <c r="J7376" t="s">
        <v>655</v>
      </c>
      <c r="L7376" t="s">
        <v>656</v>
      </c>
    </row>
    <row r="7377" spans="1:12" x14ac:dyDescent="0.2">
      <c r="A7377" t="s">
        <v>657</v>
      </c>
      <c r="B7377">
        <v>2.0011999999999999E-3</v>
      </c>
      <c r="C7377" t="s">
        <v>35</v>
      </c>
      <c r="D7377" t="s">
        <v>16</v>
      </c>
      <c r="F7377" t="s">
        <v>36</v>
      </c>
      <c r="G7377">
        <v>2</v>
      </c>
      <c r="H7377">
        <v>-6.2140082783502244</v>
      </c>
      <c r="I7377">
        <v>9.798894162072011E-2</v>
      </c>
      <c r="J7377" t="s">
        <v>655</v>
      </c>
      <c r="L7377" t="s">
        <v>658</v>
      </c>
    </row>
    <row r="7378" spans="1:12" x14ac:dyDescent="0.2">
      <c r="A7378" t="s">
        <v>659</v>
      </c>
      <c r="B7378">
        <v>0.23996999999999999</v>
      </c>
      <c r="C7378" t="s">
        <v>35</v>
      </c>
      <c r="D7378" t="s">
        <v>16</v>
      </c>
      <c r="F7378" t="s">
        <v>36</v>
      </c>
      <c r="G7378">
        <v>2</v>
      </c>
      <c r="H7378">
        <v>-1.427241363453297</v>
      </c>
      <c r="I7378">
        <v>9.798894162072011E-2</v>
      </c>
      <c r="J7378" t="s">
        <v>655</v>
      </c>
      <c r="L7378" t="s">
        <v>660</v>
      </c>
    </row>
    <row r="7379" spans="1:12" x14ac:dyDescent="0.2">
      <c r="A7379" t="s">
        <v>285</v>
      </c>
      <c r="B7379">
        <v>7.4374999999999997E-3</v>
      </c>
      <c r="C7379" t="s">
        <v>49</v>
      </c>
      <c r="D7379" t="s">
        <v>16</v>
      </c>
      <c r="F7379" t="s">
        <v>36</v>
      </c>
      <c r="G7379">
        <v>2</v>
      </c>
      <c r="H7379">
        <v>-4.9012205081103888</v>
      </c>
      <c r="I7379">
        <v>9.798894162072011E-2</v>
      </c>
      <c r="J7379" t="s">
        <v>655</v>
      </c>
      <c r="L7379" t="s">
        <v>287</v>
      </c>
    </row>
    <row r="7380" spans="1:12" x14ac:dyDescent="0.2">
      <c r="A7380" t="s">
        <v>661</v>
      </c>
      <c r="B7380">
        <v>0.29997000000000001</v>
      </c>
      <c r="C7380" t="s">
        <v>35</v>
      </c>
      <c r="D7380" t="s">
        <v>16</v>
      </c>
      <c r="F7380" t="s">
        <v>36</v>
      </c>
      <c r="G7380">
        <v>2</v>
      </c>
      <c r="H7380">
        <v>-1.2040728093262689</v>
      </c>
      <c r="I7380">
        <v>9.798894162072011E-2</v>
      </c>
      <c r="J7380" t="s">
        <v>655</v>
      </c>
      <c r="L7380" t="s">
        <v>662</v>
      </c>
    </row>
    <row r="7381" spans="1:12" x14ac:dyDescent="0.2">
      <c r="A7381" t="s">
        <v>663</v>
      </c>
      <c r="B7381">
        <v>9.9851999999999996E-3</v>
      </c>
      <c r="C7381" t="s">
        <v>35</v>
      </c>
      <c r="D7381" t="s">
        <v>16</v>
      </c>
      <c r="F7381" t="s">
        <v>36</v>
      </c>
      <c r="G7381">
        <v>2</v>
      </c>
      <c r="H7381">
        <v>-4.6066512822698904</v>
      </c>
      <c r="I7381">
        <v>0.1173383935639413</v>
      </c>
      <c r="J7381" t="s">
        <v>664</v>
      </c>
      <c r="L7381" t="s">
        <v>665</v>
      </c>
    </row>
    <row r="7382" spans="1:12" x14ac:dyDescent="0.2">
      <c r="A7382" t="s">
        <v>624</v>
      </c>
      <c r="B7382">
        <v>3.9982000000000002</v>
      </c>
      <c r="C7382" t="s">
        <v>42</v>
      </c>
      <c r="D7382" t="s">
        <v>30</v>
      </c>
      <c r="F7382" t="s">
        <v>36</v>
      </c>
      <c r="G7382">
        <v>2</v>
      </c>
      <c r="H7382">
        <v>1.3858442598395051</v>
      </c>
      <c r="I7382">
        <v>9.798894162072011E-2</v>
      </c>
      <c r="J7382" t="s">
        <v>655</v>
      </c>
      <c r="L7382" t="s">
        <v>43</v>
      </c>
    </row>
    <row r="7383" spans="1:12" x14ac:dyDescent="0.2">
      <c r="A7383" t="s">
        <v>196</v>
      </c>
      <c r="B7383">
        <v>4.7618999999999998</v>
      </c>
      <c r="C7383" t="s">
        <v>94</v>
      </c>
      <c r="D7383" t="s">
        <v>53</v>
      </c>
      <c r="F7383" t="s">
        <v>36</v>
      </c>
      <c r="G7383">
        <v>2</v>
      </c>
      <c r="H7383">
        <v>1.5606467482641679</v>
      </c>
      <c r="I7383">
        <v>0.35935872833573768</v>
      </c>
      <c r="J7383" t="s">
        <v>666</v>
      </c>
      <c r="L7383" t="s">
        <v>198</v>
      </c>
    </row>
    <row r="7384" spans="1:12" x14ac:dyDescent="0.2">
      <c r="A7384" t="s">
        <v>464</v>
      </c>
      <c r="B7384">
        <v>2.6997000000000002E-3</v>
      </c>
      <c r="C7384" t="s">
        <v>35</v>
      </c>
      <c r="D7384" t="s">
        <v>16</v>
      </c>
      <c r="F7384" t="s">
        <v>36</v>
      </c>
      <c r="G7384">
        <v>2</v>
      </c>
      <c r="H7384">
        <v>-5.9146146232562611</v>
      </c>
      <c r="I7384">
        <v>9.798894162072011E-2</v>
      </c>
      <c r="J7384" t="s">
        <v>655</v>
      </c>
      <c r="L7384" t="s">
        <v>465</v>
      </c>
    </row>
    <row r="7385" spans="1:12" x14ac:dyDescent="0.2">
      <c r="A7385" t="s">
        <v>268</v>
      </c>
      <c r="B7385">
        <v>1.4997999999999999E-2</v>
      </c>
      <c r="C7385" t="s">
        <v>45</v>
      </c>
      <c r="D7385" t="s">
        <v>16</v>
      </c>
      <c r="F7385" t="s">
        <v>36</v>
      </c>
      <c r="G7385">
        <v>2</v>
      </c>
      <c r="H7385">
        <v>-4.1998384201029397</v>
      </c>
      <c r="I7385">
        <v>9.798894162072011E-2</v>
      </c>
      <c r="J7385" t="s">
        <v>655</v>
      </c>
      <c r="L7385" t="s">
        <v>269</v>
      </c>
    </row>
    <row r="7386" spans="1:12" x14ac:dyDescent="0.2">
      <c r="A7386" t="s">
        <v>270</v>
      </c>
      <c r="B7386">
        <v>55.555999999999997</v>
      </c>
      <c r="C7386" t="s">
        <v>42</v>
      </c>
      <c r="D7386" t="s">
        <v>16</v>
      </c>
      <c r="F7386" t="s">
        <v>36</v>
      </c>
      <c r="G7386">
        <v>2</v>
      </c>
      <c r="H7386">
        <v>4.0173915210539723</v>
      </c>
      <c r="I7386">
        <v>0.1173383935639413</v>
      </c>
      <c r="J7386" t="s">
        <v>667</v>
      </c>
      <c r="L7386" t="s">
        <v>271</v>
      </c>
    </row>
    <row r="7387" spans="1:12" x14ac:dyDescent="0.2">
      <c r="A7387" t="s">
        <v>1316</v>
      </c>
      <c r="B7387">
        <v>0.59523999999999999</v>
      </c>
      <c r="C7387" t="s">
        <v>35</v>
      </c>
      <c r="D7387" t="s">
        <v>16</v>
      </c>
      <c r="F7387" t="s">
        <v>36</v>
      </c>
      <c r="G7387">
        <v>2</v>
      </c>
      <c r="H7387">
        <v>-0.51879059342028755</v>
      </c>
      <c r="I7387">
        <v>9.8112230981473106E-2</v>
      </c>
      <c r="J7387" t="s">
        <v>1344</v>
      </c>
      <c r="L7387" t="s">
        <v>1318</v>
      </c>
    </row>
    <row r="7388" spans="1:12" x14ac:dyDescent="0.2">
      <c r="A7388" t="s">
        <v>672</v>
      </c>
      <c r="B7388">
        <v>1.5104999999999999E-3</v>
      </c>
      <c r="C7388" t="s">
        <v>35</v>
      </c>
      <c r="D7388" t="s">
        <v>16</v>
      </c>
      <c r="F7388" t="s">
        <v>36</v>
      </c>
      <c r="G7388">
        <v>2</v>
      </c>
      <c r="H7388">
        <v>-6.4953145571375472</v>
      </c>
      <c r="I7388">
        <v>0.13995094256640919</v>
      </c>
      <c r="J7388" t="s">
        <v>673</v>
      </c>
      <c r="L7388" t="s">
        <v>674</v>
      </c>
    </row>
    <row r="7389" spans="1:12" x14ac:dyDescent="0.2">
      <c r="A7389" t="s">
        <v>60</v>
      </c>
      <c r="B7389">
        <v>1.2464999999999999</v>
      </c>
      <c r="C7389" t="s">
        <v>42</v>
      </c>
      <c r="D7389" t="s">
        <v>56</v>
      </c>
      <c r="F7389" t="s">
        <v>36</v>
      </c>
      <c r="G7389">
        <v>2</v>
      </c>
      <c r="H7389">
        <v>0.2203396239814755</v>
      </c>
      <c r="I7389">
        <v>0.36977677668705061</v>
      </c>
      <c r="J7389" t="s">
        <v>675</v>
      </c>
      <c r="L7389" t="s">
        <v>61</v>
      </c>
    </row>
    <row r="7390" spans="1:12" x14ac:dyDescent="0.2">
      <c r="A7390" t="s">
        <v>62</v>
      </c>
      <c r="B7390">
        <v>0.23587</v>
      </c>
      <c r="C7390" t="s">
        <v>35</v>
      </c>
      <c r="D7390" t="s">
        <v>56</v>
      </c>
      <c r="F7390" t="s">
        <v>36</v>
      </c>
      <c r="G7390">
        <v>2</v>
      </c>
      <c r="H7390">
        <v>-1.444474473186353</v>
      </c>
      <c r="I7390">
        <v>0.36977677668705061</v>
      </c>
      <c r="J7390" t="s">
        <v>676</v>
      </c>
      <c r="L7390" t="s">
        <v>62</v>
      </c>
    </row>
    <row r="7391" spans="1:12" x14ac:dyDescent="0.2">
      <c r="A7391" t="s">
        <v>677</v>
      </c>
      <c r="B7391">
        <v>-0.11012</v>
      </c>
      <c r="C7391" t="s">
        <v>94</v>
      </c>
      <c r="D7391" t="s">
        <v>16</v>
      </c>
      <c r="F7391" t="s">
        <v>36</v>
      </c>
      <c r="G7391">
        <v>2</v>
      </c>
      <c r="H7391">
        <v>-2.20618459870773</v>
      </c>
      <c r="I7391">
        <v>9.798894162072011E-2</v>
      </c>
      <c r="J7391" t="s">
        <v>655</v>
      </c>
      <c r="K7391" t="b">
        <v>1</v>
      </c>
      <c r="L7391" t="s">
        <v>678</v>
      </c>
    </row>
    <row r="7392" spans="1:12" x14ac:dyDescent="0.2">
      <c r="A7392" t="s">
        <v>679</v>
      </c>
      <c r="B7392">
        <v>-0.05</v>
      </c>
      <c r="C7392" t="s">
        <v>49</v>
      </c>
      <c r="D7392" t="s">
        <v>250</v>
      </c>
      <c r="F7392" t="s">
        <v>36</v>
      </c>
      <c r="G7392">
        <v>2</v>
      </c>
      <c r="H7392">
        <v>-2.9957322735539909</v>
      </c>
      <c r="I7392">
        <v>0.1173383935639413</v>
      </c>
      <c r="J7392" t="s">
        <v>680</v>
      </c>
      <c r="K7392" t="b">
        <v>1</v>
      </c>
      <c r="L7392" t="s">
        <v>681</v>
      </c>
    </row>
    <row r="7393" spans="1:13" x14ac:dyDescent="0.2">
      <c r="A7393" t="s">
        <v>682</v>
      </c>
      <c r="B7393">
        <v>3.9982000000000001E-6</v>
      </c>
      <c r="C7393" t="s">
        <v>94</v>
      </c>
      <c r="D7393" t="s">
        <v>15</v>
      </c>
      <c r="F7393" t="s">
        <v>36</v>
      </c>
      <c r="G7393">
        <v>2</v>
      </c>
      <c r="H7393">
        <v>-12.42966629812477</v>
      </c>
      <c r="I7393">
        <v>0.55743963056599077</v>
      </c>
      <c r="J7393" t="s">
        <v>655</v>
      </c>
      <c r="L7393" t="s">
        <v>683</v>
      </c>
    </row>
    <row r="7394" spans="1:13" x14ac:dyDescent="0.2">
      <c r="A7394" t="s">
        <v>684</v>
      </c>
      <c r="B7394">
        <v>8.9479999999999994E-3</v>
      </c>
      <c r="C7394" t="s">
        <v>35</v>
      </c>
      <c r="D7394" t="s">
        <v>16</v>
      </c>
      <c r="F7394" t="s">
        <v>36</v>
      </c>
      <c r="G7394">
        <v>2</v>
      </c>
      <c r="H7394">
        <v>-4.7163252353542537</v>
      </c>
      <c r="I7394">
        <v>0.13995094256640919</v>
      </c>
      <c r="J7394" t="s">
        <v>685</v>
      </c>
      <c r="L7394" t="s">
        <v>684</v>
      </c>
    </row>
    <row r="7396" spans="1:13" ht="16" x14ac:dyDescent="0.2">
      <c r="A7396" s="1" t="s">
        <v>2</v>
      </c>
      <c r="B7396" s="1" t="s">
        <v>876</v>
      </c>
    </row>
    <row r="7397" spans="1:13" x14ac:dyDescent="0.2">
      <c r="A7397" t="s">
        <v>4</v>
      </c>
      <c r="B7397" t="s">
        <v>1348</v>
      </c>
    </row>
    <row r="7398" spans="1:13" x14ac:dyDescent="0.2">
      <c r="A7398" t="s">
        <v>6</v>
      </c>
      <c r="B7398" t="s">
        <v>7</v>
      </c>
    </row>
    <row r="7399" spans="1:13" x14ac:dyDescent="0.2">
      <c r="A7399" t="s">
        <v>8</v>
      </c>
      <c r="B7399">
        <v>1</v>
      </c>
    </row>
    <row r="7400" spans="1:13" x14ac:dyDescent="0.2">
      <c r="A7400" t="s">
        <v>9</v>
      </c>
      <c r="B7400" t="s">
        <v>876</v>
      </c>
    </row>
    <row r="7401" spans="1:13" x14ac:dyDescent="0.2">
      <c r="A7401" t="s">
        <v>11</v>
      </c>
      <c r="B7401" t="s">
        <v>12</v>
      </c>
    </row>
    <row r="7402" spans="1:13" x14ac:dyDescent="0.2">
      <c r="A7402" t="s">
        <v>13</v>
      </c>
      <c r="B7402" t="s">
        <v>14</v>
      </c>
    </row>
    <row r="7403" spans="1:13" x14ac:dyDescent="0.2">
      <c r="A7403" t="s">
        <v>15</v>
      </c>
      <c r="B7403" t="s">
        <v>75</v>
      </c>
    </row>
    <row r="7404" spans="1:13" ht="16" x14ac:dyDescent="0.2">
      <c r="A7404" s="1" t="s">
        <v>17</v>
      </c>
    </row>
    <row r="7405" spans="1:13" x14ac:dyDescent="0.2">
      <c r="A7405" s="2" t="s">
        <v>18</v>
      </c>
      <c r="B7405" s="2" t="s">
        <v>19</v>
      </c>
      <c r="C7405" s="2" t="s">
        <v>6</v>
      </c>
      <c r="D7405" s="2" t="s">
        <v>15</v>
      </c>
      <c r="E7405" s="2" t="s">
        <v>20</v>
      </c>
      <c r="F7405" s="2" t="s">
        <v>13</v>
      </c>
      <c r="G7405" s="2" t="s">
        <v>21</v>
      </c>
      <c r="H7405" s="2" t="s">
        <v>22</v>
      </c>
      <c r="I7405" s="2" t="s">
        <v>23</v>
      </c>
      <c r="J7405" s="2" t="s">
        <v>4</v>
      </c>
      <c r="K7405" s="2" t="s">
        <v>24</v>
      </c>
      <c r="L7405" s="2" t="s">
        <v>9</v>
      </c>
      <c r="M7405" s="2"/>
    </row>
    <row r="7406" spans="1:13" x14ac:dyDescent="0.2">
      <c r="A7406" t="s">
        <v>876</v>
      </c>
      <c r="B7406">
        <v>1</v>
      </c>
      <c r="C7406" t="s">
        <v>7</v>
      </c>
      <c r="D7406" t="s">
        <v>75</v>
      </c>
      <c r="E7406" t="s">
        <v>76</v>
      </c>
      <c r="F7406" t="s">
        <v>33</v>
      </c>
      <c r="G7406">
        <v>0</v>
      </c>
      <c r="H7406">
        <v>1</v>
      </c>
      <c r="L7406" t="s">
        <v>876</v>
      </c>
    </row>
    <row r="7407" spans="1:13" x14ac:dyDescent="0.2">
      <c r="A7407" t="s">
        <v>55</v>
      </c>
      <c r="B7407">
        <v>8.2211999999999996</v>
      </c>
      <c r="C7407" t="s">
        <v>45</v>
      </c>
      <c r="D7407" t="s">
        <v>56</v>
      </c>
      <c r="F7407" t="s">
        <v>36</v>
      </c>
      <c r="G7407">
        <v>2</v>
      </c>
      <c r="H7407">
        <v>2.1067161838147159</v>
      </c>
      <c r="I7407">
        <v>0.36977677668705061</v>
      </c>
      <c r="J7407" t="s">
        <v>691</v>
      </c>
      <c r="L7407" t="s">
        <v>57</v>
      </c>
    </row>
    <row r="7408" spans="1:13" x14ac:dyDescent="0.2">
      <c r="A7408" t="s">
        <v>877</v>
      </c>
      <c r="B7408">
        <v>1</v>
      </c>
      <c r="C7408" t="s">
        <v>371</v>
      </c>
      <c r="D7408" t="s">
        <v>75</v>
      </c>
      <c r="F7408" t="s">
        <v>36</v>
      </c>
      <c r="G7408">
        <v>2</v>
      </c>
      <c r="H7408">
        <v>0</v>
      </c>
      <c r="I7408">
        <v>0.22362332106155969</v>
      </c>
      <c r="J7408" t="s">
        <v>692</v>
      </c>
      <c r="L7408" t="s">
        <v>878</v>
      </c>
    </row>
    <row r="7409" spans="1:13" x14ac:dyDescent="0.2">
      <c r="A7409" t="s">
        <v>60</v>
      </c>
      <c r="B7409">
        <v>7.9219999999999999E-2</v>
      </c>
      <c r="C7409" t="s">
        <v>42</v>
      </c>
      <c r="D7409" t="s">
        <v>56</v>
      </c>
      <c r="F7409" t="s">
        <v>36</v>
      </c>
      <c r="G7409">
        <v>2</v>
      </c>
      <c r="H7409">
        <v>-2.535526486788366</v>
      </c>
      <c r="I7409">
        <v>0.36977677668705061</v>
      </c>
      <c r="J7409" t="s">
        <v>693</v>
      </c>
      <c r="L7409" t="s">
        <v>61</v>
      </c>
    </row>
    <row r="7410" spans="1:13" x14ac:dyDescent="0.2">
      <c r="A7410" t="s">
        <v>62</v>
      </c>
      <c r="B7410">
        <v>1.9805E-2</v>
      </c>
      <c r="C7410" t="s">
        <v>35</v>
      </c>
      <c r="D7410" t="s">
        <v>56</v>
      </c>
      <c r="F7410" t="s">
        <v>36</v>
      </c>
      <c r="G7410">
        <v>2</v>
      </c>
      <c r="H7410">
        <v>-3.9218208479082568</v>
      </c>
      <c r="I7410">
        <v>0.36977677668705061</v>
      </c>
      <c r="J7410" t="s">
        <v>694</v>
      </c>
      <c r="L7410" t="s">
        <v>62</v>
      </c>
    </row>
    <row r="7412" spans="1:13" ht="16" x14ac:dyDescent="0.2">
      <c r="A7412" s="1" t="s">
        <v>2</v>
      </c>
      <c r="B7412" s="1" t="s">
        <v>876</v>
      </c>
    </row>
    <row r="7413" spans="1:13" x14ac:dyDescent="0.2">
      <c r="A7413" t="s">
        <v>4</v>
      </c>
      <c r="B7413" t="s">
        <v>1349</v>
      </c>
    </row>
    <row r="7414" spans="1:13" x14ac:dyDescent="0.2">
      <c r="A7414" t="s">
        <v>6</v>
      </c>
      <c r="B7414" t="s">
        <v>35</v>
      </c>
    </row>
    <row r="7415" spans="1:13" x14ac:dyDescent="0.2">
      <c r="A7415" t="s">
        <v>8</v>
      </c>
      <c r="B7415">
        <v>1</v>
      </c>
    </row>
    <row r="7416" spans="1:13" x14ac:dyDescent="0.2">
      <c r="A7416" t="s">
        <v>9</v>
      </c>
      <c r="B7416" t="s">
        <v>876</v>
      </c>
    </row>
    <row r="7417" spans="1:13" x14ac:dyDescent="0.2">
      <c r="A7417" t="s">
        <v>11</v>
      </c>
      <c r="B7417" t="s">
        <v>12</v>
      </c>
    </row>
    <row r="7418" spans="1:13" x14ac:dyDescent="0.2">
      <c r="A7418" t="s">
        <v>13</v>
      </c>
      <c r="B7418" t="s">
        <v>14</v>
      </c>
    </row>
    <row r="7419" spans="1:13" x14ac:dyDescent="0.2">
      <c r="A7419" t="s">
        <v>15</v>
      </c>
      <c r="B7419" t="s">
        <v>75</v>
      </c>
    </row>
    <row r="7420" spans="1:13" ht="16" x14ac:dyDescent="0.2">
      <c r="A7420" s="1" t="s">
        <v>17</v>
      </c>
    </row>
    <row r="7421" spans="1:13" x14ac:dyDescent="0.2">
      <c r="A7421" s="2" t="s">
        <v>18</v>
      </c>
      <c r="B7421" s="2" t="s">
        <v>19</v>
      </c>
      <c r="C7421" s="2" t="s">
        <v>6</v>
      </c>
      <c r="D7421" s="2" t="s">
        <v>15</v>
      </c>
      <c r="E7421" s="2" t="s">
        <v>20</v>
      </c>
      <c r="F7421" s="2" t="s">
        <v>13</v>
      </c>
      <c r="G7421" s="2" t="s">
        <v>21</v>
      </c>
      <c r="H7421" s="2" t="s">
        <v>22</v>
      </c>
      <c r="I7421" s="2" t="s">
        <v>23</v>
      </c>
      <c r="J7421" s="2" t="s">
        <v>4</v>
      </c>
      <c r="K7421" s="2" t="s">
        <v>24</v>
      </c>
      <c r="L7421" s="2" t="s">
        <v>9</v>
      </c>
      <c r="M7421" s="2"/>
    </row>
    <row r="7422" spans="1:13" x14ac:dyDescent="0.2">
      <c r="A7422" t="s">
        <v>876</v>
      </c>
      <c r="B7422">
        <v>1</v>
      </c>
      <c r="C7422" t="s">
        <v>35</v>
      </c>
      <c r="D7422" t="s">
        <v>75</v>
      </c>
      <c r="E7422" t="s">
        <v>76</v>
      </c>
      <c r="F7422" t="s">
        <v>33</v>
      </c>
      <c r="G7422">
        <v>0</v>
      </c>
      <c r="H7422">
        <v>1</v>
      </c>
      <c r="L7422" t="s">
        <v>876</v>
      </c>
    </row>
    <row r="7423" spans="1:13" x14ac:dyDescent="0.2">
      <c r="A7423" t="s">
        <v>55</v>
      </c>
      <c r="B7423">
        <v>1.5995999999999999</v>
      </c>
      <c r="C7423" t="s">
        <v>45</v>
      </c>
      <c r="D7423" t="s">
        <v>56</v>
      </c>
      <c r="F7423" t="s">
        <v>36</v>
      </c>
      <c r="G7423">
        <v>2</v>
      </c>
      <c r="H7423">
        <v>0.46975359799052618</v>
      </c>
      <c r="I7423">
        <v>0.36977677668705061</v>
      </c>
      <c r="J7423" t="s">
        <v>691</v>
      </c>
      <c r="L7423" t="s">
        <v>57</v>
      </c>
    </row>
    <row r="7424" spans="1:13" x14ac:dyDescent="0.2">
      <c r="A7424" t="s">
        <v>877</v>
      </c>
      <c r="B7424">
        <v>0.79801999999999995</v>
      </c>
      <c r="C7424" t="s">
        <v>35</v>
      </c>
      <c r="D7424" t="s">
        <v>75</v>
      </c>
      <c r="F7424" t="s">
        <v>36</v>
      </c>
      <c r="G7424">
        <v>2</v>
      </c>
      <c r="H7424">
        <v>-0.22562161918974991</v>
      </c>
      <c r="I7424">
        <v>0.22362332106155969</v>
      </c>
      <c r="J7424" t="s">
        <v>696</v>
      </c>
      <c r="L7424" t="s">
        <v>878</v>
      </c>
    </row>
    <row r="7425" spans="1:13" x14ac:dyDescent="0.2">
      <c r="A7425" t="s">
        <v>877</v>
      </c>
      <c r="B7425">
        <v>0.20197999999999999</v>
      </c>
      <c r="C7425" t="s">
        <v>371</v>
      </c>
      <c r="D7425" t="s">
        <v>75</v>
      </c>
      <c r="F7425" t="s">
        <v>36</v>
      </c>
      <c r="G7425">
        <v>2</v>
      </c>
      <c r="H7425">
        <v>-1.5995865963837259</v>
      </c>
      <c r="I7425">
        <v>0.22362332106155969</v>
      </c>
      <c r="J7425" t="s">
        <v>692</v>
      </c>
      <c r="L7425" t="s">
        <v>878</v>
      </c>
    </row>
    <row r="7426" spans="1:13" x14ac:dyDescent="0.2">
      <c r="A7426" t="s">
        <v>60</v>
      </c>
      <c r="B7426">
        <v>7.9219999999999999E-2</v>
      </c>
      <c r="C7426" t="s">
        <v>42</v>
      </c>
      <c r="D7426" t="s">
        <v>56</v>
      </c>
      <c r="F7426" t="s">
        <v>36</v>
      </c>
      <c r="G7426">
        <v>2</v>
      </c>
      <c r="H7426">
        <v>-2.535526486788366</v>
      </c>
      <c r="I7426">
        <v>0.36977677668705061</v>
      </c>
      <c r="J7426" t="s">
        <v>693</v>
      </c>
      <c r="L7426" t="s">
        <v>61</v>
      </c>
    </row>
    <row r="7427" spans="1:13" x14ac:dyDescent="0.2">
      <c r="A7427" t="s">
        <v>62</v>
      </c>
      <c r="B7427">
        <v>1.9805E-2</v>
      </c>
      <c r="C7427" t="s">
        <v>35</v>
      </c>
      <c r="D7427" t="s">
        <v>56</v>
      </c>
      <c r="F7427" t="s">
        <v>36</v>
      </c>
      <c r="G7427">
        <v>2</v>
      </c>
      <c r="H7427">
        <v>-3.9218208479082568</v>
      </c>
      <c r="I7427">
        <v>0.36977677668705061</v>
      </c>
      <c r="J7427" t="s">
        <v>694</v>
      </c>
      <c r="L7427" t="s">
        <v>62</v>
      </c>
    </row>
    <row r="7429" spans="1:13" ht="16" x14ac:dyDescent="0.2">
      <c r="A7429" s="1" t="s">
        <v>2</v>
      </c>
      <c r="B7429" s="1" t="s">
        <v>876</v>
      </c>
    </row>
    <row r="7430" spans="1:13" x14ac:dyDescent="0.2">
      <c r="A7430" t="s">
        <v>4</v>
      </c>
      <c r="B7430" t="s">
        <v>1350</v>
      </c>
    </row>
    <row r="7431" spans="1:13" x14ac:dyDescent="0.2">
      <c r="A7431" t="s">
        <v>6</v>
      </c>
      <c r="B7431" t="s">
        <v>359</v>
      </c>
    </row>
    <row r="7432" spans="1:13" x14ac:dyDescent="0.2">
      <c r="A7432" t="s">
        <v>8</v>
      </c>
      <c r="B7432">
        <v>1</v>
      </c>
    </row>
    <row r="7433" spans="1:13" x14ac:dyDescent="0.2">
      <c r="A7433" t="s">
        <v>9</v>
      </c>
      <c r="B7433" t="s">
        <v>876</v>
      </c>
    </row>
    <row r="7434" spans="1:13" x14ac:dyDescent="0.2">
      <c r="A7434" t="s">
        <v>11</v>
      </c>
      <c r="B7434" t="s">
        <v>12</v>
      </c>
    </row>
    <row r="7435" spans="1:13" x14ac:dyDescent="0.2">
      <c r="A7435" t="s">
        <v>13</v>
      </c>
      <c r="B7435" t="s">
        <v>14</v>
      </c>
    </row>
    <row r="7436" spans="1:13" x14ac:dyDescent="0.2">
      <c r="A7436" t="s">
        <v>15</v>
      </c>
      <c r="B7436" t="s">
        <v>75</v>
      </c>
    </row>
    <row r="7437" spans="1:13" ht="16" x14ac:dyDescent="0.2">
      <c r="A7437" s="1" t="s">
        <v>17</v>
      </c>
    </row>
    <row r="7438" spans="1:13" x14ac:dyDescent="0.2">
      <c r="A7438" s="2" t="s">
        <v>18</v>
      </c>
      <c r="B7438" s="2" t="s">
        <v>19</v>
      </c>
      <c r="C7438" s="2" t="s">
        <v>6</v>
      </c>
      <c r="D7438" s="2" t="s">
        <v>15</v>
      </c>
      <c r="E7438" s="2" t="s">
        <v>20</v>
      </c>
      <c r="F7438" s="2" t="s">
        <v>13</v>
      </c>
      <c r="G7438" s="2" t="s">
        <v>21</v>
      </c>
      <c r="H7438" s="2" t="s">
        <v>22</v>
      </c>
      <c r="I7438" s="2" t="s">
        <v>23</v>
      </c>
      <c r="J7438" s="2" t="s">
        <v>4</v>
      </c>
      <c r="K7438" s="2" t="s">
        <v>24</v>
      </c>
      <c r="L7438" s="2" t="s">
        <v>9</v>
      </c>
      <c r="M7438" s="2"/>
    </row>
    <row r="7439" spans="1:13" x14ac:dyDescent="0.2">
      <c r="A7439" t="s">
        <v>876</v>
      </c>
      <c r="B7439">
        <v>1</v>
      </c>
      <c r="C7439" t="s">
        <v>359</v>
      </c>
      <c r="D7439" t="s">
        <v>75</v>
      </c>
      <c r="E7439" t="s">
        <v>76</v>
      </c>
      <c r="F7439" t="s">
        <v>33</v>
      </c>
      <c r="G7439">
        <v>0</v>
      </c>
      <c r="H7439">
        <v>1</v>
      </c>
      <c r="L7439" t="s">
        <v>876</v>
      </c>
    </row>
    <row r="7440" spans="1:13" x14ac:dyDescent="0.2">
      <c r="A7440" t="s">
        <v>55</v>
      </c>
      <c r="B7440">
        <v>1.5745</v>
      </c>
      <c r="C7440" t="s">
        <v>45</v>
      </c>
      <c r="D7440" t="s">
        <v>56</v>
      </c>
      <c r="F7440" t="s">
        <v>36</v>
      </c>
      <c r="G7440">
        <v>2</v>
      </c>
      <c r="H7440">
        <v>0.45393776155894228</v>
      </c>
      <c r="I7440">
        <v>0.36977677668705061</v>
      </c>
      <c r="J7440" t="s">
        <v>691</v>
      </c>
      <c r="L7440" t="s">
        <v>57</v>
      </c>
    </row>
    <row r="7441" spans="1:13" x14ac:dyDescent="0.2">
      <c r="A7441" t="s">
        <v>877</v>
      </c>
      <c r="B7441">
        <v>0.86722999999999995</v>
      </c>
      <c r="C7441" t="s">
        <v>371</v>
      </c>
      <c r="D7441" t="s">
        <v>75</v>
      </c>
      <c r="F7441" t="s">
        <v>36</v>
      </c>
      <c r="G7441">
        <v>2</v>
      </c>
      <c r="H7441">
        <v>-0.1424510547991763</v>
      </c>
      <c r="I7441">
        <v>0.22362332106155969</v>
      </c>
      <c r="J7441" t="s">
        <v>692</v>
      </c>
      <c r="L7441" t="s">
        <v>878</v>
      </c>
    </row>
    <row r="7442" spans="1:13" x14ac:dyDescent="0.2">
      <c r="A7442" t="s">
        <v>877</v>
      </c>
      <c r="B7442">
        <v>0.13277</v>
      </c>
      <c r="C7442" t="s">
        <v>359</v>
      </c>
      <c r="D7442" t="s">
        <v>75</v>
      </c>
      <c r="F7442" t="s">
        <v>36</v>
      </c>
      <c r="G7442">
        <v>2</v>
      </c>
      <c r="H7442">
        <v>-2.0191369710743259</v>
      </c>
      <c r="I7442">
        <v>0.22362332106155969</v>
      </c>
      <c r="J7442" t="s">
        <v>698</v>
      </c>
      <c r="L7442" t="s">
        <v>878</v>
      </c>
    </row>
    <row r="7443" spans="1:13" x14ac:dyDescent="0.2">
      <c r="A7443" t="s">
        <v>60</v>
      </c>
      <c r="B7443">
        <v>7.9219999999999999E-2</v>
      </c>
      <c r="C7443" t="s">
        <v>42</v>
      </c>
      <c r="D7443" t="s">
        <v>56</v>
      </c>
      <c r="F7443" t="s">
        <v>36</v>
      </c>
      <c r="G7443">
        <v>2</v>
      </c>
      <c r="H7443">
        <v>-2.535526486788366</v>
      </c>
      <c r="I7443">
        <v>0.36977677668705061</v>
      </c>
      <c r="J7443" t="s">
        <v>693</v>
      </c>
      <c r="L7443" t="s">
        <v>61</v>
      </c>
    </row>
    <row r="7444" spans="1:13" x14ac:dyDescent="0.2">
      <c r="A7444" t="s">
        <v>62</v>
      </c>
      <c r="B7444">
        <v>1.9805E-2</v>
      </c>
      <c r="C7444" t="s">
        <v>35</v>
      </c>
      <c r="D7444" t="s">
        <v>56</v>
      </c>
      <c r="F7444" t="s">
        <v>36</v>
      </c>
      <c r="G7444">
        <v>2</v>
      </c>
      <c r="H7444">
        <v>-3.9218208479082568</v>
      </c>
      <c r="I7444">
        <v>0.36977677668705061</v>
      </c>
      <c r="J7444" t="s">
        <v>694</v>
      </c>
      <c r="L7444" t="s">
        <v>62</v>
      </c>
    </row>
    <row r="7446" spans="1:13" ht="16" x14ac:dyDescent="0.2">
      <c r="A7446" s="1" t="s">
        <v>2</v>
      </c>
      <c r="B7446" s="1" t="s">
        <v>78</v>
      </c>
    </row>
    <row r="7447" spans="1:13" x14ac:dyDescent="0.2">
      <c r="A7447" t="s">
        <v>4</v>
      </c>
      <c r="B7447" t="s">
        <v>1351</v>
      </c>
    </row>
    <row r="7448" spans="1:13" x14ac:dyDescent="0.2">
      <c r="A7448" t="s">
        <v>6</v>
      </c>
      <c r="B7448" t="s">
        <v>49</v>
      </c>
    </row>
    <row r="7449" spans="1:13" x14ac:dyDescent="0.2">
      <c r="A7449" t="s">
        <v>8</v>
      </c>
      <c r="B7449">
        <v>1</v>
      </c>
    </row>
    <row r="7450" spans="1:13" x14ac:dyDescent="0.2">
      <c r="A7450" t="s">
        <v>9</v>
      </c>
      <c r="B7450" t="s">
        <v>78</v>
      </c>
    </row>
    <row r="7451" spans="1:13" x14ac:dyDescent="0.2">
      <c r="A7451" t="s">
        <v>11</v>
      </c>
      <c r="B7451" t="s">
        <v>12</v>
      </c>
    </row>
    <row r="7452" spans="1:13" x14ac:dyDescent="0.2">
      <c r="A7452" t="s">
        <v>13</v>
      </c>
      <c r="B7452" t="s">
        <v>14</v>
      </c>
    </row>
    <row r="7453" spans="1:13" x14ac:dyDescent="0.2">
      <c r="A7453" t="s">
        <v>15</v>
      </c>
      <c r="B7453" t="s">
        <v>75</v>
      </c>
    </row>
    <row r="7454" spans="1:13" ht="16" x14ac:dyDescent="0.2">
      <c r="A7454" s="1" t="s">
        <v>17</v>
      </c>
    </row>
    <row r="7455" spans="1:13" x14ac:dyDescent="0.2">
      <c r="A7455" s="2" t="s">
        <v>18</v>
      </c>
      <c r="B7455" s="2" t="s">
        <v>19</v>
      </c>
      <c r="C7455" s="2" t="s">
        <v>6</v>
      </c>
      <c r="D7455" s="2" t="s">
        <v>15</v>
      </c>
      <c r="E7455" s="2" t="s">
        <v>20</v>
      </c>
      <c r="F7455" s="2" t="s">
        <v>13</v>
      </c>
      <c r="G7455" s="2" t="s">
        <v>21</v>
      </c>
      <c r="H7455" s="2" t="s">
        <v>22</v>
      </c>
      <c r="I7455" s="2" t="s">
        <v>23</v>
      </c>
      <c r="J7455" s="2" t="s">
        <v>4</v>
      </c>
      <c r="K7455" s="2" t="s">
        <v>24</v>
      </c>
      <c r="L7455" s="2" t="s">
        <v>9</v>
      </c>
      <c r="M7455" s="2"/>
    </row>
    <row r="7456" spans="1:13" x14ac:dyDescent="0.2">
      <c r="A7456" t="s">
        <v>78</v>
      </c>
      <c r="B7456">
        <v>1</v>
      </c>
      <c r="C7456" t="s">
        <v>49</v>
      </c>
      <c r="D7456" t="s">
        <v>75</v>
      </c>
      <c r="E7456" t="s">
        <v>76</v>
      </c>
      <c r="F7456" t="s">
        <v>33</v>
      </c>
      <c r="G7456">
        <v>0</v>
      </c>
      <c r="H7456">
        <v>1</v>
      </c>
      <c r="L7456" t="s">
        <v>78</v>
      </c>
    </row>
    <row r="7457" spans="1:12" x14ac:dyDescent="0.2">
      <c r="A7457" t="s">
        <v>319</v>
      </c>
      <c r="B7457">
        <v>2.2949999999999999</v>
      </c>
      <c r="C7457" t="s">
        <v>45</v>
      </c>
      <c r="D7457" t="s">
        <v>16</v>
      </c>
      <c r="F7457" t="s">
        <v>36</v>
      </c>
      <c r="G7457">
        <v>2</v>
      </c>
      <c r="H7457">
        <v>0.83073284351250842</v>
      </c>
      <c r="I7457">
        <v>0.35850509041223633</v>
      </c>
      <c r="J7457" t="s">
        <v>728</v>
      </c>
      <c r="L7457" t="s">
        <v>321</v>
      </c>
    </row>
    <row r="7458" spans="1:12" x14ac:dyDescent="0.2">
      <c r="A7458" t="s">
        <v>533</v>
      </c>
      <c r="B7458">
        <v>0.13331999999999999</v>
      </c>
      <c r="C7458" t="s">
        <v>35</v>
      </c>
      <c r="D7458" t="s">
        <v>16</v>
      </c>
      <c r="F7458" t="s">
        <v>36</v>
      </c>
      <c r="G7458">
        <v>2</v>
      </c>
      <c r="H7458">
        <v>-2.0150030255425979</v>
      </c>
      <c r="I7458">
        <v>0.38968537365428141</v>
      </c>
      <c r="J7458" t="s">
        <v>730</v>
      </c>
      <c r="L7458" t="s">
        <v>535</v>
      </c>
    </row>
    <row r="7459" spans="1:12" x14ac:dyDescent="0.2">
      <c r="A7459" t="s">
        <v>299</v>
      </c>
      <c r="B7459">
        <v>1.4032999999999999E-3</v>
      </c>
      <c r="C7459" t="s">
        <v>35</v>
      </c>
      <c r="D7459" t="s">
        <v>16</v>
      </c>
      <c r="F7459" t="s">
        <v>36</v>
      </c>
      <c r="G7459">
        <v>2</v>
      </c>
      <c r="H7459">
        <v>-6.5689286732071839</v>
      </c>
      <c r="I7459">
        <v>0.35850509041223633</v>
      </c>
      <c r="J7459" t="s">
        <v>731</v>
      </c>
      <c r="L7459" t="s">
        <v>300</v>
      </c>
    </row>
    <row r="7460" spans="1:12" x14ac:dyDescent="0.2">
      <c r="A7460" t="s">
        <v>732</v>
      </c>
      <c r="B7460">
        <v>7.0166999999999998E-3</v>
      </c>
      <c r="C7460" t="s">
        <v>35</v>
      </c>
      <c r="D7460" t="s">
        <v>16</v>
      </c>
      <c r="F7460" t="s">
        <v>36</v>
      </c>
      <c r="G7460">
        <v>2</v>
      </c>
      <c r="H7460">
        <v>-4.9594622569393163</v>
      </c>
      <c r="I7460">
        <v>0.38968537365428141</v>
      </c>
      <c r="J7460" t="s">
        <v>730</v>
      </c>
      <c r="L7460" t="s">
        <v>733</v>
      </c>
    </row>
    <row r="7461" spans="1:12" x14ac:dyDescent="0.2">
      <c r="A7461" t="s">
        <v>559</v>
      </c>
      <c r="B7461">
        <v>2.2949999999999999</v>
      </c>
      <c r="C7461" t="s">
        <v>35</v>
      </c>
      <c r="D7461" t="s">
        <v>16</v>
      </c>
      <c r="F7461" t="s">
        <v>36</v>
      </c>
      <c r="G7461">
        <v>2</v>
      </c>
      <c r="H7461">
        <v>0.83073284351250842</v>
      </c>
      <c r="I7461">
        <v>0.38968537365428141</v>
      </c>
      <c r="J7461" t="s">
        <v>738</v>
      </c>
      <c r="L7461" t="s">
        <v>559</v>
      </c>
    </row>
    <row r="7462" spans="1:12" x14ac:dyDescent="0.2">
      <c r="A7462" t="s">
        <v>672</v>
      </c>
      <c r="B7462">
        <v>6.5000000000000002E-2</v>
      </c>
      <c r="C7462" t="s">
        <v>35</v>
      </c>
      <c r="D7462" t="s">
        <v>16</v>
      </c>
      <c r="F7462" t="s">
        <v>36</v>
      </c>
      <c r="G7462">
        <v>2</v>
      </c>
      <c r="H7462">
        <v>-2.7333680090865</v>
      </c>
      <c r="I7462">
        <v>0.37137327052561481</v>
      </c>
      <c r="J7462" t="s">
        <v>736</v>
      </c>
      <c r="L7462" t="s">
        <v>674</v>
      </c>
    </row>
    <row r="7463" spans="1:12" x14ac:dyDescent="0.2">
      <c r="A7463" t="s">
        <v>60</v>
      </c>
      <c r="B7463">
        <v>0.52634999999999998</v>
      </c>
      <c r="C7463" t="s">
        <v>42</v>
      </c>
      <c r="D7463" t="s">
        <v>56</v>
      </c>
      <c r="F7463" t="s">
        <v>36</v>
      </c>
      <c r="G7463">
        <v>2</v>
      </c>
      <c r="H7463">
        <v>-0.64178888828480329</v>
      </c>
      <c r="I7463">
        <v>0.38084664279747982</v>
      </c>
      <c r="J7463" t="s">
        <v>741</v>
      </c>
      <c r="L7463" t="s">
        <v>61</v>
      </c>
    </row>
    <row r="7464" spans="1:12" x14ac:dyDescent="0.2">
      <c r="A7464" t="s">
        <v>742</v>
      </c>
      <c r="B7464">
        <v>0.23683999999999999</v>
      </c>
      <c r="C7464" t="s">
        <v>42</v>
      </c>
      <c r="D7464" t="s">
        <v>56</v>
      </c>
      <c r="F7464" t="s">
        <v>36</v>
      </c>
      <c r="G7464">
        <v>2</v>
      </c>
      <c r="H7464">
        <v>-1.4403704713185621</v>
      </c>
      <c r="I7464">
        <v>0.38968537365428141</v>
      </c>
      <c r="J7464" t="s">
        <v>743</v>
      </c>
      <c r="L7464" t="s">
        <v>742</v>
      </c>
    </row>
    <row r="7465" spans="1:12" x14ac:dyDescent="0.2">
      <c r="A7465" t="s">
        <v>62</v>
      </c>
      <c r="B7465">
        <v>0.1265</v>
      </c>
      <c r="C7465" t="s">
        <v>35</v>
      </c>
      <c r="D7465" t="s">
        <v>56</v>
      </c>
      <c r="F7465" t="s">
        <v>36</v>
      </c>
      <c r="G7465">
        <v>2</v>
      </c>
      <c r="H7465">
        <v>-2.0675129708145619</v>
      </c>
      <c r="I7465">
        <v>0.38084664279747982</v>
      </c>
      <c r="J7465" t="s">
        <v>694</v>
      </c>
      <c r="L7465" t="s">
        <v>62</v>
      </c>
    </row>
    <row r="7466" spans="1:12" x14ac:dyDescent="0.2">
      <c r="A7466" t="s">
        <v>577</v>
      </c>
      <c r="B7466">
        <v>-0.13331999999999999</v>
      </c>
      <c r="C7466" t="s">
        <v>49</v>
      </c>
      <c r="D7466" t="s">
        <v>16</v>
      </c>
      <c r="F7466" t="s">
        <v>36</v>
      </c>
      <c r="G7466">
        <v>2</v>
      </c>
      <c r="H7466">
        <v>-2.0150030255425979</v>
      </c>
      <c r="I7466">
        <v>0.38968537365428141</v>
      </c>
      <c r="J7466" t="s">
        <v>744</v>
      </c>
      <c r="K7466" t="b">
        <v>1</v>
      </c>
      <c r="L7466" t="s">
        <v>579</v>
      </c>
    </row>
    <row r="7467" spans="1:12" x14ac:dyDescent="0.2">
      <c r="A7467" t="s">
        <v>745</v>
      </c>
      <c r="B7467">
        <v>-1.4032999999999999E-3</v>
      </c>
      <c r="C7467" t="s">
        <v>49</v>
      </c>
      <c r="D7467" t="s">
        <v>16</v>
      </c>
      <c r="F7467" t="s">
        <v>36</v>
      </c>
      <c r="G7467">
        <v>2</v>
      </c>
      <c r="H7467">
        <v>-6.5689286732071839</v>
      </c>
      <c r="I7467">
        <v>0.38968537365428141</v>
      </c>
      <c r="J7467" t="s">
        <v>746</v>
      </c>
      <c r="K7467" t="b">
        <v>1</v>
      </c>
      <c r="L7467" t="s">
        <v>747</v>
      </c>
    </row>
    <row r="7468" spans="1:12" x14ac:dyDescent="0.2">
      <c r="A7468" t="s">
        <v>748</v>
      </c>
      <c r="B7468">
        <v>-7.0166999999999998E-3</v>
      </c>
      <c r="C7468" t="s">
        <v>49</v>
      </c>
      <c r="D7468" t="s">
        <v>16</v>
      </c>
      <c r="F7468" t="s">
        <v>36</v>
      </c>
      <c r="G7468">
        <v>2</v>
      </c>
      <c r="H7468">
        <v>-4.9594622569393163</v>
      </c>
      <c r="I7468">
        <v>0.38968537365428141</v>
      </c>
      <c r="J7468" t="s">
        <v>746</v>
      </c>
      <c r="K7468" t="b">
        <v>1</v>
      </c>
      <c r="L7468" t="s">
        <v>749</v>
      </c>
    </row>
    <row r="7470" spans="1:12" ht="16" x14ac:dyDescent="0.2">
      <c r="A7470" s="1" t="s">
        <v>2</v>
      </c>
      <c r="B7470" s="1" t="s">
        <v>1352</v>
      </c>
    </row>
    <row r="7471" spans="1:12" x14ac:dyDescent="0.2">
      <c r="A7471" t="s">
        <v>4</v>
      </c>
      <c r="B7471" t="s">
        <v>1353</v>
      </c>
    </row>
    <row r="7472" spans="1:12" x14ac:dyDescent="0.2">
      <c r="A7472" t="s">
        <v>6</v>
      </c>
      <c r="B7472" t="s">
        <v>94</v>
      </c>
    </row>
    <row r="7473" spans="1:13" x14ac:dyDescent="0.2">
      <c r="A7473" t="s">
        <v>8</v>
      </c>
      <c r="B7473">
        <v>1</v>
      </c>
    </row>
    <row r="7474" spans="1:13" x14ac:dyDescent="0.2">
      <c r="A7474" t="s">
        <v>9</v>
      </c>
      <c r="B7474" t="s">
        <v>1352</v>
      </c>
    </row>
    <row r="7475" spans="1:13" x14ac:dyDescent="0.2">
      <c r="A7475" t="s">
        <v>11</v>
      </c>
      <c r="B7475" t="s">
        <v>12</v>
      </c>
    </row>
    <row r="7476" spans="1:13" x14ac:dyDescent="0.2">
      <c r="A7476" t="s">
        <v>13</v>
      </c>
      <c r="B7476" t="s">
        <v>14</v>
      </c>
    </row>
    <row r="7477" spans="1:13" x14ac:dyDescent="0.2">
      <c r="A7477" t="s">
        <v>15</v>
      </c>
      <c r="B7477" t="s">
        <v>16</v>
      </c>
    </row>
    <row r="7478" spans="1:13" ht="16" x14ac:dyDescent="0.2">
      <c r="A7478" s="1" t="s">
        <v>17</v>
      </c>
    </row>
    <row r="7479" spans="1:13" x14ac:dyDescent="0.2">
      <c r="A7479" s="2" t="s">
        <v>18</v>
      </c>
      <c r="B7479" s="2" t="s">
        <v>19</v>
      </c>
      <c r="C7479" s="2" t="s">
        <v>6</v>
      </c>
      <c r="D7479" s="2" t="s">
        <v>15</v>
      </c>
      <c r="E7479" s="2" t="s">
        <v>20</v>
      </c>
      <c r="F7479" s="2" t="s">
        <v>13</v>
      </c>
      <c r="G7479" s="2" t="s">
        <v>21</v>
      </c>
      <c r="H7479" s="2" t="s">
        <v>22</v>
      </c>
      <c r="I7479" s="2" t="s">
        <v>23</v>
      </c>
      <c r="J7479" s="2" t="s">
        <v>4</v>
      </c>
      <c r="K7479" s="2" t="s">
        <v>24</v>
      </c>
      <c r="L7479" s="2" t="s">
        <v>9</v>
      </c>
      <c r="M7479" s="2"/>
    </row>
    <row r="7480" spans="1:13" x14ac:dyDescent="0.2">
      <c r="A7480" t="s">
        <v>264</v>
      </c>
      <c r="B7480">
        <v>3.5674999999999998E-10</v>
      </c>
      <c r="D7480" t="s">
        <v>16</v>
      </c>
      <c r="E7480" t="s">
        <v>31</v>
      </c>
      <c r="F7480" t="s">
        <v>27</v>
      </c>
      <c r="G7480">
        <v>2</v>
      </c>
      <c r="H7480">
        <v>-21.7539858595716</v>
      </c>
      <c r="I7480">
        <v>0.80686434692562825</v>
      </c>
      <c r="J7480" t="s">
        <v>279</v>
      </c>
    </row>
    <row r="7481" spans="1:13" x14ac:dyDescent="0.2">
      <c r="A7481" t="s">
        <v>265</v>
      </c>
      <c r="B7481">
        <v>5.4037000000000003E-9</v>
      </c>
      <c r="D7481" t="s">
        <v>16</v>
      </c>
      <c r="E7481" t="s">
        <v>247</v>
      </c>
      <c r="F7481" t="s">
        <v>27</v>
      </c>
      <c r="G7481">
        <v>2</v>
      </c>
      <c r="H7481">
        <v>-19.03618193282319</v>
      </c>
      <c r="I7481">
        <v>0.55244626331263014</v>
      </c>
      <c r="J7481" t="s">
        <v>280</v>
      </c>
    </row>
    <row r="7482" spans="1:13" x14ac:dyDescent="0.2">
      <c r="A7482" t="s">
        <v>1352</v>
      </c>
      <c r="B7482">
        <v>1</v>
      </c>
      <c r="C7482" t="s">
        <v>94</v>
      </c>
      <c r="D7482" t="s">
        <v>16</v>
      </c>
      <c r="E7482" t="s">
        <v>82</v>
      </c>
      <c r="F7482" t="s">
        <v>33</v>
      </c>
      <c r="G7482">
        <v>0</v>
      </c>
      <c r="H7482">
        <v>1</v>
      </c>
      <c r="L7482" t="s">
        <v>1352</v>
      </c>
    </row>
    <row r="7483" spans="1:13" x14ac:dyDescent="0.2">
      <c r="A7483" t="s">
        <v>266</v>
      </c>
      <c r="B7483">
        <v>3.458E-2</v>
      </c>
      <c r="C7483" t="s">
        <v>35</v>
      </c>
      <c r="D7483" t="s">
        <v>16</v>
      </c>
      <c r="F7483" t="s">
        <v>36</v>
      </c>
      <c r="G7483">
        <v>2</v>
      </c>
      <c r="H7483">
        <v>-3.3644797987269932</v>
      </c>
      <c r="I7483">
        <v>6.3668624230597437E-2</v>
      </c>
      <c r="J7483" t="s">
        <v>281</v>
      </c>
      <c r="L7483" t="s">
        <v>267</v>
      </c>
    </row>
    <row r="7484" spans="1:13" x14ac:dyDescent="0.2">
      <c r="A7484" t="s">
        <v>51</v>
      </c>
      <c r="B7484">
        <v>0.26502999999999999</v>
      </c>
      <c r="C7484" t="s">
        <v>52</v>
      </c>
      <c r="D7484" t="s">
        <v>53</v>
      </c>
      <c r="F7484" t="s">
        <v>36</v>
      </c>
      <c r="G7484">
        <v>2</v>
      </c>
      <c r="H7484">
        <v>-1.3279122518562361</v>
      </c>
      <c r="I7484">
        <v>6.3668624230597437E-2</v>
      </c>
      <c r="J7484" t="s">
        <v>281</v>
      </c>
      <c r="L7484" t="s">
        <v>54</v>
      </c>
    </row>
    <row r="7485" spans="1:13" x14ac:dyDescent="0.2">
      <c r="A7485" t="s">
        <v>268</v>
      </c>
      <c r="B7485">
        <v>6.3102000000000002E-3</v>
      </c>
      <c r="C7485" t="s">
        <v>45</v>
      </c>
      <c r="D7485" t="s">
        <v>16</v>
      </c>
      <c r="F7485" t="s">
        <v>36</v>
      </c>
      <c r="G7485">
        <v>2</v>
      </c>
      <c r="H7485">
        <v>-5.0655879072102374</v>
      </c>
      <c r="I7485">
        <v>6.3668624230597437E-2</v>
      </c>
      <c r="J7485" t="s">
        <v>281</v>
      </c>
      <c r="L7485" t="s">
        <v>269</v>
      </c>
    </row>
    <row r="7486" spans="1:13" x14ac:dyDescent="0.2">
      <c r="A7486" t="s">
        <v>199</v>
      </c>
      <c r="B7486">
        <v>0.1</v>
      </c>
      <c r="C7486" t="s">
        <v>35</v>
      </c>
      <c r="D7486" t="s">
        <v>56</v>
      </c>
      <c r="F7486" t="s">
        <v>36</v>
      </c>
      <c r="G7486">
        <v>2</v>
      </c>
      <c r="H7486">
        <v>-2.302585092994045</v>
      </c>
      <c r="I7486">
        <v>0.36977677668705061</v>
      </c>
      <c r="J7486" t="s">
        <v>1354</v>
      </c>
      <c r="L7486" t="s">
        <v>201</v>
      </c>
    </row>
    <row r="7487" spans="1:13" x14ac:dyDescent="0.2">
      <c r="A7487" t="s">
        <v>270</v>
      </c>
      <c r="B7487">
        <v>0.32812999999999998</v>
      </c>
      <c r="C7487" t="s">
        <v>49</v>
      </c>
      <c r="D7487" t="s">
        <v>16</v>
      </c>
      <c r="F7487" t="s">
        <v>36</v>
      </c>
      <c r="G7487">
        <v>2</v>
      </c>
      <c r="H7487">
        <v>-1.1143454076571091</v>
      </c>
      <c r="I7487">
        <v>6.3668624230597437E-2</v>
      </c>
      <c r="J7487" t="s">
        <v>281</v>
      </c>
      <c r="L7487" t="s">
        <v>271</v>
      </c>
    </row>
    <row r="7488" spans="1:13" x14ac:dyDescent="0.2">
      <c r="A7488" t="s">
        <v>260</v>
      </c>
      <c r="B7488">
        <v>5.0480999999999998E-3</v>
      </c>
      <c r="C7488" t="s">
        <v>35</v>
      </c>
      <c r="D7488" t="s">
        <v>16</v>
      </c>
      <c r="F7488" t="s">
        <v>36</v>
      </c>
      <c r="G7488">
        <v>2</v>
      </c>
      <c r="H7488">
        <v>-5.2887433441137626</v>
      </c>
      <c r="I7488">
        <v>6.3668624230597437E-2</v>
      </c>
      <c r="J7488" t="s">
        <v>281</v>
      </c>
      <c r="L7488" t="s">
        <v>261</v>
      </c>
    </row>
    <row r="7489" spans="1:13" x14ac:dyDescent="0.2">
      <c r="A7489" t="s">
        <v>62</v>
      </c>
      <c r="B7489">
        <v>0.57847000000000004</v>
      </c>
      <c r="C7489" t="s">
        <v>35</v>
      </c>
      <c r="D7489" t="s">
        <v>56</v>
      </c>
      <c r="F7489" t="s">
        <v>36</v>
      </c>
      <c r="G7489">
        <v>2</v>
      </c>
      <c r="H7489">
        <v>-0.54736859194719689</v>
      </c>
      <c r="I7489">
        <v>0.36977677668705061</v>
      </c>
      <c r="J7489" t="s">
        <v>1355</v>
      </c>
      <c r="L7489" t="s">
        <v>62</v>
      </c>
    </row>
    <row r="7490" spans="1:13" x14ac:dyDescent="0.2">
      <c r="A7490" t="s">
        <v>272</v>
      </c>
      <c r="B7490">
        <v>-7.7828999999999997E-3</v>
      </c>
      <c r="C7490" t="s">
        <v>49</v>
      </c>
      <c r="D7490" t="s">
        <v>16</v>
      </c>
      <c r="F7490" t="s">
        <v>36</v>
      </c>
      <c r="G7490">
        <v>2</v>
      </c>
      <c r="H7490">
        <v>-4.8558262596034254</v>
      </c>
      <c r="I7490">
        <v>6.3668624230597437E-2</v>
      </c>
      <c r="J7490" t="s">
        <v>281</v>
      </c>
      <c r="K7490" t="b">
        <v>1</v>
      </c>
      <c r="L7490" t="s">
        <v>273</v>
      </c>
    </row>
    <row r="7491" spans="1:13" x14ac:dyDescent="0.2">
      <c r="A7491" t="s">
        <v>205</v>
      </c>
      <c r="B7491">
        <v>-3.7303999999999997E-2</v>
      </c>
      <c r="C7491" t="s">
        <v>49</v>
      </c>
      <c r="D7491" t="s">
        <v>16</v>
      </c>
      <c r="F7491" t="s">
        <v>36</v>
      </c>
      <c r="G7491">
        <v>2</v>
      </c>
      <c r="H7491">
        <v>-3.288654719476118</v>
      </c>
      <c r="I7491">
        <v>6.3668624230597437E-2</v>
      </c>
      <c r="J7491" t="s">
        <v>281</v>
      </c>
      <c r="K7491" t="b">
        <v>1</v>
      </c>
      <c r="L7491" t="s">
        <v>204</v>
      </c>
    </row>
    <row r="7492" spans="1:13" x14ac:dyDescent="0.2">
      <c r="A7492" t="s">
        <v>274</v>
      </c>
      <c r="B7492">
        <v>-2.9027000000000002E-4</v>
      </c>
      <c r="C7492" t="s">
        <v>49</v>
      </c>
      <c r="D7492" t="s">
        <v>250</v>
      </c>
      <c r="F7492" t="s">
        <v>36</v>
      </c>
      <c r="G7492">
        <v>2</v>
      </c>
      <c r="H7492">
        <v>-8.1446990336447733</v>
      </c>
      <c r="I7492">
        <v>6.3668624230597437E-2</v>
      </c>
      <c r="J7492" t="s">
        <v>281</v>
      </c>
      <c r="K7492" t="b">
        <v>1</v>
      </c>
      <c r="L7492" t="s">
        <v>275</v>
      </c>
    </row>
    <row r="7494" spans="1:13" ht="16" x14ac:dyDescent="0.2">
      <c r="A7494" s="1" t="s">
        <v>2</v>
      </c>
      <c r="B7494" s="1" t="s">
        <v>1356</v>
      </c>
    </row>
    <row r="7495" spans="1:13" x14ac:dyDescent="0.2">
      <c r="A7495" t="s">
        <v>4</v>
      </c>
      <c r="B7495" t="s">
        <v>1357</v>
      </c>
    </row>
    <row r="7496" spans="1:13" x14ac:dyDescent="0.2">
      <c r="A7496" t="s">
        <v>6</v>
      </c>
      <c r="B7496" t="s">
        <v>35</v>
      </c>
    </row>
    <row r="7497" spans="1:13" x14ac:dyDescent="0.2">
      <c r="A7497" t="s">
        <v>8</v>
      </c>
      <c r="B7497">
        <v>1</v>
      </c>
    </row>
    <row r="7498" spans="1:13" x14ac:dyDescent="0.2">
      <c r="A7498" t="s">
        <v>9</v>
      </c>
      <c r="B7498" t="s">
        <v>1356</v>
      </c>
    </row>
    <row r="7499" spans="1:13" x14ac:dyDescent="0.2">
      <c r="A7499" t="s">
        <v>11</v>
      </c>
      <c r="B7499" t="s">
        <v>12</v>
      </c>
    </row>
    <row r="7500" spans="1:13" x14ac:dyDescent="0.2">
      <c r="A7500" t="s">
        <v>13</v>
      </c>
      <c r="B7500" t="s">
        <v>14</v>
      </c>
    </row>
    <row r="7501" spans="1:13" x14ac:dyDescent="0.2">
      <c r="A7501" t="s">
        <v>15</v>
      </c>
      <c r="B7501" t="s">
        <v>16</v>
      </c>
    </row>
    <row r="7502" spans="1:13" ht="16" x14ac:dyDescent="0.2">
      <c r="A7502" s="1" t="s">
        <v>17</v>
      </c>
    </row>
    <row r="7503" spans="1:13" x14ac:dyDescent="0.2">
      <c r="A7503" s="2" t="s">
        <v>18</v>
      </c>
      <c r="B7503" s="2" t="s">
        <v>19</v>
      </c>
      <c r="C7503" s="2" t="s">
        <v>6</v>
      </c>
      <c r="D7503" s="2" t="s">
        <v>15</v>
      </c>
      <c r="E7503" s="2" t="s">
        <v>20</v>
      </c>
      <c r="F7503" s="2" t="s">
        <v>13</v>
      </c>
      <c r="G7503" s="2" t="s">
        <v>21</v>
      </c>
      <c r="H7503" s="2" t="s">
        <v>22</v>
      </c>
      <c r="I7503" s="2" t="s">
        <v>23</v>
      </c>
      <c r="J7503" s="2" t="s">
        <v>4</v>
      </c>
      <c r="K7503" s="2" t="s">
        <v>24</v>
      </c>
      <c r="L7503" s="2" t="s">
        <v>9</v>
      </c>
      <c r="M7503" s="2"/>
    </row>
    <row r="7504" spans="1:13" x14ac:dyDescent="0.2">
      <c r="A7504" t="s">
        <v>1356</v>
      </c>
      <c r="B7504">
        <v>1</v>
      </c>
      <c r="C7504" t="s">
        <v>35</v>
      </c>
      <c r="D7504" t="s">
        <v>16</v>
      </c>
      <c r="E7504" t="s">
        <v>82</v>
      </c>
      <c r="F7504" t="s">
        <v>33</v>
      </c>
      <c r="G7504">
        <v>0</v>
      </c>
      <c r="H7504">
        <v>1</v>
      </c>
      <c r="L7504" t="s">
        <v>1356</v>
      </c>
    </row>
    <row r="7505" spans="1:12" x14ac:dyDescent="0.2">
      <c r="A7505" t="s">
        <v>144</v>
      </c>
      <c r="B7505">
        <v>6.4831E-2</v>
      </c>
      <c r="C7505" t="s">
        <v>45</v>
      </c>
      <c r="D7505" t="s">
        <v>30</v>
      </c>
      <c r="F7505" t="s">
        <v>36</v>
      </c>
      <c r="G7505">
        <v>2</v>
      </c>
      <c r="H7505">
        <v>-2.7359713949566151</v>
      </c>
      <c r="I7505">
        <v>0.36317007395785461</v>
      </c>
      <c r="J7505" t="s">
        <v>1358</v>
      </c>
      <c r="L7505" t="s">
        <v>144</v>
      </c>
    </row>
    <row r="7506" spans="1:12" x14ac:dyDescent="0.2">
      <c r="A7506" t="s">
        <v>196</v>
      </c>
      <c r="B7506">
        <v>0.11131000000000001</v>
      </c>
      <c r="C7506" t="s">
        <v>94</v>
      </c>
      <c r="D7506" t="s">
        <v>53</v>
      </c>
      <c r="F7506" t="s">
        <v>36</v>
      </c>
      <c r="G7506">
        <v>2</v>
      </c>
      <c r="H7506">
        <v>-2.1954361774770019</v>
      </c>
      <c r="I7506">
        <v>0.1112116459948634</v>
      </c>
      <c r="J7506" t="s">
        <v>1359</v>
      </c>
      <c r="L7506" t="s">
        <v>198</v>
      </c>
    </row>
    <row r="7507" spans="1:12" x14ac:dyDescent="0.2">
      <c r="A7507" t="s">
        <v>199</v>
      </c>
      <c r="B7507">
        <v>0.1</v>
      </c>
      <c r="C7507" t="s">
        <v>35</v>
      </c>
      <c r="D7507" t="s">
        <v>56</v>
      </c>
      <c r="F7507" t="s">
        <v>36</v>
      </c>
      <c r="G7507">
        <v>2</v>
      </c>
      <c r="H7507">
        <v>-2.302585092994045</v>
      </c>
      <c r="I7507">
        <v>0.36977677668705061</v>
      </c>
      <c r="J7507" t="s">
        <v>1360</v>
      </c>
      <c r="L7507" t="s">
        <v>201</v>
      </c>
    </row>
    <row r="7508" spans="1:12" x14ac:dyDescent="0.2">
      <c r="A7508" t="s">
        <v>62</v>
      </c>
      <c r="B7508">
        <v>0.4</v>
      </c>
      <c r="C7508" t="s">
        <v>35</v>
      </c>
      <c r="D7508" t="s">
        <v>56</v>
      </c>
      <c r="F7508" t="s">
        <v>36</v>
      </c>
      <c r="G7508">
        <v>2</v>
      </c>
      <c r="H7508">
        <v>-0.916290731874155</v>
      </c>
      <c r="I7508">
        <v>0.36977677668705061</v>
      </c>
      <c r="J7508" t="s">
        <v>1361</v>
      </c>
      <c r="L7508" t="s">
        <v>62</v>
      </c>
    </row>
    <row r="7509" spans="1:12" x14ac:dyDescent="0.2">
      <c r="A7509" t="s">
        <v>203</v>
      </c>
      <c r="B7509">
        <v>-0.1469</v>
      </c>
      <c r="C7509" t="s">
        <v>49</v>
      </c>
      <c r="D7509" t="s">
        <v>16</v>
      </c>
      <c r="F7509" t="s">
        <v>36</v>
      </c>
      <c r="G7509">
        <v>2</v>
      </c>
      <c r="H7509">
        <v>-1.9180031958023049</v>
      </c>
      <c r="I7509">
        <v>0.1112116459948634</v>
      </c>
      <c r="J7509" t="s">
        <v>1359</v>
      </c>
      <c r="K7509" t="b">
        <v>1</v>
      </c>
      <c r="L7509" t="s">
        <v>204</v>
      </c>
    </row>
    <row r="7510" spans="1:12" x14ac:dyDescent="0.2">
      <c r="A7510" t="s">
        <v>205</v>
      </c>
      <c r="B7510">
        <v>-2.5652000000000001E-2</v>
      </c>
      <c r="C7510" t="s">
        <v>49</v>
      </c>
      <c r="D7510" t="s">
        <v>16</v>
      </c>
      <c r="F7510" t="s">
        <v>36</v>
      </c>
      <c r="G7510">
        <v>2</v>
      </c>
      <c r="H7510">
        <v>-3.66313373769552</v>
      </c>
      <c r="I7510">
        <v>0.1112116459948634</v>
      </c>
      <c r="J7510" t="s">
        <v>1359</v>
      </c>
      <c r="K7510" t="b">
        <v>1</v>
      </c>
      <c r="L7510" t="s">
        <v>204</v>
      </c>
    </row>
    <row r="7512" spans="1:12" ht="16" x14ac:dyDescent="0.2">
      <c r="A7512" s="1" t="s">
        <v>2</v>
      </c>
      <c r="B7512" s="1" t="s">
        <v>113</v>
      </c>
    </row>
    <row r="7513" spans="1:12" x14ac:dyDescent="0.2">
      <c r="A7513" t="s">
        <v>4</v>
      </c>
      <c r="B7513" t="s">
        <v>263</v>
      </c>
    </row>
    <row r="7514" spans="1:12" x14ac:dyDescent="0.2">
      <c r="A7514" t="s">
        <v>6</v>
      </c>
      <c r="B7514" t="s">
        <v>94</v>
      </c>
    </row>
    <row r="7515" spans="1:12" x14ac:dyDescent="0.2">
      <c r="A7515" t="s">
        <v>8</v>
      </c>
      <c r="B7515">
        <v>1</v>
      </c>
    </row>
    <row r="7516" spans="1:12" x14ac:dyDescent="0.2">
      <c r="A7516" t="s">
        <v>9</v>
      </c>
      <c r="B7516" t="s">
        <v>113</v>
      </c>
    </row>
    <row r="7517" spans="1:12" x14ac:dyDescent="0.2">
      <c r="A7517" t="s">
        <v>11</v>
      </c>
      <c r="B7517" t="s">
        <v>12</v>
      </c>
    </row>
    <row r="7518" spans="1:12" x14ac:dyDescent="0.2">
      <c r="A7518" t="s">
        <v>13</v>
      </c>
      <c r="B7518" t="s">
        <v>14</v>
      </c>
    </row>
    <row r="7519" spans="1:12" x14ac:dyDescent="0.2">
      <c r="A7519" t="s">
        <v>15</v>
      </c>
      <c r="B7519" t="s">
        <v>16</v>
      </c>
    </row>
    <row r="7520" spans="1:12" ht="16" x14ac:dyDescent="0.2">
      <c r="A7520" s="1" t="s">
        <v>17</v>
      </c>
    </row>
    <row r="7521" spans="1:13" x14ac:dyDescent="0.2">
      <c r="A7521" s="2" t="s">
        <v>18</v>
      </c>
      <c r="B7521" s="2" t="s">
        <v>19</v>
      </c>
      <c r="C7521" s="2" t="s">
        <v>6</v>
      </c>
      <c r="D7521" s="2" t="s">
        <v>15</v>
      </c>
      <c r="E7521" s="2" t="s">
        <v>20</v>
      </c>
      <c r="F7521" s="2" t="s">
        <v>13</v>
      </c>
      <c r="G7521" s="2" t="s">
        <v>21</v>
      </c>
      <c r="H7521" s="2" t="s">
        <v>22</v>
      </c>
      <c r="I7521" s="2" t="s">
        <v>9</v>
      </c>
      <c r="J7521" s="2"/>
      <c r="K7521" s="2"/>
      <c r="L7521" s="2"/>
      <c r="M7521" s="2"/>
    </row>
    <row r="7522" spans="1:13" x14ac:dyDescent="0.2">
      <c r="A7522" t="s">
        <v>264</v>
      </c>
      <c r="B7522">
        <v>3.0216000000000002E-10</v>
      </c>
      <c r="D7522" t="s">
        <v>16</v>
      </c>
      <c r="E7522" t="s">
        <v>31</v>
      </c>
      <c r="F7522" t="s">
        <v>27</v>
      </c>
      <c r="G7522">
        <v>0</v>
      </c>
      <c r="H7522">
        <v>3.0216000000000002E-10</v>
      </c>
    </row>
    <row r="7523" spans="1:13" x14ac:dyDescent="0.2">
      <c r="A7523" t="s">
        <v>265</v>
      </c>
      <c r="B7523">
        <v>4.5766999999999997E-9</v>
      </c>
      <c r="D7523" t="s">
        <v>16</v>
      </c>
      <c r="E7523" t="s">
        <v>247</v>
      </c>
      <c r="F7523" t="s">
        <v>27</v>
      </c>
      <c r="G7523">
        <v>0</v>
      </c>
      <c r="H7523">
        <v>4.5766999999999997E-9</v>
      </c>
    </row>
    <row r="7524" spans="1:13" x14ac:dyDescent="0.2">
      <c r="A7524" t="s">
        <v>113</v>
      </c>
      <c r="B7524">
        <v>1</v>
      </c>
      <c r="C7524" t="s">
        <v>94</v>
      </c>
      <c r="D7524" t="s">
        <v>16</v>
      </c>
      <c r="E7524" t="s">
        <v>82</v>
      </c>
      <c r="F7524" t="s">
        <v>33</v>
      </c>
      <c r="G7524">
        <v>0</v>
      </c>
      <c r="H7524">
        <v>1</v>
      </c>
      <c r="I7524" t="s">
        <v>113</v>
      </c>
    </row>
    <row r="7525" spans="1:13" x14ac:dyDescent="0.2">
      <c r="A7525" t="s">
        <v>266</v>
      </c>
      <c r="B7525">
        <v>2.9288000000000002E-2</v>
      </c>
      <c r="C7525" t="s">
        <v>35</v>
      </c>
      <c r="D7525" t="s">
        <v>16</v>
      </c>
      <c r="F7525" t="s">
        <v>36</v>
      </c>
      <c r="G7525">
        <v>0</v>
      </c>
      <c r="H7525">
        <v>2.9288000000000002E-2</v>
      </c>
      <c r="I7525" t="s">
        <v>267</v>
      </c>
    </row>
    <row r="7526" spans="1:13" x14ac:dyDescent="0.2">
      <c r="A7526" t="s">
        <v>51</v>
      </c>
      <c r="B7526">
        <v>0.22447</v>
      </c>
      <c r="C7526" t="s">
        <v>52</v>
      </c>
      <c r="D7526" t="s">
        <v>53</v>
      </c>
      <c r="F7526" t="s">
        <v>36</v>
      </c>
      <c r="G7526">
        <v>0</v>
      </c>
      <c r="H7526">
        <v>0.22447</v>
      </c>
      <c r="I7526" t="s">
        <v>54</v>
      </c>
    </row>
    <row r="7527" spans="1:13" x14ac:dyDescent="0.2">
      <c r="A7527" t="s">
        <v>268</v>
      </c>
      <c r="B7527">
        <v>5.3445000000000003E-3</v>
      </c>
      <c r="C7527" t="s">
        <v>45</v>
      </c>
      <c r="D7527" t="s">
        <v>16</v>
      </c>
      <c r="F7527" t="s">
        <v>36</v>
      </c>
      <c r="G7527">
        <v>0</v>
      </c>
      <c r="H7527">
        <v>5.3445000000000003E-3</v>
      </c>
      <c r="I7527" t="s">
        <v>269</v>
      </c>
    </row>
    <row r="7528" spans="1:13" x14ac:dyDescent="0.2">
      <c r="A7528" t="s">
        <v>199</v>
      </c>
      <c r="B7528">
        <v>8.4695999999999994E-2</v>
      </c>
      <c r="C7528" t="s">
        <v>35</v>
      </c>
      <c r="D7528" t="s">
        <v>56</v>
      </c>
      <c r="F7528" t="s">
        <v>36</v>
      </c>
      <c r="G7528">
        <v>0</v>
      </c>
      <c r="H7528">
        <v>8.4695999999999994E-2</v>
      </c>
      <c r="I7528" t="s">
        <v>201</v>
      </c>
    </row>
    <row r="7529" spans="1:13" x14ac:dyDescent="0.2">
      <c r="A7529" t="s">
        <v>270</v>
      </c>
      <c r="B7529">
        <v>0.27790999999999999</v>
      </c>
      <c r="C7529" t="s">
        <v>49</v>
      </c>
      <c r="D7529" t="s">
        <v>16</v>
      </c>
      <c r="F7529" t="s">
        <v>36</v>
      </c>
      <c r="G7529">
        <v>0</v>
      </c>
      <c r="H7529">
        <v>0.27790999999999999</v>
      </c>
      <c r="I7529" t="s">
        <v>271</v>
      </c>
    </row>
    <row r="7530" spans="1:13" x14ac:dyDescent="0.2">
      <c r="A7530" t="s">
        <v>260</v>
      </c>
      <c r="B7530">
        <v>4.2756000000000001E-3</v>
      </c>
      <c r="C7530" t="s">
        <v>35</v>
      </c>
      <c r="D7530" t="s">
        <v>16</v>
      </c>
      <c r="F7530" t="s">
        <v>36</v>
      </c>
      <c r="G7530">
        <v>0</v>
      </c>
      <c r="H7530">
        <v>4.2756000000000001E-3</v>
      </c>
      <c r="I7530" t="s">
        <v>261</v>
      </c>
    </row>
    <row r="7531" spans="1:13" x14ac:dyDescent="0.2">
      <c r="A7531" t="s">
        <v>62</v>
      </c>
      <c r="B7531">
        <v>0.48993999999999999</v>
      </c>
      <c r="C7531" t="s">
        <v>35</v>
      </c>
      <c r="D7531" t="s">
        <v>56</v>
      </c>
      <c r="F7531" t="s">
        <v>36</v>
      </c>
      <c r="G7531">
        <v>0</v>
      </c>
      <c r="H7531">
        <v>0.48993999999999999</v>
      </c>
      <c r="I7531" t="s">
        <v>62</v>
      </c>
    </row>
    <row r="7532" spans="1:13" x14ac:dyDescent="0.2">
      <c r="A7532" t="s">
        <v>272</v>
      </c>
      <c r="B7532">
        <v>-6.5918000000000001E-3</v>
      </c>
      <c r="C7532" t="s">
        <v>49</v>
      </c>
      <c r="D7532" t="s">
        <v>16</v>
      </c>
      <c r="F7532" t="s">
        <v>36</v>
      </c>
      <c r="G7532">
        <v>0</v>
      </c>
      <c r="H7532">
        <v>6.5918000000000001E-3</v>
      </c>
      <c r="I7532" t="s">
        <v>273</v>
      </c>
    </row>
    <row r="7533" spans="1:13" x14ac:dyDescent="0.2">
      <c r="A7533" t="s">
        <v>205</v>
      </c>
      <c r="B7533">
        <v>-3.1594999999999998E-2</v>
      </c>
      <c r="C7533" t="s">
        <v>49</v>
      </c>
      <c r="D7533" t="s">
        <v>16</v>
      </c>
      <c r="F7533" t="s">
        <v>36</v>
      </c>
      <c r="G7533">
        <v>0</v>
      </c>
      <c r="H7533">
        <v>3.1594999999999998E-2</v>
      </c>
      <c r="I7533" t="s">
        <v>204</v>
      </c>
    </row>
    <row r="7534" spans="1:13" x14ac:dyDescent="0.2">
      <c r="A7534" t="s">
        <v>274</v>
      </c>
      <c r="B7534">
        <v>-2.4584999999999999E-4</v>
      </c>
      <c r="C7534" t="s">
        <v>49</v>
      </c>
      <c r="D7534" t="s">
        <v>250</v>
      </c>
      <c r="F7534" t="s">
        <v>36</v>
      </c>
      <c r="G7534">
        <v>0</v>
      </c>
      <c r="H7534">
        <v>2.4584999999999999E-4</v>
      </c>
      <c r="I7534" t="s">
        <v>275</v>
      </c>
    </row>
    <row r="7536" spans="1:13" ht="16" x14ac:dyDescent="0.2">
      <c r="A7536" s="1" t="s">
        <v>2</v>
      </c>
      <c r="B7536" s="1" t="s">
        <v>81</v>
      </c>
    </row>
    <row r="7537" spans="1:13" x14ac:dyDescent="0.2">
      <c r="A7537" t="s">
        <v>4</v>
      </c>
      <c r="B7537" t="s">
        <v>194</v>
      </c>
    </row>
    <row r="7538" spans="1:13" x14ac:dyDescent="0.2">
      <c r="A7538" t="s">
        <v>6</v>
      </c>
      <c r="B7538" t="s">
        <v>35</v>
      </c>
    </row>
    <row r="7539" spans="1:13" x14ac:dyDescent="0.2">
      <c r="A7539" t="s">
        <v>8</v>
      </c>
      <c r="B7539">
        <v>1</v>
      </c>
    </row>
    <row r="7540" spans="1:13" x14ac:dyDescent="0.2">
      <c r="A7540" t="s">
        <v>9</v>
      </c>
      <c r="B7540" t="s">
        <v>81</v>
      </c>
    </row>
    <row r="7541" spans="1:13" x14ac:dyDescent="0.2">
      <c r="A7541" t="s">
        <v>11</v>
      </c>
      <c r="B7541" t="s">
        <v>12</v>
      </c>
    </row>
    <row r="7542" spans="1:13" x14ac:dyDescent="0.2">
      <c r="A7542" t="s">
        <v>13</v>
      </c>
      <c r="B7542" t="s">
        <v>14</v>
      </c>
    </row>
    <row r="7543" spans="1:13" x14ac:dyDescent="0.2">
      <c r="A7543" t="s">
        <v>15</v>
      </c>
      <c r="B7543" t="s">
        <v>16</v>
      </c>
    </row>
    <row r="7544" spans="1:13" ht="16" x14ac:dyDescent="0.2">
      <c r="A7544" s="1" t="s">
        <v>17</v>
      </c>
    </row>
    <row r="7545" spans="1:13" x14ac:dyDescent="0.2">
      <c r="A7545" s="2" t="s">
        <v>18</v>
      </c>
      <c r="B7545" s="2" t="s">
        <v>19</v>
      </c>
      <c r="C7545" s="2" t="s">
        <v>6</v>
      </c>
      <c r="D7545" s="2" t="s">
        <v>15</v>
      </c>
      <c r="E7545" s="2" t="s">
        <v>20</v>
      </c>
      <c r="F7545" s="2" t="s">
        <v>13</v>
      </c>
      <c r="G7545" s="2" t="s">
        <v>21</v>
      </c>
      <c r="H7545" s="2" t="s">
        <v>22</v>
      </c>
      <c r="I7545" s="2" t="s">
        <v>23</v>
      </c>
      <c r="J7545" s="2" t="s">
        <v>4</v>
      </c>
      <c r="K7545" s="2" t="s">
        <v>24</v>
      </c>
      <c r="L7545" s="2" t="s">
        <v>9</v>
      </c>
      <c r="M7545" s="2"/>
    </row>
    <row r="7546" spans="1:13" x14ac:dyDescent="0.2">
      <c r="A7546" t="s">
        <v>81</v>
      </c>
      <c r="B7546">
        <v>1</v>
      </c>
      <c r="C7546" t="s">
        <v>35</v>
      </c>
      <c r="D7546" t="s">
        <v>16</v>
      </c>
      <c r="E7546" t="s">
        <v>82</v>
      </c>
      <c r="F7546" t="s">
        <v>33</v>
      </c>
      <c r="G7546">
        <v>0</v>
      </c>
      <c r="H7546">
        <v>1</v>
      </c>
      <c r="L7546" t="s">
        <v>81</v>
      </c>
    </row>
    <row r="7547" spans="1:13" x14ac:dyDescent="0.2">
      <c r="A7547" t="s">
        <v>144</v>
      </c>
      <c r="B7547">
        <v>3.2405999999999997E-2</v>
      </c>
      <c r="C7547" t="s">
        <v>45</v>
      </c>
      <c r="D7547" t="s">
        <v>30</v>
      </c>
      <c r="F7547" t="s">
        <v>36</v>
      </c>
      <c r="G7547">
        <v>2</v>
      </c>
      <c r="H7547">
        <v>-3.4294116881433281</v>
      </c>
      <c r="I7547">
        <v>0.36317007395785461</v>
      </c>
      <c r="J7547" t="s">
        <v>195</v>
      </c>
      <c r="L7547" t="s">
        <v>144</v>
      </c>
    </row>
    <row r="7548" spans="1:13" x14ac:dyDescent="0.2">
      <c r="A7548" t="s">
        <v>196</v>
      </c>
      <c r="B7548">
        <v>5.5639000000000001E-2</v>
      </c>
      <c r="C7548" t="s">
        <v>94</v>
      </c>
      <c r="D7548" t="s">
        <v>53</v>
      </c>
      <c r="F7548" t="s">
        <v>36</v>
      </c>
      <c r="G7548">
        <v>2</v>
      </c>
      <c r="H7548">
        <v>-2.88887088476993</v>
      </c>
      <c r="I7548">
        <v>0.1112116459948634</v>
      </c>
      <c r="J7548" t="s">
        <v>197</v>
      </c>
      <c r="L7548" t="s">
        <v>198</v>
      </c>
    </row>
    <row r="7549" spans="1:13" x14ac:dyDescent="0.2">
      <c r="A7549" t="s">
        <v>199</v>
      </c>
      <c r="B7549">
        <v>4.9985000000000002E-2</v>
      </c>
      <c r="C7549" t="s">
        <v>35</v>
      </c>
      <c r="D7549" t="s">
        <v>56</v>
      </c>
      <c r="F7549" t="s">
        <v>36</v>
      </c>
      <c r="G7549">
        <v>2</v>
      </c>
      <c r="H7549">
        <v>-2.9960323185629929</v>
      </c>
      <c r="I7549">
        <v>0.36977677668705061</v>
      </c>
      <c r="J7549" t="s">
        <v>200</v>
      </c>
      <c r="L7549" t="s">
        <v>201</v>
      </c>
    </row>
    <row r="7550" spans="1:13" x14ac:dyDescent="0.2">
      <c r="A7550" t="s">
        <v>62</v>
      </c>
      <c r="B7550">
        <v>0.19994000000000001</v>
      </c>
      <c r="C7550" t="s">
        <v>35</v>
      </c>
      <c r="D7550" t="s">
        <v>56</v>
      </c>
      <c r="F7550" t="s">
        <v>36</v>
      </c>
      <c r="G7550">
        <v>2</v>
      </c>
      <c r="H7550">
        <v>-1.6097379574431021</v>
      </c>
      <c r="I7550">
        <v>0.36977677668705061</v>
      </c>
      <c r="J7550" t="s">
        <v>202</v>
      </c>
      <c r="L7550" t="s">
        <v>62</v>
      </c>
    </row>
    <row r="7551" spans="1:13" x14ac:dyDescent="0.2">
      <c r="A7551" t="s">
        <v>203</v>
      </c>
      <c r="B7551">
        <v>-7.3429999999999995E-2</v>
      </c>
      <c r="C7551" t="s">
        <v>49</v>
      </c>
      <c r="D7551" t="s">
        <v>16</v>
      </c>
      <c r="F7551" t="s">
        <v>36</v>
      </c>
      <c r="G7551">
        <v>2</v>
      </c>
      <c r="H7551">
        <v>-2.611422707518618</v>
      </c>
      <c r="I7551">
        <v>0.1112116459948634</v>
      </c>
      <c r="J7551" t="s">
        <v>197</v>
      </c>
      <c r="K7551" t="b">
        <v>1</v>
      </c>
      <c r="L7551" t="s">
        <v>204</v>
      </c>
    </row>
    <row r="7552" spans="1:13" x14ac:dyDescent="0.2">
      <c r="A7552" t="s">
        <v>205</v>
      </c>
      <c r="B7552">
        <v>-1.2822E-2</v>
      </c>
      <c r="C7552" t="s">
        <v>49</v>
      </c>
      <c r="D7552" t="s">
        <v>16</v>
      </c>
      <c r="F7552" t="s">
        <v>36</v>
      </c>
      <c r="G7552">
        <v>2</v>
      </c>
      <c r="H7552">
        <v>-4.3565928334170714</v>
      </c>
      <c r="I7552">
        <v>0.1112116459948634</v>
      </c>
      <c r="J7552" t="s">
        <v>197</v>
      </c>
      <c r="K7552" t="b">
        <v>1</v>
      </c>
      <c r="L7552" t="s">
        <v>204</v>
      </c>
    </row>
    <row r="7554" spans="1:13" ht="16" x14ac:dyDescent="0.2">
      <c r="A7554" s="1" t="s">
        <v>2</v>
      </c>
      <c r="B7554" s="1" t="s">
        <v>719</v>
      </c>
    </row>
    <row r="7555" spans="1:13" x14ac:dyDescent="0.2">
      <c r="A7555" t="s">
        <v>4</v>
      </c>
      <c r="B7555" t="s">
        <v>1365</v>
      </c>
    </row>
    <row r="7556" spans="1:13" x14ac:dyDescent="0.2">
      <c r="A7556" t="s">
        <v>6</v>
      </c>
      <c r="B7556" t="s">
        <v>49</v>
      </c>
    </row>
    <row r="7557" spans="1:13" x14ac:dyDescent="0.2">
      <c r="A7557" t="s">
        <v>8</v>
      </c>
      <c r="B7557">
        <v>1</v>
      </c>
    </row>
    <row r="7558" spans="1:13" x14ac:dyDescent="0.2">
      <c r="A7558" t="s">
        <v>9</v>
      </c>
      <c r="B7558" t="s">
        <v>719</v>
      </c>
    </row>
    <row r="7559" spans="1:13" x14ac:dyDescent="0.2">
      <c r="A7559" t="s">
        <v>11</v>
      </c>
      <c r="B7559" t="s">
        <v>12</v>
      </c>
    </row>
    <row r="7560" spans="1:13" x14ac:dyDescent="0.2">
      <c r="A7560" t="s">
        <v>13</v>
      </c>
      <c r="B7560" t="s">
        <v>14</v>
      </c>
    </row>
    <row r="7561" spans="1:13" x14ac:dyDescent="0.2">
      <c r="A7561" t="s">
        <v>15</v>
      </c>
      <c r="B7561" t="s">
        <v>250</v>
      </c>
    </row>
    <row r="7562" spans="1:13" ht="16" x14ac:dyDescent="0.2">
      <c r="A7562" s="1" t="s">
        <v>17</v>
      </c>
    </row>
    <row r="7563" spans="1:13" x14ac:dyDescent="0.2">
      <c r="A7563" s="2" t="s">
        <v>18</v>
      </c>
      <c r="B7563" s="2" t="s">
        <v>19</v>
      </c>
      <c r="C7563" s="2" t="s">
        <v>6</v>
      </c>
      <c r="D7563" s="2" t="s">
        <v>15</v>
      </c>
      <c r="E7563" s="2" t="s">
        <v>20</v>
      </c>
      <c r="F7563" s="2" t="s">
        <v>13</v>
      </c>
      <c r="G7563" s="2" t="s">
        <v>21</v>
      </c>
      <c r="H7563" s="2" t="s">
        <v>22</v>
      </c>
      <c r="I7563" s="2" t="s">
        <v>23</v>
      </c>
      <c r="J7563" s="2" t="s">
        <v>4</v>
      </c>
      <c r="K7563" s="2" t="s">
        <v>24</v>
      </c>
      <c r="L7563" s="2" t="s">
        <v>9</v>
      </c>
      <c r="M7563" s="2"/>
    </row>
    <row r="7564" spans="1:13" x14ac:dyDescent="0.2">
      <c r="A7564" t="s">
        <v>701</v>
      </c>
      <c r="B7564">
        <v>1.1136E-4</v>
      </c>
      <c r="D7564" t="s">
        <v>16</v>
      </c>
      <c r="E7564" t="s">
        <v>26</v>
      </c>
      <c r="F7564" t="s">
        <v>27</v>
      </c>
      <c r="G7564">
        <v>2</v>
      </c>
      <c r="H7564">
        <v>-9.1027423613781639</v>
      </c>
      <c r="I7564">
        <v>0.52656332925348914</v>
      </c>
      <c r="J7564" t="s">
        <v>1366</v>
      </c>
    </row>
    <row r="7565" spans="1:13" x14ac:dyDescent="0.2">
      <c r="A7565" t="s">
        <v>1367</v>
      </c>
      <c r="B7565">
        <v>4.2808999999999998E-3</v>
      </c>
      <c r="D7565" t="s">
        <v>16</v>
      </c>
      <c r="E7565" t="s">
        <v>650</v>
      </c>
      <c r="F7565" t="s">
        <v>27</v>
      </c>
      <c r="G7565">
        <v>2</v>
      </c>
      <c r="H7565">
        <v>-5.4535920111204188</v>
      </c>
      <c r="I7565">
        <v>0.20625346144860521</v>
      </c>
      <c r="J7565" t="s">
        <v>1368</v>
      </c>
    </row>
    <row r="7566" spans="1:13" x14ac:dyDescent="0.2">
      <c r="A7566" t="s">
        <v>1250</v>
      </c>
      <c r="B7566">
        <v>1.2263E-3</v>
      </c>
      <c r="D7566" t="s">
        <v>16</v>
      </c>
      <c r="E7566" t="s">
        <v>26</v>
      </c>
      <c r="F7566" t="s">
        <v>27</v>
      </c>
      <c r="G7566">
        <v>2</v>
      </c>
      <c r="H7566">
        <v>-6.7037537731962944</v>
      </c>
      <c r="I7566">
        <v>0.2754748874250727</v>
      </c>
      <c r="J7566" t="s">
        <v>1369</v>
      </c>
    </row>
    <row r="7567" spans="1:13" x14ac:dyDescent="0.2">
      <c r="A7567" t="s">
        <v>1250</v>
      </c>
      <c r="B7567">
        <v>0.64856999999999998</v>
      </c>
      <c r="D7567" t="s">
        <v>16</v>
      </c>
      <c r="E7567" t="s">
        <v>1370</v>
      </c>
      <c r="F7567" t="s">
        <v>27</v>
      </c>
      <c r="G7567">
        <v>2</v>
      </c>
      <c r="H7567">
        <v>-0.43298533964765429</v>
      </c>
      <c r="I7567">
        <v>0.2431844916659999</v>
      </c>
      <c r="J7567" t="s">
        <v>1371</v>
      </c>
    </row>
    <row r="7568" spans="1:13" x14ac:dyDescent="0.2">
      <c r="A7568" t="s">
        <v>1024</v>
      </c>
      <c r="B7568">
        <v>12.728999999999999</v>
      </c>
      <c r="D7568" t="s">
        <v>16</v>
      </c>
      <c r="E7568" t="s">
        <v>650</v>
      </c>
      <c r="F7568" t="s">
        <v>27</v>
      </c>
      <c r="G7568">
        <v>2</v>
      </c>
      <c r="H7568">
        <v>2.543882854888297</v>
      </c>
      <c r="I7568">
        <v>0.1986492593875519</v>
      </c>
      <c r="J7568" t="s">
        <v>1372</v>
      </c>
    </row>
    <row r="7569" spans="1:12" x14ac:dyDescent="0.2">
      <c r="A7569" t="s">
        <v>1024</v>
      </c>
      <c r="B7569">
        <v>0.64015999999999995</v>
      </c>
      <c r="D7569" t="s">
        <v>16</v>
      </c>
      <c r="E7569" t="s">
        <v>1373</v>
      </c>
      <c r="F7569" t="s">
        <v>27</v>
      </c>
      <c r="G7569">
        <v>2</v>
      </c>
      <c r="H7569">
        <v>-0.44603713387321231</v>
      </c>
      <c r="I7569">
        <v>0.24786614515916761</v>
      </c>
      <c r="J7569" t="s">
        <v>1374</v>
      </c>
    </row>
    <row r="7570" spans="1:12" x14ac:dyDescent="0.2">
      <c r="A7570" t="s">
        <v>1027</v>
      </c>
      <c r="B7570">
        <v>4.6544000000000002E-4</v>
      </c>
      <c r="D7570" t="s">
        <v>16</v>
      </c>
      <c r="E7570" t="s">
        <v>26</v>
      </c>
      <c r="F7570" t="s">
        <v>27</v>
      </c>
      <c r="G7570">
        <v>2</v>
      </c>
      <c r="H7570">
        <v>-7.6725273632173829</v>
      </c>
      <c r="I7570">
        <v>0.81122642475579765</v>
      </c>
      <c r="J7570" t="s">
        <v>1374</v>
      </c>
    </row>
    <row r="7571" spans="1:12" x14ac:dyDescent="0.2">
      <c r="A7571" t="s">
        <v>1257</v>
      </c>
      <c r="B7571">
        <v>2.9843000000000001E-7</v>
      </c>
      <c r="D7571" t="s">
        <v>16</v>
      </c>
      <c r="E7571" t="s">
        <v>26</v>
      </c>
      <c r="F7571" t="s">
        <v>27</v>
      </c>
      <c r="G7571">
        <v>2</v>
      </c>
      <c r="H7571">
        <v>-15.024730437477199</v>
      </c>
      <c r="I7571">
        <v>0.48389100333114632</v>
      </c>
      <c r="J7571" t="s">
        <v>1374</v>
      </c>
    </row>
    <row r="7572" spans="1:12" x14ac:dyDescent="0.2">
      <c r="A7572" t="s">
        <v>1375</v>
      </c>
      <c r="B7572">
        <v>4.5840999999999997E-5</v>
      </c>
      <c r="D7572" t="s">
        <v>16</v>
      </c>
      <c r="E7572" t="s">
        <v>26</v>
      </c>
      <c r="F7572" t="s">
        <v>27</v>
      </c>
      <c r="G7572">
        <v>2</v>
      </c>
      <c r="H7572">
        <v>-9.9903316707870076</v>
      </c>
      <c r="I7572">
        <v>0.21919197743263699</v>
      </c>
      <c r="J7572" t="s">
        <v>1376</v>
      </c>
    </row>
    <row r="7573" spans="1:12" x14ac:dyDescent="0.2">
      <c r="A7573" t="s">
        <v>1030</v>
      </c>
      <c r="B7573">
        <v>3.52</v>
      </c>
      <c r="D7573" t="s">
        <v>16</v>
      </c>
      <c r="E7573" t="s">
        <v>650</v>
      </c>
      <c r="F7573" t="s">
        <v>27</v>
      </c>
      <c r="G7573">
        <v>2</v>
      </c>
      <c r="H7573">
        <v>1.2584609896100061</v>
      </c>
      <c r="I7573">
        <v>0.19878366799051189</v>
      </c>
      <c r="J7573" t="s">
        <v>1372</v>
      </c>
    </row>
    <row r="7574" spans="1:12" x14ac:dyDescent="0.2">
      <c r="A7574" t="s">
        <v>29</v>
      </c>
      <c r="B7574">
        <v>2.5253000000000001</v>
      </c>
      <c r="D7574" t="s">
        <v>30</v>
      </c>
      <c r="E7574" t="s">
        <v>26</v>
      </c>
      <c r="F7574" t="s">
        <v>27</v>
      </c>
      <c r="G7574">
        <v>2</v>
      </c>
      <c r="H7574">
        <v>0.9263598675509388</v>
      </c>
      <c r="I7574">
        <v>0.21400453627152949</v>
      </c>
      <c r="J7574" t="s">
        <v>1377</v>
      </c>
    </row>
    <row r="7575" spans="1:12" x14ac:dyDescent="0.2">
      <c r="A7575" t="s">
        <v>1378</v>
      </c>
      <c r="B7575">
        <v>1.3327E-5</v>
      </c>
      <c r="D7575" t="s">
        <v>16</v>
      </c>
      <c r="E7575" t="s">
        <v>26</v>
      </c>
      <c r="F7575" t="s">
        <v>27</v>
      </c>
      <c r="G7575">
        <v>2</v>
      </c>
      <c r="H7575">
        <v>-11.225718505366681</v>
      </c>
      <c r="I7575">
        <v>0.2445046852425472</v>
      </c>
      <c r="J7575" t="s">
        <v>1374</v>
      </c>
    </row>
    <row r="7576" spans="1:12" x14ac:dyDescent="0.2">
      <c r="A7576" t="s">
        <v>996</v>
      </c>
      <c r="B7576">
        <v>1.9434E-2</v>
      </c>
      <c r="D7576" t="s">
        <v>16</v>
      </c>
      <c r="E7576" t="s">
        <v>650</v>
      </c>
      <c r="F7576" t="s">
        <v>27</v>
      </c>
      <c r="G7576">
        <v>2</v>
      </c>
      <c r="H7576">
        <v>-3.9407311695648901</v>
      </c>
      <c r="I7576">
        <v>0.20472856468885081</v>
      </c>
      <c r="J7576" t="s">
        <v>1372</v>
      </c>
    </row>
    <row r="7577" spans="1:12" x14ac:dyDescent="0.2">
      <c r="A7577" t="s">
        <v>996</v>
      </c>
      <c r="B7577">
        <v>1.1912E-5</v>
      </c>
      <c r="D7577" t="s">
        <v>16</v>
      </c>
      <c r="E7577" t="s">
        <v>1373</v>
      </c>
      <c r="F7577" t="s">
        <v>27</v>
      </c>
      <c r="G7577">
        <v>2</v>
      </c>
      <c r="H7577">
        <v>-11.33796426258257</v>
      </c>
      <c r="I7577">
        <v>0.2814053394159709</v>
      </c>
      <c r="J7577" t="s">
        <v>1374</v>
      </c>
    </row>
    <row r="7578" spans="1:12" x14ac:dyDescent="0.2">
      <c r="A7578" t="s">
        <v>1035</v>
      </c>
      <c r="B7578">
        <v>2.9386000000000001E-4</v>
      </c>
      <c r="D7578" t="s">
        <v>16</v>
      </c>
      <c r="E7578" t="s">
        <v>650</v>
      </c>
      <c r="F7578" t="s">
        <v>27</v>
      </c>
      <c r="G7578">
        <v>2</v>
      </c>
      <c r="H7578">
        <v>-8.1324070945164735</v>
      </c>
      <c r="I7578">
        <v>0.233436868118404</v>
      </c>
      <c r="J7578" t="s">
        <v>1368</v>
      </c>
    </row>
    <row r="7579" spans="1:12" x14ac:dyDescent="0.2">
      <c r="A7579" t="s">
        <v>828</v>
      </c>
      <c r="B7579">
        <v>1.8589E-4</v>
      </c>
      <c r="D7579" t="s">
        <v>16</v>
      </c>
      <c r="E7579" t="s">
        <v>26</v>
      </c>
      <c r="F7579" t="s">
        <v>27</v>
      </c>
      <c r="G7579">
        <v>2</v>
      </c>
      <c r="H7579">
        <v>-8.5903554570452219</v>
      </c>
      <c r="I7579">
        <v>0.27486929863229448</v>
      </c>
      <c r="J7579" t="s">
        <v>1369</v>
      </c>
    </row>
    <row r="7580" spans="1:12" x14ac:dyDescent="0.2">
      <c r="A7580" t="s">
        <v>249</v>
      </c>
      <c r="B7580">
        <v>1</v>
      </c>
      <c r="D7580" t="s">
        <v>250</v>
      </c>
      <c r="E7580" t="s">
        <v>650</v>
      </c>
      <c r="F7580" t="s">
        <v>27</v>
      </c>
      <c r="G7580">
        <v>2</v>
      </c>
      <c r="H7580">
        <v>-8.5903554570452219</v>
      </c>
      <c r="I7580">
        <v>0.27486929863229448</v>
      </c>
      <c r="J7580" t="s">
        <v>1369</v>
      </c>
    </row>
    <row r="7581" spans="1:12" x14ac:dyDescent="0.2">
      <c r="A7581" t="s">
        <v>719</v>
      </c>
      <c r="B7581">
        <v>1</v>
      </c>
      <c r="C7581" t="s">
        <v>49</v>
      </c>
      <c r="D7581" t="s">
        <v>250</v>
      </c>
      <c r="E7581" t="s">
        <v>720</v>
      </c>
      <c r="F7581" t="s">
        <v>33</v>
      </c>
      <c r="G7581">
        <v>0</v>
      </c>
      <c r="H7581">
        <v>1</v>
      </c>
      <c r="L7581" t="s">
        <v>719</v>
      </c>
    </row>
    <row r="7582" spans="1:12" x14ac:dyDescent="0.2">
      <c r="A7582" t="s">
        <v>1004</v>
      </c>
      <c r="B7582">
        <v>1.0532E-9</v>
      </c>
      <c r="C7582" t="s">
        <v>45</v>
      </c>
      <c r="D7582" t="s">
        <v>16</v>
      </c>
      <c r="F7582" t="s">
        <v>36</v>
      </c>
      <c r="G7582">
        <v>2</v>
      </c>
      <c r="H7582">
        <v>-20.671432688306389</v>
      </c>
      <c r="I7582">
        <v>0.31757361813097829</v>
      </c>
      <c r="J7582" t="s">
        <v>1379</v>
      </c>
      <c r="L7582" t="s">
        <v>1005</v>
      </c>
    </row>
    <row r="7583" spans="1:12" x14ac:dyDescent="0.2">
      <c r="A7583" t="s">
        <v>1380</v>
      </c>
      <c r="B7583">
        <v>9.7726999999999996E-9</v>
      </c>
      <c r="C7583" t="s">
        <v>35</v>
      </c>
      <c r="D7583" t="s">
        <v>16</v>
      </c>
      <c r="F7583" t="s">
        <v>36</v>
      </c>
      <c r="G7583">
        <v>2</v>
      </c>
      <c r="H7583">
        <v>-18.44367305287863</v>
      </c>
      <c r="I7583">
        <v>0.73132668460931993</v>
      </c>
      <c r="J7583" t="s">
        <v>1379</v>
      </c>
      <c r="L7583" t="s">
        <v>1381</v>
      </c>
    </row>
    <row r="7584" spans="1:12" x14ac:dyDescent="0.2">
      <c r="A7584" t="s">
        <v>1382</v>
      </c>
      <c r="B7584">
        <v>1.3965000000000001</v>
      </c>
      <c r="C7584" t="s">
        <v>49</v>
      </c>
      <c r="D7584" t="s">
        <v>30</v>
      </c>
      <c r="F7584" t="s">
        <v>36</v>
      </c>
      <c r="G7584">
        <v>2</v>
      </c>
      <c r="H7584">
        <v>0.33396910640309452</v>
      </c>
      <c r="I7584">
        <v>0.23780643400512311</v>
      </c>
      <c r="J7584" t="s">
        <v>1383</v>
      </c>
      <c r="L7584" t="s">
        <v>1384</v>
      </c>
    </row>
    <row r="7585" spans="1:12" x14ac:dyDescent="0.2">
      <c r="A7585" t="s">
        <v>1015</v>
      </c>
      <c r="B7585">
        <v>1.8845000000000001</v>
      </c>
      <c r="C7585" t="s">
        <v>42</v>
      </c>
      <c r="D7585" t="s">
        <v>30</v>
      </c>
      <c r="F7585" t="s">
        <v>36</v>
      </c>
      <c r="G7585">
        <v>2</v>
      </c>
      <c r="H7585">
        <v>0.6336625337250531</v>
      </c>
      <c r="I7585">
        <v>0.23780643400512311</v>
      </c>
      <c r="J7585" t="s">
        <v>1383</v>
      </c>
      <c r="L7585" t="s">
        <v>43</v>
      </c>
    </row>
    <row r="7586" spans="1:12" x14ac:dyDescent="0.2">
      <c r="A7586" t="s">
        <v>624</v>
      </c>
      <c r="B7586">
        <v>1.6314000000000001E-3</v>
      </c>
      <c r="C7586" t="s">
        <v>42</v>
      </c>
      <c r="D7586" t="s">
        <v>30</v>
      </c>
      <c r="F7586" t="s">
        <v>36</v>
      </c>
      <c r="G7586">
        <v>2</v>
      </c>
      <c r="H7586">
        <v>-6.4183167370977943</v>
      </c>
      <c r="I7586">
        <v>0.46010153434703538</v>
      </c>
      <c r="J7586" t="s">
        <v>1379</v>
      </c>
      <c r="L7586" t="s">
        <v>43</v>
      </c>
    </row>
    <row r="7587" spans="1:12" x14ac:dyDescent="0.2">
      <c r="A7587" t="s">
        <v>1385</v>
      </c>
      <c r="B7587">
        <v>9.4024E-3</v>
      </c>
      <c r="C7587" t="s">
        <v>49</v>
      </c>
      <c r="D7587" t="s">
        <v>250</v>
      </c>
      <c r="F7587" t="s">
        <v>36</v>
      </c>
      <c r="G7587">
        <v>2</v>
      </c>
      <c r="H7587">
        <v>-4.6667903031456301</v>
      </c>
      <c r="I7587">
        <v>3.8573104588326808E-2</v>
      </c>
      <c r="J7587" t="s">
        <v>1386</v>
      </c>
      <c r="L7587" t="s">
        <v>1385</v>
      </c>
    </row>
    <row r="7588" spans="1:12" x14ac:dyDescent="0.2">
      <c r="A7588" t="s">
        <v>715</v>
      </c>
      <c r="B7588">
        <v>1.6728999999999999E-5</v>
      </c>
      <c r="C7588" t="s">
        <v>35</v>
      </c>
      <c r="D7588" t="s">
        <v>16</v>
      </c>
      <c r="F7588" t="s">
        <v>36</v>
      </c>
      <c r="G7588">
        <v>2</v>
      </c>
      <c r="H7588">
        <v>-10.99836681761513</v>
      </c>
      <c r="I7588">
        <v>0.46010153434703538</v>
      </c>
      <c r="J7588" t="s">
        <v>1379</v>
      </c>
      <c r="L7588" t="s">
        <v>716</v>
      </c>
    </row>
    <row r="7589" spans="1:12" x14ac:dyDescent="0.2">
      <c r="A7589" t="s">
        <v>1387</v>
      </c>
      <c r="B7589">
        <v>5.6279999999999997E-2</v>
      </c>
      <c r="C7589" t="s">
        <v>49</v>
      </c>
      <c r="D7589" t="s">
        <v>16</v>
      </c>
      <c r="F7589" t="s">
        <v>36</v>
      </c>
      <c r="G7589">
        <v>2</v>
      </c>
      <c r="H7589">
        <v>-2.8774160467359491</v>
      </c>
      <c r="I7589">
        <v>0.20866390032533819</v>
      </c>
      <c r="J7589" t="s">
        <v>1379</v>
      </c>
      <c r="L7589" t="s">
        <v>1388</v>
      </c>
    </row>
    <row r="7590" spans="1:12" x14ac:dyDescent="0.2">
      <c r="A7590" t="s">
        <v>71</v>
      </c>
      <c r="B7590">
        <v>0.70138999999999996</v>
      </c>
      <c r="C7590" t="s">
        <v>49</v>
      </c>
      <c r="D7590" t="s">
        <v>53</v>
      </c>
      <c r="F7590" t="s">
        <v>36</v>
      </c>
      <c r="G7590">
        <v>2</v>
      </c>
      <c r="H7590">
        <v>-0.35469119857758019</v>
      </c>
      <c r="I7590">
        <v>0.21403712548451151</v>
      </c>
      <c r="J7590" t="s">
        <v>1383</v>
      </c>
      <c r="L7590" t="s">
        <v>73</v>
      </c>
    </row>
    <row r="7591" spans="1:12" x14ac:dyDescent="0.2">
      <c r="A7591" t="s">
        <v>464</v>
      </c>
      <c r="B7591">
        <v>6.3192000000000003E-10</v>
      </c>
      <c r="C7591" t="s">
        <v>35</v>
      </c>
      <c r="D7591" t="s">
        <v>16</v>
      </c>
      <c r="F7591" t="s">
        <v>36</v>
      </c>
      <c r="G7591">
        <v>2</v>
      </c>
      <c r="H7591">
        <v>-21.182258312072381</v>
      </c>
      <c r="I7591">
        <v>0.31757361813097829</v>
      </c>
      <c r="J7591" t="s">
        <v>1379</v>
      </c>
      <c r="L7591" t="s">
        <v>465</v>
      </c>
    </row>
    <row r="7592" spans="1:12" x14ac:dyDescent="0.2">
      <c r="A7592" t="s">
        <v>268</v>
      </c>
      <c r="B7592">
        <v>8.3127999999999996E-7</v>
      </c>
      <c r="C7592" t="s">
        <v>45</v>
      </c>
      <c r="D7592" t="s">
        <v>16</v>
      </c>
      <c r="F7592" t="s">
        <v>36</v>
      </c>
      <c r="G7592">
        <v>2</v>
      </c>
      <c r="H7592">
        <v>-14.00029915540202</v>
      </c>
      <c r="I7592">
        <v>0.31693738454743697</v>
      </c>
      <c r="J7592" t="s">
        <v>1379</v>
      </c>
      <c r="L7592" t="s">
        <v>269</v>
      </c>
    </row>
    <row r="7593" spans="1:12" x14ac:dyDescent="0.2">
      <c r="A7593" t="s">
        <v>1225</v>
      </c>
      <c r="B7593">
        <v>4.7886000000000004E-7</v>
      </c>
      <c r="C7593" t="s">
        <v>35</v>
      </c>
      <c r="D7593" t="s">
        <v>16</v>
      </c>
      <c r="F7593" t="s">
        <v>36</v>
      </c>
      <c r="G7593">
        <v>2</v>
      </c>
      <c r="H7593">
        <v>-14.55185755783044</v>
      </c>
      <c r="I7593">
        <v>0.73132668460931993</v>
      </c>
      <c r="J7593" t="s">
        <v>1379</v>
      </c>
      <c r="L7593" t="s">
        <v>1226</v>
      </c>
    </row>
    <row r="7594" spans="1:12" x14ac:dyDescent="0.2">
      <c r="A7594" t="s">
        <v>292</v>
      </c>
      <c r="B7594">
        <v>0.27706999999999998</v>
      </c>
      <c r="C7594" t="s">
        <v>35</v>
      </c>
      <c r="D7594" t="s">
        <v>56</v>
      </c>
      <c r="F7594" t="s">
        <v>36</v>
      </c>
      <c r="G7594">
        <v>2</v>
      </c>
      <c r="H7594">
        <v>-1.2834850971387539</v>
      </c>
      <c r="I7594">
        <v>3.7414570310324628E-2</v>
      </c>
      <c r="J7594" t="s">
        <v>1389</v>
      </c>
      <c r="L7594" t="s">
        <v>294</v>
      </c>
    </row>
    <row r="7595" spans="1:12" x14ac:dyDescent="0.2">
      <c r="A7595" t="s">
        <v>1390</v>
      </c>
      <c r="B7595">
        <v>8.3291999999999995E-10</v>
      </c>
      <c r="C7595" t="s">
        <v>49</v>
      </c>
      <c r="D7595" t="s">
        <v>15</v>
      </c>
      <c r="F7595" t="s">
        <v>36</v>
      </c>
      <c r="G7595">
        <v>2</v>
      </c>
      <c r="H7595">
        <v>-20.90608351678906</v>
      </c>
      <c r="I7595">
        <v>9.4400261445831801E-2</v>
      </c>
      <c r="J7595" t="s">
        <v>1379</v>
      </c>
      <c r="L7595" t="s">
        <v>1391</v>
      </c>
    </row>
    <row r="7596" spans="1:12" x14ac:dyDescent="0.2">
      <c r="A7596" t="s">
        <v>1392</v>
      </c>
      <c r="B7596">
        <v>3.3317000000000001</v>
      </c>
      <c r="C7596" t="s">
        <v>49</v>
      </c>
      <c r="D7596" t="s">
        <v>16</v>
      </c>
      <c r="F7596" t="s">
        <v>36</v>
      </c>
      <c r="G7596">
        <v>2</v>
      </c>
      <c r="H7596">
        <v>1.203482684236705</v>
      </c>
      <c r="I7596">
        <v>9.4400261445831801E-2</v>
      </c>
      <c r="J7596" t="s">
        <v>1379</v>
      </c>
      <c r="L7596" t="s">
        <v>1392</v>
      </c>
    </row>
    <row r="7597" spans="1:12" x14ac:dyDescent="0.2">
      <c r="A7597" t="s">
        <v>1393</v>
      </c>
      <c r="B7597">
        <v>0.14069999999999999</v>
      </c>
      <c r="C7597" t="s">
        <v>49</v>
      </c>
      <c r="D7597" t="s">
        <v>16</v>
      </c>
      <c r="F7597" t="s">
        <v>36</v>
      </c>
      <c r="G7597">
        <v>2</v>
      </c>
      <c r="H7597">
        <v>-1.961125314861794</v>
      </c>
      <c r="I7597">
        <v>0.1856093346897866</v>
      </c>
      <c r="J7597" t="s">
        <v>1379</v>
      </c>
      <c r="L7597" t="s">
        <v>1393</v>
      </c>
    </row>
    <row r="7598" spans="1:12" x14ac:dyDescent="0.2">
      <c r="A7598" t="s">
        <v>1394</v>
      </c>
      <c r="B7598">
        <v>0.87822</v>
      </c>
      <c r="C7598" t="s">
        <v>49</v>
      </c>
      <c r="D7598" t="s">
        <v>16</v>
      </c>
      <c r="F7598" t="s">
        <v>36</v>
      </c>
      <c r="G7598">
        <v>2</v>
      </c>
      <c r="H7598">
        <v>-0.1298581472582265</v>
      </c>
      <c r="I7598">
        <v>0.18363926336146169</v>
      </c>
      <c r="J7598" t="s">
        <v>1379</v>
      </c>
      <c r="L7598" t="s">
        <v>1394</v>
      </c>
    </row>
    <row r="7599" spans="1:12" x14ac:dyDescent="0.2">
      <c r="A7599" t="s">
        <v>1395</v>
      </c>
      <c r="B7599">
        <v>1.5071E-7</v>
      </c>
      <c r="C7599" t="s">
        <v>49</v>
      </c>
      <c r="D7599" t="s">
        <v>16</v>
      </c>
      <c r="F7599" t="s">
        <v>36</v>
      </c>
      <c r="G7599">
        <v>2</v>
      </c>
      <c r="H7599">
        <v>-15.70790837651483</v>
      </c>
      <c r="I7599">
        <v>0.32218850809525801</v>
      </c>
      <c r="J7599" t="s">
        <v>1379</v>
      </c>
      <c r="L7599" t="s">
        <v>1396</v>
      </c>
    </row>
    <row r="7600" spans="1:12" x14ac:dyDescent="0.2">
      <c r="A7600" t="s">
        <v>1397</v>
      </c>
      <c r="B7600">
        <v>2.9312000000000002E-10</v>
      </c>
      <c r="C7600" t="s">
        <v>49</v>
      </c>
      <c r="D7600" t="s">
        <v>15</v>
      </c>
      <c r="F7600" t="s">
        <v>36</v>
      </c>
      <c r="G7600">
        <v>2</v>
      </c>
      <c r="H7600">
        <v>-21.95043903444278</v>
      </c>
      <c r="I7600">
        <v>0.1856093346897866</v>
      </c>
      <c r="J7600" t="s">
        <v>1379</v>
      </c>
      <c r="L7600" t="s">
        <v>1398</v>
      </c>
    </row>
    <row r="7601" spans="1:12" x14ac:dyDescent="0.2">
      <c r="A7601" t="s">
        <v>1399</v>
      </c>
      <c r="B7601">
        <v>2.1782E-7</v>
      </c>
      <c r="C7601" t="s">
        <v>49</v>
      </c>
      <c r="D7601" t="s">
        <v>1363</v>
      </c>
      <c r="F7601" t="s">
        <v>36</v>
      </c>
      <c r="G7601">
        <v>0</v>
      </c>
      <c r="H7601">
        <v>2.1782E-7</v>
      </c>
      <c r="J7601" t="s">
        <v>1400</v>
      </c>
      <c r="L7601" t="s">
        <v>1401</v>
      </c>
    </row>
    <row r="7602" spans="1:12" x14ac:dyDescent="0.2">
      <c r="A7602" t="s">
        <v>1402</v>
      </c>
      <c r="B7602">
        <v>1.5613E-9</v>
      </c>
      <c r="C7602" t="s">
        <v>49</v>
      </c>
      <c r="D7602" t="s">
        <v>15</v>
      </c>
      <c r="F7602" t="s">
        <v>36</v>
      </c>
      <c r="G7602">
        <v>2</v>
      </c>
      <c r="H7602">
        <v>-20.277747029381079</v>
      </c>
      <c r="I7602">
        <v>0.18363926336146169</v>
      </c>
      <c r="J7602" t="s">
        <v>1379</v>
      </c>
      <c r="L7602" t="s">
        <v>1403</v>
      </c>
    </row>
    <row r="7603" spans="1:12" x14ac:dyDescent="0.2">
      <c r="A7603" t="s">
        <v>60</v>
      </c>
      <c r="B7603">
        <v>5.6699000000000003E-3</v>
      </c>
      <c r="C7603" t="s">
        <v>42</v>
      </c>
      <c r="D7603" t="s">
        <v>56</v>
      </c>
      <c r="F7603" t="s">
        <v>36</v>
      </c>
      <c r="G7603">
        <v>2</v>
      </c>
      <c r="H7603">
        <v>-5.1725837980823082</v>
      </c>
      <c r="I7603">
        <v>0.2070472174031095</v>
      </c>
      <c r="J7603" t="s">
        <v>1389</v>
      </c>
      <c r="L7603" t="s">
        <v>61</v>
      </c>
    </row>
    <row r="7604" spans="1:12" x14ac:dyDescent="0.2">
      <c r="A7604" t="s">
        <v>1551</v>
      </c>
      <c r="B7604">
        <v>-0.47899000000000003</v>
      </c>
      <c r="C7604" t="s">
        <v>49</v>
      </c>
      <c r="D7604" t="s">
        <v>53</v>
      </c>
      <c r="F7604" t="s">
        <v>36</v>
      </c>
      <c r="G7604">
        <v>2</v>
      </c>
      <c r="H7604">
        <v>-0.73607555861586804</v>
      </c>
      <c r="I7604">
        <v>0.67153682933266368</v>
      </c>
      <c r="J7604" t="s">
        <v>1379</v>
      </c>
      <c r="K7604" t="b">
        <v>1</v>
      </c>
      <c r="L7604" t="s">
        <v>1404</v>
      </c>
    </row>
    <row r="7605" spans="1:12" x14ac:dyDescent="0.2">
      <c r="A7605" t="s">
        <v>1552</v>
      </c>
      <c r="B7605">
        <v>-2.7942</v>
      </c>
      <c r="C7605" t="s">
        <v>49</v>
      </c>
      <c r="D7605" t="s">
        <v>30</v>
      </c>
      <c r="F7605" t="s">
        <v>36</v>
      </c>
      <c r="G7605">
        <v>2</v>
      </c>
      <c r="H7605">
        <v>1.027545840234249</v>
      </c>
      <c r="I7605">
        <v>9.7495479947308672E-2</v>
      </c>
      <c r="J7605" t="s">
        <v>1379</v>
      </c>
      <c r="K7605" t="b">
        <v>1</v>
      </c>
      <c r="L7605" t="s">
        <v>1405</v>
      </c>
    </row>
    <row r="7606" spans="1:12" x14ac:dyDescent="0.2">
      <c r="A7606" t="s">
        <v>1406</v>
      </c>
      <c r="B7606">
        <v>-0.14069999999999999</v>
      </c>
      <c r="C7606" t="s">
        <v>49</v>
      </c>
      <c r="D7606" t="s">
        <v>16</v>
      </c>
      <c r="F7606" t="s">
        <v>36</v>
      </c>
      <c r="G7606">
        <v>2</v>
      </c>
      <c r="H7606">
        <v>-1.961125314861794</v>
      </c>
      <c r="I7606">
        <v>0.20866390032533819</v>
      </c>
      <c r="J7606" t="s">
        <v>1379</v>
      </c>
      <c r="K7606" t="b">
        <v>1</v>
      </c>
      <c r="L7606" t="s">
        <v>1407</v>
      </c>
    </row>
    <row r="7607" spans="1:12" x14ac:dyDescent="0.2">
      <c r="A7607" t="s">
        <v>1408</v>
      </c>
      <c r="B7607">
        <v>-1.55E-2</v>
      </c>
      <c r="C7607" t="s">
        <v>49</v>
      </c>
      <c r="D7607" t="s">
        <v>16</v>
      </c>
      <c r="F7607" t="s">
        <v>36</v>
      </c>
      <c r="G7607">
        <v>2</v>
      </c>
      <c r="H7607">
        <v>-4.1669152550569359</v>
      </c>
      <c r="I7607">
        <v>3.3829324236907397E-2</v>
      </c>
      <c r="J7607" t="s">
        <v>1383</v>
      </c>
      <c r="K7607" t="b">
        <v>1</v>
      </c>
      <c r="L7607" t="s">
        <v>1409</v>
      </c>
    </row>
    <row r="7608" spans="1:12" x14ac:dyDescent="0.2">
      <c r="A7608" t="s">
        <v>203</v>
      </c>
      <c r="B7608">
        <v>-1.55E-2</v>
      </c>
      <c r="C7608" t="s">
        <v>49</v>
      </c>
      <c r="D7608" t="s">
        <v>16</v>
      </c>
      <c r="F7608" t="s">
        <v>36</v>
      </c>
      <c r="G7608">
        <v>2</v>
      </c>
      <c r="H7608">
        <v>-4.1669152550569359</v>
      </c>
      <c r="I7608">
        <v>3.3829324236907397E-2</v>
      </c>
      <c r="J7608" t="s">
        <v>1383</v>
      </c>
      <c r="K7608" t="b">
        <v>1</v>
      </c>
      <c r="L7608" t="s">
        <v>204</v>
      </c>
    </row>
    <row r="7609" spans="1:12" x14ac:dyDescent="0.2">
      <c r="A7609" t="s">
        <v>1410</v>
      </c>
      <c r="B7609">
        <v>5.6882000000000003E-9</v>
      </c>
      <c r="C7609" t="s">
        <v>49</v>
      </c>
      <c r="D7609" t="s">
        <v>15</v>
      </c>
      <c r="F7609" t="s">
        <v>36</v>
      </c>
      <c r="G7609">
        <v>0</v>
      </c>
      <c r="H7609">
        <v>5.6882000000000003E-9</v>
      </c>
      <c r="J7609" t="s">
        <v>1400</v>
      </c>
      <c r="L7609" t="s">
        <v>1411</v>
      </c>
    </row>
    <row r="7611" spans="1:12" ht="16" x14ac:dyDescent="0.2">
      <c r="A7611" s="1" t="s">
        <v>2</v>
      </c>
      <c r="B7611" s="1" t="s">
        <v>1221</v>
      </c>
    </row>
    <row r="7612" spans="1:12" x14ac:dyDescent="0.2">
      <c r="A7612" t="s">
        <v>4</v>
      </c>
      <c r="B7612" t="s">
        <v>5</v>
      </c>
    </row>
    <row r="7613" spans="1:12" x14ac:dyDescent="0.2">
      <c r="A7613" t="s">
        <v>6</v>
      </c>
      <c r="B7613" t="s">
        <v>7</v>
      </c>
    </row>
    <row r="7614" spans="1:12" x14ac:dyDescent="0.2">
      <c r="A7614" t="s">
        <v>8</v>
      </c>
      <c r="B7614">
        <v>1</v>
      </c>
    </row>
    <row r="7615" spans="1:12" x14ac:dyDescent="0.2">
      <c r="A7615" t="s">
        <v>9</v>
      </c>
      <c r="B7615" t="s">
        <v>1222</v>
      </c>
    </row>
    <row r="7616" spans="1:12" x14ac:dyDescent="0.2">
      <c r="A7616" t="s">
        <v>11</v>
      </c>
      <c r="B7616" t="s">
        <v>12</v>
      </c>
    </row>
    <row r="7617" spans="1:13" x14ac:dyDescent="0.2">
      <c r="A7617" t="s">
        <v>13</v>
      </c>
      <c r="B7617" t="s">
        <v>14</v>
      </c>
    </row>
    <row r="7618" spans="1:13" x14ac:dyDescent="0.2">
      <c r="A7618" t="s">
        <v>15</v>
      </c>
      <c r="B7618" t="s">
        <v>16</v>
      </c>
    </row>
    <row r="7619" spans="1:13" ht="16" x14ac:dyDescent="0.2">
      <c r="A7619" s="1" t="s">
        <v>17</v>
      </c>
    </row>
    <row r="7620" spans="1:13" x14ac:dyDescent="0.2">
      <c r="A7620" s="2" t="s">
        <v>18</v>
      </c>
      <c r="B7620" s="2" t="s">
        <v>19</v>
      </c>
      <c r="C7620" s="2" t="s">
        <v>6</v>
      </c>
      <c r="D7620" s="2" t="s">
        <v>15</v>
      </c>
      <c r="E7620" s="2" t="s">
        <v>20</v>
      </c>
      <c r="F7620" s="2" t="s">
        <v>13</v>
      </c>
      <c r="G7620" s="2" t="s">
        <v>21</v>
      </c>
      <c r="H7620" s="2" t="s">
        <v>22</v>
      </c>
      <c r="I7620" s="2" t="s">
        <v>23</v>
      </c>
      <c r="J7620" s="2" t="s">
        <v>4</v>
      </c>
      <c r="K7620" s="2" t="s">
        <v>24</v>
      </c>
      <c r="L7620" s="2" t="s">
        <v>9</v>
      </c>
      <c r="M7620" s="2"/>
    </row>
    <row r="7621" spans="1:13" x14ac:dyDescent="0.2">
      <c r="A7621" t="s">
        <v>25</v>
      </c>
      <c r="B7621">
        <v>2.0545000000000001E-2</v>
      </c>
      <c r="D7621" t="s">
        <v>16</v>
      </c>
      <c r="E7621" t="s">
        <v>26</v>
      </c>
      <c r="F7621" t="s">
        <v>27</v>
      </c>
      <c r="G7621">
        <v>2</v>
      </c>
      <c r="H7621">
        <v>-3.8851376766467638</v>
      </c>
      <c r="I7621">
        <v>0.30183000702920459</v>
      </c>
      <c r="J7621" t="s">
        <v>28</v>
      </c>
    </row>
    <row r="7622" spans="1:13" x14ac:dyDescent="0.2">
      <c r="A7622" t="s">
        <v>29</v>
      </c>
      <c r="B7622">
        <v>2.125</v>
      </c>
      <c r="D7622" t="s">
        <v>30</v>
      </c>
      <c r="E7622" t="s">
        <v>31</v>
      </c>
      <c r="F7622" t="s">
        <v>27</v>
      </c>
      <c r="G7622">
        <v>2</v>
      </c>
      <c r="H7622">
        <v>0.7537718023763802</v>
      </c>
      <c r="I7622">
        <v>0.22493234770242451</v>
      </c>
      <c r="J7622" t="s">
        <v>28</v>
      </c>
    </row>
    <row r="7623" spans="1:13" x14ac:dyDescent="0.2">
      <c r="A7623" t="s">
        <v>1221</v>
      </c>
      <c r="B7623">
        <v>1</v>
      </c>
      <c r="C7623" t="s">
        <v>7</v>
      </c>
      <c r="D7623" t="s">
        <v>16</v>
      </c>
      <c r="E7623" t="s">
        <v>32</v>
      </c>
      <c r="F7623" t="s">
        <v>33</v>
      </c>
      <c r="G7623">
        <v>0</v>
      </c>
      <c r="H7623">
        <v>1</v>
      </c>
      <c r="L7623" t="s">
        <v>1222</v>
      </c>
    </row>
    <row r="7624" spans="1:13" x14ac:dyDescent="0.2">
      <c r="A7624" t="s">
        <v>3</v>
      </c>
      <c r="B7624">
        <v>1.5125999999999999</v>
      </c>
      <c r="C7624" t="s">
        <v>7</v>
      </c>
      <c r="D7624" t="s">
        <v>16</v>
      </c>
      <c r="F7624" t="s">
        <v>36</v>
      </c>
      <c r="G7624">
        <v>2</v>
      </c>
      <c r="H7624">
        <v>0.41383002443979211</v>
      </c>
      <c r="I7624">
        <v>0.22493234770242451</v>
      </c>
      <c r="J7624" t="s">
        <v>28</v>
      </c>
      <c r="L7624" t="s">
        <v>10</v>
      </c>
    </row>
    <row r="7625" spans="1:13" x14ac:dyDescent="0.2">
      <c r="A7625" t="s">
        <v>39</v>
      </c>
      <c r="B7625">
        <v>4.0000000000000001E-10</v>
      </c>
      <c r="C7625" t="s">
        <v>35</v>
      </c>
      <c r="D7625" t="s">
        <v>15</v>
      </c>
      <c r="F7625" t="s">
        <v>36</v>
      </c>
      <c r="G7625">
        <v>2</v>
      </c>
      <c r="H7625">
        <v>-21.63955656882057</v>
      </c>
      <c r="I7625">
        <v>0.59308259283798559</v>
      </c>
      <c r="J7625" t="s">
        <v>28</v>
      </c>
      <c r="L7625" t="s">
        <v>40</v>
      </c>
    </row>
    <row r="7626" spans="1:13" x14ac:dyDescent="0.2">
      <c r="A7626" t="s">
        <v>41</v>
      </c>
      <c r="B7626">
        <v>6.375</v>
      </c>
      <c r="C7626" t="s">
        <v>42</v>
      </c>
      <c r="D7626" t="s">
        <v>30</v>
      </c>
      <c r="F7626" t="s">
        <v>36</v>
      </c>
      <c r="G7626">
        <v>2</v>
      </c>
      <c r="H7626">
        <v>1.85238409104449</v>
      </c>
      <c r="I7626">
        <v>0.22493234770242451</v>
      </c>
      <c r="J7626" t="s">
        <v>28</v>
      </c>
      <c r="L7626" t="s">
        <v>43</v>
      </c>
    </row>
    <row r="7627" spans="1:13" x14ac:dyDescent="0.2">
      <c r="A7627" t="s">
        <v>44</v>
      </c>
      <c r="B7627">
        <v>-0.45767000000000002</v>
      </c>
      <c r="C7627" t="s">
        <v>45</v>
      </c>
      <c r="D7627" t="s">
        <v>16</v>
      </c>
      <c r="F7627" t="s">
        <v>36</v>
      </c>
      <c r="G7627">
        <v>2</v>
      </c>
      <c r="H7627">
        <v>-0.78160687858760447</v>
      </c>
      <c r="I7627">
        <v>0.22493234770242451</v>
      </c>
      <c r="J7627" t="s">
        <v>28</v>
      </c>
      <c r="K7627" t="b">
        <v>1</v>
      </c>
      <c r="L7627" t="s">
        <v>47</v>
      </c>
    </row>
    <row r="7628" spans="1:13" x14ac:dyDescent="0.2">
      <c r="A7628" t="s">
        <v>51</v>
      </c>
      <c r="B7628">
        <v>0.59028000000000003</v>
      </c>
      <c r="C7628" t="s">
        <v>52</v>
      </c>
      <c r="D7628" t="s">
        <v>53</v>
      </c>
      <c r="F7628" t="s">
        <v>36</v>
      </c>
      <c r="G7628">
        <v>2</v>
      </c>
      <c r="H7628">
        <v>-0.52715827838688822</v>
      </c>
      <c r="I7628">
        <v>0.22493234770242451</v>
      </c>
      <c r="J7628" t="s">
        <v>28</v>
      </c>
      <c r="L7628" t="s">
        <v>54</v>
      </c>
    </row>
    <row r="7629" spans="1:13" x14ac:dyDescent="0.2">
      <c r="A7629" t="s">
        <v>60</v>
      </c>
      <c r="B7629">
        <v>0.90754999999999997</v>
      </c>
      <c r="C7629" t="s">
        <v>42</v>
      </c>
      <c r="D7629" t="s">
        <v>56</v>
      </c>
      <c r="F7629" t="s">
        <v>36</v>
      </c>
      <c r="G7629">
        <v>2</v>
      </c>
      <c r="H7629">
        <v>-9.7006617942150389E-2</v>
      </c>
      <c r="I7629">
        <v>0.41246038958469372</v>
      </c>
      <c r="J7629" t="s">
        <v>28</v>
      </c>
      <c r="L7629" t="s">
        <v>61</v>
      </c>
    </row>
    <row r="7630" spans="1:13" x14ac:dyDescent="0.2">
      <c r="A7630" t="s">
        <v>62</v>
      </c>
      <c r="B7630">
        <v>0.10549</v>
      </c>
      <c r="C7630" t="s">
        <v>35</v>
      </c>
      <c r="D7630" t="s">
        <v>56</v>
      </c>
      <c r="F7630" t="s">
        <v>36</v>
      </c>
      <c r="G7630">
        <v>2</v>
      </c>
      <c r="H7630">
        <v>-2.2491391172884199</v>
      </c>
      <c r="I7630">
        <v>0.41246038958469372</v>
      </c>
      <c r="J7630" t="s">
        <v>28</v>
      </c>
      <c r="L7630" t="s">
        <v>62</v>
      </c>
    </row>
    <row r="7632" spans="1:13" ht="16" x14ac:dyDescent="0.2">
      <c r="A7632" s="1" t="s">
        <v>2</v>
      </c>
      <c r="B7632" s="1" t="s">
        <v>682</v>
      </c>
    </row>
    <row r="7633" spans="1:13" x14ac:dyDescent="0.2">
      <c r="A7633" t="s">
        <v>4</v>
      </c>
      <c r="B7633" t="s">
        <v>1412</v>
      </c>
    </row>
    <row r="7634" spans="1:13" x14ac:dyDescent="0.2">
      <c r="A7634" t="s">
        <v>6</v>
      </c>
      <c r="B7634" t="s">
        <v>94</v>
      </c>
    </row>
    <row r="7635" spans="1:13" x14ac:dyDescent="0.2">
      <c r="A7635" t="s">
        <v>8</v>
      </c>
      <c r="B7635">
        <v>1</v>
      </c>
    </row>
    <row r="7636" spans="1:13" x14ac:dyDescent="0.2">
      <c r="A7636" t="s">
        <v>9</v>
      </c>
      <c r="B7636" t="s">
        <v>683</v>
      </c>
    </row>
    <row r="7637" spans="1:13" x14ac:dyDescent="0.2">
      <c r="A7637" t="s">
        <v>11</v>
      </c>
      <c r="B7637" t="s">
        <v>12</v>
      </c>
    </row>
    <row r="7638" spans="1:13" x14ac:dyDescent="0.2">
      <c r="A7638" t="s">
        <v>13</v>
      </c>
      <c r="B7638" t="s">
        <v>14</v>
      </c>
    </row>
    <row r="7639" spans="1:13" x14ac:dyDescent="0.2">
      <c r="A7639" t="s">
        <v>15</v>
      </c>
      <c r="B7639" t="s">
        <v>15</v>
      </c>
    </row>
    <row r="7640" spans="1:13" ht="16" x14ac:dyDescent="0.2">
      <c r="A7640" s="1" t="s">
        <v>17</v>
      </c>
    </row>
    <row r="7641" spans="1:13" x14ac:dyDescent="0.2">
      <c r="A7641" s="2" t="s">
        <v>18</v>
      </c>
      <c r="B7641" s="2" t="s">
        <v>19</v>
      </c>
      <c r="C7641" s="2" t="s">
        <v>6</v>
      </c>
      <c r="D7641" s="2" t="s">
        <v>15</v>
      </c>
      <c r="E7641" s="2" t="s">
        <v>20</v>
      </c>
      <c r="F7641" s="2" t="s">
        <v>13</v>
      </c>
      <c r="G7641" s="2" t="s">
        <v>21</v>
      </c>
      <c r="H7641" s="2" t="s">
        <v>22</v>
      </c>
      <c r="I7641" s="2" t="s">
        <v>23</v>
      </c>
      <c r="J7641" s="2" t="s">
        <v>4</v>
      </c>
      <c r="K7641" s="2" t="s">
        <v>24</v>
      </c>
      <c r="L7641" s="2" t="s">
        <v>9</v>
      </c>
      <c r="M7641" s="2"/>
    </row>
    <row r="7642" spans="1:13" x14ac:dyDescent="0.2">
      <c r="A7642" t="s">
        <v>179</v>
      </c>
      <c r="B7642">
        <v>2743.5</v>
      </c>
      <c r="D7642" t="s">
        <v>180</v>
      </c>
      <c r="E7642" t="s">
        <v>181</v>
      </c>
      <c r="F7642" t="s">
        <v>27</v>
      </c>
      <c r="G7642">
        <v>2</v>
      </c>
      <c r="H7642">
        <v>7.9169897564990297</v>
      </c>
      <c r="I7642">
        <v>0.34757259161130921</v>
      </c>
      <c r="J7642" t="s">
        <v>182</v>
      </c>
    </row>
    <row r="7643" spans="1:13" x14ac:dyDescent="0.2">
      <c r="A7643" t="s">
        <v>184</v>
      </c>
      <c r="B7643">
        <v>768.18</v>
      </c>
      <c r="D7643" t="s">
        <v>75</v>
      </c>
      <c r="E7643" t="s">
        <v>181</v>
      </c>
      <c r="F7643" t="s">
        <v>27</v>
      </c>
      <c r="G7643">
        <v>2</v>
      </c>
      <c r="H7643">
        <v>6.6440240806861421</v>
      </c>
      <c r="I7643">
        <v>0.34757259161130921</v>
      </c>
      <c r="J7643" t="s">
        <v>1134</v>
      </c>
    </row>
    <row r="7644" spans="1:13" x14ac:dyDescent="0.2">
      <c r="A7644" t="s">
        <v>186</v>
      </c>
      <c r="B7644">
        <v>109.74</v>
      </c>
      <c r="D7644" t="s">
        <v>75</v>
      </c>
      <c r="E7644" t="s">
        <v>181</v>
      </c>
      <c r="F7644" t="s">
        <v>27</v>
      </c>
      <c r="G7644">
        <v>2</v>
      </c>
      <c r="H7644">
        <v>4.6981139316308296</v>
      </c>
      <c r="I7644">
        <v>0.34757259161130921</v>
      </c>
      <c r="J7644" t="s">
        <v>1134</v>
      </c>
    </row>
    <row r="7645" spans="1:13" x14ac:dyDescent="0.2">
      <c r="A7645" t="s">
        <v>186</v>
      </c>
      <c r="B7645">
        <v>329.22</v>
      </c>
      <c r="D7645" t="s">
        <v>75</v>
      </c>
      <c r="E7645" t="s">
        <v>181</v>
      </c>
      <c r="F7645" t="s">
        <v>27</v>
      </c>
      <c r="G7645">
        <v>2</v>
      </c>
      <c r="H7645">
        <v>5.7967262202989387</v>
      </c>
      <c r="I7645">
        <v>0.34757259161130921</v>
      </c>
      <c r="J7645" t="s">
        <v>1413</v>
      </c>
    </row>
    <row r="7646" spans="1:13" x14ac:dyDescent="0.2">
      <c r="A7646" t="s">
        <v>187</v>
      </c>
      <c r="B7646">
        <v>329.22</v>
      </c>
      <c r="D7646" t="s">
        <v>75</v>
      </c>
      <c r="E7646" t="s">
        <v>181</v>
      </c>
      <c r="F7646" t="s">
        <v>27</v>
      </c>
      <c r="G7646">
        <v>2</v>
      </c>
      <c r="H7646">
        <v>5.7967262202989387</v>
      </c>
      <c r="I7646">
        <v>0.34757259161130921</v>
      </c>
      <c r="J7646" t="s">
        <v>1413</v>
      </c>
    </row>
    <row r="7647" spans="1:13" x14ac:dyDescent="0.2">
      <c r="A7647" t="s">
        <v>682</v>
      </c>
      <c r="B7647">
        <v>1</v>
      </c>
      <c r="C7647" t="s">
        <v>94</v>
      </c>
      <c r="D7647" t="s">
        <v>15</v>
      </c>
      <c r="E7647" t="s">
        <v>76</v>
      </c>
      <c r="F7647" t="s">
        <v>33</v>
      </c>
      <c r="G7647">
        <v>0</v>
      </c>
      <c r="H7647">
        <v>1</v>
      </c>
      <c r="L7647" t="s">
        <v>683</v>
      </c>
    </row>
    <row r="7648" spans="1:13" x14ac:dyDescent="0.2">
      <c r="A7648" t="s">
        <v>188</v>
      </c>
      <c r="B7648">
        <v>109.74</v>
      </c>
      <c r="C7648" t="s">
        <v>49</v>
      </c>
      <c r="D7648" t="s">
        <v>75</v>
      </c>
      <c r="F7648" t="s">
        <v>36</v>
      </c>
      <c r="G7648">
        <v>2</v>
      </c>
      <c r="H7648">
        <v>4.6981139316308296</v>
      </c>
      <c r="I7648">
        <v>0.5499390768946717</v>
      </c>
      <c r="J7648" t="s">
        <v>1134</v>
      </c>
      <c r="L7648" t="s">
        <v>189</v>
      </c>
    </row>
    <row r="7649" spans="1:13" x14ac:dyDescent="0.2">
      <c r="A7649" t="s">
        <v>190</v>
      </c>
      <c r="B7649">
        <v>10000</v>
      </c>
      <c r="C7649" t="s">
        <v>35</v>
      </c>
      <c r="D7649" t="s">
        <v>16</v>
      </c>
      <c r="F7649" t="s">
        <v>36</v>
      </c>
      <c r="G7649">
        <v>2</v>
      </c>
      <c r="H7649">
        <v>9.2103403719761836</v>
      </c>
      <c r="I7649">
        <v>0.68128251721032695</v>
      </c>
      <c r="J7649" t="s">
        <v>1414</v>
      </c>
      <c r="L7649" t="s">
        <v>192</v>
      </c>
    </row>
    <row r="7650" spans="1:13" x14ac:dyDescent="0.2">
      <c r="A7650" t="s">
        <v>1362</v>
      </c>
      <c r="B7650">
        <v>2.1947999999999999E-2</v>
      </c>
      <c r="C7650" t="s">
        <v>49</v>
      </c>
      <c r="D7650" t="s">
        <v>1363</v>
      </c>
      <c r="F7650" t="s">
        <v>36</v>
      </c>
      <c r="G7650">
        <v>2</v>
      </c>
      <c r="H7650">
        <v>-3.8190792597854082</v>
      </c>
      <c r="I7650">
        <v>0.5499390768946717</v>
      </c>
      <c r="J7650" t="s">
        <v>1415</v>
      </c>
      <c r="L7650" t="s">
        <v>1364</v>
      </c>
    </row>
    <row r="7652" spans="1:13" x14ac:dyDescent="0.2">
      <c r="A7652" s="2" t="s">
        <v>2</v>
      </c>
      <c r="B7652" s="2" t="s">
        <v>1459</v>
      </c>
    </row>
    <row r="7653" spans="1:13" x14ac:dyDescent="0.2">
      <c r="A7653" t="s">
        <v>4</v>
      </c>
      <c r="B7653" t="s">
        <v>404</v>
      </c>
    </row>
    <row r="7654" spans="1:13" x14ac:dyDescent="0.2">
      <c r="A7654" t="s">
        <v>6</v>
      </c>
      <c r="B7654" t="s">
        <v>390</v>
      </c>
    </row>
    <row r="7655" spans="1:13" x14ac:dyDescent="0.2">
      <c r="A7655" t="s">
        <v>8</v>
      </c>
      <c r="B7655">
        <v>1</v>
      </c>
    </row>
    <row r="7656" spans="1:13" x14ac:dyDescent="0.2">
      <c r="A7656" t="s">
        <v>9</v>
      </c>
      <c r="B7656" t="s">
        <v>73</v>
      </c>
    </row>
    <row r="7657" spans="1:13" x14ac:dyDescent="0.2">
      <c r="A7657" t="s">
        <v>11</v>
      </c>
      <c r="B7657" t="s">
        <v>12</v>
      </c>
    </row>
    <row r="7658" spans="1:13" x14ac:dyDescent="0.2">
      <c r="A7658" t="s">
        <v>13</v>
      </c>
      <c r="B7658" t="s">
        <v>14</v>
      </c>
    </row>
    <row r="7659" spans="1:13" x14ac:dyDescent="0.2">
      <c r="A7659" t="s">
        <v>15</v>
      </c>
      <c r="B7659" t="s">
        <v>53</v>
      </c>
    </row>
    <row r="7660" spans="1:13" x14ac:dyDescent="0.2">
      <c r="A7660" t="s">
        <v>17</v>
      </c>
    </row>
    <row r="7661" spans="1:13" x14ac:dyDescent="0.2">
      <c r="A7661" s="2" t="s">
        <v>18</v>
      </c>
      <c r="B7661" s="2" t="s">
        <v>19</v>
      </c>
      <c r="C7661" s="2" t="s">
        <v>6</v>
      </c>
      <c r="D7661" s="2" t="s">
        <v>15</v>
      </c>
      <c r="E7661" s="2" t="s">
        <v>20</v>
      </c>
      <c r="F7661" s="2" t="s">
        <v>13</v>
      </c>
      <c r="G7661" s="2" t="s">
        <v>21</v>
      </c>
      <c r="H7661" s="2" t="s">
        <v>9</v>
      </c>
      <c r="I7661" s="2" t="s">
        <v>4</v>
      </c>
      <c r="J7661" s="2" t="s">
        <v>1925</v>
      </c>
      <c r="K7661" s="2"/>
      <c r="L7661" s="2"/>
      <c r="M7661" s="2"/>
    </row>
    <row r="7662" spans="1:13" x14ac:dyDescent="0.2">
      <c r="A7662" t="s">
        <v>335</v>
      </c>
      <c r="B7662">
        <v>3.8502999999999998</v>
      </c>
      <c r="D7662" t="s">
        <v>30</v>
      </c>
      <c r="E7662" t="s">
        <v>336</v>
      </c>
      <c r="F7662" t="s">
        <v>27</v>
      </c>
      <c r="G7662">
        <v>0</v>
      </c>
      <c r="I7662" t="s">
        <v>337</v>
      </c>
    </row>
    <row r="7663" spans="1:13" x14ac:dyDescent="0.2">
      <c r="A7663" t="s">
        <v>29</v>
      </c>
      <c r="B7663">
        <v>0.25026999999999999</v>
      </c>
      <c r="D7663" t="s">
        <v>30</v>
      </c>
      <c r="E7663" t="s">
        <v>31</v>
      </c>
      <c r="F7663" t="s">
        <v>27</v>
      </c>
      <c r="G7663">
        <v>0</v>
      </c>
      <c r="I7663" t="s">
        <v>338</v>
      </c>
    </row>
    <row r="7664" spans="1:13" x14ac:dyDescent="0.2">
      <c r="A7664" t="s">
        <v>1459</v>
      </c>
      <c r="B7664">
        <v>1</v>
      </c>
      <c r="C7664" t="s">
        <v>390</v>
      </c>
      <c r="D7664" t="s">
        <v>53</v>
      </c>
      <c r="E7664" t="s">
        <v>339</v>
      </c>
      <c r="F7664" t="s">
        <v>33</v>
      </c>
      <c r="G7664">
        <v>0</v>
      </c>
      <c r="H7664" t="s">
        <v>73</v>
      </c>
      <c r="J7664">
        <f>VLOOKUP(C7664,'extension - production vol'!$B$6:$D$235,3,0)</f>
        <v>41964.6</v>
      </c>
    </row>
    <row r="7665" spans="1:9" x14ac:dyDescent="0.2">
      <c r="A7665" t="s">
        <v>1439</v>
      </c>
      <c r="B7665">
        <v>2.8506373330825612E-8</v>
      </c>
      <c r="C7665" t="s">
        <v>49</v>
      </c>
      <c r="D7665" t="s">
        <v>15</v>
      </c>
      <c r="F7665" t="s">
        <v>36</v>
      </c>
      <c r="G7665">
        <v>0</v>
      </c>
      <c r="H7665" t="s">
        <v>1439</v>
      </c>
      <c r="I7665" t="s">
        <v>340</v>
      </c>
    </row>
    <row r="7666" spans="1:9" x14ac:dyDescent="0.2">
      <c r="A7666" t="s">
        <v>1440</v>
      </c>
      <c r="B7666">
        <v>5.7503631319254617E-7</v>
      </c>
      <c r="C7666" t="s">
        <v>49</v>
      </c>
      <c r="D7666" t="s">
        <v>15</v>
      </c>
      <c r="F7666" t="s">
        <v>36</v>
      </c>
      <c r="G7666">
        <v>0</v>
      </c>
      <c r="H7666" t="s">
        <v>1440</v>
      </c>
      <c r="I7666" t="s">
        <v>340</v>
      </c>
    </row>
    <row r="7667" spans="1:9" x14ac:dyDescent="0.2">
      <c r="A7667" t="s">
        <v>1441</v>
      </c>
      <c r="B7667">
        <v>4.488088298088165E-9</v>
      </c>
      <c r="C7667" t="s">
        <v>35</v>
      </c>
      <c r="D7667" t="s">
        <v>15</v>
      </c>
      <c r="F7667" t="s">
        <v>36</v>
      </c>
      <c r="G7667">
        <v>0</v>
      </c>
      <c r="H7667" t="s">
        <v>1441</v>
      </c>
      <c r="I7667" t="s">
        <v>340</v>
      </c>
    </row>
    <row r="7668" spans="1:9" x14ac:dyDescent="0.2">
      <c r="A7668" t="s">
        <v>1442</v>
      </c>
      <c r="B7668">
        <v>7.5035226233661499E-8</v>
      </c>
      <c r="C7668" t="s">
        <v>35</v>
      </c>
      <c r="D7668" t="s">
        <v>15</v>
      </c>
      <c r="F7668" t="s">
        <v>36</v>
      </c>
      <c r="G7668">
        <v>0</v>
      </c>
      <c r="H7668" t="s">
        <v>1442</v>
      </c>
      <c r="I7668" t="s">
        <v>340</v>
      </c>
    </row>
    <row r="7669" spans="1:9" x14ac:dyDescent="0.2">
      <c r="A7669" t="s">
        <v>341</v>
      </c>
      <c r="B7669">
        <v>2.4143510710697492E-7</v>
      </c>
      <c r="C7669" t="s">
        <v>35</v>
      </c>
      <c r="D7669" t="s">
        <v>15</v>
      </c>
      <c r="F7669" t="s">
        <v>36</v>
      </c>
      <c r="G7669">
        <v>0</v>
      </c>
      <c r="H7669" t="s">
        <v>341</v>
      </c>
      <c r="I7669" t="s">
        <v>340</v>
      </c>
    </row>
    <row r="7670" spans="1:9" x14ac:dyDescent="0.2">
      <c r="A7670" t="s">
        <v>342</v>
      </c>
      <c r="B7670">
        <v>2.4143510710697492E-7</v>
      </c>
      <c r="C7670" t="s">
        <v>35</v>
      </c>
      <c r="D7670" t="s">
        <v>15</v>
      </c>
      <c r="F7670" t="s">
        <v>36</v>
      </c>
      <c r="G7670">
        <v>0</v>
      </c>
      <c r="H7670" t="s">
        <v>342</v>
      </c>
      <c r="I7670" t="s">
        <v>340</v>
      </c>
    </row>
    <row r="7671" spans="1:9" x14ac:dyDescent="0.2">
      <c r="A7671" t="s">
        <v>343</v>
      </c>
      <c r="B7671">
        <v>1.2773019151925023E-7</v>
      </c>
      <c r="C7671" t="s">
        <v>35</v>
      </c>
      <c r="D7671" t="s">
        <v>15</v>
      </c>
      <c r="F7671" t="s">
        <v>36</v>
      </c>
      <c r="G7671">
        <v>0</v>
      </c>
      <c r="H7671" t="s">
        <v>343</v>
      </c>
      <c r="I7671" t="s">
        <v>340</v>
      </c>
    </row>
    <row r="7672" spans="1:9" x14ac:dyDescent="0.2">
      <c r="A7672" t="s">
        <v>344</v>
      </c>
      <c r="B7672">
        <v>1.2773019151925023E-7</v>
      </c>
      <c r="C7672" t="s">
        <v>35</v>
      </c>
      <c r="D7672" t="s">
        <v>15</v>
      </c>
      <c r="F7672" t="s">
        <v>36</v>
      </c>
      <c r="G7672">
        <v>0</v>
      </c>
      <c r="H7672" t="s">
        <v>344</v>
      </c>
      <c r="I7672" t="s">
        <v>340</v>
      </c>
    </row>
    <row r="7673" spans="1:9" x14ac:dyDescent="0.2">
      <c r="A7673" t="s">
        <v>345</v>
      </c>
      <c r="B7673">
        <v>2.5350686246232369E-6</v>
      </c>
      <c r="C7673" t="s">
        <v>35</v>
      </c>
      <c r="D7673" t="s">
        <v>15</v>
      </c>
      <c r="F7673" t="s">
        <v>36</v>
      </c>
      <c r="G7673">
        <v>0</v>
      </c>
      <c r="H7673" t="s">
        <v>345</v>
      </c>
      <c r="I7673" t="s">
        <v>340</v>
      </c>
    </row>
    <row r="7674" spans="1:9" x14ac:dyDescent="0.2">
      <c r="A7674" t="s">
        <v>346</v>
      </c>
      <c r="B7674">
        <v>1.3429201704435681E-6</v>
      </c>
      <c r="C7674" t="s">
        <v>35</v>
      </c>
      <c r="D7674" t="s">
        <v>15</v>
      </c>
      <c r="F7674" t="s">
        <v>36</v>
      </c>
      <c r="G7674">
        <v>0</v>
      </c>
      <c r="H7674" t="s">
        <v>346</v>
      </c>
      <c r="I7674" t="s">
        <v>340</v>
      </c>
    </row>
    <row r="7675" spans="1:9" x14ac:dyDescent="0.2">
      <c r="A7675" t="s">
        <v>347</v>
      </c>
      <c r="B7675">
        <v>4.7685938167186757E-7</v>
      </c>
      <c r="C7675" t="s">
        <v>49</v>
      </c>
      <c r="D7675" t="s">
        <v>15</v>
      </c>
      <c r="F7675" t="s">
        <v>36</v>
      </c>
      <c r="G7675">
        <v>0</v>
      </c>
      <c r="H7675" t="s">
        <v>347</v>
      </c>
      <c r="I7675" t="s">
        <v>340</v>
      </c>
    </row>
    <row r="7676" spans="1:9" x14ac:dyDescent="0.2">
      <c r="A7676" t="s">
        <v>348</v>
      </c>
      <c r="B7676">
        <v>3.450217879155277E-8</v>
      </c>
      <c r="C7676" t="s">
        <v>49</v>
      </c>
      <c r="D7676" t="s">
        <v>15</v>
      </c>
      <c r="F7676" t="s">
        <v>36</v>
      </c>
      <c r="G7676">
        <v>0</v>
      </c>
      <c r="H7676" t="s">
        <v>348</v>
      </c>
      <c r="I7676" t="s">
        <v>340</v>
      </c>
    </row>
    <row r="7677" spans="1:9" x14ac:dyDescent="0.2">
      <c r="A7677" t="s">
        <v>349</v>
      </c>
      <c r="B7677">
        <v>1.2482495579057709E-7</v>
      </c>
      <c r="C7677" t="s">
        <v>35</v>
      </c>
      <c r="D7677" t="s">
        <v>15</v>
      </c>
      <c r="F7677" t="s">
        <v>36</v>
      </c>
      <c r="G7677">
        <v>0</v>
      </c>
      <c r="H7677" t="s">
        <v>349</v>
      </c>
      <c r="I7677" t="s">
        <v>340</v>
      </c>
    </row>
    <row r="7678" spans="1:9" x14ac:dyDescent="0.2">
      <c r="A7678" t="s">
        <v>350</v>
      </c>
      <c r="B7678">
        <v>2.0792471568486579E-6</v>
      </c>
      <c r="C7678" t="s">
        <v>35</v>
      </c>
      <c r="D7678" t="s">
        <v>15</v>
      </c>
      <c r="F7678" t="s">
        <v>36</v>
      </c>
      <c r="G7678">
        <v>0</v>
      </c>
      <c r="H7678" t="s">
        <v>350</v>
      </c>
      <c r="I7678" t="s">
        <v>340</v>
      </c>
    </row>
    <row r="7679" spans="1:9" x14ac:dyDescent="0.2">
      <c r="A7679" t="s">
        <v>351</v>
      </c>
      <c r="B7679">
        <v>6.6269428776458056E-8</v>
      </c>
      <c r="C7679" t="s">
        <v>35</v>
      </c>
      <c r="D7679" t="s">
        <v>15</v>
      </c>
      <c r="F7679" t="s">
        <v>36</v>
      </c>
      <c r="G7679">
        <v>0</v>
      </c>
      <c r="H7679" t="s">
        <v>351</v>
      </c>
      <c r="I7679" t="s">
        <v>340</v>
      </c>
    </row>
    <row r="7680" spans="1:9" x14ac:dyDescent="0.2">
      <c r="A7680" t="s">
        <v>352</v>
      </c>
      <c r="B7680">
        <v>1.1009841606247529E-6</v>
      </c>
      <c r="C7680" t="s">
        <v>35</v>
      </c>
      <c r="D7680" t="s">
        <v>15</v>
      </c>
      <c r="F7680" t="s">
        <v>36</v>
      </c>
      <c r="G7680">
        <v>0</v>
      </c>
      <c r="H7680" t="s">
        <v>352</v>
      </c>
      <c r="I7680" t="s">
        <v>340</v>
      </c>
    </row>
    <row r="7681" spans="1:13" x14ac:dyDescent="0.2">
      <c r="A7681" t="s">
        <v>442</v>
      </c>
      <c r="B7681">
        <v>3.7025999999999999E-3</v>
      </c>
      <c r="C7681" t="s">
        <v>42</v>
      </c>
      <c r="D7681" t="s">
        <v>16</v>
      </c>
      <c r="F7681" t="s">
        <v>36</v>
      </c>
      <c r="G7681">
        <v>0</v>
      </c>
      <c r="H7681" t="s">
        <v>443</v>
      </c>
      <c r="I7681" t="s">
        <v>353</v>
      </c>
    </row>
    <row r="7682" spans="1:13" x14ac:dyDescent="0.2">
      <c r="A7682" t="s">
        <v>354</v>
      </c>
      <c r="B7682">
        <v>-3.3322999999999998E-6</v>
      </c>
      <c r="C7682" t="s">
        <v>49</v>
      </c>
      <c r="D7682" t="s">
        <v>250</v>
      </c>
      <c r="F7682" t="s">
        <v>36</v>
      </c>
      <c r="G7682">
        <v>0</v>
      </c>
      <c r="H7682" t="s">
        <v>355</v>
      </c>
      <c r="I7682" t="s">
        <v>353</v>
      </c>
    </row>
    <row r="7684" spans="1:13" x14ac:dyDescent="0.2">
      <c r="A7684" s="2" t="s">
        <v>2</v>
      </c>
      <c r="B7684" s="2" t="s">
        <v>1459</v>
      </c>
    </row>
    <row r="7685" spans="1:13" x14ac:dyDescent="0.2">
      <c r="A7685" t="s">
        <v>4</v>
      </c>
      <c r="B7685" t="s">
        <v>404</v>
      </c>
    </row>
    <row r="7686" spans="1:13" x14ac:dyDescent="0.2">
      <c r="A7686" t="s">
        <v>6</v>
      </c>
      <c r="B7686" t="s">
        <v>384</v>
      </c>
    </row>
    <row r="7687" spans="1:13" x14ac:dyDescent="0.2">
      <c r="A7687" t="s">
        <v>8</v>
      </c>
      <c r="B7687">
        <v>1</v>
      </c>
    </row>
    <row r="7688" spans="1:13" x14ac:dyDescent="0.2">
      <c r="A7688" t="s">
        <v>9</v>
      </c>
      <c r="B7688" t="s">
        <v>73</v>
      </c>
    </row>
    <row r="7689" spans="1:13" x14ac:dyDescent="0.2">
      <c r="A7689" t="s">
        <v>11</v>
      </c>
      <c r="B7689" t="s">
        <v>12</v>
      </c>
    </row>
    <row r="7690" spans="1:13" x14ac:dyDescent="0.2">
      <c r="A7690" t="s">
        <v>13</v>
      </c>
      <c r="B7690" t="s">
        <v>14</v>
      </c>
    </row>
    <row r="7691" spans="1:13" x14ac:dyDescent="0.2">
      <c r="A7691" t="s">
        <v>15</v>
      </c>
      <c r="B7691" t="s">
        <v>53</v>
      </c>
    </row>
    <row r="7692" spans="1:13" x14ac:dyDescent="0.2">
      <c r="A7692" t="s">
        <v>17</v>
      </c>
    </row>
    <row r="7693" spans="1:13" x14ac:dyDescent="0.2">
      <c r="A7693" s="2" t="s">
        <v>18</v>
      </c>
      <c r="B7693" s="2" t="s">
        <v>19</v>
      </c>
      <c r="C7693" s="2" t="s">
        <v>6</v>
      </c>
      <c r="D7693" s="2" t="s">
        <v>15</v>
      </c>
      <c r="E7693" s="2" t="s">
        <v>20</v>
      </c>
      <c r="F7693" s="2" t="s">
        <v>13</v>
      </c>
      <c r="G7693" s="2" t="s">
        <v>21</v>
      </c>
      <c r="H7693" s="2" t="s">
        <v>9</v>
      </c>
      <c r="I7693" s="2" t="s">
        <v>4</v>
      </c>
      <c r="J7693" s="2" t="s">
        <v>1925</v>
      </c>
      <c r="K7693" s="2"/>
      <c r="L7693" s="2"/>
      <c r="M7693" s="2"/>
    </row>
    <row r="7694" spans="1:13" x14ac:dyDescent="0.2">
      <c r="A7694" t="s">
        <v>335</v>
      </c>
      <c r="B7694">
        <v>3.8502999999999998</v>
      </c>
      <c r="D7694" t="s">
        <v>30</v>
      </c>
      <c r="E7694" t="s">
        <v>336</v>
      </c>
      <c r="F7694" t="s">
        <v>27</v>
      </c>
      <c r="G7694">
        <v>0</v>
      </c>
      <c r="I7694" t="s">
        <v>337</v>
      </c>
    </row>
    <row r="7695" spans="1:13" x14ac:dyDescent="0.2">
      <c r="A7695" t="s">
        <v>29</v>
      </c>
      <c r="B7695">
        <v>0.25026999999999999</v>
      </c>
      <c r="D7695" t="s">
        <v>30</v>
      </c>
      <c r="E7695" t="s">
        <v>31</v>
      </c>
      <c r="F7695" t="s">
        <v>27</v>
      </c>
      <c r="G7695">
        <v>0</v>
      </c>
      <c r="I7695" t="s">
        <v>338</v>
      </c>
    </row>
    <row r="7696" spans="1:13" x14ac:dyDescent="0.2">
      <c r="A7696" t="s">
        <v>1459</v>
      </c>
      <c r="B7696">
        <v>1</v>
      </c>
      <c r="C7696" t="s">
        <v>384</v>
      </c>
      <c r="D7696" t="s">
        <v>53</v>
      </c>
      <c r="E7696" t="s">
        <v>339</v>
      </c>
      <c r="F7696" t="s">
        <v>33</v>
      </c>
      <c r="G7696">
        <v>0</v>
      </c>
      <c r="H7696" t="s">
        <v>73</v>
      </c>
      <c r="J7696">
        <f>VLOOKUP(C7696,'extension - production vol'!$B$6:$D$235,3,0)</f>
        <v>6394.8109999999997</v>
      </c>
    </row>
    <row r="7697" spans="1:9" x14ac:dyDescent="0.2">
      <c r="A7697" t="s">
        <v>1439</v>
      </c>
      <c r="B7697">
        <v>7.8409986083610491E-9</v>
      </c>
      <c r="C7697" t="s">
        <v>49</v>
      </c>
      <c r="D7697" t="s">
        <v>15</v>
      </c>
      <c r="F7697" t="s">
        <v>36</v>
      </c>
      <c r="G7697">
        <v>0</v>
      </c>
      <c r="H7697" t="s">
        <v>1439</v>
      </c>
      <c r="I7697" t="s">
        <v>340</v>
      </c>
    </row>
    <row r="7698" spans="1:9" x14ac:dyDescent="0.2">
      <c r="A7698" t="s">
        <v>1440</v>
      </c>
      <c r="B7698">
        <v>3.1238034616442416E-7</v>
      </c>
      <c r="C7698" t="s">
        <v>49</v>
      </c>
      <c r="D7698" t="s">
        <v>15</v>
      </c>
      <c r="F7698" t="s">
        <v>36</v>
      </c>
      <c r="G7698">
        <v>0</v>
      </c>
      <c r="H7698" t="s">
        <v>1440</v>
      </c>
      <c r="I7698" t="s">
        <v>340</v>
      </c>
    </row>
    <row r="7699" spans="1:9" x14ac:dyDescent="0.2">
      <c r="A7699" t="s">
        <v>1441</v>
      </c>
      <c r="B7699">
        <v>1.2375552020425272E-9</v>
      </c>
      <c r="C7699" t="s">
        <v>35</v>
      </c>
      <c r="D7699" t="s">
        <v>15</v>
      </c>
      <c r="F7699" t="s">
        <v>36</v>
      </c>
      <c r="G7699">
        <v>0</v>
      </c>
      <c r="H7699" t="s">
        <v>1441</v>
      </c>
      <c r="I7699" t="s">
        <v>340</v>
      </c>
    </row>
    <row r="7700" spans="1:9" x14ac:dyDescent="0.2">
      <c r="A7700" t="s">
        <v>1442</v>
      </c>
      <c r="B7700">
        <v>4.0622040983075317E-8</v>
      </c>
      <c r="C7700" t="s">
        <v>35</v>
      </c>
      <c r="D7700" t="s">
        <v>15</v>
      </c>
      <c r="F7700" t="s">
        <v>36</v>
      </c>
      <c r="G7700">
        <v>0</v>
      </c>
      <c r="H7700" t="s">
        <v>1442</v>
      </c>
      <c r="I7700" t="s">
        <v>340</v>
      </c>
    </row>
    <row r="7701" spans="1:9" x14ac:dyDescent="0.2">
      <c r="A7701" t="s">
        <v>341</v>
      </c>
      <c r="B7701">
        <v>2.8917858233502577E-7</v>
      </c>
      <c r="C7701" t="s">
        <v>35</v>
      </c>
      <c r="D7701" t="s">
        <v>15</v>
      </c>
      <c r="F7701" t="s">
        <v>36</v>
      </c>
      <c r="G7701">
        <v>0</v>
      </c>
      <c r="H7701" t="s">
        <v>341</v>
      </c>
      <c r="I7701" t="s">
        <v>340</v>
      </c>
    </row>
    <row r="7702" spans="1:9" x14ac:dyDescent="0.2">
      <c r="A7702" t="s">
        <v>342</v>
      </c>
      <c r="B7702">
        <v>0</v>
      </c>
      <c r="C7702" t="s">
        <v>35</v>
      </c>
      <c r="D7702" t="s">
        <v>15</v>
      </c>
      <c r="F7702" t="s">
        <v>36</v>
      </c>
      <c r="G7702">
        <v>0</v>
      </c>
      <c r="H7702" t="s">
        <v>342</v>
      </c>
      <c r="I7702" t="s">
        <v>340</v>
      </c>
    </row>
    <row r="7703" spans="1:9" x14ac:dyDescent="0.2">
      <c r="A7703" t="s">
        <v>343</v>
      </c>
      <c r="B7703">
        <v>1.8843829859778508E-8</v>
      </c>
      <c r="C7703" t="s">
        <v>35</v>
      </c>
      <c r="D7703" t="s">
        <v>15</v>
      </c>
      <c r="F7703" t="s">
        <v>36</v>
      </c>
      <c r="G7703">
        <v>0</v>
      </c>
      <c r="H7703" t="s">
        <v>343</v>
      </c>
      <c r="I7703" t="s">
        <v>340</v>
      </c>
    </row>
    <row r="7704" spans="1:9" x14ac:dyDescent="0.2">
      <c r="A7704" t="s">
        <v>344</v>
      </c>
      <c r="B7704">
        <v>0</v>
      </c>
      <c r="C7704" t="s">
        <v>35</v>
      </c>
      <c r="D7704" t="s">
        <v>15</v>
      </c>
      <c r="F7704" t="s">
        <v>36</v>
      </c>
      <c r="G7704">
        <v>0</v>
      </c>
      <c r="H7704" t="s">
        <v>344</v>
      </c>
      <c r="I7704" t="s">
        <v>340</v>
      </c>
    </row>
    <row r="7705" spans="1:9" x14ac:dyDescent="0.2">
      <c r="A7705" t="s">
        <v>345</v>
      </c>
      <c r="B7705">
        <v>4.8179630003182361E-6</v>
      </c>
      <c r="C7705" t="s">
        <v>35</v>
      </c>
      <c r="D7705" t="s">
        <v>15</v>
      </c>
      <c r="F7705" t="s">
        <v>36</v>
      </c>
      <c r="G7705">
        <v>0</v>
      </c>
      <c r="H7705" t="s">
        <v>345</v>
      </c>
      <c r="I7705" t="s">
        <v>340</v>
      </c>
    </row>
    <row r="7706" spans="1:9" x14ac:dyDescent="0.2">
      <c r="A7706" t="s">
        <v>346</v>
      </c>
      <c r="B7706">
        <v>3.1426974341945092E-7</v>
      </c>
      <c r="C7706" t="s">
        <v>35</v>
      </c>
      <c r="D7706" t="s">
        <v>15</v>
      </c>
      <c r="E7706" s="4"/>
      <c r="F7706" t="s">
        <v>36</v>
      </c>
      <c r="G7706">
        <v>0</v>
      </c>
      <c r="H7706" t="s">
        <v>346</v>
      </c>
      <c r="I7706" t="s">
        <v>340</v>
      </c>
    </row>
    <row r="7707" spans="1:9" x14ac:dyDescent="0.2">
      <c r="A7707" t="s">
        <v>347</v>
      </c>
      <c r="B7707">
        <v>2.5821762485365712E-7</v>
      </c>
      <c r="C7707" t="s">
        <v>49</v>
      </c>
      <c r="D7707" t="s">
        <v>15</v>
      </c>
      <c r="F7707" t="s">
        <v>36</v>
      </c>
      <c r="G7707">
        <v>0</v>
      </c>
      <c r="H7707" t="s">
        <v>347</v>
      </c>
      <c r="I7707" t="s">
        <v>340</v>
      </c>
    </row>
    <row r="7708" spans="1:9" x14ac:dyDescent="0.2">
      <c r="A7708" t="s">
        <v>348</v>
      </c>
      <c r="B7708">
        <v>9.4784762293842415E-9</v>
      </c>
      <c r="C7708" t="s">
        <v>49</v>
      </c>
      <c r="D7708" t="s">
        <v>15</v>
      </c>
      <c r="F7708" t="s">
        <v>36</v>
      </c>
      <c r="G7708">
        <v>0</v>
      </c>
      <c r="H7708" t="s">
        <v>348</v>
      </c>
      <c r="I7708" t="s">
        <v>340</v>
      </c>
    </row>
    <row r="7709" spans="1:9" x14ac:dyDescent="0.2">
      <c r="A7709" t="s">
        <v>349</v>
      </c>
      <c r="B7709">
        <v>1.2879391288432408E-7</v>
      </c>
      <c r="C7709" t="s">
        <v>35</v>
      </c>
      <c r="D7709" t="s">
        <v>15</v>
      </c>
      <c r="F7709" t="s">
        <v>36</v>
      </c>
      <c r="G7709">
        <v>0</v>
      </c>
      <c r="H7709" t="s">
        <v>349</v>
      </c>
      <c r="I7709" t="s">
        <v>340</v>
      </c>
    </row>
    <row r="7710" spans="1:9" x14ac:dyDescent="0.2">
      <c r="A7710" t="s">
        <v>350</v>
      </c>
      <c r="B7710">
        <v>4.2511438238102083E-6</v>
      </c>
      <c r="C7710" t="s">
        <v>35</v>
      </c>
      <c r="D7710" t="s">
        <v>15</v>
      </c>
      <c r="F7710" t="s">
        <v>36</v>
      </c>
      <c r="G7710">
        <v>0</v>
      </c>
      <c r="H7710" t="s">
        <v>350</v>
      </c>
      <c r="I7710" t="s">
        <v>340</v>
      </c>
    </row>
    <row r="7711" spans="1:9" x14ac:dyDescent="0.2">
      <c r="A7711" t="s">
        <v>351</v>
      </c>
      <c r="B7711">
        <v>8.407817784869078E-9</v>
      </c>
      <c r="C7711" t="s">
        <v>35</v>
      </c>
      <c r="D7711" t="s">
        <v>15</v>
      </c>
      <c r="F7711" t="s">
        <v>36</v>
      </c>
      <c r="G7711">
        <v>0</v>
      </c>
      <c r="H7711" t="s">
        <v>351</v>
      </c>
      <c r="I7711" t="s">
        <v>340</v>
      </c>
    </row>
    <row r="7712" spans="1:9" x14ac:dyDescent="0.2">
      <c r="A7712" t="s">
        <v>352</v>
      </c>
      <c r="B7712">
        <v>2.767966978614202E-7</v>
      </c>
      <c r="C7712" t="s">
        <v>35</v>
      </c>
      <c r="D7712" t="s">
        <v>15</v>
      </c>
      <c r="F7712" t="s">
        <v>36</v>
      </c>
      <c r="G7712">
        <v>0</v>
      </c>
      <c r="H7712" t="s">
        <v>352</v>
      </c>
      <c r="I7712" t="s">
        <v>340</v>
      </c>
    </row>
    <row r="7713" spans="1:13" x14ac:dyDescent="0.2">
      <c r="A7713" t="s">
        <v>442</v>
      </c>
      <c r="B7713">
        <v>3.7025999999999999E-3</v>
      </c>
      <c r="C7713" t="s">
        <v>42</v>
      </c>
      <c r="D7713" t="s">
        <v>16</v>
      </c>
      <c r="F7713" t="s">
        <v>36</v>
      </c>
      <c r="G7713">
        <v>0</v>
      </c>
      <c r="H7713" t="s">
        <v>443</v>
      </c>
      <c r="I7713" t="s">
        <v>353</v>
      </c>
    </row>
    <row r="7714" spans="1:13" x14ac:dyDescent="0.2">
      <c r="A7714" t="s">
        <v>354</v>
      </c>
      <c r="B7714">
        <v>-3.3322999999999998E-6</v>
      </c>
      <c r="C7714" t="s">
        <v>49</v>
      </c>
      <c r="D7714" t="s">
        <v>250</v>
      </c>
      <c r="F7714" t="s">
        <v>36</v>
      </c>
      <c r="G7714">
        <v>0</v>
      </c>
      <c r="H7714" t="s">
        <v>355</v>
      </c>
      <c r="I7714" t="s">
        <v>353</v>
      </c>
    </row>
    <row r="7716" spans="1:13" x14ac:dyDescent="0.2">
      <c r="A7716" s="2" t="s">
        <v>2</v>
      </c>
      <c r="B7716" s="2" t="s">
        <v>1459</v>
      </c>
    </row>
    <row r="7717" spans="1:13" x14ac:dyDescent="0.2">
      <c r="A7717" t="s">
        <v>4</v>
      </c>
      <c r="B7717" t="s">
        <v>404</v>
      </c>
    </row>
    <row r="7718" spans="1:13" x14ac:dyDescent="0.2">
      <c r="A7718" t="s">
        <v>6</v>
      </c>
      <c r="B7718" t="s">
        <v>403</v>
      </c>
    </row>
    <row r="7719" spans="1:13" x14ac:dyDescent="0.2">
      <c r="A7719" t="s">
        <v>8</v>
      </c>
      <c r="B7719">
        <v>1</v>
      </c>
    </row>
    <row r="7720" spans="1:13" x14ac:dyDescent="0.2">
      <c r="A7720" t="s">
        <v>9</v>
      </c>
      <c r="B7720" t="s">
        <v>73</v>
      </c>
    </row>
    <row r="7721" spans="1:13" x14ac:dyDescent="0.2">
      <c r="A7721" t="s">
        <v>11</v>
      </c>
      <c r="B7721" t="s">
        <v>12</v>
      </c>
    </row>
    <row r="7722" spans="1:13" x14ac:dyDescent="0.2">
      <c r="A7722" t="s">
        <v>13</v>
      </c>
      <c r="B7722" t="s">
        <v>14</v>
      </c>
    </row>
    <row r="7723" spans="1:13" x14ac:dyDescent="0.2">
      <c r="A7723" t="s">
        <v>15</v>
      </c>
      <c r="B7723" t="s">
        <v>53</v>
      </c>
    </row>
    <row r="7724" spans="1:13" x14ac:dyDescent="0.2">
      <c r="A7724" t="s">
        <v>17</v>
      </c>
    </row>
    <row r="7725" spans="1:13" x14ac:dyDescent="0.2">
      <c r="A7725" s="2" t="s">
        <v>18</v>
      </c>
      <c r="B7725" s="2" t="s">
        <v>19</v>
      </c>
      <c r="C7725" s="2" t="s">
        <v>6</v>
      </c>
      <c r="D7725" s="2" t="s">
        <v>15</v>
      </c>
      <c r="E7725" s="2" t="s">
        <v>20</v>
      </c>
      <c r="F7725" s="2" t="s">
        <v>13</v>
      </c>
      <c r="G7725" s="2" t="s">
        <v>21</v>
      </c>
      <c r="H7725" s="2" t="s">
        <v>9</v>
      </c>
      <c r="I7725" s="2" t="s">
        <v>4</v>
      </c>
      <c r="J7725" s="2" t="s">
        <v>1925</v>
      </c>
      <c r="K7725" s="2"/>
      <c r="L7725" s="2"/>
      <c r="M7725" s="2"/>
    </row>
    <row r="7726" spans="1:13" x14ac:dyDescent="0.2">
      <c r="A7726" t="s">
        <v>335</v>
      </c>
      <c r="B7726">
        <v>3.8502999999999998</v>
      </c>
      <c r="D7726" t="s">
        <v>30</v>
      </c>
      <c r="E7726" t="s">
        <v>336</v>
      </c>
      <c r="F7726" t="s">
        <v>27</v>
      </c>
      <c r="G7726">
        <v>0</v>
      </c>
      <c r="I7726" t="s">
        <v>337</v>
      </c>
    </row>
    <row r="7727" spans="1:13" x14ac:dyDescent="0.2">
      <c r="A7727" t="s">
        <v>29</v>
      </c>
      <c r="B7727">
        <v>0.25026999999999999</v>
      </c>
      <c r="D7727" t="s">
        <v>30</v>
      </c>
      <c r="E7727" t="s">
        <v>31</v>
      </c>
      <c r="F7727" t="s">
        <v>27</v>
      </c>
      <c r="G7727">
        <v>0</v>
      </c>
      <c r="I7727" t="s">
        <v>338</v>
      </c>
    </row>
    <row r="7728" spans="1:13" x14ac:dyDescent="0.2">
      <c r="A7728" t="s">
        <v>1459</v>
      </c>
      <c r="B7728">
        <v>1</v>
      </c>
      <c r="C7728" t="s">
        <v>403</v>
      </c>
      <c r="D7728" t="s">
        <v>53</v>
      </c>
      <c r="E7728" t="s">
        <v>339</v>
      </c>
      <c r="F7728" t="s">
        <v>33</v>
      </c>
      <c r="G7728">
        <v>0</v>
      </c>
      <c r="H7728" t="s">
        <v>73</v>
      </c>
      <c r="J7728">
        <f>VLOOKUP(C7728,'extension - production vol'!$B$6:$D$235,3,0)</f>
        <v>7820</v>
      </c>
    </row>
    <row r="7729" spans="1:9" x14ac:dyDescent="0.2">
      <c r="A7729" t="s">
        <v>1439</v>
      </c>
      <c r="B7729">
        <v>3.8907444132427349E-8</v>
      </c>
      <c r="C7729" t="s">
        <v>49</v>
      </c>
      <c r="D7729" t="s">
        <v>15</v>
      </c>
      <c r="F7729" t="s">
        <v>36</v>
      </c>
      <c r="G7729">
        <v>0</v>
      </c>
      <c r="H7729" t="s">
        <v>1439</v>
      </c>
      <c r="I7729" t="s">
        <v>340</v>
      </c>
    </row>
    <row r="7730" spans="1:9" x14ac:dyDescent="0.2">
      <c r="A7730" t="s">
        <v>1440</v>
      </c>
      <c r="B7730">
        <v>7.858788384364465E-7</v>
      </c>
      <c r="C7730" t="s">
        <v>49</v>
      </c>
      <c r="D7730" t="s">
        <v>15</v>
      </c>
      <c r="F7730" t="s">
        <v>36</v>
      </c>
      <c r="G7730">
        <v>0</v>
      </c>
      <c r="H7730" t="s">
        <v>1440</v>
      </c>
      <c r="I7730" t="s">
        <v>340</v>
      </c>
    </row>
    <row r="7731" spans="1:9" x14ac:dyDescent="0.2">
      <c r="A7731" t="s">
        <v>1441</v>
      </c>
      <c r="B7731">
        <v>6.1410204314979162E-9</v>
      </c>
      <c r="C7731" t="s">
        <v>35</v>
      </c>
      <c r="D7731" t="s">
        <v>15</v>
      </c>
      <c r="F7731" t="s">
        <v>36</v>
      </c>
      <c r="G7731">
        <v>0</v>
      </c>
      <c r="H7731" t="s">
        <v>1441</v>
      </c>
      <c r="I7731" t="s">
        <v>340</v>
      </c>
    </row>
    <row r="7732" spans="1:9" x14ac:dyDescent="0.2">
      <c r="A7732" t="s">
        <v>1442</v>
      </c>
      <c r="B7732">
        <v>1.0263663518377635E-7</v>
      </c>
      <c r="C7732" t="s">
        <v>35</v>
      </c>
      <c r="D7732" t="s">
        <v>15</v>
      </c>
      <c r="F7732" t="s">
        <v>36</v>
      </c>
      <c r="G7732">
        <v>0</v>
      </c>
      <c r="H7732" t="s">
        <v>1442</v>
      </c>
      <c r="I7732" t="s">
        <v>340</v>
      </c>
    </row>
    <row r="7733" spans="1:9" x14ac:dyDescent="0.2">
      <c r="A7733" t="s">
        <v>341</v>
      </c>
      <c r="B7733">
        <v>3.2975463887634573E-7</v>
      </c>
      <c r="C7733" t="s">
        <v>35</v>
      </c>
      <c r="D7733" t="s">
        <v>15</v>
      </c>
      <c r="F7733" t="s">
        <v>36</v>
      </c>
      <c r="G7733">
        <v>0</v>
      </c>
      <c r="H7733" t="s">
        <v>341</v>
      </c>
      <c r="I7733" t="s">
        <v>340</v>
      </c>
    </row>
    <row r="7734" spans="1:9" x14ac:dyDescent="0.2">
      <c r="A7734" t="s">
        <v>342</v>
      </c>
      <c r="B7734">
        <v>3.2975463887634573E-7</v>
      </c>
      <c r="C7734" t="s">
        <v>35</v>
      </c>
      <c r="D7734" t="s">
        <v>15</v>
      </c>
      <c r="F7734" t="s">
        <v>36</v>
      </c>
      <c r="G7734">
        <v>0</v>
      </c>
      <c r="H7734" t="s">
        <v>342</v>
      </c>
      <c r="I7734" t="s">
        <v>340</v>
      </c>
    </row>
    <row r="7735" spans="1:9" x14ac:dyDescent="0.2">
      <c r="A7735" t="s">
        <v>343</v>
      </c>
      <c r="B7735">
        <v>1.7500944521370305E-7</v>
      </c>
      <c r="C7735" t="s">
        <v>35</v>
      </c>
      <c r="D7735" t="s">
        <v>15</v>
      </c>
      <c r="F7735" t="s">
        <v>36</v>
      </c>
      <c r="G7735">
        <v>0</v>
      </c>
      <c r="H7735" t="s">
        <v>343</v>
      </c>
      <c r="I7735" t="s">
        <v>340</v>
      </c>
    </row>
    <row r="7736" spans="1:9" x14ac:dyDescent="0.2">
      <c r="A7736" t="s">
        <v>344</v>
      </c>
      <c r="B7736">
        <v>1.7500944521370305E-7</v>
      </c>
      <c r="C7736" t="s">
        <v>35</v>
      </c>
      <c r="D7736" t="s">
        <v>15</v>
      </c>
      <c r="F7736" t="s">
        <v>36</v>
      </c>
      <c r="G7736">
        <v>0</v>
      </c>
      <c r="H7736" t="s">
        <v>344</v>
      </c>
      <c r="I7736" t="s">
        <v>340</v>
      </c>
    </row>
    <row r="7737" spans="1:9" x14ac:dyDescent="0.2">
      <c r="A7737" t="s">
        <v>345</v>
      </c>
      <c r="B7737">
        <v>3.4613024250260984E-6</v>
      </c>
      <c r="C7737" t="s">
        <v>35</v>
      </c>
      <c r="D7737" t="s">
        <v>15</v>
      </c>
      <c r="F7737" t="s">
        <v>36</v>
      </c>
      <c r="G7737">
        <v>0</v>
      </c>
      <c r="H7737" t="s">
        <v>345</v>
      </c>
      <c r="I7737" t="s">
        <v>340</v>
      </c>
    </row>
    <row r="7738" spans="1:9" x14ac:dyDescent="0.2">
      <c r="A7738" t="s">
        <v>346</v>
      </c>
      <c r="B7738">
        <v>1.833717289685042E-6</v>
      </c>
      <c r="C7738" t="s">
        <v>35</v>
      </c>
      <c r="D7738" t="s">
        <v>15</v>
      </c>
      <c r="F7738" t="s">
        <v>36</v>
      </c>
      <c r="G7738">
        <v>0</v>
      </c>
      <c r="H7738" t="s">
        <v>346</v>
      </c>
      <c r="I7738" t="s">
        <v>340</v>
      </c>
    </row>
    <row r="7739" spans="1:9" x14ac:dyDescent="0.2">
      <c r="A7739" t="s">
        <v>347</v>
      </c>
      <c r="B7739">
        <v>6.4845740220712261E-7</v>
      </c>
      <c r="C7739" t="s">
        <v>49</v>
      </c>
      <c r="D7739" t="s">
        <v>15</v>
      </c>
      <c r="F7739" t="s">
        <v>36</v>
      </c>
      <c r="G7739">
        <v>0</v>
      </c>
      <c r="H7739" t="s">
        <v>347</v>
      </c>
      <c r="I7739" t="s">
        <v>340</v>
      </c>
    </row>
    <row r="7740" spans="1:9" x14ac:dyDescent="0.2">
      <c r="A7740" t="s">
        <v>348</v>
      </c>
      <c r="B7740">
        <v>4.7238618703830124E-8</v>
      </c>
      <c r="C7740" t="s">
        <v>49</v>
      </c>
      <c r="D7740" t="s">
        <v>15</v>
      </c>
      <c r="F7740" t="s">
        <v>36</v>
      </c>
      <c r="G7740">
        <v>0</v>
      </c>
      <c r="H7740" t="s">
        <v>348</v>
      </c>
      <c r="I7740" t="s">
        <v>340</v>
      </c>
    </row>
    <row r="7741" spans="1:9" x14ac:dyDescent="0.2">
      <c r="A7741" t="s">
        <v>349</v>
      </c>
      <c r="B7741">
        <v>1.7048846932200505E-7</v>
      </c>
      <c r="C7741" t="s">
        <v>35</v>
      </c>
      <c r="D7741" t="s">
        <v>15</v>
      </c>
      <c r="F7741" t="s">
        <v>36</v>
      </c>
      <c r="G7741">
        <v>0</v>
      </c>
      <c r="H7741" t="s">
        <v>349</v>
      </c>
      <c r="I7741" t="s">
        <v>340</v>
      </c>
    </row>
    <row r="7742" spans="1:9" x14ac:dyDescent="0.2">
      <c r="A7742" t="s">
        <v>350</v>
      </c>
      <c r="B7742">
        <v>2.8429059619941395E-6</v>
      </c>
      <c r="C7742" t="s">
        <v>35</v>
      </c>
      <c r="D7742" t="s">
        <v>15</v>
      </c>
      <c r="F7742" t="s">
        <v>36</v>
      </c>
      <c r="G7742">
        <v>0</v>
      </c>
      <c r="H7742" t="s">
        <v>350</v>
      </c>
      <c r="I7742" t="s">
        <v>340</v>
      </c>
    </row>
    <row r="7743" spans="1:9" x14ac:dyDescent="0.2">
      <c r="A7743" t="s">
        <v>351</v>
      </c>
      <c r="B7743">
        <v>9.0182817525493859E-8</v>
      </c>
      <c r="C7743" t="s">
        <v>35</v>
      </c>
      <c r="D7743" t="s">
        <v>15</v>
      </c>
      <c r="F7743" t="s">
        <v>36</v>
      </c>
      <c r="G7743">
        <v>0</v>
      </c>
      <c r="H7743" t="s">
        <v>351</v>
      </c>
      <c r="I7743" t="s">
        <v>340</v>
      </c>
    </row>
    <row r="7744" spans="1:9" x14ac:dyDescent="0.2">
      <c r="A7744" t="s">
        <v>352</v>
      </c>
      <c r="B7744">
        <v>1.5030469587582312E-6</v>
      </c>
      <c r="C7744" t="s">
        <v>35</v>
      </c>
      <c r="D7744" t="s">
        <v>15</v>
      </c>
      <c r="F7744" t="s">
        <v>36</v>
      </c>
      <c r="G7744">
        <v>0</v>
      </c>
      <c r="H7744" t="s">
        <v>352</v>
      </c>
      <c r="I7744" t="s">
        <v>340</v>
      </c>
    </row>
    <row r="7745" spans="1:13" x14ac:dyDescent="0.2">
      <c r="A7745" t="s">
        <v>442</v>
      </c>
      <c r="B7745">
        <v>3.7025999999999999E-3</v>
      </c>
      <c r="C7745" t="s">
        <v>42</v>
      </c>
      <c r="D7745" t="s">
        <v>16</v>
      </c>
      <c r="F7745" t="s">
        <v>36</v>
      </c>
      <c r="G7745">
        <v>0</v>
      </c>
      <c r="H7745" t="s">
        <v>443</v>
      </c>
      <c r="I7745" t="s">
        <v>353</v>
      </c>
    </row>
    <row r="7746" spans="1:13" x14ac:dyDescent="0.2">
      <c r="A7746" t="s">
        <v>354</v>
      </c>
      <c r="B7746">
        <v>-3.3322999999999998E-6</v>
      </c>
      <c r="C7746" t="s">
        <v>49</v>
      </c>
      <c r="D7746" t="s">
        <v>250</v>
      </c>
      <c r="F7746" t="s">
        <v>36</v>
      </c>
      <c r="G7746">
        <v>0</v>
      </c>
      <c r="H7746" t="s">
        <v>355</v>
      </c>
      <c r="I7746" t="s">
        <v>353</v>
      </c>
    </row>
    <row r="7748" spans="1:13" x14ac:dyDescent="0.2">
      <c r="A7748" s="2" t="s">
        <v>2</v>
      </c>
      <c r="B7748" s="2" t="s">
        <v>1459</v>
      </c>
    </row>
    <row r="7749" spans="1:13" x14ac:dyDescent="0.2">
      <c r="A7749" t="s">
        <v>4</v>
      </c>
      <c r="B7749" t="s">
        <v>404</v>
      </c>
    </row>
    <row r="7750" spans="1:13" x14ac:dyDescent="0.2">
      <c r="A7750" t="s">
        <v>6</v>
      </c>
      <c r="B7750" t="s">
        <v>400</v>
      </c>
    </row>
    <row r="7751" spans="1:13" x14ac:dyDescent="0.2">
      <c r="A7751" t="s">
        <v>8</v>
      </c>
      <c r="B7751">
        <v>1</v>
      </c>
    </row>
    <row r="7752" spans="1:13" x14ac:dyDescent="0.2">
      <c r="A7752" t="s">
        <v>9</v>
      </c>
      <c r="B7752" t="s">
        <v>73</v>
      </c>
    </row>
    <row r="7753" spans="1:13" x14ac:dyDescent="0.2">
      <c r="A7753" t="s">
        <v>11</v>
      </c>
      <c r="B7753" t="s">
        <v>12</v>
      </c>
    </row>
    <row r="7754" spans="1:13" x14ac:dyDescent="0.2">
      <c r="A7754" t="s">
        <v>13</v>
      </c>
      <c r="B7754" t="s">
        <v>14</v>
      </c>
    </row>
    <row r="7755" spans="1:13" x14ac:dyDescent="0.2">
      <c r="A7755" t="s">
        <v>15</v>
      </c>
      <c r="B7755" t="s">
        <v>53</v>
      </c>
    </row>
    <row r="7756" spans="1:13" x14ac:dyDescent="0.2">
      <c r="A7756" t="s">
        <v>17</v>
      </c>
    </row>
    <row r="7757" spans="1:13" x14ac:dyDescent="0.2">
      <c r="A7757" s="2" t="s">
        <v>18</v>
      </c>
      <c r="B7757" s="2" t="s">
        <v>19</v>
      </c>
      <c r="C7757" s="2" t="s">
        <v>6</v>
      </c>
      <c r="D7757" s="2" t="s">
        <v>15</v>
      </c>
      <c r="E7757" s="2" t="s">
        <v>20</v>
      </c>
      <c r="F7757" s="2" t="s">
        <v>13</v>
      </c>
      <c r="G7757" s="2" t="s">
        <v>21</v>
      </c>
      <c r="H7757" s="2" t="s">
        <v>9</v>
      </c>
      <c r="I7757" s="2" t="s">
        <v>4</v>
      </c>
      <c r="J7757" s="2" t="s">
        <v>1925</v>
      </c>
      <c r="K7757" s="2"/>
      <c r="L7757" s="2"/>
      <c r="M7757" s="2"/>
    </row>
    <row r="7758" spans="1:13" x14ac:dyDescent="0.2">
      <c r="A7758" t="s">
        <v>335</v>
      </c>
      <c r="B7758">
        <v>3.8502999999999998</v>
      </c>
      <c r="D7758" t="s">
        <v>30</v>
      </c>
      <c r="E7758" t="s">
        <v>336</v>
      </c>
      <c r="F7758" t="s">
        <v>27</v>
      </c>
      <c r="G7758">
        <v>0</v>
      </c>
      <c r="I7758" t="s">
        <v>337</v>
      </c>
    </row>
    <row r="7759" spans="1:13" x14ac:dyDescent="0.2">
      <c r="A7759" t="s">
        <v>29</v>
      </c>
      <c r="B7759">
        <v>0.25026999999999999</v>
      </c>
      <c r="D7759" t="s">
        <v>30</v>
      </c>
      <c r="E7759" t="s">
        <v>31</v>
      </c>
      <c r="F7759" t="s">
        <v>27</v>
      </c>
      <c r="G7759">
        <v>0</v>
      </c>
      <c r="I7759" t="s">
        <v>338</v>
      </c>
    </row>
    <row r="7760" spans="1:13" x14ac:dyDescent="0.2">
      <c r="A7760" t="s">
        <v>1459</v>
      </c>
      <c r="B7760">
        <v>1</v>
      </c>
      <c r="C7760" t="s">
        <v>400</v>
      </c>
      <c r="D7760" t="s">
        <v>53</v>
      </c>
      <c r="E7760" t="s">
        <v>339</v>
      </c>
      <c r="F7760" t="s">
        <v>33</v>
      </c>
      <c r="G7760">
        <v>0</v>
      </c>
      <c r="H7760" t="s">
        <v>73</v>
      </c>
      <c r="J7760">
        <f>VLOOKUP(C7760,'extension - production vol'!$B$6:$D$235,3,0)</f>
        <v>7071</v>
      </c>
    </row>
    <row r="7761" spans="1:9" x14ac:dyDescent="0.2">
      <c r="A7761" t="s">
        <v>1439</v>
      </c>
      <c r="B7761">
        <v>3.0177991273357273E-8</v>
      </c>
      <c r="C7761" t="s">
        <v>49</v>
      </c>
      <c r="D7761" t="s">
        <v>15</v>
      </c>
      <c r="F7761" t="s">
        <v>36</v>
      </c>
      <c r="G7761">
        <v>0</v>
      </c>
      <c r="H7761" t="s">
        <v>1439</v>
      </c>
      <c r="I7761" t="s">
        <v>340</v>
      </c>
    </row>
    <row r="7762" spans="1:9" x14ac:dyDescent="0.2">
      <c r="A7762" t="s">
        <v>1440</v>
      </c>
      <c r="B7762">
        <v>6.0823858380410007E-7</v>
      </c>
      <c r="C7762" t="s">
        <v>49</v>
      </c>
      <c r="D7762" t="s">
        <v>15</v>
      </c>
      <c r="F7762" t="s">
        <v>36</v>
      </c>
      <c r="G7762">
        <v>0</v>
      </c>
      <c r="H7762" t="s">
        <v>1440</v>
      </c>
      <c r="I7762" t="s">
        <v>340</v>
      </c>
    </row>
    <row r="7763" spans="1:9" x14ac:dyDescent="0.2">
      <c r="A7763" t="s">
        <v>1441</v>
      </c>
      <c r="B7763">
        <v>4.7645355731321174E-9</v>
      </c>
      <c r="C7763" t="s">
        <v>35</v>
      </c>
      <c r="D7763" t="s">
        <v>15</v>
      </c>
      <c r="F7763" t="s">
        <v>36</v>
      </c>
      <c r="G7763">
        <v>0</v>
      </c>
      <c r="H7763" t="s">
        <v>1441</v>
      </c>
      <c r="I7763" t="s">
        <v>340</v>
      </c>
    </row>
    <row r="7764" spans="1:9" x14ac:dyDescent="0.2">
      <c r="A7764" t="s">
        <v>1442</v>
      </c>
      <c r="B7764">
        <v>7.9538891728228487E-8</v>
      </c>
      <c r="C7764" t="s">
        <v>35</v>
      </c>
      <c r="D7764" t="s">
        <v>15</v>
      </c>
      <c r="F7764" t="s">
        <v>36</v>
      </c>
      <c r="G7764">
        <v>0</v>
      </c>
      <c r="H7764" t="s">
        <v>1442</v>
      </c>
      <c r="I7764" t="s">
        <v>340</v>
      </c>
    </row>
    <row r="7765" spans="1:9" x14ac:dyDescent="0.2">
      <c r="A7765" t="s">
        <v>341</v>
      </c>
      <c r="B7765">
        <v>2.5513480068975606E-7</v>
      </c>
      <c r="C7765" t="s">
        <v>35</v>
      </c>
      <c r="D7765" t="s">
        <v>15</v>
      </c>
      <c r="F7765" t="s">
        <v>36</v>
      </c>
      <c r="G7765">
        <v>0</v>
      </c>
      <c r="H7765" t="s">
        <v>341</v>
      </c>
      <c r="I7765" t="s">
        <v>340</v>
      </c>
    </row>
    <row r="7766" spans="1:9" x14ac:dyDescent="0.2">
      <c r="A7766" t="s">
        <v>342</v>
      </c>
      <c r="B7766">
        <v>2.5513480068975606E-7</v>
      </c>
      <c r="C7766" t="s">
        <v>35</v>
      </c>
      <c r="D7766" t="s">
        <v>15</v>
      </c>
      <c r="F7766" t="s">
        <v>36</v>
      </c>
      <c r="G7766">
        <v>0</v>
      </c>
      <c r="H7766" t="s">
        <v>342</v>
      </c>
      <c r="I7766" t="s">
        <v>340</v>
      </c>
    </row>
    <row r="7767" spans="1:9" x14ac:dyDescent="0.2">
      <c r="A7767" t="s">
        <v>343</v>
      </c>
      <c r="B7767">
        <v>1.3480921783170514E-7</v>
      </c>
      <c r="C7767" t="s">
        <v>35</v>
      </c>
      <c r="D7767" t="s">
        <v>15</v>
      </c>
      <c r="F7767" t="s">
        <v>36</v>
      </c>
      <c r="G7767">
        <v>0</v>
      </c>
      <c r="H7767" t="s">
        <v>343</v>
      </c>
      <c r="I7767" t="s">
        <v>340</v>
      </c>
    </row>
    <row r="7768" spans="1:9" x14ac:dyDescent="0.2">
      <c r="A7768" t="s">
        <v>344</v>
      </c>
      <c r="B7768">
        <v>1.3480921783170514E-7</v>
      </c>
      <c r="C7768" t="s">
        <v>35</v>
      </c>
      <c r="D7768" t="s">
        <v>15</v>
      </c>
      <c r="F7768" t="s">
        <v>36</v>
      </c>
      <c r="G7768">
        <v>0</v>
      </c>
      <c r="H7768" t="s">
        <v>344</v>
      </c>
      <c r="I7768" t="s">
        <v>340</v>
      </c>
    </row>
    <row r="7769" spans="1:9" x14ac:dyDescent="0.2">
      <c r="A7769" t="s">
        <v>345</v>
      </c>
      <c r="B7769">
        <v>2.6824881131873134E-6</v>
      </c>
      <c r="C7769" t="s">
        <v>35</v>
      </c>
      <c r="D7769" t="s">
        <v>15</v>
      </c>
      <c r="F7769" t="s">
        <v>36</v>
      </c>
      <c r="G7769">
        <v>0</v>
      </c>
      <c r="H7769" t="s">
        <v>345</v>
      </c>
      <c r="I7769" t="s">
        <v>340</v>
      </c>
    </row>
    <row r="7770" spans="1:9" x14ac:dyDescent="0.2">
      <c r="A7770" t="s">
        <v>346</v>
      </c>
      <c r="B7770">
        <v>1.4192233622095671E-6</v>
      </c>
      <c r="C7770" t="s">
        <v>35</v>
      </c>
      <c r="D7770" t="s">
        <v>15</v>
      </c>
      <c r="F7770" t="s">
        <v>36</v>
      </c>
      <c r="G7770">
        <v>0</v>
      </c>
      <c r="H7770" t="s">
        <v>346</v>
      </c>
      <c r="I7770" t="s">
        <v>340</v>
      </c>
    </row>
    <row r="7771" spans="1:9" x14ac:dyDescent="0.2">
      <c r="A7771" t="s">
        <v>347</v>
      </c>
      <c r="B7771">
        <v>5.0296652122262132E-7</v>
      </c>
      <c r="C7771" t="s">
        <v>49</v>
      </c>
      <c r="D7771" t="s">
        <v>15</v>
      </c>
      <c r="F7771" t="s">
        <v>36</v>
      </c>
      <c r="G7771">
        <v>0</v>
      </c>
      <c r="H7771" t="s">
        <v>347</v>
      </c>
      <c r="I7771" t="s">
        <v>340</v>
      </c>
    </row>
    <row r="7772" spans="1:9" x14ac:dyDescent="0.2">
      <c r="A7772" t="s">
        <v>348</v>
      </c>
      <c r="B7772">
        <v>3.6494315028246008E-8</v>
      </c>
      <c r="C7772" t="s">
        <v>49</v>
      </c>
      <c r="D7772" t="s">
        <v>15</v>
      </c>
      <c r="F7772" t="s">
        <v>36</v>
      </c>
      <c r="G7772">
        <v>0</v>
      </c>
      <c r="H7772" t="s">
        <v>348</v>
      </c>
      <c r="I7772" t="s">
        <v>340</v>
      </c>
    </row>
    <row r="7773" spans="1:9" x14ac:dyDescent="0.2">
      <c r="A7773" t="s">
        <v>349</v>
      </c>
      <c r="B7773">
        <v>1.3178502649088836E-7</v>
      </c>
      <c r="C7773" t="s">
        <v>35</v>
      </c>
      <c r="D7773" t="s">
        <v>15</v>
      </c>
      <c r="F7773" t="s">
        <v>36</v>
      </c>
      <c r="G7773">
        <v>0</v>
      </c>
      <c r="H7773" t="s">
        <v>349</v>
      </c>
      <c r="I7773" t="s">
        <v>340</v>
      </c>
    </row>
    <row r="7774" spans="1:9" x14ac:dyDescent="0.2">
      <c r="A7774" t="s">
        <v>350</v>
      </c>
      <c r="B7774">
        <v>2.1990164183686695E-6</v>
      </c>
      <c r="C7774" t="s">
        <v>35</v>
      </c>
      <c r="D7774" t="s">
        <v>15</v>
      </c>
      <c r="F7774" t="s">
        <v>36</v>
      </c>
      <c r="G7774">
        <v>0</v>
      </c>
      <c r="H7774" t="s">
        <v>350</v>
      </c>
      <c r="I7774" t="s">
        <v>340</v>
      </c>
    </row>
    <row r="7775" spans="1:9" x14ac:dyDescent="0.2">
      <c r="A7775" t="s">
        <v>351</v>
      </c>
      <c r="B7775">
        <v>6.9947437137471523E-8</v>
      </c>
      <c r="C7775" t="s">
        <v>35</v>
      </c>
      <c r="D7775" t="s">
        <v>15</v>
      </c>
      <c r="F7775" t="s">
        <v>36</v>
      </c>
      <c r="G7775">
        <v>0</v>
      </c>
      <c r="H7775" t="s">
        <v>351</v>
      </c>
      <c r="I7775" t="s">
        <v>340</v>
      </c>
    </row>
    <row r="7776" spans="1:9" x14ac:dyDescent="0.2">
      <c r="A7776" t="s">
        <v>352</v>
      </c>
      <c r="B7776">
        <v>1.161891653677063E-6</v>
      </c>
      <c r="C7776" t="s">
        <v>35</v>
      </c>
      <c r="D7776" t="s">
        <v>15</v>
      </c>
      <c r="F7776" t="s">
        <v>36</v>
      </c>
      <c r="G7776">
        <v>0</v>
      </c>
      <c r="H7776" t="s">
        <v>352</v>
      </c>
      <c r="I7776" t="s">
        <v>340</v>
      </c>
    </row>
    <row r="7777" spans="1:13" x14ac:dyDescent="0.2">
      <c r="A7777" t="s">
        <v>442</v>
      </c>
      <c r="B7777">
        <v>3.7025999999999999E-3</v>
      </c>
      <c r="C7777" t="s">
        <v>42</v>
      </c>
      <c r="D7777" t="s">
        <v>16</v>
      </c>
      <c r="F7777" t="s">
        <v>36</v>
      </c>
      <c r="G7777">
        <v>0</v>
      </c>
      <c r="H7777" t="s">
        <v>443</v>
      </c>
      <c r="I7777" t="s">
        <v>353</v>
      </c>
    </row>
    <row r="7778" spans="1:13" x14ac:dyDescent="0.2">
      <c r="A7778" t="s">
        <v>354</v>
      </c>
      <c r="B7778">
        <v>-3.3322999999999998E-6</v>
      </c>
      <c r="C7778" t="s">
        <v>49</v>
      </c>
      <c r="D7778" t="s">
        <v>250</v>
      </c>
      <c r="F7778" t="s">
        <v>36</v>
      </c>
      <c r="G7778">
        <v>0</v>
      </c>
      <c r="H7778" t="s">
        <v>355</v>
      </c>
      <c r="I7778" t="s">
        <v>353</v>
      </c>
    </row>
    <row r="7780" spans="1:13" x14ac:dyDescent="0.2">
      <c r="A7780" s="2" t="s">
        <v>2</v>
      </c>
      <c r="B7780" s="2" t="s">
        <v>1459</v>
      </c>
    </row>
    <row r="7781" spans="1:13" x14ac:dyDescent="0.2">
      <c r="A7781" t="s">
        <v>4</v>
      </c>
      <c r="B7781" t="s">
        <v>404</v>
      </c>
    </row>
    <row r="7782" spans="1:13" x14ac:dyDescent="0.2">
      <c r="A7782" t="s">
        <v>6</v>
      </c>
      <c r="B7782" t="s">
        <v>397</v>
      </c>
    </row>
    <row r="7783" spans="1:13" x14ac:dyDescent="0.2">
      <c r="A7783" t="s">
        <v>8</v>
      </c>
      <c r="B7783">
        <v>1</v>
      </c>
    </row>
    <row r="7784" spans="1:13" x14ac:dyDescent="0.2">
      <c r="A7784" t="s">
        <v>9</v>
      </c>
      <c r="B7784" t="s">
        <v>73</v>
      </c>
    </row>
    <row r="7785" spans="1:13" x14ac:dyDescent="0.2">
      <c r="A7785" t="s">
        <v>11</v>
      </c>
      <c r="B7785" t="s">
        <v>12</v>
      </c>
    </row>
    <row r="7786" spans="1:13" x14ac:dyDescent="0.2">
      <c r="A7786" t="s">
        <v>13</v>
      </c>
      <c r="B7786" t="s">
        <v>14</v>
      </c>
    </row>
    <row r="7787" spans="1:13" x14ac:dyDescent="0.2">
      <c r="A7787" t="s">
        <v>15</v>
      </c>
      <c r="B7787" t="s">
        <v>53</v>
      </c>
    </row>
    <row r="7788" spans="1:13" x14ac:dyDescent="0.2">
      <c r="A7788" t="s">
        <v>17</v>
      </c>
    </row>
    <row r="7789" spans="1:13" x14ac:dyDescent="0.2">
      <c r="A7789" s="2" t="s">
        <v>18</v>
      </c>
      <c r="B7789" s="2" t="s">
        <v>19</v>
      </c>
      <c r="C7789" s="2" t="s">
        <v>6</v>
      </c>
      <c r="D7789" s="2" t="s">
        <v>15</v>
      </c>
      <c r="E7789" s="2" t="s">
        <v>20</v>
      </c>
      <c r="F7789" s="2" t="s">
        <v>13</v>
      </c>
      <c r="G7789" s="2" t="s">
        <v>21</v>
      </c>
      <c r="H7789" s="2" t="s">
        <v>9</v>
      </c>
      <c r="I7789" s="2" t="s">
        <v>4</v>
      </c>
      <c r="J7789" s="2" t="s">
        <v>1925</v>
      </c>
      <c r="K7789" s="2"/>
      <c r="L7789" s="2"/>
      <c r="M7789" s="2"/>
    </row>
    <row r="7790" spans="1:13" x14ac:dyDescent="0.2">
      <c r="A7790" t="s">
        <v>335</v>
      </c>
      <c r="B7790">
        <v>3.8502999999999998</v>
      </c>
      <c r="D7790" t="s">
        <v>30</v>
      </c>
      <c r="E7790" t="s">
        <v>336</v>
      </c>
      <c r="F7790" t="s">
        <v>27</v>
      </c>
      <c r="G7790">
        <v>0</v>
      </c>
      <c r="I7790" t="s">
        <v>337</v>
      </c>
    </row>
    <row r="7791" spans="1:13" x14ac:dyDescent="0.2">
      <c r="A7791" t="s">
        <v>29</v>
      </c>
      <c r="B7791">
        <v>0.25026999999999999</v>
      </c>
      <c r="D7791" t="s">
        <v>30</v>
      </c>
      <c r="E7791" t="s">
        <v>31</v>
      </c>
      <c r="F7791" t="s">
        <v>27</v>
      </c>
      <c r="G7791">
        <v>0</v>
      </c>
      <c r="I7791" t="s">
        <v>338</v>
      </c>
    </row>
    <row r="7792" spans="1:13" x14ac:dyDescent="0.2">
      <c r="A7792" t="s">
        <v>1459</v>
      </c>
      <c r="B7792">
        <v>1</v>
      </c>
      <c r="C7792" t="s">
        <v>397</v>
      </c>
      <c r="D7792" t="s">
        <v>53</v>
      </c>
      <c r="E7792" t="s">
        <v>339</v>
      </c>
      <c r="F7792" t="s">
        <v>33</v>
      </c>
      <c r="G7792">
        <v>0</v>
      </c>
      <c r="H7792" t="s">
        <v>73</v>
      </c>
      <c r="J7792">
        <f>VLOOKUP(C7792,'extension - production vol'!$B$6:$D$235,3,0)</f>
        <v>3.649</v>
      </c>
    </row>
    <row r="7793" spans="1:9" x14ac:dyDescent="0.2">
      <c r="A7793" t="s">
        <v>1439</v>
      </c>
      <c r="B7793">
        <v>2.1975733518604798E-8</v>
      </c>
      <c r="C7793" t="s">
        <v>49</v>
      </c>
      <c r="D7793" t="s">
        <v>15</v>
      </c>
      <c r="F7793" t="s">
        <v>36</v>
      </c>
      <c r="G7793">
        <v>0</v>
      </c>
      <c r="H7793" t="s">
        <v>1439</v>
      </c>
      <c r="I7793" t="s">
        <v>340</v>
      </c>
    </row>
    <row r="7794" spans="1:9" x14ac:dyDescent="0.2">
      <c r="A7794" t="s">
        <v>1440</v>
      </c>
      <c r="B7794">
        <v>4.438236377286851E-7</v>
      </c>
      <c r="C7794" t="s">
        <v>49</v>
      </c>
      <c r="D7794" t="s">
        <v>15</v>
      </c>
      <c r="F7794" t="s">
        <v>36</v>
      </c>
      <c r="G7794">
        <v>0</v>
      </c>
      <c r="H7794" t="s">
        <v>1440</v>
      </c>
      <c r="I7794" t="s">
        <v>340</v>
      </c>
    </row>
    <row r="7795" spans="1:9" x14ac:dyDescent="0.2">
      <c r="A7795" t="s">
        <v>1441</v>
      </c>
      <c r="B7795">
        <v>3.4902635588372323E-9</v>
      </c>
      <c r="C7795" t="s">
        <v>35</v>
      </c>
      <c r="D7795" t="s">
        <v>15</v>
      </c>
      <c r="F7795" t="s">
        <v>36</v>
      </c>
      <c r="G7795">
        <v>0</v>
      </c>
      <c r="H7795" t="s">
        <v>1441</v>
      </c>
      <c r="I7795" t="s">
        <v>340</v>
      </c>
    </row>
    <row r="7796" spans="1:9" x14ac:dyDescent="0.2">
      <c r="A7796" t="s">
        <v>1442</v>
      </c>
      <c r="B7796">
        <v>5.7955610946124421E-8</v>
      </c>
      <c r="C7796" t="s">
        <v>35</v>
      </c>
      <c r="D7796" t="s">
        <v>15</v>
      </c>
      <c r="F7796" t="s">
        <v>36</v>
      </c>
      <c r="G7796">
        <v>0</v>
      </c>
      <c r="H7796" t="s">
        <v>1442</v>
      </c>
      <c r="I7796" t="s">
        <v>340</v>
      </c>
    </row>
    <row r="7797" spans="1:9" x14ac:dyDescent="0.2">
      <c r="A7797" t="s">
        <v>341</v>
      </c>
      <c r="B7797">
        <v>1.8684116427253818E-7</v>
      </c>
      <c r="C7797" t="s">
        <v>35</v>
      </c>
      <c r="D7797" t="s">
        <v>15</v>
      </c>
      <c r="F7797" t="s">
        <v>36</v>
      </c>
      <c r="G7797">
        <v>0</v>
      </c>
      <c r="H7797" t="s">
        <v>341</v>
      </c>
      <c r="I7797" t="s">
        <v>340</v>
      </c>
    </row>
    <row r="7798" spans="1:9" x14ac:dyDescent="0.2">
      <c r="A7798" t="s">
        <v>342</v>
      </c>
      <c r="B7798">
        <v>1.8684116427253818E-7</v>
      </c>
      <c r="C7798" t="s">
        <v>35</v>
      </c>
      <c r="D7798" t="s">
        <v>15</v>
      </c>
      <c r="F7798" t="s">
        <v>36</v>
      </c>
      <c r="G7798">
        <v>0</v>
      </c>
      <c r="H7798" t="s">
        <v>342</v>
      </c>
      <c r="I7798" t="s">
        <v>340</v>
      </c>
    </row>
    <row r="7799" spans="1:9" x14ac:dyDescent="0.2">
      <c r="A7799" t="s">
        <v>343</v>
      </c>
      <c r="B7799">
        <v>9.8807271386301085E-8</v>
      </c>
      <c r="C7799" t="s">
        <v>35</v>
      </c>
      <c r="D7799" t="s">
        <v>15</v>
      </c>
      <c r="F7799" t="s">
        <v>36</v>
      </c>
      <c r="G7799">
        <v>0</v>
      </c>
      <c r="H7799" t="s">
        <v>343</v>
      </c>
      <c r="I7799" t="s">
        <v>340</v>
      </c>
    </row>
    <row r="7800" spans="1:9" x14ac:dyDescent="0.2">
      <c r="A7800" t="s">
        <v>344</v>
      </c>
      <c r="B7800">
        <v>9.8807271386301085E-8</v>
      </c>
      <c r="C7800" t="s">
        <v>35</v>
      </c>
      <c r="D7800" t="s">
        <v>15</v>
      </c>
      <c r="F7800" t="s">
        <v>36</v>
      </c>
      <c r="G7800">
        <v>0</v>
      </c>
      <c r="H7800" t="s">
        <v>344</v>
      </c>
      <c r="I7800" t="s">
        <v>340</v>
      </c>
    </row>
    <row r="7801" spans="1:9" x14ac:dyDescent="0.2">
      <c r="A7801" t="s">
        <v>345</v>
      </c>
      <c r="B7801">
        <v>1.9605801472480748E-6</v>
      </c>
      <c r="C7801" t="s">
        <v>35</v>
      </c>
      <c r="D7801" t="s">
        <v>15</v>
      </c>
      <c r="F7801" t="s">
        <v>36</v>
      </c>
      <c r="G7801">
        <v>0</v>
      </c>
      <c r="H7801" t="s">
        <v>345</v>
      </c>
      <c r="I7801" t="s">
        <v>340</v>
      </c>
    </row>
    <row r="7802" spans="1:9" x14ac:dyDescent="0.2">
      <c r="A7802" t="s">
        <v>346</v>
      </c>
      <c r="B7802">
        <v>1.0384611329379915E-6</v>
      </c>
      <c r="C7802" t="s">
        <v>35</v>
      </c>
      <c r="D7802" t="s">
        <v>15</v>
      </c>
      <c r="F7802" t="s">
        <v>36</v>
      </c>
      <c r="G7802">
        <v>0</v>
      </c>
      <c r="H7802" t="s">
        <v>346</v>
      </c>
      <c r="I7802" t="s">
        <v>340</v>
      </c>
    </row>
    <row r="7803" spans="1:9" x14ac:dyDescent="0.2">
      <c r="A7803" t="s">
        <v>347</v>
      </c>
      <c r="B7803">
        <v>3.6841670898837456E-7</v>
      </c>
      <c r="C7803" t="s">
        <v>49</v>
      </c>
      <c r="D7803" t="s">
        <v>15</v>
      </c>
      <c r="F7803" t="s">
        <v>36</v>
      </c>
      <c r="G7803">
        <v>0</v>
      </c>
      <c r="H7803" t="s">
        <v>347</v>
      </c>
      <c r="I7803" t="s">
        <v>340</v>
      </c>
    </row>
    <row r="7804" spans="1:9" x14ac:dyDescent="0.2">
      <c r="A7804" t="s">
        <v>348</v>
      </c>
      <c r="B7804">
        <v>2.6715597610852891E-8</v>
      </c>
      <c r="C7804" t="s">
        <v>49</v>
      </c>
      <c r="D7804" t="s">
        <v>15</v>
      </c>
      <c r="F7804" t="s">
        <v>36</v>
      </c>
      <c r="G7804">
        <v>0</v>
      </c>
      <c r="H7804" t="s">
        <v>348</v>
      </c>
      <c r="I7804" t="s">
        <v>340</v>
      </c>
    </row>
    <row r="7805" spans="1:9" x14ac:dyDescent="0.2">
      <c r="A7805" t="s">
        <v>349</v>
      </c>
      <c r="B7805">
        <v>9.6520868787597538E-8</v>
      </c>
      <c r="C7805" t="s">
        <v>35</v>
      </c>
      <c r="D7805" t="s">
        <v>15</v>
      </c>
      <c r="F7805" t="s">
        <v>36</v>
      </c>
      <c r="G7805">
        <v>0</v>
      </c>
      <c r="H7805" t="s">
        <v>349</v>
      </c>
      <c r="I7805" t="s">
        <v>340</v>
      </c>
    </row>
    <row r="7806" spans="1:9" x14ac:dyDescent="0.2">
      <c r="A7806" t="s">
        <v>350</v>
      </c>
      <c r="B7806">
        <v>1.6093993076860572E-6</v>
      </c>
      <c r="C7806" t="s">
        <v>35</v>
      </c>
      <c r="D7806" t="s">
        <v>15</v>
      </c>
      <c r="F7806" t="s">
        <v>36</v>
      </c>
      <c r="G7806">
        <v>0</v>
      </c>
      <c r="H7806" t="s">
        <v>350</v>
      </c>
      <c r="I7806" t="s">
        <v>340</v>
      </c>
    </row>
    <row r="7807" spans="1:9" x14ac:dyDescent="0.2">
      <c r="A7807" t="s">
        <v>351</v>
      </c>
      <c r="B7807">
        <v>5.1061263175581735E-8</v>
      </c>
      <c r="C7807" t="s">
        <v>35</v>
      </c>
      <c r="D7807" t="s">
        <v>15</v>
      </c>
      <c r="F7807" t="s">
        <v>36</v>
      </c>
      <c r="G7807">
        <v>0</v>
      </c>
      <c r="H7807" t="s">
        <v>351</v>
      </c>
      <c r="I7807" t="s">
        <v>340</v>
      </c>
    </row>
    <row r="7808" spans="1:9" x14ac:dyDescent="0.2">
      <c r="A7808" t="s">
        <v>352</v>
      </c>
      <c r="B7808">
        <v>8.5317553660465672E-7</v>
      </c>
      <c r="C7808" t="s">
        <v>35</v>
      </c>
      <c r="D7808" t="s">
        <v>15</v>
      </c>
      <c r="F7808" t="s">
        <v>36</v>
      </c>
      <c r="G7808">
        <v>0</v>
      </c>
      <c r="H7808" t="s">
        <v>352</v>
      </c>
      <c r="I7808" t="s">
        <v>340</v>
      </c>
    </row>
    <row r="7809" spans="1:13" x14ac:dyDescent="0.2">
      <c r="A7809" t="s">
        <v>442</v>
      </c>
      <c r="B7809">
        <v>3.7025999999999999E-3</v>
      </c>
      <c r="C7809" t="s">
        <v>42</v>
      </c>
      <c r="D7809" t="s">
        <v>16</v>
      </c>
      <c r="F7809" t="s">
        <v>36</v>
      </c>
      <c r="G7809">
        <v>0</v>
      </c>
      <c r="H7809" t="s">
        <v>443</v>
      </c>
      <c r="I7809" t="s">
        <v>353</v>
      </c>
    </row>
    <row r="7810" spans="1:13" x14ac:dyDescent="0.2">
      <c r="A7810" t="s">
        <v>354</v>
      </c>
      <c r="B7810">
        <v>-3.3322999999999998E-6</v>
      </c>
      <c r="C7810" t="s">
        <v>49</v>
      </c>
      <c r="D7810" t="s">
        <v>250</v>
      </c>
      <c r="F7810" t="s">
        <v>36</v>
      </c>
      <c r="G7810">
        <v>0</v>
      </c>
      <c r="H7810" t="s">
        <v>355</v>
      </c>
      <c r="I7810" t="s">
        <v>353</v>
      </c>
    </row>
    <row r="7812" spans="1:13" x14ac:dyDescent="0.2">
      <c r="A7812" s="2" t="s">
        <v>2</v>
      </c>
      <c r="B7812" s="2" t="s">
        <v>1459</v>
      </c>
    </row>
    <row r="7813" spans="1:13" x14ac:dyDescent="0.2">
      <c r="A7813" t="s">
        <v>4</v>
      </c>
      <c r="B7813" t="s">
        <v>404</v>
      </c>
    </row>
    <row r="7814" spans="1:13" x14ac:dyDescent="0.2">
      <c r="A7814" t="s">
        <v>6</v>
      </c>
      <c r="B7814" t="s">
        <v>371</v>
      </c>
    </row>
    <row r="7815" spans="1:13" x14ac:dyDescent="0.2">
      <c r="A7815" t="s">
        <v>8</v>
      </c>
      <c r="B7815">
        <v>1</v>
      </c>
    </row>
    <row r="7816" spans="1:13" x14ac:dyDescent="0.2">
      <c r="A7816" t="s">
        <v>9</v>
      </c>
      <c r="B7816" t="s">
        <v>73</v>
      </c>
    </row>
    <row r="7817" spans="1:13" x14ac:dyDescent="0.2">
      <c r="A7817" t="s">
        <v>11</v>
      </c>
      <c r="B7817" t="s">
        <v>12</v>
      </c>
    </row>
    <row r="7818" spans="1:13" x14ac:dyDescent="0.2">
      <c r="A7818" t="s">
        <v>13</v>
      </c>
      <c r="B7818" t="s">
        <v>14</v>
      </c>
    </row>
    <row r="7819" spans="1:13" x14ac:dyDescent="0.2">
      <c r="A7819" t="s">
        <v>15</v>
      </c>
      <c r="B7819" t="s">
        <v>53</v>
      </c>
    </row>
    <row r="7820" spans="1:13" x14ac:dyDescent="0.2">
      <c r="A7820" t="s">
        <v>17</v>
      </c>
    </row>
    <row r="7821" spans="1:13" x14ac:dyDescent="0.2">
      <c r="A7821" s="2" t="s">
        <v>18</v>
      </c>
      <c r="B7821" s="2" t="s">
        <v>19</v>
      </c>
      <c r="C7821" s="2" t="s">
        <v>6</v>
      </c>
      <c r="D7821" s="2" t="s">
        <v>15</v>
      </c>
      <c r="E7821" s="2" t="s">
        <v>20</v>
      </c>
      <c r="F7821" s="2" t="s">
        <v>13</v>
      </c>
      <c r="G7821" s="2" t="s">
        <v>21</v>
      </c>
      <c r="H7821" s="2" t="s">
        <v>9</v>
      </c>
      <c r="I7821" s="2" t="s">
        <v>4</v>
      </c>
      <c r="J7821" s="2" t="s">
        <v>1925</v>
      </c>
      <c r="K7821" s="2"/>
      <c r="L7821" s="2"/>
      <c r="M7821" s="2"/>
    </row>
    <row r="7822" spans="1:13" x14ac:dyDescent="0.2">
      <c r="A7822" t="s">
        <v>335</v>
      </c>
      <c r="B7822">
        <v>3.8502999999999998</v>
      </c>
      <c r="D7822" t="s">
        <v>30</v>
      </c>
      <c r="E7822" t="s">
        <v>336</v>
      </c>
      <c r="F7822" t="s">
        <v>27</v>
      </c>
      <c r="G7822">
        <v>0</v>
      </c>
      <c r="I7822" t="s">
        <v>337</v>
      </c>
    </row>
    <row r="7823" spans="1:13" x14ac:dyDescent="0.2">
      <c r="A7823" t="s">
        <v>29</v>
      </c>
      <c r="B7823">
        <v>0.25026999999999999</v>
      </c>
      <c r="D7823" t="s">
        <v>30</v>
      </c>
      <c r="E7823" t="s">
        <v>31</v>
      </c>
      <c r="F7823" t="s">
        <v>27</v>
      </c>
      <c r="G7823">
        <v>0</v>
      </c>
      <c r="I7823" t="s">
        <v>338</v>
      </c>
    </row>
    <row r="7824" spans="1:13" x14ac:dyDescent="0.2">
      <c r="A7824" t="s">
        <v>1459</v>
      </c>
      <c r="B7824">
        <v>1</v>
      </c>
      <c r="C7824" t="s">
        <v>371</v>
      </c>
      <c r="D7824" t="s">
        <v>53</v>
      </c>
      <c r="E7824" t="s">
        <v>339</v>
      </c>
      <c r="F7824" t="s">
        <v>33</v>
      </c>
      <c r="G7824">
        <v>0</v>
      </c>
      <c r="H7824" t="s">
        <v>73</v>
      </c>
      <c r="J7824">
        <f>VLOOKUP(C7824,'extension - production vol'!$B$6:$D$235,3,0)</f>
        <v>575.11800000000005</v>
      </c>
    </row>
    <row r="7825" spans="1:9" x14ac:dyDescent="0.2">
      <c r="A7825" t="s">
        <v>1439</v>
      </c>
      <c r="B7825">
        <v>1.573763088319184E-8</v>
      </c>
      <c r="C7825" t="s">
        <v>49</v>
      </c>
      <c r="D7825" t="s">
        <v>15</v>
      </c>
      <c r="F7825" t="s">
        <v>36</v>
      </c>
      <c r="G7825">
        <v>0</v>
      </c>
      <c r="H7825" t="s">
        <v>1439</v>
      </c>
      <c r="I7825" t="s">
        <v>340</v>
      </c>
    </row>
    <row r="7826" spans="1:9" x14ac:dyDescent="0.2">
      <c r="A7826" t="s">
        <v>1440</v>
      </c>
      <c r="B7826">
        <v>3.1817384176887849E-7</v>
      </c>
      <c r="C7826" t="s">
        <v>49</v>
      </c>
      <c r="D7826" t="s">
        <v>15</v>
      </c>
      <c r="F7826" t="s">
        <v>36</v>
      </c>
      <c r="G7826">
        <v>0</v>
      </c>
      <c r="H7826" t="s">
        <v>1440</v>
      </c>
      <c r="I7826" t="s">
        <v>340</v>
      </c>
    </row>
    <row r="7827" spans="1:9" x14ac:dyDescent="0.2">
      <c r="A7827" t="s">
        <v>1441</v>
      </c>
      <c r="B7827">
        <v>2.4974935966804441E-9</v>
      </c>
      <c r="C7827" t="s">
        <v>35</v>
      </c>
      <c r="D7827" t="s">
        <v>15</v>
      </c>
      <c r="F7827" t="s">
        <v>36</v>
      </c>
      <c r="G7827">
        <v>0</v>
      </c>
      <c r="H7827" t="s">
        <v>1441</v>
      </c>
      <c r="I7827" t="s">
        <v>340</v>
      </c>
    </row>
    <row r="7828" spans="1:9" x14ac:dyDescent="0.2">
      <c r="A7828" t="s">
        <v>1442</v>
      </c>
      <c r="B7828">
        <v>4.1510852474506017E-8</v>
      </c>
      <c r="C7828" t="s">
        <v>35</v>
      </c>
      <c r="D7828" t="s">
        <v>15</v>
      </c>
      <c r="F7828" t="s">
        <v>36</v>
      </c>
      <c r="G7828">
        <v>0</v>
      </c>
      <c r="H7828" t="s">
        <v>1442</v>
      </c>
      <c r="I7828" t="s">
        <v>340</v>
      </c>
    </row>
    <row r="7829" spans="1:9" x14ac:dyDescent="0.2">
      <c r="A7829" t="s">
        <v>341</v>
      </c>
      <c r="B7829">
        <v>3.0822760261813864E-7</v>
      </c>
      <c r="C7829" t="s">
        <v>35</v>
      </c>
      <c r="D7829" t="s">
        <v>15</v>
      </c>
      <c r="F7829" t="s">
        <v>36</v>
      </c>
      <c r="G7829">
        <v>0</v>
      </c>
      <c r="H7829" t="s">
        <v>341</v>
      </c>
      <c r="I7829" t="s">
        <v>340</v>
      </c>
    </row>
    <row r="7830" spans="1:9" x14ac:dyDescent="0.2">
      <c r="A7830" t="s">
        <v>342</v>
      </c>
      <c r="B7830">
        <v>3.0822760261813864E-7</v>
      </c>
      <c r="C7830" t="s">
        <v>35</v>
      </c>
      <c r="D7830" t="s">
        <v>15</v>
      </c>
      <c r="F7830" t="s">
        <v>36</v>
      </c>
      <c r="G7830">
        <v>0</v>
      </c>
      <c r="H7830" t="s">
        <v>342</v>
      </c>
      <c r="I7830" t="s">
        <v>340</v>
      </c>
    </row>
    <row r="7831" spans="1:9" x14ac:dyDescent="0.2">
      <c r="A7831" t="s">
        <v>343</v>
      </c>
      <c r="B7831">
        <v>1.630833876286448E-7</v>
      </c>
      <c r="C7831" t="s">
        <v>35</v>
      </c>
      <c r="D7831" t="s">
        <v>15</v>
      </c>
      <c r="F7831" t="s">
        <v>36</v>
      </c>
      <c r="G7831">
        <v>0</v>
      </c>
      <c r="H7831" t="s">
        <v>343</v>
      </c>
      <c r="I7831" t="s">
        <v>340</v>
      </c>
    </row>
    <row r="7832" spans="1:9" x14ac:dyDescent="0.2">
      <c r="A7832" t="s">
        <v>344</v>
      </c>
      <c r="B7832">
        <v>1.630833876286448E-7</v>
      </c>
      <c r="C7832" t="s">
        <v>35</v>
      </c>
      <c r="D7832" t="s">
        <v>15</v>
      </c>
      <c r="F7832" t="s">
        <v>36</v>
      </c>
      <c r="G7832">
        <v>0</v>
      </c>
      <c r="H7832" t="s">
        <v>344</v>
      </c>
      <c r="I7832" t="s">
        <v>340</v>
      </c>
    </row>
    <row r="7833" spans="1:9" x14ac:dyDescent="0.2">
      <c r="A7833" t="s">
        <v>345</v>
      </c>
      <c r="B7833">
        <v>3.2387588194394805E-6</v>
      </c>
      <c r="C7833" t="s">
        <v>35</v>
      </c>
      <c r="D7833" t="s">
        <v>15</v>
      </c>
      <c r="F7833" t="s">
        <v>36</v>
      </c>
      <c r="G7833">
        <v>0</v>
      </c>
      <c r="H7833" t="s">
        <v>345</v>
      </c>
      <c r="I7833" t="s">
        <v>340</v>
      </c>
    </row>
    <row r="7834" spans="1:9" x14ac:dyDescent="0.2">
      <c r="A7834" t="s">
        <v>346</v>
      </c>
      <c r="B7834">
        <v>1.7106120525208523E-6</v>
      </c>
      <c r="C7834" t="s">
        <v>35</v>
      </c>
      <c r="D7834" t="s">
        <v>15</v>
      </c>
      <c r="F7834" t="s">
        <v>36</v>
      </c>
      <c r="G7834">
        <v>0</v>
      </c>
      <c r="H7834" t="s">
        <v>346</v>
      </c>
      <c r="I7834" t="s">
        <v>340</v>
      </c>
    </row>
    <row r="7835" spans="1:9" x14ac:dyDescent="0.2">
      <c r="A7835" t="s">
        <v>347</v>
      </c>
      <c r="B7835">
        <v>2.6343425608821123E-7</v>
      </c>
      <c r="C7835" t="s">
        <v>49</v>
      </c>
      <c r="D7835" t="s">
        <v>15</v>
      </c>
      <c r="F7835" t="s">
        <v>36</v>
      </c>
      <c r="G7835">
        <v>0</v>
      </c>
      <c r="H7835" t="s">
        <v>347</v>
      </c>
      <c r="I7835" t="s">
        <v>340</v>
      </c>
    </row>
    <row r="7836" spans="1:9" x14ac:dyDescent="0.2">
      <c r="A7836" t="s">
        <v>348</v>
      </c>
      <c r="B7836">
        <v>1.9158854988233544E-8</v>
      </c>
      <c r="C7836" t="s">
        <v>49</v>
      </c>
      <c r="D7836" t="s">
        <v>15</v>
      </c>
      <c r="F7836" t="s">
        <v>36</v>
      </c>
      <c r="G7836">
        <v>0</v>
      </c>
      <c r="H7836" t="s">
        <v>348</v>
      </c>
      <c r="I7836" t="s">
        <v>340</v>
      </c>
    </row>
    <row r="7837" spans="1:9" x14ac:dyDescent="0.2">
      <c r="A7837" t="s">
        <v>349</v>
      </c>
      <c r="B7837">
        <v>1.9158854988233547E-7</v>
      </c>
      <c r="C7837" t="s">
        <v>35</v>
      </c>
      <c r="D7837" t="s">
        <v>15</v>
      </c>
      <c r="F7837" t="s">
        <v>36</v>
      </c>
      <c r="G7837">
        <v>0</v>
      </c>
      <c r="H7837" t="s">
        <v>349</v>
      </c>
      <c r="I7837" t="s">
        <v>340</v>
      </c>
    </row>
    <row r="7838" spans="1:9" x14ac:dyDescent="0.2">
      <c r="A7838" t="s">
        <v>350</v>
      </c>
      <c r="B7838">
        <v>3.1931424980389243E-6</v>
      </c>
      <c r="C7838" t="s">
        <v>35</v>
      </c>
      <c r="D7838" t="s">
        <v>15</v>
      </c>
      <c r="F7838" t="s">
        <v>36</v>
      </c>
      <c r="G7838">
        <v>0</v>
      </c>
      <c r="H7838" t="s">
        <v>350</v>
      </c>
      <c r="I7838" t="s">
        <v>340</v>
      </c>
    </row>
    <row r="7839" spans="1:9" x14ac:dyDescent="0.2">
      <c r="A7839" t="s">
        <v>351</v>
      </c>
      <c r="B7839">
        <v>1.0138227431273584E-7</v>
      </c>
      <c r="C7839" t="s">
        <v>35</v>
      </c>
      <c r="D7839" t="s">
        <v>15</v>
      </c>
      <c r="F7839" t="s">
        <v>36</v>
      </c>
      <c r="G7839">
        <v>0</v>
      </c>
      <c r="H7839" t="s">
        <v>351</v>
      </c>
      <c r="I7839" t="s">
        <v>340</v>
      </c>
    </row>
    <row r="7840" spans="1:9" x14ac:dyDescent="0.2">
      <c r="A7840" t="s">
        <v>352</v>
      </c>
      <c r="B7840">
        <v>1.6878038918205742E-6</v>
      </c>
      <c r="C7840" t="s">
        <v>35</v>
      </c>
      <c r="D7840" t="s">
        <v>15</v>
      </c>
      <c r="F7840" t="s">
        <v>36</v>
      </c>
      <c r="G7840">
        <v>0</v>
      </c>
      <c r="H7840" t="s">
        <v>352</v>
      </c>
      <c r="I7840" t="s">
        <v>340</v>
      </c>
    </row>
    <row r="7841" spans="1:13" x14ac:dyDescent="0.2">
      <c r="A7841" t="s">
        <v>442</v>
      </c>
      <c r="B7841">
        <v>3.7025999999999999E-3</v>
      </c>
      <c r="C7841" t="s">
        <v>42</v>
      </c>
      <c r="D7841" t="s">
        <v>16</v>
      </c>
      <c r="F7841" t="s">
        <v>36</v>
      </c>
      <c r="G7841">
        <v>0</v>
      </c>
      <c r="H7841" t="s">
        <v>443</v>
      </c>
      <c r="I7841" t="s">
        <v>353</v>
      </c>
    </row>
    <row r="7842" spans="1:13" x14ac:dyDescent="0.2">
      <c r="A7842" t="s">
        <v>354</v>
      </c>
      <c r="B7842">
        <v>-3.3322999999999998E-6</v>
      </c>
      <c r="C7842" t="s">
        <v>49</v>
      </c>
      <c r="D7842" t="s">
        <v>250</v>
      </c>
      <c r="F7842" t="s">
        <v>36</v>
      </c>
      <c r="G7842">
        <v>0</v>
      </c>
      <c r="H7842" t="s">
        <v>355</v>
      </c>
      <c r="I7842" t="s">
        <v>353</v>
      </c>
    </row>
    <row r="7844" spans="1:13" x14ac:dyDescent="0.2">
      <c r="A7844" s="2" t="s">
        <v>2</v>
      </c>
      <c r="B7844" s="2" t="s">
        <v>1459</v>
      </c>
    </row>
    <row r="7845" spans="1:13" x14ac:dyDescent="0.2">
      <c r="A7845" t="s">
        <v>4</v>
      </c>
      <c r="B7845" t="s">
        <v>404</v>
      </c>
    </row>
    <row r="7846" spans="1:13" x14ac:dyDescent="0.2">
      <c r="A7846" t="s">
        <v>6</v>
      </c>
      <c r="B7846" t="s">
        <v>399</v>
      </c>
    </row>
    <row r="7847" spans="1:13" x14ac:dyDescent="0.2">
      <c r="A7847" t="s">
        <v>8</v>
      </c>
      <c r="B7847">
        <v>1</v>
      </c>
    </row>
    <row r="7848" spans="1:13" x14ac:dyDescent="0.2">
      <c r="A7848" t="s">
        <v>9</v>
      </c>
      <c r="B7848" t="s">
        <v>73</v>
      </c>
    </row>
    <row r="7849" spans="1:13" x14ac:dyDescent="0.2">
      <c r="A7849" t="s">
        <v>11</v>
      </c>
      <c r="B7849" t="s">
        <v>12</v>
      </c>
    </row>
    <row r="7850" spans="1:13" x14ac:dyDescent="0.2">
      <c r="A7850" t="s">
        <v>13</v>
      </c>
      <c r="B7850" t="s">
        <v>14</v>
      </c>
    </row>
    <row r="7851" spans="1:13" x14ac:dyDescent="0.2">
      <c r="A7851" t="s">
        <v>15</v>
      </c>
      <c r="B7851" t="s">
        <v>53</v>
      </c>
    </row>
    <row r="7852" spans="1:13" x14ac:dyDescent="0.2">
      <c r="A7852" t="s">
        <v>17</v>
      </c>
    </row>
    <row r="7853" spans="1:13" x14ac:dyDescent="0.2">
      <c r="A7853" s="2" t="s">
        <v>18</v>
      </c>
      <c r="B7853" s="2" t="s">
        <v>19</v>
      </c>
      <c r="C7853" s="2" t="s">
        <v>6</v>
      </c>
      <c r="D7853" s="2" t="s">
        <v>15</v>
      </c>
      <c r="E7853" s="2" t="s">
        <v>20</v>
      </c>
      <c r="F7853" s="2" t="s">
        <v>13</v>
      </c>
      <c r="G7853" s="2" t="s">
        <v>21</v>
      </c>
      <c r="H7853" s="2" t="s">
        <v>9</v>
      </c>
      <c r="I7853" s="2" t="s">
        <v>4</v>
      </c>
      <c r="J7853" s="2" t="s">
        <v>1925</v>
      </c>
      <c r="K7853" s="2"/>
      <c r="L7853" s="2"/>
      <c r="M7853" s="2"/>
    </row>
    <row r="7854" spans="1:13" x14ac:dyDescent="0.2">
      <c r="A7854" t="s">
        <v>335</v>
      </c>
      <c r="B7854">
        <v>3.8502999999999998</v>
      </c>
      <c r="D7854" t="s">
        <v>30</v>
      </c>
      <c r="E7854" t="s">
        <v>336</v>
      </c>
      <c r="F7854" t="s">
        <v>27</v>
      </c>
      <c r="G7854">
        <v>0</v>
      </c>
      <c r="I7854" t="s">
        <v>337</v>
      </c>
    </row>
    <row r="7855" spans="1:13" x14ac:dyDescent="0.2">
      <c r="A7855" t="s">
        <v>29</v>
      </c>
      <c r="B7855">
        <v>0.25026999999999999</v>
      </c>
      <c r="D7855" t="s">
        <v>30</v>
      </c>
      <c r="E7855" t="s">
        <v>31</v>
      </c>
      <c r="F7855" t="s">
        <v>27</v>
      </c>
      <c r="G7855">
        <v>0</v>
      </c>
      <c r="I7855" t="s">
        <v>338</v>
      </c>
    </row>
    <row r="7856" spans="1:13" x14ac:dyDescent="0.2">
      <c r="A7856" t="s">
        <v>1459</v>
      </c>
      <c r="B7856">
        <v>1</v>
      </c>
      <c r="C7856" t="s">
        <v>399</v>
      </c>
      <c r="D7856" t="s">
        <v>53</v>
      </c>
      <c r="E7856" t="s">
        <v>339</v>
      </c>
      <c r="F7856" t="s">
        <v>33</v>
      </c>
      <c r="G7856">
        <v>0</v>
      </c>
      <c r="H7856" t="s">
        <v>73</v>
      </c>
      <c r="J7856">
        <f>VLOOKUP(C7856,'extension - production vol'!$B$6:$D$235,3,0)</f>
        <v>2892.0929999999998</v>
      </c>
    </row>
    <row r="7857" spans="1:9" x14ac:dyDescent="0.2">
      <c r="A7857" t="s">
        <v>1439</v>
      </c>
      <c r="B7857">
        <v>3.7433219788801777E-8</v>
      </c>
      <c r="C7857" t="s">
        <v>49</v>
      </c>
      <c r="D7857" t="s">
        <v>15</v>
      </c>
      <c r="F7857" t="s">
        <v>36</v>
      </c>
      <c r="G7857">
        <v>0</v>
      </c>
      <c r="H7857" t="s">
        <v>1439</v>
      </c>
      <c r="I7857" t="s">
        <v>340</v>
      </c>
    </row>
    <row r="7858" spans="1:9" x14ac:dyDescent="0.2">
      <c r="A7858" t="s">
        <v>1440</v>
      </c>
      <c r="B7858">
        <v>7.5628162073305905E-7</v>
      </c>
      <c r="C7858" t="s">
        <v>49</v>
      </c>
      <c r="D7858" t="s">
        <v>15</v>
      </c>
      <c r="F7858" t="s">
        <v>36</v>
      </c>
      <c r="G7858">
        <v>0</v>
      </c>
      <c r="H7858" t="s">
        <v>1440</v>
      </c>
      <c r="I7858" t="s">
        <v>340</v>
      </c>
    </row>
    <row r="7859" spans="1:9" x14ac:dyDescent="0.2">
      <c r="A7859" t="s">
        <v>1441</v>
      </c>
      <c r="B7859">
        <v>5.9305537165398158E-9</v>
      </c>
      <c r="C7859" t="s">
        <v>35</v>
      </c>
      <c r="D7859" t="s">
        <v>15</v>
      </c>
      <c r="F7859" t="s">
        <v>36</v>
      </c>
      <c r="G7859">
        <v>0</v>
      </c>
      <c r="H7859" t="s">
        <v>1441</v>
      </c>
      <c r="I7859" t="s">
        <v>340</v>
      </c>
    </row>
    <row r="7860" spans="1:9" x14ac:dyDescent="0.2">
      <c r="A7860" t="s">
        <v>1442</v>
      </c>
      <c r="B7860">
        <v>9.8479836944376759E-8</v>
      </c>
      <c r="C7860" t="s">
        <v>35</v>
      </c>
      <c r="D7860" t="s">
        <v>15</v>
      </c>
      <c r="F7860" t="s">
        <v>36</v>
      </c>
      <c r="G7860">
        <v>0</v>
      </c>
      <c r="H7860" t="s">
        <v>1442</v>
      </c>
      <c r="I7860" t="s">
        <v>340</v>
      </c>
    </row>
    <row r="7861" spans="1:9" x14ac:dyDescent="0.2">
      <c r="A7861" t="s">
        <v>341</v>
      </c>
      <c r="B7861">
        <v>3.1702933073779559E-7</v>
      </c>
      <c r="C7861" t="s">
        <v>35</v>
      </c>
      <c r="D7861" t="s">
        <v>15</v>
      </c>
      <c r="F7861" t="s">
        <v>36</v>
      </c>
      <c r="G7861">
        <v>0</v>
      </c>
      <c r="H7861" t="s">
        <v>341</v>
      </c>
      <c r="I7861" t="s">
        <v>340</v>
      </c>
    </row>
    <row r="7862" spans="1:9" x14ac:dyDescent="0.2">
      <c r="A7862" t="s">
        <v>342</v>
      </c>
      <c r="B7862">
        <v>3.1702933073779559E-7</v>
      </c>
      <c r="C7862" t="s">
        <v>35</v>
      </c>
      <c r="D7862" t="s">
        <v>15</v>
      </c>
      <c r="F7862" t="s">
        <v>36</v>
      </c>
      <c r="G7862">
        <v>0</v>
      </c>
      <c r="H7862" t="s">
        <v>342</v>
      </c>
      <c r="I7862" t="s">
        <v>340</v>
      </c>
    </row>
    <row r="7863" spans="1:9" x14ac:dyDescent="0.2">
      <c r="A7863" t="s">
        <v>343</v>
      </c>
      <c r="B7863">
        <v>1.678390574494212E-7</v>
      </c>
      <c r="C7863" t="s">
        <v>35</v>
      </c>
      <c r="D7863" t="s">
        <v>15</v>
      </c>
      <c r="F7863" t="s">
        <v>36</v>
      </c>
      <c r="G7863">
        <v>0</v>
      </c>
      <c r="H7863" t="s">
        <v>343</v>
      </c>
      <c r="I7863" t="s">
        <v>340</v>
      </c>
    </row>
    <row r="7864" spans="1:9" x14ac:dyDescent="0.2">
      <c r="A7864" t="s">
        <v>344</v>
      </c>
      <c r="B7864">
        <v>1.678390574494212E-7</v>
      </c>
      <c r="C7864" t="s">
        <v>35</v>
      </c>
      <c r="D7864" t="s">
        <v>15</v>
      </c>
      <c r="F7864" t="s">
        <v>36</v>
      </c>
      <c r="G7864">
        <v>0</v>
      </c>
      <c r="H7864" t="s">
        <v>344</v>
      </c>
      <c r="I7864" t="s">
        <v>340</v>
      </c>
    </row>
    <row r="7865" spans="1:9" x14ac:dyDescent="0.2">
      <c r="A7865" t="s">
        <v>345</v>
      </c>
      <c r="B7865">
        <v>3.3298154812131808E-6</v>
      </c>
      <c r="C7865" t="s">
        <v>35</v>
      </c>
      <c r="D7865" t="s">
        <v>15</v>
      </c>
      <c r="F7865" t="s">
        <v>36</v>
      </c>
      <c r="G7865">
        <v>0</v>
      </c>
      <c r="H7865" t="s">
        <v>345</v>
      </c>
      <c r="I7865" t="s">
        <v>340</v>
      </c>
    </row>
    <row r="7866" spans="1:9" x14ac:dyDescent="0.2">
      <c r="A7866" t="s">
        <v>346</v>
      </c>
      <c r="B7866">
        <v>1.7628434900540368E-6</v>
      </c>
      <c r="C7866" t="s">
        <v>35</v>
      </c>
      <c r="D7866" t="s">
        <v>15</v>
      </c>
      <c r="F7866" t="s">
        <v>36</v>
      </c>
      <c r="G7866">
        <v>0</v>
      </c>
      <c r="H7866" t="s">
        <v>346</v>
      </c>
      <c r="I7866" t="s">
        <v>340</v>
      </c>
    </row>
    <row r="7867" spans="1:9" x14ac:dyDescent="0.2">
      <c r="A7867" t="s">
        <v>347</v>
      </c>
      <c r="B7867">
        <v>6.25700621469797E-7</v>
      </c>
      <c r="C7867" t="s">
        <v>49</v>
      </c>
      <c r="D7867" t="s">
        <v>15</v>
      </c>
      <c r="F7867" t="s">
        <v>36</v>
      </c>
      <c r="G7867">
        <v>0</v>
      </c>
      <c r="H7867" t="s">
        <v>347</v>
      </c>
      <c r="I7867" t="s">
        <v>340</v>
      </c>
    </row>
    <row r="7868" spans="1:9" x14ac:dyDescent="0.2">
      <c r="A7868" t="s">
        <v>348</v>
      </c>
      <c r="B7868">
        <v>4.532248849429052E-8</v>
      </c>
      <c r="C7868" t="s">
        <v>49</v>
      </c>
      <c r="D7868" t="s">
        <v>15</v>
      </c>
      <c r="F7868" t="s">
        <v>36</v>
      </c>
      <c r="G7868">
        <v>0</v>
      </c>
      <c r="H7868" t="s">
        <v>348</v>
      </c>
      <c r="I7868" t="s">
        <v>340</v>
      </c>
    </row>
    <row r="7869" spans="1:9" x14ac:dyDescent="0.2">
      <c r="A7869" t="s">
        <v>349</v>
      </c>
      <c r="B7869">
        <v>1.6377033657600778E-7</v>
      </c>
      <c r="C7869" t="s">
        <v>35</v>
      </c>
      <c r="D7869" t="s">
        <v>15</v>
      </c>
      <c r="F7869" t="s">
        <v>36</v>
      </c>
      <c r="G7869">
        <v>0</v>
      </c>
      <c r="H7869" t="s">
        <v>349</v>
      </c>
      <c r="I7869" t="s">
        <v>340</v>
      </c>
    </row>
    <row r="7870" spans="1:9" x14ac:dyDescent="0.2">
      <c r="A7870" t="s">
        <v>350</v>
      </c>
      <c r="B7870">
        <v>2.7313192345898967E-6</v>
      </c>
      <c r="C7870" t="s">
        <v>35</v>
      </c>
      <c r="D7870" t="s">
        <v>15</v>
      </c>
      <c r="F7870" t="s">
        <v>36</v>
      </c>
      <c r="G7870">
        <v>0</v>
      </c>
      <c r="H7870" t="s">
        <v>350</v>
      </c>
      <c r="I7870" t="s">
        <v>340</v>
      </c>
    </row>
    <row r="7871" spans="1:9" x14ac:dyDescent="0.2">
      <c r="A7871" t="s">
        <v>351</v>
      </c>
      <c r="B7871">
        <v>8.7053999508841335E-8</v>
      </c>
      <c r="C7871" t="s">
        <v>35</v>
      </c>
      <c r="D7871" t="s">
        <v>15</v>
      </c>
      <c r="F7871" t="s">
        <v>36</v>
      </c>
      <c r="G7871">
        <v>0</v>
      </c>
      <c r="H7871" t="s">
        <v>351</v>
      </c>
      <c r="I7871" t="s">
        <v>340</v>
      </c>
    </row>
    <row r="7872" spans="1:9" x14ac:dyDescent="0.2">
      <c r="A7872" t="s">
        <v>352</v>
      </c>
      <c r="B7872">
        <v>1.4472727418344871E-6</v>
      </c>
      <c r="C7872" t="s">
        <v>35</v>
      </c>
      <c r="D7872" t="s">
        <v>15</v>
      </c>
      <c r="F7872" t="s">
        <v>36</v>
      </c>
      <c r="G7872">
        <v>0</v>
      </c>
      <c r="H7872" t="s">
        <v>352</v>
      </c>
      <c r="I7872" t="s">
        <v>340</v>
      </c>
    </row>
    <row r="7873" spans="1:13" x14ac:dyDescent="0.2">
      <c r="A7873" t="s">
        <v>442</v>
      </c>
      <c r="B7873">
        <v>3.7025999999999999E-3</v>
      </c>
      <c r="C7873" t="s">
        <v>42</v>
      </c>
      <c r="D7873" t="s">
        <v>16</v>
      </c>
      <c r="F7873" t="s">
        <v>36</v>
      </c>
      <c r="G7873">
        <v>0</v>
      </c>
      <c r="H7873" t="s">
        <v>443</v>
      </c>
      <c r="I7873" t="s">
        <v>353</v>
      </c>
    </row>
    <row r="7874" spans="1:13" x14ac:dyDescent="0.2">
      <c r="A7874" t="s">
        <v>354</v>
      </c>
      <c r="B7874">
        <v>-3.3322999999999998E-6</v>
      </c>
      <c r="C7874" t="s">
        <v>49</v>
      </c>
      <c r="D7874" t="s">
        <v>250</v>
      </c>
      <c r="F7874" t="s">
        <v>36</v>
      </c>
      <c r="G7874">
        <v>0</v>
      </c>
      <c r="H7874" t="s">
        <v>355</v>
      </c>
      <c r="I7874" t="s">
        <v>353</v>
      </c>
    </row>
    <row r="7876" spans="1:13" x14ac:dyDescent="0.2">
      <c r="A7876" s="2" t="s">
        <v>2</v>
      </c>
      <c r="B7876" s="2" t="s">
        <v>1459</v>
      </c>
    </row>
    <row r="7877" spans="1:13" x14ac:dyDescent="0.2">
      <c r="A7877" t="s">
        <v>4</v>
      </c>
      <c r="B7877" t="s">
        <v>404</v>
      </c>
    </row>
    <row r="7878" spans="1:13" x14ac:dyDescent="0.2">
      <c r="A7878" t="s">
        <v>6</v>
      </c>
      <c r="B7878" t="s">
        <v>405</v>
      </c>
    </row>
    <row r="7879" spans="1:13" x14ac:dyDescent="0.2">
      <c r="A7879" t="s">
        <v>8</v>
      </c>
      <c r="B7879">
        <v>1</v>
      </c>
    </row>
    <row r="7880" spans="1:13" x14ac:dyDescent="0.2">
      <c r="A7880" t="s">
        <v>9</v>
      </c>
      <c r="B7880" t="s">
        <v>73</v>
      </c>
    </row>
    <row r="7881" spans="1:13" x14ac:dyDescent="0.2">
      <c r="A7881" t="s">
        <v>11</v>
      </c>
      <c r="B7881" t="s">
        <v>12</v>
      </c>
    </row>
    <row r="7882" spans="1:13" x14ac:dyDescent="0.2">
      <c r="A7882" t="s">
        <v>13</v>
      </c>
      <c r="B7882" t="s">
        <v>14</v>
      </c>
    </row>
    <row r="7883" spans="1:13" x14ac:dyDescent="0.2">
      <c r="A7883" t="s">
        <v>15</v>
      </c>
      <c r="B7883" t="s">
        <v>53</v>
      </c>
    </row>
    <row r="7884" spans="1:13" x14ac:dyDescent="0.2">
      <c r="A7884" t="s">
        <v>17</v>
      </c>
    </row>
    <row r="7885" spans="1:13" x14ac:dyDescent="0.2">
      <c r="A7885" s="2" t="s">
        <v>18</v>
      </c>
      <c r="B7885" s="2" t="s">
        <v>19</v>
      </c>
      <c r="C7885" s="2" t="s">
        <v>6</v>
      </c>
      <c r="D7885" s="2" t="s">
        <v>15</v>
      </c>
      <c r="E7885" s="2" t="s">
        <v>20</v>
      </c>
      <c r="F7885" s="2" t="s">
        <v>13</v>
      </c>
      <c r="G7885" s="2" t="s">
        <v>21</v>
      </c>
      <c r="H7885" s="2" t="s">
        <v>9</v>
      </c>
      <c r="I7885" s="2" t="s">
        <v>4</v>
      </c>
      <c r="J7885" s="2" t="s">
        <v>1925</v>
      </c>
      <c r="K7885" s="2"/>
      <c r="L7885" s="2"/>
      <c r="M7885" s="2"/>
    </row>
    <row r="7886" spans="1:13" x14ac:dyDescent="0.2">
      <c r="A7886" t="s">
        <v>335</v>
      </c>
      <c r="B7886">
        <v>3.8502999999999998</v>
      </c>
      <c r="D7886" t="s">
        <v>30</v>
      </c>
      <c r="E7886" t="s">
        <v>336</v>
      </c>
      <c r="F7886" t="s">
        <v>27</v>
      </c>
      <c r="G7886">
        <v>0</v>
      </c>
      <c r="I7886" t="s">
        <v>337</v>
      </c>
    </row>
    <row r="7887" spans="1:13" x14ac:dyDescent="0.2">
      <c r="A7887" t="s">
        <v>29</v>
      </c>
      <c r="B7887">
        <v>0.25026999999999999</v>
      </c>
      <c r="D7887" t="s">
        <v>30</v>
      </c>
      <c r="E7887" t="s">
        <v>31</v>
      </c>
      <c r="F7887" t="s">
        <v>27</v>
      </c>
      <c r="G7887">
        <v>0</v>
      </c>
      <c r="I7887" t="s">
        <v>338</v>
      </c>
    </row>
    <row r="7888" spans="1:13" x14ac:dyDescent="0.2">
      <c r="A7888" t="s">
        <v>1459</v>
      </c>
      <c r="B7888">
        <v>1</v>
      </c>
      <c r="C7888" t="s">
        <v>405</v>
      </c>
      <c r="D7888" t="s">
        <v>53</v>
      </c>
      <c r="E7888" t="s">
        <v>339</v>
      </c>
      <c r="F7888" t="s">
        <v>33</v>
      </c>
      <c r="G7888">
        <v>0</v>
      </c>
      <c r="H7888" t="s">
        <v>73</v>
      </c>
      <c r="J7888">
        <f>VLOOKUP(C7888,'extension - production vol'!$B$6:$D$235,3,0)</f>
        <v>3363.2779999999998</v>
      </c>
    </row>
    <row r="7889" spans="1:9" x14ac:dyDescent="0.2">
      <c r="A7889" t="s">
        <v>1439</v>
      </c>
      <c r="B7889">
        <v>3.6411003908744233E-8</v>
      </c>
      <c r="C7889" t="s">
        <v>49</v>
      </c>
      <c r="D7889" t="s">
        <v>15</v>
      </c>
      <c r="F7889" t="s">
        <v>36</v>
      </c>
      <c r="G7889">
        <v>0</v>
      </c>
      <c r="H7889" t="s">
        <v>1439</v>
      </c>
      <c r="I7889" t="s">
        <v>340</v>
      </c>
    </row>
    <row r="7890" spans="1:9" x14ac:dyDescent="0.2">
      <c r="A7890" t="s">
        <v>1440</v>
      </c>
      <c r="B7890">
        <v>7.3362096874231267E-7</v>
      </c>
      <c r="C7890" t="s">
        <v>49</v>
      </c>
      <c r="D7890" t="s">
        <v>15</v>
      </c>
      <c r="F7890" t="s">
        <v>36</v>
      </c>
      <c r="G7890">
        <v>0</v>
      </c>
      <c r="H7890" t="s">
        <v>1440</v>
      </c>
      <c r="I7890" t="s">
        <v>340</v>
      </c>
    </row>
    <row r="7891" spans="1:9" x14ac:dyDescent="0.2">
      <c r="A7891" t="s">
        <v>1441</v>
      </c>
      <c r="B7891">
        <v>5.7609499385899401E-9</v>
      </c>
      <c r="C7891" t="s">
        <v>35</v>
      </c>
      <c r="D7891" t="s">
        <v>15</v>
      </c>
      <c r="F7891" t="s">
        <v>36</v>
      </c>
      <c r="G7891">
        <v>0</v>
      </c>
      <c r="H7891" t="s">
        <v>1441</v>
      </c>
      <c r="I7891" t="s">
        <v>340</v>
      </c>
    </row>
    <row r="7892" spans="1:9" x14ac:dyDescent="0.2">
      <c r="A7892" t="s">
        <v>1442</v>
      </c>
      <c r="B7892">
        <v>9.5865807571848216E-8</v>
      </c>
      <c r="C7892" t="s">
        <v>35</v>
      </c>
      <c r="D7892" t="s">
        <v>15</v>
      </c>
      <c r="F7892" t="s">
        <v>36</v>
      </c>
      <c r="G7892">
        <v>0</v>
      </c>
      <c r="H7892" t="s">
        <v>1442</v>
      </c>
      <c r="I7892" t="s">
        <v>340</v>
      </c>
    </row>
    <row r="7893" spans="1:9" x14ac:dyDescent="0.2">
      <c r="A7893" t="s">
        <v>341</v>
      </c>
      <c r="B7893">
        <v>3.0848616123368557E-7</v>
      </c>
      <c r="C7893" t="s">
        <v>35</v>
      </c>
      <c r="D7893" t="s">
        <v>15</v>
      </c>
      <c r="F7893" t="s">
        <v>36</v>
      </c>
      <c r="G7893">
        <v>0</v>
      </c>
      <c r="H7893" t="s">
        <v>341</v>
      </c>
      <c r="I7893" t="s">
        <v>340</v>
      </c>
    </row>
    <row r="7894" spans="1:9" x14ac:dyDescent="0.2">
      <c r="A7894" t="s">
        <v>342</v>
      </c>
      <c r="B7894">
        <v>3.0848616123368557E-7</v>
      </c>
      <c r="C7894" t="s">
        <v>35</v>
      </c>
      <c r="D7894" t="s">
        <v>15</v>
      </c>
      <c r="F7894" t="s">
        <v>36</v>
      </c>
      <c r="G7894">
        <v>0</v>
      </c>
      <c r="H7894" t="s">
        <v>342</v>
      </c>
      <c r="I7894" t="s">
        <v>340</v>
      </c>
    </row>
    <row r="7895" spans="1:9" x14ac:dyDescent="0.2">
      <c r="A7895" t="s">
        <v>343</v>
      </c>
      <c r="B7895">
        <v>1.6324059365282529E-7</v>
      </c>
      <c r="C7895" t="s">
        <v>35</v>
      </c>
      <c r="D7895" t="s">
        <v>15</v>
      </c>
      <c r="F7895" t="s">
        <v>36</v>
      </c>
      <c r="G7895">
        <v>0</v>
      </c>
      <c r="H7895" t="s">
        <v>343</v>
      </c>
      <c r="I7895" t="s">
        <v>340</v>
      </c>
    </row>
    <row r="7896" spans="1:9" x14ac:dyDescent="0.2">
      <c r="A7896" t="s">
        <v>344</v>
      </c>
      <c r="B7896">
        <v>1.6324059365282529E-7</v>
      </c>
      <c r="C7896" t="s">
        <v>35</v>
      </c>
      <c r="D7896" t="s">
        <v>15</v>
      </c>
      <c r="F7896" t="s">
        <v>36</v>
      </c>
      <c r="G7896">
        <v>0</v>
      </c>
      <c r="H7896" t="s">
        <v>344</v>
      </c>
      <c r="I7896" t="s">
        <v>340</v>
      </c>
    </row>
    <row r="7897" spans="1:9" x14ac:dyDescent="0.2">
      <c r="A7897" t="s">
        <v>345</v>
      </c>
      <c r="B7897">
        <v>3.2360335983173182E-6</v>
      </c>
      <c r="C7897" t="s">
        <v>35</v>
      </c>
      <c r="D7897" t="s">
        <v>15</v>
      </c>
      <c r="F7897" t="s">
        <v>36</v>
      </c>
      <c r="G7897">
        <v>0</v>
      </c>
      <c r="H7897" t="s">
        <v>345</v>
      </c>
      <c r="I7897" t="s">
        <v>340</v>
      </c>
    </row>
    <row r="7898" spans="1:9" x14ac:dyDescent="0.2">
      <c r="A7898" t="s">
        <v>346</v>
      </c>
      <c r="B7898">
        <v>1.714782755158412E-6</v>
      </c>
      <c r="C7898" t="s">
        <v>35</v>
      </c>
      <c r="D7898" t="s">
        <v>15</v>
      </c>
      <c r="F7898" t="s">
        <v>36</v>
      </c>
      <c r="G7898">
        <v>0</v>
      </c>
      <c r="H7898" t="s">
        <v>346</v>
      </c>
      <c r="I7898" t="s">
        <v>340</v>
      </c>
    </row>
    <row r="7899" spans="1:9" x14ac:dyDescent="0.2">
      <c r="A7899" t="s">
        <v>347</v>
      </c>
      <c r="B7899">
        <v>6.0760018883565767E-7</v>
      </c>
      <c r="C7899" t="s">
        <v>49</v>
      </c>
      <c r="D7899" t="s">
        <v>15</v>
      </c>
      <c r="F7899" t="s">
        <v>36</v>
      </c>
      <c r="G7899">
        <v>0</v>
      </c>
      <c r="H7899" t="s">
        <v>347</v>
      </c>
      <c r="I7899" t="s">
        <v>340</v>
      </c>
    </row>
    <row r="7900" spans="1:9" x14ac:dyDescent="0.2">
      <c r="A7900" t="s">
        <v>348</v>
      </c>
      <c r="B7900">
        <v>4.4062265545933993E-8</v>
      </c>
      <c r="C7900" t="s">
        <v>49</v>
      </c>
      <c r="D7900" t="s">
        <v>15</v>
      </c>
      <c r="F7900" t="s">
        <v>36</v>
      </c>
      <c r="G7900">
        <v>0</v>
      </c>
      <c r="H7900" t="s">
        <v>348</v>
      </c>
      <c r="I7900" t="s">
        <v>340</v>
      </c>
    </row>
    <row r="7901" spans="1:9" x14ac:dyDescent="0.2">
      <c r="A7901" t="s">
        <v>349</v>
      </c>
      <c r="B7901">
        <v>1.5932627173912803E-7</v>
      </c>
      <c r="C7901" t="s">
        <v>35</v>
      </c>
      <c r="D7901" t="s">
        <v>15</v>
      </c>
      <c r="F7901" t="s">
        <v>36</v>
      </c>
      <c r="G7901">
        <v>0</v>
      </c>
      <c r="H7901" t="s">
        <v>349</v>
      </c>
      <c r="I7901" t="s">
        <v>340</v>
      </c>
    </row>
    <row r="7902" spans="1:9" x14ac:dyDescent="0.2">
      <c r="A7902" t="s">
        <v>350</v>
      </c>
      <c r="B7902">
        <v>2.6554378623188003E-6</v>
      </c>
      <c r="C7902" t="s">
        <v>35</v>
      </c>
      <c r="D7902" t="s">
        <v>15</v>
      </c>
      <c r="F7902" t="s">
        <v>36</v>
      </c>
      <c r="G7902">
        <v>0</v>
      </c>
      <c r="H7902" t="s">
        <v>350</v>
      </c>
      <c r="I7902" t="s">
        <v>340</v>
      </c>
    </row>
    <row r="7903" spans="1:9" x14ac:dyDescent="0.2">
      <c r="A7903" t="s">
        <v>351</v>
      </c>
      <c r="B7903">
        <v>8.461395222303974E-8</v>
      </c>
      <c r="C7903" t="s">
        <v>35</v>
      </c>
      <c r="D7903" t="s">
        <v>15</v>
      </c>
      <c r="F7903" t="s">
        <v>36</v>
      </c>
      <c r="G7903">
        <v>0</v>
      </c>
      <c r="H7903" t="s">
        <v>351</v>
      </c>
      <c r="I7903" t="s">
        <v>340</v>
      </c>
    </row>
    <row r="7904" spans="1:9" x14ac:dyDescent="0.2">
      <c r="A7904" t="s">
        <v>352</v>
      </c>
      <c r="B7904">
        <v>1.4087322896708212E-6</v>
      </c>
      <c r="C7904" t="s">
        <v>35</v>
      </c>
      <c r="D7904" t="s">
        <v>15</v>
      </c>
      <c r="F7904" t="s">
        <v>36</v>
      </c>
      <c r="G7904">
        <v>0</v>
      </c>
      <c r="H7904" t="s">
        <v>352</v>
      </c>
      <c r="I7904" t="s">
        <v>340</v>
      </c>
    </row>
    <row r="7905" spans="1:13" x14ac:dyDescent="0.2">
      <c r="A7905" t="s">
        <v>442</v>
      </c>
      <c r="B7905">
        <v>3.7025999999999999E-3</v>
      </c>
      <c r="C7905" t="s">
        <v>42</v>
      </c>
      <c r="D7905" t="s">
        <v>16</v>
      </c>
      <c r="F7905" t="s">
        <v>36</v>
      </c>
      <c r="G7905">
        <v>0</v>
      </c>
      <c r="H7905" t="s">
        <v>443</v>
      </c>
      <c r="I7905" t="s">
        <v>353</v>
      </c>
    </row>
    <row r="7906" spans="1:13" x14ac:dyDescent="0.2">
      <c r="A7906" t="s">
        <v>354</v>
      </c>
      <c r="B7906">
        <v>-3.3322999999999998E-6</v>
      </c>
      <c r="C7906" t="s">
        <v>49</v>
      </c>
      <c r="D7906" t="s">
        <v>250</v>
      </c>
      <c r="F7906" t="s">
        <v>36</v>
      </c>
      <c r="G7906">
        <v>0</v>
      </c>
      <c r="H7906" t="s">
        <v>355</v>
      </c>
      <c r="I7906" t="s">
        <v>353</v>
      </c>
    </row>
    <row r="7908" spans="1:13" x14ac:dyDescent="0.2">
      <c r="A7908" s="2" t="s">
        <v>2</v>
      </c>
      <c r="B7908" s="2" t="s">
        <v>1459</v>
      </c>
    </row>
    <row r="7909" spans="1:13" x14ac:dyDescent="0.2">
      <c r="A7909" t="s">
        <v>4</v>
      </c>
      <c r="B7909" t="s">
        <v>404</v>
      </c>
    </row>
    <row r="7910" spans="1:13" x14ac:dyDescent="0.2">
      <c r="A7910" t="s">
        <v>6</v>
      </c>
      <c r="B7910" t="s">
        <v>402</v>
      </c>
    </row>
    <row r="7911" spans="1:13" x14ac:dyDescent="0.2">
      <c r="A7911" t="s">
        <v>8</v>
      </c>
      <c r="B7911">
        <v>1</v>
      </c>
    </row>
    <row r="7912" spans="1:13" x14ac:dyDescent="0.2">
      <c r="A7912" t="s">
        <v>9</v>
      </c>
      <c r="B7912" t="s">
        <v>73</v>
      </c>
    </row>
    <row r="7913" spans="1:13" x14ac:dyDescent="0.2">
      <c r="A7913" t="s">
        <v>11</v>
      </c>
      <c r="B7913" t="s">
        <v>12</v>
      </c>
    </row>
    <row r="7914" spans="1:13" x14ac:dyDescent="0.2">
      <c r="A7914" t="s">
        <v>13</v>
      </c>
      <c r="B7914" t="s">
        <v>14</v>
      </c>
    </row>
    <row r="7915" spans="1:13" x14ac:dyDescent="0.2">
      <c r="A7915" t="s">
        <v>15</v>
      </c>
      <c r="B7915" t="s">
        <v>53</v>
      </c>
    </row>
    <row r="7916" spans="1:13" x14ac:dyDescent="0.2">
      <c r="A7916" t="s">
        <v>17</v>
      </c>
    </row>
    <row r="7917" spans="1:13" x14ac:dyDescent="0.2">
      <c r="A7917" s="2" t="s">
        <v>18</v>
      </c>
      <c r="B7917" s="2" t="s">
        <v>19</v>
      </c>
      <c r="C7917" s="2" t="s">
        <v>6</v>
      </c>
      <c r="D7917" s="2" t="s">
        <v>15</v>
      </c>
      <c r="E7917" s="2" t="s">
        <v>20</v>
      </c>
      <c r="F7917" s="2" t="s">
        <v>13</v>
      </c>
      <c r="G7917" s="2" t="s">
        <v>21</v>
      </c>
      <c r="H7917" s="2" t="s">
        <v>9</v>
      </c>
      <c r="I7917" s="2" t="s">
        <v>4</v>
      </c>
      <c r="J7917" s="2" t="s">
        <v>1925</v>
      </c>
      <c r="K7917" s="2"/>
      <c r="L7917" s="2"/>
      <c r="M7917" s="2"/>
    </row>
    <row r="7918" spans="1:13" x14ac:dyDescent="0.2">
      <c r="A7918" t="s">
        <v>335</v>
      </c>
      <c r="B7918">
        <v>3.8502999999999998</v>
      </c>
      <c r="D7918" t="s">
        <v>30</v>
      </c>
      <c r="E7918" t="s">
        <v>336</v>
      </c>
      <c r="F7918" t="s">
        <v>27</v>
      </c>
      <c r="G7918">
        <v>0</v>
      </c>
      <c r="I7918" t="s">
        <v>337</v>
      </c>
    </row>
    <row r="7919" spans="1:13" x14ac:dyDescent="0.2">
      <c r="A7919" t="s">
        <v>29</v>
      </c>
      <c r="B7919">
        <v>0.25026999999999999</v>
      </c>
      <c r="D7919" t="s">
        <v>30</v>
      </c>
      <c r="E7919" t="s">
        <v>31</v>
      </c>
      <c r="F7919" t="s">
        <v>27</v>
      </c>
      <c r="G7919">
        <v>0</v>
      </c>
      <c r="I7919" t="s">
        <v>338</v>
      </c>
    </row>
    <row r="7920" spans="1:13" x14ac:dyDescent="0.2">
      <c r="A7920" t="s">
        <v>1459</v>
      </c>
      <c r="B7920">
        <v>1</v>
      </c>
      <c r="C7920" t="s">
        <v>402</v>
      </c>
      <c r="D7920" t="s">
        <v>53</v>
      </c>
      <c r="E7920" t="s">
        <v>339</v>
      </c>
      <c r="F7920" t="s">
        <v>33</v>
      </c>
      <c r="G7920">
        <v>0</v>
      </c>
      <c r="H7920" t="s">
        <v>73</v>
      </c>
      <c r="J7920">
        <f>VLOOKUP(C7920,'extension - production vol'!$B$6:$D$235,3,0)</f>
        <v>716.44</v>
      </c>
    </row>
    <row r="7921" spans="1:9" x14ac:dyDescent="0.2">
      <c r="A7921" t="s">
        <v>1439</v>
      </c>
      <c r="B7921">
        <v>3.9565223143743747E-8</v>
      </c>
      <c r="C7921" t="s">
        <v>49</v>
      </c>
      <c r="D7921" t="s">
        <v>15</v>
      </c>
      <c r="F7921" t="s">
        <v>36</v>
      </c>
      <c r="G7921">
        <v>0</v>
      </c>
      <c r="H7921" t="s">
        <v>1439</v>
      </c>
      <c r="I7921" t="s">
        <v>340</v>
      </c>
    </row>
    <row r="7922" spans="1:9" x14ac:dyDescent="0.2">
      <c r="A7922" t="s">
        <v>1440</v>
      </c>
      <c r="B7922">
        <v>8.0209497827771416E-7</v>
      </c>
      <c r="C7922" t="s">
        <v>49</v>
      </c>
      <c r="D7922" t="s">
        <v>15</v>
      </c>
      <c r="F7922" t="s">
        <v>36</v>
      </c>
      <c r="G7922">
        <v>0</v>
      </c>
      <c r="H7922" t="s">
        <v>1440</v>
      </c>
      <c r="I7922" t="s">
        <v>340</v>
      </c>
    </row>
    <row r="7923" spans="1:9" x14ac:dyDescent="0.2">
      <c r="A7923" t="s">
        <v>1441</v>
      </c>
      <c r="B7923">
        <v>6.2584989336467376E-9</v>
      </c>
      <c r="C7923" t="s">
        <v>35</v>
      </c>
      <c r="D7923" t="s">
        <v>15</v>
      </c>
      <c r="F7923" t="s">
        <v>36</v>
      </c>
      <c r="G7923">
        <v>0</v>
      </c>
      <c r="H7923" t="s">
        <v>1441</v>
      </c>
      <c r="I7923" t="s">
        <v>340</v>
      </c>
    </row>
    <row r="7924" spans="1:9" x14ac:dyDescent="0.2">
      <c r="A7924" t="s">
        <v>1442</v>
      </c>
      <c r="B7924">
        <v>1.0430831556077897E-7</v>
      </c>
      <c r="C7924" t="s">
        <v>35</v>
      </c>
      <c r="D7924" t="s">
        <v>15</v>
      </c>
      <c r="F7924" t="s">
        <v>36</v>
      </c>
      <c r="G7924">
        <v>0</v>
      </c>
      <c r="H7924" t="s">
        <v>1442</v>
      </c>
      <c r="I7924" t="s">
        <v>340</v>
      </c>
    </row>
    <row r="7925" spans="1:9" x14ac:dyDescent="0.2">
      <c r="A7925" t="s">
        <v>341</v>
      </c>
      <c r="B7925">
        <v>3.3588591840010913E-7</v>
      </c>
      <c r="C7925" t="s">
        <v>35</v>
      </c>
      <c r="D7925" t="s">
        <v>15</v>
      </c>
      <c r="F7925" t="s">
        <v>36</v>
      </c>
      <c r="G7925">
        <v>0</v>
      </c>
      <c r="H7925" t="s">
        <v>341</v>
      </c>
      <c r="I7925" t="s">
        <v>340</v>
      </c>
    </row>
    <row r="7926" spans="1:9" x14ac:dyDescent="0.2">
      <c r="A7926" t="s">
        <v>342</v>
      </c>
      <c r="B7926">
        <v>3.3588591840010913E-7</v>
      </c>
      <c r="C7926" t="s">
        <v>35</v>
      </c>
      <c r="D7926" t="s">
        <v>15</v>
      </c>
      <c r="F7926" t="s">
        <v>36</v>
      </c>
      <c r="G7926">
        <v>0</v>
      </c>
      <c r="H7926" t="s">
        <v>342</v>
      </c>
      <c r="I7926" t="s">
        <v>340</v>
      </c>
    </row>
    <row r="7927" spans="1:9" x14ac:dyDescent="0.2">
      <c r="A7927" t="s">
        <v>343</v>
      </c>
      <c r="B7927">
        <v>1.777011127927183E-7</v>
      </c>
      <c r="C7927" t="s">
        <v>35</v>
      </c>
      <c r="D7927" t="s">
        <v>15</v>
      </c>
      <c r="F7927" t="s">
        <v>36</v>
      </c>
      <c r="G7927">
        <v>0</v>
      </c>
      <c r="H7927" t="s">
        <v>343</v>
      </c>
      <c r="I7927" t="s">
        <v>340</v>
      </c>
    </row>
    <row r="7928" spans="1:9" x14ac:dyDescent="0.2">
      <c r="A7928" t="s">
        <v>344</v>
      </c>
      <c r="B7928">
        <v>1.777011127927183E-7</v>
      </c>
      <c r="C7928" t="s">
        <v>35</v>
      </c>
      <c r="D7928" t="s">
        <v>15</v>
      </c>
      <c r="F7928" t="s">
        <v>36</v>
      </c>
      <c r="G7928">
        <v>0</v>
      </c>
      <c r="H7928" t="s">
        <v>344</v>
      </c>
      <c r="I7928" t="s">
        <v>340</v>
      </c>
    </row>
    <row r="7929" spans="1:9" x14ac:dyDescent="0.2">
      <c r="A7929" t="s">
        <v>345</v>
      </c>
      <c r="B7929">
        <v>3.5284985367284199E-6</v>
      </c>
      <c r="C7929" t="s">
        <v>35</v>
      </c>
      <c r="D7929" t="s">
        <v>15</v>
      </c>
      <c r="F7929" t="s">
        <v>36</v>
      </c>
      <c r="G7929">
        <v>0</v>
      </c>
      <c r="H7929" t="s">
        <v>345</v>
      </c>
      <c r="I7929" t="s">
        <v>340</v>
      </c>
    </row>
    <row r="7930" spans="1:9" x14ac:dyDescent="0.2">
      <c r="A7930" t="s">
        <v>346</v>
      </c>
      <c r="B7930">
        <v>1.8667591646911822E-6</v>
      </c>
      <c r="C7930" t="s">
        <v>35</v>
      </c>
      <c r="D7930" t="s">
        <v>15</v>
      </c>
      <c r="F7930" t="s">
        <v>36</v>
      </c>
      <c r="G7930">
        <v>0</v>
      </c>
      <c r="H7930" t="s">
        <v>346</v>
      </c>
      <c r="I7930" t="s">
        <v>340</v>
      </c>
    </row>
    <row r="7931" spans="1:9" x14ac:dyDescent="0.2">
      <c r="A7931" t="s">
        <v>347</v>
      </c>
      <c r="B7931">
        <v>6.6181827804080452E-7</v>
      </c>
      <c r="C7931" t="s">
        <v>49</v>
      </c>
      <c r="D7931" t="s">
        <v>15</v>
      </c>
      <c r="F7931" t="s">
        <v>36</v>
      </c>
      <c r="G7931">
        <v>0</v>
      </c>
      <c r="H7931" t="s">
        <v>347</v>
      </c>
      <c r="I7931" t="s">
        <v>340</v>
      </c>
    </row>
    <row r="7932" spans="1:9" x14ac:dyDescent="0.2">
      <c r="A7932" t="s">
        <v>348</v>
      </c>
      <c r="B7932">
        <v>4.8197635466015113E-8</v>
      </c>
      <c r="C7932" t="s">
        <v>49</v>
      </c>
      <c r="D7932" t="s">
        <v>15</v>
      </c>
      <c r="F7932" t="s">
        <v>36</v>
      </c>
      <c r="G7932">
        <v>0</v>
      </c>
      <c r="H7932" t="s">
        <v>348</v>
      </c>
      <c r="I7932" t="s">
        <v>340</v>
      </c>
    </row>
    <row r="7933" spans="1:9" x14ac:dyDescent="0.2">
      <c r="A7933" t="s">
        <v>349</v>
      </c>
      <c r="B7933">
        <v>1.7372729798571119E-7</v>
      </c>
      <c r="C7933" t="s">
        <v>35</v>
      </c>
      <c r="D7933" t="s">
        <v>15</v>
      </c>
      <c r="F7933" t="s">
        <v>36</v>
      </c>
      <c r="G7933">
        <v>0</v>
      </c>
      <c r="H7933" t="s">
        <v>349</v>
      </c>
      <c r="I7933" t="s">
        <v>340</v>
      </c>
    </row>
    <row r="7934" spans="1:9" x14ac:dyDescent="0.2">
      <c r="A7934" t="s">
        <v>350</v>
      </c>
      <c r="B7934">
        <v>2.8954549664285199E-6</v>
      </c>
      <c r="C7934" t="s">
        <v>35</v>
      </c>
      <c r="D7934" t="s">
        <v>15</v>
      </c>
      <c r="F7934" t="s">
        <v>36</v>
      </c>
      <c r="G7934">
        <v>0</v>
      </c>
      <c r="H7934" t="s">
        <v>350</v>
      </c>
      <c r="I7934" t="s">
        <v>340</v>
      </c>
    </row>
    <row r="7935" spans="1:9" x14ac:dyDescent="0.2">
      <c r="A7935" t="s">
        <v>351</v>
      </c>
      <c r="B7935">
        <v>9.2079064770894553E-8</v>
      </c>
      <c r="C7935" t="s">
        <v>35</v>
      </c>
      <c r="D7935" t="s">
        <v>15</v>
      </c>
      <c r="F7935" t="s">
        <v>36</v>
      </c>
      <c r="G7935">
        <v>0</v>
      </c>
      <c r="H7935" t="s">
        <v>351</v>
      </c>
      <c r="I7935" t="s">
        <v>340</v>
      </c>
    </row>
    <row r="7936" spans="1:9" x14ac:dyDescent="0.2">
      <c r="A7936" t="s">
        <v>352</v>
      </c>
      <c r="B7936">
        <v>1.532253187203167E-6</v>
      </c>
      <c r="C7936" t="s">
        <v>35</v>
      </c>
      <c r="D7936" t="s">
        <v>15</v>
      </c>
      <c r="F7936" t="s">
        <v>36</v>
      </c>
      <c r="G7936">
        <v>0</v>
      </c>
      <c r="H7936" t="s">
        <v>352</v>
      </c>
      <c r="I7936" t="s">
        <v>340</v>
      </c>
    </row>
    <row r="7937" spans="1:13" x14ac:dyDescent="0.2">
      <c r="A7937" t="s">
        <v>442</v>
      </c>
      <c r="B7937">
        <v>3.7025999999999999E-3</v>
      </c>
      <c r="C7937" t="s">
        <v>42</v>
      </c>
      <c r="D7937" t="s">
        <v>16</v>
      </c>
      <c r="F7937" t="s">
        <v>36</v>
      </c>
      <c r="G7937">
        <v>0</v>
      </c>
      <c r="H7937" t="s">
        <v>443</v>
      </c>
      <c r="I7937" t="s">
        <v>353</v>
      </c>
    </row>
    <row r="7938" spans="1:13" x14ac:dyDescent="0.2">
      <c r="A7938" t="s">
        <v>354</v>
      </c>
      <c r="B7938">
        <v>-3.3322999999999998E-6</v>
      </c>
      <c r="C7938" t="s">
        <v>49</v>
      </c>
      <c r="D7938" t="s">
        <v>250</v>
      </c>
      <c r="F7938" t="s">
        <v>36</v>
      </c>
      <c r="G7938">
        <v>0</v>
      </c>
      <c r="H7938" t="s">
        <v>355</v>
      </c>
      <c r="I7938" t="s">
        <v>353</v>
      </c>
    </row>
    <row r="7940" spans="1:13" x14ac:dyDescent="0.2">
      <c r="A7940" s="2" t="s">
        <v>2</v>
      </c>
      <c r="B7940" s="2" t="s">
        <v>1459</v>
      </c>
    </row>
    <row r="7941" spans="1:13" x14ac:dyDescent="0.2">
      <c r="A7941" t="s">
        <v>4</v>
      </c>
      <c r="B7941" t="s">
        <v>404</v>
      </c>
    </row>
    <row r="7942" spans="1:13" x14ac:dyDescent="0.2">
      <c r="A7942" t="s">
        <v>6</v>
      </c>
      <c r="B7942" t="s">
        <v>363</v>
      </c>
    </row>
    <row r="7943" spans="1:13" x14ac:dyDescent="0.2">
      <c r="A7943" t="s">
        <v>8</v>
      </c>
      <c r="B7943">
        <v>1</v>
      </c>
    </row>
    <row r="7944" spans="1:13" x14ac:dyDescent="0.2">
      <c r="A7944" t="s">
        <v>9</v>
      </c>
      <c r="B7944" t="s">
        <v>73</v>
      </c>
    </row>
    <row r="7945" spans="1:13" x14ac:dyDescent="0.2">
      <c r="A7945" t="s">
        <v>11</v>
      </c>
      <c r="B7945" t="s">
        <v>12</v>
      </c>
    </row>
    <row r="7946" spans="1:13" x14ac:dyDescent="0.2">
      <c r="A7946" t="s">
        <v>13</v>
      </c>
      <c r="B7946" t="s">
        <v>14</v>
      </c>
    </row>
    <row r="7947" spans="1:13" x14ac:dyDescent="0.2">
      <c r="A7947" t="s">
        <v>15</v>
      </c>
      <c r="B7947" t="s">
        <v>53</v>
      </c>
    </row>
    <row r="7948" spans="1:13" x14ac:dyDescent="0.2">
      <c r="A7948" t="s">
        <v>17</v>
      </c>
    </row>
    <row r="7949" spans="1:13" x14ac:dyDescent="0.2">
      <c r="A7949" s="2" t="s">
        <v>18</v>
      </c>
      <c r="B7949" s="2" t="s">
        <v>19</v>
      </c>
      <c r="C7949" s="2" t="s">
        <v>6</v>
      </c>
      <c r="D7949" s="2" t="s">
        <v>15</v>
      </c>
      <c r="E7949" s="2" t="s">
        <v>20</v>
      </c>
      <c r="F7949" s="2" t="s">
        <v>13</v>
      </c>
      <c r="G7949" s="2" t="s">
        <v>21</v>
      </c>
      <c r="H7949" s="2" t="s">
        <v>9</v>
      </c>
      <c r="I7949" s="2" t="s">
        <v>4</v>
      </c>
      <c r="J7949" s="2" t="s">
        <v>1925</v>
      </c>
      <c r="K7949" s="2"/>
      <c r="L7949" s="2"/>
      <c r="M7949" s="2"/>
    </row>
    <row r="7950" spans="1:13" x14ac:dyDescent="0.2">
      <c r="A7950" t="s">
        <v>335</v>
      </c>
      <c r="B7950">
        <v>3.8502999999999998</v>
      </c>
      <c r="D7950" t="s">
        <v>30</v>
      </c>
      <c r="E7950" t="s">
        <v>336</v>
      </c>
      <c r="F7950" t="s">
        <v>27</v>
      </c>
      <c r="G7950">
        <v>0</v>
      </c>
      <c r="I7950" t="s">
        <v>337</v>
      </c>
    </row>
    <row r="7951" spans="1:13" x14ac:dyDescent="0.2">
      <c r="A7951" t="s">
        <v>29</v>
      </c>
      <c r="B7951">
        <v>0.25026999999999999</v>
      </c>
      <c r="D7951" t="s">
        <v>30</v>
      </c>
      <c r="E7951" t="s">
        <v>31</v>
      </c>
      <c r="F7951" t="s">
        <v>27</v>
      </c>
      <c r="G7951">
        <v>0</v>
      </c>
      <c r="I7951" t="s">
        <v>338</v>
      </c>
    </row>
    <row r="7952" spans="1:13" x14ac:dyDescent="0.2">
      <c r="A7952" t="s">
        <v>1459</v>
      </c>
      <c r="B7952">
        <v>1</v>
      </c>
      <c r="C7952" t="s">
        <v>363</v>
      </c>
      <c r="D7952" t="s">
        <v>53</v>
      </c>
      <c r="E7952" t="s">
        <v>339</v>
      </c>
      <c r="F7952" t="s">
        <v>33</v>
      </c>
      <c r="G7952">
        <v>0</v>
      </c>
      <c r="H7952" t="s">
        <v>73</v>
      </c>
      <c r="J7952">
        <f>VLOOKUP(C7952,'extension - production vol'!$B$6:$D$235,3,0)</f>
        <v>302.60599999999999</v>
      </c>
    </row>
    <row r="7953" spans="1:9" x14ac:dyDescent="0.2">
      <c r="A7953" t="s">
        <v>1439</v>
      </c>
      <c r="B7953">
        <v>3.6530272856297652E-8</v>
      </c>
      <c r="C7953" t="s">
        <v>49</v>
      </c>
      <c r="D7953" t="s">
        <v>15</v>
      </c>
      <c r="F7953" t="s">
        <v>36</v>
      </c>
      <c r="G7953">
        <v>0</v>
      </c>
      <c r="H7953" t="s">
        <v>1439</v>
      </c>
      <c r="I7953" t="s">
        <v>340</v>
      </c>
    </row>
    <row r="7954" spans="1:9" x14ac:dyDescent="0.2">
      <c r="A7954" t="s">
        <v>1440</v>
      </c>
      <c r="B7954">
        <v>7.361403469526648E-7</v>
      </c>
      <c r="C7954" t="s">
        <v>49</v>
      </c>
      <c r="D7954" t="s">
        <v>15</v>
      </c>
      <c r="F7954" t="s">
        <v>36</v>
      </c>
      <c r="G7954">
        <v>0</v>
      </c>
      <c r="H7954" t="s">
        <v>1440</v>
      </c>
      <c r="I7954" t="s">
        <v>340</v>
      </c>
    </row>
    <row r="7955" spans="1:9" x14ac:dyDescent="0.2">
      <c r="A7955" t="s">
        <v>1441</v>
      </c>
      <c r="B7955">
        <v>5.7562854197802364E-9</v>
      </c>
      <c r="C7955" t="s">
        <v>35</v>
      </c>
      <c r="D7955" t="s">
        <v>15</v>
      </c>
      <c r="F7955" t="s">
        <v>36</v>
      </c>
      <c r="G7955">
        <v>0</v>
      </c>
      <c r="H7955" t="s">
        <v>1441</v>
      </c>
      <c r="I7955" t="s">
        <v>340</v>
      </c>
    </row>
    <row r="7956" spans="1:9" x14ac:dyDescent="0.2">
      <c r="A7956" t="s">
        <v>1442</v>
      </c>
      <c r="B7956">
        <v>9.6307082984784734E-8</v>
      </c>
      <c r="C7956" t="s">
        <v>35</v>
      </c>
      <c r="D7956" t="s">
        <v>15</v>
      </c>
      <c r="F7956" t="s">
        <v>36</v>
      </c>
      <c r="G7956">
        <v>0</v>
      </c>
      <c r="H7956" t="s">
        <v>1442</v>
      </c>
      <c r="I7956" t="s">
        <v>340</v>
      </c>
    </row>
    <row r="7957" spans="1:9" x14ac:dyDescent="0.2">
      <c r="A7957" t="s">
        <v>341</v>
      </c>
      <c r="B7957">
        <v>3.0898073462131012E-7</v>
      </c>
      <c r="C7957" t="s">
        <v>35</v>
      </c>
      <c r="D7957" t="s">
        <v>15</v>
      </c>
      <c r="F7957" t="s">
        <v>36</v>
      </c>
      <c r="G7957">
        <v>0</v>
      </c>
      <c r="H7957" t="s">
        <v>341</v>
      </c>
      <c r="I7957" t="s">
        <v>340</v>
      </c>
    </row>
    <row r="7958" spans="1:9" x14ac:dyDescent="0.2">
      <c r="A7958" t="s">
        <v>342</v>
      </c>
      <c r="B7958">
        <v>3.0898073462131012E-7</v>
      </c>
      <c r="C7958" t="s">
        <v>35</v>
      </c>
      <c r="D7958" t="s">
        <v>15</v>
      </c>
      <c r="F7958" t="s">
        <v>36</v>
      </c>
      <c r="G7958">
        <v>0</v>
      </c>
      <c r="H7958" t="s">
        <v>342</v>
      </c>
      <c r="I7958" t="s">
        <v>340</v>
      </c>
    </row>
    <row r="7959" spans="1:9" x14ac:dyDescent="0.2">
      <c r="A7959" t="s">
        <v>343</v>
      </c>
      <c r="B7959">
        <v>1.6357803597598771E-7</v>
      </c>
      <c r="C7959" t="s">
        <v>35</v>
      </c>
      <c r="D7959" t="s">
        <v>15</v>
      </c>
      <c r="F7959" t="s">
        <v>36</v>
      </c>
      <c r="G7959">
        <v>0</v>
      </c>
      <c r="H7959" t="s">
        <v>343</v>
      </c>
      <c r="I7959" t="s">
        <v>340</v>
      </c>
    </row>
    <row r="7960" spans="1:9" x14ac:dyDescent="0.2">
      <c r="A7960" t="s">
        <v>344</v>
      </c>
      <c r="B7960">
        <v>1.6357803597598771E-7</v>
      </c>
      <c r="C7960" t="s">
        <v>35</v>
      </c>
      <c r="D7960" t="s">
        <v>15</v>
      </c>
      <c r="F7960" t="s">
        <v>36</v>
      </c>
      <c r="G7960">
        <v>0</v>
      </c>
      <c r="H7960" t="s">
        <v>344</v>
      </c>
      <c r="I7960" t="s">
        <v>340</v>
      </c>
    </row>
    <row r="7961" spans="1:9" x14ac:dyDescent="0.2">
      <c r="A7961" t="s">
        <v>345</v>
      </c>
      <c r="B7961">
        <v>3.2489803282798063E-6</v>
      </c>
      <c r="C7961" t="s">
        <v>35</v>
      </c>
      <c r="D7961" t="s">
        <v>15</v>
      </c>
      <c r="F7961" t="s">
        <v>36</v>
      </c>
      <c r="G7961">
        <v>0</v>
      </c>
      <c r="H7961" t="s">
        <v>345</v>
      </c>
      <c r="I7961" t="s">
        <v>340</v>
      </c>
    </row>
    <row r="7962" spans="1:9" x14ac:dyDescent="0.2">
      <c r="A7962" t="s">
        <v>346</v>
      </c>
      <c r="B7962">
        <v>1.7213507361073591E-6</v>
      </c>
      <c r="C7962" t="s">
        <v>35</v>
      </c>
      <c r="D7962" t="s">
        <v>15</v>
      </c>
      <c r="F7962" t="s">
        <v>36</v>
      </c>
      <c r="G7962">
        <v>0</v>
      </c>
      <c r="H7962" t="s">
        <v>346</v>
      </c>
      <c r="I7962" t="s">
        <v>340</v>
      </c>
    </row>
    <row r="7963" spans="1:9" x14ac:dyDescent="0.2">
      <c r="A7963" t="s">
        <v>347</v>
      </c>
      <c r="B7963">
        <v>6.0883788093829416E-7</v>
      </c>
      <c r="C7963" t="s">
        <v>49</v>
      </c>
      <c r="D7963" t="s">
        <v>15</v>
      </c>
      <c r="F7963" t="s">
        <v>36</v>
      </c>
      <c r="G7963">
        <v>0</v>
      </c>
      <c r="H7963" t="s">
        <v>347</v>
      </c>
      <c r="I7963" t="s">
        <v>340</v>
      </c>
    </row>
    <row r="7964" spans="1:9" x14ac:dyDescent="0.2">
      <c r="A7964" t="s">
        <v>348</v>
      </c>
      <c r="B7964">
        <v>4.4223769715427005E-8</v>
      </c>
      <c r="C7964" t="s">
        <v>49</v>
      </c>
      <c r="D7964" t="s">
        <v>15</v>
      </c>
      <c r="F7964" t="s">
        <v>36</v>
      </c>
      <c r="G7964">
        <v>0</v>
      </c>
      <c r="H7964" t="s">
        <v>348</v>
      </c>
      <c r="I7964" t="s">
        <v>340</v>
      </c>
    </row>
    <row r="7965" spans="1:9" x14ac:dyDescent="0.2">
      <c r="A7965" t="s">
        <v>349</v>
      </c>
      <c r="B7965">
        <v>1.5995831599197004E-7</v>
      </c>
      <c r="C7965" t="s">
        <v>35</v>
      </c>
      <c r="D7965" t="s">
        <v>15</v>
      </c>
      <c r="F7965" t="s">
        <v>36</v>
      </c>
      <c r="G7965">
        <v>0</v>
      </c>
      <c r="H7965" t="s">
        <v>349</v>
      </c>
      <c r="I7965" t="s">
        <v>340</v>
      </c>
    </row>
    <row r="7966" spans="1:9" x14ac:dyDescent="0.2">
      <c r="A7966" t="s">
        <v>350</v>
      </c>
      <c r="B7966">
        <v>2.6622820066483593E-6</v>
      </c>
      <c r="C7966" t="s">
        <v>35</v>
      </c>
      <c r="D7966" t="s">
        <v>15</v>
      </c>
      <c r="F7966" t="s">
        <v>36</v>
      </c>
      <c r="G7966">
        <v>0</v>
      </c>
      <c r="H7966" t="s">
        <v>350</v>
      </c>
      <c r="I7966" t="s">
        <v>340</v>
      </c>
    </row>
    <row r="7967" spans="1:9" x14ac:dyDescent="0.2">
      <c r="A7967" t="s">
        <v>351</v>
      </c>
      <c r="B7967">
        <v>8.4683814348689999E-8</v>
      </c>
      <c r="C7967" t="s">
        <v>35</v>
      </c>
      <c r="D7967" t="s">
        <v>15</v>
      </c>
      <c r="F7967" t="s">
        <v>36</v>
      </c>
      <c r="G7967">
        <v>0</v>
      </c>
      <c r="H7967" t="s">
        <v>351</v>
      </c>
      <c r="I7967" t="s">
        <v>340</v>
      </c>
    </row>
    <row r="7968" spans="1:9" x14ac:dyDescent="0.2">
      <c r="A7968" t="s">
        <v>352</v>
      </c>
      <c r="B7968">
        <v>1.4113969058115E-6</v>
      </c>
      <c r="C7968" t="s">
        <v>35</v>
      </c>
      <c r="D7968" t="s">
        <v>15</v>
      </c>
      <c r="F7968" t="s">
        <v>36</v>
      </c>
      <c r="G7968">
        <v>0</v>
      </c>
      <c r="H7968" t="s">
        <v>352</v>
      </c>
      <c r="I7968" t="s">
        <v>340</v>
      </c>
    </row>
    <row r="7969" spans="1:13" x14ac:dyDescent="0.2">
      <c r="A7969" t="s">
        <v>442</v>
      </c>
      <c r="B7969">
        <v>3.7025999999999999E-3</v>
      </c>
      <c r="C7969" t="s">
        <v>42</v>
      </c>
      <c r="D7969" t="s">
        <v>16</v>
      </c>
      <c r="F7969" t="s">
        <v>36</v>
      </c>
      <c r="G7969">
        <v>0</v>
      </c>
      <c r="H7969" t="s">
        <v>443</v>
      </c>
      <c r="I7969" t="s">
        <v>353</v>
      </c>
    </row>
    <row r="7970" spans="1:13" x14ac:dyDescent="0.2">
      <c r="A7970" t="s">
        <v>354</v>
      </c>
      <c r="B7970">
        <v>-3.3322999999999998E-6</v>
      </c>
      <c r="C7970" t="s">
        <v>49</v>
      </c>
      <c r="D7970" t="s">
        <v>250</v>
      </c>
      <c r="F7970" t="s">
        <v>36</v>
      </c>
      <c r="G7970">
        <v>0</v>
      </c>
      <c r="H7970" t="s">
        <v>355</v>
      </c>
      <c r="I7970" t="s">
        <v>353</v>
      </c>
    </row>
    <row r="7972" spans="1:13" x14ac:dyDescent="0.2">
      <c r="A7972" s="2" t="s">
        <v>2</v>
      </c>
      <c r="B7972" s="2" t="s">
        <v>1459</v>
      </c>
    </row>
    <row r="7973" spans="1:13" x14ac:dyDescent="0.2">
      <c r="A7973" t="s">
        <v>4</v>
      </c>
      <c r="B7973" t="s">
        <v>404</v>
      </c>
    </row>
    <row r="7974" spans="1:13" x14ac:dyDescent="0.2">
      <c r="A7974" t="s">
        <v>6</v>
      </c>
      <c r="B7974" t="s">
        <v>94</v>
      </c>
    </row>
    <row r="7975" spans="1:13" x14ac:dyDescent="0.2">
      <c r="A7975" t="s">
        <v>8</v>
      </c>
      <c r="B7975">
        <v>1</v>
      </c>
    </row>
    <row r="7976" spans="1:13" x14ac:dyDescent="0.2">
      <c r="A7976" t="s">
        <v>9</v>
      </c>
      <c r="B7976" t="s">
        <v>73</v>
      </c>
    </row>
    <row r="7977" spans="1:13" x14ac:dyDescent="0.2">
      <c r="A7977" t="s">
        <v>11</v>
      </c>
      <c r="B7977" t="s">
        <v>12</v>
      </c>
    </row>
    <row r="7978" spans="1:13" x14ac:dyDescent="0.2">
      <c r="A7978" t="s">
        <v>13</v>
      </c>
      <c r="B7978" t="s">
        <v>14</v>
      </c>
    </row>
    <row r="7979" spans="1:13" x14ac:dyDescent="0.2">
      <c r="A7979" t="s">
        <v>15</v>
      </c>
      <c r="B7979" t="s">
        <v>53</v>
      </c>
    </row>
    <row r="7980" spans="1:13" x14ac:dyDescent="0.2">
      <c r="A7980" t="s">
        <v>17</v>
      </c>
    </row>
    <row r="7981" spans="1:13" x14ac:dyDescent="0.2">
      <c r="A7981" s="2" t="s">
        <v>18</v>
      </c>
      <c r="B7981" s="2" t="s">
        <v>19</v>
      </c>
      <c r="C7981" s="2" t="s">
        <v>6</v>
      </c>
      <c r="D7981" s="2" t="s">
        <v>15</v>
      </c>
      <c r="E7981" s="2" t="s">
        <v>20</v>
      </c>
      <c r="F7981" s="2" t="s">
        <v>13</v>
      </c>
      <c r="G7981" s="2" t="s">
        <v>21</v>
      </c>
      <c r="H7981" s="2" t="s">
        <v>9</v>
      </c>
      <c r="I7981" s="2" t="s">
        <v>4</v>
      </c>
      <c r="J7981" s="2" t="s">
        <v>1925</v>
      </c>
      <c r="K7981" s="2"/>
      <c r="L7981" s="2"/>
      <c r="M7981" s="2"/>
    </row>
    <row r="7982" spans="1:13" x14ac:dyDescent="0.2">
      <c r="A7982" t="s">
        <v>335</v>
      </c>
      <c r="B7982">
        <v>3.8502999999999998</v>
      </c>
      <c r="D7982" t="s">
        <v>30</v>
      </c>
      <c r="E7982" t="s">
        <v>336</v>
      </c>
      <c r="F7982" t="s">
        <v>27</v>
      </c>
      <c r="G7982">
        <v>0</v>
      </c>
      <c r="I7982" t="s">
        <v>337</v>
      </c>
    </row>
    <row r="7983" spans="1:13" x14ac:dyDescent="0.2">
      <c r="A7983" t="s">
        <v>29</v>
      </c>
      <c r="B7983">
        <v>0.25026999999999999</v>
      </c>
      <c r="D7983" t="s">
        <v>30</v>
      </c>
      <c r="E7983" t="s">
        <v>31</v>
      </c>
      <c r="F7983" t="s">
        <v>27</v>
      </c>
      <c r="G7983">
        <v>0</v>
      </c>
      <c r="I7983" t="s">
        <v>338</v>
      </c>
    </row>
    <row r="7984" spans="1:13" x14ac:dyDescent="0.2">
      <c r="A7984" t="s">
        <v>1459</v>
      </c>
      <c r="B7984">
        <v>1</v>
      </c>
      <c r="C7984" t="s">
        <v>94</v>
      </c>
      <c r="D7984" t="s">
        <v>53</v>
      </c>
      <c r="E7984" t="s">
        <v>339</v>
      </c>
      <c r="F7984" t="s">
        <v>33</v>
      </c>
      <c r="G7984">
        <v>0</v>
      </c>
      <c r="H7984" t="s">
        <v>73</v>
      </c>
      <c r="J7984">
        <f>VLOOKUP(C7984,'extension - production vol'!$B$6:$D$235,3,0)</f>
        <v>63576</v>
      </c>
    </row>
    <row r="7985" spans="1:9" x14ac:dyDescent="0.2">
      <c r="A7985" t="s">
        <v>1439</v>
      </c>
      <c r="B7985">
        <v>3.8333396975166503E-8</v>
      </c>
      <c r="C7985" t="s">
        <v>49</v>
      </c>
      <c r="D7985" t="s">
        <v>15</v>
      </c>
      <c r="F7985" t="s">
        <v>36</v>
      </c>
      <c r="G7985">
        <v>0</v>
      </c>
      <c r="H7985" t="s">
        <v>1439</v>
      </c>
      <c r="I7985" t="s">
        <v>340</v>
      </c>
    </row>
    <row r="7986" spans="1:9" x14ac:dyDescent="0.2">
      <c r="A7986" t="s">
        <v>1440</v>
      </c>
      <c r="B7986">
        <v>7.7412942796564948E-7</v>
      </c>
      <c r="C7986" t="s">
        <v>49</v>
      </c>
      <c r="D7986" t="s">
        <v>15</v>
      </c>
      <c r="F7986" t="s">
        <v>36</v>
      </c>
      <c r="G7986">
        <v>0</v>
      </c>
      <c r="H7986" t="s">
        <v>1440</v>
      </c>
      <c r="I7986" t="s">
        <v>340</v>
      </c>
    </row>
    <row r="7987" spans="1:9" x14ac:dyDescent="0.2">
      <c r="A7987" t="s">
        <v>1441</v>
      </c>
      <c r="B7987">
        <v>6.0624593756346051E-9</v>
      </c>
      <c r="C7987" t="s">
        <v>35</v>
      </c>
      <c r="D7987" t="s">
        <v>15</v>
      </c>
      <c r="F7987" t="s">
        <v>36</v>
      </c>
      <c r="G7987">
        <v>0</v>
      </c>
      <c r="H7987" t="s">
        <v>1441</v>
      </c>
      <c r="I7987" t="s">
        <v>340</v>
      </c>
    </row>
    <row r="7988" spans="1:9" x14ac:dyDescent="0.2">
      <c r="A7988" t="s">
        <v>1442</v>
      </c>
      <c r="B7988">
        <v>1.0073009424131344E-7</v>
      </c>
      <c r="C7988" t="s">
        <v>35</v>
      </c>
      <c r="D7988" t="s">
        <v>15</v>
      </c>
      <c r="F7988" t="s">
        <v>36</v>
      </c>
      <c r="G7988">
        <v>0</v>
      </c>
      <c r="H7988" t="s">
        <v>1442</v>
      </c>
      <c r="I7988" t="s">
        <v>340</v>
      </c>
    </row>
    <row r="7989" spans="1:9" x14ac:dyDescent="0.2">
      <c r="A7989" t="s">
        <v>341</v>
      </c>
      <c r="B7989">
        <v>3.2464271128100139E-7</v>
      </c>
      <c r="C7989" t="s">
        <v>35</v>
      </c>
      <c r="D7989" t="s">
        <v>15</v>
      </c>
      <c r="F7989" t="s">
        <v>36</v>
      </c>
      <c r="G7989">
        <v>0</v>
      </c>
      <c r="H7989" t="s">
        <v>341</v>
      </c>
      <c r="I7989" t="s">
        <v>340</v>
      </c>
    </row>
    <row r="7990" spans="1:9" x14ac:dyDescent="0.2">
      <c r="A7990" t="s">
        <v>342</v>
      </c>
      <c r="B7990">
        <v>3.2464271128100139E-7</v>
      </c>
      <c r="C7990" t="s">
        <v>35</v>
      </c>
      <c r="D7990" t="s">
        <v>15</v>
      </c>
      <c r="F7990" t="s">
        <v>36</v>
      </c>
      <c r="G7990">
        <v>0</v>
      </c>
      <c r="H7990" t="s">
        <v>342</v>
      </c>
      <c r="I7990" t="s">
        <v>340</v>
      </c>
    </row>
    <row r="7991" spans="1:9" x14ac:dyDescent="0.2">
      <c r="A7991" t="s">
        <v>343</v>
      </c>
      <c r="B7991">
        <v>1.7198730905646478E-7</v>
      </c>
      <c r="C7991" t="s">
        <v>35</v>
      </c>
      <c r="D7991" t="s">
        <v>15</v>
      </c>
      <c r="F7991" t="s">
        <v>36</v>
      </c>
      <c r="G7991">
        <v>0</v>
      </c>
      <c r="H7991" t="s">
        <v>343</v>
      </c>
      <c r="I7991" t="s">
        <v>340</v>
      </c>
    </row>
    <row r="7992" spans="1:9" x14ac:dyDescent="0.2">
      <c r="A7992" t="s">
        <v>344</v>
      </c>
      <c r="B7992">
        <v>1.7198730905646478E-7</v>
      </c>
      <c r="C7992" t="s">
        <v>35</v>
      </c>
      <c r="D7992" t="s">
        <v>15</v>
      </c>
      <c r="F7992" t="s">
        <v>36</v>
      </c>
      <c r="G7992">
        <v>0</v>
      </c>
      <c r="H7992" t="s">
        <v>344</v>
      </c>
      <c r="I7992" t="s">
        <v>340</v>
      </c>
    </row>
    <row r="7993" spans="1:9" x14ac:dyDescent="0.2">
      <c r="A7993" t="s">
        <v>345</v>
      </c>
      <c r="B7993">
        <v>3.4089675412222278E-6</v>
      </c>
      <c r="C7993" t="s">
        <v>35</v>
      </c>
      <c r="D7993" t="s">
        <v>15</v>
      </c>
      <c r="F7993" t="s">
        <v>36</v>
      </c>
      <c r="G7993">
        <v>0</v>
      </c>
      <c r="H7993" t="s">
        <v>345</v>
      </c>
      <c r="I7993" t="s">
        <v>340</v>
      </c>
    </row>
    <row r="7994" spans="1:9" x14ac:dyDescent="0.2">
      <c r="A7994" t="s">
        <v>346</v>
      </c>
      <c r="B7994">
        <v>1.8047475218235324E-6</v>
      </c>
      <c r="C7994" t="s">
        <v>35</v>
      </c>
      <c r="D7994" t="s">
        <v>15</v>
      </c>
      <c r="F7994" t="s">
        <v>36</v>
      </c>
      <c r="G7994">
        <v>0</v>
      </c>
      <c r="H7994" t="s">
        <v>346</v>
      </c>
      <c r="I7994" t="s">
        <v>340</v>
      </c>
    </row>
    <row r="7995" spans="1:9" x14ac:dyDescent="0.2">
      <c r="A7995" t="s">
        <v>347</v>
      </c>
      <c r="B7995">
        <v>6.3888994958610847E-7</v>
      </c>
      <c r="C7995" t="s">
        <v>49</v>
      </c>
      <c r="D7995" t="s">
        <v>15</v>
      </c>
      <c r="F7995" t="s">
        <v>36</v>
      </c>
      <c r="G7995">
        <v>0</v>
      </c>
      <c r="H7995" t="s">
        <v>347</v>
      </c>
      <c r="I7995" t="s">
        <v>340</v>
      </c>
    </row>
    <row r="7996" spans="1:9" x14ac:dyDescent="0.2">
      <c r="A7996" t="s">
        <v>348</v>
      </c>
      <c r="B7996">
        <v>4.6401131375049478E-8</v>
      </c>
      <c r="C7996" t="s">
        <v>49</v>
      </c>
      <c r="D7996" t="s">
        <v>15</v>
      </c>
      <c r="F7996" t="s">
        <v>36</v>
      </c>
      <c r="G7996">
        <v>0</v>
      </c>
      <c r="H7996" t="s">
        <v>348</v>
      </c>
      <c r="I7996" t="s">
        <v>340</v>
      </c>
    </row>
    <row r="7997" spans="1:9" x14ac:dyDescent="0.2">
      <c r="A7997" t="s">
        <v>349</v>
      </c>
      <c r="B7997">
        <v>1.6788349040218906E-7</v>
      </c>
      <c r="C7997" t="s">
        <v>35</v>
      </c>
      <c r="D7997" t="s">
        <v>15</v>
      </c>
      <c r="F7997" t="s">
        <v>36</v>
      </c>
      <c r="G7997">
        <v>0</v>
      </c>
      <c r="H7997" t="s">
        <v>349</v>
      </c>
      <c r="I7997" t="s">
        <v>340</v>
      </c>
    </row>
    <row r="7998" spans="1:9" x14ac:dyDescent="0.2">
      <c r="A7998" t="s">
        <v>350</v>
      </c>
      <c r="B7998">
        <v>2.7980581733698177E-6</v>
      </c>
      <c r="C7998" t="s">
        <v>35</v>
      </c>
      <c r="D7998" t="s">
        <v>15</v>
      </c>
      <c r="F7998" t="s">
        <v>36</v>
      </c>
      <c r="G7998">
        <v>0</v>
      </c>
      <c r="H7998" t="s">
        <v>350</v>
      </c>
      <c r="I7998" t="s">
        <v>340</v>
      </c>
    </row>
    <row r="7999" spans="1:9" x14ac:dyDescent="0.2">
      <c r="A7999" t="s">
        <v>351</v>
      </c>
      <c r="B7999">
        <v>8.9071518518939199E-8</v>
      </c>
      <c r="C7999" t="s">
        <v>35</v>
      </c>
      <c r="D7999" t="s">
        <v>15</v>
      </c>
      <c r="F7999" t="s">
        <v>36</v>
      </c>
      <c r="G7999">
        <v>0</v>
      </c>
      <c r="H7999" t="s">
        <v>351</v>
      </c>
      <c r="I7999" t="s">
        <v>340</v>
      </c>
    </row>
    <row r="8000" spans="1:9" x14ac:dyDescent="0.2">
      <c r="A8000" t="s">
        <v>352</v>
      </c>
      <c r="B8000">
        <v>1.4829708318860034E-6</v>
      </c>
      <c r="C8000" t="s">
        <v>35</v>
      </c>
      <c r="D8000" t="s">
        <v>15</v>
      </c>
      <c r="F8000" t="s">
        <v>36</v>
      </c>
      <c r="G8000">
        <v>0</v>
      </c>
      <c r="H8000" t="s">
        <v>352</v>
      </c>
      <c r="I8000" t="s">
        <v>340</v>
      </c>
    </row>
    <row r="8001" spans="1:13" x14ac:dyDescent="0.2">
      <c r="A8001" t="s">
        <v>442</v>
      </c>
      <c r="B8001">
        <v>3.7025999999999999E-3</v>
      </c>
      <c r="C8001" t="s">
        <v>42</v>
      </c>
      <c r="D8001" t="s">
        <v>16</v>
      </c>
      <c r="F8001" t="s">
        <v>36</v>
      </c>
      <c r="G8001">
        <v>0</v>
      </c>
      <c r="H8001" t="s">
        <v>443</v>
      </c>
      <c r="I8001" t="s">
        <v>353</v>
      </c>
    </row>
    <row r="8002" spans="1:13" x14ac:dyDescent="0.2">
      <c r="A8002" t="s">
        <v>354</v>
      </c>
      <c r="B8002">
        <v>-3.3322999999999998E-6</v>
      </c>
      <c r="C8002" t="s">
        <v>49</v>
      </c>
      <c r="D8002" t="s">
        <v>250</v>
      </c>
      <c r="F8002" t="s">
        <v>36</v>
      </c>
      <c r="G8002">
        <v>0</v>
      </c>
      <c r="H8002" t="s">
        <v>355</v>
      </c>
      <c r="I8002" t="s">
        <v>353</v>
      </c>
    </row>
    <row r="8004" spans="1:13" x14ac:dyDescent="0.2">
      <c r="A8004" s="2" t="s">
        <v>2</v>
      </c>
      <c r="B8004" s="2" t="s">
        <v>1459</v>
      </c>
    </row>
    <row r="8005" spans="1:13" x14ac:dyDescent="0.2">
      <c r="A8005" t="s">
        <v>4</v>
      </c>
      <c r="B8005" t="s">
        <v>404</v>
      </c>
    </row>
    <row r="8006" spans="1:13" x14ac:dyDescent="0.2">
      <c r="A8006" t="s">
        <v>6</v>
      </c>
      <c r="B8006" t="s">
        <v>386</v>
      </c>
    </row>
    <row r="8007" spans="1:13" x14ac:dyDescent="0.2">
      <c r="A8007" t="s">
        <v>8</v>
      </c>
      <c r="B8007">
        <v>1</v>
      </c>
    </row>
    <row r="8008" spans="1:13" x14ac:dyDescent="0.2">
      <c r="A8008" t="s">
        <v>9</v>
      </c>
      <c r="B8008" t="s">
        <v>73</v>
      </c>
    </row>
    <row r="8009" spans="1:13" x14ac:dyDescent="0.2">
      <c r="A8009" t="s">
        <v>11</v>
      </c>
      <c r="B8009" t="s">
        <v>12</v>
      </c>
    </row>
    <row r="8010" spans="1:13" x14ac:dyDescent="0.2">
      <c r="A8010" t="s">
        <v>13</v>
      </c>
      <c r="B8010" t="s">
        <v>14</v>
      </c>
    </row>
    <row r="8011" spans="1:13" x14ac:dyDescent="0.2">
      <c r="A8011" t="s">
        <v>15</v>
      </c>
      <c r="B8011" t="s">
        <v>53</v>
      </c>
    </row>
    <row r="8012" spans="1:13" x14ac:dyDescent="0.2">
      <c r="A8012" t="s">
        <v>17</v>
      </c>
    </row>
    <row r="8013" spans="1:13" x14ac:dyDescent="0.2">
      <c r="A8013" s="2" t="s">
        <v>18</v>
      </c>
      <c r="B8013" s="2" t="s">
        <v>19</v>
      </c>
      <c r="C8013" s="2" t="s">
        <v>6</v>
      </c>
      <c r="D8013" s="2" t="s">
        <v>15</v>
      </c>
      <c r="E8013" s="2" t="s">
        <v>20</v>
      </c>
      <c r="F8013" s="2" t="s">
        <v>13</v>
      </c>
      <c r="G8013" s="2" t="s">
        <v>21</v>
      </c>
      <c r="H8013" s="2" t="s">
        <v>9</v>
      </c>
      <c r="I8013" s="2" t="s">
        <v>4</v>
      </c>
      <c r="J8013" s="2" t="s">
        <v>1925</v>
      </c>
      <c r="K8013" s="2"/>
      <c r="L8013" s="2"/>
      <c r="M8013" s="2"/>
    </row>
    <row r="8014" spans="1:13" x14ac:dyDescent="0.2">
      <c r="A8014" t="s">
        <v>335</v>
      </c>
      <c r="B8014">
        <v>3.8502999999999998</v>
      </c>
      <c r="D8014" t="s">
        <v>30</v>
      </c>
      <c r="E8014" t="s">
        <v>336</v>
      </c>
      <c r="F8014" t="s">
        <v>27</v>
      </c>
      <c r="G8014">
        <v>0</v>
      </c>
      <c r="I8014" t="s">
        <v>337</v>
      </c>
    </row>
    <row r="8015" spans="1:13" x14ac:dyDescent="0.2">
      <c r="A8015" t="s">
        <v>29</v>
      </c>
      <c r="B8015">
        <v>0.25026999999999999</v>
      </c>
      <c r="D8015" t="s">
        <v>30</v>
      </c>
      <c r="E8015" t="s">
        <v>31</v>
      </c>
      <c r="F8015" t="s">
        <v>27</v>
      </c>
      <c r="G8015">
        <v>0</v>
      </c>
      <c r="I8015" t="s">
        <v>338</v>
      </c>
    </row>
    <row r="8016" spans="1:13" x14ac:dyDescent="0.2">
      <c r="A8016" t="s">
        <v>1459</v>
      </c>
      <c r="B8016">
        <v>1</v>
      </c>
      <c r="C8016" t="s">
        <v>386</v>
      </c>
      <c r="D8016" t="s">
        <v>53</v>
      </c>
      <c r="E8016" t="s">
        <v>339</v>
      </c>
      <c r="F8016" t="s">
        <v>33</v>
      </c>
      <c r="G8016">
        <v>0</v>
      </c>
      <c r="H8016" t="s">
        <v>73</v>
      </c>
      <c r="J8016">
        <f>VLOOKUP(C8016,'extension - production vol'!$B$6:$D$235,3,0)</f>
        <v>8893.5720000000001</v>
      </c>
    </row>
    <row r="8017" spans="1:9" x14ac:dyDescent="0.2">
      <c r="A8017" t="s">
        <v>1439</v>
      </c>
      <c r="B8017">
        <v>2.6709719940006713E-8</v>
      </c>
      <c r="C8017" t="s">
        <v>49</v>
      </c>
      <c r="D8017" t="s">
        <v>15</v>
      </c>
      <c r="F8017" t="s">
        <v>36</v>
      </c>
      <c r="G8017">
        <v>0</v>
      </c>
      <c r="H8017" t="s">
        <v>1439</v>
      </c>
      <c r="I8017" t="s">
        <v>340</v>
      </c>
    </row>
    <row r="8018" spans="1:9" x14ac:dyDescent="0.2">
      <c r="A8018" t="s">
        <v>1440</v>
      </c>
      <c r="B8018">
        <v>5.3962951622978671E-7</v>
      </c>
      <c r="C8018" t="s">
        <v>49</v>
      </c>
      <c r="D8018" t="s">
        <v>15</v>
      </c>
      <c r="F8018" t="s">
        <v>36</v>
      </c>
      <c r="G8018">
        <v>0</v>
      </c>
      <c r="H8018" t="s">
        <v>1440</v>
      </c>
      <c r="I8018" t="s">
        <v>340</v>
      </c>
    </row>
    <row r="8019" spans="1:9" x14ac:dyDescent="0.2">
      <c r="A8019" t="s">
        <v>1441</v>
      </c>
      <c r="B8019">
        <v>4.2316271416580396E-9</v>
      </c>
      <c r="C8019" t="s">
        <v>35</v>
      </c>
      <c r="D8019" t="s">
        <v>15</v>
      </c>
      <c r="F8019" t="s">
        <v>36</v>
      </c>
      <c r="G8019">
        <v>0</v>
      </c>
      <c r="H8019" t="s">
        <v>1441</v>
      </c>
      <c r="I8019" t="s">
        <v>340</v>
      </c>
    </row>
    <row r="8020" spans="1:9" x14ac:dyDescent="0.2">
      <c r="A8020" t="s">
        <v>1442</v>
      </c>
      <c r="B8020">
        <v>7.0268303911936256E-8</v>
      </c>
      <c r="C8020" t="s">
        <v>35</v>
      </c>
      <c r="D8020" t="s">
        <v>15</v>
      </c>
      <c r="F8020" t="s">
        <v>36</v>
      </c>
      <c r="G8020">
        <v>0</v>
      </c>
      <c r="H8020" t="s">
        <v>1442</v>
      </c>
      <c r="I8020" t="s">
        <v>340</v>
      </c>
    </row>
    <row r="8021" spans="1:9" x14ac:dyDescent="0.2">
      <c r="A8021" t="s">
        <v>341</v>
      </c>
      <c r="B8021">
        <v>2.2630279440354522E-7</v>
      </c>
      <c r="C8021" t="s">
        <v>35</v>
      </c>
      <c r="D8021" t="s">
        <v>15</v>
      </c>
      <c r="F8021" t="s">
        <v>36</v>
      </c>
      <c r="G8021">
        <v>0</v>
      </c>
      <c r="H8021" t="s">
        <v>341</v>
      </c>
      <c r="I8021" t="s">
        <v>340</v>
      </c>
    </row>
    <row r="8022" spans="1:9" x14ac:dyDescent="0.2">
      <c r="A8022" t="s">
        <v>342</v>
      </c>
      <c r="B8022">
        <v>2.2630279440354522E-7</v>
      </c>
      <c r="C8022" t="s">
        <v>35</v>
      </c>
      <c r="D8022" t="s">
        <v>15</v>
      </c>
      <c r="F8022" t="s">
        <v>36</v>
      </c>
      <c r="G8022">
        <v>0</v>
      </c>
      <c r="H8022" t="s">
        <v>342</v>
      </c>
      <c r="I8022" t="s">
        <v>340</v>
      </c>
    </row>
    <row r="8023" spans="1:9" x14ac:dyDescent="0.2">
      <c r="A8023" t="s">
        <v>343</v>
      </c>
      <c r="B8023">
        <v>1.1980736174305335E-7</v>
      </c>
      <c r="C8023" t="s">
        <v>35</v>
      </c>
      <c r="D8023" t="s">
        <v>15</v>
      </c>
      <c r="F8023" t="s">
        <v>36</v>
      </c>
      <c r="G8023">
        <v>0</v>
      </c>
      <c r="H8023" t="s">
        <v>343</v>
      </c>
      <c r="I8023" t="s">
        <v>340</v>
      </c>
    </row>
    <row r="8024" spans="1:9" x14ac:dyDescent="0.2">
      <c r="A8024" t="s">
        <v>344</v>
      </c>
      <c r="B8024">
        <v>1.1980736174305335E-7</v>
      </c>
      <c r="C8024" t="s">
        <v>35</v>
      </c>
      <c r="D8024" t="s">
        <v>15</v>
      </c>
      <c r="F8024" t="s">
        <v>36</v>
      </c>
      <c r="G8024">
        <v>0</v>
      </c>
      <c r="H8024" t="s">
        <v>344</v>
      </c>
      <c r="I8024" t="s">
        <v>340</v>
      </c>
    </row>
    <row r="8025" spans="1:9" x14ac:dyDescent="0.2">
      <c r="A8025" t="s">
        <v>345</v>
      </c>
      <c r="B8025">
        <v>2.3759227621052478E-6</v>
      </c>
      <c r="C8025" t="s">
        <v>35</v>
      </c>
      <c r="D8025" t="s">
        <v>15</v>
      </c>
      <c r="F8025" t="s">
        <v>36</v>
      </c>
      <c r="G8025">
        <v>0</v>
      </c>
      <c r="H8025" t="s">
        <v>345</v>
      </c>
      <c r="I8025" t="s">
        <v>340</v>
      </c>
    </row>
    <row r="8026" spans="1:9" x14ac:dyDescent="0.2">
      <c r="A8026" t="s">
        <v>346</v>
      </c>
      <c r="B8026">
        <v>1.2578414622910135E-6</v>
      </c>
      <c r="C8026" t="s">
        <v>35</v>
      </c>
      <c r="D8026" t="s">
        <v>15</v>
      </c>
      <c r="F8026" t="s">
        <v>36</v>
      </c>
      <c r="G8026">
        <v>0</v>
      </c>
      <c r="H8026" t="s">
        <v>346</v>
      </c>
      <c r="I8026" t="s">
        <v>340</v>
      </c>
    </row>
    <row r="8027" spans="1:9" x14ac:dyDescent="0.2">
      <c r="A8027" t="s">
        <v>347</v>
      </c>
      <c r="B8027">
        <v>4.4645607457860052E-7</v>
      </c>
      <c r="C8027" t="s">
        <v>49</v>
      </c>
      <c r="D8027" t="s">
        <v>15</v>
      </c>
      <c r="F8027" t="s">
        <v>36</v>
      </c>
      <c r="G8027">
        <v>0</v>
      </c>
      <c r="H8027" t="s">
        <v>347</v>
      </c>
      <c r="I8027" t="s">
        <v>340</v>
      </c>
    </row>
    <row r="8028" spans="1:9" x14ac:dyDescent="0.2">
      <c r="A8028" t="s">
        <v>348</v>
      </c>
      <c r="B8028">
        <v>3.2338948706432545E-8</v>
      </c>
      <c r="C8028" t="s">
        <v>49</v>
      </c>
      <c r="D8028" t="s">
        <v>15</v>
      </c>
      <c r="F8028" t="s">
        <v>36</v>
      </c>
      <c r="G8028">
        <v>0</v>
      </c>
      <c r="H8028" t="s">
        <v>348</v>
      </c>
      <c r="I8028" t="s">
        <v>340</v>
      </c>
    </row>
    <row r="8029" spans="1:9" x14ac:dyDescent="0.2">
      <c r="A8029" t="s">
        <v>349</v>
      </c>
      <c r="B8029">
        <v>1.1685502473752937E-7</v>
      </c>
      <c r="C8029" t="s">
        <v>35</v>
      </c>
      <c r="D8029" t="s">
        <v>15</v>
      </c>
      <c r="F8029" t="s">
        <v>36</v>
      </c>
      <c r="G8029">
        <v>0</v>
      </c>
      <c r="H8029" t="s">
        <v>349</v>
      </c>
      <c r="I8029" t="s">
        <v>340</v>
      </c>
    </row>
    <row r="8030" spans="1:9" x14ac:dyDescent="0.2">
      <c r="A8030" t="s">
        <v>350</v>
      </c>
      <c r="B8030">
        <v>1.9488778212039778E-6</v>
      </c>
      <c r="C8030" t="s">
        <v>35</v>
      </c>
      <c r="D8030" t="s">
        <v>15</v>
      </c>
      <c r="F8030" t="s">
        <v>36</v>
      </c>
      <c r="G8030">
        <v>0</v>
      </c>
      <c r="H8030" t="s">
        <v>350</v>
      </c>
      <c r="I8030" t="s">
        <v>340</v>
      </c>
    </row>
    <row r="8031" spans="1:9" x14ac:dyDescent="0.2">
      <c r="A8031" t="s">
        <v>351</v>
      </c>
      <c r="B8031">
        <v>6.2115627767457466E-8</v>
      </c>
      <c r="C8031" t="s">
        <v>35</v>
      </c>
      <c r="D8031" t="s">
        <v>15</v>
      </c>
      <c r="F8031" t="s">
        <v>36</v>
      </c>
      <c r="G8031">
        <v>0</v>
      </c>
      <c r="H8031" t="s">
        <v>351</v>
      </c>
      <c r="I8031" t="s">
        <v>340</v>
      </c>
    </row>
    <row r="8032" spans="1:9" x14ac:dyDescent="0.2">
      <c r="A8032" t="s">
        <v>352</v>
      </c>
      <c r="B8032">
        <v>1.0326723116339804E-6</v>
      </c>
      <c r="C8032" t="s">
        <v>35</v>
      </c>
      <c r="D8032" t="s">
        <v>15</v>
      </c>
      <c r="F8032" t="s">
        <v>36</v>
      </c>
      <c r="G8032">
        <v>0</v>
      </c>
      <c r="H8032" t="s">
        <v>352</v>
      </c>
      <c r="I8032" t="s">
        <v>340</v>
      </c>
    </row>
    <row r="8033" spans="1:13" x14ac:dyDescent="0.2">
      <c r="A8033" t="s">
        <v>442</v>
      </c>
      <c r="B8033">
        <v>3.7025999999999999E-3</v>
      </c>
      <c r="C8033" t="s">
        <v>42</v>
      </c>
      <c r="D8033" t="s">
        <v>16</v>
      </c>
      <c r="F8033" t="s">
        <v>36</v>
      </c>
      <c r="G8033">
        <v>0</v>
      </c>
      <c r="H8033" t="s">
        <v>443</v>
      </c>
      <c r="I8033" t="s">
        <v>353</v>
      </c>
    </row>
    <row r="8034" spans="1:13" x14ac:dyDescent="0.2">
      <c r="A8034" t="s">
        <v>354</v>
      </c>
      <c r="B8034">
        <v>-3.3322999999999998E-6</v>
      </c>
      <c r="C8034" t="s">
        <v>49</v>
      </c>
      <c r="D8034" t="s">
        <v>250</v>
      </c>
      <c r="F8034" t="s">
        <v>36</v>
      </c>
      <c r="G8034">
        <v>0</v>
      </c>
      <c r="H8034" t="s">
        <v>355</v>
      </c>
      <c r="I8034" t="s">
        <v>353</v>
      </c>
    </row>
    <row r="8036" spans="1:13" x14ac:dyDescent="0.2">
      <c r="A8036" s="2" t="s">
        <v>2</v>
      </c>
      <c r="B8036" s="2" t="s">
        <v>1459</v>
      </c>
    </row>
    <row r="8037" spans="1:13" x14ac:dyDescent="0.2">
      <c r="A8037" t="s">
        <v>4</v>
      </c>
      <c r="B8037" t="s">
        <v>404</v>
      </c>
    </row>
    <row r="8038" spans="1:13" x14ac:dyDescent="0.2">
      <c r="A8038" t="s">
        <v>6</v>
      </c>
      <c r="B8038" t="s">
        <v>398</v>
      </c>
    </row>
    <row r="8039" spans="1:13" x14ac:dyDescent="0.2">
      <c r="A8039" t="s">
        <v>8</v>
      </c>
      <c r="B8039">
        <v>1</v>
      </c>
    </row>
    <row r="8040" spans="1:13" x14ac:dyDescent="0.2">
      <c r="A8040" t="s">
        <v>9</v>
      </c>
      <c r="B8040" t="s">
        <v>73</v>
      </c>
    </row>
    <row r="8041" spans="1:13" x14ac:dyDescent="0.2">
      <c r="A8041" t="s">
        <v>11</v>
      </c>
      <c r="B8041" t="s">
        <v>12</v>
      </c>
    </row>
    <row r="8042" spans="1:13" x14ac:dyDescent="0.2">
      <c r="A8042" t="s">
        <v>13</v>
      </c>
      <c r="B8042" t="s">
        <v>14</v>
      </c>
    </row>
    <row r="8043" spans="1:13" x14ac:dyDescent="0.2">
      <c r="A8043" t="s">
        <v>15</v>
      </c>
      <c r="B8043" t="s">
        <v>53</v>
      </c>
    </row>
    <row r="8044" spans="1:13" x14ac:dyDescent="0.2">
      <c r="A8044" t="s">
        <v>17</v>
      </c>
    </row>
    <row r="8045" spans="1:13" x14ac:dyDescent="0.2">
      <c r="A8045" s="2" t="s">
        <v>18</v>
      </c>
      <c r="B8045" s="2" t="s">
        <v>19</v>
      </c>
      <c r="C8045" s="2" t="s">
        <v>6</v>
      </c>
      <c r="D8045" s="2" t="s">
        <v>15</v>
      </c>
      <c r="E8045" s="2" t="s">
        <v>20</v>
      </c>
      <c r="F8045" s="2" t="s">
        <v>13</v>
      </c>
      <c r="G8045" s="2" t="s">
        <v>21</v>
      </c>
      <c r="H8045" s="2" t="s">
        <v>9</v>
      </c>
      <c r="I8045" s="2" t="s">
        <v>4</v>
      </c>
      <c r="J8045" s="2" t="s">
        <v>1925</v>
      </c>
      <c r="K8045" s="2"/>
      <c r="L8045" s="2"/>
      <c r="M8045" s="2"/>
    </row>
    <row r="8046" spans="1:13" x14ac:dyDescent="0.2">
      <c r="A8046" t="s">
        <v>335</v>
      </c>
      <c r="B8046">
        <v>3.8502999999999998</v>
      </c>
      <c r="D8046" t="s">
        <v>30</v>
      </c>
      <c r="E8046" t="s">
        <v>336</v>
      </c>
      <c r="F8046" t="s">
        <v>27</v>
      </c>
      <c r="G8046">
        <v>0</v>
      </c>
      <c r="I8046" t="s">
        <v>337</v>
      </c>
    </row>
    <row r="8047" spans="1:13" x14ac:dyDescent="0.2">
      <c r="A8047" t="s">
        <v>29</v>
      </c>
      <c r="B8047">
        <v>0.25026999999999999</v>
      </c>
      <c r="D8047" t="s">
        <v>30</v>
      </c>
      <c r="E8047" t="s">
        <v>31</v>
      </c>
      <c r="F8047" t="s">
        <v>27</v>
      </c>
      <c r="G8047">
        <v>0</v>
      </c>
      <c r="I8047" t="s">
        <v>338</v>
      </c>
    </row>
    <row r="8048" spans="1:13" x14ac:dyDescent="0.2">
      <c r="A8048" t="s">
        <v>1459</v>
      </c>
      <c r="B8048">
        <v>1</v>
      </c>
      <c r="C8048" t="s">
        <v>398</v>
      </c>
      <c r="D8048" t="s">
        <v>53</v>
      </c>
      <c r="E8048" t="s">
        <v>339</v>
      </c>
      <c r="F8048" t="s">
        <v>33</v>
      </c>
      <c r="G8048">
        <v>0</v>
      </c>
      <c r="H8048" t="s">
        <v>73</v>
      </c>
      <c r="J8048">
        <f>VLOOKUP(C8048,'extension - production vol'!$B$6:$D$235,3,0)</f>
        <v>6925</v>
      </c>
    </row>
    <row r="8049" spans="1:9" x14ac:dyDescent="0.2">
      <c r="A8049" t="s">
        <v>1439</v>
      </c>
      <c r="B8049">
        <v>3.2419228881310895E-8</v>
      </c>
      <c r="C8049" t="s">
        <v>49</v>
      </c>
      <c r="D8049" t="s">
        <v>15</v>
      </c>
      <c r="F8049" t="s">
        <v>36</v>
      </c>
      <c r="G8049">
        <v>0</v>
      </c>
      <c r="H8049" t="s">
        <v>1439</v>
      </c>
      <c r="I8049" t="s">
        <v>340</v>
      </c>
    </row>
    <row r="8050" spans="1:9" x14ac:dyDescent="0.2">
      <c r="A8050" t="s">
        <v>1440</v>
      </c>
      <c r="B8050">
        <v>6.5498151373578696E-7</v>
      </c>
      <c r="C8050" t="s">
        <v>49</v>
      </c>
      <c r="D8050" t="s">
        <v>15</v>
      </c>
      <c r="F8050" t="s">
        <v>36</v>
      </c>
      <c r="G8050">
        <v>0</v>
      </c>
      <c r="H8050" t="s">
        <v>1440</v>
      </c>
      <c r="I8050" t="s">
        <v>340</v>
      </c>
    </row>
    <row r="8051" spans="1:9" x14ac:dyDescent="0.2">
      <c r="A8051" t="s">
        <v>1441</v>
      </c>
      <c r="B8051">
        <v>5.1361859710216391E-9</v>
      </c>
      <c r="C8051" t="s">
        <v>35</v>
      </c>
      <c r="D8051" t="s">
        <v>15</v>
      </c>
      <c r="F8051" t="s">
        <v>36</v>
      </c>
      <c r="G8051">
        <v>0</v>
      </c>
      <c r="H8051" t="s">
        <v>1441</v>
      </c>
      <c r="I8051" t="s">
        <v>340</v>
      </c>
    </row>
    <row r="8052" spans="1:9" x14ac:dyDescent="0.2">
      <c r="A8052" t="s">
        <v>1442</v>
      </c>
      <c r="B8052">
        <v>8.5288959702285923E-8</v>
      </c>
      <c r="C8052" t="s">
        <v>35</v>
      </c>
      <c r="D8052" t="s">
        <v>15</v>
      </c>
      <c r="F8052" t="s">
        <v>36</v>
      </c>
      <c r="G8052">
        <v>0</v>
      </c>
      <c r="H8052" t="s">
        <v>1442</v>
      </c>
      <c r="I8052" t="s">
        <v>340</v>
      </c>
    </row>
    <row r="8053" spans="1:9" x14ac:dyDescent="0.2">
      <c r="A8053" t="s">
        <v>341</v>
      </c>
      <c r="B8053">
        <v>2.7464795231675345E-7</v>
      </c>
      <c r="C8053" t="s">
        <v>35</v>
      </c>
      <c r="D8053" t="s">
        <v>15</v>
      </c>
      <c r="F8053" t="s">
        <v>36</v>
      </c>
      <c r="G8053">
        <v>0</v>
      </c>
      <c r="H8053" t="s">
        <v>341</v>
      </c>
      <c r="I8053" t="s">
        <v>340</v>
      </c>
    </row>
    <row r="8054" spans="1:9" x14ac:dyDescent="0.2">
      <c r="A8054" t="s">
        <v>342</v>
      </c>
      <c r="B8054">
        <v>2.7464795231675345E-7</v>
      </c>
      <c r="C8054" t="s">
        <v>35</v>
      </c>
      <c r="D8054" t="s">
        <v>15</v>
      </c>
      <c r="F8054" t="s">
        <v>36</v>
      </c>
      <c r="G8054">
        <v>0</v>
      </c>
      <c r="H8054" t="s">
        <v>342</v>
      </c>
      <c r="I8054" t="s">
        <v>340</v>
      </c>
    </row>
    <row r="8055" spans="1:9" x14ac:dyDescent="0.2">
      <c r="A8055" t="s">
        <v>343</v>
      </c>
      <c r="B8055">
        <v>1.4540185710886947E-7</v>
      </c>
      <c r="C8055" t="s">
        <v>35</v>
      </c>
      <c r="D8055" t="s">
        <v>15</v>
      </c>
      <c r="F8055" t="s">
        <v>36</v>
      </c>
      <c r="G8055">
        <v>0</v>
      </c>
      <c r="H8055" t="s">
        <v>343</v>
      </c>
      <c r="I8055" t="s">
        <v>340</v>
      </c>
    </row>
    <row r="8056" spans="1:9" x14ac:dyDescent="0.2">
      <c r="A8056" t="s">
        <v>344</v>
      </c>
      <c r="B8056">
        <v>1.4540185710886947E-7</v>
      </c>
      <c r="C8056" t="s">
        <v>35</v>
      </c>
      <c r="D8056" t="s">
        <v>15</v>
      </c>
      <c r="F8056" t="s">
        <v>36</v>
      </c>
      <c r="G8056">
        <v>0</v>
      </c>
      <c r="H8056" t="s">
        <v>344</v>
      </c>
      <c r="I8056" t="s">
        <v>340</v>
      </c>
    </row>
    <row r="8057" spans="1:9" x14ac:dyDescent="0.2">
      <c r="A8057" t="s">
        <v>345</v>
      </c>
      <c r="B8057">
        <v>2.8838034993259107E-6</v>
      </c>
      <c r="C8057" t="s">
        <v>35</v>
      </c>
      <c r="D8057" t="s">
        <v>15</v>
      </c>
      <c r="F8057" t="s">
        <v>36</v>
      </c>
      <c r="G8057">
        <v>0</v>
      </c>
      <c r="H8057" t="s">
        <v>345</v>
      </c>
      <c r="I8057" t="s">
        <v>340</v>
      </c>
    </row>
    <row r="8058" spans="1:9" x14ac:dyDescent="0.2">
      <c r="A8058" t="s">
        <v>346</v>
      </c>
      <c r="B8058">
        <v>1.5267194996431291E-6</v>
      </c>
      <c r="C8058" t="s">
        <v>35</v>
      </c>
      <c r="D8058" t="s">
        <v>15</v>
      </c>
      <c r="F8058" t="s">
        <v>36</v>
      </c>
      <c r="G8058">
        <v>0</v>
      </c>
      <c r="H8058" t="s">
        <v>346</v>
      </c>
      <c r="I8058" t="s">
        <v>340</v>
      </c>
    </row>
    <row r="8059" spans="1:9" x14ac:dyDescent="0.2">
      <c r="A8059" t="s">
        <v>347</v>
      </c>
      <c r="B8059">
        <v>5.4189118042888839E-7</v>
      </c>
      <c r="C8059" t="s">
        <v>49</v>
      </c>
      <c r="D8059" t="s">
        <v>15</v>
      </c>
      <c r="F8059" t="s">
        <v>36</v>
      </c>
      <c r="G8059">
        <v>0</v>
      </c>
      <c r="H8059" t="s">
        <v>347</v>
      </c>
      <c r="I8059" t="s">
        <v>340</v>
      </c>
    </row>
    <row r="8060" spans="1:9" x14ac:dyDescent="0.2">
      <c r="A8060" t="s">
        <v>348</v>
      </c>
      <c r="B8060">
        <v>3.9251769851936006E-8</v>
      </c>
      <c r="C8060" t="s">
        <v>49</v>
      </c>
      <c r="D8060" t="s">
        <v>15</v>
      </c>
      <c r="F8060" t="s">
        <v>36</v>
      </c>
      <c r="G8060">
        <v>0</v>
      </c>
      <c r="H8060" t="s">
        <v>348</v>
      </c>
      <c r="I8060" t="s">
        <v>340</v>
      </c>
    </row>
    <row r="8061" spans="1:9" x14ac:dyDescent="0.2">
      <c r="A8061" t="s">
        <v>349</v>
      </c>
      <c r="B8061">
        <v>1.4183412635573516E-7</v>
      </c>
      <c r="C8061" t="s">
        <v>35</v>
      </c>
      <c r="D8061" t="s">
        <v>15</v>
      </c>
      <c r="F8061" t="s">
        <v>36</v>
      </c>
      <c r="G8061">
        <v>0</v>
      </c>
      <c r="H8061" t="s">
        <v>349</v>
      </c>
      <c r="I8061" t="s">
        <v>340</v>
      </c>
    </row>
    <row r="8062" spans="1:9" x14ac:dyDescent="0.2">
      <c r="A8062" t="s">
        <v>350</v>
      </c>
      <c r="B8062">
        <v>2.3654728050026262E-6</v>
      </c>
      <c r="C8062" t="s">
        <v>35</v>
      </c>
      <c r="D8062" t="s">
        <v>15</v>
      </c>
      <c r="F8062" t="s">
        <v>36</v>
      </c>
      <c r="G8062">
        <v>0</v>
      </c>
      <c r="H8062" t="s">
        <v>350</v>
      </c>
      <c r="I8062" t="s">
        <v>340</v>
      </c>
    </row>
    <row r="8063" spans="1:9" x14ac:dyDescent="0.2">
      <c r="A8063" t="s">
        <v>351</v>
      </c>
      <c r="B8063">
        <v>7.5393555537932315E-8</v>
      </c>
      <c r="C8063" t="s">
        <v>35</v>
      </c>
      <c r="D8063" t="s">
        <v>15</v>
      </c>
      <c r="F8063" t="s">
        <v>36</v>
      </c>
      <c r="G8063">
        <v>0</v>
      </c>
      <c r="H8063" t="s">
        <v>351</v>
      </c>
      <c r="I8063" t="s">
        <v>340</v>
      </c>
    </row>
    <row r="8064" spans="1:9" x14ac:dyDescent="0.2">
      <c r="A8064" t="s">
        <v>352</v>
      </c>
      <c r="B8064">
        <v>1.2534178608181247E-6</v>
      </c>
      <c r="C8064" t="s">
        <v>35</v>
      </c>
      <c r="D8064" t="s">
        <v>15</v>
      </c>
      <c r="F8064" t="s">
        <v>36</v>
      </c>
      <c r="G8064">
        <v>0</v>
      </c>
      <c r="H8064" t="s">
        <v>352</v>
      </c>
      <c r="I8064" t="s">
        <v>340</v>
      </c>
    </row>
    <row r="8065" spans="1:13" x14ac:dyDescent="0.2">
      <c r="A8065" t="s">
        <v>442</v>
      </c>
      <c r="B8065">
        <v>3.7025999999999999E-3</v>
      </c>
      <c r="C8065" t="s">
        <v>42</v>
      </c>
      <c r="D8065" t="s">
        <v>16</v>
      </c>
      <c r="F8065" t="s">
        <v>36</v>
      </c>
      <c r="G8065">
        <v>0</v>
      </c>
      <c r="H8065" t="s">
        <v>443</v>
      </c>
      <c r="I8065" t="s">
        <v>353</v>
      </c>
    </row>
    <row r="8066" spans="1:13" x14ac:dyDescent="0.2">
      <c r="A8066" t="s">
        <v>354</v>
      </c>
      <c r="B8066">
        <v>-3.3322999999999998E-6</v>
      </c>
      <c r="C8066" t="s">
        <v>49</v>
      </c>
      <c r="D8066" t="s">
        <v>250</v>
      </c>
      <c r="F8066" t="s">
        <v>36</v>
      </c>
      <c r="G8066">
        <v>0</v>
      </c>
      <c r="H8066" t="s">
        <v>355</v>
      </c>
      <c r="I8066" t="s">
        <v>353</v>
      </c>
    </row>
    <row r="8068" spans="1:13" x14ac:dyDescent="0.2">
      <c r="A8068" s="2" t="s">
        <v>2</v>
      </c>
      <c r="B8068" s="2" t="s">
        <v>1459</v>
      </c>
    </row>
    <row r="8069" spans="1:13" x14ac:dyDescent="0.2">
      <c r="A8069" t="s">
        <v>4</v>
      </c>
      <c r="B8069" t="s">
        <v>404</v>
      </c>
    </row>
    <row r="8070" spans="1:13" x14ac:dyDescent="0.2">
      <c r="A8070" t="s">
        <v>6</v>
      </c>
      <c r="B8070" t="s">
        <v>388</v>
      </c>
    </row>
    <row r="8071" spans="1:13" x14ac:dyDescent="0.2">
      <c r="A8071" t="s">
        <v>8</v>
      </c>
      <c r="B8071">
        <v>1</v>
      </c>
    </row>
    <row r="8072" spans="1:13" x14ac:dyDescent="0.2">
      <c r="A8072" t="s">
        <v>9</v>
      </c>
      <c r="B8072" t="s">
        <v>73</v>
      </c>
    </row>
    <row r="8073" spans="1:13" x14ac:dyDescent="0.2">
      <c r="A8073" t="s">
        <v>11</v>
      </c>
      <c r="B8073" t="s">
        <v>12</v>
      </c>
    </row>
    <row r="8074" spans="1:13" x14ac:dyDescent="0.2">
      <c r="A8074" t="s">
        <v>13</v>
      </c>
      <c r="B8074" t="s">
        <v>14</v>
      </c>
    </row>
    <row r="8075" spans="1:13" x14ac:dyDescent="0.2">
      <c r="A8075" t="s">
        <v>15</v>
      </c>
      <c r="B8075" t="s">
        <v>53</v>
      </c>
    </row>
    <row r="8076" spans="1:13" x14ac:dyDescent="0.2">
      <c r="A8076" t="s">
        <v>17</v>
      </c>
    </row>
    <row r="8077" spans="1:13" x14ac:dyDescent="0.2">
      <c r="A8077" s="2" t="s">
        <v>18</v>
      </c>
      <c r="B8077" s="2" t="s">
        <v>19</v>
      </c>
      <c r="C8077" s="2" t="s">
        <v>6</v>
      </c>
      <c r="D8077" s="2" t="s">
        <v>15</v>
      </c>
      <c r="E8077" s="2" t="s">
        <v>20</v>
      </c>
      <c r="F8077" s="2" t="s">
        <v>13</v>
      </c>
      <c r="G8077" s="2" t="s">
        <v>21</v>
      </c>
      <c r="H8077" s="2" t="s">
        <v>9</v>
      </c>
      <c r="I8077" s="2" t="s">
        <v>4</v>
      </c>
      <c r="J8077" s="2" t="s">
        <v>1925</v>
      </c>
      <c r="K8077" s="2"/>
      <c r="L8077" s="2"/>
      <c r="M8077" s="2"/>
    </row>
    <row r="8078" spans="1:13" x14ac:dyDescent="0.2">
      <c r="A8078" t="s">
        <v>335</v>
      </c>
      <c r="B8078">
        <v>3.8502999999999998</v>
      </c>
      <c r="D8078" t="s">
        <v>30</v>
      </c>
      <c r="E8078" t="s">
        <v>336</v>
      </c>
      <c r="F8078" t="s">
        <v>27</v>
      </c>
      <c r="G8078">
        <v>0</v>
      </c>
      <c r="I8078" t="s">
        <v>337</v>
      </c>
    </row>
    <row r="8079" spans="1:13" x14ac:dyDescent="0.2">
      <c r="A8079" t="s">
        <v>29</v>
      </c>
      <c r="B8079">
        <v>0.25026999999999999</v>
      </c>
      <c r="D8079" t="s">
        <v>30</v>
      </c>
      <c r="E8079" t="s">
        <v>31</v>
      </c>
      <c r="F8079" t="s">
        <v>27</v>
      </c>
      <c r="G8079">
        <v>0</v>
      </c>
      <c r="I8079" t="s">
        <v>338</v>
      </c>
    </row>
    <row r="8080" spans="1:13" x14ac:dyDescent="0.2">
      <c r="A8080" t="s">
        <v>1459</v>
      </c>
      <c r="B8080">
        <v>1</v>
      </c>
      <c r="C8080" t="s">
        <v>388</v>
      </c>
      <c r="D8080" t="s">
        <v>53</v>
      </c>
      <c r="E8080" t="s">
        <v>339</v>
      </c>
      <c r="F8080" t="s">
        <v>33</v>
      </c>
      <c r="G8080">
        <v>0</v>
      </c>
      <c r="H8080" t="s">
        <v>73</v>
      </c>
      <c r="J8080">
        <f>VLOOKUP(C8080,'extension - production vol'!$B$6:$D$235,3,0)</f>
        <v>646.48199999999997</v>
      </c>
    </row>
    <row r="8081" spans="1:9" x14ac:dyDescent="0.2">
      <c r="A8081" t="s">
        <v>1439</v>
      </c>
      <c r="B8081">
        <v>4.4393165176669443E-8</v>
      </c>
      <c r="C8081" t="s">
        <v>49</v>
      </c>
      <c r="D8081" t="s">
        <v>15</v>
      </c>
      <c r="F8081" t="s">
        <v>36</v>
      </c>
      <c r="G8081">
        <v>0</v>
      </c>
      <c r="H8081" t="s">
        <v>1439</v>
      </c>
      <c r="I8081" t="s">
        <v>340</v>
      </c>
    </row>
    <row r="8082" spans="1:9" x14ac:dyDescent="0.2">
      <c r="A8082" t="s">
        <v>1440</v>
      </c>
      <c r="B8082">
        <v>8.9689679644724596E-7</v>
      </c>
      <c r="C8082" t="s">
        <v>49</v>
      </c>
      <c r="D8082" t="s">
        <v>15</v>
      </c>
      <c r="F8082" t="s">
        <v>36</v>
      </c>
      <c r="G8082">
        <v>0</v>
      </c>
      <c r="H8082" t="s">
        <v>1440</v>
      </c>
      <c r="I8082" t="s">
        <v>340</v>
      </c>
    </row>
    <row r="8083" spans="1:9" x14ac:dyDescent="0.2">
      <c r="A8083" t="s">
        <v>1441</v>
      </c>
      <c r="B8083">
        <v>7.0332194829316414E-9</v>
      </c>
      <c r="C8083" t="s">
        <v>35</v>
      </c>
      <c r="D8083" t="s">
        <v>15</v>
      </c>
      <c r="F8083" t="s">
        <v>36</v>
      </c>
      <c r="G8083">
        <v>0</v>
      </c>
      <c r="H8083" t="s">
        <v>1441</v>
      </c>
      <c r="I8083" t="s">
        <v>340</v>
      </c>
    </row>
    <row r="8084" spans="1:9" x14ac:dyDescent="0.2">
      <c r="A8084" t="s">
        <v>1442</v>
      </c>
      <c r="B8084">
        <v>1.1679015838629605E-7</v>
      </c>
      <c r="C8084" t="s">
        <v>35</v>
      </c>
      <c r="D8084" t="s">
        <v>15</v>
      </c>
      <c r="F8084" t="s">
        <v>36</v>
      </c>
      <c r="G8084">
        <v>0</v>
      </c>
      <c r="H8084" t="s">
        <v>1442</v>
      </c>
      <c r="I8084" t="s">
        <v>340</v>
      </c>
    </row>
    <row r="8085" spans="1:9" x14ac:dyDescent="0.2">
      <c r="A8085" t="s">
        <v>341</v>
      </c>
      <c r="B8085">
        <v>3.7622331708740192E-7</v>
      </c>
      <c r="C8085" t="s">
        <v>35</v>
      </c>
      <c r="D8085" t="s">
        <v>15</v>
      </c>
      <c r="F8085" t="s">
        <v>36</v>
      </c>
      <c r="G8085">
        <v>0</v>
      </c>
      <c r="H8085" t="s">
        <v>341</v>
      </c>
      <c r="I8085" t="s">
        <v>340</v>
      </c>
    </row>
    <row r="8086" spans="1:9" x14ac:dyDescent="0.2">
      <c r="A8086" t="s">
        <v>342</v>
      </c>
      <c r="B8086">
        <v>3.7622331708740192E-7</v>
      </c>
      <c r="C8086" t="s">
        <v>35</v>
      </c>
      <c r="D8086" t="s">
        <v>15</v>
      </c>
      <c r="F8086" t="s">
        <v>36</v>
      </c>
      <c r="G8086">
        <v>0</v>
      </c>
      <c r="H8086" t="s">
        <v>342</v>
      </c>
      <c r="I8086" t="s">
        <v>340</v>
      </c>
    </row>
    <row r="8087" spans="1:9" x14ac:dyDescent="0.2">
      <c r="A8087" t="s">
        <v>343</v>
      </c>
      <c r="B8087">
        <v>1.991770502227422E-7</v>
      </c>
      <c r="C8087" t="s">
        <v>35</v>
      </c>
      <c r="D8087" t="s">
        <v>15</v>
      </c>
      <c r="F8087" t="s">
        <v>36</v>
      </c>
      <c r="G8087">
        <v>0</v>
      </c>
      <c r="H8087" t="s">
        <v>343</v>
      </c>
      <c r="I8087" t="s">
        <v>340</v>
      </c>
    </row>
    <row r="8088" spans="1:9" x14ac:dyDescent="0.2">
      <c r="A8088" t="s">
        <v>344</v>
      </c>
      <c r="B8088">
        <v>1.991770502227422E-7</v>
      </c>
      <c r="C8088" t="s">
        <v>35</v>
      </c>
      <c r="D8088" t="s">
        <v>15</v>
      </c>
      <c r="F8088" t="s">
        <v>36</v>
      </c>
      <c r="G8088">
        <v>0</v>
      </c>
      <c r="H8088" t="s">
        <v>344</v>
      </c>
      <c r="I8088" t="s">
        <v>340</v>
      </c>
    </row>
    <row r="8089" spans="1:9" x14ac:dyDescent="0.2">
      <c r="A8089" t="s">
        <v>345</v>
      </c>
      <c r="B8089">
        <v>3.9489269023432694E-6</v>
      </c>
      <c r="C8089" t="s">
        <v>35</v>
      </c>
      <c r="D8089" t="s">
        <v>15</v>
      </c>
      <c r="F8089" t="s">
        <v>36</v>
      </c>
      <c r="G8089">
        <v>0</v>
      </c>
      <c r="H8089" t="s">
        <v>345</v>
      </c>
      <c r="I8089" t="s">
        <v>340</v>
      </c>
    </row>
    <row r="8090" spans="1:9" x14ac:dyDescent="0.2">
      <c r="A8090" t="s">
        <v>346</v>
      </c>
      <c r="B8090">
        <v>2.0906083600640837E-6</v>
      </c>
      <c r="C8090" t="s">
        <v>35</v>
      </c>
      <c r="D8090" t="s">
        <v>15</v>
      </c>
      <c r="F8090" t="s">
        <v>36</v>
      </c>
      <c r="G8090">
        <v>0</v>
      </c>
      <c r="H8090" t="s">
        <v>346</v>
      </c>
      <c r="I8090" t="s">
        <v>340</v>
      </c>
    </row>
    <row r="8091" spans="1:9" x14ac:dyDescent="0.2">
      <c r="A8091" t="s">
        <v>347</v>
      </c>
      <c r="B8091">
        <v>7.4203691792398042E-7</v>
      </c>
      <c r="C8091" t="s">
        <v>49</v>
      </c>
      <c r="D8091" t="s">
        <v>15</v>
      </c>
      <c r="F8091" t="s">
        <v>36</v>
      </c>
      <c r="G8091">
        <v>0</v>
      </c>
      <c r="H8091" t="s">
        <v>347</v>
      </c>
      <c r="I8091" t="s">
        <v>340</v>
      </c>
    </row>
    <row r="8092" spans="1:9" x14ac:dyDescent="0.2">
      <c r="A8092" t="s">
        <v>348</v>
      </c>
      <c r="B8092">
        <v>5.3749282837450064E-8</v>
      </c>
      <c r="C8092" t="s">
        <v>49</v>
      </c>
      <c r="D8092" t="s">
        <v>15</v>
      </c>
      <c r="F8092" t="s">
        <v>36</v>
      </c>
      <c r="G8092">
        <v>0</v>
      </c>
      <c r="H8092" t="s">
        <v>348</v>
      </c>
      <c r="I8092" t="s">
        <v>340</v>
      </c>
    </row>
    <row r="8093" spans="1:9" x14ac:dyDescent="0.2">
      <c r="A8093" t="s">
        <v>349</v>
      </c>
      <c r="B8093">
        <v>1.9422009764792881E-7</v>
      </c>
      <c r="C8093" t="s">
        <v>35</v>
      </c>
      <c r="D8093" t="s">
        <v>15</v>
      </c>
      <c r="F8093" t="s">
        <v>36</v>
      </c>
      <c r="G8093">
        <v>0</v>
      </c>
      <c r="H8093" t="s">
        <v>349</v>
      </c>
      <c r="I8093" t="s">
        <v>340</v>
      </c>
    </row>
    <row r="8094" spans="1:9" x14ac:dyDescent="0.2">
      <c r="A8094" t="s">
        <v>350</v>
      </c>
      <c r="B8094">
        <v>3.2391524591116367E-6</v>
      </c>
      <c r="C8094" t="s">
        <v>35</v>
      </c>
      <c r="D8094" t="s">
        <v>15</v>
      </c>
      <c r="F8094" t="s">
        <v>36</v>
      </c>
      <c r="G8094">
        <v>0</v>
      </c>
      <c r="H8094" t="s">
        <v>350</v>
      </c>
      <c r="I8094" t="s">
        <v>340</v>
      </c>
    </row>
    <row r="8095" spans="1:9" x14ac:dyDescent="0.2">
      <c r="A8095" t="s">
        <v>351</v>
      </c>
      <c r="B8095">
        <v>1.0323991901551033E-7</v>
      </c>
      <c r="C8095" t="s">
        <v>35</v>
      </c>
      <c r="D8095" t="s">
        <v>15</v>
      </c>
      <c r="F8095" t="s">
        <v>36</v>
      </c>
      <c r="G8095">
        <v>0</v>
      </c>
      <c r="H8095" t="s">
        <v>351</v>
      </c>
      <c r="I8095" t="s">
        <v>340</v>
      </c>
    </row>
    <row r="8096" spans="1:9" x14ac:dyDescent="0.2">
      <c r="A8096" t="s">
        <v>352</v>
      </c>
      <c r="B8096">
        <v>1.7163636536328591E-6</v>
      </c>
      <c r="C8096" t="s">
        <v>35</v>
      </c>
      <c r="D8096" t="s">
        <v>15</v>
      </c>
      <c r="F8096" t="s">
        <v>36</v>
      </c>
      <c r="G8096">
        <v>0</v>
      </c>
      <c r="H8096" t="s">
        <v>352</v>
      </c>
      <c r="I8096" t="s">
        <v>340</v>
      </c>
    </row>
    <row r="8097" spans="1:13" x14ac:dyDescent="0.2">
      <c r="A8097" t="s">
        <v>442</v>
      </c>
      <c r="B8097">
        <v>3.7025999999999999E-3</v>
      </c>
      <c r="C8097" t="s">
        <v>42</v>
      </c>
      <c r="D8097" t="s">
        <v>16</v>
      </c>
      <c r="F8097" t="s">
        <v>36</v>
      </c>
      <c r="G8097">
        <v>0</v>
      </c>
      <c r="H8097" t="s">
        <v>443</v>
      </c>
      <c r="I8097" t="s">
        <v>353</v>
      </c>
    </row>
    <row r="8098" spans="1:13" x14ac:dyDescent="0.2">
      <c r="A8098" t="s">
        <v>354</v>
      </c>
      <c r="B8098">
        <v>-3.3322999999999998E-6</v>
      </c>
      <c r="C8098" t="s">
        <v>49</v>
      </c>
      <c r="D8098" t="s">
        <v>250</v>
      </c>
      <c r="F8098" t="s">
        <v>36</v>
      </c>
      <c r="G8098">
        <v>0</v>
      </c>
      <c r="H8098" t="s">
        <v>355</v>
      </c>
      <c r="I8098" t="s">
        <v>353</v>
      </c>
    </row>
    <row r="8100" spans="1:13" x14ac:dyDescent="0.2">
      <c r="A8100" s="2" t="s">
        <v>2</v>
      </c>
      <c r="B8100" s="2" t="s">
        <v>1459</v>
      </c>
    </row>
    <row r="8101" spans="1:13" x14ac:dyDescent="0.2">
      <c r="A8101" t="s">
        <v>4</v>
      </c>
      <c r="B8101" t="s">
        <v>404</v>
      </c>
    </row>
    <row r="8102" spans="1:13" x14ac:dyDescent="0.2">
      <c r="A8102" t="s">
        <v>6</v>
      </c>
      <c r="B8102" t="s">
        <v>357</v>
      </c>
    </row>
    <row r="8103" spans="1:13" x14ac:dyDescent="0.2">
      <c r="A8103" t="s">
        <v>8</v>
      </c>
      <c r="B8103">
        <v>1</v>
      </c>
    </row>
    <row r="8104" spans="1:13" x14ac:dyDescent="0.2">
      <c r="A8104" t="s">
        <v>9</v>
      </c>
      <c r="B8104" t="s">
        <v>73</v>
      </c>
    </row>
    <row r="8105" spans="1:13" x14ac:dyDescent="0.2">
      <c r="A8105" t="s">
        <v>11</v>
      </c>
      <c r="B8105" t="s">
        <v>12</v>
      </c>
    </row>
    <row r="8106" spans="1:13" x14ac:dyDescent="0.2">
      <c r="A8106" t="s">
        <v>13</v>
      </c>
      <c r="B8106" t="s">
        <v>14</v>
      </c>
    </row>
    <row r="8107" spans="1:13" x14ac:dyDescent="0.2">
      <c r="A8107" t="s">
        <v>15</v>
      </c>
      <c r="B8107" t="s">
        <v>53</v>
      </c>
    </row>
    <row r="8108" spans="1:13" x14ac:dyDescent="0.2">
      <c r="A8108" t="s">
        <v>17</v>
      </c>
    </row>
    <row r="8109" spans="1:13" x14ac:dyDescent="0.2">
      <c r="A8109" s="2" t="s">
        <v>18</v>
      </c>
      <c r="B8109" s="2" t="s">
        <v>19</v>
      </c>
      <c r="C8109" s="2" t="s">
        <v>6</v>
      </c>
      <c r="D8109" s="2" t="s">
        <v>15</v>
      </c>
      <c r="E8109" s="2" t="s">
        <v>20</v>
      </c>
      <c r="F8109" s="2" t="s">
        <v>13</v>
      </c>
      <c r="G8109" s="2" t="s">
        <v>21</v>
      </c>
      <c r="H8109" s="2" t="s">
        <v>9</v>
      </c>
      <c r="I8109" s="2" t="s">
        <v>4</v>
      </c>
      <c r="J8109" s="2" t="s">
        <v>1925</v>
      </c>
      <c r="K8109" s="2"/>
      <c r="L8109" s="2"/>
      <c r="M8109" s="2"/>
    </row>
    <row r="8110" spans="1:13" x14ac:dyDescent="0.2">
      <c r="A8110" t="s">
        <v>335</v>
      </c>
      <c r="B8110">
        <v>3.8502999999999998</v>
      </c>
      <c r="D8110" t="s">
        <v>30</v>
      </c>
      <c r="E8110" t="s">
        <v>336</v>
      </c>
      <c r="F8110" t="s">
        <v>27</v>
      </c>
      <c r="G8110">
        <v>0</v>
      </c>
      <c r="I8110" t="s">
        <v>337</v>
      </c>
    </row>
    <row r="8111" spans="1:13" x14ac:dyDescent="0.2">
      <c r="A8111" t="s">
        <v>29</v>
      </c>
      <c r="B8111">
        <v>0.25026999999999999</v>
      </c>
      <c r="D8111" t="s">
        <v>30</v>
      </c>
      <c r="E8111" t="s">
        <v>31</v>
      </c>
      <c r="F8111" t="s">
        <v>27</v>
      </c>
      <c r="G8111">
        <v>0</v>
      </c>
      <c r="I8111" t="s">
        <v>338</v>
      </c>
    </row>
    <row r="8112" spans="1:13" x14ac:dyDescent="0.2">
      <c r="A8112" t="s">
        <v>1459</v>
      </c>
      <c r="B8112">
        <v>1</v>
      </c>
      <c r="C8112" t="s">
        <v>357</v>
      </c>
      <c r="D8112" t="s">
        <v>53</v>
      </c>
      <c r="E8112" t="s">
        <v>339</v>
      </c>
      <c r="F8112" t="s">
        <v>33</v>
      </c>
      <c r="G8112">
        <v>0</v>
      </c>
      <c r="H8112" t="s">
        <v>73</v>
      </c>
      <c r="J8112">
        <f>VLOOKUP(C8112,'extension - production vol'!$B$6:$D$235,3,0)</f>
        <v>7845</v>
      </c>
    </row>
    <row r="8113" spans="1:9" x14ac:dyDescent="0.2">
      <c r="A8113" t="s">
        <v>1439</v>
      </c>
      <c r="B8113">
        <v>2.0890389842802936E-8</v>
      </c>
      <c r="C8113" t="s">
        <v>49</v>
      </c>
      <c r="D8113" t="s">
        <v>15</v>
      </c>
      <c r="F8113" t="s">
        <v>36</v>
      </c>
      <c r="G8113">
        <v>0</v>
      </c>
      <c r="H8113" t="s">
        <v>1439</v>
      </c>
      <c r="I8113" t="s">
        <v>340</v>
      </c>
    </row>
    <row r="8114" spans="1:9" x14ac:dyDescent="0.2">
      <c r="A8114" t="s">
        <v>1440</v>
      </c>
      <c r="B8114">
        <v>4.2124049002271648E-7</v>
      </c>
      <c r="C8114" t="s">
        <v>49</v>
      </c>
      <c r="D8114" t="s">
        <v>15</v>
      </c>
      <c r="F8114" t="s">
        <v>36</v>
      </c>
      <c r="G8114">
        <v>0</v>
      </c>
      <c r="H8114" t="s">
        <v>1440</v>
      </c>
      <c r="I8114" t="s">
        <v>340</v>
      </c>
    </row>
    <row r="8115" spans="1:9" x14ac:dyDescent="0.2">
      <c r="A8115" t="s">
        <v>1441</v>
      </c>
      <c r="B8115">
        <v>3.2953854399914491E-9</v>
      </c>
      <c r="C8115" t="s">
        <v>35</v>
      </c>
      <c r="D8115" t="s">
        <v>15</v>
      </c>
      <c r="F8115" t="s">
        <v>36</v>
      </c>
      <c r="G8115">
        <v>0</v>
      </c>
      <c r="H8115" t="s">
        <v>1441</v>
      </c>
      <c r="I8115" t="s">
        <v>340</v>
      </c>
    </row>
    <row r="8116" spans="1:9" x14ac:dyDescent="0.2">
      <c r="A8116" t="s">
        <v>1442</v>
      </c>
      <c r="B8116">
        <v>5.4923090666524149E-8</v>
      </c>
      <c r="C8116" t="s">
        <v>35</v>
      </c>
      <c r="D8116" t="s">
        <v>15</v>
      </c>
      <c r="F8116" t="s">
        <v>36</v>
      </c>
      <c r="G8116">
        <v>0</v>
      </c>
      <c r="H8116" t="s">
        <v>1442</v>
      </c>
      <c r="I8116" t="s">
        <v>340</v>
      </c>
    </row>
    <row r="8117" spans="1:9" x14ac:dyDescent="0.2">
      <c r="A8117" t="s">
        <v>341</v>
      </c>
      <c r="B8117">
        <v>1.7646414240055306E-7</v>
      </c>
      <c r="C8117" t="s">
        <v>35</v>
      </c>
      <c r="D8117" t="s">
        <v>15</v>
      </c>
      <c r="F8117" t="s">
        <v>36</v>
      </c>
      <c r="G8117">
        <v>0</v>
      </c>
      <c r="H8117" t="s">
        <v>341</v>
      </c>
      <c r="I8117" t="s">
        <v>340</v>
      </c>
    </row>
    <row r="8118" spans="1:9" x14ac:dyDescent="0.2">
      <c r="A8118" t="s">
        <v>342</v>
      </c>
      <c r="B8118">
        <v>1.7646414240055306E-7</v>
      </c>
      <c r="C8118" t="s">
        <v>35</v>
      </c>
      <c r="D8118" t="s">
        <v>15</v>
      </c>
      <c r="F8118" t="s">
        <v>36</v>
      </c>
      <c r="G8118">
        <v>0</v>
      </c>
      <c r="H8118" t="s">
        <v>342</v>
      </c>
      <c r="I8118" t="s">
        <v>340</v>
      </c>
    </row>
    <row r="8119" spans="1:9" x14ac:dyDescent="0.2">
      <c r="A8119" t="s">
        <v>343</v>
      </c>
      <c r="B8119">
        <v>9.3834107466960763E-8</v>
      </c>
      <c r="C8119" t="s">
        <v>35</v>
      </c>
      <c r="D8119" t="s">
        <v>15</v>
      </c>
      <c r="F8119" t="s">
        <v>36</v>
      </c>
      <c r="G8119">
        <v>0</v>
      </c>
      <c r="H8119" t="s">
        <v>343</v>
      </c>
      <c r="I8119" t="s">
        <v>340</v>
      </c>
    </row>
    <row r="8120" spans="1:9" x14ac:dyDescent="0.2">
      <c r="A8120" t="s">
        <v>344</v>
      </c>
      <c r="B8120">
        <v>9.3834107466960763E-8</v>
      </c>
      <c r="C8120" t="s">
        <v>35</v>
      </c>
      <c r="D8120" t="s">
        <v>15</v>
      </c>
      <c r="F8120" t="s">
        <v>36</v>
      </c>
      <c r="G8120">
        <v>0</v>
      </c>
      <c r="H8120" t="s">
        <v>344</v>
      </c>
      <c r="I8120" t="s">
        <v>340</v>
      </c>
    </row>
    <row r="8121" spans="1:9" x14ac:dyDescent="0.2">
      <c r="A8121" t="s">
        <v>345</v>
      </c>
      <c r="B8121">
        <v>1.8536543099951901E-6</v>
      </c>
      <c r="C8121" t="s">
        <v>35</v>
      </c>
      <c r="D8121" t="s">
        <v>15</v>
      </c>
      <c r="F8121" t="s">
        <v>36</v>
      </c>
      <c r="G8121">
        <v>0</v>
      </c>
      <c r="H8121" t="s">
        <v>345</v>
      </c>
      <c r="I8121" t="s">
        <v>340</v>
      </c>
    </row>
    <row r="8122" spans="1:9" x14ac:dyDescent="0.2">
      <c r="A8122" t="s">
        <v>346</v>
      </c>
      <c r="B8122">
        <v>9.8076947618793143E-7</v>
      </c>
      <c r="C8122" t="s">
        <v>35</v>
      </c>
      <c r="D8122" t="s">
        <v>15</v>
      </c>
      <c r="F8122" t="s">
        <v>36</v>
      </c>
      <c r="G8122">
        <v>0</v>
      </c>
      <c r="H8122" t="s">
        <v>346</v>
      </c>
      <c r="I8122" t="s">
        <v>340</v>
      </c>
    </row>
    <row r="8123" spans="1:9" x14ac:dyDescent="0.2">
      <c r="A8123" t="s">
        <v>347</v>
      </c>
      <c r="B8123">
        <v>3.4768277930862161E-7</v>
      </c>
      <c r="C8123" t="s">
        <v>49</v>
      </c>
      <c r="D8123" t="s">
        <v>15</v>
      </c>
      <c r="F8123" t="s">
        <v>36</v>
      </c>
      <c r="G8123">
        <v>0</v>
      </c>
      <c r="H8123" t="s">
        <v>347</v>
      </c>
      <c r="I8123" t="s">
        <v>340</v>
      </c>
    </row>
    <row r="8124" spans="1:9" x14ac:dyDescent="0.2">
      <c r="A8124" t="s">
        <v>348</v>
      </c>
      <c r="B8124">
        <v>2.5254814011839231E-8</v>
      </c>
      <c r="C8124" t="s">
        <v>49</v>
      </c>
      <c r="D8124" t="s">
        <v>15</v>
      </c>
      <c r="F8124" t="s">
        <v>36</v>
      </c>
      <c r="G8124">
        <v>0</v>
      </c>
      <c r="H8124" t="s">
        <v>348</v>
      </c>
      <c r="I8124" t="s">
        <v>340</v>
      </c>
    </row>
    <row r="8125" spans="1:9" x14ac:dyDescent="0.2">
      <c r="A8125" t="s">
        <v>349</v>
      </c>
      <c r="B8125">
        <v>9.1211561285477624E-8</v>
      </c>
      <c r="C8125" t="s">
        <v>35</v>
      </c>
      <c r="D8125" t="s">
        <v>15</v>
      </c>
      <c r="F8125" t="s">
        <v>36</v>
      </c>
      <c r="G8125">
        <v>0</v>
      </c>
      <c r="H8125" t="s">
        <v>349</v>
      </c>
      <c r="I8125" t="s">
        <v>340</v>
      </c>
    </row>
    <row r="8126" spans="1:9" x14ac:dyDescent="0.2">
      <c r="A8126" t="s">
        <v>350</v>
      </c>
      <c r="B8126">
        <v>1.525096535472233E-6</v>
      </c>
      <c r="C8126" t="s">
        <v>35</v>
      </c>
      <c r="D8126" t="s">
        <v>15</v>
      </c>
      <c r="F8126" t="s">
        <v>36</v>
      </c>
      <c r="G8126">
        <v>0</v>
      </c>
      <c r="H8126" t="s">
        <v>350</v>
      </c>
      <c r="I8126" t="s">
        <v>340</v>
      </c>
    </row>
    <row r="8127" spans="1:9" x14ac:dyDescent="0.2">
      <c r="A8127" t="s">
        <v>351</v>
      </c>
      <c r="B8127">
        <v>4.8400973649874414E-8</v>
      </c>
      <c r="C8127" t="s">
        <v>35</v>
      </c>
      <c r="D8127" t="s">
        <v>15</v>
      </c>
      <c r="F8127" t="s">
        <v>36</v>
      </c>
      <c r="G8127">
        <v>0</v>
      </c>
      <c r="H8127" t="s">
        <v>351</v>
      </c>
      <c r="I8127" t="s">
        <v>340</v>
      </c>
    </row>
    <row r="8128" spans="1:9" x14ac:dyDescent="0.2">
      <c r="A8128" t="s">
        <v>352</v>
      </c>
      <c r="B8128">
        <v>8.0423097047410379E-7</v>
      </c>
      <c r="C8128" t="s">
        <v>35</v>
      </c>
      <c r="D8128" t="s">
        <v>15</v>
      </c>
      <c r="F8128" t="s">
        <v>36</v>
      </c>
      <c r="G8128">
        <v>0</v>
      </c>
      <c r="H8128" t="s">
        <v>352</v>
      </c>
      <c r="I8128" t="s">
        <v>340</v>
      </c>
    </row>
    <row r="8129" spans="1:13" x14ac:dyDescent="0.2">
      <c r="A8129" t="s">
        <v>442</v>
      </c>
      <c r="B8129">
        <v>3.7025999999999999E-3</v>
      </c>
      <c r="C8129" t="s">
        <v>42</v>
      </c>
      <c r="D8129" t="s">
        <v>16</v>
      </c>
      <c r="F8129" t="s">
        <v>36</v>
      </c>
      <c r="G8129">
        <v>0</v>
      </c>
      <c r="H8129" t="s">
        <v>443</v>
      </c>
      <c r="I8129" t="s">
        <v>353</v>
      </c>
    </row>
    <row r="8130" spans="1:13" x14ac:dyDescent="0.2">
      <c r="A8130" t="s">
        <v>354</v>
      </c>
      <c r="B8130">
        <v>-3.3322999999999998E-6</v>
      </c>
      <c r="C8130" t="s">
        <v>49</v>
      </c>
      <c r="D8130" t="s">
        <v>250</v>
      </c>
      <c r="F8130" t="s">
        <v>36</v>
      </c>
      <c r="G8130">
        <v>0</v>
      </c>
      <c r="H8130" t="s">
        <v>355</v>
      </c>
      <c r="I8130" t="s">
        <v>353</v>
      </c>
    </row>
    <row r="8132" spans="1:13" x14ac:dyDescent="0.2">
      <c r="A8132" s="2" t="s">
        <v>2</v>
      </c>
      <c r="B8132" s="2" t="s">
        <v>1459</v>
      </c>
    </row>
    <row r="8133" spans="1:13" x14ac:dyDescent="0.2">
      <c r="A8133" t="s">
        <v>4</v>
      </c>
      <c r="B8133" t="s">
        <v>404</v>
      </c>
    </row>
    <row r="8134" spans="1:13" x14ac:dyDescent="0.2">
      <c r="A8134" t="s">
        <v>6</v>
      </c>
      <c r="B8134" t="s">
        <v>392</v>
      </c>
    </row>
    <row r="8135" spans="1:13" x14ac:dyDescent="0.2">
      <c r="A8135" t="s">
        <v>8</v>
      </c>
      <c r="B8135">
        <v>1</v>
      </c>
    </row>
    <row r="8136" spans="1:13" x14ac:dyDescent="0.2">
      <c r="A8136" t="s">
        <v>9</v>
      </c>
      <c r="B8136" t="s">
        <v>73</v>
      </c>
    </row>
    <row r="8137" spans="1:13" x14ac:dyDescent="0.2">
      <c r="A8137" t="s">
        <v>11</v>
      </c>
      <c r="B8137" t="s">
        <v>12</v>
      </c>
    </row>
    <row r="8138" spans="1:13" x14ac:dyDescent="0.2">
      <c r="A8138" t="s">
        <v>13</v>
      </c>
      <c r="B8138" t="s">
        <v>14</v>
      </c>
    </row>
    <row r="8139" spans="1:13" x14ac:dyDescent="0.2">
      <c r="A8139" t="s">
        <v>15</v>
      </c>
      <c r="B8139" t="s">
        <v>53</v>
      </c>
    </row>
    <row r="8140" spans="1:13" x14ac:dyDescent="0.2">
      <c r="A8140" t="s">
        <v>17</v>
      </c>
    </row>
    <row r="8141" spans="1:13" x14ac:dyDescent="0.2">
      <c r="A8141" s="2" t="s">
        <v>18</v>
      </c>
      <c r="B8141" s="2" t="s">
        <v>19</v>
      </c>
      <c r="C8141" s="2" t="s">
        <v>6</v>
      </c>
      <c r="D8141" s="2" t="s">
        <v>15</v>
      </c>
      <c r="E8141" s="2" t="s">
        <v>20</v>
      </c>
      <c r="F8141" s="2" t="s">
        <v>13</v>
      </c>
      <c r="G8141" s="2" t="s">
        <v>21</v>
      </c>
      <c r="H8141" s="2" t="s">
        <v>9</v>
      </c>
      <c r="I8141" s="2" t="s">
        <v>4</v>
      </c>
      <c r="J8141" s="2" t="s">
        <v>1925</v>
      </c>
      <c r="K8141" s="2"/>
      <c r="L8141" s="2"/>
      <c r="M8141" s="2"/>
    </row>
    <row r="8142" spans="1:13" x14ac:dyDescent="0.2">
      <c r="A8142" t="s">
        <v>335</v>
      </c>
      <c r="B8142">
        <v>3.8502999999999998</v>
      </c>
      <c r="D8142" t="s">
        <v>30</v>
      </c>
      <c r="E8142" t="s">
        <v>336</v>
      </c>
      <c r="F8142" t="s">
        <v>27</v>
      </c>
      <c r="G8142">
        <v>0</v>
      </c>
      <c r="I8142" t="s">
        <v>337</v>
      </c>
    </row>
    <row r="8143" spans="1:13" x14ac:dyDescent="0.2">
      <c r="A8143" t="s">
        <v>29</v>
      </c>
      <c r="B8143">
        <v>0.25026999999999999</v>
      </c>
      <c r="D8143" t="s">
        <v>30</v>
      </c>
      <c r="E8143" t="s">
        <v>31</v>
      </c>
      <c r="F8143" t="s">
        <v>27</v>
      </c>
      <c r="G8143">
        <v>0</v>
      </c>
      <c r="I8143" t="s">
        <v>338</v>
      </c>
    </row>
    <row r="8144" spans="1:13" x14ac:dyDescent="0.2">
      <c r="A8144" t="s">
        <v>1459</v>
      </c>
      <c r="B8144">
        <v>1</v>
      </c>
      <c r="C8144" t="s">
        <v>392</v>
      </c>
      <c r="D8144" t="s">
        <v>53</v>
      </c>
      <c r="E8144" t="s">
        <v>339</v>
      </c>
      <c r="F8144" t="s">
        <v>33</v>
      </c>
      <c r="G8144">
        <v>0</v>
      </c>
      <c r="H8144" t="s">
        <v>73</v>
      </c>
      <c r="J8144">
        <f>VLOOKUP(C8144,'extension - production vol'!$B$6:$D$235,3,0)</f>
        <v>30711.081999999999</v>
      </c>
    </row>
    <row r="8145" spans="1:9" x14ac:dyDescent="0.2">
      <c r="A8145" t="s">
        <v>1439</v>
      </c>
      <c r="B8145">
        <v>2.7223289121150134E-8</v>
      </c>
      <c r="C8145" t="s">
        <v>49</v>
      </c>
      <c r="D8145" t="s">
        <v>15</v>
      </c>
      <c r="F8145" t="s">
        <v>36</v>
      </c>
      <c r="G8145">
        <v>0</v>
      </c>
      <c r="H8145" t="s">
        <v>1439</v>
      </c>
      <c r="I8145" t="s">
        <v>340</v>
      </c>
    </row>
    <row r="8146" spans="1:9" x14ac:dyDescent="0.2">
      <c r="A8146" t="s">
        <v>1440</v>
      </c>
      <c r="B8146">
        <v>5.4975756648542932E-7</v>
      </c>
      <c r="C8146" t="s">
        <v>49</v>
      </c>
      <c r="D8146" t="s">
        <v>15</v>
      </c>
      <c r="F8146" t="s">
        <v>36</v>
      </c>
      <c r="G8146">
        <v>0</v>
      </c>
      <c r="H8146" t="s">
        <v>1440</v>
      </c>
      <c r="I8146" t="s">
        <v>340</v>
      </c>
    </row>
    <row r="8147" spans="1:9" x14ac:dyDescent="0.2">
      <c r="A8147" t="s">
        <v>1441</v>
      </c>
      <c r="B8147">
        <v>4.3039843707736286E-9</v>
      </c>
      <c r="C8147" t="s">
        <v>35</v>
      </c>
      <c r="D8147" t="s">
        <v>15</v>
      </c>
      <c r="F8147" t="s">
        <v>36</v>
      </c>
      <c r="G8147">
        <v>0</v>
      </c>
      <c r="H8147" t="s">
        <v>1441</v>
      </c>
      <c r="I8147" t="s">
        <v>340</v>
      </c>
    </row>
    <row r="8148" spans="1:9" x14ac:dyDescent="0.2">
      <c r="A8148" t="s">
        <v>1442</v>
      </c>
      <c r="B8148">
        <v>7.1733072846227135E-8</v>
      </c>
      <c r="C8148" t="s">
        <v>35</v>
      </c>
      <c r="D8148" t="s">
        <v>15</v>
      </c>
      <c r="F8148" t="s">
        <v>36</v>
      </c>
      <c r="G8148">
        <v>0</v>
      </c>
      <c r="H8148" t="s">
        <v>1442</v>
      </c>
      <c r="I8148" t="s">
        <v>340</v>
      </c>
    </row>
    <row r="8149" spans="1:9" x14ac:dyDescent="0.2">
      <c r="A8149" t="s">
        <v>341</v>
      </c>
      <c r="B8149">
        <v>2.3114321109681498E-7</v>
      </c>
      <c r="C8149" t="s">
        <v>35</v>
      </c>
      <c r="D8149" t="s">
        <v>15</v>
      </c>
      <c r="F8149" t="s">
        <v>36</v>
      </c>
      <c r="G8149">
        <v>0</v>
      </c>
      <c r="H8149" t="s">
        <v>341</v>
      </c>
      <c r="I8149" t="s">
        <v>340</v>
      </c>
    </row>
    <row r="8150" spans="1:9" x14ac:dyDescent="0.2">
      <c r="A8150" t="s">
        <v>342</v>
      </c>
      <c r="B8150">
        <v>2.3114321109681498E-7</v>
      </c>
      <c r="C8150" t="s">
        <v>35</v>
      </c>
      <c r="D8150" t="s">
        <v>15</v>
      </c>
      <c r="F8150" t="s">
        <v>36</v>
      </c>
      <c r="G8150">
        <v>0</v>
      </c>
      <c r="H8150" t="s">
        <v>342</v>
      </c>
      <c r="I8150" t="s">
        <v>340</v>
      </c>
    </row>
    <row r="8151" spans="1:9" x14ac:dyDescent="0.2">
      <c r="A8151" t="s">
        <v>343</v>
      </c>
      <c r="B8151">
        <v>1.2187551130559334E-7</v>
      </c>
      <c r="C8151" t="s">
        <v>35</v>
      </c>
      <c r="D8151" t="s">
        <v>15</v>
      </c>
      <c r="F8151" t="s">
        <v>36</v>
      </c>
      <c r="G8151">
        <v>0</v>
      </c>
      <c r="H8151" t="s">
        <v>343</v>
      </c>
      <c r="I8151" t="s">
        <v>340</v>
      </c>
    </row>
    <row r="8152" spans="1:9" x14ac:dyDescent="0.2">
      <c r="A8152" t="s">
        <v>344</v>
      </c>
      <c r="B8152">
        <v>1.2187551130559334E-7</v>
      </c>
      <c r="C8152" t="s">
        <v>35</v>
      </c>
      <c r="D8152" t="s">
        <v>15</v>
      </c>
      <c r="F8152" t="s">
        <v>36</v>
      </c>
      <c r="G8152">
        <v>0</v>
      </c>
      <c r="H8152" t="s">
        <v>344</v>
      </c>
      <c r="I8152" t="s">
        <v>340</v>
      </c>
    </row>
    <row r="8153" spans="1:9" x14ac:dyDescent="0.2">
      <c r="A8153" t="s">
        <v>345</v>
      </c>
      <c r="B8153">
        <v>2.4224611485775068E-6</v>
      </c>
      <c r="C8153" t="s">
        <v>35</v>
      </c>
      <c r="D8153" t="s">
        <v>15</v>
      </c>
      <c r="F8153" t="s">
        <v>36</v>
      </c>
      <c r="G8153">
        <v>0</v>
      </c>
      <c r="H8153" t="s">
        <v>345</v>
      </c>
      <c r="I8153" t="s">
        <v>340</v>
      </c>
    </row>
    <row r="8154" spans="1:9" x14ac:dyDescent="0.2">
      <c r="A8154" t="s">
        <v>346</v>
      </c>
      <c r="B8154">
        <v>1.281787695121108E-6</v>
      </c>
      <c r="C8154" t="s">
        <v>35</v>
      </c>
      <c r="D8154" t="s">
        <v>15</v>
      </c>
      <c r="F8154" t="s">
        <v>36</v>
      </c>
      <c r="G8154">
        <v>0</v>
      </c>
      <c r="H8154" t="s">
        <v>346</v>
      </c>
      <c r="I8154" t="s">
        <v>340</v>
      </c>
    </row>
    <row r="8155" spans="1:9" x14ac:dyDescent="0.2">
      <c r="A8155" t="s">
        <v>347</v>
      </c>
      <c r="B8155">
        <v>4.5391747735481436E-7</v>
      </c>
      <c r="C8155" t="s">
        <v>49</v>
      </c>
      <c r="D8155" t="s">
        <v>15</v>
      </c>
      <c r="F8155" t="s">
        <v>36</v>
      </c>
      <c r="G8155">
        <v>0</v>
      </c>
      <c r="H8155" t="s">
        <v>347</v>
      </c>
      <c r="I8155" t="s">
        <v>340</v>
      </c>
    </row>
    <row r="8156" spans="1:9" x14ac:dyDescent="0.2">
      <c r="A8156" t="s">
        <v>348</v>
      </c>
      <c r="B8156">
        <v>3.2985453989125758E-8</v>
      </c>
      <c r="C8156" t="s">
        <v>49</v>
      </c>
      <c r="D8156" t="s">
        <v>15</v>
      </c>
      <c r="F8156" t="s">
        <v>36</v>
      </c>
      <c r="G8156">
        <v>0</v>
      </c>
      <c r="H8156" t="s">
        <v>348</v>
      </c>
      <c r="I8156" t="s">
        <v>340</v>
      </c>
    </row>
    <row r="8157" spans="1:9" x14ac:dyDescent="0.2">
      <c r="A8157" t="s">
        <v>349</v>
      </c>
      <c r="B8157">
        <v>1.1935912940806648E-7</v>
      </c>
      <c r="C8157" t="s">
        <v>35</v>
      </c>
      <c r="D8157" t="s">
        <v>15</v>
      </c>
      <c r="F8157" t="s">
        <v>36</v>
      </c>
      <c r="G8157">
        <v>0</v>
      </c>
      <c r="H8157" t="s">
        <v>349</v>
      </c>
      <c r="I8157" t="s">
        <v>340</v>
      </c>
    </row>
    <row r="8158" spans="1:9" x14ac:dyDescent="0.2">
      <c r="A8158" t="s">
        <v>350</v>
      </c>
      <c r="B8158">
        <v>1.9873589034446532E-6</v>
      </c>
      <c r="C8158" t="s">
        <v>35</v>
      </c>
      <c r="D8158" t="s">
        <v>15</v>
      </c>
      <c r="F8158" t="s">
        <v>36</v>
      </c>
      <c r="G8158">
        <v>0</v>
      </c>
      <c r="H8158" t="s">
        <v>350</v>
      </c>
      <c r="I8158" t="s">
        <v>340</v>
      </c>
    </row>
    <row r="8159" spans="1:9" x14ac:dyDescent="0.2">
      <c r="A8159" t="s">
        <v>351</v>
      </c>
      <c r="B8159">
        <v>6.2913432742182809E-8</v>
      </c>
      <c r="C8159" t="s">
        <v>35</v>
      </c>
      <c r="D8159" t="s">
        <v>15</v>
      </c>
      <c r="F8159" t="s">
        <v>36</v>
      </c>
      <c r="G8159">
        <v>0</v>
      </c>
      <c r="H8159" t="s">
        <v>351</v>
      </c>
      <c r="I8159" t="s">
        <v>340</v>
      </c>
    </row>
    <row r="8160" spans="1:9" x14ac:dyDescent="0.2">
      <c r="A8160" t="s">
        <v>352</v>
      </c>
      <c r="B8160">
        <v>1.0524770524159555E-6</v>
      </c>
      <c r="C8160" t="s">
        <v>35</v>
      </c>
      <c r="D8160" t="s">
        <v>15</v>
      </c>
      <c r="F8160" t="s">
        <v>36</v>
      </c>
      <c r="G8160">
        <v>0</v>
      </c>
      <c r="H8160" t="s">
        <v>352</v>
      </c>
      <c r="I8160" t="s">
        <v>340</v>
      </c>
    </row>
    <row r="8161" spans="1:13" x14ac:dyDescent="0.2">
      <c r="A8161" t="s">
        <v>442</v>
      </c>
      <c r="B8161">
        <v>3.7025999999999999E-3</v>
      </c>
      <c r="C8161" t="s">
        <v>42</v>
      </c>
      <c r="D8161" t="s">
        <v>16</v>
      </c>
      <c r="F8161" t="s">
        <v>36</v>
      </c>
      <c r="G8161">
        <v>0</v>
      </c>
      <c r="H8161" t="s">
        <v>443</v>
      </c>
      <c r="I8161" t="s">
        <v>353</v>
      </c>
    </row>
    <row r="8162" spans="1:13" x14ac:dyDescent="0.2">
      <c r="A8162" t="s">
        <v>354</v>
      </c>
      <c r="B8162">
        <v>-3.3322999999999998E-6</v>
      </c>
      <c r="C8162" t="s">
        <v>49</v>
      </c>
      <c r="D8162" t="s">
        <v>250</v>
      </c>
      <c r="F8162" t="s">
        <v>36</v>
      </c>
      <c r="G8162">
        <v>0</v>
      </c>
      <c r="H8162" t="s">
        <v>355</v>
      </c>
      <c r="I8162" t="s">
        <v>353</v>
      </c>
    </row>
    <row r="8164" spans="1:13" x14ac:dyDescent="0.2">
      <c r="A8164" s="2" t="s">
        <v>2</v>
      </c>
      <c r="B8164" s="2" t="s">
        <v>1459</v>
      </c>
    </row>
    <row r="8165" spans="1:13" x14ac:dyDescent="0.2">
      <c r="A8165" t="s">
        <v>4</v>
      </c>
      <c r="B8165" t="s">
        <v>404</v>
      </c>
    </row>
    <row r="8166" spans="1:13" x14ac:dyDescent="0.2">
      <c r="A8166" t="s">
        <v>6</v>
      </c>
      <c r="B8166" t="s">
        <v>377</v>
      </c>
    </row>
    <row r="8167" spans="1:13" x14ac:dyDescent="0.2">
      <c r="A8167" t="s">
        <v>8</v>
      </c>
      <c r="B8167">
        <v>1</v>
      </c>
    </row>
    <row r="8168" spans="1:13" x14ac:dyDescent="0.2">
      <c r="A8168" t="s">
        <v>9</v>
      </c>
      <c r="B8168" t="s">
        <v>73</v>
      </c>
    </row>
    <row r="8169" spans="1:13" x14ac:dyDescent="0.2">
      <c r="A8169" t="s">
        <v>11</v>
      </c>
      <c r="B8169" t="s">
        <v>12</v>
      </c>
    </row>
    <row r="8170" spans="1:13" x14ac:dyDescent="0.2">
      <c r="A8170" t="s">
        <v>13</v>
      </c>
      <c r="B8170" t="s">
        <v>14</v>
      </c>
    </row>
    <row r="8171" spans="1:13" x14ac:dyDescent="0.2">
      <c r="A8171" t="s">
        <v>15</v>
      </c>
      <c r="B8171" t="s">
        <v>53</v>
      </c>
    </row>
    <row r="8172" spans="1:13" x14ac:dyDescent="0.2">
      <c r="A8172" t="s">
        <v>17</v>
      </c>
    </row>
    <row r="8173" spans="1:13" x14ac:dyDescent="0.2">
      <c r="A8173" s="2" t="s">
        <v>18</v>
      </c>
      <c r="B8173" s="2" t="s">
        <v>19</v>
      </c>
      <c r="C8173" s="2" t="s">
        <v>6</v>
      </c>
      <c r="D8173" s="2" t="s">
        <v>15</v>
      </c>
      <c r="E8173" s="2" t="s">
        <v>20</v>
      </c>
      <c r="F8173" s="2" t="s">
        <v>13</v>
      </c>
      <c r="G8173" s="2" t="s">
        <v>21</v>
      </c>
      <c r="H8173" s="2" t="s">
        <v>9</v>
      </c>
      <c r="I8173" s="2" t="s">
        <v>4</v>
      </c>
      <c r="J8173" s="2" t="s">
        <v>1925</v>
      </c>
      <c r="K8173" s="2"/>
      <c r="L8173" s="2"/>
      <c r="M8173" s="2"/>
    </row>
    <row r="8174" spans="1:13" x14ac:dyDescent="0.2">
      <c r="A8174" t="s">
        <v>335</v>
      </c>
      <c r="B8174">
        <v>3.8502999999999998</v>
      </c>
      <c r="D8174" t="s">
        <v>30</v>
      </c>
      <c r="E8174" t="s">
        <v>336</v>
      </c>
      <c r="F8174" t="s">
        <v>27</v>
      </c>
      <c r="G8174">
        <v>0</v>
      </c>
      <c r="I8174" t="s">
        <v>337</v>
      </c>
    </row>
    <row r="8175" spans="1:13" x14ac:dyDescent="0.2">
      <c r="A8175" t="s">
        <v>29</v>
      </c>
      <c r="B8175">
        <v>0.25026999999999999</v>
      </c>
      <c r="D8175" t="s">
        <v>30</v>
      </c>
      <c r="E8175" t="s">
        <v>31</v>
      </c>
      <c r="F8175" t="s">
        <v>27</v>
      </c>
      <c r="G8175">
        <v>0</v>
      </c>
      <c r="I8175" t="s">
        <v>338</v>
      </c>
    </row>
    <row r="8176" spans="1:13" x14ac:dyDescent="0.2">
      <c r="A8176" t="s">
        <v>1459</v>
      </c>
      <c r="B8176">
        <v>1</v>
      </c>
      <c r="C8176" t="s">
        <v>377</v>
      </c>
      <c r="D8176" t="s">
        <v>53</v>
      </c>
      <c r="E8176" t="s">
        <v>339</v>
      </c>
      <c r="F8176" t="s">
        <v>33</v>
      </c>
      <c r="G8176">
        <v>0</v>
      </c>
      <c r="H8176" t="s">
        <v>73</v>
      </c>
      <c r="J8176">
        <f>VLOOKUP(C8176,'extension - production vol'!$B$6:$D$235,3,0)</f>
        <v>96459.479000000007</v>
      </c>
    </row>
    <row r="8177" spans="1:9" x14ac:dyDescent="0.2">
      <c r="A8177" t="s">
        <v>1439</v>
      </c>
      <c r="B8177">
        <v>1.5928200772452671E-7</v>
      </c>
      <c r="C8177" t="s">
        <v>49</v>
      </c>
      <c r="D8177" t="s">
        <v>15</v>
      </c>
      <c r="F8177" t="s">
        <v>36</v>
      </c>
      <c r="G8177">
        <v>0</v>
      </c>
      <c r="H8177" t="s">
        <v>1439</v>
      </c>
      <c r="I8177" t="s">
        <v>340</v>
      </c>
    </row>
    <row r="8178" spans="1:9" x14ac:dyDescent="0.2">
      <c r="A8178" t="s">
        <v>1440</v>
      </c>
      <c r="B8178">
        <v>0</v>
      </c>
      <c r="C8178" t="s">
        <v>49</v>
      </c>
      <c r="D8178" t="s">
        <v>15</v>
      </c>
      <c r="F8178" t="s">
        <v>36</v>
      </c>
      <c r="G8178">
        <v>0</v>
      </c>
      <c r="H8178" t="s">
        <v>1440</v>
      </c>
      <c r="I8178" t="s">
        <v>340</v>
      </c>
    </row>
    <row r="8179" spans="1:9" x14ac:dyDescent="0.2">
      <c r="A8179" t="s">
        <v>1441</v>
      </c>
      <c r="B8179">
        <v>3.5427325611885883E-9</v>
      </c>
      <c r="C8179" t="s">
        <v>35</v>
      </c>
      <c r="D8179" t="s">
        <v>15</v>
      </c>
      <c r="F8179" t="s">
        <v>36</v>
      </c>
      <c r="G8179">
        <v>0</v>
      </c>
      <c r="H8179" t="s">
        <v>1441</v>
      </c>
      <c r="I8179" t="s">
        <v>340</v>
      </c>
    </row>
    <row r="8180" spans="1:9" x14ac:dyDescent="0.2">
      <c r="A8180" t="s">
        <v>1442</v>
      </c>
      <c r="B8180">
        <v>5.9202162163098432E-8</v>
      </c>
      <c r="C8180" t="s">
        <v>35</v>
      </c>
      <c r="D8180" t="s">
        <v>15</v>
      </c>
      <c r="F8180" t="s">
        <v>36</v>
      </c>
      <c r="G8180">
        <v>0</v>
      </c>
      <c r="H8180" t="s">
        <v>1442</v>
      </c>
      <c r="I8180" t="s">
        <v>340</v>
      </c>
    </row>
    <row r="8181" spans="1:9" x14ac:dyDescent="0.2">
      <c r="A8181" t="s">
        <v>341</v>
      </c>
      <c r="B8181">
        <v>2.9123096787624299E-7</v>
      </c>
      <c r="C8181" t="s">
        <v>35</v>
      </c>
      <c r="D8181" t="s">
        <v>15</v>
      </c>
      <c r="F8181" t="s">
        <v>36</v>
      </c>
      <c r="G8181">
        <v>0</v>
      </c>
      <c r="H8181" t="s">
        <v>341</v>
      </c>
      <c r="I8181" t="s">
        <v>340</v>
      </c>
    </row>
    <row r="8182" spans="1:9" x14ac:dyDescent="0.2">
      <c r="A8182" t="s">
        <v>342</v>
      </c>
      <c r="B8182">
        <v>2.9123096787624299E-7</v>
      </c>
      <c r="C8182" t="s">
        <v>35</v>
      </c>
      <c r="D8182" t="s">
        <v>15</v>
      </c>
      <c r="F8182" t="s">
        <v>36</v>
      </c>
      <c r="G8182">
        <v>0</v>
      </c>
      <c r="H8182" t="s">
        <v>342</v>
      </c>
      <c r="I8182" t="s">
        <v>340</v>
      </c>
    </row>
    <row r="8183" spans="1:9" x14ac:dyDescent="0.2">
      <c r="A8183" t="s">
        <v>343</v>
      </c>
      <c r="B8183">
        <v>1.556810703854571E-7</v>
      </c>
      <c r="C8183" t="s">
        <v>35</v>
      </c>
      <c r="D8183" t="s">
        <v>15</v>
      </c>
      <c r="F8183" t="s">
        <v>36</v>
      </c>
      <c r="G8183">
        <v>0</v>
      </c>
      <c r="H8183" t="s">
        <v>343</v>
      </c>
      <c r="I8183" t="s">
        <v>340</v>
      </c>
    </row>
    <row r="8184" spans="1:9" x14ac:dyDescent="0.2">
      <c r="A8184" t="s">
        <v>344</v>
      </c>
      <c r="B8184">
        <v>1.556810703854571E-7</v>
      </c>
      <c r="C8184" t="s">
        <v>35</v>
      </c>
      <c r="D8184" t="s">
        <v>15</v>
      </c>
      <c r="F8184" t="s">
        <v>36</v>
      </c>
      <c r="G8184">
        <v>0</v>
      </c>
      <c r="H8184" t="s">
        <v>344</v>
      </c>
      <c r="I8184" t="s">
        <v>340</v>
      </c>
    </row>
    <row r="8185" spans="1:9" x14ac:dyDescent="0.2">
      <c r="A8185" t="s">
        <v>345</v>
      </c>
      <c r="B8185">
        <v>3.0587783784267521E-6</v>
      </c>
      <c r="C8185" t="s">
        <v>35</v>
      </c>
      <c r="D8185" t="s">
        <v>15</v>
      </c>
      <c r="F8185" t="s">
        <v>36</v>
      </c>
      <c r="G8185">
        <v>0</v>
      </c>
      <c r="H8185" t="s">
        <v>345</v>
      </c>
      <c r="I8185" t="s">
        <v>340</v>
      </c>
    </row>
    <row r="8186" spans="1:9" x14ac:dyDescent="0.2">
      <c r="A8186" t="s">
        <v>346</v>
      </c>
      <c r="B8186">
        <v>1.6351073359331945E-6</v>
      </c>
      <c r="C8186" t="s">
        <v>35</v>
      </c>
      <c r="D8186" t="s">
        <v>15</v>
      </c>
      <c r="F8186" t="s">
        <v>36</v>
      </c>
      <c r="G8186">
        <v>0</v>
      </c>
      <c r="H8186" t="s">
        <v>346</v>
      </c>
      <c r="I8186" t="s">
        <v>340</v>
      </c>
    </row>
    <row r="8187" spans="1:9" x14ac:dyDescent="0.2">
      <c r="A8187" t="s">
        <v>347</v>
      </c>
      <c r="B8187">
        <v>2.6593987130407704E-6</v>
      </c>
      <c r="C8187" t="s">
        <v>49</v>
      </c>
      <c r="D8187" t="s">
        <v>15</v>
      </c>
      <c r="F8187" t="s">
        <v>36</v>
      </c>
      <c r="G8187">
        <v>0</v>
      </c>
      <c r="H8187" t="s">
        <v>347</v>
      </c>
      <c r="I8187" t="s">
        <v>340</v>
      </c>
    </row>
    <row r="8188" spans="1:9" x14ac:dyDescent="0.2">
      <c r="A8188" t="s">
        <v>348</v>
      </c>
      <c r="B8188">
        <v>0</v>
      </c>
      <c r="C8188" t="s">
        <v>49</v>
      </c>
      <c r="D8188" t="s">
        <v>15</v>
      </c>
      <c r="F8188" t="s">
        <v>36</v>
      </c>
      <c r="G8188">
        <v>0</v>
      </c>
      <c r="H8188" t="s">
        <v>348</v>
      </c>
      <c r="I8188" t="s">
        <v>340</v>
      </c>
    </row>
    <row r="8189" spans="1:9" x14ac:dyDescent="0.2">
      <c r="A8189" t="s">
        <v>349</v>
      </c>
      <c r="B8189">
        <v>9.7730553412098982E-8</v>
      </c>
      <c r="C8189" t="s">
        <v>35</v>
      </c>
      <c r="D8189" t="s">
        <v>15</v>
      </c>
      <c r="F8189" t="s">
        <v>36</v>
      </c>
      <c r="G8189">
        <v>0</v>
      </c>
      <c r="H8189" t="s">
        <v>349</v>
      </c>
      <c r="I8189" t="s">
        <v>340</v>
      </c>
    </row>
    <row r="8190" spans="1:9" x14ac:dyDescent="0.2">
      <c r="A8190" t="s">
        <v>350</v>
      </c>
      <c r="B8190">
        <v>1.6304087516345361E-6</v>
      </c>
      <c r="C8190" t="s">
        <v>35</v>
      </c>
      <c r="D8190" t="s">
        <v>15</v>
      </c>
      <c r="F8190" t="s">
        <v>36</v>
      </c>
      <c r="G8190">
        <v>0</v>
      </c>
      <c r="H8190" t="s">
        <v>350</v>
      </c>
      <c r="I8190" t="s">
        <v>340</v>
      </c>
    </row>
    <row r="8191" spans="1:9" x14ac:dyDescent="0.2">
      <c r="A8191" t="s">
        <v>351</v>
      </c>
      <c r="B8191">
        <v>5.2154285715110517E-8</v>
      </c>
      <c r="C8191" t="s">
        <v>35</v>
      </c>
      <c r="D8191" t="s">
        <v>15</v>
      </c>
      <c r="F8191" t="s">
        <v>36</v>
      </c>
      <c r="G8191">
        <v>0</v>
      </c>
      <c r="H8191" t="s">
        <v>351</v>
      </c>
      <c r="I8191" t="s">
        <v>340</v>
      </c>
    </row>
    <row r="8192" spans="1:9" x14ac:dyDescent="0.2">
      <c r="A8192" t="s">
        <v>352</v>
      </c>
      <c r="B8192">
        <v>8.6923809525184184E-7</v>
      </c>
      <c r="C8192" t="s">
        <v>35</v>
      </c>
      <c r="D8192" t="s">
        <v>15</v>
      </c>
      <c r="F8192" t="s">
        <v>36</v>
      </c>
      <c r="G8192">
        <v>0</v>
      </c>
      <c r="H8192" t="s">
        <v>352</v>
      </c>
      <c r="I8192" t="s">
        <v>340</v>
      </c>
    </row>
    <row r="8193" spans="1:13" x14ac:dyDescent="0.2">
      <c r="A8193" t="s">
        <v>442</v>
      </c>
      <c r="B8193">
        <v>3.7025999999999999E-3</v>
      </c>
      <c r="C8193" t="s">
        <v>42</v>
      </c>
      <c r="D8193" t="s">
        <v>16</v>
      </c>
      <c r="F8193" t="s">
        <v>36</v>
      </c>
      <c r="G8193">
        <v>0</v>
      </c>
      <c r="H8193" t="s">
        <v>443</v>
      </c>
      <c r="I8193" t="s">
        <v>353</v>
      </c>
    </row>
    <row r="8194" spans="1:13" x14ac:dyDescent="0.2">
      <c r="A8194" t="s">
        <v>354</v>
      </c>
      <c r="B8194">
        <v>-3.3322999999999998E-6</v>
      </c>
      <c r="C8194" t="s">
        <v>49</v>
      </c>
      <c r="D8194" t="s">
        <v>250</v>
      </c>
      <c r="F8194" t="s">
        <v>36</v>
      </c>
      <c r="G8194">
        <v>0</v>
      </c>
      <c r="H8194" t="s">
        <v>355</v>
      </c>
      <c r="I8194" t="s">
        <v>353</v>
      </c>
    </row>
    <row r="8196" spans="1:13" x14ac:dyDescent="0.2">
      <c r="A8196" s="2" t="s">
        <v>2</v>
      </c>
      <c r="B8196" s="2" t="s">
        <v>1459</v>
      </c>
    </row>
    <row r="8197" spans="1:13" x14ac:dyDescent="0.2">
      <c r="A8197" t="s">
        <v>4</v>
      </c>
      <c r="B8197" t="s">
        <v>404</v>
      </c>
    </row>
    <row r="8198" spans="1:13" x14ac:dyDescent="0.2">
      <c r="A8198" t="s">
        <v>6</v>
      </c>
      <c r="B8198" t="s">
        <v>382</v>
      </c>
    </row>
    <row r="8199" spans="1:13" x14ac:dyDescent="0.2">
      <c r="A8199" t="s">
        <v>8</v>
      </c>
      <c r="B8199">
        <v>1</v>
      </c>
    </row>
    <row r="8200" spans="1:13" x14ac:dyDescent="0.2">
      <c r="A8200" t="s">
        <v>9</v>
      </c>
      <c r="B8200" t="s">
        <v>73</v>
      </c>
    </row>
    <row r="8201" spans="1:13" x14ac:dyDescent="0.2">
      <c r="A8201" t="s">
        <v>11</v>
      </c>
      <c r="B8201" t="s">
        <v>12</v>
      </c>
    </row>
    <row r="8202" spans="1:13" x14ac:dyDescent="0.2">
      <c r="A8202" t="s">
        <v>13</v>
      </c>
      <c r="B8202" t="s">
        <v>14</v>
      </c>
    </row>
    <row r="8203" spans="1:13" x14ac:dyDescent="0.2">
      <c r="A8203" t="s">
        <v>15</v>
      </c>
      <c r="B8203" t="s">
        <v>53</v>
      </c>
    </row>
    <row r="8204" spans="1:13" x14ac:dyDescent="0.2">
      <c r="A8204" t="s">
        <v>17</v>
      </c>
    </row>
    <row r="8205" spans="1:13" x14ac:dyDescent="0.2">
      <c r="A8205" s="2" t="s">
        <v>18</v>
      </c>
      <c r="B8205" s="2" t="s">
        <v>19</v>
      </c>
      <c r="C8205" s="2" t="s">
        <v>6</v>
      </c>
      <c r="D8205" s="2" t="s">
        <v>15</v>
      </c>
      <c r="E8205" s="2" t="s">
        <v>20</v>
      </c>
      <c r="F8205" s="2" t="s">
        <v>13</v>
      </c>
      <c r="G8205" s="2" t="s">
        <v>21</v>
      </c>
      <c r="H8205" s="2" t="s">
        <v>9</v>
      </c>
      <c r="I8205" s="2" t="s">
        <v>4</v>
      </c>
      <c r="J8205" s="2" t="s">
        <v>1925</v>
      </c>
      <c r="K8205" s="2"/>
      <c r="L8205" s="2"/>
      <c r="M8205" s="2"/>
    </row>
    <row r="8206" spans="1:13" x14ac:dyDescent="0.2">
      <c r="A8206" t="s">
        <v>335</v>
      </c>
      <c r="B8206">
        <v>3.8502999999999998</v>
      </c>
      <c r="D8206" t="s">
        <v>30</v>
      </c>
      <c r="E8206" t="s">
        <v>336</v>
      </c>
      <c r="F8206" t="s">
        <v>27</v>
      </c>
      <c r="G8206">
        <v>0</v>
      </c>
      <c r="I8206" t="s">
        <v>337</v>
      </c>
    </row>
    <row r="8207" spans="1:13" x14ac:dyDescent="0.2">
      <c r="A8207" t="s">
        <v>29</v>
      </c>
      <c r="B8207">
        <v>0.25026999999999999</v>
      </c>
      <c r="D8207" t="s">
        <v>30</v>
      </c>
      <c r="E8207" t="s">
        <v>31</v>
      </c>
      <c r="F8207" t="s">
        <v>27</v>
      </c>
      <c r="G8207">
        <v>0</v>
      </c>
      <c r="I8207" t="s">
        <v>338</v>
      </c>
    </row>
    <row r="8208" spans="1:13" x14ac:dyDescent="0.2">
      <c r="A8208" t="s">
        <v>1459</v>
      </c>
      <c r="B8208">
        <v>1</v>
      </c>
      <c r="C8208" t="s">
        <v>382</v>
      </c>
      <c r="D8208" t="s">
        <v>53</v>
      </c>
      <c r="E8208" t="s">
        <v>339</v>
      </c>
      <c r="F8208" t="s">
        <v>33</v>
      </c>
      <c r="G8208">
        <v>0</v>
      </c>
      <c r="H8208" t="s">
        <v>73</v>
      </c>
      <c r="J8208">
        <f>VLOOKUP(C8208,'extension - production vol'!$B$6:$D$235,3,0)</f>
        <v>29903.417000000001</v>
      </c>
    </row>
    <row r="8209" spans="1:9" x14ac:dyDescent="0.2">
      <c r="A8209" t="s">
        <v>1439</v>
      </c>
      <c r="B8209">
        <v>0</v>
      </c>
      <c r="C8209" t="s">
        <v>49</v>
      </c>
      <c r="D8209" t="s">
        <v>15</v>
      </c>
      <c r="F8209" t="s">
        <v>36</v>
      </c>
      <c r="G8209">
        <v>0</v>
      </c>
      <c r="H8209" t="s">
        <v>1439</v>
      </c>
      <c r="I8209" t="s">
        <v>340</v>
      </c>
    </row>
    <row r="8210" spans="1:9" x14ac:dyDescent="0.2">
      <c r="A8210" t="s">
        <v>1440</v>
      </c>
      <c r="B8210">
        <v>0</v>
      </c>
      <c r="C8210" t="s">
        <v>49</v>
      </c>
      <c r="D8210" t="s">
        <v>15</v>
      </c>
      <c r="F8210" t="s">
        <v>36</v>
      </c>
      <c r="G8210">
        <v>0</v>
      </c>
      <c r="H8210" t="s">
        <v>1440</v>
      </c>
      <c r="I8210" t="s">
        <v>340</v>
      </c>
    </row>
    <row r="8211" spans="1:9" x14ac:dyDescent="0.2">
      <c r="A8211" t="s">
        <v>1441</v>
      </c>
      <c r="B8211">
        <v>5.1717045929516056E-9</v>
      </c>
      <c r="C8211" t="s">
        <v>35</v>
      </c>
      <c r="D8211" t="s">
        <v>15</v>
      </c>
      <c r="F8211" t="s">
        <v>36</v>
      </c>
      <c r="G8211">
        <v>0</v>
      </c>
      <c r="H8211" t="s">
        <v>1441</v>
      </c>
      <c r="I8211" t="s">
        <v>340</v>
      </c>
    </row>
    <row r="8212" spans="1:9" x14ac:dyDescent="0.2">
      <c r="A8212" t="s">
        <v>1442</v>
      </c>
      <c r="B8212">
        <v>8.6195076549193422E-8</v>
      </c>
      <c r="C8212" t="s">
        <v>35</v>
      </c>
      <c r="D8212" t="s">
        <v>15</v>
      </c>
      <c r="F8212" t="s">
        <v>36</v>
      </c>
      <c r="G8212">
        <v>0</v>
      </c>
      <c r="H8212" t="s">
        <v>1442</v>
      </c>
      <c r="I8212" t="s">
        <v>340</v>
      </c>
    </row>
    <row r="8213" spans="1:9" x14ac:dyDescent="0.2">
      <c r="A8213" t="s">
        <v>341</v>
      </c>
      <c r="B8213">
        <v>2.6520485749216988E-7</v>
      </c>
      <c r="C8213" t="s">
        <v>35</v>
      </c>
      <c r="D8213" t="s">
        <v>15</v>
      </c>
      <c r="F8213" t="s">
        <v>36</v>
      </c>
      <c r="G8213">
        <v>0</v>
      </c>
      <c r="H8213" t="s">
        <v>341</v>
      </c>
      <c r="I8213" t="s">
        <v>340</v>
      </c>
    </row>
    <row r="8214" spans="1:9" x14ac:dyDescent="0.2">
      <c r="A8214" t="s">
        <v>342</v>
      </c>
      <c r="B8214">
        <v>2.6520485749216988E-7</v>
      </c>
      <c r="C8214" t="s">
        <v>35</v>
      </c>
      <c r="D8214" t="s">
        <v>15</v>
      </c>
      <c r="F8214" t="s">
        <v>36</v>
      </c>
      <c r="G8214">
        <v>0</v>
      </c>
      <c r="H8214" t="s">
        <v>342</v>
      </c>
      <c r="I8214" t="s">
        <v>340</v>
      </c>
    </row>
    <row r="8215" spans="1:9" x14ac:dyDescent="0.2">
      <c r="A8215" t="s">
        <v>343</v>
      </c>
      <c r="B8215">
        <v>1.4057306653956544E-7</v>
      </c>
      <c r="C8215" t="s">
        <v>35</v>
      </c>
      <c r="D8215" t="s">
        <v>15</v>
      </c>
      <c r="F8215" t="s">
        <v>36</v>
      </c>
      <c r="G8215">
        <v>0</v>
      </c>
      <c r="H8215" t="s">
        <v>343</v>
      </c>
      <c r="I8215" t="s">
        <v>340</v>
      </c>
    </row>
    <row r="8216" spans="1:9" x14ac:dyDescent="0.2">
      <c r="A8216" t="s">
        <v>344</v>
      </c>
      <c r="B8216">
        <v>1.4057306653956544E-7</v>
      </c>
      <c r="C8216" t="s">
        <v>35</v>
      </c>
      <c r="D8216" t="s">
        <v>15</v>
      </c>
      <c r="F8216" t="s">
        <v>36</v>
      </c>
      <c r="G8216">
        <v>0</v>
      </c>
      <c r="H8216" t="s">
        <v>344</v>
      </c>
      <c r="I8216" t="s">
        <v>340</v>
      </c>
    </row>
    <row r="8217" spans="1:9" x14ac:dyDescent="0.2">
      <c r="A8217" t="s">
        <v>345</v>
      </c>
      <c r="B8217">
        <v>2.7785236440563526E-6</v>
      </c>
      <c r="C8217" t="s">
        <v>35</v>
      </c>
      <c r="D8217" t="s">
        <v>15</v>
      </c>
      <c r="F8217" t="s">
        <v>36</v>
      </c>
      <c r="G8217">
        <v>0</v>
      </c>
      <c r="H8217" t="s">
        <v>345</v>
      </c>
      <c r="I8217" t="s">
        <v>340</v>
      </c>
    </row>
    <row r="8218" spans="1:9" x14ac:dyDescent="0.2">
      <c r="A8218" t="s">
        <v>346</v>
      </c>
      <c r="B8218">
        <v>1.4744428388532616E-6</v>
      </c>
      <c r="C8218" t="s">
        <v>35</v>
      </c>
      <c r="D8218" t="s">
        <v>15</v>
      </c>
      <c r="F8218" t="s">
        <v>36</v>
      </c>
      <c r="G8218">
        <v>0</v>
      </c>
      <c r="H8218" t="s">
        <v>346</v>
      </c>
      <c r="I8218" t="s">
        <v>340</v>
      </c>
    </row>
    <row r="8219" spans="1:9" x14ac:dyDescent="0.2">
      <c r="A8219" t="s">
        <v>347</v>
      </c>
      <c r="B8219">
        <v>0</v>
      </c>
      <c r="C8219" t="s">
        <v>49</v>
      </c>
      <c r="D8219" t="s">
        <v>15</v>
      </c>
      <c r="F8219" t="s">
        <v>36</v>
      </c>
      <c r="G8219">
        <v>0</v>
      </c>
      <c r="H8219" t="s">
        <v>347</v>
      </c>
      <c r="I8219" t="s">
        <v>340</v>
      </c>
    </row>
    <row r="8220" spans="1:9" x14ac:dyDescent="0.2">
      <c r="A8220" t="s">
        <v>348</v>
      </c>
      <c r="B8220">
        <v>0</v>
      </c>
      <c r="C8220" t="s">
        <v>49</v>
      </c>
      <c r="D8220" t="s">
        <v>15</v>
      </c>
      <c r="F8220" t="s">
        <v>36</v>
      </c>
      <c r="G8220">
        <v>0</v>
      </c>
      <c r="H8220" t="s">
        <v>348</v>
      </c>
      <c r="I8220" t="s">
        <v>340</v>
      </c>
    </row>
    <row r="8221" spans="1:9" x14ac:dyDescent="0.2">
      <c r="A8221" t="s">
        <v>349</v>
      </c>
      <c r="B8221">
        <v>1.8232793839464676E-7</v>
      </c>
      <c r="C8221" t="s">
        <v>35</v>
      </c>
      <c r="D8221" t="s">
        <v>15</v>
      </c>
      <c r="F8221" t="s">
        <v>36</v>
      </c>
      <c r="G8221">
        <v>0</v>
      </c>
      <c r="H8221" t="s">
        <v>349</v>
      </c>
      <c r="I8221" t="s">
        <v>340</v>
      </c>
    </row>
    <row r="8222" spans="1:9" x14ac:dyDescent="0.2">
      <c r="A8222" t="s">
        <v>350</v>
      </c>
      <c r="B8222">
        <v>3.0421791723244734E-6</v>
      </c>
      <c r="C8222" t="s">
        <v>35</v>
      </c>
      <c r="D8222" t="s">
        <v>15</v>
      </c>
      <c r="F8222" t="s">
        <v>36</v>
      </c>
      <c r="G8222">
        <v>0</v>
      </c>
      <c r="H8222" t="s">
        <v>350</v>
      </c>
      <c r="I8222" t="s">
        <v>340</v>
      </c>
    </row>
    <row r="8223" spans="1:9" x14ac:dyDescent="0.2">
      <c r="A8223" t="s">
        <v>351</v>
      </c>
      <c r="B8223">
        <v>9.653848573509663E-8</v>
      </c>
      <c r="C8223" t="s">
        <v>35</v>
      </c>
      <c r="D8223" t="s">
        <v>15</v>
      </c>
      <c r="F8223" t="s">
        <v>36</v>
      </c>
      <c r="G8223">
        <v>0</v>
      </c>
      <c r="H8223" t="s">
        <v>351</v>
      </c>
      <c r="I8223" t="s">
        <v>340</v>
      </c>
    </row>
    <row r="8224" spans="1:9" x14ac:dyDescent="0.2">
      <c r="A8224" t="s">
        <v>352</v>
      </c>
      <c r="B8224">
        <v>1.6082987224355381E-6</v>
      </c>
      <c r="C8224" t="s">
        <v>35</v>
      </c>
      <c r="D8224" t="s">
        <v>15</v>
      </c>
      <c r="F8224" t="s">
        <v>36</v>
      </c>
      <c r="G8224">
        <v>0</v>
      </c>
      <c r="H8224" t="s">
        <v>352</v>
      </c>
      <c r="I8224" t="s">
        <v>340</v>
      </c>
    </row>
    <row r="8225" spans="1:13" x14ac:dyDescent="0.2">
      <c r="A8225" t="s">
        <v>442</v>
      </c>
      <c r="B8225">
        <v>3.7025999999999999E-3</v>
      </c>
      <c r="C8225" t="s">
        <v>42</v>
      </c>
      <c r="D8225" t="s">
        <v>16</v>
      </c>
      <c r="F8225" t="s">
        <v>36</v>
      </c>
      <c r="G8225">
        <v>0</v>
      </c>
      <c r="H8225" t="s">
        <v>443</v>
      </c>
      <c r="I8225" t="s">
        <v>353</v>
      </c>
    </row>
    <row r="8226" spans="1:13" x14ac:dyDescent="0.2">
      <c r="A8226" t="s">
        <v>354</v>
      </c>
      <c r="B8226">
        <v>-3.3322999999999998E-6</v>
      </c>
      <c r="C8226" t="s">
        <v>49</v>
      </c>
      <c r="D8226" t="s">
        <v>250</v>
      </c>
      <c r="F8226" t="s">
        <v>36</v>
      </c>
      <c r="G8226">
        <v>0</v>
      </c>
      <c r="H8226" t="s">
        <v>355</v>
      </c>
      <c r="I8226" t="s">
        <v>353</v>
      </c>
    </row>
    <row r="8228" spans="1:13" x14ac:dyDescent="0.2">
      <c r="A8228" s="2" t="s">
        <v>2</v>
      </c>
      <c r="B8228" s="2" t="s">
        <v>1459</v>
      </c>
    </row>
    <row r="8229" spans="1:13" x14ac:dyDescent="0.2">
      <c r="A8229" t="s">
        <v>4</v>
      </c>
      <c r="B8229" t="s">
        <v>404</v>
      </c>
    </row>
    <row r="8230" spans="1:13" x14ac:dyDescent="0.2">
      <c r="A8230" t="s">
        <v>6</v>
      </c>
      <c r="B8230" t="s">
        <v>406</v>
      </c>
    </row>
    <row r="8231" spans="1:13" x14ac:dyDescent="0.2">
      <c r="A8231" t="s">
        <v>8</v>
      </c>
      <c r="B8231">
        <v>1</v>
      </c>
    </row>
    <row r="8232" spans="1:13" x14ac:dyDescent="0.2">
      <c r="A8232" t="s">
        <v>9</v>
      </c>
      <c r="B8232" t="s">
        <v>73</v>
      </c>
    </row>
    <row r="8233" spans="1:13" x14ac:dyDescent="0.2">
      <c r="A8233" t="s">
        <v>11</v>
      </c>
      <c r="B8233" t="s">
        <v>12</v>
      </c>
    </row>
    <row r="8234" spans="1:13" x14ac:dyDescent="0.2">
      <c r="A8234" t="s">
        <v>13</v>
      </c>
      <c r="B8234" t="s">
        <v>14</v>
      </c>
    </row>
    <row r="8235" spans="1:13" x14ac:dyDescent="0.2">
      <c r="A8235" t="s">
        <v>15</v>
      </c>
      <c r="B8235" t="s">
        <v>53</v>
      </c>
    </row>
    <row r="8236" spans="1:13" x14ac:dyDescent="0.2">
      <c r="A8236" t="s">
        <v>17</v>
      </c>
    </row>
    <row r="8237" spans="1:13" x14ac:dyDescent="0.2">
      <c r="A8237" s="2" t="s">
        <v>18</v>
      </c>
      <c r="B8237" s="2" t="s">
        <v>19</v>
      </c>
      <c r="C8237" s="2" t="s">
        <v>6</v>
      </c>
      <c r="D8237" s="2" t="s">
        <v>15</v>
      </c>
      <c r="E8237" s="2" t="s">
        <v>20</v>
      </c>
      <c r="F8237" s="2" t="s">
        <v>13</v>
      </c>
      <c r="G8237" s="2" t="s">
        <v>21</v>
      </c>
      <c r="H8237" s="2" t="s">
        <v>9</v>
      </c>
      <c r="I8237" s="2" t="s">
        <v>4</v>
      </c>
      <c r="J8237" s="2" t="s">
        <v>1925</v>
      </c>
      <c r="K8237" s="2"/>
      <c r="L8237" s="2"/>
      <c r="M8237" s="2"/>
    </row>
    <row r="8238" spans="1:13" x14ac:dyDescent="0.2">
      <c r="A8238" t="s">
        <v>335</v>
      </c>
      <c r="B8238">
        <v>3.8502999999999998</v>
      </c>
      <c r="D8238" t="s">
        <v>30</v>
      </c>
      <c r="E8238" t="s">
        <v>336</v>
      </c>
      <c r="F8238" t="s">
        <v>27</v>
      </c>
      <c r="G8238">
        <v>0</v>
      </c>
      <c r="I8238" t="s">
        <v>337</v>
      </c>
    </row>
    <row r="8239" spans="1:13" x14ac:dyDescent="0.2">
      <c r="A8239" t="s">
        <v>29</v>
      </c>
      <c r="B8239">
        <v>0.25026999999999999</v>
      </c>
      <c r="D8239" t="s">
        <v>30</v>
      </c>
      <c r="E8239" t="s">
        <v>31</v>
      </c>
      <c r="F8239" t="s">
        <v>27</v>
      </c>
      <c r="G8239">
        <v>0</v>
      </c>
      <c r="I8239" t="s">
        <v>338</v>
      </c>
    </row>
    <row r="8240" spans="1:13" x14ac:dyDescent="0.2">
      <c r="A8240" t="s">
        <v>1459</v>
      </c>
      <c r="B8240">
        <v>1</v>
      </c>
      <c r="C8240" t="s">
        <v>406</v>
      </c>
      <c r="D8240" t="s">
        <v>53</v>
      </c>
      <c r="E8240" t="s">
        <v>339</v>
      </c>
      <c r="F8240" t="s">
        <v>33</v>
      </c>
      <c r="G8240">
        <v>0</v>
      </c>
      <c r="H8240" t="s">
        <v>73</v>
      </c>
      <c r="J8240">
        <f>VLOOKUP(C8240,'extension - production vol'!$B$6:$D$235,3,0)</f>
        <v>293.959</v>
      </c>
    </row>
    <row r="8241" spans="1:9" x14ac:dyDescent="0.2">
      <c r="A8241" t="s">
        <v>1439</v>
      </c>
      <c r="B8241">
        <v>3.8917356256199208E-8</v>
      </c>
      <c r="C8241" t="s">
        <v>49</v>
      </c>
      <c r="D8241" t="s">
        <v>15</v>
      </c>
      <c r="F8241" t="s">
        <v>36</v>
      </c>
      <c r="G8241">
        <v>0</v>
      </c>
      <c r="H8241" t="s">
        <v>1439</v>
      </c>
      <c r="I8241" t="s">
        <v>340</v>
      </c>
    </row>
    <row r="8242" spans="1:9" x14ac:dyDescent="0.2">
      <c r="A8242" t="s">
        <v>1440</v>
      </c>
      <c r="B8242">
        <v>7.8626635459472218E-7</v>
      </c>
      <c r="C8242" t="s">
        <v>49</v>
      </c>
      <c r="D8242" t="s">
        <v>15</v>
      </c>
      <c r="F8242" t="s">
        <v>36</v>
      </c>
      <c r="G8242">
        <v>0</v>
      </c>
      <c r="H8242" t="s">
        <v>1440</v>
      </c>
      <c r="I8242" t="s">
        <v>340</v>
      </c>
    </row>
    <row r="8243" spans="1:9" x14ac:dyDescent="0.2">
      <c r="A8243" t="s">
        <v>1441</v>
      </c>
      <c r="B8243">
        <v>6.1656858022176062E-9</v>
      </c>
      <c r="C8243" t="s">
        <v>35</v>
      </c>
      <c r="D8243" t="s">
        <v>15</v>
      </c>
      <c r="F8243" t="s">
        <v>36</v>
      </c>
      <c r="G8243">
        <v>0</v>
      </c>
      <c r="H8243" t="s">
        <v>1441</v>
      </c>
      <c r="I8243" t="s">
        <v>340</v>
      </c>
    </row>
    <row r="8244" spans="1:9" x14ac:dyDescent="0.2">
      <c r="A8244" t="s">
        <v>1442</v>
      </c>
      <c r="B8244">
        <v>1.0238432387168685E-7</v>
      </c>
      <c r="C8244" t="s">
        <v>35</v>
      </c>
      <c r="D8244" t="s">
        <v>15</v>
      </c>
      <c r="F8244" t="s">
        <v>36</v>
      </c>
      <c r="G8244">
        <v>0</v>
      </c>
      <c r="H8244" t="s">
        <v>1442</v>
      </c>
      <c r="I8244" t="s">
        <v>340</v>
      </c>
    </row>
    <row r="8245" spans="1:9" x14ac:dyDescent="0.2">
      <c r="A8245" t="s">
        <v>341</v>
      </c>
      <c r="B8245">
        <v>3.3001005924044547E-7</v>
      </c>
      <c r="C8245" t="s">
        <v>35</v>
      </c>
      <c r="D8245" t="s">
        <v>15</v>
      </c>
      <c r="F8245" t="s">
        <v>36</v>
      </c>
      <c r="G8245">
        <v>0</v>
      </c>
      <c r="H8245" t="s">
        <v>341</v>
      </c>
      <c r="I8245" t="s">
        <v>340</v>
      </c>
    </row>
    <row r="8246" spans="1:9" x14ac:dyDescent="0.2">
      <c r="A8246" t="s">
        <v>342</v>
      </c>
      <c r="B8246">
        <v>3.3001005924044547E-7</v>
      </c>
      <c r="C8246" t="s">
        <v>35</v>
      </c>
      <c r="D8246" t="s">
        <v>15</v>
      </c>
      <c r="F8246" t="s">
        <v>36</v>
      </c>
      <c r="G8246">
        <v>0</v>
      </c>
      <c r="H8246" t="s">
        <v>342</v>
      </c>
      <c r="I8246" t="s">
        <v>340</v>
      </c>
    </row>
    <row r="8247" spans="1:9" x14ac:dyDescent="0.2">
      <c r="A8247" t="s">
        <v>343</v>
      </c>
      <c r="B8247">
        <v>1.7471120783317702E-7</v>
      </c>
      <c r="C8247" t="s">
        <v>35</v>
      </c>
      <c r="D8247" t="s">
        <v>15</v>
      </c>
      <c r="F8247" t="s">
        <v>36</v>
      </c>
      <c r="G8247">
        <v>0</v>
      </c>
      <c r="H8247" t="s">
        <v>343</v>
      </c>
      <c r="I8247" t="s">
        <v>340</v>
      </c>
    </row>
    <row r="8248" spans="1:9" x14ac:dyDescent="0.2">
      <c r="A8248" t="s">
        <v>344</v>
      </c>
      <c r="B8248">
        <v>1.7471120783317702E-7</v>
      </c>
      <c r="C8248" t="s">
        <v>35</v>
      </c>
      <c r="D8248" t="s">
        <v>15</v>
      </c>
      <c r="F8248" t="s">
        <v>36</v>
      </c>
      <c r="G8248">
        <v>0</v>
      </c>
      <c r="H8248" t="s">
        <v>344</v>
      </c>
      <c r="I8248" t="s">
        <v>340</v>
      </c>
    </row>
    <row r="8249" spans="1:9" x14ac:dyDescent="0.2">
      <c r="A8249" t="s">
        <v>345</v>
      </c>
      <c r="B8249">
        <v>3.4618345972084172E-6</v>
      </c>
      <c r="C8249" t="s">
        <v>35</v>
      </c>
      <c r="D8249" t="s">
        <v>15</v>
      </c>
      <c r="F8249" t="s">
        <v>36</v>
      </c>
      <c r="G8249">
        <v>0</v>
      </c>
      <c r="H8249" t="s">
        <v>345</v>
      </c>
      <c r="I8249" t="s">
        <v>340</v>
      </c>
    </row>
    <row r="8250" spans="1:9" x14ac:dyDescent="0.2">
      <c r="A8250" t="s">
        <v>346</v>
      </c>
      <c r="B8250">
        <v>1.8327359632279854E-6</v>
      </c>
      <c r="C8250" t="s">
        <v>35</v>
      </c>
      <c r="D8250" t="s">
        <v>15</v>
      </c>
      <c r="F8250" t="s">
        <v>36</v>
      </c>
      <c r="G8250">
        <v>0</v>
      </c>
      <c r="H8250" t="s">
        <v>346</v>
      </c>
      <c r="I8250" t="s">
        <v>340</v>
      </c>
    </row>
    <row r="8251" spans="1:9" x14ac:dyDescent="0.2">
      <c r="A8251" t="s">
        <v>347</v>
      </c>
      <c r="B8251">
        <v>6.5050813509635289E-7</v>
      </c>
      <c r="C8251" t="s">
        <v>49</v>
      </c>
      <c r="D8251" t="s">
        <v>15</v>
      </c>
      <c r="F8251" t="s">
        <v>36</v>
      </c>
      <c r="G8251">
        <v>0</v>
      </c>
      <c r="H8251" t="s">
        <v>347</v>
      </c>
      <c r="I8251" t="s">
        <v>340</v>
      </c>
    </row>
    <row r="8252" spans="1:9" x14ac:dyDescent="0.2">
      <c r="A8252" t="s">
        <v>348</v>
      </c>
      <c r="B8252">
        <v>4.7119415350892348E-8</v>
      </c>
      <c r="C8252" t="s">
        <v>49</v>
      </c>
      <c r="D8252" t="s">
        <v>15</v>
      </c>
      <c r="F8252" t="s">
        <v>36</v>
      </c>
      <c r="G8252">
        <v>0</v>
      </c>
      <c r="H8252" t="s">
        <v>348</v>
      </c>
      <c r="I8252" t="s">
        <v>340</v>
      </c>
    </row>
    <row r="8253" spans="1:9" x14ac:dyDescent="0.2">
      <c r="A8253" t="s">
        <v>349</v>
      </c>
      <c r="B8253">
        <v>1.7026343362087153E-7</v>
      </c>
      <c r="C8253" t="s">
        <v>35</v>
      </c>
      <c r="D8253" t="s">
        <v>15</v>
      </c>
      <c r="F8253" t="s">
        <v>36</v>
      </c>
      <c r="G8253">
        <v>0</v>
      </c>
      <c r="H8253" t="s">
        <v>349</v>
      </c>
      <c r="I8253" t="s">
        <v>340</v>
      </c>
    </row>
    <row r="8254" spans="1:9" x14ac:dyDescent="0.2">
      <c r="A8254" t="s">
        <v>350</v>
      </c>
      <c r="B8254">
        <v>2.839609424507558E-6</v>
      </c>
      <c r="C8254" t="s">
        <v>35</v>
      </c>
      <c r="D8254" t="s">
        <v>15</v>
      </c>
      <c r="F8254" t="s">
        <v>36</v>
      </c>
      <c r="G8254">
        <v>0</v>
      </c>
      <c r="H8254" t="s">
        <v>350</v>
      </c>
      <c r="I8254" t="s">
        <v>340</v>
      </c>
    </row>
    <row r="8255" spans="1:9" x14ac:dyDescent="0.2">
      <c r="A8255" t="s">
        <v>351</v>
      </c>
      <c r="B8255">
        <v>9.0505479665579543E-8</v>
      </c>
      <c r="C8255" t="s">
        <v>35</v>
      </c>
      <c r="D8255" t="s">
        <v>15</v>
      </c>
      <c r="F8255" t="s">
        <v>36</v>
      </c>
      <c r="G8255">
        <v>0</v>
      </c>
      <c r="H8255" t="s">
        <v>351</v>
      </c>
      <c r="I8255" t="s">
        <v>340</v>
      </c>
    </row>
    <row r="8256" spans="1:9" x14ac:dyDescent="0.2">
      <c r="A8256" t="s">
        <v>352</v>
      </c>
      <c r="B8256">
        <v>1.5046535994402599E-6</v>
      </c>
      <c r="C8256" t="s">
        <v>35</v>
      </c>
      <c r="D8256" t="s">
        <v>15</v>
      </c>
      <c r="F8256" t="s">
        <v>36</v>
      </c>
      <c r="G8256">
        <v>0</v>
      </c>
      <c r="H8256" t="s">
        <v>352</v>
      </c>
      <c r="I8256" t="s">
        <v>340</v>
      </c>
    </row>
    <row r="8257" spans="1:13" x14ac:dyDescent="0.2">
      <c r="A8257" t="s">
        <v>442</v>
      </c>
      <c r="B8257">
        <v>3.7025999999999999E-3</v>
      </c>
      <c r="C8257" t="s">
        <v>42</v>
      </c>
      <c r="D8257" t="s">
        <v>16</v>
      </c>
      <c r="F8257" t="s">
        <v>36</v>
      </c>
      <c r="G8257">
        <v>0</v>
      </c>
      <c r="H8257" t="s">
        <v>443</v>
      </c>
      <c r="I8257" t="s">
        <v>353</v>
      </c>
    </row>
    <row r="8258" spans="1:13" x14ac:dyDescent="0.2">
      <c r="A8258" t="s">
        <v>354</v>
      </c>
      <c r="B8258">
        <v>-3.3322999999999998E-6</v>
      </c>
      <c r="C8258" t="s">
        <v>49</v>
      </c>
      <c r="D8258" t="s">
        <v>250</v>
      </c>
      <c r="F8258" t="s">
        <v>36</v>
      </c>
      <c r="G8258">
        <v>0</v>
      </c>
      <c r="H8258" t="s">
        <v>355</v>
      </c>
      <c r="I8258" t="s">
        <v>353</v>
      </c>
    </row>
    <row r="8260" spans="1:13" x14ac:dyDescent="0.2">
      <c r="A8260" s="2" t="s">
        <v>2</v>
      </c>
      <c r="B8260" s="2" t="s">
        <v>1459</v>
      </c>
    </row>
    <row r="8261" spans="1:13" x14ac:dyDescent="0.2">
      <c r="A8261" t="s">
        <v>4</v>
      </c>
      <c r="B8261" t="s">
        <v>404</v>
      </c>
    </row>
    <row r="8262" spans="1:13" x14ac:dyDescent="0.2">
      <c r="A8262" t="s">
        <v>6</v>
      </c>
      <c r="B8262" t="s">
        <v>369</v>
      </c>
    </row>
    <row r="8263" spans="1:13" x14ac:dyDescent="0.2">
      <c r="A8263" t="s">
        <v>8</v>
      </c>
      <c r="B8263">
        <v>1</v>
      </c>
    </row>
    <row r="8264" spans="1:13" x14ac:dyDescent="0.2">
      <c r="A8264" t="s">
        <v>9</v>
      </c>
      <c r="B8264" t="s">
        <v>73</v>
      </c>
    </row>
    <row r="8265" spans="1:13" x14ac:dyDescent="0.2">
      <c r="A8265" t="s">
        <v>11</v>
      </c>
      <c r="B8265" t="s">
        <v>12</v>
      </c>
    </row>
    <row r="8266" spans="1:13" x14ac:dyDescent="0.2">
      <c r="A8266" t="s">
        <v>13</v>
      </c>
      <c r="B8266" t="s">
        <v>14</v>
      </c>
    </row>
    <row r="8267" spans="1:13" x14ac:dyDescent="0.2">
      <c r="A8267" t="s">
        <v>15</v>
      </c>
      <c r="B8267" t="s">
        <v>53</v>
      </c>
    </row>
    <row r="8268" spans="1:13" x14ac:dyDescent="0.2">
      <c r="A8268" t="s">
        <v>17</v>
      </c>
    </row>
    <row r="8269" spans="1:13" x14ac:dyDescent="0.2">
      <c r="A8269" s="2" t="s">
        <v>18</v>
      </c>
      <c r="B8269" s="2" t="s">
        <v>19</v>
      </c>
      <c r="C8269" s="2" t="s">
        <v>6</v>
      </c>
      <c r="D8269" s="2" t="s">
        <v>15</v>
      </c>
      <c r="E8269" s="2" t="s">
        <v>20</v>
      </c>
      <c r="F8269" s="2" t="s">
        <v>13</v>
      </c>
      <c r="G8269" s="2" t="s">
        <v>21</v>
      </c>
      <c r="H8269" s="2" t="s">
        <v>9</v>
      </c>
      <c r="I8269" s="2" t="s">
        <v>4</v>
      </c>
      <c r="J8269" s="2" t="s">
        <v>1925</v>
      </c>
      <c r="K8269" s="2"/>
      <c r="L8269" s="2"/>
      <c r="M8269" s="2"/>
    </row>
    <row r="8270" spans="1:13" x14ac:dyDescent="0.2">
      <c r="A8270" t="s">
        <v>335</v>
      </c>
      <c r="B8270">
        <v>3.8502999999999998</v>
      </c>
      <c r="D8270" t="s">
        <v>30</v>
      </c>
      <c r="E8270" t="s">
        <v>336</v>
      </c>
      <c r="F8270" t="s">
        <v>27</v>
      </c>
      <c r="G8270">
        <v>0</v>
      </c>
      <c r="I8270" t="s">
        <v>337</v>
      </c>
    </row>
    <row r="8271" spans="1:13" x14ac:dyDescent="0.2">
      <c r="A8271" t="s">
        <v>29</v>
      </c>
      <c r="B8271">
        <v>0.25026999999999999</v>
      </c>
      <c r="D8271" t="s">
        <v>30</v>
      </c>
      <c r="E8271" t="s">
        <v>31</v>
      </c>
      <c r="F8271" t="s">
        <v>27</v>
      </c>
      <c r="G8271">
        <v>0</v>
      </c>
      <c r="I8271" t="s">
        <v>338</v>
      </c>
    </row>
    <row r="8272" spans="1:13" x14ac:dyDescent="0.2">
      <c r="A8272" t="s">
        <v>1459</v>
      </c>
      <c r="B8272">
        <v>1</v>
      </c>
      <c r="C8272" t="s">
        <v>369</v>
      </c>
      <c r="D8272" t="s">
        <v>53</v>
      </c>
      <c r="E8272" t="s">
        <v>339</v>
      </c>
      <c r="F8272" t="s">
        <v>33</v>
      </c>
      <c r="G8272">
        <v>0</v>
      </c>
      <c r="H8272" t="s">
        <v>73</v>
      </c>
      <c r="J8272">
        <f>VLOOKUP(C8272,'extension - production vol'!$B$6:$D$235,3,0)</f>
        <v>9.9610000000000003</v>
      </c>
    </row>
    <row r="8273" spans="1:9" x14ac:dyDescent="0.2">
      <c r="A8273" t="s">
        <v>1439</v>
      </c>
      <c r="B8273">
        <v>2.658285893563277E-8</v>
      </c>
      <c r="C8273" t="s">
        <v>49</v>
      </c>
      <c r="D8273" t="s">
        <v>15</v>
      </c>
      <c r="F8273" t="s">
        <v>36</v>
      </c>
      <c r="G8273">
        <v>0</v>
      </c>
      <c r="H8273" t="s">
        <v>1439</v>
      </c>
      <c r="I8273" t="s">
        <v>340</v>
      </c>
    </row>
    <row r="8274" spans="1:9" x14ac:dyDescent="0.2">
      <c r="A8274" t="s">
        <v>1440</v>
      </c>
      <c r="B8274">
        <v>5.355760276957954E-7</v>
      </c>
      <c r="C8274" t="s">
        <v>49</v>
      </c>
      <c r="D8274" t="s">
        <v>15</v>
      </c>
      <c r="F8274" t="s">
        <v>36</v>
      </c>
      <c r="G8274">
        <v>0</v>
      </c>
      <c r="H8274" t="s">
        <v>1440</v>
      </c>
      <c r="I8274" t="s">
        <v>340</v>
      </c>
    </row>
    <row r="8275" spans="1:9" x14ac:dyDescent="0.2">
      <c r="A8275" t="s">
        <v>1441</v>
      </c>
      <c r="B8275">
        <v>4.1931684119597634E-9</v>
      </c>
      <c r="C8275" t="s">
        <v>35</v>
      </c>
      <c r="D8275" t="s">
        <v>15</v>
      </c>
      <c r="F8275" t="s">
        <v>36</v>
      </c>
      <c r="G8275">
        <v>0</v>
      </c>
      <c r="H8275" t="s">
        <v>1441</v>
      </c>
      <c r="I8275" t="s">
        <v>340</v>
      </c>
    </row>
    <row r="8276" spans="1:9" x14ac:dyDescent="0.2">
      <c r="A8276" t="s">
        <v>1442</v>
      </c>
      <c r="B8276">
        <v>6.9886140199329391E-8</v>
      </c>
      <c r="C8276" t="s">
        <v>35</v>
      </c>
      <c r="D8276" t="s">
        <v>15</v>
      </c>
      <c r="F8276" t="s">
        <v>36</v>
      </c>
      <c r="G8276">
        <v>0</v>
      </c>
      <c r="H8276" t="s">
        <v>1442</v>
      </c>
      <c r="I8276" t="s">
        <v>340</v>
      </c>
    </row>
    <row r="8277" spans="1:9" x14ac:dyDescent="0.2">
      <c r="A8277" t="s">
        <v>341</v>
      </c>
      <c r="B8277">
        <v>2.2472267770198759E-7</v>
      </c>
      <c r="C8277" t="s">
        <v>35</v>
      </c>
      <c r="D8277" t="s">
        <v>15</v>
      </c>
      <c r="F8277" t="s">
        <v>36</v>
      </c>
      <c r="G8277">
        <v>0</v>
      </c>
      <c r="H8277" t="s">
        <v>341</v>
      </c>
      <c r="I8277" t="s">
        <v>340</v>
      </c>
    </row>
    <row r="8278" spans="1:9" x14ac:dyDescent="0.2">
      <c r="A8278" t="s">
        <v>342</v>
      </c>
      <c r="B8278">
        <v>2.2472267770198759E-7</v>
      </c>
      <c r="C8278" t="s">
        <v>35</v>
      </c>
      <c r="D8278" t="s">
        <v>15</v>
      </c>
      <c r="F8278" t="s">
        <v>36</v>
      </c>
      <c r="G8278">
        <v>0</v>
      </c>
      <c r="H8278" t="s">
        <v>342</v>
      </c>
      <c r="I8278" t="s">
        <v>340</v>
      </c>
    </row>
    <row r="8279" spans="1:9" x14ac:dyDescent="0.2">
      <c r="A8279" t="s">
        <v>343</v>
      </c>
      <c r="B8279">
        <v>1.1935478317781917E-7</v>
      </c>
      <c r="C8279" t="s">
        <v>35</v>
      </c>
      <c r="D8279" t="s">
        <v>15</v>
      </c>
      <c r="F8279" t="s">
        <v>36</v>
      </c>
      <c r="G8279">
        <v>0</v>
      </c>
      <c r="H8279" t="s">
        <v>343</v>
      </c>
      <c r="I8279" t="s">
        <v>340</v>
      </c>
    </row>
    <row r="8280" spans="1:9" x14ac:dyDescent="0.2">
      <c r="A8280" t="s">
        <v>344</v>
      </c>
      <c r="B8280">
        <v>1.1935478317781917E-7</v>
      </c>
      <c r="C8280" t="s">
        <v>35</v>
      </c>
      <c r="D8280" t="s">
        <v>15</v>
      </c>
      <c r="F8280" t="s">
        <v>36</v>
      </c>
      <c r="G8280">
        <v>0</v>
      </c>
      <c r="H8280" t="s">
        <v>344</v>
      </c>
      <c r="I8280" t="s">
        <v>340</v>
      </c>
    </row>
    <row r="8281" spans="1:9" x14ac:dyDescent="0.2">
      <c r="A8281" t="s">
        <v>345</v>
      </c>
      <c r="B8281">
        <v>2.3578408048558797E-6</v>
      </c>
      <c r="C8281" t="s">
        <v>35</v>
      </c>
      <c r="D8281" t="s">
        <v>15</v>
      </c>
      <c r="F8281" t="s">
        <v>36</v>
      </c>
      <c r="G8281">
        <v>0</v>
      </c>
      <c r="H8281" t="s">
        <v>345</v>
      </c>
      <c r="I8281" t="s">
        <v>340</v>
      </c>
    </row>
    <row r="8282" spans="1:9" x14ac:dyDescent="0.2">
      <c r="A8282" t="s">
        <v>346</v>
      </c>
      <c r="B8282">
        <v>1.2475002596328892E-6</v>
      </c>
      <c r="C8282" t="s">
        <v>35</v>
      </c>
      <c r="D8282" t="s">
        <v>15</v>
      </c>
      <c r="F8282" t="s">
        <v>36</v>
      </c>
      <c r="G8282">
        <v>0</v>
      </c>
      <c r="H8282" t="s">
        <v>346</v>
      </c>
      <c r="I8282" t="s">
        <v>340</v>
      </c>
    </row>
    <row r="8283" spans="1:9" x14ac:dyDescent="0.2">
      <c r="A8283" t="s">
        <v>347</v>
      </c>
      <c r="B8283">
        <v>4.4282993509481616E-7</v>
      </c>
      <c r="C8283" t="s">
        <v>49</v>
      </c>
      <c r="D8283" t="s">
        <v>15</v>
      </c>
      <c r="F8283" t="s">
        <v>36</v>
      </c>
      <c r="G8283">
        <v>0</v>
      </c>
      <c r="H8283" t="s">
        <v>347</v>
      </c>
      <c r="I8283" t="s">
        <v>340</v>
      </c>
    </row>
    <row r="8284" spans="1:9" x14ac:dyDescent="0.2">
      <c r="A8284" t="s">
        <v>348</v>
      </c>
      <c r="B8284">
        <v>3.2134561661747725E-8</v>
      </c>
      <c r="C8284" t="s">
        <v>49</v>
      </c>
      <c r="D8284" t="s">
        <v>15</v>
      </c>
      <c r="F8284" t="s">
        <v>36</v>
      </c>
      <c r="G8284">
        <v>0</v>
      </c>
      <c r="H8284" t="s">
        <v>348</v>
      </c>
      <c r="I8284" t="s">
        <v>340</v>
      </c>
    </row>
    <row r="8285" spans="1:9" x14ac:dyDescent="0.2">
      <c r="A8285" t="s">
        <v>349</v>
      </c>
      <c r="B8285">
        <v>1.1625918649981898E-7</v>
      </c>
      <c r="C8285" t="s">
        <v>35</v>
      </c>
      <c r="D8285" t="s">
        <v>15</v>
      </c>
      <c r="F8285" t="s">
        <v>36</v>
      </c>
      <c r="G8285">
        <v>0</v>
      </c>
      <c r="H8285" t="s">
        <v>349</v>
      </c>
      <c r="I8285" t="s">
        <v>340</v>
      </c>
    </row>
    <row r="8286" spans="1:9" x14ac:dyDescent="0.2">
      <c r="A8286" t="s">
        <v>350</v>
      </c>
      <c r="B8286">
        <v>1.9398302466542833E-6</v>
      </c>
      <c r="C8286" t="s">
        <v>35</v>
      </c>
      <c r="D8286" t="s">
        <v>15</v>
      </c>
      <c r="F8286" t="s">
        <v>36</v>
      </c>
      <c r="G8286">
        <v>0</v>
      </c>
      <c r="H8286" t="s">
        <v>350</v>
      </c>
      <c r="I8286" t="s">
        <v>340</v>
      </c>
    </row>
    <row r="8287" spans="1:9" x14ac:dyDescent="0.2">
      <c r="A8287" t="s">
        <v>351</v>
      </c>
      <c r="B8287">
        <v>6.1591243185016474E-8</v>
      </c>
      <c r="C8287" t="s">
        <v>35</v>
      </c>
      <c r="D8287" t="s">
        <v>15</v>
      </c>
      <c r="F8287" t="s">
        <v>36</v>
      </c>
      <c r="G8287">
        <v>0</v>
      </c>
      <c r="H8287" t="s">
        <v>351</v>
      </c>
      <c r="I8287" t="s">
        <v>340</v>
      </c>
    </row>
    <row r="8288" spans="1:9" x14ac:dyDescent="0.2">
      <c r="A8288" t="s">
        <v>352</v>
      </c>
      <c r="B8288">
        <v>1.025432150588291E-6</v>
      </c>
      <c r="C8288" t="s">
        <v>35</v>
      </c>
      <c r="D8288" t="s">
        <v>15</v>
      </c>
      <c r="F8288" t="s">
        <v>36</v>
      </c>
      <c r="G8288">
        <v>0</v>
      </c>
      <c r="H8288" t="s">
        <v>352</v>
      </c>
      <c r="I8288" t="s">
        <v>340</v>
      </c>
    </row>
    <row r="8289" spans="1:13" x14ac:dyDescent="0.2">
      <c r="A8289" t="s">
        <v>442</v>
      </c>
      <c r="B8289">
        <v>3.7025999999999999E-3</v>
      </c>
      <c r="C8289" t="s">
        <v>42</v>
      </c>
      <c r="D8289" t="s">
        <v>16</v>
      </c>
      <c r="F8289" t="s">
        <v>36</v>
      </c>
      <c r="G8289">
        <v>0</v>
      </c>
      <c r="H8289" t="s">
        <v>443</v>
      </c>
      <c r="I8289" t="s">
        <v>353</v>
      </c>
    </row>
    <row r="8290" spans="1:13" x14ac:dyDescent="0.2">
      <c r="A8290" t="s">
        <v>354</v>
      </c>
      <c r="B8290">
        <v>-3.3322999999999998E-6</v>
      </c>
      <c r="C8290" t="s">
        <v>49</v>
      </c>
      <c r="D8290" t="s">
        <v>250</v>
      </c>
      <c r="F8290" t="s">
        <v>36</v>
      </c>
      <c r="G8290">
        <v>0</v>
      </c>
      <c r="H8290" t="s">
        <v>355</v>
      </c>
      <c r="I8290" t="s">
        <v>353</v>
      </c>
    </row>
    <row r="8292" spans="1:13" x14ac:dyDescent="0.2">
      <c r="A8292" s="2" t="s">
        <v>2</v>
      </c>
      <c r="B8292" s="2" t="s">
        <v>1459</v>
      </c>
    </row>
    <row r="8293" spans="1:13" x14ac:dyDescent="0.2">
      <c r="A8293" t="s">
        <v>4</v>
      </c>
      <c r="B8293" t="s">
        <v>404</v>
      </c>
    </row>
    <row r="8294" spans="1:13" x14ac:dyDescent="0.2">
      <c r="A8294" t="s">
        <v>6</v>
      </c>
      <c r="B8294" t="s">
        <v>394</v>
      </c>
    </row>
    <row r="8295" spans="1:13" x14ac:dyDescent="0.2">
      <c r="A8295" t="s">
        <v>8</v>
      </c>
      <c r="B8295">
        <v>1</v>
      </c>
    </row>
    <row r="8296" spans="1:13" x14ac:dyDescent="0.2">
      <c r="A8296" t="s">
        <v>9</v>
      </c>
      <c r="B8296" t="s">
        <v>73</v>
      </c>
    </row>
    <row r="8297" spans="1:13" x14ac:dyDescent="0.2">
      <c r="A8297" t="s">
        <v>11</v>
      </c>
      <c r="B8297" t="s">
        <v>12</v>
      </c>
    </row>
    <row r="8298" spans="1:13" x14ac:dyDescent="0.2">
      <c r="A8298" t="s">
        <v>13</v>
      </c>
      <c r="B8298" t="s">
        <v>14</v>
      </c>
    </row>
    <row r="8299" spans="1:13" x14ac:dyDescent="0.2">
      <c r="A8299" t="s">
        <v>15</v>
      </c>
      <c r="B8299" t="s">
        <v>53</v>
      </c>
    </row>
    <row r="8300" spans="1:13" x14ac:dyDescent="0.2">
      <c r="A8300" t="s">
        <v>17</v>
      </c>
    </row>
    <row r="8301" spans="1:13" x14ac:dyDescent="0.2">
      <c r="A8301" s="2" t="s">
        <v>18</v>
      </c>
      <c r="B8301" s="2" t="s">
        <v>19</v>
      </c>
      <c r="C8301" s="2" t="s">
        <v>6</v>
      </c>
      <c r="D8301" s="2" t="s">
        <v>15</v>
      </c>
      <c r="E8301" s="2" t="s">
        <v>20</v>
      </c>
      <c r="F8301" s="2" t="s">
        <v>13</v>
      </c>
      <c r="G8301" s="2" t="s">
        <v>21</v>
      </c>
      <c r="H8301" s="2" t="s">
        <v>9</v>
      </c>
      <c r="I8301" s="2" t="s">
        <v>4</v>
      </c>
      <c r="J8301" s="2" t="s">
        <v>1925</v>
      </c>
      <c r="K8301" s="2"/>
      <c r="L8301" s="2"/>
      <c r="M8301" s="2"/>
    </row>
    <row r="8302" spans="1:13" x14ac:dyDescent="0.2">
      <c r="A8302" t="s">
        <v>335</v>
      </c>
      <c r="B8302">
        <v>3.8502999999999998</v>
      </c>
      <c r="D8302" t="s">
        <v>30</v>
      </c>
      <c r="E8302" t="s">
        <v>336</v>
      </c>
      <c r="F8302" t="s">
        <v>27</v>
      </c>
      <c r="G8302">
        <v>0</v>
      </c>
      <c r="I8302" t="s">
        <v>337</v>
      </c>
    </row>
    <row r="8303" spans="1:13" x14ac:dyDescent="0.2">
      <c r="A8303" t="s">
        <v>29</v>
      </c>
      <c r="B8303">
        <v>0.25026999999999999</v>
      </c>
      <c r="D8303" t="s">
        <v>30</v>
      </c>
      <c r="E8303" t="s">
        <v>31</v>
      </c>
      <c r="F8303" t="s">
        <v>27</v>
      </c>
      <c r="G8303">
        <v>0</v>
      </c>
      <c r="I8303" t="s">
        <v>338</v>
      </c>
    </row>
    <row r="8304" spans="1:13" x14ac:dyDescent="0.2">
      <c r="A8304" t="s">
        <v>1459</v>
      </c>
      <c r="B8304">
        <v>1</v>
      </c>
      <c r="C8304" t="s">
        <v>394</v>
      </c>
      <c r="D8304" t="s">
        <v>53</v>
      </c>
      <c r="E8304" t="s">
        <v>339</v>
      </c>
      <c r="F8304" t="s">
        <v>33</v>
      </c>
      <c r="G8304">
        <v>0</v>
      </c>
      <c r="H8304" t="s">
        <v>73</v>
      </c>
      <c r="J8304">
        <f>VLOOKUP(C8304,'extension - production vol'!$B$6:$D$235,3,0)</f>
        <v>15.021000000000001</v>
      </c>
    </row>
    <row r="8305" spans="1:9" x14ac:dyDescent="0.2">
      <c r="A8305" t="s">
        <v>1439</v>
      </c>
      <c r="B8305">
        <v>2.1886118633242178E-8</v>
      </c>
      <c r="C8305" t="s">
        <v>49</v>
      </c>
      <c r="D8305" t="s">
        <v>15</v>
      </c>
      <c r="F8305" t="s">
        <v>36</v>
      </c>
      <c r="G8305">
        <v>0</v>
      </c>
      <c r="H8305" t="s">
        <v>1439</v>
      </c>
      <c r="I8305" t="s">
        <v>340</v>
      </c>
    </row>
    <row r="8306" spans="1:9" x14ac:dyDescent="0.2">
      <c r="A8306" t="s">
        <v>1440</v>
      </c>
      <c r="B8306">
        <v>4.4198590226872185E-7</v>
      </c>
      <c r="C8306" t="s">
        <v>49</v>
      </c>
      <c r="D8306" t="s">
        <v>15</v>
      </c>
      <c r="F8306" t="s">
        <v>36</v>
      </c>
      <c r="G8306">
        <v>0</v>
      </c>
      <c r="H8306" t="s">
        <v>1440</v>
      </c>
      <c r="I8306" t="s">
        <v>340</v>
      </c>
    </row>
    <row r="8307" spans="1:9" x14ac:dyDescent="0.2">
      <c r="A8307" t="s">
        <v>1441</v>
      </c>
      <c r="B8307">
        <v>3.4534589791414612E-9</v>
      </c>
      <c r="C8307" t="s">
        <v>35</v>
      </c>
      <c r="D8307" t="s">
        <v>15</v>
      </c>
      <c r="F8307" t="s">
        <v>36</v>
      </c>
      <c r="G8307">
        <v>0</v>
      </c>
      <c r="H8307" t="s">
        <v>1441</v>
      </c>
      <c r="I8307" t="s">
        <v>340</v>
      </c>
    </row>
    <row r="8308" spans="1:9" x14ac:dyDescent="0.2">
      <c r="A8308" t="s">
        <v>1442</v>
      </c>
      <c r="B8308">
        <v>5.7699767305820288E-8</v>
      </c>
      <c r="C8308" t="s">
        <v>35</v>
      </c>
      <c r="D8308" t="s">
        <v>15</v>
      </c>
      <c r="F8308" t="s">
        <v>36</v>
      </c>
      <c r="G8308">
        <v>0</v>
      </c>
      <c r="H8308" t="s">
        <v>1442</v>
      </c>
      <c r="I8308" t="s">
        <v>340</v>
      </c>
    </row>
    <row r="8309" spans="1:9" x14ac:dyDescent="0.2">
      <c r="A8309" t="s">
        <v>341</v>
      </c>
      <c r="B8309">
        <v>1.8563085358767823E-7</v>
      </c>
      <c r="C8309" t="s">
        <v>35</v>
      </c>
      <c r="D8309" t="s">
        <v>15</v>
      </c>
      <c r="F8309" t="s">
        <v>36</v>
      </c>
      <c r="G8309">
        <v>0</v>
      </c>
      <c r="H8309" t="s">
        <v>341</v>
      </c>
      <c r="I8309" t="s">
        <v>340</v>
      </c>
    </row>
    <row r="8310" spans="1:9" x14ac:dyDescent="0.2">
      <c r="A8310" t="s">
        <v>342</v>
      </c>
      <c r="B8310">
        <v>1.8563085358767823E-7</v>
      </c>
      <c r="C8310" t="s">
        <v>35</v>
      </c>
      <c r="D8310" t="s">
        <v>15</v>
      </c>
      <c r="F8310" t="s">
        <v>36</v>
      </c>
      <c r="G8310">
        <v>0</v>
      </c>
      <c r="H8310" t="s">
        <v>342</v>
      </c>
      <c r="I8310" t="s">
        <v>340</v>
      </c>
    </row>
    <row r="8311" spans="1:9" x14ac:dyDescent="0.2">
      <c r="A8311" t="s">
        <v>343</v>
      </c>
      <c r="B8311">
        <v>9.829905157159329E-8</v>
      </c>
      <c r="C8311" t="s">
        <v>35</v>
      </c>
      <c r="D8311" t="s">
        <v>15</v>
      </c>
      <c r="F8311" t="s">
        <v>36</v>
      </c>
      <c r="G8311">
        <v>0</v>
      </c>
      <c r="H8311" t="s">
        <v>343</v>
      </c>
      <c r="I8311" t="s">
        <v>340</v>
      </c>
    </row>
    <row r="8312" spans="1:9" x14ac:dyDescent="0.2">
      <c r="A8312" t="s">
        <v>344</v>
      </c>
      <c r="B8312">
        <v>9.829905157159329E-8</v>
      </c>
      <c r="C8312" t="s">
        <v>35</v>
      </c>
      <c r="D8312" t="s">
        <v>15</v>
      </c>
      <c r="F8312" t="s">
        <v>36</v>
      </c>
      <c r="G8312">
        <v>0</v>
      </c>
      <c r="H8312" t="s">
        <v>344</v>
      </c>
      <c r="I8312" t="s">
        <v>340</v>
      </c>
    </row>
    <row r="8313" spans="1:9" x14ac:dyDescent="0.2">
      <c r="A8313" t="s">
        <v>345</v>
      </c>
      <c r="B8313">
        <v>1.9470118524377783E-6</v>
      </c>
      <c r="C8313" t="s">
        <v>35</v>
      </c>
      <c r="D8313" t="s">
        <v>15</v>
      </c>
      <c r="F8313" t="s">
        <v>36</v>
      </c>
      <c r="G8313">
        <v>0</v>
      </c>
      <c r="H8313" t="s">
        <v>345</v>
      </c>
      <c r="I8313" t="s">
        <v>340</v>
      </c>
    </row>
    <row r="8314" spans="1:9" x14ac:dyDescent="0.2">
      <c r="A8314" t="s">
        <v>346</v>
      </c>
      <c r="B8314">
        <v>1.0317741641385597E-6</v>
      </c>
      <c r="C8314" t="s">
        <v>35</v>
      </c>
      <c r="D8314" t="s">
        <v>15</v>
      </c>
      <c r="F8314" t="s">
        <v>36</v>
      </c>
      <c r="G8314">
        <v>0</v>
      </c>
      <c r="H8314" t="s">
        <v>346</v>
      </c>
      <c r="I8314" t="s">
        <v>340</v>
      </c>
    </row>
    <row r="8315" spans="1:9" x14ac:dyDescent="0.2">
      <c r="A8315" t="s">
        <v>347</v>
      </c>
      <c r="B8315">
        <v>3.6524236939891162E-7</v>
      </c>
      <c r="C8315" t="s">
        <v>49</v>
      </c>
      <c r="D8315" t="s">
        <v>15</v>
      </c>
      <c r="F8315" t="s">
        <v>36</v>
      </c>
      <c r="G8315">
        <v>0</v>
      </c>
      <c r="H8315" t="s">
        <v>347</v>
      </c>
      <c r="I8315" t="s">
        <v>340</v>
      </c>
    </row>
    <row r="8316" spans="1:9" x14ac:dyDescent="0.2">
      <c r="A8316" t="s">
        <v>348</v>
      </c>
      <c r="B8316">
        <v>2.6576001197508356E-8</v>
      </c>
      <c r="C8316" t="s">
        <v>49</v>
      </c>
      <c r="D8316" t="s">
        <v>15</v>
      </c>
      <c r="F8316" t="s">
        <v>36</v>
      </c>
      <c r="G8316">
        <v>0</v>
      </c>
      <c r="H8316" t="s">
        <v>348</v>
      </c>
      <c r="I8316" t="s">
        <v>340</v>
      </c>
    </row>
    <row r="8317" spans="1:9" x14ac:dyDescent="0.2">
      <c r="A8317" t="s">
        <v>349</v>
      </c>
      <c r="B8317">
        <v>9.5929416087262789E-8</v>
      </c>
      <c r="C8317" t="s">
        <v>35</v>
      </c>
      <c r="D8317" t="s">
        <v>15</v>
      </c>
      <c r="F8317" t="s">
        <v>36</v>
      </c>
      <c r="G8317">
        <v>0</v>
      </c>
      <c r="H8317" t="s">
        <v>349</v>
      </c>
      <c r="I8317" t="s">
        <v>340</v>
      </c>
    </row>
    <row r="8318" spans="1:9" x14ac:dyDescent="0.2">
      <c r="A8318" t="s">
        <v>350</v>
      </c>
      <c r="B8318">
        <v>1.6059294841275104E-6</v>
      </c>
      <c r="C8318" t="s">
        <v>35</v>
      </c>
      <c r="D8318" t="s">
        <v>15</v>
      </c>
      <c r="F8318" t="s">
        <v>36</v>
      </c>
      <c r="G8318">
        <v>0</v>
      </c>
      <c r="H8318" t="s">
        <v>350</v>
      </c>
      <c r="I8318" t="s">
        <v>340</v>
      </c>
    </row>
    <row r="8319" spans="1:9" x14ac:dyDescent="0.2">
      <c r="A8319" t="s">
        <v>351</v>
      </c>
      <c r="B8319">
        <v>5.0878119939614934E-8</v>
      </c>
      <c r="C8319" t="s">
        <v>35</v>
      </c>
      <c r="D8319" t="s">
        <v>15</v>
      </c>
      <c r="F8319" t="s">
        <v>36</v>
      </c>
      <c r="G8319">
        <v>0</v>
      </c>
      <c r="H8319" t="s">
        <v>351</v>
      </c>
      <c r="I8319" t="s">
        <v>340</v>
      </c>
    </row>
    <row r="8320" spans="1:9" x14ac:dyDescent="0.2">
      <c r="A8320" t="s">
        <v>352</v>
      </c>
      <c r="B8320">
        <v>8.4702121463716484E-7</v>
      </c>
      <c r="C8320" t="s">
        <v>35</v>
      </c>
      <c r="D8320" t="s">
        <v>15</v>
      </c>
      <c r="F8320" t="s">
        <v>36</v>
      </c>
      <c r="G8320">
        <v>0</v>
      </c>
      <c r="H8320" t="s">
        <v>352</v>
      </c>
      <c r="I8320" t="s">
        <v>340</v>
      </c>
    </row>
    <row r="8321" spans="1:13" x14ac:dyDescent="0.2">
      <c r="A8321" t="s">
        <v>442</v>
      </c>
      <c r="B8321">
        <v>3.7025999999999999E-3</v>
      </c>
      <c r="C8321" t="s">
        <v>42</v>
      </c>
      <c r="D8321" t="s">
        <v>16</v>
      </c>
      <c r="F8321" t="s">
        <v>36</v>
      </c>
      <c r="G8321">
        <v>0</v>
      </c>
      <c r="H8321" t="s">
        <v>443</v>
      </c>
      <c r="I8321" t="s">
        <v>353</v>
      </c>
    </row>
    <row r="8322" spans="1:13" x14ac:dyDescent="0.2">
      <c r="A8322" t="s">
        <v>354</v>
      </c>
      <c r="B8322">
        <v>-3.3322999999999998E-6</v>
      </c>
      <c r="C8322" t="s">
        <v>49</v>
      </c>
      <c r="D8322" t="s">
        <v>250</v>
      </c>
      <c r="F8322" t="s">
        <v>36</v>
      </c>
      <c r="G8322">
        <v>0</v>
      </c>
      <c r="H8322" t="s">
        <v>355</v>
      </c>
      <c r="I8322" t="s">
        <v>353</v>
      </c>
    </row>
    <row r="8324" spans="1:13" x14ac:dyDescent="0.2">
      <c r="A8324" s="2" t="s">
        <v>2</v>
      </c>
      <c r="B8324" s="2" t="s">
        <v>1459</v>
      </c>
    </row>
    <row r="8325" spans="1:13" x14ac:dyDescent="0.2">
      <c r="A8325" t="s">
        <v>4</v>
      </c>
      <c r="B8325" t="s">
        <v>404</v>
      </c>
    </row>
    <row r="8326" spans="1:13" x14ac:dyDescent="0.2">
      <c r="A8326" t="s">
        <v>6</v>
      </c>
      <c r="B8326" t="s">
        <v>395</v>
      </c>
    </row>
    <row r="8327" spans="1:13" x14ac:dyDescent="0.2">
      <c r="A8327" t="s">
        <v>8</v>
      </c>
      <c r="B8327">
        <v>1</v>
      </c>
    </row>
    <row r="8328" spans="1:13" x14ac:dyDescent="0.2">
      <c r="A8328" t="s">
        <v>9</v>
      </c>
      <c r="B8328" t="s">
        <v>73</v>
      </c>
    </row>
    <row r="8329" spans="1:13" x14ac:dyDescent="0.2">
      <c r="A8329" t="s">
        <v>11</v>
      </c>
      <c r="B8329" t="s">
        <v>12</v>
      </c>
    </row>
    <row r="8330" spans="1:13" x14ac:dyDescent="0.2">
      <c r="A8330" t="s">
        <v>13</v>
      </c>
      <c r="B8330" t="s">
        <v>14</v>
      </c>
    </row>
    <row r="8331" spans="1:13" x14ac:dyDescent="0.2">
      <c r="A8331" t="s">
        <v>15</v>
      </c>
      <c r="B8331" t="s">
        <v>53</v>
      </c>
    </row>
    <row r="8332" spans="1:13" x14ac:dyDescent="0.2">
      <c r="A8332" t="s">
        <v>17</v>
      </c>
    </row>
    <row r="8333" spans="1:13" x14ac:dyDescent="0.2">
      <c r="A8333" s="2" t="s">
        <v>18</v>
      </c>
      <c r="B8333" s="2" t="s">
        <v>19</v>
      </c>
      <c r="C8333" s="2" t="s">
        <v>6</v>
      </c>
      <c r="D8333" s="2" t="s">
        <v>15</v>
      </c>
      <c r="E8333" s="2" t="s">
        <v>20</v>
      </c>
      <c r="F8333" s="2" t="s">
        <v>13</v>
      </c>
      <c r="G8333" s="2" t="s">
        <v>21</v>
      </c>
      <c r="H8333" s="2" t="s">
        <v>9</v>
      </c>
      <c r="I8333" s="2" t="s">
        <v>4</v>
      </c>
      <c r="J8333" s="2" t="s">
        <v>1925</v>
      </c>
      <c r="K8333" s="2"/>
      <c r="L8333" s="2"/>
      <c r="M8333" s="2"/>
    </row>
    <row r="8334" spans="1:13" x14ac:dyDescent="0.2">
      <c r="A8334" t="s">
        <v>335</v>
      </c>
      <c r="B8334">
        <v>3.8502999999999998</v>
      </c>
      <c r="D8334" t="s">
        <v>30</v>
      </c>
      <c r="E8334" t="s">
        <v>336</v>
      </c>
      <c r="F8334" t="s">
        <v>27</v>
      </c>
      <c r="G8334">
        <v>0</v>
      </c>
      <c r="I8334" t="s">
        <v>337</v>
      </c>
    </row>
    <row r="8335" spans="1:13" x14ac:dyDescent="0.2">
      <c r="A8335" t="s">
        <v>29</v>
      </c>
      <c r="B8335">
        <v>0.25026999999999999</v>
      </c>
      <c r="D8335" t="s">
        <v>30</v>
      </c>
      <c r="E8335" t="s">
        <v>31</v>
      </c>
      <c r="F8335" t="s">
        <v>27</v>
      </c>
      <c r="G8335">
        <v>0</v>
      </c>
      <c r="I8335" t="s">
        <v>338</v>
      </c>
    </row>
    <row r="8336" spans="1:13" x14ac:dyDescent="0.2">
      <c r="A8336" t="s">
        <v>1459</v>
      </c>
      <c r="B8336">
        <v>1</v>
      </c>
      <c r="C8336" t="s">
        <v>395</v>
      </c>
      <c r="D8336" t="s">
        <v>53</v>
      </c>
      <c r="E8336" t="s">
        <v>339</v>
      </c>
      <c r="F8336" t="s">
        <v>33</v>
      </c>
      <c r="G8336">
        <v>0</v>
      </c>
      <c r="H8336" t="s">
        <v>73</v>
      </c>
      <c r="J8336">
        <f>VLOOKUP(C8336,'extension - production vol'!$B$6:$D$235,3,0)</f>
        <v>19578.187999999998</v>
      </c>
    </row>
    <row r="8337" spans="1:9" x14ac:dyDescent="0.2">
      <c r="A8337" t="s">
        <v>1439</v>
      </c>
      <c r="B8337">
        <v>3.7756973305953363E-8</v>
      </c>
      <c r="C8337" t="s">
        <v>49</v>
      </c>
      <c r="D8337" t="s">
        <v>15</v>
      </c>
      <c r="F8337" t="s">
        <v>36</v>
      </c>
      <c r="G8337">
        <v>0</v>
      </c>
      <c r="H8337" t="s">
        <v>1439</v>
      </c>
      <c r="I8337" t="s">
        <v>340</v>
      </c>
    </row>
    <row r="8338" spans="1:9" x14ac:dyDescent="0.2">
      <c r="A8338" t="s">
        <v>1440</v>
      </c>
      <c r="B8338">
        <v>7.590656678493223E-7</v>
      </c>
      <c r="C8338" t="s">
        <v>49</v>
      </c>
      <c r="D8338" t="s">
        <v>15</v>
      </c>
      <c r="F8338" t="s">
        <v>36</v>
      </c>
      <c r="G8338">
        <v>0</v>
      </c>
      <c r="H8338" t="s">
        <v>1440</v>
      </c>
      <c r="I8338" t="s">
        <v>340</v>
      </c>
    </row>
    <row r="8339" spans="1:9" x14ac:dyDescent="0.2">
      <c r="A8339" t="s">
        <v>1441</v>
      </c>
      <c r="B8339">
        <v>5.9547392908869254E-9</v>
      </c>
      <c r="C8339" t="s">
        <v>35</v>
      </c>
      <c r="D8339" t="s">
        <v>15</v>
      </c>
      <c r="F8339" t="s">
        <v>36</v>
      </c>
      <c r="G8339">
        <v>0</v>
      </c>
      <c r="H8339" t="s">
        <v>1441</v>
      </c>
      <c r="I8339" t="s">
        <v>340</v>
      </c>
    </row>
    <row r="8340" spans="1:9" x14ac:dyDescent="0.2">
      <c r="A8340" t="s">
        <v>1442</v>
      </c>
      <c r="B8340">
        <v>9.9463777166462933E-8</v>
      </c>
      <c r="C8340" t="s">
        <v>35</v>
      </c>
      <c r="D8340" t="s">
        <v>15</v>
      </c>
      <c r="F8340" t="s">
        <v>36</v>
      </c>
      <c r="G8340">
        <v>0</v>
      </c>
      <c r="H8340" t="s">
        <v>1442</v>
      </c>
      <c r="I8340" t="s">
        <v>340</v>
      </c>
    </row>
    <row r="8341" spans="1:9" x14ac:dyDescent="0.2">
      <c r="A8341" t="s">
        <v>341</v>
      </c>
      <c r="B8341">
        <v>3.1965626251706627E-7</v>
      </c>
      <c r="C8341" t="s">
        <v>35</v>
      </c>
      <c r="D8341" t="s">
        <v>15</v>
      </c>
      <c r="F8341" t="s">
        <v>36</v>
      </c>
      <c r="G8341">
        <v>0</v>
      </c>
      <c r="H8341" t="s">
        <v>341</v>
      </c>
      <c r="I8341" t="s">
        <v>340</v>
      </c>
    </row>
    <row r="8342" spans="1:9" x14ac:dyDescent="0.2">
      <c r="A8342" t="s">
        <v>342</v>
      </c>
      <c r="B8342">
        <v>3.1965626251706627E-7</v>
      </c>
      <c r="C8342" t="s">
        <v>35</v>
      </c>
      <c r="D8342" t="s">
        <v>15</v>
      </c>
      <c r="F8342" t="s">
        <v>36</v>
      </c>
      <c r="G8342">
        <v>0</v>
      </c>
      <c r="H8342" t="s">
        <v>342</v>
      </c>
      <c r="I8342" t="s">
        <v>340</v>
      </c>
    </row>
    <row r="8343" spans="1:9" x14ac:dyDescent="0.2">
      <c r="A8343" t="s">
        <v>343</v>
      </c>
      <c r="B8343">
        <v>1.6917480560113744E-7</v>
      </c>
      <c r="C8343" t="s">
        <v>35</v>
      </c>
      <c r="D8343" t="s">
        <v>15</v>
      </c>
      <c r="F8343" t="s">
        <v>36</v>
      </c>
      <c r="G8343">
        <v>0</v>
      </c>
      <c r="H8343" t="s">
        <v>343</v>
      </c>
      <c r="I8343" t="s">
        <v>340</v>
      </c>
    </row>
    <row r="8344" spans="1:9" x14ac:dyDescent="0.2">
      <c r="A8344" t="s">
        <v>344</v>
      </c>
      <c r="B8344">
        <v>1.6917480560113744E-7</v>
      </c>
      <c r="C8344" t="s">
        <v>35</v>
      </c>
      <c r="D8344" t="s">
        <v>15</v>
      </c>
      <c r="F8344" t="s">
        <v>36</v>
      </c>
      <c r="G8344">
        <v>0</v>
      </c>
      <c r="H8344" t="s">
        <v>344</v>
      </c>
      <c r="I8344" t="s">
        <v>340</v>
      </c>
    </row>
    <row r="8345" spans="1:9" x14ac:dyDescent="0.2">
      <c r="A8345" t="s">
        <v>345</v>
      </c>
      <c r="B8345">
        <v>3.3569024793681241E-6</v>
      </c>
      <c r="C8345" t="s">
        <v>35</v>
      </c>
      <c r="D8345" t="s">
        <v>15</v>
      </c>
      <c r="F8345" t="s">
        <v>36</v>
      </c>
      <c r="G8345">
        <v>0</v>
      </c>
      <c r="H8345" t="s">
        <v>345</v>
      </c>
      <c r="I8345" t="s">
        <v>340</v>
      </c>
    </row>
    <row r="8346" spans="1:9" x14ac:dyDescent="0.2">
      <c r="A8346" t="s">
        <v>346</v>
      </c>
      <c r="B8346">
        <v>1.7733344481652272E-6</v>
      </c>
      <c r="C8346" t="s">
        <v>35</v>
      </c>
      <c r="D8346" t="s">
        <v>15</v>
      </c>
      <c r="F8346" t="s">
        <v>36</v>
      </c>
      <c r="G8346">
        <v>0</v>
      </c>
      <c r="H8346" t="s">
        <v>346</v>
      </c>
      <c r="I8346" t="s">
        <v>340</v>
      </c>
    </row>
    <row r="8347" spans="1:9" x14ac:dyDescent="0.2">
      <c r="A8347" t="s">
        <v>347</v>
      </c>
      <c r="B8347">
        <v>6.2884664379586106E-7</v>
      </c>
      <c r="C8347" t="s">
        <v>49</v>
      </c>
      <c r="D8347" t="s">
        <v>15</v>
      </c>
      <c r="F8347" t="s">
        <v>36</v>
      </c>
      <c r="G8347">
        <v>0</v>
      </c>
      <c r="H8347" t="s">
        <v>347</v>
      </c>
      <c r="I8347" t="s">
        <v>340</v>
      </c>
    </row>
    <row r="8348" spans="1:9" x14ac:dyDescent="0.2">
      <c r="A8348" t="s">
        <v>348</v>
      </c>
      <c r="B8348">
        <v>4.5674813461967852E-8</v>
      </c>
      <c r="C8348" t="s">
        <v>49</v>
      </c>
      <c r="D8348" t="s">
        <v>15</v>
      </c>
      <c r="F8348" t="s">
        <v>36</v>
      </c>
      <c r="G8348">
        <v>0</v>
      </c>
      <c r="H8348" t="s">
        <v>348</v>
      </c>
      <c r="I8348" t="s">
        <v>340</v>
      </c>
    </row>
    <row r="8349" spans="1:9" x14ac:dyDescent="0.2">
      <c r="A8349" t="s">
        <v>349</v>
      </c>
      <c r="B8349">
        <v>1.6490047267071485E-7</v>
      </c>
      <c r="C8349" t="s">
        <v>35</v>
      </c>
      <c r="D8349" t="s">
        <v>15</v>
      </c>
      <c r="F8349" t="s">
        <v>36</v>
      </c>
      <c r="G8349">
        <v>0</v>
      </c>
      <c r="H8349" t="s">
        <v>349</v>
      </c>
      <c r="I8349" t="s">
        <v>340</v>
      </c>
    </row>
    <row r="8350" spans="1:9" x14ac:dyDescent="0.2">
      <c r="A8350" t="s">
        <v>350</v>
      </c>
      <c r="B8350">
        <v>2.754884880729006E-6</v>
      </c>
      <c r="C8350" t="s">
        <v>35</v>
      </c>
      <c r="D8350" t="s">
        <v>15</v>
      </c>
      <c r="F8350" t="s">
        <v>36</v>
      </c>
      <c r="G8350">
        <v>0</v>
      </c>
      <c r="H8350" t="s">
        <v>350</v>
      </c>
      <c r="I8350" t="s">
        <v>340</v>
      </c>
    </row>
    <row r="8351" spans="1:9" x14ac:dyDescent="0.2">
      <c r="A8351" t="s">
        <v>351</v>
      </c>
      <c r="B8351">
        <v>8.7685171975697588E-8</v>
      </c>
      <c r="C8351" t="s">
        <v>35</v>
      </c>
      <c r="D8351" t="s">
        <v>15</v>
      </c>
      <c r="F8351" t="s">
        <v>36</v>
      </c>
      <c r="G8351">
        <v>0</v>
      </c>
      <c r="H8351" t="s">
        <v>351</v>
      </c>
      <c r="I8351" t="s">
        <v>340</v>
      </c>
    </row>
    <row r="8352" spans="1:9" x14ac:dyDescent="0.2">
      <c r="A8352" t="s">
        <v>352</v>
      </c>
      <c r="B8352">
        <v>1.4592383097448182E-6</v>
      </c>
      <c r="C8352" t="s">
        <v>35</v>
      </c>
      <c r="D8352" t="s">
        <v>15</v>
      </c>
      <c r="F8352" t="s">
        <v>36</v>
      </c>
      <c r="G8352">
        <v>0</v>
      </c>
      <c r="H8352" t="s">
        <v>352</v>
      </c>
      <c r="I8352" t="s">
        <v>340</v>
      </c>
    </row>
    <row r="8353" spans="1:13" x14ac:dyDescent="0.2">
      <c r="A8353" t="s">
        <v>442</v>
      </c>
      <c r="B8353">
        <v>3.7025999999999999E-3</v>
      </c>
      <c r="C8353" t="s">
        <v>42</v>
      </c>
      <c r="D8353" t="s">
        <v>16</v>
      </c>
      <c r="F8353" t="s">
        <v>36</v>
      </c>
      <c r="G8353">
        <v>0</v>
      </c>
      <c r="H8353" t="s">
        <v>443</v>
      </c>
      <c r="I8353" t="s">
        <v>353</v>
      </c>
    </row>
    <row r="8354" spans="1:13" x14ac:dyDescent="0.2">
      <c r="A8354" t="s">
        <v>354</v>
      </c>
      <c r="B8354">
        <v>-3.3322999999999998E-6</v>
      </c>
      <c r="C8354" t="s">
        <v>49</v>
      </c>
      <c r="D8354" t="s">
        <v>250</v>
      </c>
      <c r="F8354" t="s">
        <v>36</v>
      </c>
      <c r="G8354">
        <v>0</v>
      </c>
      <c r="H8354" t="s">
        <v>355</v>
      </c>
      <c r="I8354" t="s">
        <v>353</v>
      </c>
    </row>
    <row r="8356" spans="1:13" x14ac:dyDescent="0.2">
      <c r="A8356" s="2" t="s">
        <v>2</v>
      </c>
      <c r="B8356" s="2" t="s">
        <v>1459</v>
      </c>
    </row>
    <row r="8357" spans="1:13" x14ac:dyDescent="0.2">
      <c r="A8357" t="s">
        <v>4</v>
      </c>
      <c r="B8357" t="s">
        <v>404</v>
      </c>
    </row>
    <row r="8358" spans="1:13" x14ac:dyDescent="0.2">
      <c r="A8358" t="s">
        <v>6</v>
      </c>
      <c r="B8358" t="s">
        <v>367</v>
      </c>
    </row>
    <row r="8359" spans="1:13" x14ac:dyDescent="0.2">
      <c r="A8359" t="s">
        <v>8</v>
      </c>
      <c r="B8359">
        <v>1</v>
      </c>
    </row>
    <row r="8360" spans="1:13" x14ac:dyDescent="0.2">
      <c r="A8360" t="s">
        <v>9</v>
      </c>
      <c r="B8360" t="s">
        <v>73</v>
      </c>
    </row>
    <row r="8361" spans="1:13" x14ac:dyDescent="0.2">
      <c r="A8361" t="s">
        <v>11</v>
      </c>
      <c r="B8361" t="s">
        <v>12</v>
      </c>
    </row>
    <row r="8362" spans="1:13" x14ac:dyDescent="0.2">
      <c r="A8362" t="s">
        <v>13</v>
      </c>
      <c r="B8362" t="s">
        <v>14</v>
      </c>
    </row>
    <row r="8363" spans="1:13" x14ac:dyDescent="0.2">
      <c r="A8363" t="s">
        <v>15</v>
      </c>
      <c r="B8363" t="s">
        <v>53</v>
      </c>
    </row>
    <row r="8364" spans="1:13" x14ac:dyDescent="0.2">
      <c r="A8364" t="s">
        <v>17</v>
      </c>
    </row>
    <row r="8365" spans="1:13" x14ac:dyDescent="0.2">
      <c r="A8365" s="2" t="s">
        <v>18</v>
      </c>
      <c r="B8365" s="2" t="s">
        <v>19</v>
      </c>
      <c r="C8365" s="2" t="s">
        <v>6</v>
      </c>
      <c r="D8365" s="2" t="s">
        <v>15</v>
      </c>
      <c r="E8365" s="2" t="s">
        <v>20</v>
      </c>
      <c r="F8365" s="2" t="s">
        <v>13</v>
      </c>
      <c r="G8365" s="2" t="s">
        <v>21</v>
      </c>
      <c r="H8365" s="2" t="s">
        <v>9</v>
      </c>
      <c r="I8365" s="2" t="s">
        <v>4</v>
      </c>
      <c r="J8365" s="2" t="s">
        <v>1925</v>
      </c>
      <c r="K8365" s="2"/>
      <c r="L8365" s="2"/>
      <c r="M8365" s="2"/>
    </row>
    <row r="8366" spans="1:13" x14ac:dyDescent="0.2">
      <c r="A8366" t="s">
        <v>335</v>
      </c>
      <c r="B8366">
        <v>3.8502999999999998</v>
      </c>
      <c r="D8366" t="s">
        <v>30</v>
      </c>
      <c r="E8366" t="s">
        <v>336</v>
      </c>
      <c r="F8366" t="s">
        <v>27</v>
      </c>
      <c r="G8366">
        <v>0</v>
      </c>
      <c r="I8366" t="s">
        <v>337</v>
      </c>
    </row>
    <row r="8367" spans="1:13" x14ac:dyDescent="0.2">
      <c r="A8367" t="s">
        <v>29</v>
      </c>
      <c r="B8367">
        <v>0.25026999999999999</v>
      </c>
      <c r="D8367" t="s">
        <v>30</v>
      </c>
      <c r="E8367" t="s">
        <v>31</v>
      </c>
      <c r="F8367" t="s">
        <v>27</v>
      </c>
      <c r="G8367">
        <v>0</v>
      </c>
      <c r="I8367" t="s">
        <v>338</v>
      </c>
    </row>
    <row r="8368" spans="1:13" x14ac:dyDescent="0.2">
      <c r="A8368" t="s">
        <v>1459</v>
      </c>
      <c r="B8368">
        <v>1</v>
      </c>
      <c r="C8368" t="s">
        <v>367</v>
      </c>
      <c r="D8368" t="s">
        <v>53</v>
      </c>
      <c r="E8368" t="s">
        <v>339</v>
      </c>
      <c r="F8368" t="s">
        <v>33</v>
      </c>
      <c r="G8368">
        <v>0</v>
      </c>
      <c r="H8368" t="s">
        <v>73</v>
      </c>
      <c r="J8368">
        <f>VLOOKUP(C8368,'extension - production vol'!$B$6:$D$235,3,0)</f>
        <v>370.31400000000002</v>
      </c>
    </row>
    <row r="8369" spans="1:9" x14ac:dyDescent="0.2">
      <c r="A8369" t="s">
        <v>1439</v>
      </c>
      <c r="B8369">
        <v>2.8506373330825612E-8</v>
      </c>
      <c r="C8369" t="s">
        <v>49</v>
      </c>
      <c r="D8369" t="s">
        <v>15</v>
      </c>
      <c r="F8369" t="s">
        <v>36</v>
      </c>
      <c r="G8369">
        <v>0</v>
      </c>
      <c r="H8369" t="s">
        <v>1439</v>
      </c>
      <c r="I8369" t="s">
        <v>340</v>
      </c>
    </row>
    <row r="8370" spans="1:9" x14ac:dyDescent="0.2">
      <c r="A8370" t="s">
        <v>1440</v>
      </c>
      <c r="B8370">
        <v>5.7503631319254617E-7</v>
      </c>
      <c r="C8370" t="s">
        <v>49</v>
      </c>
      <c r="D8370" t="s">
        <v>15</v>
      </c>
      <c r="F8370" t="s">
        <v>36</v>
      </c>
      <c r="G8370">
        <v>0</v>
      </c>
      <c r="H8370" t="s">
        <v>1440</v>
      </c>
      <c r="I8370" t="s">
        <v>340</v>
      </c>
    </row>
    <row r="8371" spans="1:9" x14ac:dyDescent="0.2">
      <c r="A8371" t="s">
        <v>1441</v>
      </c>
      <c r="B8371">
        <v>4.488088298088165E-9</v>
      </c>
      <c r="C8371" t="s">
        <v>35</v>
      </c>
      <c r="D8371" t="s">
        <v>15</v>
      </c>
      <c r="F8371" t="s">
        <v>36</v>
      </c>
      <c r="G8371">
        <v>0</v>
      </c>
      <c r="H8371" t="s">
        <v>1441</v>
      </c>
      <c r="I8371" t="s">
        <v>340</v>
      </c>
    </row>
    <row r="8372" spans="1:9" x14ac:dyDescent="0.2">
      <c r="A8372" t="s">
        <v>1442</v>
      </c>
      <c r="B8372">
        <v>7.5035226233661499E-8</v>
      </c>
      <c r="C8372" t="s">
        <v>35</v>
      </c>
      <c r="D8372" t="s">
        <v>15</v>
      </c>
      <c r="F8372" t="s">
        <v>36</v>
      </c>
      <c r="G8372">
        <v>0</v>
      </c>
      <c r="H8372" t="s">
        <v>1442</v>
      </c>
      <c r="I8372" t="s">
        <v>340</v>
      </c>
    </row>
    <row r="8373" spans="1:9" x14ac:dyDescent="0.2">
      <c r="A8373" t="s">
        <v>341</v>
      </c>
      <c r="B8373">
        <v>2.4143510710697492E-7</v>
      </c>
      <c r="C8373" t="s">
        <v>35</v>
      </c>
      <c r="D8373" t="s">
        <v>15</v>
      </c>
      <c r="F8373" t="s">
        <v>36</v>
      </c>
      <c r="G8373">
        <v>0</v>
      </c>
      <c r="H8373" t="s">
        <v>341</v>
      </c>
      <c r="I8373" t="s">
        <v>340</v>
      </c>
    </row>
    <row r="8374" spans="1:9" x14ac:dyDescent="0.2">
      <c r="A8374" t="s">
        <v>342</v>
      </c>
      <c r="B8374">
        <v>2.4143510710697492E-7</v>
      </c>
      <c r="C8374" t="s">
        <v>35</v>
      </c>
      <c r="D8374" t="s">
        <v>15</v>
      </c>
      <c r="F8374" t="s">
        <v>36</v>
      </c>
      <c r="G8374">
        <v>0</v>
      </c>
      <c r="H8374" t="s">
        <v>342</v>
      </c>
      <c r="I8374" t="s">
        <v>340</v>
      </c>
    </row>
    <row r="8375" spans="1:9" x14ac:dyDescent="0.2">
      <c r="A8375" t="s">
        <v>343</v>
      </c>
      <c r="B8375">
        <v>1.2773019151925023E-7</v>
      </c>
      <c r="C8375" t="s">
        <v>35</v>
      </c>
      <c r="D8375" t="s">
        <v>15</v>
      </c>
      <c r="F8375" t="s">
        <v>36</v>
      </c>
      <c r="G8375">
        <v>0</v>
      </c>
      <c r="H8375" t="s">
        <v>343</v>
      </c>
      <c r="I8375" t="s">
        <v>340</v>
      </c>
    </row>
    <row r="8376" spans="1:9" x14ac:dyDescent="0.2">
      <c r="A8376" t="s">
        <v>344</v>
      </c>
      <c r="B8376">
        <v>1.2773019151925023E-7</v>
      </c>
      <c r="C8376" t="s">
        <v>35</v>
      </c>
      <c r="D8376" t="s">
        <v>15</v>
      </c>
      <c r="F8376" t="s">
        <v>36</v>
      </c>
      <c r="G8376">
        <v>0</v>
      </c>
      <c r="H8376" t="s">
        <v>344</v>
      </c>
      <c r="I8376" t="s">
        <v>340</v>
      </c>
    </row>
    <row r="8377" spans="1:9" x14ac:dyDescent="0.2">
      <c r="A8377" t="s">
        <v>345</v>
      </c>
      <c r="B8377">
        <v>2.5350686246232369E-6</v>
      </c>
      <c r="C8377" t="s">
        <v>35</v>
      </c>
      <c r="D8377" t="s">
        <v>15</v>
      </c>
      <c r="F8377" t="s">
        <v>36</v>
      </c>
      <c r="G8377">
        <v>0</v>
      </c>
      <c r="H8377" t="s">
        <v>345</v>
      </c>
      <c r="I8377" t="s">
        <v>340</v>
      </c>
    </row>
    <row r="8378" spans="1:9" x14ac:dyDescent="0.2">
      <c r="A8378" t="s">
        <v>346</v>
      </c>
      <c r="B8378">
        <v>1.3429201704435681E-6</v>
      </c>
      <c r="C8378" t="s">
        <v>35</v>
      </c>
      <c r="D8378" t="s">
        <v>15</v>
      </c>
      <c r="F8378" t="s">
        <v>36</v>
      </c>
      <c r="G8378">
        <v>0</v>
      </c>
      <c r="H8378" t="s">
        <v>346</v>
      </c>
      <c r="I8378" t="s">
        <v>340</v>
      </c>
    </row>
    <row r="8379" spans="1:9" x14ac:dyDescent="0.2">
      <c r="A8379" t="s">
        <v>347</v>
      </c>
      <c r="B8379">
        <v>4.7685938167186757E-7</v>
      </c>
      <c r="C8379" t="s">
        <v>49</v>
      </c>
      <c r="D8379" t="s">
        <v>15</v>
      </c>
      <c r="F8379" t="s">
        <v>36</v>
      </c>
      <c r="G8379">
        <v>0</v>
      </c>
      <c r="H8379" t="s">
        <v>347</v>
      </c>
      <c r="I8379" t="s">
        <v>340</v>
      </c>
    </row>
    <row r="8380" spans="1:9" x14ac:dyDescent="0.2">
      <c r="A8380" t="s">
        <v>348</v>
      </c>
      <c r="B8380">
        <v>3.450217879155277E-8</v>
      </c>
      <c r="C8380" t="s">
        <v>49</v>
      </c>
      <c r="D8380" t="s">
        <v>15</v>
      </c>
      <c r="F8380" t="s">
        <v>36</v>
      </c>
      <c r="G8380">
        <v>0</v>
      </c>
      <c r="H8380" t="s">
        <v>348</v>
      </c>
      <c r="I8380" t="s">
        <v>340</v>
      </c>
    </row>
    <row r="8381" spans="1:9" x14ac:dyDescent="0.2">
      <c r="A8381" t="s">
        <v>349</v>
      </c>
      <c r="B8381">
        <v>1.2482495579057709E-7</v>
      </c>
      <c r="C8381" t="s">
        <v>35</v>
      </c>
      <c r="D8381" t="s">
        <v>15</v>
      </c>
      <c r="F8381" t="s">
        <v>36</v>
      </c>
      <c r="G8381">
        <v>0</v>
      </c>
      <c r="H8381" t="s">
        <v>349</v>
      </c>
      <c r="I8381" t="s">
        <v>340</v>
      </c>
    </row>
    <row r="8382" spans="1:9" x14ac:dyDescent="0.2">
      <c r="A8382" t="s">
        <v>350</v>
      </c>
      <c r="B8382">
        <v>2.0792471568486579E-6</v>
      </c>
      <c r="C8382" t="s">
        <v>35</v>
      </c>
      <c r="D8382" t="s">
        <v>15</v>
      </c>
      <c r="F8382" t="s">
        <v>36</v>
      </c>
      <c r="G8382">
        <v>0</v>
      </c>
      <c r="H8382" t="s">
        <v>350</v>
      </c>
      <c r="I8382" t="s">
        <v>340</v>
      </c>
    </row>
    <row r="8383" spans="1:9" x14ac:dyDescent="0.2">
      <c r="A8383" t="s">
        <v>351</v>
      </c>
      <c r="B8383">
        <v>6.6269428776458056E-8</v>
      </c>
      <c r="C8383" t="s">
        <v>35</v>
      </c>
      <c r="D8383" t="s">
        <v>15</v>
      </c>
      <c r="F8383" t="s">
        <v>36</v>
      </c>
      <c r="G8383">
        <v>0</v>
      </c>
      <c r="H8383" t="s">
        <v>351</v>
      </c>
      <c r="I8383" t="s">
        <v>340</v>
      </c>
    </row>
    <row r="8384" spans="1:9" x14ac:dyDescent="0.2">
      <c r="A8384" t="s">
        <v>352</v>
      </c>
      <c r="B8384">
        <v>1.1009841606247529E-6</v>
      </c>
      <c r="C8384" t="s">
        <v>35</v>
      </c>
      <c r="D8384" t="s">
        <v>15</v>
      </c>
      <c r="F8384" t="s">
        <v>36</v>
      </c>
      <c r="G8384">
        <v>0</v>
      </c>
      <c r="H8384" t="s">
        <v>352</v>
      </c>
      <c r="I8384" t="s">
        <v>340</v>
      </c>
    </row>
    <row r="8385" spans="1:13" x14ac:dyDescent="0.2">
      <c r="A8385" t="s">
        <v>442</v>
      </c>
      <c r="B8385">
        <v>3.7025999999999999E-3</v>
      </c>
      <c r="C8385" t="s">
        <v>42</v>
      </c>
      <c r="D8385" t="s">
        <v>16</v>
      </c>
      <c r="F8385" t="s">
        <v>36</v>
      </c>
      <c r="G8385">
        <v>0</v>
      </c>
      <c r="H8385" t="s">
        <v>443</v>
      </c>
      <c r="I8385" t="s">
        <v>353</v>
      </c>
    </row>
    <row r="8386" spans="1:13" x14ac:dyDescent="0.2">
      <c r="A8386" t="s">
        <v>354</v>
      </c>
      <c r="B8386">
        <v>-3.3322999999999998E-6</v>
      </c>
      <c r="C8386" t="s">
        <v>49</v>
      </c>
      <c r="D8386" t="s">
        <v>250</v>
      </c>
      <c r="F8386" t="s">
        <v>36</v>
      </c>
      <c r="G8386">
        <v>0</v>
      </c>
      <c r="H8386" t="s">
        <v>355</v>
      </c>
      <c r="I8386" t="s">
        <v>353</v>
      </c>
    </row>
    <row r="8388" spans="1:13" x14ac:dyDescent="0.2">
      <c r="A8388" s="2" t="s">
        <v>2</v>
      </c>
      <c r="B8388" s="2" t="s">
        <v>1459</v>
      </c>
    </row>
    <row r="8389" spans="1:13" x14ac:dyDescent="0.2">
      <c r="A8389" t="s">
        <v>4</v>
      </c>
      <c r="B8389" t="s">
        <v>404</v>
      </c>
    </row>
    <row r="8390" spans="1:13" x14ac:dyDescent="0.2">
      <c r="A8390" t="s">
        <v>6</v>
      </c>
      <c r="B8390" t="s">
        <v>401</v>
      </c>
    </row>
    <row r="8391" spans="1:13" x14ac:dyDescent="0.2">
      <c r="A8391" t="s">
        <v>8</v>
      </c>
      <c r="B8391">
        <v>1</v>
      </c>
    </row>
    <row r="8392" spans="1:13" x14ac:dyDescent="0.2">
      <c r="A8392" t="s">
        <v>9</v>
      </c>
      <c r="B8392" t="s">
        <v>73</v>
      </c>
    </row>
    <row r="8393" spans="1:13" x14ac:dyDescent="0.2">
      <c r="A8393" t="s">
        <v>11</v>
      </c>
      <c r="B8393" t="s">
        <v>12</v>
      </c>
    </row>
    <row r="8394" spans="1:13" x14ac:dyDescent="0.2">
      <c r="A8394" t="s">
        <v>13</v>
      </c>
      <c r="B8394" t="s">
        <v>14</v>
      </c>
    </row>
    <row r="8395" spans="1:13" x14ac:dyDescent="0.2">
      <c r="A8395" t="s">
        <v>15</v>
      </c>
      <c r="B8395" t="s">
        <v>53</v>
      </c>
    </row>
    <row r="8396" spans="1:13" x14ac:dyDescent="0.2">
      <c r="A8396" t="s">
        <v>17</v>
      </c>
    </row>
    <row r="8397" spans="1:13" x14ac:dyDescent="0.2">
      <c r="A8397" s="2" t="s">
        <v>18</v>
      </c>
      <c r="B8397" s="2" t="s">
        <v>19</v>
      </c>
      <c r="C8397" s="2" t="s">
        <v>6</v>
      </c>
      <c r="D8397" s="2" t="s">
        <v>15</v>
      </c>
      <c r="E8397" s="2" t="s">
        <v>20</v>
      </c>
      <c r="F8397" s="2" t="s">
        <v>13</v>
      </c>
      <c r="G8397" s="2" t="s">
        <v>21</v>
      </c>
      <c r="H8397" s="2" t="s">
        <v>9</v>
      </c>
      <c r="I8397" s="2" t="s">
        <v>4</v>
      </c>
      <c r="J8397" s="2" t="s">
        <v>1925</v>
      </c>
      <c r="K8397" s="2"/>
      <c r="L8397" s="2"/>
      <c r="M8397" s="2"/>
    </row>
    <row r="8398" spans="1:13" x14ac:dyDescent="0.2">
      <c r="A8398" t="s">
        <v>335</v>
      </c>
      <c r="B8398">
        <v>3.8502999999999998</v>
      </c>
      <c r="D8398" t="s">
        <v>30</v>
      </c>
      <c r="E8398" t="s">
        <v>336</v>
      </c>
      <c r="F8398" t="s">
        <v>27</v>
      </c>
      <c r="G8398">
        <v>0</v>
      </c>
      <c r="I8398" t="s">
        <v>337</v>
      </c>
    </row>
    <row r="8399" spans="1:13" x14ac:dyDescent="0.2">
      <c r="A8399" t="s">
        <v>29</v>
      </c>
      <c r="B8399">
        <v>0.25026999999999999</v>
      </c>
      <c r="D8399" t="s">
        <v>30</v>
      </c>
      <c r="E8399" t="s">
        <v>31</v>
      </c>
      <c r="F8399" t="s">
        <v>27</v>
      </c>
      <c r="G8399">
        <v>0</v>
      </c>
      <c r="I8399" t="s">
        <v>338</v>
      </c>
    </row>
    <row r="8400" spans="1:13" x14ac:dyDescent="0.2">
      <c r="A8400" t="s">
        <v>1459</v>
      </c>
      <c r="B8400">
        <v>1</v>
      </c>
      <c r="C8400" t="s">
        <v>401</v>
      </c>
      <c r="D8400" t="s">
        <v>53</v>
      </c>
      <c r="E8400" t="s">
        <v>339</v>
      </c>
      <c r="F8400" t="s">
        <v>33</v>
      </c>
      <c r="G8400">
        <v>0</v>
      </c>
      <c r="H8400" t="s">
        <v>73</v>
      </c>
      <c r="J8400">
        <f>VLOOKUP(C8400,'extension - production vol'!$B$6:$D$235,3,0)</f>
        <v>15.973000000000001</v>
      </c>
    </row>
    <row r="8401" spans="1:9" x14ac:dyDescent="0.2">
      <c r="A8401" t="s">
        <v>1439</v>
      </c>
      <c r="B8401">
        <v>4.2370930073408269E-8</v>
      </c>
      <c r="C8401" t="s">
        <v>49</v>
      </c>
      <c r="D8401" t="s">
        <v>15</v>
      </c>
      <c r="F8401" t="s">
        <v>36</v>
      </c>
      <c r="G8401">
        <v>0</v>
      </c>
      <c r="H8401" t="s">
        <v>1439</v>
      </c>
      <c r="I8401" t="s">
        <v>340</v>
      </c>
    </row>
    <row r="8402" spans="1:9" x14ac:dyDescent="0.2">
      <c r="A8402" t="s">
        <v>1440</v>
      </c>
      <c r="B8402">
        <v>8.5897430967000384E-7</v>
      </c>
      <c r="C8402" t="s">
        <v>49</v>
      </c>
      <c r="D8402" t="s">
        <v>15</v>
      </c>
      <c r="F8402" t="s">
        <v>36</v>
      </c>
      <c r="G8402">
        <v>0</v>
      </c>
      <c r="H8402" t="s">
        <v>1440</v>
      </c>
      <c r="I8402" t="s">
        <v>340</v>
      </c>
    </row>
    <row r="8403" spans="1:9" x14ac:dyDescent="0.2">
      <c r="A8403" t="s">
        <v>1441</v>
      </c>
      <c r="B8403">
        <v>6.702310757066398E-9</v>
      </c>
      <c r="C8403" t="s">
        <v>35</v>
      </c>
      <c r="D8403" t="s">
        <v>15</v>
      </c>
      <c r="F8403" t="s">
        <v>36</v>
      </c>
      <c r="G8403">
        <v>0</v>
      </c>
      <c r="H8403" t="s">
        <v>1441</v>
      </c>
      <c r="I8403" t="s">
        <v>340</v>
      </c>
    </row>
    <row r="8404" spans="1:9" x14ac:dyDescent="0.2">
      <c r="A8404" t="s">
        <v>1442</v>
      </c>
      <c r="B8404">
        <v>1.1170517928443997E-7</v>
      </c>
      <c r="C8404" t="s">
        <v>35</v>
      </c>
      <c r="D8404" t="s">
        <v>15</v>
      </c>
      <c r="F8404" t="s">
        <v>36</v>
      </c>
      <c r="G8404">
        <v>0</v>
      </c>
      <c r="H8404" t="s">
        <v>1442</v>
      </c>
      <c r="I8404" t="s">
        <v>340</v>
      </c>
    </row>
    <row r="8405" spans="1:9" x14ac:dyDescent="0.2">
      <c r="A8405" t="s">
        <v>341</v>
      </c>
      <c r="B8405">
        <v>3.5950739808176351E-7</v>
      </c>
      <c r="C8405" t="s">
        <v>35</v>
      </c>
      <c r="D8405" t="s">
        <v>15</v>
      </c>
      <c r="F8405" t="s">
        <v>36</v>
      </c>
      <c r="G8405">
        <v>0</v>
      </c>
      <c r="H8405" t="s">
        <v>341</v>
      </c>
      <c r="I8405" t="s">
        <v>340</v>
      </c>
    </row>
    <row r="8406" spans="1:9" x14ac:dyDescent="0.2">
      <c r="A8406" t="s">
        <v>342</v>
      </c>
      <c r="B8406">
        <v>3.5950739808176351E-7</v>
      </c>
      <c r="C8406" t="s">
        <v>35</v>
      </c>
      <c r="D8406" t="s">
        <v>15</v>
      </c>
      <c r="F8406" t="s">
        <v>36</v>
      </c>
      <c r="G8406">
        <v>0</v>
      </c>
      <c r="H8406" t="s">
        <v>342</v>
      </c>
      <c r="I8406" t="s">
        <v>340</v>
      </c>
    </row>
    <row r="8407" spans="1:9" x14ac:dyDescent="0.2">
      <c r="A8407" t="s">
        <v>343</v>
      </c>
      <c r="B8407">
        <v>1.9019810357230914E-7</v>
      </c>
      <c r="C8407" t="s">
        <v>35</v>
      </c>
      <c r="D8407" t="s">
        <v>15</v>
      </c>
      <c r="F8407" t="s">
        <v>36</v>
      </c>
      <c r="G8407">
        <v>0</v>
      </c>
      <c r="H8407" t="s">
        <v>343</v>
      </c>
      <c r="I8407" t="s">
        <v>340</v>
      </c>
    </row>
    <row r="8408" spans="1:9" x14ac:dyDescent="0.2">
      <c r="A8408" t="s">
        <v>344</v>
      </c>
      <c r="B8408">
        <v>1.9019810357230914E-7</v>
      </c>
      <c r="C8408" t="s">
        <v>35</v>
      </c>
      <c r="D8408" t="s">
        <v>15</v>
      </c>
      <c r="F8408" t="s">
        <v>36</v>
      </c>
      <c r="G8408">
        <v>0</v>
      </c>
      <c r="H8408" t="s">
        <v>344</v>
      </c>
      <c r="I8408" t="s">
        <v>340</v>
      </c>
    </row>
    <row r="8409" spans="1:9" x14ac:dyDescent="0.2">
      <c r="A8409" t="s">
        <v>345</v>
      </c>
      <c r="B8409">
        <v>3.7787165820012283E-6</v>
      </c>
      <c r="C8409" t="s">
        <v>35</v>
      </c>
      <c r="D8409" t="s">
        <v>15</v>
      </c>
      <c r="F8409" t="s">
        <v>36</v>
      </c>
      <c r="G8409">
        <v>0</v>
      </c>
      <c r="H8409" t="s">
        <v>345</v>
      </c>
      <c r="I8409" t="s">
        <v>340</v>
      </c>
    </row>
    <row r="8410" spans="1:9" x14ac:dyDescent="0.2">
      <c r="A8410" t="s">
        <v>346</v>
      </c>
      <c r="B8410">
        <v>1.9991375189180808E-6</v>
      </c>
      <c r="C8410" t="s">
        <v>35</v>
      </c>
      <c r="D8410" t="s">
        <v>15</v>
      </c>
      <c r="F8410" t="s">
        <v>36</v>
      </c>
      <c r="G8410">
        <v>0</v>
      </c>
      <c r="H8410" t="s">
        <v>346</v>
      </c>
      <c r="I8410" t="s">
        <v>340</v>
      </c>
    </row>
    <row r="8411" spans="1:9" x14ac:dyDescent="0.2">
      <c r="A8411" t="s">
        <v>347</v>
      </c>
      <c r="B8411">
        <v>7.0875010304610193E-7</v>
      </c>
      <c r="C8411" t="s">
        <v>49</v>
      </c>
      <c r="D8411" t="s">
        <v>15</v>
      </c>
      <c r="F8411" t="s">
        <v>36</v>
      </c>
      <c r="G8411">
        <v>0</v>
      </c>
      <c r="H8411" t="s">
        <v>347</v>
      </c>
      <c r="I8411" t="s">
        <v>340</v>
      </c>
    </row>
    <row r="8412" spans="1:9" x14ac:dyDescent="0.2">
      <c r="A8412" t="s">
        <v>348</v>
      </c>
      <c r="B8412">
        <v>5.1615496634879161E-8</v>
      </c>
      <c r="C8412" t="s">
        <v>49</v>
      </c>
      <c r="D8412" t="s">
        <v>15</v>
      </c>
      <c r="F8412" t="s">
        <v>36</v>
      </c>
      <c r="G8412">
        <v>0</v>
      </c>
      <c r="H8412" t="s">
        <v>348</v>
      </c>
      <c r="I8412" t="s">
        <v>340</v>
      </c>
    </row>
    <row r="8413" spans="1:9" x14ac:dyDescent="0.2">
      <c r="A8413" t="s">
        <v>349</v>
      </c>
      <c r="B8413">
        <v>1.8604690204960176E-7</v>
      </c>
      <c r="C8413" t="s">
        <v>35</v>
      </c>
      <c r="D8413" t="s">
        <v>15</v>
      </c>
      <c r="F8413" t="s">
        <v>36</v>
      </c>
      <c r="G8413">
        <v>0</v>
      </c>
      <c r="H8413" t="s">
        <v>349</v>
      </c>
      <c r="I8413" t="s">
        <v>340</v>
      </c>
    </row>
    <row r="8414" spans="1:9" x14ac:dyDescent="0.2">
      <c r="A8414" t="s">
        <v>350</v>
      </c>
      <c r="B8414">
        <v>3.1007817008266958E-6</v>
      </c>
      <c r="C8414" t="s">
        <v>35</v>
      </c>
      <c r="D8414" t="s">
        <v>15</v>
      </c>
      <c r="F8414" t="s">
        <v>36</v>
      </c>
      <c r="G8414">
        <v>0</v>
      </c>
      <c r="H8414" t="s">
        <v>350</v>
      </c>
      <c r="I8414" t="s">
        <v>340</v>
      </c>
    </row>
    <row r="8415" spans="1:9" x14ac:dyDescent="0.2">
      <c r="A8415" t="s">
        <v>351</v>
      </c>
      <c r="B8415">
        <v>9.8608709989022876E-8</v>
      </c>
      <c r="C8415" t="s">
        <v>35</v>
      </c>
      <c r="D8415" t="s">
        <v>15</v>
      </c>
      <c r="F8415" t="s">
        <v>36</v>
      </c>
      <c r="G8415">
        <v>0</v>
      </c>
      <c r="H8415" t="s">
        <v>351</v>
      </c>
      <c r="I8415" t="s">
        <v>340</v>
      </c>
    </row>
    <row r="8416" spans="1:9" x14ac:dyDescent="0.2">
      <c r="A8416" t="s">
        <v>352</v>
      </c>
      <c r="B8416">
        <v>1.6409105646610838E-6</v>
      </c>
      <c r="C8416" t="s">
        <v>35</v>
      </c>
      <c r="D8416" t="s">
        <v>15</v>
      </c>
      <c r="F8416" t="s">
        <v>36</v>
      </c>
      <c r="G8416">
        <v>0</v>
      </c>
      <c r="H8416" t="s">
        <v>352</v>
      </c>
      <c r="I8416" t="s">
        <v>340</v>
      </c>
    </row>
    <row r="8417" spans="1:13" x14ac:dyDescent="0.2">
      <c r="A8417" t="s">
        <v>442</v>
      </c>
      <c r="B8417">
        <v>3.7025999999999999E-3</v>
      </c>
      <c r="C8417" t="s">
        <v>42</v>
      </c>
      <c r="D8417" t="s">
        <v>16</v>
      </c>
      <c r="F8417" t="s">
        <v>36</v>
      </c>
      <c r="G8417">
        <v>0</v>
      </c>
      <c r="H8417" t="s">
        <v>443</v>
      </c>
      <c r="I8417" t="s">
        <v>353</v>
      </c>
    </row>
    <row r="8418" spans="1:13" x14ac:dyDescent="0.2">
      <c r="A8418" t="s">
        <v>354</v>
      </c>
      <c r="B8418">
        <v>-3.3322999999999998E-6</v>
      </c>
      <c r="C8418" t="s">
        <v>49</v>
      </c>
      <c r="D8418" t="s">
        <v>250</v>
      </c>
      <c r="F8418" t="s">
        <v>36</v>
      </c>
      <c r="G8418">
        <v>0</v>
      </c>
      <c r="H8418" t="s">
        <v>355</v>
      </c>
      <c r="I8418" t="s">
        <v>353</v>
      </c>
    </row>
    <row r="8420" spans="1:13" x14ac:dyDescent="0.2">
      <c r="A8420" s="2" t="s">
        <v>2</v>
      </c>
      <c r="B8420" s="2" t="s">
        <v>1459</v>
      </c>
    </row>
    <row r="8421" spans="1:13" x14ac:dyDescent="0.2">
      <c r="A8421" t="s">
        <v>4</v>
      </c>
      <c r="B8421" t="s">
        <v>404</v>
      </c>
    </row>
    <row r="8422" spans="1:13" x14ac:dyDescent="0.2">
      <c r="A8422" t="s">
        <v>6</v>
      </c>
      <c r="B8422" t="s">
        <v>334</v>
      </c>
    </row>
    <row r="8423" spans="1:13" x14ac:dyDescent="0.2">
      <c r="A8423" t="s">
        <v>8</v>
      </c>
      <c r="B8423">
        <v>1</v>
      </c>
    </row>
    <row r="8424" spans="1:13" x14ac:dyDescent="0.2">
      <c r="A8424" t="s">
        <v>9</v>
      </c>
      <c r="B8424" t="s">
        <v>73</v>
      </c>
    </row>
    <row r="8425" spans="1:13" x14ac:dyDescent="0.2">
      <c r="A8425" t="s">
        <v>11</v>
      </c>
      <c r="B8425" t="s">
        <v>12</v>
      </c>
    </row>
    <row r="8426" spans="1:13" x14ac:dyDescent="0.2">
      <c r="A8426" t="s">
        <v>13</v>
      </c>
      <c r="B8426" t="s">
        <v>14</v>
      </c>
    </row>
    <row r="8427" spans="1:13" x14ac:dyDescent="0.2">
      <c r="A8427" t="s">
        <v>15</v>
      </c>
      <c r="B8427" t="s">
        <v>53</v>
      </c>
    </row>
    <row r="8428" spans="1:13" x14ac:dyDescent="0.2">
      <c r="A8428" t="s">
        <v>17</v>
      </c>
    </row>
    <row r="8429" spans="1:13" x14ac:dyDescent="0.2">
      <c r="A8429" s="2" t="s">
        <v>18</v>
      </c>
      <c r="B8429" s="2" t="s">
        <v>19</v>
      </c>
      <c r="C8429" s="2" t="s">
        <v>6</v>
      </c>
      <c r="D8429" s="2" t="s">
        <v>15</v>
      </c>
      <c r="E8429" s="2" t="s">
        <v>20</v>
      </c>
      <c r="F8429" s="2" t="s">
        <v>13</v>
      </c>
      <c r="G8429" s="2" t="s">
        <v>21</v>
      </c>
      <c r="H8429" s="2" t="s">
        <v>9</v>
      </c>
      <c r="I8429" s="2" t="s">
        <v>4</v>
      </c>
      <c r="J8429" s="2" t="s">
        <v>1925</v>
      </c>
      <c r="K8429" s="2"/>
      <c r="L8429" s="2"/>
      <c r="M8429" s="2"/>
    </row>
    <row r="8430" spans="1:13" x14ac:dyDescent="0.2">
      <c r="A8430" t="s">
        <v>335</v>
      </c>
      <c r="B8430">
        <v>3.8502999999999998</v>
      </c>
      <c r="D8430" t="s">
        <v>30</v>
      </c>
      <c r="E8430" t="s">
        <v>336</v>
      </c>
      <c r="F8430" t="s">
        <v>27</v>
      </c>
      <c r="G8430">
        <v>0</v>
      </c>
      <c r="I8430" t="s">
        <v>337</v>
      </c>
    </row>
    <row r="8431" spans="1:13" x14ac:dyDescent="0.2">
      <c r="A8431" t="s">
        <v>29</v>
      </c>
      <c r="B8431">
        <v>0.25026999999999999</v>
      </c>
      <c r="D8431" t="s">
        <v>30</v>
      </c>
      <c r="E8431" t="s">
        <v>31</v>
      </c>
      <c r="F8431" t="s">
        <v>27</v>
      </c>
      <c r="G8431">
        <v>0</v>
      </c>
      <c r="I8431" t="s">
        <v>338</v>
      </c>
    </row>
    <row r="8432" spans="1:13" x14ac:dyDescent="0.2">
      <c r="A8432" t="s">
        <v>1459</v>
      </c>
      <c r="B8432">
        <v>1</v>
      </c>
      <c r="C8432" t="s">
        <v>334</v>
      </c>
      <c r="D8432" t="s">
        <v>53</v>
      </c>
      <c r="E8432" t="s">
        <v>339</v>
      </c>
      <c r="F8432" t="s">
        <v>33</v>
      </c>
      <c r="G8432">
        <v>0</v>
      </c>
      <c r="H8432" t="s">
        <v>73</v>
      </c>
      <c r="J8432">
        <f>VLOOKUP(C8432,'extension - production vol'!$B$6:$D$235,3,0)</f>
        <v>5160.143</v>
      </c>
    </row>
    <row r="8433" spans="1:9" x14ac:dyDescent="0.2">
      <c r="A8433" t="s">
        <v>1439</v>
      </c>
      <c r="B8433">
        <v>2.4819762234397906E-8</v>
      </c>
      <c r="C8433" t="s">
        <v>49</v>
      </c>
      <c r="D8433" t="s">
        <v>15</v>
      </c>
      <c r="F8433" t="s">
        <v>36</v>
      </c>
      <c r="G8433">
        <v>0</v>
      </c>
      <c r="H8433" t="s">
        <v>1439</v>
      </c>
      <c r="I8433" t="s">
        <v>340</v>
      </c>
    </row>
    <row r="8434" spans="1:9" x14ac:dyDescent="0.2">
      <c r="A8434" t="s">
        <v>1440</v>
      </c>
      <c r="B8434">
        <v>5.0029363666194735E-7</v>
      </c>
      <c r="C8434" t="s">
        <v>49</v>
      </c>
      <c r="D8434" t="s">
        <v>15</v>
      </c>
      <c r="F8434" t="s">
        <v>36</v>
      </c>
      <c r="G8434">
        <v>0</v>
      </c>
      <c r="H8434" t="s">
        <v>1440</v>
      </c>
      <c r="I8434" t="s">
        <v>340</v>
      </c>
    </row>
    <row r="8435" spans="1:9" x14ac:dyDescent="0.2">
      <c r="A8435" t="s">
        <v>1441</v>
      </c>
      <c r="B8435">
        <v>3.9178839338591463E-9</v>
      </c>
      <c r="C8435" t="s">
        <v>35</v>
      </c>
      <c r="D8435" t="s">
        <v>15</v>
      </c>
      <c r="F8435" t="s">
        <v>36</v>
      </c>
      <c r="G8435">
        <v>0</v>
      </c>
      <c r="H8435" t="s">
        <v>1441</v>
      </c>
      <c r="I8435" t="s">
        <v>340</v>
      </c>
    </row>
    <row r="8436" spans="1:9" x14ac:dyDescent="0.2">
      <c r="A8436" t="s">
        <v>1442</v>
      </c>
      <c r="B8436">
        <v>6.4973199566486678E-8</v>
      </c>
      <c r="C8436" t="s">
        <v>35</v>
      </c>
      <c r="D8436" t="s">
        <v>15</v>
      </c>
      <c r="F8436" t="s">
        <v>36</v>
      </c>
      <c r="G8436">
        <v>0</v>
      </c>
      <c r="H8436" t="s">
        <v>1442</v>
      </c>
      <c r="I8436" t="s">
        <v>340</v>
      </c>
    </row>
    <row r="8437" spans="1:9" x14ac:dyDescent="0.2">
      <c r="A8437" t="s">
        <v>341</v>
      </c>
      <c r="B8437">
        <v>2.0974961768359444E-7</v>
      </c>
      <c r="C8437" t="s">
        <v>35</v>
      </c>
      <c r="D8437" t="s">
        <v>15</v>
      </c>
      <c r="F8437" t="s">
        <v>36</v>
      </c>
      <c r="G8437">
        <v>0</v>
      </c>
      <c r="H8437" t="s">
        <v>341</v>
      </c>
      <c r="I8437" t="s">
        <v>340</v>
      </c>
    </row>
    <row r="8438" spans="1:9" x14ac:dyDescent="0.2">
      <c r="A8438" t="s">
        <v>342</v>
      </c>
      <c r="B8438">
        <v>2.0974961768359444E-7</v>
      </c>
      <c r="C8438" t="s">
        <v>35</v>
      </c>
      <c r="D8438" t="s">
        <v>15</v>
      </c>
      <c r="F8438" t="s">
        <v>36</v>
      </c>
      <c r="G8438">
        <v>0</v>
      </c>
      <c r="H8438" t="s">
        <v>342</v>
      </c>
      <c r="I8438" t="s">
        <v>340</v>
      </c>
    </row>
    <row r="8439" spans="1:9" x14ac:dyDescent="0.2">
      <c r="A8439" t="s">
        <v>343</v>
      </c>
      <c r="B8439">
        <v>1.1137147841606782E-7</v>
      </c>
      <c r="C8439" t="s">
        <v>35</v>
      </c>
      <c r="D8439" t="s">
        <v>15</v>
      </c>
      <c r="F8439" t="s">
        <v>36</v>
      </c>
      <c r="G8439">
        <v>0</v>
      </c>
      <c r="H8439" t="s">
        <v>343</v>
      </c>
      <c r="I8439" t="s">
        <v>340</v>
      </c>
    </row>
    <row r="8440" spans="1:9" x14ac:dyDescent="0.2">
      <c r="A8440" t="s">
        <v>344</v>
      </c>
      <c r="B8440">
        <v>1.1137147841606782E-7</v>
      </c>
      <c r="C8440" t="s">
        <v>35</v>
      </c>
      <c r="D8440" t="s">
        <v>15</v>
      </c>
      <c r="F8440" t="s">
        <v>36</v>
      </c>
      <c r="G8440">
        <v>0</v>
      </c>
      <c r="H8440" t="s">
        <v>344</v>
      </c>
      <c r="I8440" t="s">
        <v>340</v>
      </c>
    </row>
    <row r="8441" spans="1:9" x14ac:dyDescent="0.2">
      <c r="A8441" t="s">
        <v>345</v>
      </c>
      <c r="B8441">
        <v>2.2025914653038978E-6</v>
      </c>
      <c r="C8441" t="s">
        <v>35</v>
      </c>
      <c r="D8441" t="s">
        <v>15</v>
      </c>
      <c r="F8441" t="s">
        <v>36</v>
      </c>
      <c r="G8441">
        <v>0</v>
      </c>
      <c r="H8441" t="s">
        <v>345</v>
      </c>
      <c r="I8441" t="s">
        <v>340</v>
      </c>
    </row>
    <row r="8442" spans="1:9" x14ac:dyDescent="0.2">
      <c r="A8442" t="s">
        <v>346</v>
      </c>
      <c r="B8442">
        <v>1.1695175921967599E-6</v>
      </c>
      <c r="C8442" t="s">
        <v>35</v>
      </c>
      <c r="D8442" t="s">
        <v>15</v>
      </c>
      <c r="F8442" t="s">
        <v>36</v>
      </c>
      <c r="G8442">
        <v>0</v>
      </c>
      <c r="H8442" t="s">
        <v>346</v>
      </c>
      <c r="I8442" t="s">
        <v>340</v>
      </c>
    </row>
    <row r="8443" spans="1:9" x14ac:dyDescent="0.2">
      <c r="A8443" t="s">
        <v>347</v>
      </c>
      <c r="B8443">
        <v>4.1322954924285521E-7</v>
      </c>
      <c r="C8443" t="s">
        <v>49</v>
      </c>
      <c r="D8443" t="s">
        <v>15</v>
      </c>
      <c r="F8443" t="s">
        <v>36</v>
      </c>
      <c r="G8443">
        <v>0</v>
      </c>
      <c r="H8443" t="s">
        <v>347</v>
      </c>
      <c r="I8443" t="s">
        <v>340</v>
      </c>
    </row>
    <row r="8444" spans="1:9" x14ac:dyDescent="0.2">
      <c r="A8444" t="s">
        <v>348</v>
      </c>
      <c r="B8444">
        <v>3.0017618199716838E-8</v>
      </c>
      <c r="C8444" t="s">
        <v>49</v>
      </c>
      <c r="D8444" t="s">
        <v>15</v>
      </c>
      <c r="F8444" t="s">
        <v>36</v>
      </c>
      <c r="G8444">
        <v>0</v>
      </c>
      <c r="H8444" t="s">
        <v>348</v>
      </c>
      <c r="I8444" t="s">
        <v>340</v>
      </c>
    </row>
    <row r="8445" spans="1:9" x14ac:dyDescent="0.2">
      <c r="A8445" t="s">
        <v>349</v>
      </c>
      <c r="B8445">
        <v>1.0850524327603274E-7</v>
      </c>
      <c r="C8445" t="s">
        <v>35</v>
      </c>
      <c r="D8445" t="s">
        <v>15</v>
      </c>
      <c r="F8445" t="s">
        <v>36</v>
      </c>
      <c r="G8445">
        <v>0</v>
      </c>
      <c r="H8445" t="s">
        <v>349</v>
      </c>
      <c r="I8445" t="s">
        <v>340</v>
      </c>
    </row>
    <row r="8446" spans="1:9" x14ac:dyDescent="0.2">
      <c r="A8446" t="s">
        <v>350</v>
      </c>
      <c r="B8446">
        <v>1.8062549479483291E-6</v>
      </c>
      <c r="C8446" t="s">
        <v>35</v>
      </c>
      <c r="D8446" t="s">
        <v>15</v>
      </c>
      <c r="F8446" t="s">
        <v>36</v>
      </c>
      <c r="G8446">
        <v>0</v>
      </c>
      <c r="H8446" t="s">
        <v>350</v>
      </c>
      <c r="I8446" t="s">
        <v>340</v>
      </c>
    </row>
    <row r="8447" spans="1:9" x14ac:dyDescent="0.2">
      <c r="A8447" t="s">
        <v>351</v>
      </c>
      <c r="B8447">
        <v>5.7501281616340705E-8</v>
      </c>
      <c r="C8447" t="s">
        <v>35</v>
      </c>
      <c r="D8447" t="s">
        <v>15</v>
      </c>
      <c r="F8447" t="s">
        <v>36</v>
      </c>
      <c r="G8447">
        <v>0</v>
      </c>
      <c r="H8447" t="s">
        <v>351</v>
      </c>
      <c r="I8447" t="s">
        <v>340</v>
      </c>
    </row>
    <row r="8448" spans="1:9" x14ac:dyDescent="0.2">
      <c r="A8448" t="s">
        <v>352</v>
      </c>
      <c r="B8448">
        <v>9.5510603362735404E-7</v>
      </c>
      <c r="C8448" t="s">
        <v>35</v>
      </c>
      <c r="D8448" t="s">
        <v>15</v>
      </c>
      <c r="F8448" t="s">
        <v>36</v>
      </c>
      <c r="G8448">
        <v>0</v>
      </c>
      <c r="H8448" t="s">
        <v>352</v>
      </c>
      <c r="I8448" t="s">
        <v>340</v>
      </c>
    </row>
    <row r="8449" spans="1:13" x14ac:dyDescent="0.2">
      <c r="A8449" t="s">
        <v>442</v>
      </c>
      <c r="B8449">
        <v>3.7025999999999999E-3</v>
      </c>
      <c r="C8449" t="s">
        <v>42</v>
      </c>
      <c r="D8449" t="s">
        <v>16</v>
      </c>
      <c r="F8449" t="s">
        <v>36</v>
      </c>
      <c r="G8449">
        <v>0</v>
      </c>
      <c r="H8449" t="s">
        <v>443</v>
      </c>
      <c r="I8449" t="s">
        <v>353</v>
      </c>
    </row>
    <row r="8450" spans="1:13" x14ac:dyDescent="0.2">
      <c r="A8450" t="s">
        <v>354</v>
      </c>
      <c r="B8450">
        <v>-3.3322999999999998E-6</v>
      </c>
      <c r="C8450" t="s">
        <v>49</v>
      </c>
      <c r="D8450" t="s">
        <v>250</v>
      </c>
      <c r="F8450" t="s">
        <v>36</v>
      </c>
      <c r="G8450">
        <v>0</v>
      </c>
      <c r="H8450" t="s">
        <v>355</v>
      </c>
      <c r="I8450" t="s">
        <v>353</v>
      </c>
    </row>
    <row r="8452" spans="1:13" x14ac:dyDescent="0.2">
      <c r="A8452" s="2" t="s">
        <v>2</v>
      </c>
      <c r="B8452" s="2" t="s">
        <v>1459</v>
      </c>
    </row>
    <row r="8453" spans="1:13" x14ac:dyDescent="0.2">
      <c r="A8453" t="s">
        <v>4</v>
      </c>
      <c r="B8453" t="s">
        <v>404</v>
      </c>
    </row>
    <row r="8454" spans="1:13" x14ac:dyDescent="0.2">
      <c r="A8454" t="s">
        <v>6</v>
      </c>
      <c r="B8454" t="s">
        <v>375</v>
      </c>
    </row>
    <row r="8455" spans="1:13" x14ac:dyDescent="0.2">
      <c r="A8455" t="s">
        <v>8</v>
      </c>
      <c r="B8455">
        <v>1</v>
      </c>
    </row>
    <row r="8456" spans="1:13" x14ac:dyDescent="0.2">
      <c r="A8456" t="s">
        <v>9</v>
      </c>
      <c r="B8456" t="s">
        <v>73</v>
      </c>
    </row>
    <row r="8457" spans="1:13" x14ac:dyDescent="0.2">
      <c r="A8457" t="s">
        <v>11</v>
      </c>
      <c r="B8457" t="s">
        <v>12</v>
      </c>
    </row>
    <row r="8458" spans="1:13" x14ac:dyDescent="0.2">
      <c r="A8458" t="s">
        <v>13</v>
      </c>
      <c r="B8458" t="s">
        <v>14</v>
      </c>
    </row>
    <row r="8459" spans="1:13" x14ac:dyDescent="0.2">
      <c r="A8459" t="s">
        <v>15</v>
      </c>
      <c r="B8459" t="s">
        <v>53</v>
      </c>
    </row>
    <row r="8460" spans="1:13" x14ac:dyDescent="0.2">
      <c r="A8460" t="s">
        <v>17</v>
      </c>
    </row>
    <row r="8461" spans="1:13" x14ac:dyDescent="0.2">
      <c r="A8461" s="2" t="s">
        <v>18</v>
      </c>
      <c r="B8461" s="2" t="s">
        <v>19</v>
      </c>
      <c r="C8461" s="2" t="s">
        <v>6</v>
      </c>
      <c r="D8461" s="2" t="s">
        <v>15</v>
      </c>
      <c r="E8461" s="2" t="s">
        <v>20</v>
      </c>
      <c r="F8461" s="2" t="s">
        <v>13</v>
      </c>
      <c r="G8461" s="2" t="s">
        <v>21</v>
      </c>
      <c r="H8461" s="2" t="s">
        <v>9</v>
      </c>
      <c r="I8461" s="2" t="s">
        <v>4</v>
      </c>
      <c r="J8461" s="2" t="s">
        <v>1925</v>
      </c>
      <c r="K8461" s="2"/>
      <c r="L8461" s="2"/>
      <c r="M8461" s="2"/>
    </row>
    <row r="8462" spans="1:13" x14ac:dyDescent="0.2">
      <c r="A8462" t="s">
        <v>335</v>
      </c>
      <c r="B8462">
        <v>3.8502999999999998</v>
      </c>
      <c r="D8462" t="s">
        <v>30</v>
      </c>
      <c r="E8462" t="s">
        <v>336</v>
      </c>
      <c r="F8462" t="s">
        <v>27</v>
      </c>
      <c r="G8462">
        <v>0</v>
      </c>
      <c r="I8462" t="s">
        <v>337</v>
      </c>
    </row>
    <row r="8463" spans="1:13" x14ac:dyDescent="0.2">
      <c r="A8463" t="s">
        <v>29</v>
      </c>
      <c r="B8463">
        <v>0.25026999999999999</v>
      </c>
      <c r="D8463" t="s">
        <v>30</v>
      </c>
      <c r="E8463" t="s">
        <v>31</v>
      </c>
      <c r="F8463" t="s">
        <v>27</v>
      </c>
      <c r="G8463">
        <v>0</v>
      </c>
      <c r="I8463" t="s">
        <v>338</v>
      </c>
    </row>
    <row r="8464" spans="1:13" x14ac:dyDescent="0.2">
      <c r="A8464" t="s">
        <v>1459</v>
      </c>
      <c r="B8464">
        <v>1</v>
      </c>
      <c r="C8464" t="s">
        <v>375</v>
      </c>
      <c r="D8464" t="s">
        <v>53</v>
      </c>
      <c r="E8464" t="s">
        <v>339</v>
      </c>
      <c r="F8464" t="s">
        <v>33</v>
      </c>
      <c r="G8464">
        <v>0</v>
      </c>
      <c r="H8464" t="s">
        <v>73</v>
      </c>
      <c r="J8464">
        <f>VLOOKUP(C8464,'extension - production vol'!$B$6:$D$235,3,0)</f>
        <v>9.5749999999999993</v>
      </c>
    </row>
    <row r="8465" spans="1:9" x14ac:dyDescent="0.2">
      <c r="A8465" t="s">
        <v>1439</v>
      </c>
      <c r="B8465">
        <v>2.1669024480077629E-8</v>
      </c>
      <c r="C8465" t="s">
        <v>49</v>
      </c>
      <c r="D8465" t="s">
        <v>15</v>
      </c>
      <c r="F8465" t="s">
        <v>36</v>
      </c>
      <c r="G8465">
        <v>0</v>
      </c>
      <c r="H8465" t="s">
        <v>1439</v>
      </c>
      <c r="I8465" t="s">
        <v>340</v>
      </c>
    </row>
    <row r="8466" spans="1:9" x14ac:dyDescent="0.2">
      <c r="A8466" t="s">
        <v>1440</v>
      </c>
      <c r="B8466">
        <v>4.3749486133827625E-7</v>
      </c>
      <c r="C8466" t="s">
        <v>49</v>
      </c>
      <c r="D8466" t="s">
        <v>15</v>
      </c>
      <c r="F8466" t="s">
        <v>36</v>
      </c>
      <c r="G8466">
        <v>0</v>
      </c>
      <c r="H8466" t="s">
        <v>1440</v>
      </c>
      <c r="I8466" t="s">
        <v>340</v>
      </c>
    </row>
    <row r="8467" spans="1:9" x14ac:dyDescent="0.2">
      <c r="A8467" t="s">
        <v>1441</v>
      </c>
      <c r="B8467">
        <v>3.4149285414805888E-9</v>
      </c>
      <c r="C8467" t="s">
        <v>35</v>
      </c>
      <c r="D8467" t="s">
        <v>15</v>
      </c>
      <c r="F8467" t="s">
        <v>36</v>
      </c>
      <c r="G8467">
        <v>0</v>
      </c>
      <c r="H8467" t="s">
        <v>1441</v>
      </c>
      <c r="I8467" t="s">
        <v>340</v>
      </c>
    </row>
    <row r="8468" spans="1:9" x14ac:dyDescent="0.2">
      <c r="A8468" t="s">
        <v>1442</v>
      </c>
      <c r="B8468">
        <v>5.7052621415900592E-8</v>
      </c>
      <c r="C8468" t="s">
        <v>35</v>
      </c>
      <c r="D8468" t="s">
        <v>15</v>
      </c>
      <c r="F8468" t="s">
        <v>36</v>
      </c>
      <c r="G8468">
        <v>0</v>
      </c>
      <c r="H8468" t="s">
        <v>1442</v>
      </c>
      <c r="I8468" t="s">
        <v>340</v>
      </c>
    </row>
    <row r="8469" spans="1:9" x14ac:dyDescent="0.2">
      <c r="A8469" t="s">
        <v>341</v>
      </c>
      <c r="B8469">
        <v>1.8335136594017358E-7</v>
      </c>
      <c r="C8469" t="s">
        <v>35</v>
      </c>
      <c r="D8469" t="s">
        <v>15</v>
      </c>
      <c r="F8469" t="s">
        <v>36</v>
      </c>
      <c r="G8469">
        <v>0</v>
      </c>
      <c r="H8469" t="s">
        <v>341</v>
      </c>
      <c r="I8469" t="s">
        <v>340</v>
      </c>
    </row>
    <row r="8470" spans="1:9" x14ac:dyDescent="0.2">
      <c r="A8470" t="s">
        <v>342</v>
      </c>
      <c r="B8470">
        <v>1.8335136594017358E-7</v>
      </c>
      <c r="C8470" t="s">
        <v>35</v>
      </c>
      <c r="D8470" t="s">
        <v>15</v>
      </c>
      <c r="F8470" t="s">
        <v>36</v>
      </c>
      <c r="G8470">
        <v>0</v>
      </c>
      <c r="H8470" t="s">
        <v>342</v>
      </c>
      <c r="I8470" t="s">
        <v>340</v>
      </c>
    </row>
    <row r="8471" spans="1:9" x14ac:dyDescent="0.2">
      <c r="A8471" t="s">
        <v>343</v>
      </c>
      <c r="B8471">
        <v>9.7160552891374032E-8</v>
      </c>
      <c r="C8471" t="s">
        <v>35</v>
      </c>
      <c r="D8471" t="s">
        <v>15</v>
      </c>
      <c r="F8471" t="s">
        <v>36</v>
      </c>
      <c r="G8471">
        <v>0</v>
      </c>
      <c r="H8471" t="s">
        <v>343</v>
      </c>
      <c r="I8471" t="s">
        <v>340</v>
      </c>
    </row>
    <row r="8472" spans="1:9" x14ac:dyDescent="0.2">
      <c r="A8472" t="s">
        <v>344</v>
      </c>
      <c r="B8472">
        <v>9.7160552891374032E-8</v>
      </c>
      <c r="C8472" t="s">
        <v>35</v>
      </c>
      <c r="D8472" t="s">
        <v>15</v>
      </c>
      <c r="F8472" t="s">
        <v>36</v>
      </c>
      <c r="G8472">
        <v>0</v>
      </c>
      <c r="H8472" t="s">
        <v>344</v>
      </c>
      <c r="I8472" t="s">
        <v>340</v>
      </c>
    </row>
    <row r="8473" spans="1:9" x14ac:dyDescent="0.2">
      <c r="A8473" t="s">
        <v>345</v>
      </c>
      <c r="B8473">
        <v>1.9200401438043474E-6</v>
      </c>
      <c r="C8473" t="s">
        <v>35</v>
      </c>
      <c r="D8473" t="s">
        <v>15</v>
      </c>
      <c r="F8473" t="s">
        <v>36</v>
      </c>
      <c r="G8473">
        <v>0</v>
      </c>
      <c r="H8473" t="s">
        <v>345</v>
      </c>
      <c r="I8473" t="s">
        <v>340</v>
      </c>
    </row>
    <row r="8474" spans="1:9" x14ac:dyDescent="0.2">
      <c r="A8474" t="s">
        <v>346</v>
      </c>
      <c r="B8474">
        <v>1.0203641907074531E-6</v>
      </c>
      <c r="C8474" t="s">
        <v>35</v>
      </c>
      <c r="D8474" t="s">
        <v>15</v>
      </c>
      <c r="F8474" t="s">
        <v>36</v>
      </c>
      <c r="G8474">
        <v>0</v>
      </c>
      <c r="H8474" t="s">
        <v>346</v>
      </c>
      <c r="I8474" t="s">
        <v>340</v>
      </c>
    </row>
    <row r="8475" spans="1:9" x14ac:dyDescent="0.2">
      <c r="A8475" t="s">
        <v>347</v>
      </c>
      <c r="B8475">
        <v>3.6069325558610231E-7</v>
      </c>
      <c r="C8475" t="s">
        <v>49</v>
      </c>
      <c r="D8475" t="s">
        <v>15</v>
      </c>
      <c r="F8475" t="s">
        <v>36</v>
      </c>
      <c r="G8475">
        <v>0</v>
      </c>
      <c r="H8475" t="s">
        <v>347</v>
      </c>
      <c r="I8475" t="s">
        <v>340</v>
      </c>
    </row>
    <row r="8476" spans="1:9" x14ac:dyDescent="0.2">
      <c r="A8476" t="s">
        <v>348</v>
      </c>
      <c r="B8476">
        <v>2.619483339047359E-8</v>
      </c>
      <c r="C8476" t="s">
        <v>49</v>
      </c>
      <c r="D8476" t="s">
        <v>15</v>
      </c>
      <c r="F8476" t="s">
        <v>36</v>
      </c>
      <c r="G8476">
        <v>0</v>
      </c>
      <c r="H8476" t="s">
        <v>348</v>
      </c>
      <c r="I8476" t="s">
        <v>340</v>
      </c>
    </row>
    <row r="8477" spans="1:9" x14ac:dyDescent="0.2">
      <c r="A8477" t="s">
        <v>349</v>
      </c>
      <c r="B8477">
        <v>9.4904841393757725E-8</v>
      </c>
      <c r="C8477" t="s">
        <v>35</v>
      </c>
      <c r="D8477" t="s">
        <v>15</v>
      </c>
      <c r="F8477" t="s">
        <v>36</v>
      </c>
      <c r="G8477">
        <v>0</v>
      </c>
      <c r="H8477" t="s">
        <v>349</v>
      </c>
      <c r="I8477" t="s">
        <v>340</v>
      </c>
    </row>
    <row r="8478" spans="1:9" x14ac:dyDescent="0.2">
      <c r="A8478" t="s">
        <v>350</v>
      </c>
      <c r="B8478">
        <v>1.5771758324107135E-6</v>
      </c>
      <c r="C8478" t="s">
        <v>35</v>
      </c>
      <c r="D8478" t="s">
        <v>15</v>
      </c>
      <c r="F8478" t="s">
        <v>36</v>
      </c>
      <c r="G8478">
        <v>0</v>
      </c>
      <c r="H8478" t="s">
        <v>350</v>
      </c>
      <c r="I8478" t="s">
        <v>340</v>
      </c>
    </row>
    <row r="8479" spans="1:9" x14ac:dyDescent="0.2">
      <c r="A8479" t="s">
        <v>351</v>
      </c>
      <c r="B8479">
        <v>5.0195335188027932E-8</v>
      </c>
      <c r="C8479" t="s">
        <v>35</v>
      </c>
      <c r="D8479" t="s">
        <v>15</v>
      </c>
      <c r="F8479" t="s">
        <v>36</v>
      </c>
      <c r="G8479">
        <v>0</v>
      </c>
      <c r="H8479" t="s">
        <v>351</v>
      </c>
      <c r="I8479" t="s">
        <v>340</v>
      </c>
    </row>
    <row r="8480" spans="1:9" x14ac:dyDescent="0.2">
      <c r="A8480" t="s">
        <v>352</v>
      </c>
      <c r="B8480">
        <v>8.3796037704603996E-7</v>
      </c>
      <c r="C8480" t="s">
        <v>35</v>
      </c>
      <c r="D8480" t="s">
        <v>15</v>
      </c>
      <c r="F8480" t="s">
        <v>36</v>
      </c>
      <c r="G8480">
        <v>0</v>
      </c>
      <c r="H8480" t="s">
        <v>352</v>
      </c>
      <c r="I8480" t="s">
        <v>340</v>
      </c>
    </row>
    <row r="8481" spans="1:13" x14ac:dyDescent="0.2">
      <c r="A8481" t="s">
        <v>442</v>
      </c>
      <c r="B8481">
        <v>3.7025999999999999E-3</v>
      </c>
      <c r="C8481" t="s">
        <v>42</v>
      </c>
      <c r="D8481" t="s">
        <v>16</v>
      </c>
      <c r="F8481" t="s">
        <v>36</v>
      </c>
      <c r="G8481">
        <v>0</v>
      </c>
      <c r="H8481" t="s">
        <v>443</v>
      </c>
      <c r="I8481" t="s">
        <v>353</v>
      </c>
    </row>
    <row r="8482" spans="1:13" x14ac:dyDescent="0.2">
      <c r="A8482" t="s">
        <v>354</v>
      </c>
      <c r="B8482">
        <v>-3.3322999999999998E-6</v>
      </c>
      <c r="C8482" t="s">
        <v>49</v>
      </c>
      <c r="D8482" t="s">
        <v>250</v>
      </c>
      <c r="F8482" t="s">
        <v>36</v>
      </c>
      <c r="G8482">
        <v>0</v>
      </c>
      <c r="H8482" t="s">
        <v>355</v>
      </c>
      <c r="I8482" t="s">
        <v>353</v>
      </c>
    </row>
    <row r="8484" spans="1:13" x14ac:dyDescent="0.2">
      <c r="A8484" s="2" t="s">
        <v>2</v>
      </c>
      <c r="B8484" s="2" t="s">
        <v>1459</v>
      </c>
    </row>
    <row r="8485" spans="1:13" x14ac:dyDescent="0.2">
      <c r="A8485" t="s">
        <v>4</v>
      </c>
      <c r="B8485" t="s">
        <v>404</v>
      </c>
    </row>
    <row r="8486" spans="1:13" x14ac:dyDescent="0.2">
      <c r="A8486" t="s">
        <v>6</v>
      </c>
      <c r="B8486" t="s">
        <v>152</v>
      </c>
    </row>
    <row r="8487" spans="1:13" x14ac:dyDescent="0.2">
      <c r="A8487" t="s">
        <v>8</v>
      </c>
      <c r="B8487">
        <v>1</v>
      </c>
    </row>
    <row r="8488" spans="1:13" x14ac:dyDescent="0.2">
      <c r="A8488" t="s">
        <v>9</v>
      </c>
      <c r="B8488" t="s">
        <v>73</v>
      </c>
    </row>
    <row r="8489" spans="1:13" x14ac:dyDescent="0.2">
      <c r="A8489" t="s">
        <v>11</v>
      </c>
      <c r="B8489" t="s">
        <v>12</v>
      </c>
    </row>
    <row r="8490" spans="1:13" x14ac:dyDescent="0.2">
      <c r="A8490" t="s">
        <v>13</v>
      </c>
      <c r="B8490" t="s">
        <v>14</v>
      </c>
    </row>
    <row r="8491" spans="1:13" x14ac:dyDescent="0.2">
      <c r="A8491" t="s">
        <v>15</v>
      </c>
      <c r="B8491" t="s">
        <v>53</v>
      </c>
    </row>
    <row r="8492" spans="1:13" x14ac:dyDescent="0.2">
      <c r="A8492" t="s">
        <v>17</v>
      </c>
    </row>
    <row r="8493" spans="1:13" x14ac:dyDescent="0.2">
      <c r="A8493" s="2" t="s">
        <v>18</v>
      </c>
      <c r="B8493" s="2" t="s">
        <v>19</v>
      </c>
      <c r="C8493" s="2" t="s">
        <v>6</v>
      </c>
      <c r="D8493" s="2" t="s">
        <v>15</v>
      </c>
      <c r="E8493" s="2" t="s">
        <v>20</v>
      </c>
      <c r="F8493" s="2" t="s">
        <v>13</v>
      </c>
      <c r="G8493" s="2" t="s">
        <v>21</v>
      </c>
      <c r="H8493" s="2" t="s">
        <v>9</v>
      </c>
      <c r="I8493" s="2" t="s">
        <v>4</v>
      </c>
      <c r="J8493" s="2" t="s">
        <v>1925</v>
      </c>
      <c r="K8493" s="2"/>
      <c r="L8493" s="2"/>
      <c r="M8493" s="2"/>
    </row>
    <row r="8494" spans="1:13" x14ac:dyDescent="0.2">
      <c r="A8494" t="s">
        <v>335</v>
      </c>
      <c r="B8494">
        <v>3.8502999999999998</v>
      </c>
      <c r="D8494" t="s">
        <v>30</v>
      </c>
      <c r="E8494" t="s">
        <v>336</v>
      </c>
      <c r="F8494" t="s">
        <v>27</v>
      </c>
      <c r="G8494">
        <v>0</v>
      </c>
      <c r="I8494" t="s">
        <v>337</v>
      </c>
    </row>
    <row r="8495" spans="1:13" x14ac:dyDescent="0.2">
      <c r="A8495" t="s">
        <v>29</v>
      </c>
      <c r="B8495">
        <v>0.25026999999999999</v>
      </c>
      <c r="D8495" t="s">
        <v>30</v>
      </c>
      <c r="E8495" t="s">
        <v>31</v>
      </c>
      <c r="F8495" t="s">
        <v>27</v>
      </c>
      <c r="G8495">
        <v>0</v>
      </c>
      <c r="I8495" t="s">
        <v>338</v>
      </c>
    </row>
    <row r="8496" spans="1:13" x14ac:dyDescent="0.2">
      <c r="A8496" t="s">
        <v>1459</v>
      </c>
      <c r="B8496">
        <v>1</v>
      </c>
      <c r="C8496" t="s">
        <v>152</v>
      </c>
      <c r="D8496" t="s">
        <v>53</v>
      </c>
      <c r="E8496" t="s">
        <v>339</v>
      </c>
      <c r="F8496" t="s">
        <v>33</v>
      </c>
      <c r="G8496">
        <v>0</v>
      </c>
      <c r="H8496" t="s">
        <v>73</v>
      </c>
      <c r="J8496">
        <f>VLOOKUP(C8496,'extension - production vol'!$B$6:$D$235,3,0)</f>
        <v>42.384</v>
      </c>
    </row>
    <row r="8497" spans="1:9" x14ac:dyDescent="0.2">
      <c r="A8497" t="s">
        <v>1439</v>
      </c>
      <c r="B8497">
        <v>2.48440579196824E-8</v>
      </c>
      <c r="C8497" t="s">
        <v>49</v>
      </c>
      <c r="D8497" t="s">
        <v>15</v>
      </c>
      <c r="F8497" t="s">
        <v>36</v>
      </c>
      <c r="G8497">
        <v>0</v>
      </c>
      <c r="H8497" t="s">
        <v>1439</v>
      </c>
      <c r="I8497" t="s">
        <v>340</v>
      </c>
    </row>
    <row r="8498" spans="1:9" x14ac:dyDescent="0.2">
      <c r="A8498" t="s">
        <v>1440</v>
      </c>
      <c r="B8498">
        <v>4.9991092155458496E-7</v>
      </c>
      <c r="C8498" t="s">
        <v>49</v>
      </c>
      <c r="D8498" t="s">
        <v>15</v>
      </c>
      <c r="F8498" t="s">
        <v>36</v>
      </c>
      <c r="G8498">
        <v>0</v>
      </c>
      <c r="H8498" t="s">
        <v>1440</v>
      </c>
      <c r="I8498" t="s">
        <v>340</v>
      </c>
    </row>
    <row r="8499" spans="1:9" x14ac:dyDescent="0.2">
      <c r="A8499" t="s">
        <v>1441</v>
      </c>
      <c r="B8499">
        <v>3.9386921092179419E-9</v>
      </c>
      <c r="C8499" t="s">
        <v>35</v>
      </c>
      <c r="D8499" t="s">
        <v>15</v>
      </c>
      <c r="F8499" t="s">
        <v>36</v>
      </c>
      <c r="G8499">
        <v>0</v>
      </c>
      <c r="H8499" t="s">
        <v>1441</v>
      </c>
      <c r="I8499" t="s">
        <v>340</v>
      </c>
    </row>
    <row r="8500" spans="1:9" x14ac:dyDescent="0.2">
      <c r="A8500" t="s">
        <v>1442</v>
      </c>
      <c r="B8500">
        <v>6.5518628355259984E-8</v>
      </c>
      <c r="C8500" t="s">
        <v>35</v>
      </c>
      <c r="D8500" t="s">
        <v>15</v>
      </c>
      <c r="F8500" t="s">
        <v>36</v>
      </c>
      <c r="G8500">
        <v>0</v>
      </c>
      <c r="H8500" t="s">
        <v>1442</v>
      </c>
      <c r="I8500" t="s">
        <v>340</v>
      </c>
    </row>
    <row r="8501" spans="1:9" x14ac:dyDescent="0.2">
      <c r="A8501" t="s">
        <v>341</v>
      </c>
      <c r="B8501">
        <v>2.1048146441354497E-7</v>
      </c>
      <c r="C8501" t="s">
        <v>35</v>
      </c>
      <c r="D8501" t="s">
        <v>15</v>
      </c>
      <c r="F8501" t="s">
        <v>36</v>
      </c>
      <c r="G8501">
        <v>0</v>
      </c>
      <c r="H8501" t="s">
        <v>341</v>
      </c>
      <c r="I8501" t="s">
        <v>340</v>
      </c>
    </row>
    <row r="8502" spans="1:9" x14ac:dyDescent="0.2">
      <c r="A8502" t="s">
        <v>342</v>
      </c>
      <c r="B8502">
        <v>2.1048146441354497E-7</v>
      </c>
      <c r="C8502" t="s">
        <v>35</v>
      </c>
      <c r="D8502" t="s">
        <v>15</v>
      </c>
      <c r="F8502" t="s">
        <v>36</v>
      </c>
      <c r="G8502">
        <v>0</v>
      </c>
      <c r="H8502" t="s">
        <v>342</v>
      </c>
      <c r="I8502" t="s">
        <v>340</v>
      </c>
    </row>
    <row r="8503" spans="1:9" x14ac:dyDescent="0.2">
      <c r="A8503" t="s">
        <v>343</v>
      </c>
      <c r="B8503">
        <v>1.114631919516459E-7</v>
      </c>
      <c r="C8503" t="s">
        <v>35</v>
      </c>
      <c r="D8503" t="s">
        <v>15</v>
      </c>
      <c r="F8503" t="s">
        <v>36</v>
      </c>
      <c r="G8503">
        <v>0</v>
      </c>
      <c r="H8503" t="s">
        <v>343</v>
      </c>
      <c r="I8503" t="s">
        <v>340</v>
      </c>
    </row>
    <row r="8504" spans="1:9" x14ac:dyDescent="0.2">
      <c r="A8504" t="s">
        <v>344</v>
      </c>
      <c r="B8504">
        <v>1.114631919516459E-7</v>
      </c>
      <c r="C8504" t="s">
        <v>35</v>
      </c>
      <c r="D8504" t="s">
        <v>15</v>
      </c>
      <c r="F8504" t="s">
        <v>36</v>
      </c>
      <c r="G8504">
        <v>0</v>
      </c>
      <c r="H8504" t="s">
        <v>344</v>
      </c>
      <c r="I8504" t="s">
        <v>340</v>
      </c>
    </row>
    <row r="8505" spans="1:9" x14ac:dyDescent="0.2">
      <c r="A8505" t="s">
        <v>345</v>
      </c>
      <c r="B8505">
        <v>2.2079399035327499E-6</v>
      </c>
      <c r="C8505" t="s">
        <v>35</v>
      </c>
      <c r="D8505" t="s">
        <v>15</v>
      </c>
      <c r="F8505" t="s">
        <v>36</v>
      </c>
      <c r="G8505">
        <v>0</v>
      </c>
      <c r="H8505" t="s">
        <v>345</v>
      </c>
      <c r="I8505" t="s">
        <v>340</v>
      </c>
    </row>
    <row r="8506" spans="1:9" x14ac:dyDescent="0.2">
      <c r="A8506" t="s">
        <v>346</v>
      </c>
      <c r="B8506">
        <v>1.1702460209118692E-6</v>
      </c>
      <c r="C8506" t="s">
        <v>35</v>
      </c>
      <c r="D8506" t="s">
        <v>15</v>
      </c>
      <c r="F8506" t="s">
        <v>36</v>
      </c>
      <c r="G8506">
        <v>0</v>
      </c>
      <c r="H8506" t="s">
        <v>346</v>
      </c>
      <c r="I8506" t="s">
        <v>340</v>
      </c>
    </row>
    <row r="8507" spans="1:9" x14ac:dyDescent="0.2">
      <c r="A8507" t="s">
        <v>347</v>
      </c>
      <c r="B8507">
        <v>4.1280523067764966E-7</v>
      </c>
      <c r="C8507" t="s">
        <v>49</v>
      </c>
      <c r="D8507" t="s">
        <v>15</v>
      </c>
      <c r="F8507" t="s">
        <v>36</v>
      </c>
      <c r="G8507">
        <v>0</v>
      </c>
      <c r="H8507" t="s">
        <v>347</v>
      </c>
      <c r="I8507" t="s">
        <v>340</v>
      </c>
    </row>
    <row r="8508" spans="1:9" x14ac:dyDescent="0.2">
      <c r="A8508" t="s">
        <v>348</v>
      </c>
      <c r="B8508">
        <v>3.0070399372298518E-8</v>
      </c>
      <c r="C8508" t="s">
        <v>49</v>
      </c>
      <c r="D8508" t="s">
        <v>15</v>
      </c>
      <c r="F8508" t="s">
        <v>36</v>
      </c>
      <c r="G8508">
        <v>0</v>
      </c>
      <c r="H8508" t="s">
        <v>348</v>
      </c>
      <c r="I8508" t="s">
        <v>340</v>
      </c>
    </row>
    <row r="8509" spans="1:9" x14ac:dyDescent="0.2">
      <c r="A8509" t="s">
        <v>349</v>
      </c>
      <c r="B8509">
        <v>1.086927533986105E-7</v>
      </c>
      <c r="C8509" t="s">
        <v>35</v>
      </c>
      <c r="D8509" t="s">
        <v>15</v>
      </c>
      <c r="F8509" t="s">
        <v>36</v>
      </c>
      <c r="G8509">
        <v>0</v>
      </c>
      <c r="H8509" t="s">
        <v>349</v>
      </c>
      <c r="I8509" t="s">
        <v>340</v>
      </c>
    </row>
    <row r="8510" spans="1:9" x14ac:dyDescent="0.2">
      <c r="A8510" t="s">
        <v>350</v>
      </c>
      <c r="B8510">
        <v>1.8140706926109559E-6</v>
      </c>
      <c r="C8510" t="s">
        <v>35</v>
      </c>
      <c r="D8510" t="s">
        <v>15</v>
      </c>
      <c r="F8510" t="s">
        <v>36</v>
      </c>
      <c r="G8510">
        <v>0</v>
      </c>
      <c r="H8510" t="s">
        <v>350</v>
      </c>
      <c r="I8510" t="s">
        <v>340</v>
      </c>
    </row>
    <row r="8511" spans="1:9" x14ac:dyDescent="0.2">
      <c r="A8511" t="s">
        <v>351</v>
      </c>
      <c r="B8511">
        <v>5.7565500057800688E-8</v>
      </c>
      <c r="C8511" t="s">
        <v>35</v>
      </c>
      <c r="D8511" t="s">
        <v>15</v>
      </c>
      <c r="F8511" t="s">
        <v>36</v>
      </c>
      <c r="G8511">
        <v>0</v>
      </c>
      <c r="H8511" t="s">
        <v>351</v>
      </c>
      <c r="I8511" t="s">
        <v>340</v>
      </c>
    </row>
    <row r="8512" spans="1:9" x14ac:dyDescent="0.2">
      <c r="A8512" t="s">
        <v>352</v>
      </c>
      <c r="B8512">
        <v>9.6194980359745891E-7</v>
      </c>
      <c r="C8512" t="s">
        <v>35</v>
      </c>
      <c r="D8512" t="s">
        <v>15</v>
      </c>
      <c r="F8512" t="s">
        <v>36</v>
      </c>
      <c r="G8512">
        <v>0</v>
      </c>
      <c r="H8512" t="s">
        <v>352</v>
      </c>
      <c r="I8512" t="s">
        <v>340</v>
      </c>
    </row>
    <row r="8513" spans="1:13" x14ac:dyDescent="0.2">
      <c r="A8513" t="s">
        <v>442</v>
      </c>
      <c r="B8513">
        <v>3.7025999999999999E-3</v>
      </c>
      <c r="C8513" t="s">
        <v>42</v>
      </c>
      <c r="D8513" t="s">
        <v>16</v>
      </c>
      <c r="F8513" t="s">
        <v>36</v>
      </c>
      <c r="G8513">
        <v>0</v>
      </c>
      <c r="H8513" t="s">
        <v>443</v>
      </c>
      <c r="I8513" t="s">
        <v>353</v>
      </c>
    </row>
    <row r="8514" spans="1:13" x14ac:dyDescent="0.2">
      <c r="A8514" t="s">
        <v>354</v>
      </c>
      <c r="B8514">
        <v>-3.3322999999999998E-6</v>
      </c>
      <c r="C8514" t="s">
        <v>49</v>
      </c>
      <c r="D8514" t="s">
        <v>250</v>
      </c>
      <c r="F8514" t="s">
        <v>36</v>
      </c>
      <c r="G8514">
        <v>0</v>
      </c>
      <c r="H8514" t="s">
        <v>355</v>
      </c>
      <c r="I8514" t="s">
        <v>353</v>
      </c>
    </row>
    <row r="8516" spans="1:13" x14ac:dyDescent="0.2">
      <c r="A8516" s="2" t="s">
        <v>2</v>
      </c>
      <c r="B8516" s="2" t="s">
        <v>1459</v>
      </c>
    </row>
    <row r="8517" spans="1:13" x14ac:dyDescent="0.2">
      <c r="A8517" t="s">
        <v>4</v>
      </c>
      <c r="B8517" t="s">
        <v>404</v>
      </c>
    </row>
    <row r="8518" spans="1:13" x14ac:dyDescent="0.2">
      <c r="A8518" t="s">
        <v>6</v>
      </c>
      <c r="B8518" t="s">
        <v>361</v>
      </c>
    </row>
    <row r="8519" spans="1:13" x14ac:dyDescent="0.2">
      <c r="A8519" t="s">
        <v>8</v>
      </c>
      <c r="B8519">
        <v>1</v>
      </c>
    </row>
    <row r="8520" spans="1:13" x14ac:dyDescent="0.2">
      <c r="A8520" t="s">
        <v>9</v>
      </c>
      <c r="B8520" t="s">
        <v>73</v>
      </c>
    </row>
    <row r="8521" spans="1:13" x14ac:dyDescent="0.2">
      <c r="A8521" t="s">
        <v>11</v>
      </c>
      <c r="B8521" t="s">
        <v>12</v>
      </c>
    </row>
    <row r="8522" spans="1:13" x14ac:dyDescent="0.2">
      <c r="A8522" t="s">
        <v>13</v>
      </c>
      <c r="B8522" t="s">
        <v>14</v>
      </c>
    </row>
    <row r="8523" spans="1:13" x14ac:dyDescent="0.2">
      <c r="A8523" t="s">
        <v>15</v>
      </c>
      <c r="B8523" t="s">
        <v>53</v>
      </c>
    </row>
    <row r="8524" spans="1:13" x14ac:dyDescent="0.2">
      <c r="A8524" t="s">
        <v>17</v>
      </c>
    </row>
    <row r="8525" spans="1:13" x14ac:dyDescent="0.2">
      <c r="A8525" s="2" t="s">
        <v>18</v>
      </c>
      <c r="B8525" s="2" t="s">
        <v>19</v>
      </c>
      <c r="C8525" s="2" t="s">
        <v>6</v>
      </c>
      <c r="D8525" s="2" t="s">
        <v>15</v>
      </c>
      <c r="E8525" s="2" t="s">
        <v>20</v>
      </c>
      <c r="F8525" s="2" t="s">
        <v>13</v>
      </c>
      <c r="G8525" s="2" t="s">
        <v>21</v>
      </c>
      <c r="H8525" s="2" t="s">
        <v>9</v>
      </c>
      <c r="I8525" s="2" t="s">
        <v>4</v>
      </c>
      <c r="J8525" s="2" t="s">
        <v>1925</v>
      </c>
      <c r="K8525" s="2"/>
      <c r="L8525" s="2"/>
      <c r="M8525" s="2"/>
    </row>
    <row r="8526" spans="1:13" x14ac:dyDescent="0.2">
      <c r="A8526" t="s">
        <v>335</v>
      </c>
      <c r="B8526">
        <v>3.8502999999999998</v>
      </c>
      <c r="D8526" t="s">
        <v>30</v>
      </c>
      <c r="E8526" t="s">
        <v>336</v>
      </c>
      <c r="F8526" t="s">
        <v>27</v>
      </c>
      <c r="G8526">
        <v>0</v>
      </c>
      <c r="I8526" t="s">
        <v>337</v>
      </c>
    </row>
    <row r="8527" spans="1:13" x14ac:dyDescent="0.2">
      <c r="A8527" t="s">
        <v>29</v>
      </c>
      <c r="B8527">
        <v>0.25026999999999999</v>
      </c>
      <c r="D8527" t="s">
        <v>30</v>
      </c>
      <c r="E8527" t="s">
        <v>31</v>
      </c>
      <c r="F8527" t="s">
        <v>27</v>
      </c>
      <c r="G8527">
        <v>0</v>
      </c>
      <c r="I8527" t="s">
        <v>338</v>
      </c>
    </row>
    <row r="8528" spans="1:13" x14ac:dyDescent="0.2">
      <c r="A8528" t="s">
        <v>1459</v>
      </c>
      <c r="B8528">
        <v>1</v>
      </c>
      <c r="C8528" t="s">
        <v>361</v>
      </c>
      <c r="D8528" t="s">
        <v>53</v>
      </c>
      <c r="E8528" t="s">
        <v>339</v>
      </c>
      <c r="F8528" t="s">
        <v>33</v>
      </c>
      <c r="G8528">
        <v>0</v>
      </c>
      <c r="H8528" t="s">
        <v>73</v>
      </c>
      <c r="J8528">
        <f>VLOOKUP(C8528,'extension - production vol'!$B$6:$D$235,3,0)</f>
        <v>21</v>
      </c>
    </row>
    <row r="8529" spans="1:9" x14ac:dyDescent="0.2">
      <c r="A8529" t="s">
        <v>1439</v>
      </c>
      <c r="B8529">
        <v>3.8481698135152276E-8</v>
      </c>
      <c r="C8529" t="s">
        <v>49</v>
      </c>
      <c r="D8529" t="s">
        <v>15</v>
      </c>
      <c r="F8529" t="s">
        <v>36</v>
      </c>
      <c r="G8529">
        <v>0</v>
      </c>
      <c r="H8529" t="s">
        <v>1439</v>
      </c>
      <c r="I8529" t="s">
        <v>340</v>
      </c>
    </row>
    <row r="8530" spans="1:9" x14ac:dyDescent="0.2">
      <c r="A8530" t="s">
        <v>1440</v>
      </c>
      <c r="B8530">
        <v>7.7696380996688424E-7</v>
      </c>
      <c r="C8530" t="s">
        <v>49</v>
      </c>
      <c r="D8530" t="s">
        <v>15</v>
      </c>
      <c r="F8530" t="s">
        <v>36</v>
      </c>
      <c r="G8530">
        <v>0</v>
      </c>
      <c r="H8530" t="s">
        <v>1440</v>
      </c>
      <c r="I8530" t="s">
        <v>340</v>
      </c>
    </row>
    <row r="8531" spans="1:9" x14ac:dyDescent="0.2">
      <c r="A8531" t="s">
        <v>1441</v>
      </c>
      <c r="B8531">
        <v>6.0837732289859792E-9</v>
      </c>
      <c r="C8531" t="s">
        <v>35</v>
      </c>
      <c r="D8531" t="s">
        <v>15</v>
      </c>
      <c r="F8531" t="s">
        <v>36</v>
      </c>
      <c r="G8531">
        <v>0</v>
      </c>
      <c r="H8531" t="s">
        <v>1441</v>
      </c>
      <c r="I8531" t="s">
        <v>340</v>
      </c>
    </row>
    <row r="8532" spans="1:9" x14ac:dyDescent="0.2">
      <c r="A8532" t="s">
        <v>1442</v>
      </c>
      <c r="B8532">
        <v>1.011518922409717E-7</v>
      </c>
      <c r="C8532" t="s">
        <v>35</v>
      </c>
      <c r="D8532" t="s">
        <v>15</v>
      </c>
      <c r="F8532" t="s">
        <v>36</v>
      </c>
      <c r="G8532">
        <v>0</v>
      </c>
      <c r="H8532" t="s">
        <v>1442</v>
      </c>
      <c r="I8532" t="s">
        <v>340</v>
      </c>
    </row>
    <row r="8533" spans="1:9" x14ac:dyDescent="0.2">
      <c r="A8533" t="s">
        <v>341</v>
      </c>
      <c r="B8533">
        <v>3.258065811244831E-7</v>
      </c>
      <c r="C8533" t="s">
        <v>35</v>
      </c>
      <c r="D8533" t="s">
        <v>15</v>
      </c>
      <c r="F8533" t="s">
        <v>36</v>
      </c>
      <c r="G8533">
        <v>0</v>
      </c>
      <c r="H8533" t="s">
        <v>341</v>
      </c>
      <c r="I8533" t="s">
        <v>340</v>
      </c>
    </row>
    <row r="8534" spans="1:9" x14ac:dyDescent="0.2">
      <c r="A8534" t="s">
        <v>342</v>
      </c>
      <c r="B8534">
        <v>3.258065811244831E-7</v>
      </c>
      <c r="C8534" t="s">
        <v>35</v>
      </c>
      <c r="D8534" t="s">
        <v>15</v>
      </c>
      <c r="F8534" t="s">
        <v>36</v>
      </c>
      <c r="G8534">
        <v>0</v>
      </c>
      <c r="H8534" t="s">
        <v>342</v>
      </c>
      <c r="I8534" t="s">
        <v>340</v>
      </c>
    </row>
    <row r="8535" spans="1:9" x14ac:dyDescent="0.2">
      <c r="A8535" t="s">
        <v>343</v>
      </c>
      <c r="B8535">
        <v>1.7233177683272496E-7</v>
      </c>
      <c r="C8535" t="s">
        <v>35</v>
      </c>
      <c r="D8535" t="s">
        <v>15</v>
      </c>
      <c r="F8535" t="s">
        <v>36</v>
      </c>
      <c r="G8535">
        <v>0</v>
      </c>
      <c r="H8535" t="s">
        <v>343</v>
      </c>
      <c r="I8535" t="s">
        <v>340</v>
      </c>
    </row>
    <row r="8536" spans="1:9" x14ac:dyDescent="0.2">
      <c r="A8536" t="s">
        <v>344</v>
      </c>
      <c r="B8536">
        <v>1.7233177683272496E-7</v>
      </c>
      <c r="C8536" t="s">
        <v>35</v>
      </c>
      <c r="D8536" t="s">
        <v>15</v>
      </c>
      <c r="F8536" t="s">
        <v>36</v>
      </c>
      <c r="G8536">
        <v>0</v>
      </c>
      <c r="H8536" t="s">
        <v>344</v>
      </c>
      <c r="I8536" t="s">
        <v>340</v>
      </c>
    </row>
    <row r="8537" spans="1:9" x14ac:dyDescent="0.2">
      <c r="A8537" t="s">
        <v>345</v>
      </c>
      <c r="B8537">
        <v>3.419373748580674E-6</v>
      </c>
      <c r="C8537" t="s">
        <v>35</v>
      </c>
      <c r="D8537" t="s">
        <v>15</v>
      </c>
      <c r="F8537" t="s">
        <v>36</v>
      </c>
      <c r="G8537">
        <v>0</v>
      </c>
      <c r="H8537" t="s">
        <v>345</v>
      </c>
      <c r="I8537" t="s">
        <v>340</v>
      </c>
    </row>
    <row r="8538" spans="1:9" x14ac:dyDescent="0.2">
      <c r="A8538" t="s">
        <v>346</v>
      </c>
      <c r="B8538">
        <v>1.8104722741681169E-6</v>
      </c>
      <c r="C8538" t="s">
        <v>35</v>
      </c>
      <c r="D8538" t="s">
        <v>15</v>
      </c>
      <c r="F8538" t="s">
        <v>36</v>
      </c>
      <c r="G8538">
        <v>0</v>
      </c>
      <c r="H8538" t="s">
        <v>346</v>
      </c>
      <c r="I8538" t="s">
        <v>340</v>
      </c>
    </row>
    <row r="8539" spans="1:9" x14ac:dyDescent="0.2">
      <c r="A8539" t="s">
        <v>347</v>
      </c>
      <c r="B8539">
        <v>6.4136163558587138E-7</v>
      </c>
      <c r="C8539" t="s">
        <v>49</v>
      </c>
      <c r="D8539" t="s">
        <v>15</v>
      </c>
      <c r="F8539" t="s">
        <v>36</v>
      </c>
      <c r="G8539">
        <v>0</v>
      </c>
      <c r="H8539" t="s">
        <v>347</v>
      </c>
      <c r="I8539" t="s">
        <v>340</v>
      </c>
    </row>
    <row r="8540" spans="1:9" x14ac:dyDescent="0.2">
      <c r="A8540" t="s">
        <v>348</v>
      </c>
      <c r="B8540">
        <v>4.6544530125374667E-8</v>
      </c>
      <c r="C8540" t="s">
        <v>49</v>
      </c>
      <c r="D8540" t="s">
        <v>15</v>
      </c>
      <c r="F8540" t="s">
        <v>36</v>
      </c>
      <c r="G8540">
        <v>0</v>
      </c>
      <c r="H8540" t="s">
        <v>348</v>
      </c>
      <c r="I8540" t="s">
        <v>340</v>
      </c>
    </row>
    <row r="8541" spans="1:9" x14ac:dyDescent="0.2">
      <c r="A8541" t="s">
        <v>349</v>
      </c>
      <c r="B8541">
        <v>1.685864870682862E-7</v>
      </c>
      <c r="C8541" t="s">
        <v>35</v>
      </c>
      <c r="D8541" t="s">
        <v>15</v>
      </c>
      <c r="F8541" t="s">
        <v>36</v>
      </c>
      <c r="G8541">
        <v>0</v>
      </c>
      <c r="H8541" t="s">
        <v>349</v>
      </c>
      <c r="I8541" t="s">
        <v>340</v>
      </c>
    </row>
    <row r="8542" spans="1:9" x14ac:dyDescent="0.2">
      <c r="A8542" t="s">
        <v>350</v>
      </c>
      <c r="B8542">
        <v>2.807331502050157E-6</v>
      </c>
      <c r="C8542" t="s">
        <v>35</v>
      </c>
      <c r="D8542" t="s">
        <v>15</v>
      </c>
      <c r="F8542" t="s">
        <v>36</v>
      </c>
      <c r="G8542">
        <v>0</v>
      </c>
      <c r="H8542" t="s">
        <v>350</v>
      </c>
      <c r="I8542" t="s">
        <v>340</v>
      </c>
    </row>
    <row r="8543" spans="1:9" x14ac:dyDescent="0.2">
      <c r="A8543" t="s">
        <v>351</v>
      </c>
      <c r="B8543">
        <v>8.9057644255638138E-8</v>
      </c>
      <c r="C8543" t="s">
        <v>35</v>
      </c>
      <c r="D8543" t="s">
        <v>15</v>
      </c>
      <c r="F8543" t="s">
        <v>36</v>
      </c>
      <c r="G8543">
        <v>0</v>
      </c>
      <c r="H8543" t="s">
        <v>351</v>
      </c>
      <c r="I8543" t="s">
        <v>340</v>
      </c>
    </row>
    <row r="8544" spans="1:9" x14ac:dyDescent="0.2">
      <c r="A8544" t="s">
        <v>352</v>
      </c>
      <c r="B8544">
        <v>1.4879589945592214E-6</v>
      </c>
      <c r="C8544" t="s">
        <v>35</v>
      </c>
      <c r="D8544" t="s">
        <v>15</v>
      </c>
      <c r="F8544" t="s">
        <v>36</v>
      </c>
      <c r="G8544">
        <v>0</v>
      </c>
      <c r="H8544" t="s">
        <v>352</v>
      </c>
      <c r="I8544" t="s">
        <v>340</v>
      </c>
    </row>
    <row r="8545" spans="1:13" x14ac:dyDescent="0.2">
      <c r="A8545" t="s">
        <v>442</v>
      </c>
      <c r="B8545">
        <v>3.7025999999999999E-3</v>
      </c>
      <c r="C8545" t="s">
        <v>42</v>
      </c>
      <c r="D8545" t="s">
        <v>16</v>
      </c>
      <c r="F8545" t="s">
        <v>36</v>
      </c>
      <c r="G8545">
        <v>0</v>
      </c>
      <c r="H8545" t="s">
        <v>443</v>
      </c>
      <c r="I8545" t="s">
        <v>353</v>
      </c>
    </row>
    <row r="8546" spans="1:13" x14ac:dyDescent="0.2">
      <c r="A8546" t="s">
        <v>354</v>
      </c>
      <c r="B8546">
        <v>-3.3322999999999998E-6</v>
      </c>
      <c r="C8546" t="s">
        <v>49</v>
      </c>
      <c r="D8546" t="s">
        <v>250</v>
      </c>
      <c r="F8546" t="s">
        <v>36</v>
      </c>
      <c r="G8546">
        <v>0</v>
      </c>
      <c r="H8546" t="s">
        <v>355</v>
      </c>
      <c r="I8546" t="s">
        <v>353</v>
      </c>
    </row>
    <row r="8548" spans="1:13" x14ac:dyDescent="0.2">
      <c r="A8548" s="2" t="s">
        <v>2</v>
      </c>
      <c r="B8548" s="2" t="s">
        <v>1459</v>
      </c>
    </row>
    <row r="8549" spans="1:13" x14ac:dyDescent="0.2">
      <c r="A8549" t="s">
        <v>4</v>
      </c>
      <c r="B8549" t="s">
        <v>404</v>
      </c>
    </row>
    <row r="8550" spans="1:13" x14ac:dyDescent="0.2">
      <c r="A8550" t="s">
        <v>6</v>
      </c>
      <c r="B8550" t="s">
        <v>49</v>
      </c>
    </row>
    <row r="8551" spans="1:13" x14ac:dyDescent="0.2">
      <c r="A8551" t="s">
        <v>8</v>
      </c>
      <c r="B8551">
        <v>1</v>
      </c>
    </row>
    <row r="8552" spans="1:13" x14ac:dyDescent="0.2">
      <c r="A8552" t="s">
        <v>9</v>
      </c>
      <c r="B8552" t="s">
        <v>73</v>
      </c>
    </row>
    <row r="8553" spans="1:13" x14ac:dyDescent="0.2">
      <c r="A8553" t="s">
        <v>11</v>
      </c>
      <c r="B8553" t="s">
        <v>12</v>
      </c>
    </row>
    <row r="8554" spans="1:13" x14ac:dyDescent="0.2">
      <c r="A8554" t="s">
        <v>13</v>
      </c>
      <c r="B8554" t="s">
        <v>14</v>
      </c>
    </row>
    <row r="8555" spans="1:13" x14ac:dyDescent="0.2">
      <c r="A8555" t="s">
        <v>15</v>
      </c>
      <c r="B8555" t="s">
        <v>53</v>
      </c>
    </row>
    <row r="8556" spans="1:13" x14ac:dyDescent="0.2">
      <c r="A8556" t="s">
        <v>17</v>
      </c>
    </row>
    <row r="8557" spans="1:13" x14ac:dyDescent="0.2">
      <c r="A8557" s="2" t="s">
        <v>18</v>
      </c>
      <c r="B8557" s="2" t="s">
        <v>19</v>
      </c>
      <c r="C8557" s="2" t="s">
        <v>6</v>
      </c>
      <c r="D8557" s="2" t="s">
        <v>15</v>
      </c>
      <c r="E8557" s="2" t="s">
        <v>20</v>
      </c>
      <c r="F8557" s="2" t="s">
        <v>13</v>
      </c>
      <c r="G8557" s="2" t="s">
        <v>21</v>
      </c>
      <c r="H8557" s="2" t="s">
        <v>9</v>
      </c>
      <c r="I8557" s="2" t="s">
        <v>4</v>
      </c>
      <c r="J8557" s="2" t="s">
        <v>1925</v>
      </c>
      <c r="K8557" s="2"/>
      <c r="L8557" s="2"/>
      <c r="M8557" s="2"/>
    </row>
    <row r="8558" spans="1:13" x14ac:dyDescent="0.2">
      <c r="A8558" t="s">
        <v>335</v>
      </c>
      <c r="B8558">
        <v>3.8502999999999998</v>
      </c>
      <c r="D8558" t="s">
        <v>30</v>
      </c>
      <c r="E8558" t="s">
        <v>336</v>
      </c>
      <c r="F8558" t="s">
        <v>27</v>
      </c>
      <c r="G8558">
        <v>0</v>
      </c>
      <c r="I8558" t="s">
        <v>337</v>
      </c>
    </row>
    <row r="8559" spans="1:13" x14ac:dyDescent="0.2">
      <c r="A8559" t="s">
        <v>29</v>
      </c>
      <c r="B8559">
        <v>0.25026999999999999</v>
      </c>
      <c r="D8559" t="s">
        <v>30</v>
      </c>
      <c r="E8559" t="s">
        <v>31</v>
      </c>
      <c r="F8559" t="s">
        <v>27</v>
      </c>
      <c r="G8559">
        <v>0</v>
      </c>
      <c r="I8559" t="s">
        <v>338</v>
      </c>
    </row>
    <row r="8560" spans="1:13" x14ac:dyDescent="0.2">
      <c r="A8560" t="s">
        <v>1459</v>
      </c>
      <c r="B8560">
        <v>1</v>
      </c>
      <c r="C8560" t="s">
        <v>49</v>
      </c>
      <c r="D8560" t="s">
        <v>53</v>
      </c>
      <c r="E8560" t="s">
        <v>339</v>
      </c>
      <c r="F8560" t="s">
        <v>33</v>
      </c>
      <c r="G8560">
        <v>0</v>
      </c>
      <c r="H8560" t="s">
        <v>73</v>
      </c>
      <c r="J8560">
        <f>VLOOKUP(C8560,'extension - production vol'!$B$6:$D$235,3,0)</f>
        <v>4624.3050000000003</v>
      </c>
    </row>
    <row r="8561" spans="1:9" x14ac:dyDescent="0.2">
      <c r="A8561" t="s">
        <v>1439</v>
      </c>
      <c r="B8561">
        <v>2.3966497842552645E-7</v>
      </c>
      <c r="C8561" t="s">
        <v>49</v>
      </c>
      <c r="D8561" t="s">
        <v>15</v>
      </c>
      <c r="F8561" t="s">
        <v>36</v>
      </c>
      <c r="G8561">
        <v>0</v>
      </c>
      <c r="H8561" t="s">
        <v>1439</v>
      </c>
      <c r="I8561" t="s">
        <v>340</v>
      </c>
    </row>
    <row r="8562" spans="1:9" x14ac:dyDescent="0.2">
      <c r="A8562" t="s">
        <v>1440</v>
      </c>
      <c r="B8562">
        <v>4.3829782046691615E-7</v>
      </c>
      <c r="C8562" t="s">
        <v>49</v>
      </c>
      <c r="D8562" t="s">
        <v>15</v>
      </c>
      <c r="F8562" t="s">
        <v>36</v>
      </c>
      <c r="G8562">
        <v>0</v>
      </c>
      <c r="H8562" t="s">
        <v>1440</v>
      </c>
      <c r="I8562" t="s">
        <v>340</v>
      </c>
    </row>
    <row r="8563" spans="1:9" x14ac:dyDescent="0.2">
      <c r="A8563" t="s">
        <v>1441</v>
      </c>
      <c r="B8563">
        <v>3.7923641203520402E-8</v>
      </c>
      <c r="C8563" t="s">
        <v>35</v>
      </c>
      <c r="D8563" t="s">
        <v>15</v>
      </c>
      <c r="F8563" t="s">
        <v>36</v>
      </c>
      <c r="G8563">
        <v>0</v>
      </c>
      <c r="H8563" t="s">
        <v>1441</v>
      </c>
      <c r="I8563" t="s">
        <v>340</v>
      </c>
    </row>
    <row r="8564" spans="1:9" x14ac:dyDescent="0.2">
      <c r="A8564" t="s">
        <v>1442</v>
      </c>
      <c r="B8564">
        <v>5.7196311323342249E-8</v>
      </c>
      <c r="C8564" t="s">
        <v>35</v>
      </c>
      <c r="D8564" t="s">
        <v>15</v>
      </c>
      <c r="F8564" t="s">
        <v>36</v>
      </c>
      <c r="G8564">
        <v>0</v>
      </c>
      <c r="H8564" t="s">
        <v>1442</v>
      </c>
      <c r="I8564" t="s">
        <v>340</v>
      </c>
    </row>
    <row r="8565" spans="1:9" x14ac:dyDescent="0.2">
      <c r="A8565" t="s">
        <v>341</v>
      </c>
      <c r="B8565">
        <v>3.2293396374769354E-8</v>
      </c>
      <c r="C8565" t="s">
        <v>35</v>
      </c>
      <c r="D8565" t="s">
        <v>15</v>
      </c>
      <c r="F8565" t="s">
        <v>36</v>
      </c>
      <c r="G8565">
        <v>0</v>
      </c>
      <c r="H8565" t="s">
        <v>341</v>
      </c>
      <c r="I8565" t="s">
        <v>340</v>
      </c>
    </row>
    <row r="8566" spans="1:9" x14ac:dyDescent="0.2">
      <c r="A8566" t="s">
        <v>342</v>
      </c>
      <c r="B8566">
        <v>6.4409112439361152E-8</v>
      </c>
      <c r="C8566" t="s">
        <v>35</v>
      </c>
      <c r="D8566" t="s">
        <v>15</v>
      </c>
      <c r="F8566" t="s">
        <v>36</v>
      </c>
      <c r="G8566">
        <v>0</v>
      </c>
      <c r="H8566" t="s">
        <v>342</v>
      </c>
      <c r="I8566" t="s">
        <v>340</v>
      </c>
    </row>
    <row r="8567" spans="1:9" x14ac:dyDescent="0.2">
      <c r="A8567" t="s">
        <v>343</v>
      </c>
      <c r="B8567">
        <v>1.7101729854588994E-8</v>
      </c>
      <c r="C8567" t="s">
        <v>35</v>
      </c>
      <c r="D8567" t="s">
        <v>15</v>
      </c>
      <c r="F8567" t="s">
        <v>36</v>
      </c>
      <c r="G8567">
        <v>0</v>
      </c>
      <c r="H8567" t="s">
        <v>343</v>
      </c>
      <c r="I8567" t="s">
        <v>340</v>
      </c>
    </row>
    <row r="8568" spans="1:9" x14ac:dyDescent="0.2">
      <c r="A8568" t="s">
        <v>344</v>
      </c>
      <c r="B8568">
        <v>3.4247879786722376E-8</v>
      </c>
      <c r="C8568" t="s">
        <v>35</v>
      </c>
      <c r="D8568" t="s">
        <v>15</v>
      </c>
      <c r="F8568" t="s">
        <v>36</v>
      </c>
      <c r="G8568">
        <v>0</v>
      </c>
      <c r="H8568" t="s">
        <v>344</v>
      </c>
      <c r="I8568" t="s">
        <v>340</v>
      </c>
    </row>
    <row r="8569" spans="1:9" x14ac:dyDescent="0.2">
      <c r="A8569" t="s">
        <v>345</v>
      </c>
      <c r="B8569">
        <v>3.7301942167397114E-6</v>
      </c>
      <c r="C8569" t="s">
        <v>35</v>
      </c>
      <c r="D8569" t="s">
        <v>15</v>
      </c>
      <c r="F8569" t="s">
        <v>36</v>
      </c>
      <c r="G8569">
        <v>0</v>
      </c>
      <c r="H8569" t="s">
        <v>345</v>
      </c>
      <c r="I8569" t="s">
        <v>340</v>
      </c>
    </row>
    <row r="8570" spans="1:9" x14ac:dyDescent="0.2">
      <c r="A8570" t="s">
        <v>346</v>
      </c>
      <c r="B8570">
        <v>1.9770029348720472E-6</v>
      </c>
      <c r="C8570" t="s">
        <v>35</v>
      </c>
      <c r="D8570" t="s">
        <v>15</v>
      </c>
      <c r="F8570" t="s">
        <v>36</v>
      </c>
      <c r="G8570">
        <v>0</v>
      </c>
      <c r="H8570" t="s">
        <v>346</v>
      </c>
      <c r="I8570" t="s">
        <v>340</v>
      </c>
    </row>
    <row r="8571" spans="1:9" x14ac:dyDescent="0.2">
      <c r="A8571" t="s">
        <v>347</v>
      </c>
      <c r="B8571">
        <v>3.6058544095150547E-7</v>
      </c>
      <c r="C8571" t="s">
        <v>49</v>
      </c>
      <c r="D8571" t="s">
        <v>15</v>
      </c>
      <c r="F8571" t="s">
        <v>36</v>
      </c>
      <c r="G8571">
        <v>0</v>
      </c>
      <c r="H8571" t="s">
        <v>347</v>
      </c>
      <c r="I8571" t="s">
        <v>340</v>
      </c>
    </row>
    <row r="8572" spans="1:9" x14ac:dyDescent="0.2">
      <c r="A8572" t="s">
        <v>348</v>
      </c>
      <c r="B8572">
        <v>2.9002260035151259E-7</v>
      </c>
      <c r="C8572" t="s">
        <v>49</v>
      </c>
      <c r="D8572" t="s">
        <v>15</v>
      </c>
      <c r="F8572" t="s">
        <v>36</v>
      </c>
      <c r="G8572">
        <v>0</v>
      </c>
      <c r="H8572" t="s">
        <v>348</v>
      </c>
      <c r="I8572" t="s">
        <v>340</v>
      </c>
    </row>
    <row r="8573" spans="1:9" x14ac:dyDescent="0.2">
      <c r="A8573" t="s">
        <v>349</v>
      </c>
      <c r="B8573">
        <v>1.0817563228545164E-6</v>
      </c>
      <c r="C8573" t="s">
        <v>35</v>
      </c>
      <c r="D8573" t="s">
        <v>15</v>
      </c>
      <c r="F8573" t="s">
        <v>36</v>
      </c>
      <c r="G8573">
        <v>0</v>
      </c>
      <c r="H8573" t="s">
        <v>349</v>
      </c>
      <c r="I8573" t="s">
        <v>340</v>
      </c>
    </row>
    <row r="8574" spans="1:9" x14ac:dyDescent="0.2">
      <c r="A8574" t="s">
        <v>350</v>
      </c>
      <c r="B8574">
        <v>1.6319599698236239E-6</v>
      </c>
      <c r="C8574" t="s">
        <v>35</v>
      </c>
      <c r="D8574" t="s">
        <v>15</v>
      </c>
      <c r="F8574" t="s">
        <v>36</v>
      </c>
      <c r="G8574">
        <v>0</v>
      </c>
      <c r="H8574" t="s">
        <v>350</v>
      </c>
      <c r="I8574" t="s">
        <v>340</v>
      </c>
    </row>
    <row r="8575" spans="1:9" x14ac:dyDescent="0.2">
      <c r="A8575" t="s">
        <v>351</v>
      </c>
      <c r="B8575">
        <v>5.7196311323342249E-7</v>
      </c>
      <c r="C8575" t="s">
        <v>35</v>
      </c>
      <c r="D8575" t="s">
        <v>15</v>
      </c>
      <c r="F8575" t="s">
        <v>36</v>
      </c>
      <c r="G8575">
        <v>0</v>
      </c>
      <c r="H8575" t="s">
        <v>351</v>
      </c>
      <c r="I8575" t="s">
        <v>340</v>
      </c>
    </row>
    <row r="8576" spans="1:9" x14ac:dyDescent="0.2">
      <c r="A8576" t="s">
        <v>352</v>
      </c>
      <c r="B8576">
        <v>8.6416166021136655E-7</v>
      </c>
      <c r="C8576" t="s">
        <v>35</v>
      </c>
      <c r="D8576" t="s">
        <v>15</v>
      </c>
      <c r="F8576" t="s">
        <v>36</v>
      </c>
      <c r="G8576">
        <v>0</v>
      </c>
      <c r="H8576" t="s">
        <v>352</v>
      </c>
      <c r="I8576" t="s">
        <v>340</v>
      </c>
    </row>
    <row r="8577" spans="1:13" x14ac:dyDescent="0.2">
      <c r="A8577" t="s">
        <v>442</v>
      </c>
      <c r="B8577">
        <v>3.7025999999999999E-3</v>
      </c>
      <c r="C8577" t="s">
        <v>42</v>
      </c>
      <c r="D8577" t="s">
        <v>16</v>
      </c>
      <c r="F8577" t="s">
        <v>36</v>
      </c>
      <c r="G8577">
        <v>0</v>
      </c>
      <c r="H8577" t="s">
        <v>443</v>
      </c>
      <c r="I8577" t="s">
        <v>353</v>
      </c>
    </row>
    <row r="8578" spans="1:13" x14ac:dyDescent="0.2">
      <c r="A8578" t="s">
        <v>354</v>
      </c>
      <c r="B8578">
        <v>-3.3322999999999998E-6</v>
      </c>
      <c r="C8578" t="s">
        <v>49</v>
      </c>
      <c r="D8578" t="s">
        <v>250</v>
      </c>
      <c r="F8578" t="s">
        <v>36</v>
      </c>
      <c r="G8578">
        <v>0</v>
      </c>
      <c r="H8578" t="s">
        <v>355</v>
      </c>
      <c r="I8578" t="s">
        <v>353</v>
      </c>
    </row>
    <row r="8580" spans="1:13" x14ac:dyDescent="0.2">
      <c r="A8580" s="2" t="s">
        <v>2</v>
      </c>
      <c r="B8580" s="2" t="s">
        <v>1459</v>
      </c>
    </row>
    <row r="8581" spans="1:13" x14ac:dyDescent="0.2">
      <c r="A8581" t="s">
        <v>4</v>
      </c>
      <c r="B8581" t="s">
        <v>404</v>
      </c>
    </row>
    <row r="8582" spans="1:13" x14ac:dyDescent="0.2">
      <c r="A8582" t="s">
        <v>6</v>
      </c>
      <c r="B8582" t="s">
        <v>373</v>
      </c>
    </row>
    <row r="8583" spans="1:13" x14ac:dyDescent="0.2">
      <c r="A8583" t="s">
        <v>8</v>
      </c>
      <c r="B8583">
        <v>1</v>
      </c>
    </row>
    <row r="8584" spans="1:13" x14ac:dyDescent="0.2">
      <c r="A8584" t="s">
        <v>9</v>
      </c>
      <c r="B8584" t="s">
        <v>73</v>
      </c>
    </row>
    <row r="8585" spans="1:13" x14ac:dyDescent="0.2">
      <c r="A8585" t="s">
        <v>11</v>
      </c>
      <c r="B8585" t="s">
        <v>12</v>
      </c>
    </row>
    <row r="8586" spans="1:13" x14ac:dyDescent="0.2">
      <c r="A8586" t="s">
        <v>13</v>
      </c>
      <c r="B8586" t="s">
        <v>14</v>
      </c>
    </row>
    <row r="8587" spans="1:13" x14ac:dyDescent="0.2">
      <c r="A8587" t="s">
        <v>15</v>
      </c>
      <c r="B8587" t="s">
        <v>53</v>
      </c>
    </row>
    <row r="8588" spans="1:13" x14ac:dyDescent="0.2">
      <c r="A8588" t="s">
        <v>17</v>
      </c>
    </row>
    <row r="8589" spans="1:13" x14ac:dyDescent="0.2">
      <c r="A8589" s="2" t="s">
        <v>18</v>
      </c>
      <c r="B8589" s="2" t="s">
        <v>19</v>
      </c>
      <c r="C8589" s="2" t="s">
        <v>6</v>
      </c>
      <c r="D8589" s="2" t="s">
        <v>15</v>
      </c>
      <c r="E8589" s="2" t="s">
        <v>20</v>
      </c>
      <c r="F8589" s="2" t="s">
        <v>13</v>
      </c>
      <c r="G8589" s="2" t="s">
        <v>21</v>
      </c>
      <c r="H8589" s="2" t="s">
        <v>9</v>
      </c>
      <c r="I8589" s="2" t="s">
        <v>4</v>
      </c>
      <c r="J8589" s="2" t="s">
        <v>1925</v>
      </c>
      <c r="K8589" s="2"/>
      <c r="L8589" s="2"/>
      <c r="M8589" s="2"/>
    </row>
    <row r="8590" spans="1:13" x14ac:dyDescent="0.2">
      <c r="A8590" t="s">
        <v>335</v>
      </c>
      <c r="B8590">
        <v>3.8502999999999998</v>
      </c>
      <c r="D8590" t="s">
        <v>30</v>
      </c>
      <c r="E8590" t="s">
        <v>336</v>
      </c>
      <c r="F8590" t="s">
        <v>27</v>
      </c>
      <c r="G8590">
        <v>0</v>
      </c>
      <c r="I8590" t="s">
        <v>337</v>
      </c>
    </row>
    <row r="8591" spans="1:13" x14ac:dyDescent="0.2">
      <c r="A8591" t="s">
        <v>29</v>
      </c>
      <c r="B8591">
        <v>0.25026999999999999</v>
      </c>
      <c r="D8591" t="s">
        <v>30</v>
      </c>
      <c r="E8591" t="s">
        <v>31</v>
      </c>
      <c r="F8591" t="s">
        <v>27</v>
      </c>
      <c r="G8591">
        <v>0</v>
      </c>
      <c r="I8591" t="s">
        <v>338</v>
      </c>
    </row>
    <row r="8592" spans="1:13" x14ac:dyDescent="0.2">
      <c r="A8592" t="s">
        <v>1459</v>
      </c>
      <c r="B8592">
        <v>1</v>
      </c>
      <c r="C8592" t="s">
        <v>373</v>
      </c>
      <c r="D8592" t="s">
        <v>53</v>
      </c>
      <c r="E8592" t="s">
        <v>339</v>
      </c>
      <c r="F8592" t="s">
        <v>33</v>
      </c>
      <c r="G8592">
        <v>0</v>
      </c>
      <c r="H8592" t="s">
        <v>73</v>
      </c>
      <c r="J8592">
        <f>VLOOKUP(C8592,'extension - production vol'!$B$6:$D$235,3,0)</f>
        <v>26.283999999999999</v>
      </c>
    </row>
    <row r="8593" spans="1:9" x14ac:dyDescent="0.2">
      <c r="A8593" t="s">
        <v>1439</v>
      </c>
      <c r="B8593">
        <v>2.4652635362505036E-8</v>
      </c>
      <c r="C8593" t="s">
        <v>49</v>
      </c>
      <c r="D8593" t="s">
        <v>15</v>
      </c>
      <c r="F8593" t="s">
        <v>36</v>
      </c>
      <c r="G8593">
        <v>0</v>
      </c>
      <c r="H8593" t="s">
        <v>1439</v>
      </c>
      <c r="I8593" t="s">
        <v>340</v>
      </c>
    </row>
    <row r="8594" spans="1:9" x14ac:dyDescent="0.2">
      <c r="A8594" t="s">
        <v>1440</v>
      </c>
      <c r="B8594">
        <v>4.9688472310955748E-7</v>
      </c>
      <c r="C8594" t="s">
        <v>49</v>
      </c>
      <c r="D8594" t="s">
        <v>15</v>
      </c>
      <c r="F8594" t="s">
        <v>36</v>
      </c>
      <c r="G8594">
        <v>0</v>
      </c>
      <c r="H8594" t="s">
        <v>1440</v>
      </c>
      <c r="I8594" t="s">
        <v>340</v>
      </c>
    </row>
    <row r="8595" spans="1:9" x14ac:dyDescent="0.2">
      <c r="A8595" t="s">
        <v>1441</v>
      </c>
      <c r="B8595">
        <v>3.8958827904476865E-9</v>
      </c>
      <c r="C8595" t="s">
        <v>35</v>
      </c>
      <c r="D8595" t="s">
        <v>15</v>
      </c>
      <c r="F8595" t="s">
        <v>36</v>
      </c>
      <c r="G8595">
        <v>0</v>
      </c>
      <c r="H8595" t="s">
        <v>1441</v>
      </c>
      <c r="I8595" t="s">
        <v>340</v>
      </c>
    </row>
    <row r="8596" spans="1:9" x14ac:dyDescent="0.2">
      <c r="A8596" t="s">
        <v>1442</v>
      </c>
      <c r="B8596">
        <v>6.4888801886800812E-8</v>
      </c>
      <c r="C8596" t="s">
        <v>35</v>
      </c>
      <c r="D8596" t="s">
        <v>15</v>
      </c>
      <c r="F8596" t="s">
        <v>36</v>
      </c>
      <c r="G8596">
        <v>0</v>
      </c>
      <c r="H8596" t="s">
        <v>1442</v>
      </c>
      <c r="I8596" t="s">
        <v>340</v>
      </c>
    </row>
    <row r="8597" spans="1:9" x14ac:dyDescent="0.2">
      <c r="A8597" t="s">
        <v>341</v>
      </c>
      <c r="B8597">
        <v>2.0806511583963724E-7</v>
      </c>
      <c r="C8597" t="s">
        <v>35</v>
      </c>
      <c r="D8597" t="s">
        <v>15</v>
      </c>
      <c r="F8597" t="s">
        <v>36</v>
      </c>
      <c r="G8597">
        <v>0</v>
      </c>
      <c r="H8597" t="s">
        <v>341</v>
      </c>
      <c r="I8597" t="s">
        <v>340</v>
      </c>
    </row>
    <row r="8598" spans="1:9" x14ac:dyDescent="0.2">
      <c r="A8598" t="s">
        <v>342</v>
      </c>
      <c r="B8598">
        <v>2.0806511583963724E-7</v>
      </c>
      <c r="C8598" t="s">
        <v>35</v>
      </c>
      <c r="D8598" t="s">
        <v>15</v>
      </c>
      <c r="F8598" t="s">
        <v>36</v>
      </c>
      <c r="G8598">
        <v>0</v>
      </c>
      <c r="H8598" t="s">
        <v>342</v>
      </c>
      <c r="I8598" t="s">
        <v>340</v>
      </c>
    </row>
    <row r="8599" spans="1:9" x14ac:dyDescent="0.2">
      <c r="A8599" t="s">
        <v>343</v>
      </c>
      <c r="B8599">
        <v>1.1042052200261451E-7</v>
      </c>
      <c r="C8599" t="s">
        <v>35</v>
      </c>
      <c r="D8599" t="s">
        <v>15</v>
      </c>
      <c r="F8599" t="s">
        <v>36</v>
      </c>
      <c r="G8599">
        <v>0</v>
      </c>
      <c r="H8599" t="s">
        <v>343</v>
      </c>
      <c r="I8599" t="s">
        <v>340</v>
      </c>
    </row>
    <row r="8600" spans="1:9" x14ac:dyDescent="0.2">
      <c r="A8600" t="s">
        <v>344</v>
      </c>
      <c r="B8600">
        <v>1.1042052200261451E-7</v>
      </c>
      <c r="C8600" t="s">
        <v>35</v>
      </c>
      <c r="D8600" t="s">
        <v>15</v>
      </c>
      <c r="F8600" t="s">
        <v>36</v>
      </c>
      <c r="G8600">
        <v>0</v>
      </c>
      <c r="H8600" t="s">
        <v>344</v>
      </c>
      <c r="I8600" t="s">
        <v>340</v>
      </c>
    </row>
    <row r="8601" spans="1:9" x14ac:dyDescent="0.2">
      <c r="A8601" t="s">
        <v>345</v>
      </c>
      <c r="B8601">
        <v>2.1842490398903425E-6</v>
      </c>
      <c r="C8601" t="s">
        <v>35</v>
      </c>
      <c r="D8601" t="s">
        <v>15</v>
      </c>
      <c r="F8601" t="s">
        <v>36</v>
      </c>
      <c r="G8601">
        <v>0</v>
      </c>
      <c r="H8601" t="s">
        <v>345</v>
      </c>
      <c r="I8601" t="s">
        <v>340</v>
      </c>
    </row>
    <row r="8602" spans="1:9" x14ac:dyDescent="0.2">
      <c r="A8602" t="s">
        <v>346</v>
      </c>
      <c r="B8602">
        <v>1.1598234667955737E-6</v>
      </c>
      <c r="C8602" t="s">
        <v>35</v>
      </c>
      <c r="D8602" t="s">
        <v>15</v>
      </c>
      <c r="F8602" t="s">
        <v>36</v>
      </c>
      <c r="G8602">
        <v>0</v>
      </c>
      <c r="H8602" t="s">
        <v>346</v>
      </c>
      <c r="I8602" t="s">
        <v>340</v>
      </c>
    </row>
    <row r="8603" spans="1:9" x14ac:dyDescent="0.2">
      <c r="A8603" t="s">
        <v>347</v>
      </c>
      <c r="B8603">
        <v>4.1002569696187132E-7</v>
      </c>
      <c r="C8603" t="s">
        <v>49</v>
      </c>
      <c r="D8603" t="s">
        <v>15</v>
      </c>
      <c r="F8603" t="s">
        <v>36</v>
      </c>
      <c r="G8603">
        <v>0</v>
      </c>
      <c r="H8603" t="s">
        <v>347</v>
      </c>
      <c r="I8603" t="s">
        <v>340</v>
      </c>
    </row>
    <row r="8604" spans="1:9" x14ac:dyDescent="0.2">
      <c r="A8604" t="s">
        <v>348</v>
      </c>
      <c r="B8604">
        <v>2.976198984178069E-8</v>
      </c>
      <c r="C8604" t="s">
        <v>49</v>
      </c>
      <c r="D8604" t="s">
        <v>15</v>
      </c>
      <c r="F8604" t="s">
        <v>36</v>
      </c>
      <c r="G8604">
        <v>0</v>
      </c>
      <c r="H8604" t="s">
        <v>348</v>
      </c>
      <c r="I8604" t="s">
        <v>340</v>
      </c>
    </row>
    <row r="8605" spans="1:9" x14ac:dyDescent="0.2">
      <c r="A8605" t="s">
        <v>349</v>
      </c>
      <c r="B8605">
        <v>1.0780737951271631E-7</v>
      </c>
      <c r="C8605" t="s">
        <v>35</v>
      </c>
      <c r="D8605" t="s">
        <v>15</v>
      </c>
      <c r="F8605" t="s">
        <v>36</v>
      </c>
      <c r="G8605">
        <v>0</v>
      </c>
      <c r="H8605" t="s">
        <v>349</v>
      </c>
      <c r="I8605" t="s">
        <v>340</v>
      </c>
    </row>
    <row r="8606" spans="1:9" x14ac:dyDescent="0.2">
      <c r="A8606" t="s">
        <v>350</v>
      </c>
      <c r="B8606">
        <v>1.8010474539446684E-6</v>
      </c>
      <c r="C8606" t="s">
        <v>35</v>
      </c>
      <c r="D8606" t="s">
        <v>15</v>
      </c>
      <c r="F8606" t="s">
        <v>36</v>
      </c>
      <c r="G8606">
        <v>0</v>
      </c>
      <c r="H8606" t="s">
        <v>350</v>
      </c>
      <c r="I8606" t="s">
        <v>340</v>
      </c>
    </row>
    <row r="8607" spans="1:9" x14ac:dyDescent="0.2">
      <c r="A8607" t="s">
        <v>351</v>
      </c>
      <c r="B8607">
        <v>5.7097036305905449E-8</v>
      </c>
      <c r="C8607" t="s">
        <v>35</v>
      </c>
      <c r="D8607" t="s">
        <v>15</v>
      </c>
      <c r="F8607" t="s">
        <v>36</v>
      </c>
      <c r="G8607">
        <v>0</v>
      </c>
      <c r="H8607" t="s">
        <v>351</v>
      </c>
      <c r="I8607" t="s">
        <v>340</v>
      </c>
    </row>
    <row r="8608" spans="1:9" x14ac:dyDescent="0.2">
      <c r="A8608" t="s">
        <v>352</v>
      </c>
      <c r="B8608">
        <v>9.5161727176509066E-7</v>
      </c>
      <c r="C8608" t="s">
        <v>35</v>
      </c>
      <c r="D8608" t="s">
        <v>15</v>
      </c>
      <c r="F8608" t="s">
        <v>36</v>
      </c>
      <c r="G8608">
        <v>0</v>
      </c>
      <c r="H8608" t="s">
        <v>352</v>
      </c>
      <c r="I8608" t="s">
        <v>340</v>
      </c>
    </row>
    <row r="8609" spans="1:13" x14ac:dyDescent="0.2">
      <c r="A8609" t="s">
        <v>442</v>
      </c>
      <c r="B8609">
        <v>3.7025999999999999E-3</v>
      </c>
      <c r="C8609" t="s">
        <v>42</v>
      </c>
      <c r="D8609" t="s">
        <v>16</v>
      </c>
      <c r="F8609" t="s">
        <v>36</v>
      </c>
      <c r="G8609">
        <v>0</v>
      </c>
      <c r="H8609" t="s">
        <v>443</v>
      </c>
      <c r="I8609" t="s">
        <v>353</v>
      </c>
    </row>
    <row r="8610" spans="1:13" x14ac:dyDescent="0.2">
      <c r="A8610" t="s">
        <v>354</v>
      </c>
      <c r="B8610">
        <v>-3.3322999999999998E-6</v>
      </c>
      <c r="C8610" t="s">
        <v>49</v>
      </c>
      <c r="D8610" t="s">
        <v>250</v>
      </c>
      <c r="F8610" t="s">
        <v>36</v>
      </c>
      <c r="G8610">
        <v>0</v>
      </c>
      <c r="H8610" t="s">
        <v>355</v>
      </c>
      <c r="I8610" t="s">
        <v>353</v>
      </c>
    </row>
    <row r="8612" spans="1:13" x14ac:dyDescent="0.2">
      <c r="A8612" s="2" t="s">
        <v>2</v>
      </c>
      <c r="B8612" s="2" t="s">
        <v>1459</v>
      </c>
    </row>
    <row r="8613" spans="1:13" x14ac:dyDescent="0.2">
      <c r="A8613" t="s">
        <v>4</v>
      </c>
      <c r="B8613" t="s">
        <v>404</v>
      </c>
    </row>
    <row r="8614" spans="1:13" x14ac:dyDescent="0.2">
      <c r="A8614" t="s">
        <v>6</v>
      </c>
      <c r="B8614" t="s">
        <v>365</v>
      </c>
    </row>
    <row r="8615" spans="1:13" x14ac:dyDescent="0.2">
      <c r="A8615" t="s">
        <v>8</v>
      </c>
      <c r="B8615">
        <v>1</v>
      </c>
    </row>
    <row r="8616" spans="1:13" x14ac:dyDescent="0.2">
      <c r="A8616" t="s">
        <v>9</v>
      </c>
      <c r="B8616" t="s">
        <v>73</v>
      </c>
    </row>
    <row r="8617" spans="1:13" x14ac:dyDescent="0.2">
      <c r="A8617" t="s">
        <v>11</v>
      </c>
      <c r="B8617" t="s">
        <v>12</v>
      </c>
    </row>
    <row r="8618" spans="1:13" x14ac:dyDescent="0.2">
      <c r="A8618" t="s">
        <v>13</v>
      </c>
      <c r="B8618" t="s">
        <v>14</v>
      </c>
    </row>
    <row r="8619" spans="1:13" x14ac:dyDescent="0.2">
      <c r="A8619" t="s">
        <v>15</v>
      </c>
      <c r="B8619" t="s">
        <v>53</v>
      </c>
    </row>
    <row r="8620" spans="1:13" x14ac:dyDescent="0.2">
      <c r="A8620" t="s">
        <v>17</v>
      </c>
    </row>
    <row r="8621" spans="1:13" x14ac:dyDescent="0.2">
      <c r="A8621" s="2" t="s">
        <v>18</v>
      </c>
      <c r="B8621" s="2" t="s">
        <v>19</v>
      </c>
      <c r="C8621" s="2" t="s">
        <v>6</v>
      </c>
      <c r="D8621" s="2" t="s">
        <v>15</v>
      </c>
      <c r="E8621" s="2" t="s">
        <v>20</v>
      </c>
      <c r="F8621" s="2" t="s">
        <v>13</v>
      </c>
      <c r="G8621" s="2" t="s">
        <v>21</v>
      </c>
      <c r="H8621" s="2" t="s">
        <v>9</v>
      </c>
      <c r="I8621" s="2" t="s">
        <v>4</v>
      </c>
      <c r="J8621" s="2" t="s">
        <v>1925</v>
      </c>
      <c r="K8621" s="2"/>
      <c r="L8621" s="2"/>
      <c r="M8621" s="2"/>
    </row>
    <row r="8622" spans="1:13" x14ac:dyDescent="0.2">
      <c r="A8622" t="s">
        <v>335</v>
      </c>
      <c r="B8622">
        <v>3.8502999999999998</v>
      </c>
      <c r="D8622" t="s">
        <v>30</v>
      </c>
      <c r="E8622" t="s">
        <v>336</v>
      </c>
      <c r="F8622" t="s">
        <v>27</v>
      </c>
      <c r="G8622">
        <v>0</v>
      </c>
      <c r="I8622" t="s">
        <v>337</v>
      </c>
    </row>
    <row r="8623" spans="1:13" x14ac:dyDescent="0.2">
      <c r="A8623" t="s">
        <v>29</v>
      </c>
      <c r="B8623">
        <v>0.25026999999999999</v>
      </c>
      <c r="D8623" t="s">
        <v>30</v>
      </c>
      <c r="E8623" t="s">
        <v>31</v>
      </c>
      <c r="F8623" t="s">
        <v>27</v>
      </c>
      <c r="G8623">
        <v>0</v>
      </c>
      <c r="I8623" t="s">
        <v>338</v>
      </c>
    </row>
    <row r="8624" spans="1:13" x14ac:dyDescent="0.2">
      <c r="A8624" t="s">
        <v>1459</v>
      </c>
      <c r="B8624">
        <v>1</v>
      </c>
      <c r="C8624" t="s">
        <v>365</v>
      </c>
      <c r="D8624" t="s">
        <v>53</v>
      </c>
      <c r="E8624" t="s">
        <v>339</v>
      </c>
      <c r="F8624" t="s">
        <v>33</v>
      </c>
      <c r="G8624">
        <v>0</v>
      </c>
      <c r="H8624" t="s">
        <v>73</v>
      </c>
      <c r="J8624">
        <f>VLOOKUP(C8624,'extension - production vol'!$B$6:$D$235,3,0)</f>
        <v>22090.561000000002</v>
      </c>
    </row>
    <row r="8625" spans="1:9" x14ac:dyDescent="0.2">
      <c r="A8625" t="s">
        <v>1439</v>
      </c>
      <c r="B8625">
        <v>2.5398220480081096E-8</v>
      </c>
      <c r="C8625" t="s">
        <v>49</v>
      </c>
      <c r="D8625" t="s">
        <v>15</v>
      </c>
      <c r="F8625" t="s">
        <v>36</v>
      </c>
      <c r="G8625">
        <v>0</v>
      </c>
      <c r="H8625" t="s">
        <v>1439</v>
      </c>
      <c r="I8625" t="s">
        <v>340</v>
      </c>
    </row>
    <row r="8626" spans="1:9" x14ac:dyDescent="0.2">
      <c r="A8626" t="s">
        <v>1440</v>
      </c>
      <c r="B8626">
        <v>5.1456134998605858E-7</v>
      </c>
      <c r="C8626" t="s">
        <v>49</v>
      </c>
      <c r="D8626" t="s">
        <v>15</v>
      </c>
      <c r="F8626" t="s">
        <v>36</v>
      </c>
      <c r="G8626">
        <v>0</v>
      </c>
      <c r="H8626" t="s">
        <v>1440</v>
      </c>
      <c r="I8626" t="s">
        <v>340</v>
      </c>
    </row>
    <row r="8627" spans="1:9" x14ac:dyDescent="0.2">
      <c r="A8627" t="s">
        <v>1441</v>
      </c>
      <c r="B8627">
        <v>4.0241336345063552E-9</v>
      </c>
      <c r="C8627" t="s">
        <v>35</v>
      </c>
      <c r="D8627" t="s">
        <v>15</v>
      </c>
      <c r="F8627" t="s">
        <v>36</v>
      </c>
      <c r="G8627">
        <v>0</v>
      </c>
      <c r="H8627" t="s">
        <v>1441</v>
      </c>
      <c r="I8627" t="s">
        <v>340</v>
      </c>
    </row>
    <row r="8628" spans="1:9" x14ac:dyDescent="0.2">
      <c r="A8628" t="s">
        <v>1442</v>
      </c>
      <c r="B8628">
        <v>6.7123868411642895E-8</v>
      </c>
      <c r="C8628" t="s">
        <v>35</v>
      </c>
      <c r="D8628" t="s">
        <v>15</v>
      </c>
      <c r="F8628" t="s">
        <v>36</v>
      </c>
      <c r="G8628">
        <v>0</v>
      </c>
      <c r="H8628" t="s">
        <v>1442</v>
      </c>
      <c r="I8628" t="s">
        <v>340</v>
      </c>
    </row>
    <row r="8629" spans="1:9" x14ac:dyDescent="0.2">
      <c r="A8629" t="s">
        <v>341</v>
      </c>
      <c r="B8629">
        <v>2.1594754841132417E-7</v>
      </c>
      <c r="C8629" t="s">
        <v>35</v>
      </c>
      <c r="D8629" t="s">
        <v>15</v>
      </c>
      <c r="F8629" t="s">
        <v>36</v>
      </c>
      <c r="G8629">
        <v>0</v>
      </c>
      <c r="H8629" t="s">
        <v>341</v>
      </c>
      <c r="I8629" t="s">
        <v>340</v>
      </c>
    </row>
    <row r="8630" spans="1:9" x14ac:dyDescent="0.2">
      <c r="A8630" t="s">
        <v>342</v>
      </c>
      <c r="B8630">
        <v>2.1594754841132417E-7</v>
      </c>
      <c r="C8630" t="s">
        <v>35</v>
      </c>
      <c r="D8630" t="s">
        <v>15</v>
      </c>
      <c r="F8630" t="s">
        <v>36</v>
      </c>
      <c r="G8630">
        <v>0</v>
      </c>
      <c r="H8630" t="s">
        <v>342</v>
      </c>
      <c r="I8630" t="s">
        <v>340</v>
      </c>
    </row>
    <row r="8631" spans="1:9" x14ac:dyDescent="0.2">
      <c r="A8631" t="s">
        <v>343</v>
      </c>
      <c r="B8631">
        <v>1.1433904037062469E-7</v>
      </c>
      <c r="C8631" t="s">
        <v>35</v>
      </c>
      <c r="D8631" t="s">
        <v>15</v>
      </c>
      <c r="F8631" t="s">
        <v>36</v>
      </c>
      <c r="G8631">
        <v>0</v>
      </c>
      <c r="H8631" t="s">
        <v>343</v>
      </c>
      <c r="I8631" t="s">
        <v>340</v>
      </c>
    </row>
    <row r="8632" spans="1:9" x14ac:dyDescent="0.2">
      <c r="A8632" t="s">
        <v>344</v>
      </c>
      <c r="B8632">
        <v>1.1433904037062469E-7</v>
      </c>
      <c r="C8632" t="s">
        <v>35</v>
      </c>
      <c r="D8632" t="s">
        <v>15</v>
      </c>
      <c r="F8632" t="s">
        <v>36</v>
      </c>
      <c r="G8632">
        <v>0</v>
      </c>
      <c r="H8632" t="s">
        <v>344</v>
      </c>
      <c r="I8632" t="s">
        <v>340</v>
      </c>
    </row>
    <row r="8633" spans="1:9" x14ac:dyDescent="0.2">
      <c r="A8633" t="s">
        <v>345</v>
      </c>
      <c r="B8633">
        <v>2.2594520816695514E-6</v>
      </c>
      <c r="C8633" t="s">
        <v>35</v>
      </c>
      <c r="D8633" t="s">
        <v>15</v>
      </c>
      <c r="F8633" t="s">
        <v>36</v>
      </c>
      <c r="G8633">
        <v>0</v>
      </c>
      <c r="H8633" t="s">
        <v>345</v>
      </c>
      <c r="I8633" t="s">
        <v>340</v>
      </c>
    </row>
    <row r="8634" spans="1:9" x14ac:dyDescent="0.2">
      <c r="A8634" t="s">
        <v>346</v>
      </c>
      <c r="B8634">
        <v>1.1989939148713606E-6</v>
      </c>
      <c r="C8634" t="s">
        <v>35</v>
      </c>
      <c r="D8634" t="s">
        <v>15</v>
      </c>
      <c r="F8634" t="s">
        <v>36</v>
      </c>
      <c r="G8634">
        <v>0</v>
      </c>
      <c r="H8634" t="s">
        <v>346</v>
      </c>
      <c r="I8634" t="s">
        <v>340</v>
      </c>
    </row>
    <row r="8635" spans="1:9" x14ac:dyDescent="0.2">
      <c r="A8635" t="s">
        <v>347</v>
      </c>
      <c r="B8635">
        <v>4.2385341970005461E-7</v>
      </c>
      <c r="C8635" t="s">
        <v>49</v>
      </c>
      <c r="D8635" t="s">
        <v>15</v>
      </c>
      <c r="F8635" t="s">
        <v>36</v>
      </c>
      <c r="G8635">
        <v>0</v>
      </c>
      <c r="H8635" t="s">
        <v>347</v>
      </c>
      <c r="I8635" t="s">
        <v>340</v>
      </c>
    </row>
    <row r="8636" spans="1:9" x14ac:dyDescent="0.2">
      <c r="A8636" t="s">
        <v>348</v>
      </c>
      <c r="B8636">
        <v>3.0840696297241325E-8</v>
      </c>
      <c r="C8636" t="s">
        <v>49</v>
      </c>
      <c r="D8636" t="s">
        <v>15</v>
      </c>
      <c r="F8636" t="s">
        <v>36</v>
      </c>
      <c r="G8636">
        <v>0</v>
      </c>
      <c r="H8636" t="s">
        <v>348</v>
      </c>
      <c r="I8636" t="s">
        <v>340</v>
      </c>
    </row>
    <row r="8637" spans="1:9" x14ac:dyDescent="0.2">
      <c r="A8637" t="s">
        <v>349</v>
      </c>
      <c r="B8637">
        <v>1.1148829249697935E-7</v>
      </c>
      <c r="C8637" t="s">
        <v>35</v>
      </c>
      <c r="D8637" t="s">
        <v>15</v>
      </c>
      <c r="F8637" t="s">
        <v>36</v>
      </c>
      <c r="G8637">
        <v>0</v>
      </c>
      <c r="H8637" t="s">
        <v>349</v>
      </c>
      <c r="I8637" t="s">
        <v>340</v>
      </c>
    </row>
    <row r="8638" spans="1:9" x14ac:dyDescent="0.2">
      <c r="A8638" t="s">
        <v>350</v>
      </c>
      <c r="B8638">
        <v>1.863635658603353E-6</v>
      </c>
      <c r="C8638" t="s">
        <v>35</v>
      </c>
      <c r="D8638" t="s">
        <v>15</v>
      </c>
      <c r="F8638" t="s">
        <v>36</v>
      </c>
      <c r="G8638">
        <v>0</v>
      </c>
      <c r="H8638" t="s">
        <v>350</v>
      </c>
      <c r="I8638" t="s">
        <v>340</v>
      </c>
    </row>
    <row r="8639" spans="1:9" x14ac:dyDescent="0.2">
      <c r="A8639" t="s">
        <v>351</v>
      </c>
      <c r="B8639">
        <v>5.9042616440707998E-8</v>
      </c>
      <c r="C8639" t="s">
        <v>35</v>
      </c>
      <c r="D8639" t="s">
        <v>15</v>
      </c>
      <c r="F8639" t="s">
        <v>36</v>
      </c>
      <c r="G8639">
        <v>0</v>
      </c>
      <c r="H8639" t="s">
        <v>351</v>
      </c>
      <c r="I8639" t="s">
        <v>340</v>
      </c>
    </row>
    <row r="8640" spans="1:9" x14ac:dyDescent="0.2">
      <c r="A8640" t="s">
        <v>352</v>
      </c>
      <c r="B8640">
        <v>9.8459335237716968E-7</v>
      </c>
      <c r="C8640" t="s">
        <v>35</v>
      </c>
      <c r="D8640" t="s">
        <v>15</v>
      </c>
      <c r="F8640" t="s">
        <v>36</v>
      </c>
      <c r="G8640">
        <v>0</v>
      </c>
      <c r="H8640" t="s">
        <v>352</v>
      </c>
      <c r="I8640" t="s">
        <v>340</v>
      </c>
    </row>
    <row r="8641" spans="1:13" x14ac:dyDescent="0.2">
      <c r="A8641" t="s">
        <v>442</v>
      </c>
      <c r="B8641">
        <v>3.7025999999999999E-3</v>
      </c>
      <c r="C8641" t="s">
        <v>42</v>
      </c>
      <c r="D8641" t="s">
        <v>16</v>
      </c>
      <c r="F8641" t="s">
        <v>36</v>
      </c>
      <c r="G8641">
        <v>0</v>
      </c>
      <c r="H8641" t="s">
        <v>443</v>
      </c>
      <c r="I8641" t="s">
        <v>353</v>
      </c>
    </row>
    <row r="8642" spans="1:13" x14ac:dyDescent="0.2">
      <c r="A8642" t="s">
        <v>354</v>
      </c>
      <c r="B8642">
        <v>-3.3322999999999998E-6</v>
      </c>
      <c r="C8642" t="s">
        <v>49</v>
      </c>
      <c r="D8642" t="s">
        <v>250</v>
      </c>
      <c r="F8642" t="s">
        <v>36</v>
      </c>
      <c r="G8642">
        <v>0</v>
      </c>
      <c r="H8642" t="s">
        <v>355</v>
      </c>
      <c r="I8642" t="s">
        <v>353</v>
      </c>
    </row>
    <row r="8644" spans="1:13" x14ac:dyDescent="0.2">
      <c r="A8644" s="2" t="s">
        <v>2</v>
      </c>
      <c r="B8644" s="2" t="s">
        <v>1459</v>
      </c>
    </row>
    <row r="8645" spans="1:13" x14ac:dyDescent="0.2">
      <c r="A8645" t="s">
        <v>4</v>
      </c>
      <c r="B8645" t="s">
        <v>404</v>
      </c>
    </row>
    <row r="8646" spans="1:13" x14ac:dyDescent="0.2">
      <c r="A8646" t="s">
        <v>6</v>
      </c>
      <c r="B8646" t="s">
        <v>396</v>
      </c>
    </row>
    <row r="8647" spans="1:13" x14ac:dyDescent="0.2">
      <c r="A8647" t="s">
        <v>8</v>
      </c>
      <c r="B8647">
        <v>1</v>
      </c>
    </row>
    <row r="8648" spans="1:13" x14ac:dyDescent="0.2">
      <c r="A8648" t="s">
        <v>9</v>
      </c>
      <c r="B8648" t="s">
        <v>73</v>
      </c>
    </row>
    <row r="8649" spans="1:13" x14ac:dyDescent="0.2">
      <c r="A8649" t="s">
        <v>11</v>
      </c>
      <c r="B8649" t="s">
        <v>12</v>
      </c>
    </row>
    <row r="8650" spans="1:13" x14ac:dyDescent="0.2">
      <c r="A8650" t="s">
        <v>13</v>
      </c>
      <c r="B8650" t="s">
        <v>14</v>
      </c>
    </row>
    <row r="8651" spans="1:13" x14ac:dyDescent="0.2">
      <c r="A8651" t="s">
        <v>15</v>
      </c>
      <c r="B8651" t="s">
        <v>53</v>
      </c>
    </row>
    <row r="8652" spans="1:13" x14ac:dyDescent="0.2">
      <c r="A8652" t="s">
        <v>17</v>
      </c>
    </row>
    <row r="8653" spans="1:13" x14ac:dyDescent="0.2">
      <c r="A8653" s="2" t="s">
        <v>18</v>
      </c>
      <c r="B8653" s="2" t="s">
        <v>19</v>
      </c>
      <c r="C8653" s="2" t="s">
        <v>6</v>
      </c>
      <c r="D8653" s="2" t="s">
        <v>15</v>
      </c>
      <c r="E8653" s="2" t="s">
        <v>20</v>
      </c>
      <c r="F8653" s="2" t="s">
        <v>13</v>
      </c>
      <c r="G8653" s="2" t="s">
        <v>21</v>
      </c>
      <c r="H8653" s="2" t="s">
        <v>9</v>
      </c>
      <c r="I8653" s="2" t="s">
        <v>4</v>
      </c>
      <c r="J8653" s="2" t="s">
        <v>1925</v>
      </c>
      <c r="K8653" s="2"/>
      <c r="L8653" s="2"/>
      <c r="M8653" s="2"/>
    </row>
    <row r="8654" spans="1:13" x14ac:dyDescent="0.2">
      <c r="A8654" t="s">
        <v>335</v>
      </c>
      <c r="B8654">
        <v>3.8502999999999998</v>
      </c>
      <c r="D8654" t="s">
        <v>30</v>
      </c>
      <c r="E8654" t="s">
        <v>336</v>
      </c>
      <c r="F8654" t="s">
        <v>27</v>
      </c>
      <c r="G8654">
        <v>0</v>
      </c>
      <c r="I8654" t="s">
        <v>337</v>
      </c>
    </row>
    <row r="8655" spans="1:13" x14ac:dyDescent="0.2">
      <c r="A8655" t="s">
        <v>29</v>
      </c>
      <c r="B8655">
        <v>0.25026999999999999</v>
      </c>
      <c r="D8655" t="s">
        <v>30</v>
      </c>
      <c r="E8655" t="s">
        <v>31</v>
      </c>
      <c r="F8655" t="s">
        <v>27</v>
      </c>
      <c r="G8655">
        <v>0</v>
      </c>
      <c r="I8655" t="s">
        <v>338</v>
      </c>
    </row>
    <row r="8656" spans="1:13" x14ac:dyDescent="0.2">
      <c r="A8656" t="s">
        <v>1459</v>
      </c>
      <c r="B8656">
        <v>1</v>
      </c>
      <c r="C8656" t="s">
        <v>396</v>
      </c>
      <c r="D8656" t="s">
        <v>53</v>
      </c>
      <c r="E8656" t="s">
        <v>339</v>
      </c>
      <c r="F8656" t="s">
        <v>33</v>
      </c>
      <c r="G8656">
        <v>0</v>
      </c>
      <c r="H8656" t="s">
        <v>73</v>
      </c>
      <c r="J8656">
        <f>VLOOKUP(C8656,'extension - production vol'!$B$6:$D$235,3,0)</f>
        <v>13889.038</v>
      </c>
    </row>
    <row r="8657" spans="1:9" x14ac:dyDescent="0.2">
      <c r="A8657" t="s">
        <v>1439</v>
      </c>
      <c r="B8657">
        <v>4.1670942783760471E-8</v>
      </c>
      <c r="C8657" t="s">
        <v>49</v>
      </c>
      <c r="D8657" t="s">
        <v>15</v>
      </c>
      <c r="F8657" t="s">
        <v>36</v>
      </c>
      <c r="G8657">
        <v>0</v>
      </c>
      <c r="H8657" t="s">
        <v>1439</v>
      </c>
      <c r="I8657" t="s">
        <v>340</v>
      </c>
    </row>
    <row r="8658" spans="1:9" x14ac:dyDescent="0.2">
      <c r="A8658" t="s">
        <v>1440</v>
      </c>
      <c r="B8658">
        <v>8.4189840798585813E-7</v>
      </c>
      <c r="C8658" t="s">
        <v>49</v>
      </c>
      <c r="D8658" t="s">
        <v>15</v>
      </c>
      <c r="F8658" t="s">
        <v>36</v>
      </c>
      <c r="G8658">
        <v>0</v>
      </c>
      <c r="H8658" t="s">
        <v>1440</v>
      </c>
      <c r="I8658" t="s">
        <v>340</v>
      </c>
    </row>
    <row r="8659" spans="1:9" x14ac:dyDescent="0.2">
      <c r="A8659" t="s">
        <v>1441</v>
      </c>
      <c r="B8659">
        <v>6.6019371561480968E-9</v>
      </c>
      <c r="C8659" t="s">
        <v>35</v>
      </c>
      <c r="D8659" t="s">
        <v>15</v>
      </c>
      <c r="F8659" t="s">
        <v>36</v>
      </c>
      <c r="G8659">
        <v>0</v>
      </c>
      <c r="H8659" t="s">
        <v>1441</v>
      </c>
      <c r="I8659" t="s">
        <v>340</v>
      </c>
    </row>
    <row r="8660" spans="1:9" x14ac:dyDescent="0.2">
      <c r="A8660" t="s">
        <v>1442</v>
      </c>
      <c r="B8660">
        <v>1.0962849773053262E-7</v>
      </c>
      <c r="C8660" t="s">
        <v>35</v>
      </c>
      <c r="D8660" t="s">
        <v>15</v>
      </c>
      <c r="F8660" t="s">
        <v>36</v>
      </c>
      <c r="G8660">
        <v>0</v>
      </c>
      <c r="H8660" t="s">
        <v>1442</v>
      </c>
      <c r="I8660" t="s">
        <v>340</v>
      </c>
    </row>
    <row r="8661" spans="1:9" x14ac:dyDescent="0.2">
      <c r="A8661" t="s">
        <v>341</v>
      </c>
      <c r="B8661">
        <v>3.5338345298091548E-7</v>
      </c>
      <c r="C8661" t="s">
        <v>35</v>
      </c>
      <c r="D8661" t="s">
        <v>15</v>
      </c>
      <c r="F8661" t="s">
        <v>36</v>
      </c>
      <c r="G8661">
        <v>0</v>
      </c>
      <c r="H8661" t="s">
        <v>341</v>
      </c>
      <c r="I8661" t="s">
        <v>340</v>
      </c>
    </row>
    <row r="8662" spans="1:9" x14ac:dyDescent="0.2">
      <c r="A8662" t="s">
        <v>342</v>
      </c>
      <c r="B8662">
        <v>3.5338345298091548E-7</v>
      </c>
      <c r="C8662" t="s">
        <v>35</v>
      </c>
      <c r="D8662" t="s">
        <v>15</v>
      </c>
      <c r="F8662" t="s">
        <v>36</v>
      </c>
      <c r="G8662">
        <v>0</v>
      </c>
      <c r="H8662" t="s">
        <v>342</v>
      </c>
      <c r="I8662" t="s">
        <v>340</v>
      </c>
    </row>
    <row r="8663" spans="1:9" x14ac:dyDescent="0.2">
      <c r="A8663" t="s">
        <v>343</v>
      </c>
      <c r="B8663">
        <v>1.8708535746048468E-7</v>
      </c>
      <c r="C8663" t="s">
        <v>35</v>
      </c>
      <c r="D8663" t="s">
        <v>15</v>
      </c>
      <c r="F8663" t="s">
        <v>36</v>
      </c>
      <c r="G8663">
        <v>0</v>
      </c>
      <c r="H8663" t="s">
        <v>343</v>
      </c>
      <c r="I8663" t="s">
        <v>340</v>
      </c>
    </row>
    <row r="8664" spans="1:9" x14ac:dyDescent="0.2">
      <c r="A8664" t="s">
        <v>344</v>
      </c>
      <c r="B8664">
        <v>1.8708535746048468E-7</v>
      </c>
      <c r="C8664" t="s">
        <v>35</v>
      </c>
      <c r="D8664" t="s">
        <v>15</v>
      </c>
      <c r="F8664" t="s">
        <v>36</v>
      </c>
      <c r="G8664">
        <v>0</v>
      </c>
      <c r="H8664" t="s">
        <v>344</v>
      </c>
      <c r="I8664" t="s">
        <v>340</v>
      </c>
    </row>
    <row r="8665" spans="1:9" x14ac:dyDescent="0.2">
      <c r="A8665" t="s">
        <v>345</v>
      </c>
      <c r="B8665">
        <v>3.7067757243693896E-6</v>
      </c>
      <c r="C8665" t="s">
        <v>35</v>
      </c>
      <c r="D8665" t="s">
        <v>15</v>
      </c>
      <c r="F8665" t="s">
        <v>36</v>
      </c>
      <c r="G8665">
        <v>0</v>
      </c>
      <c r="H8665" t="s">
        <v>345</v>
      </c>
      <c r="I8665" t="s">
        <v>340</v>
      </c>
    </row>
    <row r="8666" spans="1:9" x14ac:dyDescent="0.2">
      <c r="A8666" t="s">
        <v>346</v>
      </c>
      <c r="B8666">
        <v>1.962410677607324E-6</v>
      </c>
      <c r="C8666" t="s">
        <v>35</v>
      </c>
      <c r="D8666" t="s">
        <v>15</v>
      </c>
      <c r="F8666" t="s">
        <v>36</v>
      </c>
      <c r="G8666">
        <v>0</v>
      </c>
      <c r="H8666" t="s">
        <v>346</v>
      </c>
      <c r="I8666" t="s">
        <v>340</v>
      </c>
    </row>
    <row r="8667" spans="1:9" x14ac:dyDescent="0.2">
      <c r="A8667" t="s">
        <v>347</v>
      </c>
      <c r="B8667">
        <v>6.965346540890193E-7</v>
      </c>
      <c r="C8667" t="s">
        <v>49</v>
      </c>
      <c r="D8667" t="s">
        <v>15</v>
      </c>
      <c r="F8667" t="s">
        <v>36</v>
      </c>
      <c r="G8667">
        <v>0</v>
      </c>
      <c r="H8667" t="s">
        <v>347</v>
      </c>
      <c r="I8667" t="s">
        <v>340</v>
      </c>
    </row>
    <row r="8668" spans="1:9" x14ac:dyDescent="0.2">
      <c r="A8668" t="s">
        <v>348</v>
      </c>
      <c r="B8668">
        <v>5.0453336248361141E-8</v>
      </c>
      <c r="C8668" t="s">
        <v>49</v>
      </c>
      <c r="D8668" t="s">
        <v>15</v>
      </c>
      <c r="F8668" t="s">
        <v>36</v>
      </c>
      <c r="G8668">
        <v>0</v>
      </c>
      <c r="H8668" t="s">
        <v>348</v>
      </c>
      <c r="I8668" t="s">
        <v>340</v>
      </c>
    </row>
    <row r="8669" spans="1:9" x14ac:dyDescent="0.2">
      <c r="A8669" t="s">
        <v>349</v>
      </c>
      <c r="B8669">
        <v>1.8231037467895205E-7</v>
      </c>
      <c r="C8669" t="s">
        <v>35</v>
      </c>
      <c r="D8669" t="s">
        <v>15</v>
      </c>
      <c r="F8669" t="s">
        <v>36</v>
      </c>
      <c r="G8669">
        <v>0</v>
      </c>
      <c r="H8669" t="s">
        <v>349</v>
      </c>
      <c r="I8669" t="s">
        <v>340</v>
      </c>
    </row>
    <row r="8670" spans="1:9" x14ac:dyDescent="0.2">
      <c r="A8670" t="s">
        <v>350</v>
      </c>
      <c r="B8670">
        <v>3.0405251856755453E-6</v>
      </c>
      <c r="C8670" t="s">
        <v>35</v>
      </c>
      <c r="D8670" t="s">
        <v>15</v>
      </c>
      <c r="F8670" t="s">
        <v>36</v>
      </c>
      <c r="G8670">
        <v>0</v>
      </c>
      <c r="H8670" t="s">
        <v>350</v>
      </c>
      <c r="I8670" t="s">
        <v>340</v>
      </c>
    </row>
    <row r="8671" spans="1:9" x14ac:dyDescent="0.2">
      <c r="A8671" t="s">
        <v>351</v>
      </c>
      <c r="B8671">
        <v>9.6909169264559216E-8</v>
      </c>
      <c r="C8671" t="s">
        <v>35</v>
      </c>
      <c r="D8671" t="s">
        <v>15</v>
      </c>
      <c r="F8671" t="s">
        <v>36</v>
      </c>
      <c r="G8671">
        <v>0</v>
      </c>
      <c r="H8671" t="s">
        <v>351</v>
      </c>
      <c r="I8671" t="s">
        <v>340</v>
      </c>
    </row>
    <row r="8672" spans="1:9" x14ac:dyDescent="0.2">
      <c r="A8672" t="s">
        <v>352</v>
      </c>
      <c r="B8672">
        <v>1.611114939023297E-6</v>
      </c>
      <c r="C8672" t="s">
        <v>35</v>
      </c>
      <c r="D8672" t="s">
        <v>15</v>
      </c>
      <c r="F8672" t="s">
        <v>36</v>
      </c>
      <c r="G8672">
        <v>0</v>
      </c>
      <c r="H8672" t="s">
        <v>352</v>
      </c>
      <c r="I8672" t="s">
        <v>340</v>
      </c>
    </row>
    <row r="8673" spans="1:13" x14ac:dyDescent="0.2">
      <c r="A8673" t="s">
        <v>442</v>
      </c>
      <c r="B8673">
        <v>3.7025999999999999E-3</v>
      </c>
      <c r="C8673" t="s">
        <v>42</v>
      </c>
      <c r="D8673" t="s">
        <v>16</v>
      </c>
      <c r="F8673" t="s">
        <v>36</v>
      </c>
      <c r="G8673">
        <v>0</v>
      </c>
      <c r="H8673" t="s">
        <v>443</v>
      </c>
      <c r="I8673" t="s">
        <v>353</v>
      </c>
    </row>
    <row r="8674" spans="1:13" x14ac:dyDescent="0.2">
      <c r="A8674" t="s">
        <v>354</v>
      </c>
      <c r="B8674">
        <v>-3.3322999999999998E-6</v>
      </c>
      <c r="C8674" t="s">
        <v>49</v>
      </c>
      <c r="D8674" t="s">
        <v>250</v>
      </c>
      <c r="F8674" t="s">
        <v>36</v>
      </c>
      <c r="G8674">
        <v>0</v>
      </c>
      <c r="H8674" t="s">
        <v>355</v>
      </c>
      <c r="I8674" t="s">
        <v>353</v>
      </c>
    </row>
    <row r="8676" spans="1:13" x14ac:dyDescent="0.2">
      <c r="A8676" s="2" t="s">
        <v>2</v>
      </c>
      <c r="B8676" s="2" t="s">
        <v>1459</v>
      </c>
    </row>
    <row r="8677" spans="1:13" x14ac:dyDescent="0.2">
      <c r="A8677" t="s">
        <v>4</v>
      </c>
      <c r="B8677" t="s">
        <v>404</v>
      </c>
    </row>
    <row r="8678" spans="1:13" x14ac:dyDescent="0.2">
      <c r="A8678" t="s">
        <v>6</v>
      </c>
      <c r="B8678" t="s">
        <v>7</v>
      </c>
    </row>
    <row r="8679" spans="1:13" x14ac:dyDescent="0.2">
      <c r="A8679" t="s">
        <v>8</v>
      </c>
      <c r="B8679">
        <v>1</v>
      </c>
    </row>
    <row r="8680" spans="1:13" x14ac:dyDescent="0.2">
      <c r="A8680" t="s">
        <v>9</v>
      </c>
      <c r="B8680" t="s">
        <v>73</v>
      </c>
    </row>
    <row r="8681" spans="1:13" x14ac:dyDescent="0.2">
      <c r="A8681" t="s">
        <v>11</v>
      </c>
      <c r="B8681" t="s">
        <v>12</v>
      </c>
    </row>
    <row r="8682" spans="1:13" x14ac:dyDescent="0.2">
      <c r="A8682" t="s">
        <v>13</v>
      </c>
      <c r="B8682" t="s">
        <v>14</v>
      </c>
    </row>
    <row r="8683" spans="1:13" x14ac:dyDescent="0.2">
      <c r="A8683" t="s">
        <v>15</v>
      </c>
      <c r="B8683" t="s">
        <v>53</v>
      </c>
    </row>
    <row r="8684" spans="1:13" x14ac:dyDescent="0.2">
      <c r="A8684" t="s">
        <v>17</v>
      </c>
    </row>
    <row r="8685" spans="1:13" x14ac:dyDescent="0.2">
      <c r="A8685" s="2" t="s">
        <v>18</v>
      </c>
      <c r="B8685" s="2" t="s">
        <v>19</v>
      </c>
      <c r="C8685" s="2" t="s">
        <v>6</v>
      </c>
      <c r="D8685" s="2" t="s">
        <v>15</v>
      </c>
      <c r="E8685" s="2" t="s">
        <v>20</v>
      </c>
      <c r="F8685" s="2" t="s">
        <v>13</v>
      </c>
      <c r="G8685" s="2" t="s">
        <v>21</v>
      </c>
      <c r="H8685" s="2" t="s">
        <v>9</v>
      </c>
      <c r="I8685" s="2" t="s">
        <v>4</v>
      </c>
      <c r="J8685" s="2" t="s">
        <v>1925</v>
      </c>
      <c r="K8685" s="2"/>
      <c r="L8685" s="2"/>
      <c r="M8685" s="2"/>
    </row>
    <row r="8686" spans="1:13" x14ac:dyDescent="0.2">
      <c r="A8686" t="s">
        <v>335</v>
      </c>
      <c r="B8686">
        <v>3.8502999999999998</v>
      </c>
      <c r="D8686" t="s">
        <v>30</v>
      </c>
      <c r="E8686" t="s">
        <v>336</v>
      </c>
      <c r="F8686" t="s">
        <v>27</v>
      </c>
      <c r="G8686">
        <v>0</v>
      </c>
      <c r="I8686" t="s">
        <v>337</v>
      </c>
    </row>
    <row r="8687" spans="1:13" x14ac:dyDescent="0.2">
      <c r="A8687" t="s">
        <v>29</v>
      </c>
      <c r="B8687">
        <v>0.25026999999999999</v>
      </c>
      <c r="D8687" t="s">
        <v>30</v>
      </c>
      <c r="E8687" t="s">
        <v>31</v>
      </c>
      <c r="F8687" t="s">
        <v>27</v>
      </c>
      <c r="G8687">
        <v>0</v>
      </c>
      <c r="I8687" t="s">
        <v>338</v>
      </c>
    </row>
    <row r="8688" spans="1:13" x14ac:dyDescent="0.2">
      <c r="A8688" t="s">
        <v>1459</v>
      </c>
      <c r="B8688">
        <v>1</v>
      </c>
      <c r="C8688" t="s">
        <v>7</v>
      </c>
      <c r="D8688" t="s">
        <v>53</v>
      </c>
      <c r="E8688" t="s">
        <v>339</v>
      </c>
      <c r="F8688" t="s">
        <v>33</v>
      </c>
      <c r="G8688">
        <v>0</v>
      </c>
      <c r="H8688" t="s">
        <v>73</v>
      </c>
      <c r="J8688">
        <f>VLOOKUP(C8688,'extension - production vol'!$B$6:$D$235,3,0)</f>
        <v>214436.07</v>
      </c>
    </row>
    <row r="8689" spans="1:9" x14ac:dyDescent="0.2">
      <c r="A8689" t="s">
        <v>1439</v>
      </c>
      <c r="B8689">
        <v>6.4265290829504533E-9</v>
      </c>
      <c r="C8689" t="s">
        <v>49</v>
      </c>
      <c r="D8689" t="s">
        <v>15</v>
      </c>
      <c r="F8689" t="s">
        <v>36</v>
      </c>
      <c r="G8689">
        <v>0</v>
      </c>
      <c r="H8689" t="s">
        <v>1439</v>
      </c>
      <c r="I8689" t="s">
        <v>340</v>
      </c>
    </row>
    <row r="8690" spans="1:9" x14ac:dyDescent="0.2">
      <c r="A8690" t="s">
        <v>1440</v>
      </c>
      <c r="B8690">
        <v>7.9051994914169298E-8</v>
      </c>
      <c r="C8690" t="s">
        <v>49</v>
      </c>
      <c r="D8690" t="s">
        <v>15</v>
      </c>
      <c r="F8690" t="s">
        <v>36</v>
      </c>
      <c r="G8690">
        <v>0</v>
      </c>
      <c r="H8690" t="s">
        <v>1440</v>
      </c>
      <c r="I8690" t="s">
        <v>340</v>
      </c>
    </row>
    <row r="8691" spans="1:9" x14ac:dyDescent="0.2">
      <c r="A8691" t="s">
        <v>1441</v>
      </c>
      <c r="B8691">
        <v>4.3905136743696912E-9</v>
      </c>
      <c r="C8691" t="s">
        <v>35</v>
      </c>
      <c r="D8691" t="s">
        <v>15</v>
      </c>
      <c r="F8691" t="s">
        <v>36</v>
      </c>
      <c r="G8691">
        <v>0</v>
      </c>
      <c r="H8691" t="s">
        <v>1441</v>
      </c>
      <c r="I8691" t="s">
        <v>340</v>
      </c>
    </row>
    <row r="8692" spans="1:9" x14ac:dyDescent="0.2">
      <c r="A8692" t="s">
        <v>1442</v>
      </c>
      <c r="B8692">
        <v>1.0521308675626851E-7</v>
      </c>
      <c r="C8692" t="s">
        <v>35</v>
      </c>
      <c r="D8692" t="s">
        <v>15</v>
      </c>
      <c r="F8692" t="s">
        <v>36</v>
      </c>
      <c r="G8692">
        <v>0</v>
      </c>
      <c r="H8692" t="s">
        <v>1442</v>
      </c>
      <c r="I8692" t="s">
        <v>340</v>
      </c>
    </row>
    <row r="8693" spans="1:9" x14ac:dyDescent="0.2">
      <c r="A8693" t="s">
        <v>341</v>
      </c>
      <c r="B8693">
        <v>2.1036182300075948E-7</v>
      </c>
      <c r="C8693" t="s">
        <v>35</v>
      </c>
      <c r="D8693" t="s">
        <v>15</v>
      </c>
      <c r="F8693" t="s">
        <v>36</v>
      </c>
      <c r="G8693">
        <v>0</v>
      </c>
      <c r="H8693" t="s">
        <v>341</v>
      </c>
      <c r="I8693" t="s">
        <v>340</v>
      </c>
    </row>
    <row r="8694" spans="1:9" x14ac:dyDescent="0.2">
      <c r="A8694" t="s">
        <v>342</v>
      </c>
      <c r="B8694">
        <v>2.1036182300075948E-7</v>
      </c>
      <c r="C8694" t="s">
        <v>35</v>
      </c>
      <c r="D8694" t="s">
        <v>15</v>
      </c>
      <c r="F8694" t="s">
        <v>36</v>
      </c>
      <c r="G8694">
        <v>0</v>
      </c>
      <c r="H8694" t="s">
        <v>342</v>
      </c>
      <c r="I8694" t="s">
        <v>340</v>
      </c>
    </row>
    <row r="8695" spans="1:9" x14ac:dyDescent="0.2">
      <c r="A8695" t="s">
        <v>343</v>
      </c>
      <c r="B8695">
        <v>1.1614571694636528E-7</v>
      </c>
      <c r="C8695" t="s">
        <v>35</v>
      </c>
      <c r="D8695" t="s">
        <v>15</v>
      </c>
      <c r="F8695" t="s">
        <v>36</v>
      </c>
      <c r="G8695">
        <v>0</v>
      </c>
      <c r="H8695" t="s">
        <v>343</v>
      </c>
      <c r="I8695" t="s">
        <v>340</v>
      </c>
    </row>
    <row r="8696" spans="1:9" x14ac:dyDescent="0.2">
      <c r="A8696" t="s">
        <v>344</v>
      </c>
      <c r="B8696">
        <v>1.1614571694636528E-7</v>
      </c>
      <c r="C8696" t="s">
        <v>35</v>
      </c>
      <c r="D8696" t="s">
        <v>15</v>
      </c>
      <c r="F8696" t="s">
        <v>36</v>
      </c>
      <c r="G8696">
        <v>0</v>
      </c>
      <c r="H8696" t="s">
        <v>344</v>
      </c>
      <c r="I8696" t="s">
        <v>340</v>
      </c>
    </row>
    <row r="8697" spans="1:9" x14ac:dyDescent="0.2">
      <c r="A8697" t="s">
        <v>345</v>
      </c>
      <c r="B8697">
        <v>2.1895696433061281E-6</v>
      </c>
      <c r="C8697" t="s">
        <v>35</v>
      </c>
      <c r="D8697" t="s">
        <v>15</v>
      </c>
      <c r="F8697" t="s">
        <v>36</v>
      </c>
      <c r="G8697">
        <v>0</v>
      </c>
      <c r="H8697" t="s">
        <v>345</v>
      </c>
      <c r="I8697" t="s">
        <v>340</v>
      </c>
    </row>
    <row r="8698" spans="1:9" x14ac:dyDescent="0.2">
      <c r="A8698" t="s">
        <v>346</v>
      </c>
      <c r="B8698">
        <v>1.2113722961667669E-6</v>
      </c>
      <c r="C8698" t="s">
        <v>35</v>
      </c>
      <c r="D8698" t="s">
        <v>15</v>
      </c>
      <c r="F8698" t="s">
        <v>36</v>
      </c>
      <c r="G8698">
        <v>0</v>
      </c>
      <c r="H8698" t="s">
        <v>346</v>
      </c>
      <c r="I8698" t="s">
        <v>340</v>
      </c>
    </row>
    <row r="8699" spans="1:9" x14ac:dyDescent="0.2">
      <c r="A8699" t="s">
        <v>347</v>
      </c>
      <c r="B8699">
        <v>1.5412295411323655E-7</v>
      </c>
      <c r="C8699" t="s">
        <v>49</v>
      </c>
      <c r="D8699" t="s">
        <v>15</v>
      </c>
      <c r="F8699" t="s">
        <v>36</v>
      </c>
      <c r="G8699">
        <v>0</v>
      </c>
      <c r="H8699" t="s">
        <v>347</v>
      </c>
      <c r="I8699" t="s">
        <v>340</v>
      </c>
    </row>
    <row r="8700" spans="1:9" x14ac:dyDescent="0.2">
      <c r="A8700" t="s">
        <v>348</v>
      </c>
      <c r="B8700">
        <v>3.2815108680198336E-9</v>
      </c>
      <c r="C8700" t="s">
        <v>49</v>
      </c>
      <c r="D8700" t="s">
        <v>15</v>
      </c>
      <c r="F8700" t="s">
        <v>36</v>
      </c>
      <c r="G8700">
        <v>0</v>
      </c>
      <c r="H8700" t="s">
        <v>348</v>
      </c>
      <c r="I8700" t="s">
        <v>340</v>
      </c>
    </row>
    <row r="8701" spans="1:9" x14ac:dyDescent="0.2">
      <c r="A8701" t="s">
        <v>349</v>
      </c>
      <c r="B8701">
        <v>9.554485716244923E-8</v>
      </c>
      <c r="C8701" t="s">
        <v>35</v>
      </c>
      <c r="D8701" t="s">
        <v>15</v>
      </c>
      <c r="F8701" t="s">
        <v>36</v>
      </c>
      <c r="G8701">
        <v>0</v>
      </c>
      <c r="H8701" t="s">
        <v>349</v>
      </c>
      <c r="I8701" t="s">
        <v>340</v>
      </c>
    </row>
    <row r="8702" spans="1:9" x14ac:dyDescent="0.2">
      <c r="A8702" t="s">
        <v>350</v>
      </c>
      <c r="B8702">
        <v>2.2976263270017552E-6</v>
      </c>
      <c r="C8702" t="s">
        <v>35</v>
      </c>
      <c r="D8702" t="s">
        <v>15</v>
      </c>
      <c r="F8702" t="s">
        <v>36</v>
      </c>
      <c r="G8702">
        <v>0</v>
      </c>
      <c r="H8702" t="s">
        <v>350</v>
      </c>
      <c r="I8702" t="s">
        <v>340</v>
      </c>
    </row>
    <row r="8703" spans="1:9" x14ac:dyDescent="0.2">
      <c r="A8703" t="s">
        <v>351</v>
      </c>
      <c r="B8703">
        <v>5.3061518888431624E-8</v>
      </c>
      <c r="C8703" t="s">
        <v>35</v>
      </c>
      <c r="D8703" t="s">
        <v>15</v>
      </c>
      <c r="F8703" t="s">
        <v>36</v>
      </c>
      <c r="G8703">
        <v>0</v>
      </c>
      <c r="H8703" t="s">
        <v>351</v>
      </c>
      <c r="I8703" t="s">
        <v>340</v>
      </c>
    </row>
    <row r="8704" spans="1:9" x14ac:dyDescent="0.2">
      <c r="A8704" t="s">
        <v>352</v>
      </c>
      <c r="B8704">
        <v>1.2739314288326563E-6</v>
      </c>
      <c r="C8704" t="s">
        <v>35</v>
      </c>
      <c r="D8704" t="s">
        <v>15</v>
      </c>
      <c r="F8704" t="s">
        <v>36</v>
      </c>
      <c r="G8704">
        <v>0</v>
      </c>
      <c r="H8704" t="s">
        <v>352</v>
      </c>
      <c r="I8704" t="s">
        <v>340</v>
      </c>
    </row>
    <row r="8705" spans="1:13" x14ac:dyDescent="0.2">
      <c r="A8705" t="s">
        <v>442</v>
      </c>
      <c r="B8705">
        <v>3.7025999999999999E-3</v>
      </c>
      <c r="C8705" t="s">
        <v>42</v>
      </c>
      <c r="D8705" t="s">
        <v>16</v>
      </c>
      <c r="F8705" t="s">
        <v>36</v>
      </c>
      <c r="G8705">
        <v>0</v>
      </c>
      <c r="H8705" t="s">
        <v>443</v>
      </c>
      <c r="I8705" t="s">
        <v>353</v>
      </c>
    </row>
    <row r="8706" spans="1:13" x14ac:dyDescent="0.2">
      <c r="A8706" t="s">
        <v>354</v>
      </c>
      <c r="B8706">
        <v>-3.3322999999999998E-6</v>
      </c>
      <c r="C8706" t="s">
        <v>49</v>
      </c>
      <c r="D8706" t="s">
        <v>250</v>
      </c>
      <c r="F8706" t="s">
        <v>36</v>
      </c>
      <c r="G8706">
        <v>0</v>
      </c>
      <c r="H8706" t="s">
        <v>355</v>
      </c>
      <c r="I8706" t="s">
        <v>353</v>
      </c>
    </row>
    <row r="8708" spans="1:13" ht="16" x14ac:dyDescent="0.2">
      <c r="A8708" s="1" t="s">
        <v>2</v>
      </c>
      <c r="B8708" s="1" t="s">
        <v>1460</v>
      </c>
    </row>
    <row r="8709" spans="1:13" x14ac:dyDescent="0.2">
      <c r="A8709" t="s">
        <v>4</v>
      </c>
      <c r="B8709" t="s">
        <v>404</v>
      </c>
    </row>
    <row r="8710" spans="1:13" x14ac:dyDescent="0.2">
      <c r="A8710" t="s">
        <v>6</v>
      </c>
      <c r="B8710" t="s">
        <v>390</v>
      </c>
    </row>
    <row r="8711" spans="1:13" x14ac:dyDescent="0.2">
      <c r="A8711" t="s">
        <v>8</v>
      </c>
      <c r="B8711">
        <v>1</v>
      </c>
    </row>
    <row r="8712" spans="1:13" x14ac:dyDescent="0.2">
      <c r="A8712" t="s">
        <v>9</v>
      </c>
      <c r="B8712" t="s">
        <v>73</v>
      </c>
    </row>
    <row r="8713" spans="1:13" x14ac:dyDescent="0.2">
      <c r="A8713" t="s">
        <v>11</v>
      </c>
      <c r="B8713" t="s">
        <v>12</v>
      </c>
    </row>
    <row r="8714" spans="1:13" x14ac:dyDescent="0.2">
      <c r="A8714" t="s">
        <v>13</v>
      </c>
      <c r="B8714" t="s">
        <v>14</v>
      </c>
    </row>
    <row r="8715" spans="1:13" x14ac:dyDescent="0.2">
      <c r="A8715" t="s">
        <v>15</v>
      </c>
      <c r="B8715" t="s">
        <v>53</v>
      </c>
    </row>
    <row r="8716" spans="1:13" ht="16" x14ac:dyDescent="0.2">
      <c r="A8716" s="1" t="s">
        <v>17</v>
      </c>
    </row>
    <row r="8717" spans="1:13" x14ac:dyDescent="0.2">
      <c r="A8717" s="2" t="s">
        <v>18</v>
      </c>
      <c r="B8717" s="2" t="s">
        <v>19</v>
      </c>
      <c r="C8717" s="2" t="s">
        <v>6</v>
      </c>
      <c r="D8717" s="2" t="s">
        <v>15</v>
      </c>
      <c r="E8717" s="2" t="s">
        <v>20</v>
      </c>
      <c r="F8717" s="2" t="s">
        <v>13</v>
      </c>
      <c r="G8717" s="2" t="s">
        <v>21</v>
      </c>
      <c r="H8717" s="2" t="s">
        <v>9</v>
      </c>
      <c r="I8717" s="2" t="s">
        <v>4</v>
      </c>
      <c r="J8717" s="2" t="s">
        <v>1925</v>
      </c>
      <c r="K8717" s="2"/>
      <c r="L8717" s="2"/>
      <c r="M8717" s="2"/>
    </row>
    <row r="8718" spans="1:13" x14ac:dyDescent="0.2">
      <c r="A8718" t="s">
        <v>335</v>
      </c>
      <c r="B8718">
        <v>3.8502999999999998</v>
      </c>
      <c r="D8718" t="s">
        <v>30</v>
      </c>
      <c r="E8718" t="s">
        <v>336</v>
      </c>
      <c r="F8718" t="s">
        <v>27</v>
      </c>
      <c r="G8718">
        <v>0</v>
      </c>
      <c r="I8718" t="s">
        <v>337</v>
      </c>
    </row>
    <row r="8719" spans="1:13" x14ac:dyDescent="0.2">
      <c r="A8719" t="s">
        <v>29</v>
      </c>
      <c r="B8719">
        <v>0.25026999999999999</v>
      </c>
      <c r="D8719" t="s">
        <v>30</v>
      </c>
      <c r="E8719" t="s">
        <v>31</v>
      </c>
      <c r="F8719" t="s">
        <v>27</v>
      </c>
      <c r="G8719">
        <v>0</v>
      </c>
      <c r="I8719" t="s">
        <v>338</v>
      </c>
    </row>
    <row r="8720" spans="1:13" x14ac:dyDescent="0.2">
      <c r="A8720" t="s">
        <v>1460</v>
      </c>
      <c r="B8720">
        <v>1</v>
      </c>
      <c r="C8720" t="s">
        <v>390</v>
      </c>
      <c r="D8720" t="s">
        <v>53</v>
      </c>
      <c r="E8720" t="s">
        <v>339</v>
      </c>
      <c r="F8720" t="s">
        <v>33</v>
      </c>
      <c r="G8720">
        <v>0</v>
      </c>
      <c r="H8720" t="s">
        <v>73</v>
      </c>
      <c r="J8720">
        <f>VLOOKUP(C8720,'extension - production vol'!$B$6:$D$235,3,0)</f>
        <v>41964.6</v>
      </c>
    </row>
    <row r="8721" spans="1:9" x14ac:dyDescent="0.2">
      <c r="A8721" t="s">
        <v>1434</v>
      </c>
      <c r="B8721" s="4">
        <v>3.3521534714391271E-8</v>
      </c>
      <c r="C8721" t="s">
        <v>49</v>
      </c>
      <c r="D8721" t="s">
        <v>15</v>
      </c>
      <c r="F8721" t="s">
        <v>36</v>
      </c>
      <c r="G8721">
        <v>0</v>
      </c>
      <c r="H8721" t="s">
        <v>1434</v>
      </c>
      <c r="I8721" t="s">
        <v>340</v>
      </c>
    </row>
    <row r="8722" spans="1:9" x14ac:dyDescent="0.2">
      <c r="A8722" t="s">
        <v>1435</v>
      </c>
      <c r="B8722" s="4">
        <v>1.7708617649119802E-8</v>
      </c>
      <c r="C8722" t="s">
        <v>49</v>
      </c>
      <c r="D8722" t="s">
        <v>15</v>
      </c>
      <c r="F8722" t="s">
        <v>36</v>
      </c>
      <c r="G8722">
        <v>0</v>
      </c>
      <c r="H8722" t="s">
        <v>1435</v>
      </c>
      <c r="I8722" t="s">
        <v>340</v>
      </c>
    </row>
    <row r="8723" spans="1:9" x14ac:dyDescent="0.2">
      <c r="A8723" t="s">
        <v>1452</v>
      </c>
      <c r="B8723" s="4">
        <v>3.0570455872195341E-10</v>
      </c>
      <c r="C8723" t="s">
        <v>35</v>
      </c>
      <c r="D8723" t="s">
        <v>15</v>
      </c>
      <c r="F8723" t="s">
        <v>36</v>
      </c>
      <c r="G8723">
        <v>0</v>
      </c>
      <c r="H8723" t="s">
        <v>1452</v>
      </c>
      <c r="I8723" t="s">
        <v>340</v>
      </c>
    </row>
    <row r="8724" spans="1:9" x14ac:dyDescent="0.2">
      <c r="A8724" t="s">
        <v>1453</v>
      </c>
      <c r="B8724" s="4">
        <v>3.7018911407736546E-10</v>
      </c>
      <c r="C8724" t="s">
        <v>35</v>
      </c>
      <c r="D8724" t="s">
        <v>15</v>
      </c>
      <c r="F8724" t="s">
        <v>36</v>
      </c>
      <c r="G8724">
        <v>0</v>
      </c>
      <c r="H8724" t="s">
        <v>1453</v>
      </c>
      <c r="I8724" t="s">
        <v>340</v>
      </c>
    </row>
    <row r="8725" spans="1:9" x14ac:dyDescent="0.2">
      <c r="A8725" t="s">
        <v>1454</v>
      </c>
      <c r="B8725" s="4">
        <v>4.824400067330827E-11</v>
      </c>
      <c r="C8725" t="s">
        <v>35</v>
      </c>
      <c r="D8725" t="s">
        <v>15</v>
      </c>
      <c r="F8725" t="s">
        <v>36</v>
      </c>
      <c r="G8725">
        <v>0</v>
      </c>
      <c r="H8725" t="s">
        <v>1454</v>
      </c>
      <c r="I8725" t="s">
        <v>340</v>
      </c>
    </row>
    <row r="8726" spans="1:9" x14ac:dyDescent="0.2">
      <c r="A8726" t="s">
        <v>1455</v>
      </c>
      <c r="B8726" s="4">
        <v>9.7920991465625702E-9</v>
      </c>
      <c r="C8726" t="s">
        <v>35</v>
      </c>
      <c r="D8726" t="s">
        <v>15</v>
      </c>
      <c r="F8726" t="s">
        <v>36</v>
      </c>
      <c r="G8726">
        <v>0</v>
      </c>
      <c r="H8726" t="s">
        <v>1455</v>
      </c>
      <c r="I8726" t="s">
        <v>340</v>
      </c>
    </row>
    <row r="8727" spans="1:9" x14ac:dyDescent="0.2">
      <c r="A8727" t="s">
        <v>1456</v>
      </c>
      <c r="B8727" s="4">
        <v>5.1826475970831165E-9</v>
      </c>
      <c r="C8727" t="s">
        <v>35</v>
      </c>
      <c r="D8727" t="s">
        <v>15</v>
      </c>
      <c r="F8727" t="s">
        <v>36</v>
      </c>
      <c r="G8727">
        <v>0</v>
      </c>
      <c r="H8727" t="s">
        <v>1456</v>
      </c>
      <c r="I8727" t="s">
        <v>340</v>
      </c>
    </row>
    <row r="8728" spans="1:9" x14ac:dyDescent="0.2">
      <c r="A8728" t="s">
        <v>1461</v>
      </c>
      <c r="B8728" s="4">
        <v>5.3404337904433668E-9</v>
      </c>
      <c r="C8728" t="s">
        <v>49</v>
      </c>
      <c r="D8728" t="s">
        <v>15</v>
      </c>
      <c r="F8728" t="s">
        <v>36</v>
      </c>
      <c r="G8728">
        <v>0</v>
      </c>
      <c r="H8728" t="s">
        <v>1461</v>
      </c>
      <c r="I8728" t="s">
        <v>340</v>
      </c>
    </row>
    <row r="8729" spans="1:9" x14ac:dyDescent="0.2">
      <c r="A8729" t="s">
        <v>1457</v>
      </c>
      <c r="B8729" s="4">
        <v>6.2434324500307844E-8</v>
      </c>
      <c r="C8729" t="s">
        <v>49</v>
      </c>
      <c r="D8729" t="s">
        <v>15</v>
      </c>
      <c r="F8729" t="s">
        <v>36</v>
      </c>
      <c r="G8729">
        <v>0</v>
      </c>
      <c r="H8729" t="s">
        <v>1457</v>
      </c>
      <c r="I8729" t="s">
        <v>340</v>
      </c>
    </row>
    <row r="8730" spans="1:9" x14ac:dyDescent="0.2">
      <c r="A8730" t="s">
        <v>1462</v>
      </c>
      <c r="B8730" s="4">
        <v>1.9816111689228138E-9</v>
      </c>
      <c r="C8730" t="s">
        <v>49</v>
      </c>
      <c r="D8730" t="s">
        <v>15</v>
      </c>
      <c r="F8730" t="s">
        <v>36</v>
      </c>
      <c r="G8730">
        <v>0</v>
      </c>
      <c r="H8730" t="s">
        <v>1462</v>
      </c>
      <c r="I8730" t="s">
        <v>340</v>
      </c>
    </row>
    <row r="8731" spans="1:9" x14ac:dyDescent="0.2">
      <c r="A8731" t="s">
        <v>1458</v>
      </c>
      <c r="B8731" s="4">
        <v>3.3001000093019853E-8</v>
      </c>
      <c r="C8731" t="s">
        <v>49</v>
      </c>
      <c r="D8731" t="s">
        <v>15</v>
      </c>
      <c r="F8731" t="s">
        <v>36</v>
      </c>
      <c r="G8731">
        <v>0</v>
      </c>
      <c r="H8731" t="s">
        <v>1458</v>
      </c>
      <c r="I8731" t="s">
        <v>340</v>
      </c>
    </row>
    <row r="8732" spans="1:9" x14ac:dyDescent="0.2">
      <c r="A8732" t="s">
        <v>442</v>
      </c>
      <c r="B8732">
        <v>3.7025999999999999E-3</v>
      </c>
      <c r="C8732" t="s">
        <v>42</v>
      </c>
      <c r="D8732" t="s">
        <v>16</v>
      </c>
      <c r="F8732" t="s">
        <v>36</v>
      </c>
      <c r="G8732">
        <v>0</v>
      </c>
      <c r="H8732" t="s">
        <v>443</v>
      </c>
      <c r="I8732" t="s">
        <v>353</v>
      </c>
    </row>
    <row r="8733" spans="1:9" x14ac:dyDescent="0.2">
      <c r="A8733" t="s">
        <v>354</v>
      </c>
      <c r="B8733">
        <v>-3.3322999999999998E-6</v>
      </c>
      <c r="C8733" t="s">
        <v>49</v>
      </c>
      <c r="D8733" t="s">
        <v>250</v>
      </c>
      <c r="F8733" t="s">
        <v>36</v>
      </c>
      <c r="G8733">
        <v>0</v>
      </c>
      <c r="H8733" t="s">
        <v>355</v>
      </c>
      <c r="I8733" t="s">
        <v>353</v>
      </c>
    </row>
    <row r="8735" spans="1:9" ht="16" x14ac:dyDescent="0.2">
      <c r="A8735" s="1" t="s">
        <v>2</v>
      </c>
      <c r="B8735" s="1" t="s">
        <v>1460</v>
      </c>
    </row>
    <row r="8736" spans="1:9" x14ac:dyDescent="0.2">
      <c r="A8736" t="s">
        <v>4</v>
      </c>
      <c r="B8736" t="s">
        <v>404</v>
      </c>
    </row>
    <row r="8737" spans="1:13" x14ac:dyDescent="0.2">
      <c r="A8737" t="s">
        <v>6</v>
      </c>
      <c r="B8737" t="s">
        <v>384</v>
      </c>
    </row>
    <row r="8738" spans="1:13" x14ac:dyDescent="0.2">
      <c r="A8738" t="s">
        <v>8</v>
      </c>
      <c r="B8738">
        <v>1</v>
      </c>
    </row>
    <row r="8739" spans="1:13" x14ac:dyDescent="0.2">
      <c r="A8739" t="s">
        <v>9</v>
      </c>
      <c r="B8739" t="s">
        <v>73</v>
      </c>
    </row>
    <row r="8740" spans="1:13" x14ac:dyDescent="0.2">
      <c r="A8740" t="s">
        <v>11</v>
      </c>
      <c r="B8740" t="s">
        <v>12</v>
      </c>
    </row>
    <row r="8741" spans="1:13" x14ac:dyDescent="0.2">
      <c r="A8741" t="s">
        <v>13</v>
      </c>
      <c r="B8741" t="s">
        <v>14</v>
      </c>
    </row>
    <row r="8742" spans="1:13" x14ac:dyDescent="0.2">
      <c r="A8742" t="s">
        <v>15</v>
      </c>
      <c r="B8742" t="s">
        <v>53</v>
      </c>
    </row>
    <row r="8743" spans="1:13" ht="16" x14ac:dyDescent="0.2">
      <c r="A8743" s="1" t="s">
        <v>17</v>
      </c>
    </row>
    <row r="8744" spans="1:13" x14ac:dyDescent="0.2">
      <c r="A8744" s="2" t="s">
        <v>18</v>
      </c>
      <c r="B8744" s="2" t="s">
        <v>19</v>
      </c>
      <c r="C8744" s="2" t="s">
        <v>6</v>
      </c>
      <c r="D8744" s="2" t="s">
        <v>15</v>
      </c>
      <c r="E8744" s="2" t="s">
        <v>20</v>
      </c>
      <c r="F8744" s="2" t="s">
        <v>13</v>
      </c>
      <c r="G8744" s="2" t="s">
        <v>21</v>
      </c>
      <c r="H8744" s="2" t="s">
        <v>9</v>
      </c>
      <c r="I8744" s="2" t="s">
        <v>4</v>
      </c>
      <c r="J8744" s="2" t="s">
        <v>1925</v>
      </c>
      <c r="K8744" s="2"/>
      <c r="L8744" s="2"/>
      <c r="M8744" s="2"/>
    </row>
    <row r="8745" spans="1:13" x14ac:dyDescent="0.2">
      <c r="A8745" t="s">
        <v>335</v>
      </c>
      <c r="B8745">
        <v>3.8502999999999998</v>
      </c>
      <c r="D8745" t="s">
        <v>30</v>
      </c>
      <c r="E8745" t="s">
        <v>336</v>
      </c>
      <c r="F8745" t="s">
        <v>27</v>
      </c>
      <c r="G8745">
        <v>0</v>
      </c>
      <c r="I8745" t="s">
        <v>337</v>
      </c>
    </row>
    <row r="8746" spans="1:13" x14ac:dyDescent="0.2">
      <c r="A8746" t="s">
        <v>29</v>
      </c>
      <c r="B8746">
        <v>0.25026999999999999</v>
      </c>
      <c r="D8746" t="s">
        <v>30</v>
      </c>
      <c r="E8746" t="s">
        <v>31</v>
      </c>
      <c r="F8746" t="s">
        <v>27</v>
      </c>
      <c r="G8746">
        <v>0</v>
      </c>
      <c r="I8746" t="s">
        <v>338</v>
      </c>
    </row>
    <row r="8747" spans="1:13" x14ac:dyDescent="0.2">
      <c r="A8747" t="s">
        <v>1460</v>
      </c>
      <c r="B8747">
        <v>1</v>
      </c>
      <c r="C8747" t="s">
        <v>384</v>
      </c>
      <c r="D8747" t="s">
        <v>53</v>
      </c>
      <c r="E8747" t="s">
        <v>339</v>
      </c>
      <c r="F8747" t="s">
        <v>33</v>
      </c>
      <c r="G8747">
        <v>0</v>
      </c>
      <c r="H8747" t="s">
        <v>73</v>
      </c>
      <c r="J8747">
        <f>VLOOKUP(C8747,'extension - production vol'!$B$6:$D$235,3,0)</f>
        <v>6394.8109999999997</v>
      </c>
    </row>
    <row r="8748" spans="1:13" x14ac:dyDescent="0.2">
      <c r="A8748" t="s">
        <v>1434</v>
      </c>
      <c r="B8748" s="4">
        <v>9.4620517330950416E-8</v>
      </c>
      <c r="C8748" t="s">
        <v>49</v>
      </c>
      <c r="D8748" t="s">
        <v>15</v>
      </c>
      <c r="F8748" t="s">
        <v>36</v>
      </c>
      <c r="G8748">
        <v>0</v>
      </c>
      <c r="H8748" t="s">
        <v>1434</v>
      </c>
      <c r="I8748" t="s">
        <v>340</v>
      </c>
    </row>
    <row r="8749" spans="1:13" x14ac:dyDescent="0.2">
      <c r="A8749" t="s">
        <v>1435</v>
      </c>
      <c r="B8749" s="4">
        <v>6.184347537970616E-9</v>
      </c>
      <c r="C8749" t="s">
        <v>49</v>
      </c>
      <c r="D8749" t="s">
        <v>15</v>
      </c>
      <c r="F8749" t="s">
        <v>36</v>
      </c>
      <c r="G8749">
        <v>0</v>
      </c>
      <c r="H8749" t="s">
        <v>1435</v>
      </c>
      <c r="I8749" t="s">
        <v>340</v>
      </c>
    </row>
    <row r="8750" spans="1:13" x14ac:dyDescent="0.2">
      <c r="A8750" t="s">
        <v>1452</v>
      </c>
      <c r="B8750" s="4">
        <v>0</v>
      </c>
      <c r="C8750" t="s">
        <v>35</v>
      </c>
      <c r="D8750" t="s">
        <v>15</v>
      </c>
      <c r="F8750" t="s">
        <v>36</v>
      </c>
      <c r="G8750">
        <v>0</v>
      </c>
      <c r="H8750" t="s">
        <v>1452</v>
      </c>
      <c r="I8750" t="s">
        <v>340</v>
      </c>
    </row>
    <row r="8751" spans="1:13" x14ac:dyDescent="0.2">
      <c r="A8751" t="s">
        <v>1453</v>
      </c>
      <c r="B8751" s="4">
        <v>0</v>
      </c>
      <c r="C8751" t="s">
        <v>35</v>
      </c>
      <c r="D8751" t="s">
        <v>15</v>
      </c>
      <c r="F8751" t="s">
        <v>36</v>
      </c>
      <c r="G8751">
        <v>0</v>
      </c>
      <c r="H8751" t="s">
        <v>1453</v>
      </c>
      <c r="I8751" t="s">
        <v>340</v>
      </c>
    </row>
    <row r="8752" spans="1:13" x14ac:dyDescent="0.2">
      <c r="A8752" t="s">
        <v>1454</v>
      </c>
      <c r="B8752" s="4">
        <v>0</v>
      </c>
      <c r="C8752" t="s">
        <v>35</v>
      </c>
      <c r="D8752" t="s">
        <v>15</v>
      </c>
      <c r="F8752" t="s">
        <v>36</v>
      </c>
      <c r="G8752">
        <v>0</v>
      </c>
      <c r="H8752" t="s">
        <v>1454</v>
      </c>
      <c r="I8752" t="s">
        <v>340</v>
      </c>
    </row>
    <row r="8753" spans="1:9" x14ac:dyDescent="0.2">
      <c r="A8753" t="s">
        <v>1455</v>
      </c>
      <c r="B8753" s="4">
        <v>0</v>
      </c>
      <c r="C8753" t="s">
        <v>35</v>
      </c>
      <c r="D8753" t="s">
        <v>15</v>
      </c>
      <c r="F8753" t="s">
        <v>36</v>
      </c>
      <c r="G8753">
        <v>0</v>
      </c>
      <c r="H8753" t="s">
        <v>1455</v>
      </c>
      <c r="I8753" t="s">
        <v>340</v>
      </c>
    </row>
    <row r="8754" spans="1:9" x14ac:dyDescent="0.2">
      <c r="A8754" t="s">
        <v>1456</v>
      </c>
      <c r="B8754" s="4">
        <v>0</v>
      </c>
      <c r="C8754" t="s">
        <v>35</v>
      </c>
      <c r="D8754" t="s">
        <v>15</v>
      </c>
      <c r="F8754" t="s">
        <v>36</v>
      </c>
      <c r="G8754">
        <v>0</v>
      </c>
      <c r="H8754" t="s">
        <v>1456</v>
      </c>
      <c r="I8754" t="s">
        <v>340</v>
      </c>
    </row>
    <row r="8755" spans="1:9" x14ac:dyDescent="0.2">
      <c r="A8755" t="s">
        <v>1461</v>
      </c>
      <c r="B8755" s="4">
        <v>6.8818369256059542E-9</v>
      </c>
      <c r="C8755" t="s">
        <v>49</v>
      </c>
      <c r="D8755" t="s">
        <v>15</v>
      </c>
      <c r="F8755" t="s">
        <v>36</v>
      </c>
      <c r="G8755">
        <v>0</v>
      </c>
      <c r="H8755" t="s">
        <v>1461</v>
      </c>
      <c r="I8755" t="s">
        <v>340</v>
      </c>
    </row>
    <row r="8756" spans="1:9" x14ac:dyDescent="0.2">
      <c r="A8756" t="s">
        <v>1457</v>
      </c>
      <c r="B8756" s="4">
        <v>1.5871828713578781E-7</v>
      </c>
      <c r="C8756" t="s">
        <v>49</v>
      </c>
      <c r="D8756" t="s">
        <v>15</v>
      </c>
      <c r="F8756" t="s">
        <v>36</v>
      </c>
      <c r="G8756">
        <v>0</v>
      </c>
      <c r="H8756" t="s">
        <v>1457</v>
      </c>
      <c r="I8756" t="s">
        <v>340</v>
      </c>
    </row>
    <row r="8757" spans="1:9" x14ac:dyDescent="0.2">
      <c r="A8757" t="s">
        <v>1462</v>
      </c>
      <c r="B8757" s="4">
        <v>3.1432445099440332E-10</v>
      </c>
      <c r="C8757" t="s">
        <v>49</v>
      </c>
      <c r="D8757" t="s">
        <v>15</v>
      </c>
      <c r="F8757" t="s">
        <v>36</v>
      </c>
      <c r="G8757">
        <v>0</v>
      </c>
      <c r="H8757" t="s">
        <v>1462</v>
      </c>
      <c r="I8757" t="s">
        <v>340</v>
      </c>
    </row>
    <row r="8758" spans="1:9" x14ac:dyDescent="0.2">
      <c r="A8758" t="s">
        <v>1458</v>
      </c>
      <c r="B8758" s="4">
        <v>1.0373744257241034E-8</v>
      </c>
      <c r="C8758" t="s">
        <v>49</v>
      </c>
      <c r="D8758" t="s">
        <v>15</v>
      </c>
      <c r="F8758" t="s">
        <v>36</v>
      </c>
      <c r="G8758">
        <v>0</v>
      </c>
      <c r="H8758" t="s">
        <v>1458</v>
      </c>
      <c r="I8758" t="s">
        <v>340</v>
      </c>
    </row>
    <row r="8759" spans="1:9" x14ac:dyDescent="0.2">
      <c r="A8759" t="s">
        <v>442</v>
      </c>
      <c r="B8759">
        <v>3.7025999999999999E-3</v>
      </c>
      <c r="C8759" t="s">
        <v>42</v>
      </c>
      <c r="D8759" t="s">
        <v>16</v>
      </c>
      <c r="F8759" t="s">
        <v>36</v>
      </c>
      <c r="G8759">
        <v>0</v>
      </c>
      <c r="H8759" t="s">
        <v>443</v>
      </c>
      <c r="I8759" t="s">
        <v>353</v>
      </c>
    </row>
    <row r="8760" spans="1:9" x14ac:dyDescent="0.2">
      <c r="A8760" t="s">
        <v>354</v>
      </c>
      <c r="B8760">
        <v>-3.3322999999999998E-6</v>
      </c>
      <c r="C8760" t="s">
        <v>49</v>
      </c>
      <c r="D8760" t="s">
        <v>250</v>
      </c>
      <c r="F8760" t="s">
        <v>36</v>
      </c>
      <c r="G8760">
        <v>0</v>
      </c>
      <c r="H8760" t="s">
        <v>355</v>
      </c>
      <c r="I8760" t="s">
        <v>353</v>
      </c>
    </row>
    <row r="8762" spans="1:9" ht="16" x14ac:dyDescent="0.2">
      <c r="A8762" s="1" t="s">
        <v>2</v>
      </c>
      <c r="B8762" s="1" t="s">
        <v>1460</v>
      </c>
    </row>
    <row r="8763" spans="1:9" x14ac:dyDescent="0.2">
      <c r="A8763" t="s">
        <v>4</v>
      </c>
      <c r="B8763" t="s">
        <v>404</v>
      </c>
    </row>
    <row r="8764" spans="1:9" x14ac:dyDescent="0.2">
      <c r="A8764" t="s">
        <v>6</v>
      </c>
      <c r="B8764" t="s">
        <v>403</v>
      </c>
    </row>
    <row r="8765" spans="1:9" x14ac:dyDescent="0.2">
      <c r="A8765" t="s">
        <v>8</v>
      </c>
      <c r="B8765">
        <v>1</v>
      </c>
    </row>
    <row r="8766" spans="1:9" x14ac:dyDescent="0.2">
      <c r="A8766" t="s">
        <v>9</v>
      </c>
      <c r="B8766" t="s">
        <v>73</v>
      </c>
    </row>
    <row r="8767" spans="1:9" x14ac:dyDescent="0.2">
      <c r="A8767" t="s">
        <v>11</v>
      </c>
      <c r="B8767" t="s">
        <v>12</v>
      </c>
    </row>
    <row r="8768" spans="1:9" x14ac:dyDescent="0.2">
      <c r="A8768" t="s">
        <v>13</v>
      </c>
      <c r="B8768" t="s">
        <v>14</v>
      </c>
    </row>
    <row r="8769" spans="1:13" x14ac:dyDescent="0.2">
      <c r="A8769" t="s">
        <v>15</v>
      </c>
      <c r="B8769" t="s">
        <v>53</v>
      </c>
    </row>
    <row r="8770" spans="1:13" ht="16" x14ac:dyDescent="0.2">
      <c r="A8770" s="1" t="s">
        <v>17</v>
      </c>
    </row>
    <row r="8771" spans="1:13" x14ac:dyDescent="0.2">
      <c r="A8771" s="2" t="s">
        <v>18</v>
      </c>
      <c r="B8771" s="2" t="s">
        <v>19</v>
      </c>
      <c r="C8771" s="2" t="s">
        <v>6</v>
      </c>
      <c r="D8771" s="2" t="s">
        <v>15</v>
      </c>
      <c r="E8771" s="2" t="s">
        <v>20</v>
      </c>
      <c r="F8771" s="2" t="s">
        <v>13</v>
      </c>
      <c r="G8771" s="2" t="s">
        <v>21</v>
      </c>
      <c r="H8771" s="2" t="s">
        <v>9</v>
      </c>
      <c r="I8771" s="2" t="s">
        <v>4</v>
      </c>
      <c r="J8771" s="2" t="s">
        <v>1925</v>
      </c>
      <c r="K8771" s="2"/>
      <c r="L8771" s="2"/>
      <c r="M8771" s="2"/>
    </row>
    <row r="8772" spans="1:13" x14ac:dyDescent="0.2">
      <c r="A8772" t="s">
        <v>335</v>
      </c>
      <c r="B8772">
        <v>3.8502999999999998</v>
      </c>
      <c r="D8772" t="s">
        <v>30</v>
      </c>
      <c r="E8772" t="s">
        <v>336</v>
      </c>
      <c r="F8772" t="s">
        <v>27</v>
      </c>
      <c r="G8772">
        <v>0</v>
      </c>
      <c r="I8772" t="s">
        <v>337</v>
      </c>
    </row>
    <row r="8773" spans="1:13" x14ac:dyDescent="0.2">
      <c r="A8773" t="s">
        <v>29</v>
      </c>
      <c r="B8773">
        <v>0.25026999999999999</v>
      </c>
      <c r="D8773" t="s">
        <v>30</v>
      </c>
      <c r="E8773" t="s">
        <v>31</v>
      </c>
      <c r="F8773" t="s">
        <v>27</v>
      </c>
      <c r="G8773">
        <v>0</v>
      </c>
      <c r="I8773" t="s">
        <v>338</v>
      </c>
    </row>
    <row r="8774" spans="1:13" x14ac:dyDescent="0.2">
      <c r="A8774" t="s">
        <v>1460</v>
      </c>
      <c r="B8774">
        <v>1</v>
      </c>
      <c r="C8774" t="s">
        <v>403</v>
      </c>
      <c r="D8774" t="s">
        <v>53</v>
      </c>
      <c r="E8774" t="s">
        <v>339</v>
      </c>
      <c r="F8774" t="s">
        <v>33</v>
      </c>
      <c r="G8774">
        <v>0</v>
      </c>
      <c r="H8774" t="s">
        <v>73</v>
      </c>
      <c r="J8774">
        <f>VLOOKUP(C8774,'extension - production vol'!$B$6:$D$235,3,0)</f>
        <v>7820</v>
      </c>
    </row>
    <row r="8775" spans="1:13" x14ac:dyDescent="0.2">
      <c r="A8775" t="s">
        <v>1434</v>
      </c>
      <c r="B8775" s="4">
        <v>5.3018361333860853E-8</v>
      </c>
      <c r="C8775" t="s">
        <v>49</v>
      </c>
      <c r="D8775" t="s">
        <v>15</v>
      </c>
      <c r="F8775" t="s">
        <v>36</v>
      </c>
      <c r="G8775">
        <v>0</v>
      </c>
      <c r="H8775" t="s">
        <v>1434</v>
      </c>
      <c r="I8775" t="s">
        <v>340</v>
      </c>
    </row>
    <row r="8776" spans="1:13" x14ac:dyDescent="0.2">
      <c r="A8776" t="s">
        <v>1435</v>
      </c>
      <c r="B8776" s="4">
        <v>2.8122782968395755E-8</v>
      </c>
      <c r="C8776" t="s">
        <v>49</v>
      </c>
      <c r="D8776" t="s">
        <v>15</v>
      </c>
      <c r="F8776" t="s">
        <v>36</v>
      </c>
      <c r="G8776">
        <v>0</v>
      </c>
      <c r="H8776" t="s">
        <v>1435</v>
      </c>
      <c r="I8776" t="s">
        <v>340</v>
      </c>
    </row>
    <row r="8777" spans="1:13" x14ac:dyDescent="0.2">
      <c r="A8777" t="s">
        <v>1452</v>
      </c>
      <c r="B8777" s="4">
        <v>2.9518237218712253E-10</v>
      </c>
      <c r="C8777" t="s">
        <v>35</v>
      </c>
      <c r="D8777" t="s">
        <v>15</v>
      </c>
      <c r="F8777" t="s">
        <v>36</v>
      </c>
      <c r="G8777">
        <v>0</v>
      </c>
      <c r="H8777" t="s">
        <v>1452</v>
      </c>
      <c r="I8777" t="s">
        <v>340</v>
      </c>
    </row>
    <row r="8778" spans="1:13" x14ac:dyDescent="0.2">
      <c r="A8778" t="s">
        <v>1453</v>
      </c>
      <c r="B8778" s="4">
        <v>3.5728125740228081E-10</v>
      </c>
      <c r="C8778" t="s">
        <v>35</v>
      </c>
      <c r="D8778" t="s">
        <v>15</v>
      </c>
      <c r="F8778" t="s">
        <v>36</v>
      </c>
      <c r="G8778">
        <v>0</v>
      </c>
      <c r="H8778" t="s">
        <v>1453</v>
      </c>
      <c r="I8778" t="s">
        <v>340</v>
      </c>
    </row>
    <row r="8779" spans="1:13" x14ac:dyDescent="0.2">
      <c r="A8779" t="s">
        <v>1454</v>
      </c>
      <c r="B8779" s="4">
        <v>4.661669739439283E-11</v>
      </c>
      <c r="C8779" t="s">
        <v>35</v>
      </c>
      <c r="D8779" t="s">
        <v>15</v>
      </c>
      <c r="F8779" t="s">
        <v>36</v>
      </c>
      <c r="G8779">
        <v>0</v>
      </c>
      <c r="H8779" t="s">
        <v>1454</v>
      </c>
      <c r="I8779" t="s">
        <v>340</v>
      </c>
    </row>
    <row r="8780" spans="1:13" x14ac:dyDescent="0.2">
      <c r="A8780" t="s">
        <v>1455</v>
      </c>
      <c r="B8780" s="4">
        <v>9.442433231345993E-9</v>
      </c>
      <c r="C8780" t="s">
        <v>35</v>
      </c>
      <c r="D8780" t="s">
        <v>15</v>
      </c>
      <c r="F8780" t="s">
        <v>36</v>
      </c>
      <c r="G8780">
        <v>0</v>
      </c>
      <c r="H8780" t="s">
        <v>1455</v>
      </c>
      <c r="I8780" t="s">
        <v>340</v>
      </c>
    </row>
    <row r="8781" spans="1:13" x14ac:dyDescent="0.2">
      <c r="A8781" t="s">
        <v>1456</v>
      </c>
      <c r="B8781" s="4">
        <v>5.0019376036319315E-9</v>
      </c>
      <c r="C8781" t="s">
        <v>35</v>
      </c>
      <c r="D8781" t="s">
        <v>15</v>
      </c>
      <c r="F8781" t="s">
        <v>36</v>
      </c>
      <c r="G8781">
        <v>0</v>
      </c>
      <c r="H8781" t="s">
        <v>1456</v>
      </c>
      <c r="I8781" t="s">
        <v>340</v>
      </c>
    </row>
    <row r="8782" spans="1:13" x14ac:dyDescent="0.2">
      <c r="A8782" t="s">
        <v>1461</v>
      </c>
      <c r="B8782" s="4">
        <v>8.4515813350687744E-9</v>
      </c>
      <c r="C8782" t="s">
        <v>49</v>
      </c>
      <c r="D8782" t="s">
        <v>15</v>
      </c>
      <c r="F8782" t="s">
        <v>36</v>
      </c>
      <c r="G8782">
        <v>0</v>
      </c>
      <c r="H8782" t="s">
        <v>1461</v>
      </c>
      <c r="I8782" t="s">
        <v>340</v>
      </c>
    </row>
    <row r="8783" spans="1:13" x14ac:dyDescent="0.2">
      <c r="A8783" t="s">
        <v>1457</v>
      </c>
      <c r="B8783" s="4">
        <v>9.8876959987092124E-8</v>
      </c>
      <c r="C8783" t="s">
        <v>49</v>
      </c>
      <c r="D8783" t="s">
        <v>15</v>
      </c>
      <c r="F8783" t="s">
        <v>36</v>
      </c>
      <c r="G8783">
        <v>0</v>
      </c>
      <c r="H8783" t="s">
        <v>1457</v>
      </c>
      <c r="I8783" t="s">
        <v>340</v>
      </c>
    </row>
    <row r="8784" spans="1:13" x14ac:dyDescent="0.2">
      <c r="A8784" t="s">
        <v>1462</v>
      </c>
      <c r="B8784" s="4">
        <v>3.1430720800366153E-9</v>
      </c>
      <c r="C8784" t="s">
        <v>49</v>
      </c>
      <c r="D8784" t="s">
        <v>15</v>
      </c>
      <c r="F8784" t="s">
        <v>36</v>
      </c>
      <c r="G8784">
        <v>0</v>
      </c>
      <c r="H8784" t="s">
        <v>1462</v>
      </c>
      <c r="I8784" t="s">
        <v>340</v>
      </c>
    </row>
    <row r="8785" spans="1:13" x14ac:dyDescent="0.2">
      <c r="A8785" t="s">
        <v>1458</v>
      </c>
      <c r="B8785" s="4">
        <v>5.2366121825566111E-8</v>
      </c>
      <c r="C8785" t="s">
        <v>49</v>
      </c>
      <c r="D8785" t="s">
        <v>15</v>
      </c>
      <c r="F8785" t="s">
        <v>36</v>
      </c>
      <c r="G8785">
        <v>0</v>
      </c>
      <c r="H8785" t="s">
        <v>1458</v>
      </c>
      <c r="I8785" t="s">
        <v>340</v>
      </c>
    </row>
    <row r="8786" spans="1:13" x14ac:dyDescent="0.2">
      <c r="A8786" t="s">
        <v>442</v>
      </c>
      <c r="B8786">
        <v>3.7025999999999999E-3</v>
      </c>
      <c r="C8786" t="s">
        <v>42</v>
      </c>
      <c r="D8786" t="s">
        <v>16</v>
      </c>
      <c r="F8786" t="s">
        <v>36</v>
      </c>
      <c r="G8786">
        <v>0</v>
      </c>
      <c r="H8786" t="s">
        <v>443</v>
      </c>
      <c r="I8786" t="s">
        <v>353</v>
      </c>
    </row>
    <row r="8787" spans="1:13" x14ac:dyDescent="0.2">
      <c r="A8787" t="s">
        <v>354</v>
      </c>
      <c r="B8787">
        <v>-3.3322999999999998E-6</v>
      </c>
      <c r="C8787" t="s">
        <v>49</v>
      </c>
      <c r="D8787" t="s">
        <v>250</v>
      </c>
      <c r="F8787" t="s">
        <v>36</v>
      </c>
      <c r="G8787">
        <v>0</v>
      </c>
      <c r="H8787" t="s">
        <v>355</v>
      </c>
      <c r="I8787" t="s">
        <v>353</v>
      </c>
    </row>
    <row r="8789" spans="1:13" ht="16" x14ac:dyDescent="0.2">
      <c r="A8789" s="1" t="s">
        <v>2</v>
      </c>
      <c r="B8789" s="1" t="s">
        <v>1460</v>
      </c>
    </row>
    <row r="8790" spans="1:13" x14ac:dyDescent="0.2">
      <c r="A8790" t="s">
        <v>4</v>
      </c>
      <c r="B8790" t="s">
        <v>404</v>
      </c>
    </row>
    <row r="8791" spans="1:13" x14ac:dyDescent="0.2">
      <c r="A8791" t="s">
        <v>6</v>
      </c>
      <c r="B8791" t="s">
        <v>400</v>
      </c>
    </row>
    <row r="8792" spans="1:13" x14ac:dyDescent="0.2">
      <c r="A8792" t="s">
        <v>8</v>
      </c>
      <c r="B8792">
        <v>1</v>
      </c>
    </row>
    <row r="8793" spans="1:13" x14ac:dyDescent="0.2">
      <c r="A8793" t="s">
        <v>9</v>
      </c>
      <c r="B8793" t="s">
        <v>73</v>
      </c>
    </row>
    <row r="8794" spans="1:13" x14ac:dyDescent="0.2">
      <c r="A8794" t="s">
        <v>11</v>
      </c>
      <c r="B8794" t="s">
        <v>12</v>
      </c>
    </row>
    <row r="8795" spans="1:13" x14ac:dyDescent="0.2">
      <c r="A8795" t="s">
        <v>13</v>
      </c>
      <c r="B8795" t="s">
        <v>14</v>
      </c>
    </row>
    <row r="8796" spans="1:13" x14ac:dyDescent="0.2">
      <c r="A8796" t="s">
        <v>15</v>
      </c>
      <c r="B8796" t="s">
        <v>53</v>
      </c>
    </row>
    <row r="8797" spans="1:13" ht="16" x14ac:dyDescent="0.2">
      <c r="A8797" s="1" t="s">
        <v>17</v>
      </c>
    </row>
    <row r="8798" spans="1:13" x14ac:dyDescent="0.2">
      <c r="A8798" s="2" t="s">
        <v>18</v>
      </c>
      <c r="B8798" s="2" t="s">
        <v>19</v>
      </c>
      <c r="C8798" s="2" t="s">
        <v>6</v>
      </c>
      <c r="D8798" s="2" t="s">
        <v>15</v>
      </c>
      <c r="E8798" s="2" t="s">
        <v>20</v>
      </c>
      <c r="F8798" s="2" t="s">
        <v>13</v>
      </c>
      <c r="G8798" s="2" t="s">
        <v>21</v>
      </c>
      <c r="H8798" s="2" t="s">
        <v>9</v>
      </c>
      <c r="I8798" s="2" t="s">
        <v>4</v>
      </c>
      <c r="J8798" s="2" t="s">
        <v>1925</v>
      </c>
      <c r="K8798" s="2"/>
      <c r="L8798" s="2"/>
      <c r="M8798" s="2"/>
    </row>
    <row r="8799" spans="1:13" x14ac:dyDescent="0.2">
      <c r="A8799" t="s">
        <v>335</v>
      </c>
      <c r="B8799">
        <v>3.8502999999999998</v>
      </c>
      <c r="D8799" t="s">
        <v>30</v>
      </c>
      <c r="E8799" t="s">
        <v>336</v>
      </c>
      <c r="F8799" t="s">
        <v>27</v>
      </c>
      <c r="G8799">
        <v>0</v>
      </c>
      <c r="I8799" t="s">
        <v>337</v>
      </c>
    </row>
    <row r="8800" spans="1:13" x14ac:dyDescent="0.2">
      <c r="A8800" t="s">
        <v>29</v>
      </c>
      <c r="B8800">
        <v>0.25026999999999999</v>
      </c>
      <c r="D8800" t="s">
        <v>30</v>
      </c>
      <c r="E8800" t="s">
        <v>31</v>
      </c>
      <c r="F8800" t="s">
        <v>27</v>
      </c>
      <c r="G8800">
        <v>0</v>
      </c>
      <c r="I8800" t="s">
        <v>338</v>
      </c>
    </row>
    <row r="8801" spans="1:10" x14ac:dyDescent="0.2">
      <c r="A8801" t="s">
        <v>1460</v>
      </c>
      <c r="B8801">
        <v>1</v>
      </c>
      <c r="C8801" t="s">
        <v>400</v>
      </c>
      <c r="D8801" t="s">
        <v>53</v>
      </c>
      <c r="E8801" t="s">
        <v>339</v>
      </c>
      <c r="F8801" t="s">
        <v>33</v>
      </c>
      <c r="G8801">
        <v>0</v>
      </c>
      <c r="H8801" t="s">
        <v>73</v>
      </c>
      <c r="J8801">
        <f>VLOOKUP(C8801,'extension - production vol'!$B$6:$D$235,3,0)</f>
        <v>7071</v>
      </c>
    </row>
    <row r="8802" spans="1:10" x14ac:dyDescent="0.2">
      <c r="A8802" t="s">
        <v>1434</v>
      </c>
      <c r="B8802" s="4">
        <v>1.4272192814982961E-8</v>
      </c>
      <c r="C8802" t="s">
        <v>49</v>
      </c>
      <c r="D8802" t="s">
        <v>15</v>
      </c>
      <c r="F8802" t="s">
        <v>36</v>
      </c>
      <c r="G8802">
        <v>0</v>
      </c>
      <c r="H8802" t="s">
        <v>1434</v>
      </c>
      <c r="I8802" t="s">
        <v>340</v>
      </c>
    </row>
    <row r="8803" spans="1:10" x14ac:dyDescent="0.2">
      <c r="A8803" t="s">
        <v>1435</v>
      </c>
      <c r="B8803" s="4">
        <v>7.5509857335084278E-9</v>
      </c>
      <c r="C8803" t="s">
        <v>49</v>
      </c>
      <c r="D8803" t="s">
        <v>15</v>
      </c>
      <c r="F8803" t="s">
        <v>36</v>
      </c>
      <c r="G8803">
        <v>0</v>
      </c>
      <c r="H8803" t="s">
        <v>1435</v>
      </c>
      <c r="I8803" t="s">
        <v>340</v>
      </c>
    </row>
    <row r="8804" spans="1:10" x14ac:dyDescent="0.2">
      <c r="A8804" t="s">
        <v>1452</v>
      </c>
      <c r="B8804" s="4">
        <v>6.8042868376078008E-10</v>
      </c>
      <c r="C8804" t="s">
        <v>35</v>
      </c>
      <c r="D8804" t="s">
        <v>15</v>
      </c>
      <c r="F8804" t="s">
        <v>36</v>
      </c>
      <c r="G8804">
        <v>0</v>
      </c>
      <c r="H8804" t="s">
        <v>1452</v>
      </c>
      <c r="I8804" t="s">
        <v>340</v>
      </c>
    </row>
    <row r="8805" spans="1:10" x14ac:dyDescent="0.2">
      <c r="A8805" t="s">
        <v>1453</v>
      </c>
      <c r="B8805" s="4">
        <v>8.1972904421574293E-10</v>
      </c>
      <c r="C8805" t="s">
        <v>35</v>
      </c>
      <c r="D8805" t="s">
        <v>15</v>
      </c>
      <c r="F8805" t="s">
        <v>36</v>
      </c>
      <c r="G8805">
        <v>0</v>
      </c>
      <c r="H8805" t="s">
        <v>1453</v>
      </c>
      <c r="I8805" t="s">
        <v>340</v>
      </c>
    </row>
    <row r="8806" spans="1:10" x14ac:dyDescent="0.2">
      <c r="A8806" t="s">
        <v>1454</v>
      </c>
      <c r="B8806" s="4">
        <v>1.0715412342689452E-10</v>
      </c>
      <c r="C8806" t="s">
        <v>35</v>
      </c>
      <c r="D8806" t="s">
        <v>15</v>
      </c>
      <c r="F8806" t="s">
        <v>36</v>
      </c>
      <c r="G8806">
        <v>0</v>
      </c>
      <c r="H8806" t="s">
        <v>1454</v>
      </c>
      <c r="I8806" t="s">
        <v>340</v>
      </c>
    </row>
    <row r="8807" spans="1:10" x14ac:dyDescent="0.2">
      <c r="A8807" t="s">
        <v>1455</v>
      </c>
      <c r="B8807" s="4">
        <v>2.1698709993946138E-8</v>
      </c>
      <c r="C8807" t="s">
        <v>35</v>
      </c>
      <c r="D8807" t="s">
        <v>15</v>
      </c>
      <c r="F8807" t="s">
        <v>36</v>
      </c>
      <c r="G8807">
        <v>0</v>
      </c>
      <c r="H8807" t="s">
        <v>1455</v>
      </c>
      <c r="I8807" t="s">
        <v>340</v>
      </c>
    </row>
    <row r="8808" spans="1:10" x14ac:dyDescent="0.2">
      <c r="A8808" t="s">
        <v>1456</v>
      </c>
      <c r="B8808" s="4">
        <v>1.1465491206677713E-8</v>
      </c>
      <c r="C8808" t="s">
        <v>35</v>
      </c>
      <c r="D8808" t="s">
        <v>15</v>
      </c>
      <c r="F8808" t="s">
        <v>36</v>
      </c>
      <c r="G8808">
        <v>0</v>
      </c>
      <c r="H8808" t="s">
        <v>1456</v>
      </c>
      <c r="I8808" t="s">
        <v>340</v>
      </c>
    </row>
    <row r="8809" spans="1:10" x14ac:dyDescent="0.2">
      <c r="A8809" t="s">
        <v>1461</v>
      </c>
      <c r="B8809" s="4">
        <v>2.281978017041751E-9</v>
      </c>
      <c r="C8809" t="s">
        <v>49</v>
      </c>
      <c r="D8809" t="s">
        <v>15</v>
      </c>
      <c r="F8809" t="s">
        <v>36</v>
      </c>
      <c r="G8809">
        <v>0</v>
      </c>
      <c r="H8809" t="s">
        <v>1461</v>
      </c>
      <c r="I8809" t="s">
        <v>340</v>
      </c>
    </row>
    <row r="8810" spans="1:10" x14ac:dyDescent="0.2">
      <c r="A8810" t="s">
        <v>1457</v>
      </c>
      <c r="B8810" s="4">
        <v>2.6585037329034278E-8</v>
      </c>
      <c r="C8810" t="s">
        <v>49</v>
      </c>
      <c r="D8810" t="s">
        <v>15</v>
      </c>
      <c r="F8810" t="s">
        <v>36</v>
      </c>
      <c r="G8810">
        <v>0</v>
      </c>
      <c r="H8810" t="s">
        <v>1457</v>
      </c>
      <c r="I8810" t="s">
        <v>340</v>
      </c>
    </row>
    <row r="8811" spans="1:10" x14ac:dyDescent="0.2">
      <c r="A8811" t="s">
        <v>1462</v>
      </c>
      <c r="B8811" s="4">
        <v>8.4557121347582857E-10</v>
      </c>
      <c r="C8811" t="s">
        <v>49</v>
      </c>
      <c r="D8811" t="s">
        <v>15</v>
      </c>
      <c r="F8811" t="s">
        <v>36</v>
      </c>
      <c r="G8811">
        <v>0</v>
      </c>
      <c r="H8811" t="s">
        <v>1462</v>
      </c>
      <c r="I8811" t="s">
        <v>340</v>
      </c>
    </row>
    <row r="8812" spans="1:10" x14ac:dyDescent="0.2">
      <c r="A8812" t="s">
        <v>1458</v>
      </c>
      <c r="B8812" s="4">
        <v>1.4092853557930476E-8</v>
      </c>
      <c r="C8812" t="s">
        <v>49</v>
      </c>
      <c r="D8812" t="s">
        <v>15</v>
      </c>
      <c r="F8812" t="s">
        <v>36</v>
      </c>
      <c r="G8812">
        <v>0</v>
      </c>
      <c r="H8812" t="s">
        <v>1458</v>
      </c>
      <c r="I8812" t="s">
        <v>340</v>
      </c>
    </row>
    <row r="8813" spans="1:10" x14ac:dyDescent="0.2">
      <c r="A8813" t="s">
        <v>442</v>
      </c>
      <c r="B8813">
        <v>3.7025999999999999E-3</v>
      </c>
      <c r="C8813" t="s">
        <v>42</v>
      </c>
      <c r="D8813" t="s">
        <v>16</v>
      </c>
      <c r="F8813" t="s">
        <v>36</v>
      </c>
      <c r="G8813">
        <v>0</v>
      </c>
      <c r="H8813" t="s">
        <v>443</v>
      </c>
      <c r="I8813" t="s">
        <v>353</v>
      </c>
    </row>
    <row r="8814" spans="1:10" x14ac:dyDescent="0.2">
      <c r="A8814" t="s">
        <v>354</v>
      </c>
      <c r="B8814">
        <v>-3.3322999999999998E-6</v>
      </c>
      <c r="C8814" t="s">
        <v>49</v>
      </c>
      <c r="D8814" t="s">
        <v>250</v>
      </c>
      <c r="F8814" t="s">
        <v>36</v>
      </c>
      <c r="G8814">
        <v>0</v>
      </c>
      <c r="H8814" t="s">
        <v>355</v>
      </c>
      <c r="I8814" t="s">
        <v>353</v>
      </c>
    </row>
    <row r="8816" spans="1:10" ht="16" x14ac:dyDescent="0.2">
      <c r="A8816" s="1" t="s">
        <v>2</v>
      </c>
      <c r="B8816" s="1" t="s">
        <v>1460</v>
      </c>
    </row>
    <row r="8817" spans="1:13" x14ac:dyDescent="0.2">
      <c r="A8817" t="s">
        <v>4</v>
      </c>
      <c r="B8817" t="s">
        <v>404</v>
      </c>
    </row>
    <row r="8818" spans="1:13" x14ac:dyDescent="0.2">
      <c r="A8818" t="s">
        <v>6</v>
      </c>
      <c r="B8818" t="s">
        <v>397</v>
      </c>
    </row>
    <row r="8819" spans="1:13" x14ac:dyDescent="0.2">
      <c r="A8819" t="s">
        <v>8</v>
      </c>
      <c r="B8819">
        <v>1</v>
      </c>
    </row>
    <row r="8820" spans="1:13" x14ac:dyDescent="0.2">
      <c r="A8820" t="s">
        <v>9</v>
      </c>
      <c r="B8820" t="s">
        <v>73</v>
      </c>
    </row>
    <row r="8821" spans="1:13" x14ac:dyDescent="0.2">
      <c r="A8821" t="s">
        <v>11</v>
      </c>
      <c r="B8821" t="s">
        <v>12</v>
      </c>
    </row>
    <row r="8822" spans="1:13" x14ac:dyDescent="0.2">
      <c r="A8822" t="s">
        <v>13</v>
      </c>
      <c r="B8822" t="s">
        <v>14</v>
      </c>
    </row>
    <row r="8823" spans="1:13" x14ac:dyDescent="0.2">
      <c r="A8823" t="s">
        <v>15</v>
      </c>
      <c r="B8823" t="s">
        <v>53</v>
      </c>
    </row>
    <row r="8824" spans="1:13" ht="16" x14ac:dyDescent="0.2">
      <c r="A8824" s="1" t="s">
        <v>17</v>
      </c>
    </row>
    <row r="8825" spans="1:13" x14ac:dyDescent="0.2">
      <c r="A8825" s="2" t="s">
        <v>18</v>
      </c>
      <c r="B8825" s="2" t="s">
        <v>19</v>
      </c>
      <c r="C8825" s="2" t="s">
        <v>6</v>
      </c>
      <c r="D8825" s="2" t="s">
        <v>15</v>
      </c>
      <c r="E8825" s="2" t="s">
        <v>20</v>
      </c>
      <c r="F8825" s="2" t="s">
        <v>13</v>
      </c>
      <c r="G8825" s="2" t="s">
        <v>21</v>
      </c>
      <c r="H8825" s="2" t="s">
        <v>9</v>
      </c>
      <c r="I8825" s="2" t="s">
        <v>4</v>
      </c>
      <c r="J8825" s="2" t="s">
        <v>1925</v>
      </c>
      <c r="K8825" s="2"/>
      <c r="L8825" s="2"/>
      <c r="M8825" s="2"/>
    </row>
    <row r="8826" spans="1:13" x14ac:dyDescent="0.2">
      <c r="A8826" t="s">
        <v>335</v>
      </c>
      <c r="B8826">
        <v>3.8502999999999998</v>
      </c>
      <c r="D8826" t="s">
        <v>30</v>
      </c>
      <c r="E8826" t="s">
        <v>336</v>
      </c>
      <c r="F8826" t="s">
        <v>27</v>
      </c>
      <c r="G8826">
        <v>0</v>
      </c>
      <c r="I8826" t="s">
        <v>337</v>
      </c>
    </row>
    <row r="8827" spans="1:13" x14ac:dyDescent="0.2">
      <c r="A8827" t="s">
        <v>29</v>
      </c>
      <c r="B8827">
        <v>0.25026999999999999</v>
      </c>
      <c r="D8827" t="s">
        <v>30</v>
      </c>
      <c r="E8827" t="s">
        <v>31</v>
      </c>
      <c r="F8827" t="s">
        <v>27</v>
      </c>
      <c r="G8827">
        <v>0</v>
      </c>
      <c r="I8827" t="s">
        <v>338</v>
      </c>
    </row>
    <row r="8828" spans="1:13" x14ac:dyDescent="0.2">
      <c r="A8828" t="s">
        <v>1460</v>
      </c>
      <c r="B8828">
        <v>1</v>
      </c>
      <c r="C8828" t="s">
        <v>397</v>
      </c>
      <c r="D8828" t="s">
        <v>53</v>
      </c>
      <c r="E8828" t="s">
        <v>339</v>
      </c>
      <c r="F8828" t="s">
        <v>33</v>
      </c>
      <c r="G8828">
        <v>0</v>
      </c>
      <c r="H8828" t="s">
        <v>73</v>
      </c>
      <c r="J8828">
        <f>VLOOKUP(C8828,'extension - production vol'!$B$6:$D$235,3,0)</f>
        <v>3.649</v>
      </c>
    </row>
    <row r="8829" spans="1:13" x14ac:dyDescent="0.2">
      <c r="A8829" t="s">
        <v>1434</v>
      </c>
      <c r="B8829" s="4">
        <v>2.4337722298728752E-10</v>
      </c>
      <c r="C8829" t="s">
        <v>49</v>
      </c>
      <c r="D8829" t="s">
        <v>15</v>
      </c>
      <c r="F8829" t="s">
        <v>36</v>
      </c>
      <c r="G8829">
        <v>0</v>
      </c>
      <c r="H8829" t="s">
        <v>1434</v>
      </c>
      <c r="I8829" t="s">
        <v>340</v>
      </c>
    </row>
    <row r="8830" spans="1:13" x14ac:dyDescent="0.2">
      <c r="A8830" t="s">
        <v>1435</v>
      </c>
      <c r="B8830" s="4">
        <v>1.2890969393392591E-10</v>
      </c>
      <c r="C8830" t="s">
        <v>49</v>
      </c>
      <c r="D8830" t="s">
        <v>15</v>
      </c>
      <c r="F8830" t="s">
        <v>36</v>
      </c>
      <c r="G8830">
        <v>0</v>
      </c>
      <c r="H8830" t="s">
        <v>1435</v>
      </c>
      <c r="I8830" t="s">
        <v>340</v>
      </c>
    </row>
    <row r="8831" spans="1:13" x14ac:dyDescent="0.2">
      <c r="A8831" t="s">
        <v>1452</v>
      </c>
      <c r="B8831" s="4">
        <v>6.6643184067216911E-10</v>
      </c>
      <c r="C8831" t="s">
        <v>35</v>
      </c>
      <c r="D8831" t="s">
        <v>15</v>
      </c>
      <c r="F8831" t="s">
        <v>36</v>
      </c>
      <c r="G8831">
        <v>0</v>
      </c>
      <c r="H8831" t="s">
        <v>1452</v>
      </c>
      <c r="I8831" t="s">
        <v>340</v>
      </c>
    </row>
    <row r="8832" spans="1:13" x14ac:dyDescent="0.2">
      <c r="A8832" t="s">
        <v>1453</v>
      </c>
      <c r="B8832" s="4">
        <v>8.0800544413102377E-10</v>
      </c>
      <c r="C8832" t="s">
        <v>35</v>
      </c>
      <c r="D8832" t="s">
        <v>15</v>
      </c>
      <c r="F8832" t="s">
        <v>36</v>
      </c>
      <c r="G8832">
        <v>0</v>
      </c>
      <c r="H8832" t="s">
        <v>1453</v>
      </c>
      <c r="I8832" t="s">
        <v>340</v>
      </c>
    </row>
    <row r="8833" spans="1:9" x14ac:dyDescent="0.2">
      <c r="A8833" t="s">
        <v>1454</v>
      </c>
      <c r="B8833" s="4">
        <v>1.0531694891451379E-10</v>
      </c>
      <c r="C8833" t="s">
        <v>35</v>
      </c>
      <c r="D8833" t="s">
        <v>15</v>
      </c>
      <c r="F8833" t="s">
        <v>36</v>
      </c>
      <c r="G8833">
        <v>0</v>
      </c>
      <c r="H8833" t="s">
        <v>1454</v>
      </c>
      <c r="I8833" t="s">
        <v>340</v>
      </c>
    </row>
    <row r="8834" spans="1:9" x14ac:dyDescent="0.2">
      <c r="A8834" t="s">
        <v>1455</v>
      </c>
      <c r="B8834" s="4">
        <v>2.1339630960383448E-8</v>
      </c>
      <c r="C8834" t="s">
        <v>35</v>
      </c>
      <c r="D8834" t="s">
        <v>15</v>
      </c>
      <c r="F8834" t="s">
        <v>36</v>
      </c>
      <c r="G8834">
        <v>0</v>
      </c>
      <c r="H8834" t="s">
        <v>1455</v>
      </c>
      <c r="I8834" t="s">
        <v>340</v>
      </c>
    </row>
    <row r="8835" spans="1:9" x14ac:dyDescent="0.2">
      <c r="A8835" t="s">
        <v>1456</v>
      </c>
      <c r="B8835" s="4">
        <v>1.129135812952328E-8</v>
      </c>
      <c r="C8835" t="s">
        <v>35</v>
      </c>
      <c r="D8835" t="s">
        <v>15</v>
      </c>
      <c r="F8835" t="s">
        <v>36</v>
      </c>
      <c r="G8835">
        <v>0</v>
      </c>
      <c r="H8835" t="s">
        <v>1456</v>
      </c>
      <c r="I8835" t="s">
        <v>340</v>
      </c>
    </row>
    <row r="8836" spans="1:9" x14ac:dyDescent="0.2">
      <c r="A8836" t="s">
        <v>1461</v>
      </c>
      <c r="B8836" s="4">
        <v>3.8777180563249673E-11</v>
      </c>
      <c r="C8836" t="s">
        <v>49</v>
      </c>
      <c r="D8836" t="s">
        <v>15</v>
      </c>
      <c r="F8836" t="s">
        <v>36</v>
      </c>
      <c r="G8836">
        <v>0</v>
      </c>
      <c r="H8836" t="s">
        <v>1461</v>
      </c>
      <c r="I8836" t="s">
        <v>340</v>
      </c>
    </row>
    <row r="8837" spans="1:9" x14ac:dyDescent="0.2">
      <c r="A8837" t="s">
        <v>1457</v>
      </c>
      <c r="B8837" s="4">
        <v>4.5310782528508829E-10</v>
      </c>
      <c r="C8837" t="s">
        <v>49</v>
      </c>
      <c r="D8837" t="s">
        <v>15</v>
      </c>
      <c r="F8837" t="s">
        <v>36</v>
      </c>
      <c r="G8837">
        <v>0</v>
      </c>
      <c r="H8837" t="s">
        <v>1457</v>
      </c>
      <c r="I8837" t="s">
        <v>340</v>
      </c>
    </row>
    <row r="8838" spans="1:9" x14ac:dyDescent="0.2">
      <c r="A8838" t="s">
        <v>1462</v>
      </c>
      <c r="B8838" s="4">
        <v>1.4423184735559989E-11</v>
      </c>
      <c r="C8838" t="s">
        <v>49</v>
      </c>
      <c r="D8838" t="s">
        <v>15</v>
      </c>
      <c r="F8838" t="s">
        <v>36</v>
      </c>
      <c r="G8838">
        <v>0</v>
      </c>
      <c r="H8838" t="s">
        <v>1462</v>
      </c>
      <c r="I8838" t="s">
        <v>340</v>
      </c>
    </row>
    <row r="8839" spans="1:9" x14ac:dyDescent="0.2">
      <c r="A8839" t="s">
        <v>1458</v>
      </c>
      <c r="B8839" s="4">
        <v>2.4001256091833882E-10</v>
      </c>
      <c r="C8839" t="s">
        <v>49</v>
      </c>
      <c r="D8839" t="s">
        <v>15</v>
      </c>
      <c r="F8839" t="s">
        <v>36</v>
      </c>
      <c r="G8839">
        <v>0</v>
      </c>
      <c r="H8839" t="s">
        <v>1458</v>
      </c>
      <c r="I8839" t="s">
        <v>340</v>
      </c>
    </row>
    <row r="8840" spans="1:9" x14ac:dyDescent="0.2">
      <c r="A8840" t="s">
        <v>442</v>
      </c>
      <c r="B8840">
        <v>3.7025999999999999E-3</v>
      </c>
      <c r="C8840" t="s">
        <v>42</v>
      </c>
      <c r="D8840" t="s">
        <v>16</v>
      </c>
      <c r="F8840" t="s">
        <v>36</v>
      </c>
      <c r="G8840">
        <v>0</v>
      </c>
      <c r="H8840" t="s">
        <v>443</v>
      </c>
      <c r="I8840" t="s">
        <v>353</v>
      </c>
    </row>
    <row r="8841" spans="1:9" x14ac:dyDescent="0.2">
      <c r="A8841" t="s">
        <v>354</v>
      </c>
      <c r="B8841">
        <v>-3.3322999999999998E-6</v>
      </c>
      <c r="C8841" t="s">
        <v>49</v>
      </c>
      <c r="D8841" t="s">
        <v>250</v>
      </c>
      <c r="F8841" t="s">
        <v>36</v>
      </c>
      <c r="G8841">
        <v>0</v>
      </c>
      <c r="H8841" t="s">
        <v>355</v>
      </c>
      <c r="I8841" t="s">
        <v>353</v>
      </c>
    </row>
    <row r="8843" spans="1:9" ht="16" x14ac:dyDescent="0.2">
      <c r="A8843" s="1" t="s">
        <v>2</v>
      </c>
      <c r="B8843" s="1" t="s">
        <v>1460</v>
      </c>
    </row>
    <row r="8844" spans="1:9" x14ac:dyDescent="0.2">
      <c r="A8844" t="s">
        <v>4</v>
      </c>
      <c r="B8844" t="s">
        <v>404</v>
      </c>
    </row>
    <row r="8845" spans="1:9" x14ac:dyDescent="0.2">
      <c r="A8845" t="s">
        <v>6</v>
      </c>
      <c r="B8845" t="s">
        <v>371</v>
      </c>
    </row>
    <row r="8846" spans="1:9" x14ac:dyDescent="0.2">
      <c r="A8846" t="s">
        <v>8</v>
      </c>
      <c r="B8846">
        <v>1</v>
      </c>
    </row>
    <row r="8847" spans="1:9" x14ac:dyDescent="0.2">
      <c r="A8847" t="s">
        <v>9</v>
      </c>
      <c r="B8847" t="s">
        <v>73</v>
      </c>
    </row>
    <row r="8848" spans="1:9" x14ac:dyDescent="0.2">
      <c r="A8848" t="s">
        <v>11</v>
      </c>
      <c r="B8848" t="s">
        <v>12</v>
      </c>
    </row>
    <row r="8849" spans="1:13" x14ac:dyDescent="0.2">
      <c r="A8849" t="s">
        <v>13</v>
      </c>
      <c r="B8849" t="s">
        <v>14</v>
      </c>
    </row>
    <row r="8850" spans="1:13" x14ac:dyDescent="0.2">
      <c r="A8850" t="s">
        <v>15</v>
      </c>
      <c r="B8850" t="s">
        <v>53</v>
      </c>
    </row>
    <row r="8851" spans="1:13" ht="16" x14ac:dyDescent="0.2">
      <c r="A8851" s="1" t="s">
        <v>17</v>
      </c>
    </row>
    <row r="8852" spans="1:13" x14ac:dyDescent="0.2">
      <c r="A8852" s="2" t="s">
        <v>18</v>
      </c>
      <c r="B8852" s="2" t="s">
        <v>19</v>
      </c>
      <c r="C8852" s="2" t="s">
        <v>6</v>
      </c>
      <c r="D8852" s="2" t="s">
        <v>15</v>
      </c>
      <c r="E8852" s="2" t="s">
        <v>20</v>
      </c>
      <c r="F8852" s="2" t="s">
        <v>13</v>
      </c>
      <c r="G8852" s="2" t="s">
        <v>21</v>
      </c>
      <c r="H8852" s="2" t="s">
        <v>9</v>
      </c>
      <c r="I8852" s="2" t="s">
        <v>4</v>
      </c>
      <c r="J8852" s="2" t="s">
        <v>1925</v>
      </c>
      <c r="K8852" s="2"/>
      <c r="L8852" s="2"/>
      <c r="M8852" s="2"/>
    </row>
    <row r="8853" spans="1:13" x14ac:dyDescent="0.2">
      <c r="A8853" t="s">
        <v>335</v>
      </c>
      <c r="B8853">
        <v>3.8502999999999998</v>
      </c>
      <c r="D8853" t="s">
        <v>30</v>
      </c>
      <c r="E8853" t="s">
        <v>336</v>
      </c>
      <c r="F8853" t="s">
        <v>27</v>
      </c>
      <c r="G8853">
        <v>0</v>
      </c>
      <c r="I8853" t="s">
        <v>337</v>
      </c>
    </row>
    <row r="8854" spans="1:13" x14ac:dyDescent="0.2">
      <c r="A8854" t="s">
        <v>29</v>
      </c>
      <c r="B8854">
        <v>0.25026999999999999</v>
      </c>
      <c r="D8854" t="s">
        <v>30</v>
      </c>
      <c r="E8854" t="s">
        <v>31</v>
      </c>
      <c r="F8854" t="s">
        <v>27</v>
      </c>
      <c r="G8854">
        <v>0</v>
      </c>
      <c r="I8854" t="s">
        <v>338</v>
      </c>
    </row>
    <row r="8855" spans="1:13" x14ac:dyDescent="0.2">
      <c r="A8855" t="s">
        <v>1460</v>
      </c>
      <c r="B8855">
        <v>1</v>
      </c>
      <c r="C8855" t="s">
        <v>371</v>
      </c>
      <c r="D8855" t="s">
        <v>53</v>
      </c>
      <c r="E8855" t="s">
        <v>339</v>
      </c>
      <c r="F8855" t="s">
        <v>33</v>
      </c>
      <c r="G8855">
        <v>0</v>
      </c>
      <c r="H8855" t="s">
        <v>73</v>
      </c>
      <c r="J8855">
        <f>VLOOKUP(C8855,'extension - production vol'!$B$6:$D$235,3,0)</f>
        <v>575.11800000000005</v>
      </c>
    </row>
    <row r="8856" spans="1:13" x14ac:dyDescent="0.2">
      <c r="A8856" t="s">
        <v>1434</v>
      </c>
      <c r="B8856" s="4">
        <v>1.3897189816157282E-8</v>
      </c>
      <c r="C8856" t="s">
        <v>49</v>
      </c>
      <c r="D8856" t="s">
        <v>15</v>
      </c>
      <c r="F8856" t="s">
        <v>36</v>
      </c>
      <c r="G8856">
        <v>0</v>
      </c>
      <c r="H8856" t="s">
        <v>1434</v>
      </c>
      <c r="I8856" t="s">
        <v>340</v>
      </c>
    </row>
    <row r="8857" spans="1:13" x14ac:dyDescent="0.2">
      <c r="A8857" t="s">
        <v>1435</v>
      </c>
      <c r="B8857" s="4">
        <v>7.3645319272241921E-9</v>
      </c>
      <c r="C8857" t="s">
        <v>49</v>
      </c>
      <c r="D8857" t="s">
        <v>15</v>
      </c>
      <c r="F8857" t="s">
        <v>36</v>
      </c>
      <c r="G8857">
        <v>0</v>
      </c>
      <c r="H8857" t="s">
        <v>1435</v>
      </c>
      <c r="I8857" t="s">
        <v>340</v>
      </c>
    </row>
    <row r="8858" spans="1:13" x14ac:dyDescent="0.2">
      <c r="A8858" t="s">
        <v>1452</v>
      </c>
      <c r="B8858" s="4">
        <v>3.791259415771825E-10</v>
      </c>
      <c r="C8858" t="s">
        <v>35</v>
      </c>
      <c r="D8858" t="s">
        <v>15</v>
      </c>
      <c r="F8858" t="s">
        <v>36</v>
      </c>
      <c r="G8858">
        <v>0</v>
      </c>
      <c r="H8858" t="s">
        <v>1452</v>
      </c>
      <c r="I8858" t="s">
        <v>340</v>
      </c>
    </row>
    <row r="8859" spans="1:13" x14ac:dyDescent="0.2">
      <c r="A8859" t="s">
        <v>1453</v>
      </c>
      <c r="B8859" s="4">
        <v>4.5874238930839083E-10</v>
      </c>
      <c r="C8859" t="s">
        <v>35</v>
      </c>
      <c r="D8859" t="s">
        <v>15</v>
      </c>
      <c r="F8859" t="s">
        <v>36</v>
      </c>
      <c r="G8859">
        <v>0</v>
      </c>
      <c r="H8859" t="s">
        <v>1453</v>
      </c>
      <c r="I8859" t="s">
        <v>340</v>
      </c>
    </row>
    <row r="8860" spans="1:13" x14ac:dyDescent="0.2">
      <c r="A8860" t="s">
        <v>1454</v>
      </c>
      <c r="B8860" s="4">
        <v>5.9838711112265298E-11</v>
      </c>
      <c r="C8860" t="s">
        <v>35</v>
      </c>
      <c r="D8860" t="s">
        <v>15</v>
      </c>
      <c r="F8860" t="s">
        <v>36</v>
      </c>
      <c r="G8860">
        <v>0</v>
      </c>
      <c r="H8860" t="s">
        <v>1454</v>
      </c>
      <c r="I8860" t="s">
        <v>340</v>
      </c>
    </row>
    <row r="8861" spans="1:13" x14ac:dyDescent="0.2">
      <c r="A8861" t="s">
        <v>1455</v>
      </c>
      <c r="B8861" s="4">
        <v>2.875038390293634E-8</v>
      </c>
      <c r="C8861" t="s">
        <v>35</v>
      </c>
      <c r="D8861" t="s">
        <v>15</v>
      </c>
      <c r="F8861" t="s">
        <v>36</v>
      </c>
      <c r="G8861">
        <v>0</v>
      </c>
      <c r="H8861" t="s">
        <v>1455</v>
      </c>
      <c r="I8861" t="s">
        <v>340</v>
      </c>
    </row>
    <row r="8862" spans="1:13" x14ac:dyDescent="0.2">
      <c r="A8862" t="s">
        <v>1456</v>
      </c>
      <c r="B8862" s="4">
        <v>1.5228225320016828E-8</v>
      </c>
      <c r="C8862" t="s">
        <v>35</v>
      </c>
      <c r="D8862" t="s">
        <v>15</v>
      </c>
      <c r="F8862" t="s">
        <v>36</v>
      </c>
      <c r="G8862">
        <v>0</v>
      </c>
      <c r="H8862" t="s">
        <v>1456</v>
      </c>
      <c r="I8862" t="s">
        <v>340</v>
      </c>
    </row>
    <row r="8863" spans="1:13" x14ac:dyDescent="0.2">
      <c r="A8863" t="s">
        <v>1461</v>
      </c>
      <c r="B8863" s="4">
        <v>2.2243799361417896E-9</v>
      </c>
      <c r="C8863" t="s">
        <v>49</v>
      </c>
      <c r="D8863" t="s">
        <v>15</v>
      </c>
      <c r="F8863" t="s">
        <v>36</v>
      </c>
      <c r="G8863">
        <v>0</v>
      </c>
      <c r="H8863" t="s">
        <v>1461</v>
      </c>
      <c r="I8863" t="s">
        <v>340</v>
      </c>
    </row>
    <row r="8864" spans="1:13" x14ac:dyDescent="0.2">
      <c r="A8864" t="s">
        <v>1457</v>
      </c>
      <c r="B8864" s="4">
        <v>2.5897012281221762E-8</v>
      </c>
      <c r="C8864" t="s">
        <v>49</v>
      </c>
      <c r="D8864" t="s">
        <v>15</v>
      </c>
      <c r="F8864" t="s">
        <v>36</v>
      </c>
      <c r="G8864">
        <v>0</v>
      </c>
      <c r="H8864" t="s">
        <v>1457</v>
      </c>
      <c r="I8864" t="s">
        <v>340</v>
      </c>
    </row>
    <row r="8865" spans="1:13" x14ac:dyDescent="0.2">
      <c r="A8865" t="s">
        <v>1462</v>
      </c>
      <c r="B8865" s="4">
        <v>8.2492860040024936E-10</v>
      </c>
      <c r="C8865" t="s">
        <v>49</v>
      </c>
      <c r="D8865" t="s">
        <v>15</v>
      </c>
      <c r="F8865" t="s">
        <v>36</v>
      </c>
      <c r="G8865">
        <v>0</v>
      </c>
      <c r="H8865" t="s">
        <v>1462</v>
      </c>
      <c r="I8865" t="s">
        <v>340</v>
      </c>
    </row>
    <row r="8866" spans="1:13" x14ac:dyDescent="0.2">
      <c r="A8866" t="s">
        <v>1458</v>
      </c>
      <c r="B8866" s="4">
        <v>1.3707768782770314E-8</v>
      </c>
      <c r="C8866" t="s">
        <v>49</v>
      </c>
      <c r="D8866" t="s">
        <v>15</v>
      </c>
      <c r="F8866" t="s">
        <v>36</v>
      </c>
      <c r="G8866">
        <v>0</v>
      </c>
      <c r="H8866" t="s">
        <v>1458</v>
      </c>
      <c r="I8866" t="s">
        <v>340</v>
      </c>
    </row>
    <row r="8867" spans="1:13" x14ac:dyDescent="0.2">
      <c r="A8867" t="s">
        <v>442</v>
      </c>
      <c r="B8867">
        <v>3.7025999999999999E-3</v>
      </c>
      <c r="C8867" t="s">
        <v>42</v>
      </c>
      <c r="D8867" t="s">
        <v>16</v>
      </c>
      <c r="F8867" t="s">
        <v>36</v>
      </c>
      <c r="G8867">
        <v>0</v>
      </c>
      <c r="H8867" t="s">
        <v>443</v>
      </c>
      <c r="I8867" t="s">
        <v>353</v>
      </c>
    </row>
    <row r="8868" spans="1:13" x14ac:dyDescent="0.2">
      <c r="A8868" t="s">
        <v>354</v>
      </c>
      <c r="B8868">
        <v>-3.3322999999999998E-6</v>
      </c>
      <c r="C8868" t="s">
        <v>49</v>
      </c>
      <c r="D8868" t="s">
        <v>250</v>
      </c>
      <c r="F8868" t="s">
        <v>36</v>
      </c>
      <c r="G8868">
        <v>0</v>
      </c>
      <c r="H8868" t="s">
        <v>355</v>
      </c>
      <c r="I8868" t="s">
        <v>353</v>
      </c>
    </row>
    <row r="8870" spans="1:13" ht="16" x14ac:dyDescent="0.2">
      <c r="A8870" s="1" t="s">
        <v>2</v>
      </c>
      <c r="B8870" s="1" t="s">
        <v>1460</v>
      </c>
    </row>
    <row r="8871" spans="1:13" x14ac:dyDescent="0.2">
      <c r="A8871" t="s">
        <v>4</v>
      </c>
      <c r="B8871" t="s">
        <v>404</v>
      </c>
    </row>
    <row r="8872" spans="1:13" x14ac:dyDescent="0.2">
      <c r="A8872" t="s">
        <v>6</v>
      </c>
      <c r="B8872" t="s">
        <v>399</v>
      </c>
    </row>
    <row r="8873" spans="1:13" x14ac:dyDescent="0.2">
      <c r="A8873" t="s">
        <v>8</v>
      </c>
      <c r="B8873">
        <v>1</v>
      </c>
    </row>
    <row r="8874" spans="1:13" x14ac:dyDescent="0.2">
      <c r="A8874" t="s">
        <v>9</v>
      </c>
      <c r="B8874" t="s">
        <v>73</v>
      </c>
    </row>
    <row r="8875" spans="1:13" x14ac:dyDescent="0.2">
      <c r="A8875" t="s">
        <v>11</v>
      </c>
      <c r="B8875" t="s">
        <v>12</v>
      </c>
    </row>
    <row r="8876" spans="1:13" x14ac:dyDescent="0.2">
      <c r="A8876" t="s">
        <v>13</v>
      </c>
      <c r="B8876" t="s">
        <v>14</v>
      </c>
    </row>
    <row r="8877" spans="1:13" x14ac:dyDescent="0.2">
      <c r="A8877" t="s">
        <v>15</v>
      </c>
      <c r="B8877" t="s">
        <v>53</v>
      </c>
    </row>
    <row r="8878" spans="1:13" ht="16" x14ac:dyDescent="0.2">
      <c r="A8878" s="1" t="s">
        <v>17</v>
      </c>
    </row>
    <row r="8879" spans="1:13" x14ac:dyDescent="0.2">
      <c r="A8879" s="2" t="s">
        <v>18</v>
      </c>
      <c r="B8879" s="2" t="s">
        <v>19</v>
      </c>
      <c r="C8879" s="2" t="s">
        <v>6</v>
      </c>
      <c r="D8879" s="2" t="s">
        <v>15</v>
      </c>
      <c r="E8879" s="2" t="s">
        <v>20</v>
      </c>
      <c r="F8879" s="2" t="s">
        <v>13</v>
      </c>
      <c r="G8879" s="2" t="s">
        <v>21</v>
      </c>
      <c r="H8879" s="2" t="s">
        <v>9</v>
      </c>
      <c r="I8879" s="2" t="s">
        <v>4</v>
      </c>
      <c r="J8879" s="2" t="s">
        <v>1925</v>
      </c>
      <c r="K8879" s="2"/>
      <c r="L8879" s="2"/>
      <c r="M8879" s="2"/>
    </row>
    <row r="8880" spans="1:13" x14ac:dyDescent="0.2">
      <c r="A8880" t="s">
        <v>335</v>
      </c>
      <c r="B8880">
        <v>3.8502999999999998</v>
      </c>
      <c r="D8880" t="s">
        <v>30</v>
      </c>
      <c r="E8880" t="s">
        <v>336</v>
      </c>
      <c r="F8880" t="s">
        <v>27</v>
      </c>
      <c r="G8880">
        <v>0</v>
      </c>
      <c r="I8880" t="s">
        <v>337</v>
      </c>
    </row>
    <row r="8881" spans="1:10" x14ac:dyDescent="0.2">
      <c r="A8881" t="s">
        <v>29</v>
      </c>
      <c r="B8881">
        <v>0.25026999999999999</v>
      </c>
      <c r="D8881" t="s">
        <v>30</v>
      </c>
      <c r="E8881" t="s">
        <v>31</v>
      </c>
      <c r="F8881" t="s">
        <v>27</v>
      </c>
      <c r="G8881">
        <v>0</v>
      </c>
      <c r="I8881" t="s">
        <v>338</v>
      </c>
    </row>
    <row r="8882" spans="1:10" x14ac:dyDescent="0.2">
      <c r="A8882" t="s">
        <v>1460</v>
      </c>
      <c r="B8882">
        <v>1</v>
      </c>
      <c r="C8882" t="s">
        <v>399</v>
      </c>
      <c r="D8882" t="s">
        <v>53</v>
      </c>
      <c r="E8882" t="s">
        <v>339</v>
      </c>
      <c r="F8882" t="s">
        <v>33</v>
      </c>
      <c r="G8882">
        <v>0</v>
      </c>
      <c r="H8882" t="s">
        <v>73</v>
      </c>
      <c r="J8882">
        <f>VLOOKUP(C8882,'extension - production vol'!$B$6:$D$235,3,0)</f>
        <v>2892.0929999999998</v>
      </c>
    </row>
    <row r="8883" spans="1:10" x14ac:dyDescent="0.2">
      <c r="A8883" t="s">
        <v>1434</v>
      </c>
      <c r="B8883" s="4">
        <v>3.5239147002677298E-8</v>
      </c>
      <c r="C8883" t="s">
        <v>49</v>
      </c>
      <c r="D8883" t="s">
        <v>15</v>
      </c>
      <c r="F8883" t="s">
        <v>36</v>
      </c>
      <c r="G8883">
        <v>0</v>
      </c>
      <c r="H8883" t="s">
        <v>1434</v>
      </c>
      <c r="I8883" t="s">
        <v>340</v>
      </c>
    </row>
    <row r="8884" spans="1:10" x14ac:dyDescent="0.2">
      <c r="A8884" t="s">
        <v>1435</v>
      </c>
      <c r="B8884" s="4">
        <v>1.8717186276831875E-8</v>
      </c>
      <c r="C8884" t="s">
        <v>49</v>
      </c>
      <c r="D8884" t="s">
        <v>15</v>
      </c>
      <c r="F8884" t="s">
        <v>36</v>
      </c>
      <c r="G8884">
        <v>0</v>
      </c>
      <c r="H8884" t="s">
        <v>1435</v>
      </c>
      <c r="I8884" t="s">
        <v>340</v>
      </c>
    </row>
    <row r="8885" spans="1:10" x14ac:dyDescent="0.2">
      <c r="A8885" t="s">
        <v>1452</v>
      </c>
      <c r="B8885" s="4">
        <v>4.9682558127540392E-10</v>
      </c>
      <c r="C8885" t="s">
        <v>35</v>
      </c>
      <c r="D8885" t="s">
        <v>15</v>
      </c>
      <c r="F8885" t="s">
        <v>36</v>
      </c>
      <c r="G8885">
        <v>0</v>
      </c>
      <c r="H8885" t="s">
        <v>1452</v>
      </c>
      <c r="I8885" t="s">
        <v>340</v>
      </c>
    </row>
    <row r="8886" spans="1:10" x14ac:dyDescent="0.2">
      <c r="A8886" t="s">
        <v>1453</v>
      </c>
      <c r="B8886" s="4">
        <v>6.0120639916955422E-10</v>
      </c>
      <c r="C8886" t="s">
        <v>35</v>
      </c>
      <c r="D8886" t="s">
        <v>15</v>
      </c>
      <c r="F8886" t="s">
        <v>36</v>
      </c>
      <c r="G8886">
        <v>0</v>
      </c>
      <c r="H8886" t="s">
        <v>1453</v>
      </c>
      <c r="I8886" t="s">
        <v>340</v>
      </c>
    </row>
    <row r="8887" spans="1:10" x14ac:dyDescent="0.2">
      <c r="A8887" t="s">
        <v>1454</v>
      </c>
      <c r="B8887" s="4">
        <v>7.8624512180009354E-11</v>
      </c>
      <c r="C8887" t="s">
        <v>35</v>
      </c>
      <c r="D8887" t="s">
        <v>15</v>
      </c>
      <c r="F8887" t="s">
        <v>36</v>
      </c>
      <c r="G8887">
        <v>0</v>
      </c>
      <c r="H8887" t="s">
        <v>1454</v>
      </c>
      <c r="I8887" t="s">
        <v>340</v>
      </c>
    </row>
    <row r="8888" spans="1:10" x14ac:dyDescent="0.2">
      <c r="A8888" t="s">
        <v>1455</v>
      </c>
      <c r="B8888" s="4">
        <v>1.5928241691639823E-8</v>
      </c>
      <c r="C8888" t="s">
        <v>35</v>
      </c>
      <c r="D8888" t="s">
        <v>15</v>
      </c>
      <c r="F8888" t="s">
        <v>36</v>
      </c>
      <c r="G8888">
        <v>0</v>
      </c>
      <c r="H8888" t="s">
        <v>1455</v>
      </c>
      <c r="I8888" t="s">
        <v>340</v>
      </c>
    </row>
    <row r="8889" spans="1:10" x14ac:dyDescent="0.2">
      <c r="A8889" t="s">
        <v>1456</v>
      </c>
      <c r="B8889" s="4">
        <v>8.4046892330354827E-9</v>
      </c>
      <c r="C8889" t="s">
        <v>35</v>
      </c>
      <c r="D8889" t="s">
        <v>15</v>
      </c>
      <c r="F8889" t="s">
        <v>36</v>
      </c>
      <c r="G8889">
        <v>0</v>
      </c>
      <c r="H8889" t="s">
        <v>1456</v>
      </c>
      <c r="I8889" t="s">
        <v>340</v>
      </c>
    </row>
    <row r="8890" spans="1:10" x14ac:dyDescent="0.2">
      <c r="A8890" t="s">
        <v>1461</v>
      </c>
      <c r="B8890" s="4">
        <v>5.646351362665486E-9</v>
      </c>
      <c r="C8890" t="s">
        <v>49</v>
      </c>
      <c r="D8890" t="s">
        <v>15</v>
      </c>
      <c r="F8890" t="s">
        <v>36</v>
      </c>
      <c r="G8890">
        <v>0</v>
      </c>
      <c r="H8890" t="s">
        <v>1461</v>
      </c>
      <c r="I8890" t="s">
        <v>340</v>
      </c>
    </row>
    <row r="8891" spans="1:10" x14ac:dyDescent="0.2">
      <c r="A8891" t="s">
        <v>1457</v>
      </c>
      <c r="B8891" s="4">
        <v>6.5894036912462688E-8</v>
      </c>
      <c r="C8891" t="s">
        <v>49</v>
      </c>
      <c r="D8891" t="s">
        <v>15</v>
      </c>
      <c r="F8891" t="s">
        <v>36</v>
      </c>
      <c r="G8891">
        <v>0</v>
      </c>
      <c r="H8891" t="s">
        <v>1457</v>
      </c>
      <c r="I8891" t="s">
        <v>340</v>
      </c>
    </row>
    <row r="8892" spans="1:10" x14ac:dyDescent="0.2">
      <c r="A8892" t="s">
        <v>1462</v>
      </c>
      <c r="B8892" s="4">
        <v>2.0931047019252852E-9</v>
      </c>
      <c r="C8892" t="s">
        <v>49</v>
      </c>
      <c r="D8892" t="s">
        <v>15</v>
      </c>
      <c r="F8892" t="s">
        <v>36</v>
      </c>
      <c r="G8892">
        <v>0</v>
      </c>
      <c r="H8892" t="s">
        <v>1462</v>
      </c>
      <c r="I8892" t="s">
        <v>340</v>
      </c>
    </row>
    <row r="8893" spans="1:10" x14ac:dyDescent="0.2">
      <c r="A8893" t="s">
        <v>1458</v>
      </c>
      <c r="B8893" s="4">
        <v>3.4885078365421411E-8</v>
      </c>
      <c r="C8893" t="s">
        <v>49</v>
      </c>
      <c r="D8893" t="s">
        <v>15</v>
      </c>
      <c r="F8893" t="s">
        <v>36</v>
      </c>
      <c r="G8893">
        <v>0</v>
      </c>
      <c r="H8893" t="s">
        <v>1458</v>
      </c>
      <c r="I8893" t="s">
        <v>340</v>
      </c>
    </row>
    <row r="8894" spans="1:10" x14ac:dyDescent="0.2">
      <c r="A8894" t="s">
        <v>442</v>
      </c>
      <c r="B8894">
        <v>3.7025999999999999E-3</v>
      </c>
      <c r="C8894" t="s">
        <v>42</v>
      </c>
      <c r="D8894" t="s">
        <v>16</v>
      </c>
      <c r="F8894" t="s">
        <v>36</v>
      </c>
      <c r="G8894">
        <v>0</v>
      </c>
      <c r="H8894" t="s">
        <v>443</v>
      </c>
      <c r="I8894" t="s">
        <v>353</v>
      </c>
    </row>
    <row r="8895" spans="1:10" x14ac:dyDescent="0.2">
      <c r="A8895" t="s">
        <v>354</v>
      </c>
      <c r="B8895">
        <v>-3.3322999999999998E-6</v>
      </c>
      <c r="C8895" t="s">
        <v>49</v>
      </c>
      <c r="D8895" t="s">
        <v>250</v>
      </c>
      <c r="F8895" t="s">
        <v>36</v>
      </c>
      <c r="G8895">
        <v>0</v>
      </c>
      <c r="H8895" t="s">
        <v>355</v>
      </c>
      <c r="I8895" t="s">
        <v>353</v>
      </c>
    </row>
    <row r="8897" spans="1:13" ht="16" x14ac:dyDescent="0.2">
      <c r="A8897" s="1" t="s">
        <v>2</v>
      </c>
      <c r="B8897" s="1" t="s">
        <v>1460</v>
      </c>
    </row>
    <row r="8898" spans="1:13" x14ac:dyDescent="0.2">
      <c r="A8898" t="s">
        <v>4</v>
      </c>
      <c r="B8898" t="s">
        <v>404</v>
      </c>
    </row>
    <row r="8899" spans="1:13" x14ac:dyDescent="0.2">
      <c r="A8899" t="s">
        <v>6</v>
      </c>
      <c r="B8899" t="s">
        <v>405</v>
      </c>
    </row>
    <row r="8900" spans="1:13" x14ac:dyDescent="0.2">
      <c r="A8900" t="s">
        <v>8</v>
      </c>
      <c r="B8900">
        <v>1</v>
      </c>
    </row>
    <row r="8901" spans="1:13" x14ac:dyDescent="0.2">
      <c r="A8901" t="s">
        <v>9</v>
      </c>
      <c r="B8901" t="s">
        <v>73</v>
      </c>
    </row>
    <row r="8902" spans="1:13" x14ac:dyDescent="0.2">
      <c r="A8902" t="s">
        <v>11</v>
      </c>
      <c r="B8902" t="s">
        <v>12</v>
      </c>
    </row>
    <row r="8903" spans="1:13" x14ac:dyDescent="0.2">
      <c r="A8903" t="s">
        <v>13</v>
      </c>
      <c r="B8903" t="s">
        <v>14</v>
      </c>
    </row>
    <row r="8904" spans="1:13" x14ac:dyDescent="0.2">
      <c r="A8904" t="s">
        <v>15</v>
      </c>
      <c r="B8904" t="s">
        <v>53</v>
      </c>
    </row>
    <row r="8905" spans="1:13" ht="16" x14ac:dyDescent="0.2">
      <c r="A8905" s="1" t="s">
        <v>17</v>
      </c>
    </row>
    <row r="8906" spans="1:13" x14ac:dyDescent="0.2">
      <c r="A8906" s="2" t="s">
        <v>18</v>
      </c>
      <c r="B8906" s="2" t="s">
        <v>19</v>
      </c>
      <c r="C8906" s="2" t="s">
        <v>6</v>
      </c>
      <c r="D8906" s="2" t="s">
        <v>15</v>
      </c>
      <c r="E8906" s="2" t="s">
        <v>20</v>
      </c>
      <c r="F8906" s="2" t="s">
        <v>13</v>
      </c>
      <c r="G8906" s="2" t="s">
        <v>21</v>
      </c>
      <c r="H8906" s="2" t="s">
        <v>9</v>
      </c>
      <c r="I8906" s="2" t="s">
        <v>4</v>
      </c>
      <c r="J8906" s="2" t="s">
        <v>1925</v>
      </c>
      <c r="K8906" s="2"/>
      <c r="L8906" s="2"/>
      <c r="M8906" s="2"/>
    </row>
    <row r="8907" spans="1:13" x14ac:dyDescent="0.2">
      <c r="A8907" t="s">
        <v>335</v>
      </c>
      <c r="B8907">
        <v>3.8502999999999998</v>
      </c>
      <c r="D8907" t="s">
        <v>30</v>
      </c>
      <c r="E8907" t="s">
        <v>336</v>
      </c>
      <c r="F8907" t="s">
        <v>27</v>
      </c>
      <c r="G8907">
        <v>0</v>
      </c>
      <c r="I8907" t="s">
        <v>337</v>
      </c>
    </row>
    <row r="8908" spans="1:13" x14ac:dyDescent="0.2">
      <c r="A8908" t="s">
        <v>29</v>
      </c>
      <c r="B8908">
        <v>0.25026999999999999</v>
      </c>
      <c r="D8908" t="s">
        <v>30</v>
      </c>
      <c r="E8908" t="s">
        <v>31</v>
      </c>
      <c r="F8908" t="s">
        <v>27</v>
      </c>
      <c r="G8908">
        <v>0</v>
      </c>
      <c r="I8908" t="s">
        <v>338</v>
      </c>
    </row>
    <row r="8909" spans="1:13" x14ac:dyDescent="0.2">
      <c r="A8909" t="s">
        <v>1460</v>
      </c>
      <c r="B8909">
        <v>1</v>
      </c>
      <c r="C8909" t="s">
        <v>405</v>
      </c>
      <c r="D8909" t="s">
        <v>53</v>
      </c>
      <c r="E8909" t="s">
        <v>339</v>
      </c>
      <c r="F8909" t="s">
        <v>33</v>
      </c>
      <c r="G8909">
        <v>0</v>
      </c>
      <c r="H8909" t="s">
        <v>73</v>
      </c>
      <c r="J8909">
        <f>VLOOKUP(C8909,'extension - production vol'!$B$6:$D$235,3,0)</f>
        <v>3363.2779999999998</v>
      </c>
    </row>
    <row r="8910" spans="1:13" x14ac:dyDescent="0.2">
      <c r="A8910" t="s">
        <v>1434</v>
      </c>
      <c r="B8910" s="4">
        <v>4.2484867641597143E-8</v>
      </c>
      <c r="C8910" t="s">
        <v>49</v>
      </c>
      <c r="D8910" t="s">
        <v>15</v>
      </c>
      <c r="F8910" t="s">
        <v>36</v>
      </c>
      <c r="G8910">
        <v>0</v>
      </c>
      <c r="H8910" t="s">
        <v>1434</v>
      </c>
      <c r="I8910" t="s">
        <v>340</v>
      </c>
    </row>
    <row r="8911" spans="1:13" x14ac:dyDescent="0.2">
      <c r="A8911" t="s">
        <v>1435</v>
      </c>
      <c r="B8911" s="4">
        <v>2.248157579367849E-8</v>
      </c>
      <c r="C8911" t="s">
        <v>49</v>
      </c>
      <c r="D8911" t="s">
        <v>15</v>
      </c>
      <c r="F8911" t="s">
        <v>36</v>
      </c>
      <c r="G8911">
        <v>0</v>
      </c>
      <c r="H8911" t="s">
        <v>1435</v>
      </c>
      <c r="I8911" t="s">
        <v>340</v>
      </c>
    </row>
    <row r="8912" spans="1:13" x14ac:dyDescent="0.2">
      <c r="A8912" t="s">
        <v>1452</v>
      </c>
      <c r="B8912" s="4">
        <v>3.950671170733239E-10</v>
      </c>
      <c r="C8912" t="s">
        <v>35</v>
      </c>
      <c r="D8912" t="s">
        <v>15</v>
      </c>
      <c r="F8912" t="s">
        <v>36</v>
      </c>
      <c r="G8912">
        <v>0</v>
      </c>
      <c r="H8912" t="s">
        <v>1452</v>
      </c>
      <c r="I8912" t="s">
        <v>340</v>
      </c>
    </row>
    <row r="8913" spans="1:9" x14ac:dyDescent="0.2">
      <c r="A8913" t="s">
        <v>1453</v>
      </c>
      <c r="B8913" s="4">
        <v>4.788000320599628E-10</v>
      </c>
      <c r="C8913" t="s">
        <v>35</v>
      </c>
      <c r="D8913" t="s">
        <v>15</v>
      </c>
      <c r="F8913" t="s">
        <v>36</v>
      </c>
      <c r="G8913">
        <v>0</v>
      </c>
      <c r="H8913" t="s">
        <v>1453</v>
      </c>
      <c r="I8913" t="s">
        <v>340</v>
      </c>
    </row>
    <row r="8914" spans="1:9" x14ac:dyDescent="0.2">
      <c r="A8914" t="s">
        <v>1454</v>
      </c>
      <c r="B8914" s="4">
        <v>6.2419082080949048E-11</v>
      </c>
      <c r="C8914" t="s">
        <v>35</v>
      </c>
      <c r="D8914" t="s">
        <v>15</v>
      </c>
      <c r="F8914" t="s">
        <v>36</v>
      </c>
      <c r="G8914">
        <v>0</v>
      </c>
      <c r="H8914" t="s">
        <v>1454</v>
      </c>
      <c r="I8914" t="s">
        <v>340</v>
      </c>
    </row>
    <row r="8915" spans="1:9" x14ac:dyDescent="0.2">
      <c r="A8915" t="s">
        <v>1455</v>
      </c>
      <c r="B8915" s="4">
        <v>1.2636058079801882E-8</v>
      </c>
      <c r="C8915" t="s">
        <v>35</v>
      </c>
      <c r="D8915" t="s">
        <v>15</v>
      </c>
      <c r="F8915" t="s">
        <v>36</v>
      </c>
      <c r="G8915">
        <v>0</v>
      </c>
      <c r="H8915" t="s">
        <v>1455</v>
      </c>
      <c r="I8915" t="s">
        <v>340</v>
      </c>
    </row>
    <row r="8916" spans="1:9" x14ac:dyDescent="0.2">
      <c r="A8916" t="s">
        <v>1456</v>
      </c>
      <c r="B8916" s="4">
        <v>6.6986331989311171E-9</v>
      </c>
      <c r="C8916" t="s">
        <v>35</v>
      </c>
      <c r="D8916" t="s">
        <v>15</v>
      </c>
      <c r="F8916" t="s">
        <v>36</v>
      </c>
      <c r="G8916">
        <v>0</v>
      </c>
      <c r="H8916" t="s">
        <v>1456</v>
      </c>
      <c r="I8916" t="s">
        <v>340</v>
      </c>
    </row>
    <row r="8917" spans="1:9" x14ac:dyDescent="0.2">
      <c r="A8917" t="s">
        <v>1461</v>
      </c>
      <c r="B8917" s="4">
        <v>6.7770759327699456E-9</v>
      </c>
      <c r="C8917" t="s">
        <v>49</v>
      </c>
      <c r="D8917" t="s">
        <v>15</v>
      </c>
      <c r="F8917" t="s">
        <v>36</v>
      </c>
      <c r="G8917">
        <v>0</v>
      </c>
      <c r="H8917" t="s">
        <v>1461</v>
      </c>
      <c r="I8917" t="s">
        <v>340</v>
      </c>
    </row>
    <row r="8918" spans="1:9" x14ac:dyDescent="0.2">
      <c r="A8918" t="s">
        <v>1457</v>
      </c>
      <c r="B8918" s="4">
        <v>7.9183265855306524E-8</v>
      </c>
      <c r="C8918" t="s">
        <v>49</v>
      </c>
      <c r="D8918" t="s">
        <v>15</v>
      </c>
      <c r="F8918" t="s">
        <v>36</v>
      </c>
      <c r="G8918">
        <v>0</v>
      </c>
      <c r="H8918" t="s">
        <v>1457</v>
      </c>
      <c r="I8918" t="s">
        <v>340</v>
      </c>
    </row>
    <row r="8919" spans="1:9" x14ac:dyDescent="0.2">
      <c r="A8919" t="s">
        <v>1462</v>
      </c>
      <c r="B8919" s="4">
        <v>2.5140686909059823E-9</v>
      </c>
      <c r="C8919" t="s">
        <v>49</v>
      </c>
      <c r="D8919" t="s">
        <v>15</v>
      </c>
      <c r="F8919" t="s">
        <v>36</v>
      </c>
      <c r="G8919">
        <v>0</v>
      </c>
      <c r="H8919" t="s">
        <v>1462</v>
      </c>
      <c r="I8919" t="s">
        <v>340</v>
      </c>
    </row>
    <row r="8920" spans="1:9" x14ac:dyDescent="0.2">
      <c r="A8920" t="s">
        <v>1458</v>
      </c>
      <c r="B8920" s="4">
        <v>4.1917641362152894E-8</v>
      </c>
      <c r="C8920" t="s">
        <v>49</v>
      </c>
      <c r="D8920" t="s">
        <v>15</v>
      </c>
      <c r="F8920" t="s">
        <v>36</v>
      </c>
      <c r="G8920">
        <v>0</v>
      </c>
      <c r="H8920" t="s">
        <v>1458</v>
      </c>
      <c r="I8920" t="s">
        <v>340</v>
      </c>
    </row>
    <row r="8921" spans="1:9" x14ac:dyDescent="0.2">
      <c r="A8921" t="s">
        <v>442</v>
      </c>
      <c r="B8921">
        <v>3.7025999999999999E-3</v>
      </c>
      <c r="C8921" t="s">
        <v>42</v>
      </c>
      <c r="D8921" t="s">
        <v>16</v>
      </c>
      <c r="F8921" t="s">
        <v>36</v>
      </c>
      <c r="G8921">
        <v>0</v>
      </c>
      <c r="H8921" t="s">
        <v>443</v>
      </c>
      <c r="I8921" t="s">
        <v>353</v>
      </c>
    </row>
    <row r="8922" spans="1:9" x14ac:dyDescent="0.2">
      <c r="A8922" t="s">
        <v>354</v>
      </c>
      <c r="B8922">
        <v>-3.3322999999999998E-6</v>
      </c>
      <c r="C8922" t="s">
        <v>49</v>
      </c>
      <c r="D8922" t="s">
        <v>250</v>
      </c>
      <c r="F8922" t="s">
        <v>36</v>
      </c>
      <c r="G8922">
        <v>0</v>
      </c>
      <c r="H8922" t="s">
        <v>355</v>
      </c>
      <c r="I8922" t="s">
        <v>353</v>
      </c>
    </row>
    <row r="8924" spans="1:9" ht="16" x14ac:dyDescent="0.2">
      <c r="A8924" s="1" t="s">
        <v>2</v>
      </c>
      <c r="B8924" s="1" t="s">
        <v>1460</v>
      </c>
    </row>
    <row r="8925" spans="1:9" x14ac:dyDescent="0.2">
      <c r="A8925" t="s">
        <v>4</v>
      </c>
      <c r="B8925" t="s">
        <v>404</v>
      </c>
    </row>
    <row r="8926" spans="1:9" x14ac:dyDescent="0.2">
      <c r="A8926" t="s">
        <v>6</v>
      </c>
      <c r="B8926" t="s">
        <v>402</v>
      </c>
    </row>
    <row r="8927" spans="1:9" x14ac:dyDescent="0.2">
      <c r="A8927" t="s">
        <v>8</v>
      </c>
      <c r="B8927">
        <v>1</v>
      </c>
    </row>
    <row r="8928" spans="1:9" x14ac:dyDescent="0.2">
      <c r="A8928" t="s">
        <v>9</v>
      </c>
      <c r="B8928" t="s">
        <v>73</v>
      </c>
    </row>
    <row r="8929" spans="1:13" x14ac:dyDescent="0.2">
      <c r="A8929" t="s">
        <v>11</v>
      </c>
      <c r="B8929" t="s">
        <v>12</v>
      </c>
    </row>
    <row r="8930" spans="1:13" x14ac:dyDescent="0.2">
      <c r="A8930" t="s">
        <v>13</v>
      </c>
      <c r="B8930" t="s">
        <v>14</v>
      </c>
    </row>
    <row r="8931" spans="1:13" x14ac:dyDescent="0.2">
      <c r="A8931" t="s">
        <v>15</v>
      </c>
      <c r="B8931" t="s">
        <v>53</v>
      </c>
    </row>
    <row r="8932" spans="1:13" ht="16" x14ac:dyDescent="0.2">
      <c r="A8932" s="1" t="s">
        <v>17</v>
      </c>
    </row>
    <row r="8933" spans="1:13" x14ac:dyDescent="0.2">
      <c r="A8933" s="2" t="s">
        <v>18</v>
      </c>
      <c r="B8933" s="2" t="s">
        <v>19</v>
      </c>
      <c r="C8933" s="2" t="s">
        <v>6</v>
      </c>
      <c r="D8933" s="2" t="s">
        <v>15</v>
      </c>
      <c r="E8933" s="2" t="s">
        <v>20</v>
      </c>
      <c r="F8933" s="2" t="s">
        <v>13</v>
      </c>
      <c r="G8933" s="2" t="s">
        <v>21</v>
      </c>
      <c r="H8933" s="2" t="s">
        <v>9</v>
      </c>
      <c r="I8933" s="2" t="s">
        <v>4</v>
      </c>
      <c r="J8933" s="2" t="s">
        <v>1925</v>
      </c>
      <c r="K8933" s="2"/>
      <c r="L8933" s="2"/>
      <c r="M8933" s="2"/>
    </row>
    <row r="8934" spans="1:13" x14ac:dyDescent="0.2">
      <c r="A8934" t="s">
        <v>335</v>
      </c>
      <c r="B8934">
        <v>3.8502999999999998</v>
      </c>
      <c r="D8934" t="s">
        <v>30</v>
      </c>
      <c r="E8934" t="s">
        <v>336</v>
      </c>
      <c r="F8934" t="s">
        <v>27</v>
      </c>
      <c r="G8934">
        <v>0</v>
      </c>
      <c r="I8934" t="s">
        <v>337</v>
      </c>
    </row>
    <row r="8935" spans="1:13" x14ac:dyDescent="0.2">
      <c r="A8935" t="s">
        <v>29</v>
      </c>
      <c r="B8935">
        <v>0.25026999999999999</v>
      </c>
      <c r="D8935" t="s">
        <v>30</v>
      </c>
      <c r="E8935" t="s">
        <v>31</v>
      </c>
      <c r="F8935" t="s">
        <v>27</v>
      </c>
      <c r="G8935">
        <v>0</v>
      </c>
      <c r="I8935" t="s">
        <v>338</v>
      </c>
    </row>
    <row r="8936" spans="1:13" x14ac:dyDescent="0.2">
      <c r="A8936" t="s">
        <v>1460</v>
      </c>
      <c r="B8936">
        <v>1</v>
      </c>
      <c r="C8936" t="s">
        <v>402</v>
      </c>
      <c r="D8936" t="s">
        <v>53</v>
      </c>
      <c r="E8936" t="s">
        <v>339</v>
      </c>
      <c r="F8936" t="s">
        <v>33</v>
      </c>
      <c r="G8936">
        <v>0</v>
      </c>
      <c r="H8936" t="s">
        <v>73</v>
      </c>
      <c r="J8936">
        <f>VLOOKUP(C8936,'extension - production vol'!$B$6:$D$235,3,0)</f>
        <v>716.44</v>
      </c>
    </row>
    <row r="8937" spans="1:13" x14ac:dyDescent="0.2">
      <c r="A8937" t="s">
        <v>1434</v>
      </c>
      <c r="B8937" s="4">
        <v>7.1979036947496888E-8</v>
      </c>
      <c r="C8937" t="s">
        <v>49</v>
      </c>
      <c r="D8937" t="s">
        <v>15</v>
      </c>
      <c r="F8937" t="s">
        <v>36</v>
      </c>
      <c r="G8937">
        <v>0</v>
      </c>
      <c r="H8937" t="s">
        <v>1434</v>
      </c>
      <c r="I8937" t="s">
        <v>340</v>
      </c>
    </row>
    <row r="8938" spans="1:13" x14ac:dyDescent="0.2">
      <c r="A8938" t="s">
        <v>1435</v>
      </c>
      <c r="B8938" s="4">
        <v>3.8192958380304469E-8</v>
      </c>
      <c r="C8938" t="s">
        <v>49</v>
      </c>
      <c r="D8938" t="s">
        <v>15</v>
      </c>
      <c r="F8938" t="s">
        <v>36</v>
      </c>
      <c r="G8938">
        <v>0</v>
      </c>
      <c r="H8938" t="s">
        <v>1435</v>
      </c>
      <c r="I8938" t="s">
        <v>340</v>
      </c>
    </row>
    <row r="8939" spans="1:13" x14ac:dyDescent="0.2">
      <c r="A8939" t="s">
        <v>1452</v>
      </c>
      <c r="B8939" s="4">
        <v>0</v>
      </c>
      <c r="C8939" t="s">
        <v>35</v>
      </c>
      <c r="D8939" t="s">
        <v>15</v>
      </c>
      <c r="F8939" t="s">
        <v>36</v>
      </c>
      <c r="G8939">
        <v>0</v>
      </c>
      <c r="H8939" t="s">
        <v>1452</v>
      </c>
      <c r="I8939" t="s">
        <v>340</v>
      </c>
    </row>
    <row r="8940" spans="1:13" x14ac:dyDescent="0.2">
      <c r="A8940" t="s">
        <v>1453</v>
      </c>
      <c r="B8940" s="4">
        <v>0</v>
      </c>
      <c r="C8940" t="s">
        <v>35</v>
      </c>
      <c r="D8940" t="s">
        <v>15</v>
      </c>
      <c r="F8940" t="s">
        <v>36</v>
      </c>
      <c r="G8940">
        <v>0</v>
      </c>
      <c r="H8940" t="s">
        <v>1453</v>
      </c>
      <c r="I8940" t="s">
        <v>340</v>
      </c>
    </row>
    <row r="8941" spans="1:13" x14ac:dyDescent="0.2">
      <c r="A8941" t="s">
        <v>1454</v>
      </c>
      <c r="B8941" s="4">
        <v>0</v>
      </c>
      <c r="C8941" t="s">
        <v>35</v>
      </c>
      <c r="D8941" t="s">
        <v>15</v>
      </c>
      <c r="F8941" t="s">
        <v>36</v>
      </c>
      <c r="G8941">
        <v>0</v>
      </c>
      <c r="H8941" t="s">
        <v>1454</v>
      </c>
      <c r="I8941" t="s">
        <v>340</v>
      </c>
    </row>
    <row r="8942" spans="1:13" x14ac:dyDescent="0.2">
      <c r="A8942" t="s">
        <v>1455</v>
      </c>
      <c r="B8942" s="4">
        <v>0</v>
      </c>
      <c r="C8942" t="s">
        <v>35</v>
      </c>
      <c r="D8942" t="s">
        <v>15</v>
      </c>
      <c r="F8942" t="s">
        <v>36</v>
      </c>
      <c r="G8942">
        <v>0</v>
      </c>
      <c r="H8942" t="s">
        <v>1455</v>
      </c>
      <c r="I8942" t="s">
        <v>340</v>
      </c>
    </row>
    <row r="8943" spans="1:13" x14ac:dyDescent="0.2">
      <c r="A8943" t="s">
        <v>1456</v>
      </c>
      <c r="B8943" s="4">
        <v>0</v>
      </c>
      <c r="C8943" t="s">
        <v>35</v>
      </c>
      <c r="D8943" t="s">
        <v>15</v>
      </c>
      <c r="F8943" t="s">
        <v>36</v>
      </c>
      <c r="G8943">
        <v>0</v>
      </c>
      <c r="H8943" t="s">
        <v>1456</v>
      </c>
      <c r="I8943" t="s">
        <v>340</v>
      </c>
    </row>
    <row r="8944" spans="1:13" x14ac:dyDescent="0.2">
      <c r="A8944" t="s">
        <v>1461</v>
      </c>
      <c r="B8944" s="4">
        <v>1.1522746833921418E-8</v>
      </c>
      <c r="C8944" t="s">
        <v>49</v>
      </c>
      <c r="D8944" t="s">
        <v>15</v>
      </c>
      <c r="F8944" t="s">
        <v>36</v>
      </c>
      <c r="G8944">
        <v>0</v>
      </c>
      <c r="H8944" t="s">
        <v>1461</v>
      </c>
      <c r="I8944" t="s">
        <v>340</v>
      </c>
    </row>
    <row r="8945" spans="1:13" x14ac:dyDescent="0.2">
      <c r="A8945" t="s">
        <v>1457</v>
      </c>
      <c r="B8945" s="4">
        <v>1.3429136978881249E-7</v>
      </c>
      <c r="C8945" t="s">
        <v>49</v>
      </c>
      <c r="D8945" t="s">
        <v>15</v>
      </c>
      <c r="F8945" t="s">
        <v>36</v>
      </c>
      <c r="G8945">
        <v>0</v>
      </c>
      <c r="H8945" t="s">
        <v>1457</v>
      </c>
      <c r="I8945" t="s">
        <v>340</v>
      </c>
    </row>
    <row r="8946" spans="1:13" x14ac:dyDescent="0.2">
      <c r="A8946" t="s">
        <v>1462</v>
      </c>
      <c r="B8946" s="4">
        <v>4.2628269676081764E-9</v>
      </c>
      <c r="C8946" t="s">
        <v>49</v>
      </c>
      <c r="D8946" t="s">
        <v>15</v>
      </c>
      <c r="F8946" t="s">
        <v>36</v>
      </c>
      <c r="G8946">
        <v>0</v>
      </c>
      <c r="H8946" t="s">
        <v>1462</v>
      </c>
      <c r="I8946" t="s">
        <v>340</v>
      </c>
    </row>
    <row r="8947" spans="1:13" x14ac:dyDescent="0.2">
      <c r="A8947" t="s">
        <v>1458</v>
      </c>
      <c r="B8947" s="4">
        <v>7.0841777640887328E-8</v>
      </c>
      <c r="C8947" t="s">
        <v>49</v>
      </c>
      <c r="D8947" t="s">
        <v>15</v>
      </c>
      <c r="F8947" t="s">
        <v>36</v>
      </c>
      <c r="G8947">
        <v>0</v>
      </c>
      <c r="H8947" t="s">
        <v>1458</v>
      </c>
      <c r="I8947" t="s">
        <v>340</v>
      </c>
    </row>
    <row r="8948" spans="1:13" x14ac:dyDescent="0.2">
      <c r="A8948" t="s">
        <v>442</v>
      </c>
      <c r="B8948">
        <v>3.7025999999999999E-3</v>
      </c>
      <c r="C8948" t="s">
        <v>42</v>
      </c>
      <c r="D8948" t="s">
        <v>16</v>
      </c>
      <c r="F8948" t="s">
        <v>36</v>
      </c>
      <c r="G8948">
        <v>0</v>
      </c>
      <c r="H8948" t="s">
        <v>443</v>
      </c>
      <c r="I8948" t="s">
        <v>353</v>
      </c>
    </row>
    <row r="8949" spans="1:13" x14ac:dyDescent="0.2">
      <c r="A8949" t="s">
        <v>354</v>
      </c>
      <c r="B8949">
        <v>-3.3322999999999998E-6</v>
      </c>
      <c r="C8949" t="s">
        <v>49</v>
      </c>
      <c r="D8949" t="s">
        <v>250</v>
      </c>
      <c r="F8949" t="s">
        <v>36</v>
      </c>
      <c r="G8949">
        <v>0</v>
      </c>
      <c r="H8949" t="s">
        <v>355</v>
      </c>
      <c r="I8949" t="s">
        <v>353</v>
      </c>
    </row>
    <row r="8951" spans="1:13" ht="16" x14ac:dyDescent="0.2">
      <c r="A8951" s="1" t="s">
        <v>2</v>
      </c>
      <c r="B8951" s="1" t="s">
        <v>1460</v>
      </c>
    </row>
    <row r="8952" spans="1:13" x14ac:dyDescent="0.2">
      <c r="A8952" t="s">
        <v>4</v>
      </c>
      <c r="B8952" t="s">
        <v>404</v>
      </c>
    </row>
    <row r="8953" spans="1:13" x14ac:dyDescent="0.2">
      <c r="A8953" t="s">
        <v>6</v>
      </c>
      <c r="B8953" t="s">
        <v>363</v>
      </c>
    </row>
    <row r="8954" spans="1:13" x14ac:dyDescent="0.2">
      <c r="A8954" t="s">
        <v>8</v>
      </c>
      <c r="B8954">
        <v>1</v>
      </c>
    </row>
    <row r="8955" spans="1:13" x14ac:dyDescent="0.2">
      <c r="A8955" t="s">
        <v>9</v>
      </c>
      <c r="B8955" t="s">
        <v>73</v>
      </c>
    </row>
    <row r="8956" spans="1:13" x14ac:dyDescent="0.2">
      <c r="A8956" t="s">
        <v>11</v>
      </c>
      <c r="B8956" t="s">
        <v>12</v>
      </c>
    </row>
    <row r="8957" spans="1:13" x14ac:dyDescent="0.2">
      <c r="A8957" t="s">
        <v>13</v>
      </c>
      <c r="B8957" t="s">
        <v>14</v>
      </c>
    </row>
    <row r="8958" spans="1:13" x14ac:dyDescent="0.2">
      <c r="A8958" t="s">
        <v>15</v>
      </c>
      <c r="B8958" t="s">
        <v>53</v>
      </c>
    </row>
    <row r="8959" spans="1:13" ht="16" x14ac:dyDescent="0.2">
      <c r="A8959" s="1" t="s">
        <v>17</v>
      </c>
    </row>
    <row r="8960" spans="1:13" x14ac:dyDescent="0.2">
      <c r="A8960" s="2" t="s">
        <v>18</v>
      </c>
      <c r="B8960" s="2" t="s">
        <v>19</v>
      </c>
      <c r="C8960" s="2" t="s">
        <v>6</v>
      </c>
      <c r="D8960" s="2" t="s">
        <v>15</v>
      </c>
      <c r="E8960" s="2" t="s">
        <v>20</v>
      </c>
      <c r="F8960" s="2" t="s">
        <v>13</v>
      </c>
      <c r="G8960" s="2" t="s">
        <v>21</v>
      </c>
      <c r="H8960" s="2" t="s">
        <v>9</v>
      </c>
      <c r="I8960" s="2" t="s">
        <v>4</v>
      </c>
      <c r="J8960" s="2" t="s">
        <v>1925</v>
      </c>
      <c r="K8960" s="2"/>
      <c r="L8960" s="2"/>
      <c r="M8960" s="2"/>
    </row>
    <row r="8961" spans="1:10" x14ac:dyDescent="0.2">
      <c r="A8961" t="s">
        <v>335</v>
      </c>
      <c r="B8961">
        <v>3.8502999999999998</v>
      </c>
      <c r="D8961" t="s">
        <v>30</v>
      </c>
      <c r="E8961" t="s">
        <v>336</v>
      </c>
      <c r="F8961" t="s">
        <v>27</v>
      </c>
      <c r="G8961">
        <v>0</v>
      </c>
      <c r="I8961" t="s">
        <v>337</v>
      </c>
    </row>
    <row r="8962" spans="1:10" x14ac:dyDescent="0.2">
      <c r="A8962" t="s">
        <v>29</v>
      </c>
      <c r="B8962">
        <v>0.25026999999999999</v>
      </c>
      <c r="D8962" t="s">
        <v>30</v>
      </c>
      <c r="E8962" t="s">
        <v>31</v>
      </c>
      <c r="F8962" t="s">
        <v>27</v>
      </c>
      <c r="G8962">
        <v>0</v>
      </c>
      <c r="I8962" t="s">
        <v>338</v>
      </c>
    </row>
    <row r="8963" spans="1:10" x14ac:dyDescent="0.2">
      <c r="A8963" t="s">
        <v>1460</v>
      </c>
      <c r="B8963">
        <v>1</v>
      </c>
      <c r="C8963" t="s">
        <v>363</v>
      </c>
      <c r="D8963" t="s">
        <v>53</v>
      </c>
      <c r="E8963" t="s">
        <v>339</v>
      </c>
      <c r="F8963" t="s">
        <v>33</v>
      </c>
      <c r="G8963">
        <v>0</v>
      </c>
      <c r="H8963" t="s">
        <v>73</v>
      </c>
      <c r="J8963">
        <f>VLOOKUP(C8963,'extension - production vol'!$B$6:$D$235,3,0)</f>
        <v>302.60599999999999</v>
      </c>
    </row>
    <row r="8964" spans="1:10" x14ac:dyDescent="0.2">
      <c r="A8964" t="s">
        <v>1434</v>
      </c>
      <c r="B8964" s="4">
        <v>3.2584053041207818E-8</v>
      </c>
      <c r="C8964" t="s">
        <v>49</v>
      </c>
      <c r="D8964" t="s">
        <v>15</v>
      </c>
      <c r="F8964" t="s">
        <v>36</v>
      </c>
      <c r="G8964">
        <v>0</v>
      </c>
      <c r="H8964" t="s">
        <v>1434</v>
      </c>
      <c r="I8964" t="s">
        <v>340</v>
      </c>
    </row>
    <row r="8965" spans="1:10" x14ac:dyDescent="0.2">
      <c r="A8965" t="s">
        <v>1435</v>
      </c>
      <c r="B8965" s="4">
        <v>1.729461276802569E-8</v>
      </c>
      <c r="C8965" t="s">
        <v>49</v>
      </c>
      <c r="D8965" t="s">
        <v>15</v>
      </c>
      <c r="F8965" t="s">
        <v>36</v>
      </c>
      <c r="G8965">
        <v>0</v>
      </c>
      <c r="H8965" t="s">
        <v>1435</v>
      </c>
      <c r="I8965" t="s">
        <v>340</v>
      </c>
    </row>
    <row r="8966" spans="1:10" x14ac:dyDescent="0.2">
      <c r="A8966" t="s">
        <v>1452</v>
      </c>
      <c r="B8966" s="4">
        <v>5.6306527360590086E-10</v>
      </c>
      <c r="C8966" t="s">
        <v>35</v>
      </c>
      <c r="D8966" t="s">
        <v>15</v>
      </c>
      <c r="F8966" t="s">
        <v>36</v>
      </c>
      <c r="G8966">
        <v>0</v>
      </c>
      <c r="H8966" t="s">
        <v>1452</v>
      </c>
      <c r="I8966" t="s">
        <v>340</v>
      </c>
    </row>
    <row r="8967" spans="1:10" x14ac:dyDescent="0.2">
      <c r="A8967" t="s">
        <v>1453</v>
      </c>
      <c r="B8967" s="4">
        <v>6.8171887532361948E-10</v>
      </c>
      <c r="C8967" t="s">
        <v>35</v>
      </c>
      <c r="D8967" t="s">
        <v>15</v>
      </c>
      <c r="F8967" t="s">
        <v>36</v>
      </c>
      <c r="G8967">
        <v>0</v>
      </c>
      <c r="H8967" t="s">
        <v>1453</v>
      </c>
      <c r="I8967" t="s">
        <v>340</v>
      </c>
    </row>
    <row r="8968" spans="1:10" x14ac:dyDescent="0.2">
      <c r="A8968" t="s">
        <v>1454</v>
      </c>
      <c r="B8968" s="4">
        <v>8.9169979472709714E-11</v>
      </c>
      <c r="C8968" t="s">
        <v>35</v>
      </c>
      <c r="D8968" t="s">
        <v>15</v>
      </c>
      <c r="F8968" t="s">
        <v>36</v>
      </c>
      <c r="G8968">
        <v>0</v>
      </c>
      <c r="H8968" t="s">
        <v>1454</v>
      </c>
      <c r="I8968" t="s">
        <v>340</v>
      </c>
    </row>
    <row r="8969" spans="1:10" x14ac:dyDescent="0.2">
      <c r="A8969" t="s">
        <v>1455</v>
      </c>
      <c r="B8969" s="4">
        <v>1.8049729715846886E-8</v>
      </c>
      <c r="C8969" t="s">
        <v>35</v>
      </c>
      <c r="D8969" t="s">
        <v>15</v>
      </c>
      <c r="F8969" t="s">
        <v>36</v>
      </c>
      <c r="G8969">
        <v>0</v>
      </c>
      <c r="H8969" t="s">
        <v>1455</v>
      </c>
      <c r="I8969" t="s">
        <v>340</v>
      </c>
    </row>
    <row r="8970" spans="1:10" x14ac:dyDescent="0.2">
      <c r="A8970" t="s">
        <v>1456</v>
      </c>
      <c r="B8970" s="4">
        <v>9.5641994111857992E-9</v>
      </c>
      <c r="C8970" t="s">
        <v>35</v>
      </c>
      <c r="D8970" t="s">
        <v>15</v>
      </c>
      <c r="F8970" t="s">
        <v>36</v>
      </c>
      <c r="G8970">
        <v>0</v>
      </c>
      <c r="H8970" t="s">
        <v>1456</v>
      </c>
      <c r="I8970" t="s">
        <v>340</v>
      </c>
    </row>
    <row r="8971" spans="1:10" x14ac:dyDescent="0.2">
      <c r="A8971" t="s">
        <v>1461</v>
      </c>
      <c r="B8971" s="4">
        <v>5.2157084689147576E-9</v>
      </c>
      <c r="C8971" t="s">
        <v>49</v>
      </c>
      <c r="D8971" t="s">
        <v>15</v>
      </c>
      <c r="F8971" t="s">
        <v>36</v>
      </c>
      <c r="G8971">
        <v>0</v>
      </c>
      <c r="H8971" t="s">
        <v>1461</v>
      </c>
      <c r="I8971" t="s">
        <v>340</v>
      </c>
    </row>
    <row r="8972" spans="1:10" x14ac:dyDescent="0.2">
      <c r="A8972" t="s">
        <v>1457</v>
      </c>
      <c r="B8972" s="4">
        <v>6.0730134700459016E-8</v>
      </c>
      <c r="C8972" t="s">
        <v>49</v>
      </c>
      <c r="D8972" t="s">
        <v>15</v>
      </c>
      <c r="F8972" t="s">
        <v>36</v>
      </c>
      <c r="G8972">
        <v>0</v>
      </c>
      <c r="H8972" t="s">
        <v>1457</v>
      </c>
      <c r="I8972" t="s">
        <v>340</v>
      </c>
    </row>
    <row r="8973" spans="1:10" x14ac:dyDescent="0.2">
      <c r="A8973" t="s">
        <v>1462</v>
      </c>
      <c r="B8973" s="4">
        <v>1.934021212768464E-9</v>
      </c>
      <c r="C8973" t="s">
        <v>49</v>
      </c>
      <c r="D8973" t="s">
        <v>15</v>
      </c>
      <c r="F8973" t="s">
        <v>36</v>
      </c>
      <c r="G8973">
        <v>0</v>
      </c>
      <c r="H8973" t="s">
        <v>1462</v>
      </c>
      <c r="I8973" t="s">
        <v>340</v>
      </c>
    </row>
    <row r="8974" spans="1:10" x14ac:dyDescent="0.2">
      <c r="A8974" t="s">
        <v>1458</v>
      </c>
      <c r="B8974" s="4">
        <v>3.2233686879474404E-8</v>
      </c>
      <c r="C8974" t="s">
        <v>49</v>
      </c>
      <c r="D8974" t="s">
        <v>15</v>
      </c>
      <c r="F8974" t="s">
        <v>36</v>
      </c>
      <c r="G8974">
        <v>0</v>
      </c>
      <c r="H8974" t="s">
        <v>1458</v>
      </c>
      <c r="I8974" t="s">
        <v>340</v>
      </c>
    </row>
    <row r="8975" spans="1:10" x14ac:dyDescent="0.2">
      <c r="A8975" t="s">
        <v>442</v>
      </c>
      <c r="B8975">
        <v>3.7025999999999999E-3</v>
      </c>
      <c r="C8975" t="s">
        <v>42</v>
      </c>
      <c r="D8975" t="s">
        <v>16</v>
      </c>
      <c r="F8975" t="s">
        <v>36</v>
      </c>
      <c r="G8975">
        <v>0</v>
      </c>
      <c r="H8975" t="s">
        <v>443</v>
      </c>
      <c r="I8975" t="s">
        <v>353</v>
      </c>
    </row>
    <row r="8976" spans="1:10" x14ac:dyDescent="0.2">
      <c r="A8976" t="s">
        <v>354</v>
      </c>
      <c r="B8976">
        <v>-3.3322999999999998E-6</v>
      </c>
      <c r="C8976" t="s">
        <v>49</v>
      </c>
      <c r="D8976" t="s">
        <v>250</v>
      </c>
      <c r="F8976" t="s">
        <v>36</v>
      </c>
      <c r="G8976">
        <v>0</v>
      </c>
      <c r="H8976" t="s">
        <v>355</v>
      </c>
      <c r="I8976" t="s">
        <v>353</v>
      </c>
    </row>
    <row r="8978" spans="1:13" ht="16" x14ac:dyDescent="0.2">
      <c r="A8978" s="1" t="s">
        <v>2</v>
      </c>
      <c r="B8978" s="1" t="s">
        <v>1460</v>
      </c>
    </row>
    <row r="8979" spans="1:13" x14ac:dyDescent="0.2">
      <c r="A8979" t="s">
        <v>4</v>
      </c>
      <c r="B8979" t="s">
        <v>404</v>
      </c>
    </row>
    <row r="8980" spans="1:13" x14ac:dyDescent="0.2">
      <c r="A8980" t="s">
        <v>6</v>
      </c>
      <c r="B8980" t="s">
        <v>94</v>
      </c>
    </row>
    <row r="8981" spans="1:13" x14ac:dyDescent="0.2">
      <c r="A8981" t="s">
        <v>8</v>
      </c>
      <c r="B8981">
        <v>1</v>
      </c>
    </row>
    <row r="8982" spans="1:13" x14ac:dyDescent="0.2">
      <c r="A8982" t="s">
        <v>9</v>
      </c>
      <c r="B8982" t="s">
        <v>73</v>
      </c>
    </row>
    <row r="8983" spans="1:13" x14ac:dyDescent="0.2">
      <c r="A8983" t="s">
        <v>11</v>
      </c>
      <c r="B8983" t="s">
        <v>12</v>
      </c>
    </row>
    <row r="8984" spans="1:13" x14ac:dyDescent="0.2">
      <c r="A8984" t="s">
        <v>13</v>
      </c>
      <c r="B8984" t="s">
        <v>14</v>
      </c>
    </row>
    <row r="8985" spans="1:13" x14ac:dyDescent="0.2">
      <c r="A8985" t="s">
        <v>15</v>
      </c>
      <c r="B8985" t="s">
        <v>53</v>
      </c>
    </row>
    <row r="8986" spans="1:13" ht="16" x14ac:dyDescent="0.2">
      <c r="A8986" s="1" t="s">
        <v>17</v>
      </c>
    </row>
    <row r="8987" spans="1:13" x14ac:dyDescent="0.2">
      <c r="A8987" s="2" t="s">
        <v>18</v>
      </c>
      <c r="B8987" s="2" t="s">
        <v>19</v>
      </c>
      <c r="C8987" s="2" t="s">
        <v>6</v>
      </c>
      <c r="D8987" s="2" t="s">
        <v>15</v>
      </c>
      <c r="E8987" s="2" t="s">
        <v>20</v>
      </c>
      <c r="F8987" s="2" t="s">
        <v>13</v>
      </c>
      <c r="G8987" s="2" t="s">
        <v>21</v>
      </c>
      <c r="H8987" s="2" t="s">
        <v>9</v>
      </c>
      <c r="I8987" s="2" t="s">
        <v>4</v>
      </c>
      <c r="J8987" s="2" t="s">
        <v>1925</v>
      </c>
      <c r="K8987" s="2"/>
      <c r="L8987" s="2"/>
      <c r="M8987" s="2"/>
    </row>
    <row r="8988" spans="1:13" x14ac:dyDescent="0.2">
      <c r="A8988" t="s">
        <v>335</v>
      </c>
      <c r="B8988">
        <v>3.8502999999999998</v>
      </c>
      <c r="D8988" t="s">
        <v>30</v>
      </c>
      <c r="E8988" t="s">
        <v>336</v>
      </c>
      <c r="F8988" t="s">
        <v>27</v>
      </c>
      <c r="G8988">
        <v>0</v>
      </c>
      <c r="I8988" t="s">
        <v>337</v>
      </c>
    </row>
    <row r="8989" spans="1:13" x14ac:dyDescent="0.2">
      <c r="A8989" t="s">
        <v>29</v>
      </c>
      <c r="B8989">
        <v>0.25026999999999999</v>
      </c>
      <c r="D8989" t="s">
        <v>30</v>
      </c>
      <c r="E8989" t="s">
        <v>31</v>
      </c>
      <c r="F8989" t="s">
        <v>27</v>
      </c>
      <c r="G8989">
        <v>0</v>
      </c>
      <c r="I8989" t="s">
        <v>338</v>
      </c>
    </row>
    <row r="8990" spans="1:13" x14ac:dyDescent="0.2">
      <c r="A8990" t="s">
        <v>1460</v>
      </c>
      <c r="B8990">
        <v>1</v>
      </c>
      <c r="C8990" t="s">
        <v>94</v>
      </c>
      <c r="D8990" t="s">
        <v>53</v>
      </c>
      <c r="E8990" t="s">
        <v>339</v>
      </c>
      <c r="F8990" t="s">
        <v>33</v>
      </c>
      <c r="G8990">
        <v>0</v>
      </c>
      <c r="H8990" t="s">
        <v>73</v>
      </c>
      <c r="J8990">
        <f>VLOOKUP(C8990,'extension - production vol'!$B$6:$D$235,3,0)</f>
        <v>63576</v>
      </c>
    </row>
    <row r="8991" spans="1:13" x14ac:dyDescent="0.2">
      <c r="A8991" t="s">
        <v>1434</v>
      </c>
      <c r="B8991" s="4">
        <v>4.5652821630708777E-8</v>
      </c>
      <c r="C8991" t="s">
        <v>49</v>
      </c>
      <c r="D8991" t="s">
        <v>15</v>
      </c>
      <c r="F8991" t="s">
        <v>36</v>
      </c>
      <c r="G8991">
        <v>0</v>
      </c>
      <c r="H8991" t="s">
        <v>1434</v>
      </c>
      <c r="I8991" t="s">
        <v>340</v>
      </c>
    </row>
    <row r="8992" spans="1:13" x14ac:dyDescent="0.2">
      <c r="A8992" t="s">
        <v>1435</v>
      </c>
      <c r="B8992" s="4">
        <v>2.4202249275457941E-8</v>
      </c>
      <c r="C8992" t="s">
        <v>49</v>
      </c>
      <c r="D8992" t="s">
        <v>15</v>
      </c>
      <c r="F8992" t="s">
        <v>36</v>
      </c>
      <c r="G8992">
        <v>0</v>
      </c>
      <c r="H8992" t="s">
        <v>1435</v>
      </c>
      <c r="I8992" t="s">
        <v>340</v>
      </c>
    </row>
    <row r="8993" spans="1:9" x14ac:dyDescent="0.2">
      <c r="A8993" t="s">
        <v>1452</v>
      </c>
      <c r="B8993" s="4">
        <v>4.001642201284422E-10</v>
      </c>
      <c r="C8993" t="s">
        <v>35</v>
      </c>
      <c r="D8993" t="s">
        <v>15</v>
      </c>
      <c r="F8993" t="s">
        <v>36</v>
      </c>
      <c r="G8993">
        <v>0</v>
      </c>
      <c r="H8993" t="s">
        <v>1452</v>
      </c>
      <c r="I8993" t="s">
        <v>340</v>
      </c>
    </row>
    <row r="8994" spans="1:9" x14ac:dyDescent="0.2">
      <c r="A8994" t="s">
        <v>1453</v>
      </c>
      <c r="B8994" s="4">
        <v>4.8487640382498745E-10</v>
      </c>
      <c r="C8994" t="s">
        <v>35</v>
      </c>
      <c r="D8994" t="s">
        <v>15</v>
      </c>
      <c r="F8994" t="s">
        <v>36</v>
      </c>
      <c r="G8994">
        <v>0</v>
      </c>
      <c r="H8994" t="s">
        <v>1453</v>
      </c>
      <c r="I8994" t="s">
        <v>340</v>
      </c>
    </row>
    <row r="8995" spans="1:9" x14ac:dyDescent="0.2">
      <c r="A8995" t="s">
        <v>1454</v>
      </c>
      <c r="B8995" s="4">
        <v>6.3251763826753766E-11</v>
      </c>
      <c r="C8995" t="s">
        <v>35</v>
      </c>
      <c r="D8995" t="s">
        <v>15</v>
      </c>
      <c r="F8995" t="s">
        <v>36</v>
      </c>
      <c r="G8995">
        <v>0</v>
      </c>
      <c r="H8995" t="s">
        <v>1454</v>
      </c>
      <c r="I8995" t="s">
        <v>340</v>
      </c>
    </row>
    <row r="8996" spans="1:9" x14ac:dyDescent="0.2">
      <c r="A8996" t="s">
        <v>1455</v>
      </c>
      <c r="B8996" s="4">
        <v>1.2827844959762563E-8</v>
      </c>
      <c r="C8996" t="s">
        <v>35</v>
      </c>
      <c r="D8996" t="s">
        <v>15</v>
      </c>
      <c r="F8996" t="s">
        <v>36</v>
      </c>
      <c r="G8996">
        <v>0</v>
      </c>
      <c r="H8996" t="s">
        <v>1455</v>
      </c>
      <c r="I8996" t="s">
        <v>340</v>
      </c>
    </row>
    <row r="8997" spans="1:9" x14ac:dyDescent="0.2">
      <c r="A8997" t="s">
        <v>1456</v>
      </c>
      <c r="B8997" s="4">
        <v>6.7850425227423362E-9</v>
      </c>
      <c r="C8997" t="s">
        <v>35</v>
      </c>
      <c r="D8997" t="s">
        <v>15</v>
      </c>
      <c r="F8997" t="s">
        <v>36</v>
      </c>
      <c r="G8997">
        <v>0</v>
      </c>
      <c r="H8997" t="s">
        <v>1456</v>
      </c>
      <c r="I8997" t="s">
        <v>340</v>
      </c>
    </row>
    <row r="8998" spans="1:9" x14ac:dyDescent="0.2">
      <c r="A8998" t="s">
        <v>1461</v>
      </c>
      <c r="B8998" s="4">
        <v>7.3027525010563309E-9</v>
      </c>
      <c r="C8998" t="s">
        <v>49</v>
      </c>
      <c r="D8998" t="s">
        <v>15</v>
      </c>
      <c r="F8998" t="s">
        <v>36</v>
      </c>
      <c r="G8998">
        <v>0</v>
      </c>
      <c r="H8998" t="s">
        <v>1461</v>
      </c>
      <c r="I8998" t="s">
        <v>340</v>
      </c>
    </row>
    <row r="8999" spans="1:9" x14ac:dyDescent="0.2">
      <c r="A8999" t="s">
        <v>1457</v>
      </c>
      <c r="B8999" s="4">
        <v>8.4971137741292697E-8</v>
      </c>
      <c r="C8999" t="s">
        <v>49</v>
      </c>
      <c r="D8999" t="s">
        <v>15</v>
      </c>
      <c r="F8999" t="s">
        <v>36</v>
      </c>
      <c r="G8999">
        <v>0</v>
      </c>
      <c r="H8999" t="s">
        <v>1457</v>
      </c>
      <c r="I8999" t="s">
        <v>340</v>
      </c>
    </row>
    <row r="9000" spans="1:9" x14ac:dyDescent="0.2">
      <c r="A9000" t="s">
        <v>1462</v>
      </c>
      <c r="B9000" s="4">
        <v>2.7064880910189523E-9</v>
      </c>
      <c r="C9000" t="s">
        <v>49</v>
      </c>
      <c r="D9000" t="s">
        <v>15</v>
      </c>
      <c r="F9000" t="s">
        <v>36</v>
      </c>
      <c r="G9000">
        <v>0</v>
      </c>
      <c r="H9000" t="s">
        <v>1462</v>
      </c>
      <c r="I9000" t="s">
        <v>340</v>
      </c>
    </row>
    <row r="9001" spans="1:9" x14ac:dyDescent="0.2">
      <c r="A9001" t="s">
        <v>1458</v>
      </c>
      <c r="B9001" s="4">
        <v>4.5108134850315874E-8</v>
      </c>
      <c r="C9001" t="s">
        <v>49</v>
      </c>
      <c r="D9001" t="s">
        <v>15</v>
      </c>
      <c r="F9001" t="s">
        <v>36</v>
      </c>
      <c r="G9001">
        <v>0</v>
      </c>
      <c r="H9001" t="s">
        <v>1458</v>
      </c>
      <c r="I9001" t="s">
        <v>340</v>
      </c>
    </row>
    <row r="9002" spans="1:9" x14ac:dyDescent="0.2">
      <c r="A9002" t="s">
        <v>442</v>
      </c>
      <c r="B9002">
        <v>3.7025999999999999E-3</v>
      </c>
      <c r="C9002" t="s">
        <v>42</v>
      </c>
      <c r="D9002" t="s">
        <v>16</v>
      </c>
      <c r="F9002" t="s">
        <v>36</v>
      </c>
      <c r="G9002">
        <v>0</v>
      </c>
      <c r="H9002" t="s">
        <v>443</v>
      </c>
      <c r="I9002" t="s">
        <v>353</v>
      </c>
    </row>
    <row r="9003" spans="1:9" x14ac:dyDescent="0.2">
      <c r="A9003" t="s">
        <v>354</v>
      </c>
      <c r="B9003">
        <v>-3.3322999999999998E-6</v>
      </c>
      <c r="C9003" t="s">
        <v>49</v>
      </c>
      <c r="D9003" t="s">
        <v>250</v>
      </c>
      <c r="F9003" t="s">
        <v>36</v>
      </c>
      <c r="G9003">
        <v>0</v>
      </c>
      <c r="H9003" t="s">
        <v>355</v>
      </c>
      <c r="I9003" t="s">
        <v>353</v>
      </c>
    </row>
    <row r="9005" spans="1:9" ht="16" x14ac:dyDescent="0.2">
      <c r="A9005" s="1" t="s">
        <v>2</v>
      </c>
      <c r="B9005" s="1" t="s">
        <v>1460</v>
      </c>
    </row>
    <row r="9006" spans="1:9" x14ac:dyDescent="0.2">
      <c r="A9006" t="s">
        <v>4</v>
      </c>
      <c r="B9006" t="s">
        <v>404</v>
      </c>
    </row>
    <row r="9007" spans="1:9" x14ac:dyDescent="0.2">
      <c r="A9007" t="s">
        <v>6</v>
      </c>
      <c r="B9007" t="s">
        <v>386</v>
      </c>
    </row>
    <row r="9008" spans="1:9" x14ac:dyDescent="0.2">
      <c r="A9008" t="s">
        <v>8</v>
      </c>
      <c r="B9008">
        <v>1</v>
      </c>
    </row>
    <row r="9009" spans="1:13" x14ac:dyDescent="0.2">
      <c r="A9009" t="s">
        <v>9</v>
      </c>
      <c r="B9009" t="s">
        <v>73</v>
      </c>
    </row>
    <row r="9010" spans="1:13" x14ac:dyDescent="0.2">
      <c r="A9010" t="s">
        <v>11</v>
      </c>
      <c r="B9010" t="s">
        <v>12</v>
      </c>
    </row>
    <row r="9011" spans="1:13" x14ac:dyDescent="0.2">
      <c r="A9011" t="s">
        <v>13</v>
      </c>
      <c r="B9011" t="s">
        <v>14</v>
      </c>
    </row>
    <row r="9012" spans="1:13" x14ac:dyDescent="0.2">
      <c r="A9012" t="s">
        <v>15</v>
      </c>
      <c r="B9012" t="s">
        <v>53</v>
      </c>
    </row>
    <row r="9013" spans="1:13" ht="16" x14ac:dyDescent="0.2">
      <c r="A9013" s="1" t="s">
        <v>17</v>
      </c>
    </row>
    <row r="9014" spans="1:13" x14ac:dyDescent="0.2">
      <c r="A9014" s="2" t="s">
        <v>18</v>
      </c>
      <c r="B9014" s="2" t="s">
        <v>19</v>
      </c>
      <c r="C9014" s="2" t="s">
        <v>6</v>
      </c>
      <c r="D9014" s="2" t="s">
        <v>15</v>
      </c>
      <c r="E9014" s="2" t="s">
        <v>20</v>
      </c>
      <c r="F9014" s="2" t="s">
        <v>13</v>
      </c>
      <c r="G9014" s="2" t="s">
        <v>21</v>
      </c>
      <c r="H9014" s="2" t="s">
        <v>9</v>
      </c>
      <c r="I9014" s="2" t="s">
        <v>4</v>
      </c>
      <c r="J9014" s="2" t="s">
        <v>1925</v>
      </c>
      <c r="K9014" s="2"/>
      <c r="L9014" s="2"/>
      <c r="M9014" s="2"/>
    </row>
    <row r="9015" spans="1:13" x14ac:dyDescent="0.2">
      <c r="A9015" t="s">
        <v>335</v>
      </c>
      <c r="B9015">
        <v>3.8502999999999998</v>
      </c>
      <c r="D9015" t="s">
        <v>30</v>
      </c>
      <c r="E9015" t="s">
        <v>336</v>
      </c>
      <c r="F9015" t="s">
        <v>27</v>
      </c>
      <c r="G9015">
        <v>0</v>
      </c>
      <c r="I9015" t="s">
        <v>337</v>
      </c>
    </row>
    <row r="9016" spans="1:13" x14ac:dyDescent="0.2">
      <c r="A9016" t="s">
        <v>29</v>
      </c>
      <c r="B9016">
        <v>0.25026999999999999</v>
      </c>
      <c r="D9016" t="s">
        <v>30</v>
      </c>
      <c r="E9016" t="s">
        <v>31</v>
      </c>
      <c r="F9016" t="s">
        <v>27</v>
      </c>
      <c r="G9016">
        <v>0</v>
      </c>
      <c r="I9016" t="s">
        <v>338</v>
      </c>
    </row>
    <row r="9017" spans="1:13" x14ac:dyDescent="0.2">
      <c r="A9017" t="s">
        <v>1460</v>
      </c>
      <c r="B9017">
        <v>1</v>
      </c>
      <c r="C9017" t="s">
        <v>386</v>
      </c>
      <c r="D9017" t="s">
        <v>53</v>
      </c>
      <c r="E9017" t="s">
        <v>339</v>
      </c>
      <c r="F9017" t="s">
        <v>33</v>
      </c>
      <c r="G9017">
        <v>0</v>
      </c>
      <c r="H9017" t="s">
        <v>73</v>
      </c>
      <c r="J9017">
        <f>VLOOKUP(C9017,'extension - production vol'!$B$6:$D$235,3,0)</f>
        <v>8893.5720000000001</v>
      </c>
    </row>
    <row r="9018" spans="1:13" x14ac:dyDescent="0.2">
      <c r="A9018" t="s">
        <v>1434</v>
      </c>
      <c r="B9018" s="4">
        <v>2.5144183500020687E-8</v>
      </c>
      <c r="C9018" t="s">
        <v>49</v>
      </c>
      <c r="D9018" t="s">
        <v>15</v>
      </c>
      <c r="F9018" t="s">
        <v>36</v>
      </c>
      <c r="G9018">
        <v>0</v>
      </c>
      <c r="H9018" t="s">
        <v>1434</v>
      </c>
      <c r="I9018" t="s">
        <v>340</v>
      </c>
    </row>
    <row r="9019" spans="1:13" x14ac:dyDescent="0.2">
      <c r="A9019" t="s">
        <v>1435</v>
      </c>
      <c r="B9019" s="4">
        <v>1.3355271236076561E-8</v>
      </c>
      <c r="C9019" t="s">
        <v>49</v>
      </c>
      <c r="D9019" t="s">
        <v>15</v>
      </c>
      <c r="F9019" t="s">
        <v>36</v>
      </c>
      <c r="G9019">
        <v>0</v>
      </c>
      <c r="H9019" t="s">
        <v>1435</v>
      </c>
      <c r="I9019" t="s">
        <v>340</v>
      </c>
    </row>
    <row r="9020" spans="1:13" x14ac:dyDescent="0.2">
      <c r="A9020" t="s">
        <v>1452</v>
      </c>
      <c r="B9020" s="4">
        <v>3.9016046004580581E-10</v>
      </c>
      <c r="C9020" t="s">
        <v>35</v>
      </c>
      <c r="D9020" t="s">
        <v>15</v>
      </c>
      <c r="F9020" t="s">
        <v>36</v>
      </c>
      <c r="G9020">
        <v>0</v>
      </c>
      <c r="H9020" t="s">
        <v>1452</v>
      </c>
      <c r="I9020" t="s">
        <v>340</v>
      </c>
    </row>
    <row r="9021" spans="1:13" x14ac:dyDescent="0.2">
      <c r="A9021" t="s">
        <v>1453</v>
      </c>
      <c r="B9021" s="4">
        <v>4.7213141618094094E-10</v>
      </c>
      <c r="C9021" t="s">
        <v>35</v>
      </c>
      <c r="D9021" t="s">
        <v>15</v>
      </c>
      <c r="F9021" t="s">
        <v>36</v>
      </c>
      <c r="G9021">
        <v>0</v>
      </c>
      <c r="H9021" t="s">
        <v>1453</v>
      </c>
      <c r="I9021" t="s">
        <v>340</v>
      </c>
    </row>
    <row r="9022" spans="1:13" x14ac:dyDescent="0.2">
      <c r="A9022" t="s">
        <v>1454</v>
      </c>
      <c r="B9022" s="4">
        <v>6.174435656932261E-11</v>
      </c>
      <c r="C9022" t="s">
        <v>35</v>
      </c>
      <c r="D9022" t="s">
        <v>15</v>
      </c>
      <c r="F9022" t="s">
        <v>36</v>
      </c>
      <c r="G9022">
        <v>0</v>
      </c>
      <c r="H9022" t="s">
        <v>1454</v>
      </c>
      <c r="I9022" t="s">
        <v>340</v>
      </c>
    </row>
    <row r="9023" spans="1:13" x14ac:dyDescent="0.2">
      <c r="A9023" t="s">
        <v>1455</v>
      </c>
      <c r="B9023" s="4">
        <v>1.2508554994647252E-8</v>
      </c>
      <c r="C9023" t="s">
        <v>35</v>
      </c>
      <c r="D9023" t="s">
        <v>15</v>
      </c>
      <c r="F9023" t="s">
        <v>36</v>
      </c>
      <c r="G9023">
        <v>0</v>
      </c>
      <c r="H9023" t="s">
        <v>1455</v>
      </c>
      <c r="I9023" t="s">
        <v>340</v>
      </c>
    </row>
    <row r="9024" spans="1:13" x14ac:dyDescent="0.2">
      <c r="A9024" t="s">
        <v>1456</v>
      </c>
      <c r="B9024" s="4">
        <v>6.6002588056862101E-9</v>
      </c>
      <c r="C9024" t="s">
        <v>35</v>
      </c>
      <c r="D9024" t="s">
        <v>15</v>
      </c>
      <c r="F9024" t="s">
        <v>36</v>
      </c>
      <c r="G9024">
        <v>0</v>
      </c>
      <c r="H9024" t="s">
        <v>1456</v>
      </c>
      <c r="I9024" t="s">
        <v>340</v>
      </c>
    </row>
    <row r="9025" spans="1:9" x14ac:dyDescent="0.2">
      <c r="A9025" t="s">
        <v>1461</v>
      </c>
      <c r="B9025" s="4">
        <v>4.0304948711899421E-9</v>
      </c>
      <c r="C9025" t="s">
        <v>49</v>
      </c>
      <c r="D9025" t="s">
        <v>15</v>
      </c>
      <c r="F9025" t="s">
        <v>36</v>
      </c>
      <c r="G9025">
        <v>0</v>
      </c>
      <c r="H9025" t="s">
        <v>1461</v>
      </c>
      <c r="I9025" t="s">
        <v>340</v>
      </c>
    </row>
    <row r="9026" spans="1:9" x14ac:dyDescent="0.2">
      <c r="A9026" t="s">
        <v>1457</v>
      </c>
      <c r="B9026" s="4">
        <v>4.7017362694909125E-8</v>
      </c>
      <c r="C9026" t="s">
        <v>49</v>
      </c>
      <c r="D9026" t="s">
        <v>15</v>
      </c>
      <c r="F9026" t="s">
        <v>36</v>
      </c>
      <c r="G9026">
        <v>0</v>
      </c>
      <c r="H9026" t="s">
        <v>1457</v>
      </c>
      <c r="I9026" t="s">
        <v>340</v>
      </c>
    </row>
    <row r="9027" spans="1:9" x14ac:dyDescent="0.2">
      <c r="A9027" t="s">
        <v>1462</v>
      </c>
      <c r="B9027" s="4">
        <v>1.4934926973677016E-9</v>
      </c>
      <c r="C9027" t="s">
        <v>49</v>
      </c>
      <c r="D9027" t="s">
        <v>15</v>
      </c>
      <c r="F9027" t="s">
        <v>36</v>
      </c>
      <c r="G9027">
        <v>0</v>
      </c>
      <c r="H9027" t="s">
        <v>1462</v>
      </c>
      <c r="I9027" t="s">
        <v>340</v>
      </c>
    </row>
    <row r="9028" spans="1:9" x14ac:dyDescent="0.2">
      <c r="A9028" t="s">
        <v>1458</v>
      </c>
      <c r="B9028" s="4">
        <v>2.4891544956128358E-8</v>
      </c>
      <c r="C9028" t="s">
        <v>49</v>
      </c>
      <c r="D9028" t="s">
        <v>15</v>
      </c>
      <c r="F9028" t="s">
        <v>36</v>
      </c>
      <c r="G9028">
        <v>0</v>
      </c>
      <c r="H9028" t="s">
        <v>1458</v>
      </c>
      <c r="I9028" t="s">
        <v>340</v>
      </c>
    </row>
    <row r="9029" spans="1:9" x14ac:dyDescent="0.2">
      <c r="A9029" t="s">
        <v>442</v>
      </c>
      <c r="B9029">
        <v>3.7025999999999999E-3</v>
      </c>
      <c r="C9029" t="s">
        <v>42</v>
      </c>
      <c r="D9029" t="s">
        <v>16</v>
      </c>
      <c r="F9029" t="s">
        <v>36</v>
      </c>
      <c r="G9029">
        <v>0</v>
      </c>
      <c r="H9029" t="s">
        <v>443</v>
      </c>
      <c r="I9029" t="s">
        <v>353</v>
      </c>
    </row>
    <row r="9030" spans="1:9" x14ac:dyDescent="0.2">
      <c r="A9030" t="s">
        <v>354</v>
      </c>
      <c r="B9030">
        <v>-3.3322999999999998E-6</v>
      </c>
      <c r="C9030" t="s">
        <v>49</v>
      </c>
      <c r="D9030" t="s">
        <v>250</v>
      </c>
      <c r="F9030" t="s">
        <v>36</v>
      </c>
      <c r="G9030">
        <v>0</v>
      </c>
      <c r="H9030" t="s">
        <v>355</v>
      </c>
      <c r="I9030" t="s">
        <v>353</v>
      </c>
    </row>
    <row r="9032" spans="1:9" ht="16" x14ac:dyDescent="0.2">
      <c r="A9032" s="1" t="s">
        <v>2</v>
      </c>
      <c r="B9032" s="1" t="s">
        <v>1460</v>
      </c>
    </row>
    <row r="9033" spans="1:9" x14ac:dyDescent="0.2">
      <c r="A9033" t="s">
        <v>4</v>
      </c>
      <c r="B9033" t="s">
        <v>404</v>
      </c>
    </row>
    <row r="9034" spans="1:9" x14ac:dyDescent="0.2">
      <c r="A9034" t="s">
        <v>6</v>
      </c>
      <c r="B9034" t="s">
        <v>398</v>
      </c>
    </row>
    <row r="9035" spans="1:9" x14ac:dyDescent="0.2">
      <c r="A9035" t="s">
        <v>8</v>
      </c>
      <c r="B9035">
        <v>1</v>
      </c>
    </row>
    <row r="9036" spans="1:9" x14ac:dyDescent="0.2">
      <c r="A9036" t="s">
        <v>9</v>
      </c>
      <c r="B9036" t="s">
        <v>73</v>
      </c>
    </row>
    <row r="9037" spans="1:9" x14ac:dyDescent="0.2">
      <c r="A9037" t="s">
        <v>11</v>
      </c>
      <c r="B9037" t="s">
        <v>12</v>
      </c>
    </row>
    <row r="9038" spans="1:9" x14ac:dyDescent="0.2">
      <c r="A9038" t="s">
        <v>13</v>
      </c>
      <c r="B9038" t="s">
        <v>14</v>
      </c>
    </row>
    <row r="9039" spans="1:9" x14ac:dyDescent="0.2">
      <c r="A9039" t="s">
        <v>15</v>
      </c>
      <c r="B9039" t="s">
        <v>53</v>
      </c>
    </row>
    <row r="9040" spans="1:9" ht="16" x14ac:dyDescent="0.2">
      <c r="A9040" s="1" t="s">
        <v>17</v>
      </c>
    </row>
    <row r="9041" spans="1:13" x14ac:dyDescent="0.2">
      <c r="A9041" s="2" t="s">
        <v>18</v>
      </c>
      <c r="B9041" s="2" t="s">
        <v>19</v>
      </c>
      <c r="C9041" s="2" t="s">
        <v>6</v>
      </c>
      <c r="D9041" s="2" t="s">
        <v>15</v>
      </c>
      <c r="E9041" s="2" t="s">
        <v>20</v>
      </c>
      <c r="F9041" s="2" t="s">
        <v>13</v>
      </c>
      <c r="G9041" s="2" t="s">
        <v>21</v>
      </c>
      <c r="H9041" s="2" t="s">
        <v>9</v>
      </c>
      <c r="I9041" s="2" t="s">
        <v>4</v>
      </c>
      <c r="J9041" s="2" t="s">
        <v>1925</v>
      </c>
      <c r="K9041" s="2"/>
      <c r="L9041" s="2"/>
      <c r="M9041" s="2"/>
    </row>
    <row r="9042" spans="1:13" x14ac:dyDescent="0.2">
      <c r="A9042" t="s">
        <v>335</v>
      </c>
      <c r="B9042">
        <v>3.8502999999999998</v>
      </c>
      <c r="D9042" t="s">
        <v>30</v>
      </c>
      <c r="E9042" t="s">
        <v>336</v>
      </c>
      <c r="F9042" t="s">
        <v>27</v>
      </c>
      <c r="G9042">
        <v>0</v>
      </c>
      <c r="I9042" t="s">
        <v>337</v>
      </c>
    </row>
    <row r="9043" spans="1:13" x14ac:dyDescent="0.2">
      <c r="A9043" t="s">
        <v>29</v>
      </c>
      <c r="B9043">
        <v>0.25026999999999999</v>
      </c>
      <c r="D9043" t="s">
        <v>30</v>
      </c>
      <c r="E9043" t="s">
        <v>31</v>
      </c>
      <c r="F9043" t="s">
        <v>27</v>
      </c>
      <c r="G9043">
        <v>0</v>
      </c>
      <c r="I9043" t="s">
        <v>338</v>
      </c>
    </row>
    <row r="9044" spans="1:13" x14ac:dyDescent="0.2">
      <c r="A9044" t="s">
        <v>1460</v>
      </c>
      <c r="B9044">
        <v>1</v>
      </c>
      <c r="C9044" t="s">
        <v>398</v>
      </c>
      <c r="D9044" t="s">
        <v>53</v>
      </c>
      <c r="E9044" t="s">
        <v>339</v>
      </c>
      <c r="F9044" t="s">
        <v>33</v>
      </c>
      <c r="G9044">
        <v>0</v>
      </c>
      <c r="H9044" t="s">
        <v>73</v>
      </c>
      <c r="J9044">
        <f>VLOOKUP(C9044,'extension - production vol'!$B$6:$D$235,3,0)</f>
        <v>6925</v>
      </c>
    </row>
    <row r="9045" spans="1:13" x14ac:dyDescent="0.2">
      <c r="A9045" t="s">
        <v>1434</v>
      </c>
      <c r="B9045" s="4">
        <v>3.051904107387832E-8</v>
      </c>
      <c r="C9045" t="s">
        <v>49</v>
      </c>
      <c r="D9045" t="s">
        <v>15</v>
      </c>
      <c r="F9045" t="s">
        <v>36</v>
      </c>
      <c r="G9045">
        <v>0</v>
      </c>
      <c r="H9045" t="s">
        <v>1434</v>
      </c>
      <c r="I9045" t="s">
        <v>340</v>
      </c>
    </row>
    <row r="9046" spans="1:13" x14ac:dyDescent="0.2">
      <c r="A9046" t="s">
        <v>1435</v>
      </c>
      <c r="B9046" s="4">
        <v>1.6210113619568156E-8</v>
      </c>
      <c r="C9046" t="s">
        <v>49</v>
      </c>
      <c r="D9046" t="s">
        <v>15</v>
      </c>
      <c r="F9046" t="s">
        <v>36</v>
      </c>
      <c r="G9046">
        <v>0</v>
      </c>
      <c r="H9046" t="s">
        <v>1435</v>
      </c>
      <c r="I9046" t="s">
        <v>340</v>
      </c>
    </row>
    <row r="9047" spans="1:13" x14ac:dyDescent="0.2">
      <c r="A9047" t="s">
        <v>1452</v>
      </c>
      <c r="B9047" s="4">
        <v>4.7318768597250841E-10</v>
      </c>
      <c r="C9047" t="s">
        <v>35</v>
      </c>
      <c r="D9047" t="s">
        <v>15</v>
      </c>
      <c r="F9047" t="s">
        <v>36</v>
      </c>
      <c r="G9047">
        <v>0</v>
      </c>
      <c r="H9047" t="s">
        <v>1452</v>
      </c>
      <c r="I9047" t="s">
        <v>340</v>
      </c>
    </row>
    <row r="9048" spans="1:13" x14ac:dyDescent="0.2">
      <c r="A9048" t="s">
        <v>1453</v>
      </c>
      <c r="B9048" s="4">
        <v>5.726022884824215E-10</v>
      </c>
      <c r="C9048" t="s">
        <v>35</v>
      </c>
      <c r="D9048" t="s">
        <v>15</v>
      </c>
      <c r="F9048" t="s">
        <v>36</v>
      </c>
      <c r="G9048">
        <v>0</v>
      </c>
      <c r="H9048" t="s">
        <v>1453</v>
      </c>
      <c r="I9048" t="s">
        <v>340</v>
      </c>
    </row>
    <row r="9049" spans="1:13" x14ac:dyDescent="0.2">
      <c r="A9049" t="s">
        <v>1454</v>
      </c>
      <c r="B9049" s="4">
        <v>7.4883726565908569E-11</v>
      </c>
      <c r="C9049" t="s">
        <v>35</v>
      </c>
      <c r="D9049" t="s">
        <v>15</v>
      </c>
      <c r="F9049" t="s">
        <v>36</v>
      </c>
      <c r="G9049">
        <v>0</v>
      </c>
      <c r="H9049" t="s">
        <v>1454</v>
      </c>
      <c r="I9049" t="s">
        <v>340</v>
      </c>
    </row>
    <row r="9050" spans="1:13" x14ac:dyDescent="0.2">
      <c r="A9050" t="s">
        <v>1455</v>
      </c>
      <c r="B9050" s="4">
        <v>1.5170410123265956E-8</v>
      </c>
      <c r="C9050" t="s">
        <v>35</v>
      </c>
      <c r="D9050" t="s">
        <v>15</v>
      </c>
      <c r="F9050" t="s">
        <v>36</v>
      </c>
      <c r="G9050">
        <v>0</v>
      </c>
      <c r="H9050" t="s">
        <v>1455</v>
      </c>
      <c r="I9050" t="s">
        <v>340</v>
      </c>
    </row>
    <row r="9051" spans="1:13" x14ac:dyDescent="0.2">
      <c r="A9051" t="s">
        <v>1456</v>
      </c>
      <c r="B9051" s="4">
        <v>8.0048121501488462E-9</v>
      </c>
      <c r="C9051" t="s">
        <v>35</v>
      </c>
      <c r="D9051" t="s">
        <v>15</v>
      </c>
      <c r="F9051" t="s">
        <v>36</v>
      </c>
      <c r="G9051">
        <v>0</v>
      </c>
      <c r="H9051" t="s">
        <v>1456</v>
      </c>
      <c r="I9051" t="s">
        <v>340</v>
      </c>
    </row>
    <row r="9052" spans="1:13" x14ac:dyDescent="0.2">
      <c r="A9052" t="s">
        <v>1461</v>
      </c>
      <c r="B9052" s="4">
        <v>4.8915311280758669E-9</v>
      </c>
      <c r="C9052" t="s">
        <v>49</v>
      </c>
      <c r="D9052" t="s">
        <v>15</v>
      </c>
      <c r="F9052" t="s">
        <v>36</v>
      </c>
      <c r="G9052">
        <v>0</v>
      </c>
      <c r="H9052" t="s">
        <v>1461</v>
      </c>
      <c r="I9052" t="s">
        <v>340</v>
      </c>
    </row>
    <row r="9053" spans="1:13" x14ac:dyDescent="0.2">
      <c r="A9053" t="s">
        <v>1457</v>
      </c>
      <c r="B9053" s="4">
        <v>5.7067863160885118E-8</v>
      </c>
      <c r="C9053" t="s">
        <v>49</v>
      </c>
      <c r="D9053" t="s">
        <v>15</v>
      </c>
      <c r="F9053" t="s">
        <v>36</v>
      </c>
      <c r="G9053">
        <v>0</v>
      </c>
      <c r="H9053" t="s">
        <v>1457</v>
      </c>
      <c r="I9053" t="s">
        <v>340</v>
      </c>
    </row>
    <row r="9054" spans="1:13" x14ac:dyDescent="0.2">
      <c r="A9054" t="s">
        <v>1462</v>
      </c>
      <c r="B9054" s="4">
        <v>1.8127438886398802E-9</v>
      </c>
      <c r="C9054" t="s">
        <v>49</v>
      </c>
      <c r="D9054" t="s">
        <v>15</v>
      </c>
      <c r="F9054" t="s">
        <v>36</v>
      </c>
      <c r="G9054">
        <v>0</v>
      </c>
      <c r="H9054" t="s">
        <v>1462</v>
      </c>
      <c r="I9054" t="s">
        <v>340</v>
      </c>
    </row>
    <row r="9055" spans="1:13" x14ac:dyDescent="0.2">
      <c r="A9055" t="s">
        <v>1458</v>
      </c>
      <c r="B9055" s="4">
        <v>3.0212398143997997E-8</v>
      </c>
      <c r="C9055" t="s">
        <v>49</v>
      </c>
      <c r="D9055" t="s">
        <v>15</v>
      </c>
      <c r="F9055" t="s">
        <v>36</v>
      </c>
      <c r="G9055">
        <v>0</v>
      </c>
      <c r="H9055" t="s">
        <v>1458</v>
      </c>
      <c r="I9055" t="s">
        <v>340</v>
      </c>
    </row>
    <row r="9056" spans="1:13" x14ac:dyDescent="0.2">
      <c r="A9056" t="s">
        <v>442</v>
      </c>
      <c r="B9056">
        <v>3.7025999999999999E-3</v>
      </c>
      <c r="C9056" t="s">
        <v>42</v>
      </c>
      <c r="D9056" t="s">
        <v>16</v>
      </c>
      <c r="F9056" t="s">
        <v>36</v>
      </c>
      <c r="G9056">
        <v>0</v>
      </c>
      <c r="H9056" t="s">
        <v>443</v>
      </c>
      <c r="I9056" t="s">
        <v>353</v>
      </c>
    </row>
    <row r="9057" spans="1:13" x14ac:dyDescent="0.2">
      <c r="A9057" t="s">
        <v>354</v>
      </c>
      <c r="B9057">
        <v>-3.3322999999999998E-6</v>
      </c>
      <c r="C9057" t="s">
        <v>49</v>
      </c>
      <c r="D9057" t="s">
        <v>250</v>
      </c>
      <c r="F9057" t="s">
        <v>36</v>
      </c>
      <c r="G9057">
        <v>0</v>
      </c>
      <c r="H9057" t="s">
        <v>355</v>
      </c>
      <c r="I9057" t="s">
        <v>353</v>
      </c>
    </row>
    <row r="9059" spans="1:13" ht="16" x14ac:dyDescent="0.2">
      <c r="A9059" s="1" t="s">
        <v>2</v>
      </c>
      <c r="B9059" s="1" t="s">
        <v>1460</v>
      </c>
    </row>
    <row r="9060" spans="1:13" x14ac:dyDescent="0.2">
      <c r="A9060" t="s">
        <v>4</v>
      </c>
      <c r="B9060" t="s">
        <v>404</v>
      </c>
    </row>
    <row r="9061" spans="1:13" x14ac:dyDescent="0.2">
      <c r="A9061" t="s">
        <v>6</v>
      </c>
      <c r="B9061" t="s">
        <v>388</v>
      </c>
    </row>
    <row r="9062" spans="1:13" x14ac:dyDescent="0.2">
      <c r="A9062" t="s">
        <v>8</v>
      </c>
      <c r="B9062">
        <v>1</v>
      </c>
    </row>
    <row r="9063" spans="1:13" x14ac:dyDescent="0.2">
      <c r="A9063" t="s">
        <v>9</v>
      </c>
      <c r="B9063" t="s">
        <v>73</v>
      </c>
    </row>
    <row r="9064" spans="1:13" x14ac:dyDescent="0.2">
      <c r="A9064" t="s">
        <v>11</v>
      </c>
      <c r="B9064" t="s">
        <v>12</v>
      </c>
    </row>
    <row r="9065" spans="1:13" x14ac:dyDescent="0.2">
      <c r="A9065" t="s">
        <v>13</v>
      </c>
      <c r="B9065" t="s">
        <v>14</v>
      </c>
    </row>
    <row r="9066" spans="1:13" x14ac:dyDescent="0.2">
      <c r="A9066" t="s">
        <v>15</v>
      </c>
      <c r="B9066" t="s">
        <v>53</v>
      </c>
    </row>
    <row r="9067" spans="1:13" ht="16" x14ac:dyDescent="0.2">
      <c r="A9067" s="1" t="s">
        <v>17</v>
      </c>
    </row>
    <row r="9068" spans="1:13" x14ac:dyDescent="0.2">
      <c r="A9068" s="2" t="s">
        <v>18</v>
      </c>
      <c r="B9068" s="2" t="s">
        <v>19</v>
      </c>
      <c r="C9068" s="2" t="s">
        <v>6</v>
      </c>
      <c r="D9068" s="2" t="s">
        <v>15</v>
      </c>
      <c r="E9068" s="2" t="s">
        <v>20</v>
      </c>
      <c r="F9068" s="2" t="s">
        <v>13</v>
      </c>
      <c r="G9068" s="2" t="s">
        <v>21</v>
      </c>
      <c r="H9068" s="2" t="s">
        <v>9</v>
      </c>
      <c r="I9068" s="2" t="s">
        <v>4</v>
      </c>
      <c r="J9068" s="2" t="s">
        <v>1925</v>
      </c>
      <c r="K9068" s="2"/>
      <c r="L9068" s="2"/>
      <c r="M9068" s="2"/>
    </row>
    <row r="9069" spans="1:13" x14ac:dyDescent="0.2">
      <c r="A9069" t="s">
        <v>335</v>
      </c>
      <c r="B9069">
        <v>3.8502999999999998</v>
      </c>
      <c r="D9069" t="s">
        <v>30</v>
      </c>
      <c r="E9069" t="s">
        <v>336</v>
      </c>
      <c r="F9069" t="s">
        <v>27</v>
      </c>
      <c r="G9069">
        <v>0</v>
      </c>
      <c r="I9069" t="s">
        <v>337</v>
      </c>
    </row>
    <row r="9070" spans="1:13" x14ac:dyDescent="0.2">
      <c r="A9070" t="s">
        <v>29</v>
      </c>
      <c r="B9070">
        <v>0.25026999999999999</v>
      </c>
      <c r="D9070" t="s">
        <v>30</v>
      </c>
      <c r="E9070" t="s">
        <v>31</v>
      </c>
      <c r="F9070" t="s">
        <v>27</v>
      </c>
      <c r="G9070">
        <v>0</v>
      </c>
      <c r="I9070" t="s">
        <v>338</v>
      </c>
    </row>
    <row r="9071" spans="1:13" x14ac:dyDescent="0.2">
      <c r="A9071" t="s">
        <v>1460</v>
      </c>
      <c r="B9071">
        <v>1</v>
      </c>
      <c r="C9071" t="s">
        <v>388</v>
      </c>
      <c r="D9071" t="s">
        <v>53</v>
      </c>
      <c r="E9071" t="s">
        <v>339</v>
      </c>
      <c r="F9071" t="s">
        <v>33</v>
      </c>
      <c r="G9071">
        <v>0</v>
      </c>
      <c r="H9071" t="s">
        <v>73</v>
      </c>
      <c r="J9071">
        <f>VLOOKUP(C9071,'extension - production vol'!$B$6:$D$235,3,0)</f>
        <v>646.48199999999997</v>
      </c>
    </row>
    <row r="9072" spans="1:13" x14ac:dyDescent="0.2">
      <c r="A9072" t="s">
        <v>1434</v>
      </c>
      <c r="B9072" s="4">
        <v>4.1791149209205238E-8</v>
      </c>
      <c r="C9072" t="s">
        <v>49</v>
      </c>
      <c r="D9072" t="s">
        <v>15</v>
      </c>
      <c r="F9072" t="s">
        <v>36</v>
      </c>
      <c r="G9072">
        <v>0</v>
      </c>
      <c r="H9072" t="s">
        <v>1434</v>
      </c>
      <c r="I9072" t="s">
        <v>340</v>
      </c>
    </row>
    <row r="9073" spans="1:9" x14ac:dyDescent="0.2">
      <c r="A9073" t="s">
        <v>1435</v>
      </c>
      <c r="B9073" s="4">
        <v>2.2197266137348357E-8</v>
      </c>
      <c r="C9073" t="s">
        <v>49</v>
      </c>
      <c r="D9073" t="s">
        <v>15</v>
      </c>
      <c r="F9073" t="s">
        <v>36</v>
      </c>
      <c r="G9073">
        <v>0</v>
      </c>
      <c r="H9073" t="s">
        <v>1435</v>
      </c>
      <c r="I9073" t="s">
        <v>340</v>
      </c>
    </row>
    <row r="9074" spans="1:9" x14ac:dyDescent="0.2">
      <c r="A9074" t="s">
        <v>1452</v>
      </c>
      <c r="B9074" s="4">
        <v>6.4811014808556833E-10</v>
      </c>
      <c r="C9074" t="s">
        <v>35</v>
      </c>
      <c r="D9074" t="s">
        <v>15</v>
      </c>
      <c r="F9074" t="s">
        <v>36</v>
      </c>
      <c r="G9074">
        <v>0</v>
      </c>
      <c r="H9074" t="s">
        <v>1452</v>
      </c>
      <c r="I9074" t="s">
        <v>340</v>
      </c>
    </row>
    <row r="9075" spans="1:9" x14ac:dyDescent="0.2">
      <c r="A9075" t="s">
        <v>1453</v>
      </c>
      <c r="B9075" s="4">
        <v>7.8427517237639715E-10</v>
      </c>
      <c r="C9075" t="s">
        <v>35</v>
      </c>
      <c r="D9075" t="s">
        <v>15</v>
      </c>
      <c r="F9075" t="s">
        <v>36</v>
      </c>
      <c r="G9075">
        <v>0</v>
      </c>
      <c r="H9075" t="s">
        <v>1453</v>
      </c>
      <c r="I9075" t="s">
        <v>340</v>
      </c>
    </row>
    <row r="9076" spans="1:9" x14ac:dyDescent="0.2">
      <c r="A9076" t="s">
        <v>1454</v>
      </c>
      <c r="B9076" s="4">
        <v>1.0256586245283209E-10</v>
      </c>
      <c r="C9076" t="s">
        <v>35</v>
      </c>
      <c r="D9076" t="s">
        <v>15</v>
      </c>
      <c r="F9076" t="s">
        <v>36</v>
      </c>
      <c r="G9076">
        <v>0</v>
      </c>
      <c r="H9076" t="s">
        <v>1454</v>
      </c>
      <c r="I9076" t="s">
        <v>340</v>
      </c>
    </row>
    <row r="9077" spans="1:9" x14ac:dyDescent="0.2">
      <c r="A9077" t="s">
        <v>1455</v>
      </c>
      <c r="B9077" s="4">
        <v>2.0778429031392706E-8</v>
      </c>
      <c r="C9077" t="s">
        <v>35</v>
      </c>
      <c r="D9077" t="s">
        <v>15</v>
      </c>
      <c r="F9077" t="s">
        <v>36</v>
      </c>
      <c r="G9077">
        <v>0</v>
      </c>
      <c r="H9077" t="s">
        <v>1455</v>
      </c>
      <c r="I9077" t="s">
        <v>340</v>
      </c>
    </row>
    <row r="9078" spans="1:9" x14ac:dyDescent="0.2">
      <c r="A9078" t="s">
        <v>1456</v>
      </c>
      <c r="B9078" s="4">
        <v>1.0963937020819982E-8</v>
      </c>
      <c r="C9078" t="s">
        <v>35</v>
      </c>
      <c r="D9078" t="s">
        <v>15</v>
      </c>
      <c r="F9078" t="s">
        <v>36</v>
      </c>
      <c r="G9078">
        <v>0</v>
      </c>
      <c r="H9078" t="s">
        <v>1456</v>
      </c>
      <c r="I9078" t="s">
        <v>340</v>
      </c>
    </row>
    <row r="9079" spans="1:9" x14ac:dyDescent="0.2">
      <c r="A9079" t="s">
        <v>1461</v>
      </c>
      <c r="B9079" s="4">
        <v>6.7006072723911783E-9</v>
      </c>
      <c r="C9079" t="s">
        <v>49</v>
      </c>
      <c r="D9079" t="s">
        <v>15</v>
      </c>
      <c r="F9079" t="s">
        <v>36</v>
      </c>
      <c r="G9079">
        <v>0</v>
      </c>
      <c r="H9079" t="s">
        <v>1461</v>
      </c>
      <c r="I9079" t="s">
        <v>340</v>
      </c>
    </row>
    <row r="9080" spans="1:9" x14ac:dyDescent="0.2">
      <c r="A9080" t="s">
        <v>1457</v>
      </c>
      <c r="B9080" s="4">
        <v>7.8145692016789912E-8</v>
      </c>
      <c r="C9080" t="s">
        <v>49</v>
      </c>
      <c r="D9080" t="s">
        <v>15</v>
      </c>
      <c r="F9080" t="s">
        <v>36</v>
      </c>
      <c r="G9080">
        <v>0</v>
      </c>
      <c r="H9080" t="s">
        <v>1457</v>
      </c>
      <c r="I9080" t="s">
        <v>340</v>
      </c>
    </row>
    <row r="9081" spans="1:9" x14ac:dyDescent="0.2">
      <c r="A9081" t="s">
        <v>1462</v>
      </c>
      <c r="B9081" s="4">
        <v>2.4822749228862676E-9</v>
      </c>
      <c r="C9081" t="s">
        <v>49</v>
      </c>
      <c r="D9081" t="s">
        <v>15</v>
      </c>
      <c r="F9081" t="s">
        <v>36</v>
      </c>
      <c r="G9081">
        <v>0</v>
      </c>
      <c r="H9081" t="s">
        <v>1462</v>
      </c>
      <c r="I9081" t="s">
        <v>340</v>
      </c>
    </row>
    <row r="9082" spans="1:9" x14ac:dyDescent="0.2">
      <c r="A9082" t="s">
        <v>1458</v>
      </c>
      <c r="B9082" s="4">
        <v>4.1371248714771122E-8</v>
      </c>
      <c r="C9082" t="s">
        <v>49</v>
      </c>
      <c r="D9082" t="s">
        <v>15</v>
      </c>
      <c r="F9082" t="s">
        <v>36</v>
      </c>
      <c r="G9082">
        <v>0</v>
      </c>
      <c r="H9082" t="s">
        <v>1458</v>
      </c>
      <c r="I9082" t="s">
        <v>340</v>
      </c>
    </row>
    <row r="9083" spans="1:9" x14ac:dyDescent="0.2">
      <c r="A9083" t="s">
        <v>442</v>
      </c>
      <c r="B9083">
        <v>3.7025999999999999E-3</v>
      </c>
      <c r="C9083" t="s">
        <v>42</v>
      </c>
      <c r="D9083" t="s">
        <v>16</v>
      </c>
      <c r="F9083" t="s">
        <v>36</v>
      </c>
      <c r="G9083">
        <v>0</v>
      </c>
      <c r="H9083" t="s">
        <v>443</v>
      </c>
      <c r="I9083" t="s">
        <v>353</v>
      </c>
    </row>
    <row r="9084" spans="1:9" x14ac:dyDescent="0.2">
      <c r="A9084" t="s">
        <v>354</v>
      </c>
      <c r="B9084">
        <v>-3.3322999999999998E-6</v>
      </c>
      <c r="C9084" t="s">
        <v>49</v>
      </c>
      <c r="D9084" t="s">
        <v>250</v>
      </c>
      <c r="F9084" t="s">
        <v>36</v>
      </c>
      <c r="G9084">
        <v>0</v>
      </c>
      <c r="H9084" t="s">
        <v>355</v>
      </c>
      <c r="I9084" t="s">
        <v>353</v>
      </c>
    </row>
    <row r="9086" spans="1:9" ht="16" x14ac:dyDescent="0.2">
      <c r="A9086" s="1" t="s">
        <v>2</v>
      </c>
      <c r="B9086" s="1" t="s">
        <v>1460</v>
      </c>
    </row>
    <row r="9087" spans="1:9" x14ac:dyDescent="0.2">
      <c r="A9087" t="s">
        <v>4</v>
      </c>
      <c r="B9087" t="s">
        <v>404</v>
      </c>
    </row>
    <row r="9088" spans="1:9" x14ac:dyDescent="0.2">
      <c r="A9088" t="s">
        <v>6</v>
      </c>
      <c r="B9088" t="s">
        <v>357</v>
      </c>
    </row>
    <row r="9089" spans="1:13" x14ac:dyDescent="0.2">
      <c r="A9089" t="s">
        <v>8</v>
      </c>
      <c r="B9089">
        <v>1</v>
      </c>
    </row>
    <row r="9090" spans="1:13" x14ac:dyDescent="0.2">
      <c r="A9090" t="s">
        <v>9</v>
      </c>
      <c r="B9090" t="s">
        <v>73</v>
      </c>
    </row>
    <row r="9091" spans="1:13" x14ac:dyDescent="0.2">
      <c r="A9091" t="s">
        <v>11</v>
      </c>
      <c r="B9091" t="s">
        <v>12</v>
      </c>
    </row>
    <row r="9092" spans="1:13" x14ac:dyDescent="0.2">
      <c r="A9092" t="s">
        <v>13</v>
      </c>
      <c r="B9092" t="s">
        <v>14</v>
      </c>
    </row>
    <row r="9093" spans="1:13" x14ac:dyDescent="0.2">
      <c r="A9093" t="s">
        <v>15</v>
      </c>
      <c r="B9093" t="s">
        <v>53</v>
      </c>
    </row>
    <row r="9094" spans="1:13" ht="16" x14ac:dyDescent="0.2">
      <c r="A9094" s="1" t="s">
        <v>17</v>
      </c>
    </row>
    <row r="9095" spans="1:13" x14ac:dyDescent="0.2">
      <c r="A9095" s="2" t="s">
        <v>18</v>
      </c>
      <c r="B9095" s="2" t="s">
        <v>19</v>
      </c>
      <c r="C9095" s="2" t="s">
        <v>6</v>
      </c>
      <c r="D9095" s="2" t="s">
        <v>15</v>
      </c>
      <c r="E9095" s="2" t="s">
        <v>20</v>
      </c>
      <c r="F9095" s="2" t="s">
        <v>13</v>
      </c>
      <c r="G9095" s="2" t="s">
        <v>21</v>
      </c>
      <c r="H9095" s="2" t="s">
        <v>9</v>
      </c>
      <c r="I9095" s="2" t="s">
        <v>4</v>
      </c>
      <c r="J9095" s="2" t="s">
        <v>1925</v>
      </c>
      <c r="K9095" s="2"/>
      <c r="L9095" s="2"/>
      <c r="M9095" s="2"/>
    </row>
    <row r="9096" spans="1:13" x14ac:dyDescent="0.2">
      <c r="A9096" t="s">
        <v>335</v>
      </c>
      <c r="B9096">
        <v>3.8502999999999998</v>
      </c>
      <c r="D9096" t="s">
        <v>30</v>
      </c>
      <c r="E9096" t="s">
        <v>336</v>
      </c>
      <c r="F9096" t="s">
        <v>27</v>
      </c>
      <c r="G9096">
        <v>0</v>
      </c>
      <c r="I9096" t="s">
        <v>337</v>
      </c>
    </row>
    <row r="9097" spans="1:13" x14ac:dyDescent="0.2">
      <c r="A9097" t="s">
        <v>29</v>
      </c>
      <c r="B9097">
        <v>0.25026999999999999</v>
      </c>
      <c r="D9097" t="s">
        <v>30</v>
      </c>
      <c r="E9097" t="s">
        <v>31</v>
      </c>
      <c r="F9097" t="s">
        <v>27</v>
      </c>
      <c r="G9097">
        <v>0</v>
      </c>
      <c r="I9097" t="s">
        <v>338</v>
      </c>
    </row>
    <row r="9098" spans="1:13" x14ac:dyDescent="0.2">
      <c r="A9098" t="s">
        <v>1460</v>
      </c>
      <c r="B9098">
        <v>1</v>
      </c>
      <c r="C9098" t="s">
        <v>357</v>
      </c>
      <c r="D9098" t="s">
        <v>53</v>
      </c>
      <c r="E9098" t="s">
        <v>339</v>
      </c>
      <c r="F9098" t="s">
        <v>33</v>
      </c>
      <c r="G9098">
        <v>0</v>
      </c>
      <c r="H9098" t="s">
        <v>73</v>
      </c>
      <c r="J9098">
        <f>VLOOKUP(C9098,'extension - production vol'!$B$6:$D$235,3,0)</f>
        <v>7845</v>
      </c>
    </row>
    <row r="9099" spans="1:13" x14ac:dyDescent="0.2">
      <c r="A9099" t="s">
        <v>1434</v>
      </c>
      <c r="B9099" s="4">
        <v>1.1013028035948688E-8</v>
      </c>
      <c r="C9099" t="s">
        <v>49</v>
      </c>
      <c r="D9099" t="s">
        <v>15</v>
      </c>
      <c r="F9099" t="s">
        <v>36</v>
      </c>
      <c r="G9099">
        <v>0</v>
      </c>
      <c r="H9099" t="s">
        <v>1434</v>
      </c>
      <c r="I9099" t="s">
        <v>340</v>
      </c>
    </row>
    <row r="9100" spans="1:13" x14ac:dyDescent="0.2">
      <c r="A9100" t="s">
        <v>1435</v>
      </c>
      <c r="B9100" s="4">
        <v>5.8338497257799519E-9</v>
      </c>
      <c r="C9100" t="s">
        <v>49</v>
      </c>
      <c r="D9100" t="s">
        <v>15</v>
      </c>
      <c r="F9100" t="s">
        <v>36</v>
      </c>
      <c r="G9100">
        <v>0</v>
      </c>
      <c r="H9100" t="s">
        <v>1435</v>
      </c>
      <c r="I9100" t="s">
        <v>340</v>
      </c>
    </row>
    <row r="9101" spans="1:13" x14ac:dyDescent="0.2">
      <c r="A9101" t="s">
        <v>1452</v>
      </c>
      <c r="B9101" s="4">
        <v>4.5042435901077322E-10</v>
      </c>
      <c r="C9101" t="s">
        <v>35</v>
      </c>
      <c r="D9101" t="s">
        <v>15</v>
      </c>
      <c r="F9101" t="s">
        <v>36</v>
      </c>
      <c r="G9101">
        <v>0</v>
      </c>
      <c r="H9101" t="s">
        <v>1452</v>
      </c>
      <c r="I9101" t="s">
        <v>340</v>
      </c>
    </row>
    <row r="9102" spans="1:13" x14ac:dyDescent="0.2">
      <c r="A9102" t="s">
        <v>1453</v>
      </c>
      <c r="B9102" s="4">
        <v>5.4426276713801771E-10</v>
      </c>
      <c r="C9102" t="s">
        <v>35</v>
      </c>
      <c r="D9102" t="s">
        <v>15</v>
      </c>
      <c r="F9102" t="s">
        <v>36</v>
      </c>
      <c r="G9102">
        <v>0</v>
      </c>
      <c r="H9102" t="s">
        <v>1453</v>
      </c>
      <c r="I9102" t="s">
        <v>340</v>
      </c>
    </row>
    <row r="9103" spans="1:13" x14ac:dyDescent="0.2">
      <c r="A9103" t="s">
        <v>1454</v>
      </c>
      <c r="B9103" s="4">
        <v>7.094183654419679E-11</v>
      </c>
      <c r="C9103" t="s">
        <v>35</v>
      </c>
      <c r="D9103" t="s">
        <v>15</v>
      </c>
      <c r="F9103" t="s">
        <v>36</v>
      </c>
      <c r="G9103">
        <v>0</v>
      </c>
      <c r="H9103" t="s">
        <v>1454</v>
      </c>
      <c r="I9103" t="s">
        <v>340</v>
      </c>
    </row>
    <row r="9104" spans="1:13" x14ac:dyDescent="0.2">
      <c r="A9104" t="s">
        <v>1455</v>
      </c>
      <c r="B9104" s="4">
        <v>1.4376044125093847E-8</v>
      </c>
      <c r="C9104" t="s">
        <v>35</v>
      </c>
      <c r="D9104" t="s">
        <v>15</v>
      </c>
      <c r="F9104" t="s">
        <v>36</v>
      </c>
      <c r="G9104">
        <v>0</v>
      </c>
      <c r="H9104" t="s">
        <v>1455</v>
      </c>
      <c r="I9104" t="s">
        <v>340</v>
      </c>
    </row>
    <row r="9105" spans="1:9" x14ac:dyDescent="0.2">
      <c r="A9105" t="s">
        <v>1456</v>
      </c>
      <c r="B9105" s="4">
        <v>7.6196787399322482E-9</v>
      </c>
      <c r="C9105" t="s">
        <v>35</v>
      </c>
      <c r="D9105" t="s">
        <v>15</v>
      </c>
      <c r="F9105" t="s">
        <v>36</v>
      </c>
      <c r="G9105">
        <v>0</v>
      </c>
      <c r="H9105" t="s">
        <v>1456</v>
      </c>
      <c r="I9105" t="s">
        <v>340</v>
      </c>
    </row>
    <row r="9106" spans="1:9" x14ac:dyDescent="0.2">
      <c r="A9106" t="s">
        <v>1461</v>
      </c>
      <c r="B9106" s="4">
        <v>1.7597982310663113E-9</v>
      </c>
      <c r="C9106" t="s">
        <v>49</v>
      </c>
      <c r="D9106" t="s">
        <v>15</v>
      </c>
      <c r="F9106" t="s">
        <v>36</v>
      </c>
      <c r="G9106">
        <v>0</v>
      </c>
      <c r="H9106" t="s">
        <v>1461</v>
      </c>
      <c r="I9106" t="s">
        <v>340</v>
      </c>
    </row>
    <row r="9107" spans="1:9" x14ac:dyDescent="0.2">
      <c r="A9107" t="s">
        <v>1457</v>
      </c>
      <c r="B9107" s="4">
        <v>2.0523362256279371E-8</v>
      </c>
      <c r="C9107" t="s">
        <v>49</v>
      </c>
      <c r="D9107" t="s">
        <v>15</v>
      </c>
      <c r="F9107" t="s">
        <v>36</v>
      </c>
      <c r="G9107">
        <v>0</v>
      </c>
      <c r="H9107" t="s">
        <v>1457</v>
      </c>
      <c r="I9107" t="s">
        <v>340</v>
      </c>
    </row>
    <row r="9108" spans="1:9" x14ac:dyDescent="0.2">
      <c r="A9108" t="s">
        <v>1462</v>
      </c>
      <c r="B9108" s="4">
        <v>6.5157404547284092E-10</v>
      </c>
      <c r="C9108" t="s">
        <v>49</v>
      </c>
      <c r="D9108" t="s">
        <v>15</v>
      </c>
      <c r="F9108" t="s">
        <v>36</v>
      </c>
      <c r="G9108">
        <v>0</v>
      </c>
      <c r="H9108" t="s">
        <v>1462</v>
      </c>
      <c r="I9108" t="s">
        <v>340</v>
      </c>
    </row>
    <row r="9109" spans="1:9" x14ac:dyDescent="0.2">
      <c r="A9109" t="s">
        <v>1458</v>
      </c>
      <c r="B9109" s="4">
        <v>1.0859567424547348E-8</v>
      </c>
      <c r="C9109" t="s">
        <v>49</v>
      </c>
      <c r="D9109" t="s">
        <v>15</v>
      </c>
      <c r="F9109" t="s">
        <v>36</v>
      </c>
      <c r="G9109">
        <v>0</v>
      </c>
      <c r="H9109" t="s">
        <v>1458</v>
      </c>
      <c r="I9109" t="s">
        <v>340</v>
      </c>
    </row>
    <row r="9110" spans="1:9" x14ac:dyDescent="0.2">
      <c r="A9110" t="s">
        <v>442</v>
      </c>
      <c r="B9110">
        <v>3.7025999999999999E-3</v>
      </c>
      <c r="C9110" t="s">
        <v>42</v>
      </c>
      <c r="D9110" t="s">
        <v>16</v>
      </c>
      <c r="F9110" t="s">
        <v>36</v>
      </c>
      <c r="G9110">
        <v>0</v>
      </c>
      <c r="H9110" t="s">
        <v>443</v>
      </c>
      <c r="I9110" t="s">
        <v>353</v>
      </c>
    </row>
    <row r="9111" spans="1:9" x14ac:dyDescent="0.2">
      <c r="A9111" t="s">
        <v>354</v>
      </c>
      <c r="B9111">
        <v>-3.3322999999999998E-6</v>
      </c>
      <c r="C9111" t="s">
        <v>49</v>
      </c>
      <c r="D9111" t="s">
        <v>250</v>
      </c>
      <c r="F9111" t="s">
        <v>36</v>
      </c>
      <c r="G9111">
        <v>0</v>
      </c>
      <c r="H9111" t="s">
        <v>355</v>
      </c>
      <c r="I9111" t="s">
        <v>353</v>
      </c>
    </row>
    <row r="9113" spans="1:9" ht="16" x14ac:dyDescent="0.2">
      <c r="A9113" s="1" t="s">
        <v>2</v>
      </c>
      <c r="B9113" s="1" t="s">
        <v>1460</v>
      </c>
    </row>
    <row r="9114" spans="1:9" x14ac:dyDescent="0.2">
      <c r="A9114" t="s">
        <v>4</v>
      </c>
      <c r="B9114" t="s">
        <v>404</v>
      </c>
    </row>
    <row r="9115" spans="1:9" x14ac:dyDescent="0.2">
      <c r="A9115" t="s">
        <v>6</v>
      </c>
      <c r="B9115" t="s">
        <v>392</v>
      </c>
    </row>
    <row r="9116" spans="1:9" x14ac:dyDescent="0.2">
      <c r="A9116" t="s">
        <v>8</v>
      </c>
      <c r="B9116">
        <v>1</v>
      </c>
    </row>
    <row r="9117" spans="1:9" x14ac:dyDescent="0.2">
      <c r="A9117" t="s">
        <v>9</v>
      </c>
      <c r="B9117" t="s">
        <v>73</v>
      </c>
    </row>
    <row r="9118" spans="1:9" x14ac:dyDescent="0.2">
      <c r="A9118" t="s">
        <v>11</v>
      </c>
      <c r="B9118" t="s">
        <v>12</v>
      </c>
    </row>
    <row r="9119" spans="1:9" x14ac:dyDescent="0.2">
      <c r="A9119" t="s">
        <v>13</v>
      </c>
      <c r="B9119" t="s">
        <v>14</v>
      </c>
    </row>
    <row r="9120" spans="1:9" x14ac:dyDescent="0.2">
      <c r="A9120" t="s">
        <v>15</v>
      </c>
      <c r="B9120" t="s">
        <v>53</v>
      </c>
    </row>
    <row r="9121" spans="1:13" ht="16" x14ac:dyDescent="0.2">
      <c r="A9121" s="1" t="s">
        <v>17</v>
      </c>
    </row>
    <row r="9122" spans="1:13" x14ac:dyDescent="0.2">
      <c r="A9122" s="2" t="s">
        <v>18</v>
      </c>
      <c r="B9122" s="2" t="s">
        <v>19</v>
      </c>
      <c r="C9122" s="2" t="s">
        <v>6</v>
      </c>
      <c r="D9122" s="2" t="s">
        <v>15</v>
      </c>
      <c r="E9122" s="2" t="s">
        <v>20</v>
      </c>
      <c r="F9122" s="2" t="s">
        <v>13</v>
      </c>
      <c r="G9122" s="2" t="s">
        <v>21</v>
      </c>
      <c r="H9122" s="2" t="s">
        <v>9</v>
      </c>
      <c r="I9122" s="2" t="s">
        <v>4</v>
      </c>
      <c r="J9122" s="2" t="s">
        <v>1925</v>
      </c>
      <c r="K9122" s="2"/>
      <c r="L9122" s="2"/>
      <c r="M9122" s="2"/>
    </row>
    <row r="9123" spans="1:13" x14ac:dyDescent="0.2">
      <c r="A9123" t="s">
        <v>335</v>
      </c>
      <c r="B9123">
        <v>3.8502999999999998</v>
      </c>
      <c r="D9123" t="s">
        <v>30</v>
      </c>
      <c r="E9123" t="s">
        <v>336</v>
      </c>
      <c r="F9123" t="s">
        <v>27</v>
      </c>
      <c r="G9123">
        <v>0</v>
      </c>
      <c r="I9123" t="s">
        <v>337</v>
      </c>
    </row>
    <row r="9124" spans="1:13" x14ac:dyDescent="0.2">
      <c r="A9124" t="s">
        <v>29</v>
      </c>
      <c r="B9124">
        <v>0.25026999999999999</v>
      </c>
      <c r="D9124" t="s">
        <v>30</v>
      </c>
      <c r="E9124" t="s">
        <v>31</v>
      </c>
      <c r="F9124" t="s">
        <v>27</v>
      </c>
      <c r="G9124">
        <v>0</v>
      </c>
      <c r="I9124" t="s">
        <v>338</v>
      </c>
    </row>
    <row r="9125" spans="1:13" x14ac:dyDescent="0.2">
      <c r="A9125" t="s">
        <v>1460</v>
      </c>
      <c r="B9125">
        <v>1</v>
      </c>
      <c r="C9125" t="s">
        <v>392</v>
      </c>
      <c r="D9125" t="s">
        <v>53</v>
      </c>
      <c r="E9125" t="s">
        <v>339</v>
      </c>
      <c r="F9125" t="s">
        <v>33</v>
      </c>
      <c r="G9125">
        <v>0</v>
      </c>
      <c r="H9125" t="s">
        <v>73</v>
      </c>
      <c r="J9125">
        <f>VLOOKUP(C9125,'extension - production vol'!$B$6:$D$235,3,0)</f>
        <v>30711.081999999999</v>
      </c>
    </row>
    <row r="9126" spans="1:13" x14ac:dyDescent="0.2">
      <c r="A9126" t="s">
        <v>1434</v>
      </c>
      <c r="B9126" s="4">
        <v>1.5878388626417892E-8</v>
      </c>
      <c r="C9126" t="s">
        <v>49</v>
      </c>
      <c r="D9126" t="s">
        <v>15</v>
      </c>
      <c r="F9126" t="s">
        <v>36</v>
      </c>
      <c r="G9126">
        <v>0</v>
      </c>
      <c r="H9126" t="s">
        <v>1434</v>
      </c>
      <c r="I9126" t="s">
        <v>340</v>
      </c>
    </row>
    <row r="9127" spans="1:13" x14ac:dyDescent="0.2">
      <c r="A9127" t="s">
        <v>1435</v>
      </c>
      <c r="B9127" s="4">
        <v>8.4016716518424754E-9</v>
      </c>
      <c r="C9127" t="s">
        <v>49</v>
      </c>
      <c r="D9127" t="s">
        <v>15</v>
      </c>
      <c r="F9127" t="s">
        <v>36</v>
      </c>
      <c r="G9127">
        <v>0</v>
      </c>
      <c r="H9127" t="s">
        <v>1435</v>
      </c>
      <c r="I9127" t="s">
        <v>340</v>
      </c>
    </row>
    <row r="9128" spans="1:13" x14ac:dyDescent="0.2">
      <c r="A9128" t="s">
        <v>1452</v>
      </c>
      <c r="B9128" s="4">
        <v>5.6216481485079326E-10</v>
      </c>
      <c r="C9128" t="s">
        <v>35</v>
      </c>
      <c r="D9128" t="s">
        <v>15</v>
      </c>
      <c r="F9128" t="s">
        <v>36</v>
      </c>
      <c r="G9128">
        <v>0</v>
      </c>
      <c r="H9128" t="s">
        <v>1452</v>
      </c>
      <c r="I9128" t="s">
        <v>340</v>
      </c>
    </row>
    <row r="9129" spans="1:13" x14ac:dyDescent="0.2">
      <c r="A9129" t="s">
        <v>1453</v>
      </c>
      <c r="B9129" s="4">
        <v>6.8156265163326273E-10</v>
      </c>
      <c r="C9129" t="s">
        <v>35</v>
      </c>
      <c r="D9129" t="s">
        <v>15</v>
      </c>
      <c r="F9129" t="s">
        <v>36</v>
      </c>
      <c r="G9129">
        <v>0</v>
      </c>
      <c r="H9129" t="s">
        <v>1453</v>
      </c>
      <c r="I9129" t="s">
        <v>340</v>
      </c>
    </row>
    <row r="9130" spans="1:13" x14ac:dyDescent="0.2">
      <c r="A9130" t="s">
        <v>1454</v>
      </c>
      <c r="B9130" s="4">
        <v>8.8553395613664781E-11</v>
      </c>
      <c r="C9130" t="s">
        <v>35</v>
      </c>
      <c r="D9130" t="s">
        <v>15</v>
      </c>
      <c r="F9130" t="s">
        <v>36</v>
      </c>
      <c r="G9130">
        <v>0</v>
      </c>
      <c r="H9130" t="s">
        <v>1454</v>
      </c>
      <c r="I9130" t="s">
        <v>340</v>
      </c>
    </row>
    <row r="9131" spans="1:13" x14ac:dyDescent="0.2">
      <c r="A9131" t="s">
        <v>1455</v>
      </c>
      <c r="B9131" s="4">
        <v>1.800917371468913E-8</v>
      </c>
      <c r="C9131" t="s">
        <v>35</v>
      </c>
      <c r="D9131" t="s">
        <v>15</v>
      </c>
      <c r="F9131" t="s">
        <v>36</v>
      </c>
      <c r="G9131">
        <v>0</v>
      </c>
      <c r="H9131" t="s">
        <v>1455</v>
      </c>
      <c r="I9131" t="s">
        <v>340</v>
      </c>
    </row>
    <row r="9132" spans="1:13" x14ac:dyDescent="0.2">
      <c r="A9132" t="s">
        <v>1456</v>
      </c>
      <c r="B9132" s="4">
        <v>9.5020778439381877E-9</v>
      </c>
      <c r="C9132" t="s">
        <v>35</v>
      </c>
      <c r="D9132" t="s">
        <v>15</v>
      </c>
      <c r="F9132" t="s">
        <v>36</v>
      </c>
      <c r="G9132">
        <v>0</v>
      </c>
      <c r="H9132" t="s">
        <v>1456</v>
      </c>
      <c r="I9132" t="s">
        <v>340</v>
      </c>
    </row>
    <row r="9133" spans="1:13" x14ac:dyDescent="0.2">
      <c r="A9133" t="s">
        <v>1461</v>
      </c>
      <c r="B9133" s="4">
        <v>2.5367756110819639E-9</v>
      </c>
      <c r="C9133" t="s">
        <v>49</v>
      </c>
      <c r="D9133" t="s">
        <v>15</v>
      </c>
      <c r="F9133" t="s">
        <v>36</v>
      </c>
      <c r="G9133">
        <v>0</v>
      </c>
      <c r="H9133" t="s">
        <v>1461</v>
      </c>
      <c r="I9133" t="s">
        <v>340</v>
      </c>
    </row>
    <row r="9134" spans="1:13" x14ac:dyDescent="0.2">
      <c r="A9134" t="s">
        <v>1457</v>
      </c>
      <c r="B9134" s="4">
        <v>2.9608495421763895E-8</v>
      </c>
      <c r="C9134" t="s">
        <v>49</v>
      </c>
      <c r="D9134" t="s">
        <v>15</v>
      </c>
      <c r="F9134" t="s">
        <v>36</v>
      </c>
      <c r="G9134">
        <v>0</v>
      </c>
      <c r="H9134" t="s">
        <v>1457</v>
      </c>
      <c r="I9134" t="s">
        <v>340</v>
      </c>
    </row>
    <row r="9135" spans="1:13" x14ac:dyDescent="0.2">
      <c r="A9135" t="s">
        <v>1462</v>
      </c>
      <c r="B9135" s="4">
        <v>9.4061923228529395E-10</v>
      </c>
      <c r="C9135" t="s">
        <v>49</v>
      </c>
      <c r="D9135" t="s">
        <v>15</v>
      </c>
      <c r="F9135" t="s">
        <v>36</v>
      </c>
      <c r="G9135">
        <v>0</v>
      </c>
      <c r="H9135" t="s">
        <v>1462</v>
      </c>
      <c r="I9135" t="s">
        <v>340</v>
      </c>
    </row>
    <row r="9136" spans="1:13" x14ac:dyDescent="0.2">
      <c r="A9136" t="s">
        <v>1458</v>
      </c>
      <c r="B9136" s="4">
        <v>1.56769872047549E-8</v>
      </c>
      <c r="C9136" t="s">
        <v>49</v>
      </c>
      <c r="D9136" t="s">
        <v>15</v>
      </c>
      <c r="F9136" t="s">
        <v>36</v>
      </c>
      <c r="G9136">
        <v>0</v>
      </c>
      <c r="H9136" t="s">
        <v>1458</v>
      </c>
      <c r="I9136" t="s">
        <v>340</v>
      </c>
    </row>
    <row r="9137" spans="1:13" x14ac:dyDescent="0.2">
      <c r="A9137" t="s">
        <v>442</v>
      </c>
      <c r="B9137">
        <v>3.7025999999999999E-3</v>
      </c>
      <c r="C9137" t="s">
        <v>42</v>
      </c>
      <c r="D9137" t="s">
        <v>16</v>
      </c>
      <c r="F9137" t="s">
        <v>36</v>
      </c>
      <c r="G9137">
        <v>0</v>
      </c>
      <c r="H9137" t="s">
        <v>443</v>
      </c>
      <c r="I9137" t="s">
        <v>353</v>
      </c>
    </row>
    <row r="9138" spans="1:13" x14ac:dyDescent="0.2">
      <c r="A9138" t="s">
        <v>354</v>
      </c>
      <c r="B9138">
        <v>-3.3322999999999998E-6</v>
      </c>
      <c r="C9138" t="s">
        <v>49</v>
      </c>
      <c r="D9138" t="s">
        <v>250</v>
      </c>
      <c r="F9138" t="s">
        <v>36</v>
      </c>
      <c r="G9138">
        <v>0</v>
      </c>
      <c r="H9138" t="s">
        <v>355</v>
      </c>
      <c r="I9138" t="s">
        <v>353</v>
      </c>
    </row>
    <row r="9140" spans="1:13" ht="16" x14ac:dyDescent="0.2">
      <c r="A9140" s="1" t="s">
        <v>2</v>
      </c>
      <c r="B9140" s="1" t="s">
        <v>1460</v>
      </c>
    </row>
    <row r="9141" spans="1:13" x14ac:dyDescent="0.2">
      <c r="A9141" t="s">
        <v>4</v>
      </c>
      <c r="B9141" t="s">
        <v>404</v>
      </c>
    </row>
    <row r="9142" spans="1:13" x14ac:dyDescent="0.2">
      <c r="A9142" t="s">
        <v>6</v>
      </c>
      <c r="B9142" t="s">
        <v>377</v>
      </c>
    </row>
    <row r="9143" spans="1:13" x14ac:dyDescent="0.2">
      <c r="A9143" t="s">
        <v>8</v>
      </c>
      <c r="B9143">
        <v>1</v>
      </c>
    </row>
    <row r="9144" spans="1:13" x14ac:dyDescent="0.2">
      <c r="A9144" t="s">
        <v>9</v>
      </c>
      <c r="B9144" t="s">
        <v>73</v>
      </c>
    </row>
    <row r="9145" spans="1:13" x14ac:dyDescent="0.2">
      <c r="A9145" t="s">
        <v>11</v>
      </c>
      <c r="B9145" t="s">
        <v>12</v>
      </c>
    </row>
    <row r="9146" spans="1:13" x14ac:dyDescent="0.2">
      <c r="A9146" t="s">
        <v>13</v>
      </c>
      <c r="B9146" t="s">
        <v>14</v>
      </c>
    </row>
    <row r="9147" spans="1:13" x14ac:dyDescent="0.2">
      <c r="A9147" t="s">
        <v>15</v>
      </c>
      <c r="B9147" t="s">
        <v>53</v>
      </c>
    </row>
    <row r="9148" spans="1:13" ht="16" x14ac:dyDescent="0.2">
      <c r="A9148" s="1" t="s">
        <v>17</v>
      </c>
    </row>
    <row r="9149" spans="1:13" x14ac:dyDescent="0.2">
      <c r="A9149" s="2" t="s">
        <v>18</v>
      </c>
      <c r="B9149" s="2" t="s">
        <v>19</v>
      </c>
      <c r="C9149" s="2" t="s">
        <v>6</v>
      </c>
      <c r="D9149" s="2" t="s">
        <v>15</v>
      </c>
      <c r="E9149" s="2" t="s">
        <v>20</v>
      </c>
      <c r="F9149" s="2" t="s">
        <v>13</v>
      </c>
      <c r="G9149" s="2" t="s">
        <v>21</v>
      </c>
      <c r="H9149" s="2" t="s">
        <v>9</v>
      </c>
      <c r="I9149" s="2" t="s">
        <v>4</v>
      </c>
      <c r="J9149" s="2" t="s">
        <v>1925</v>
      </c>
      <c r="K9149" s="2"/>
      <c r="L9149" s="2"/>
      <c r="M9149" s="2"/>
    </row>
    <row r="9150" spans="1:13" x14ac:dyDescent="0.2">
      <c r="A9150" t="s">
        <v>335</v>
      </c>
      <c r="B9150">
        <v>3.8502999999999998</v>
      </c>
      <c r="D9150" t="s">
        <v>30</v>
      </c>
      <c r="E9150" t="s">
        <v>336</v>
      </c>
      <c r="F9150" t="s">
        <v>27</v>
      </c>
      <c r="G9150">
        <v>0</v>
      </c>
      <c r="I9150" t="s">
        <v>337</v>
      </c>
    </row>
    <row r="9151" spans="1:13" x14ac:dyDescent="0.2">
      <c r="A9151" t="s">
        <v>29</v>
      </c>
      <c r="B9151">
        <v>0.25026999999999999</v>
      </c>
      <c r="D9151" t="s">
        <v>30</v>
      </c>
      <c r="E9151" t="s">
        <v>31</v>
      </c>
      <c r="F9151" t="s">
        <v>27</v>
      </c>
      <c r="G9151">
        <v>0</v>
      </c>
      <c r="I9151" t="s">
        <v>338</v>
      </c>
    </row>
    <row r="9152" spans="1:13" x14ac:dyDescent="0.2">
      <c r="A9152" t="s">
        <v>1460</v>
      </c>
      <c r="B9152">
        <v>1</v>
      </c>
      <c r="C9152" t="s">
        <v>377</v>
      </c>
      <c r="D9152" t="s">
        <v>53</v>
      </c>
      <c r="E9152" t="s">
        <v>339</v>
      </c>
      <c r="F9152" t="s">
        <v>33</v>
      </c>
      <c r="G9152">
        <v>0</v>
      </c>
      <c r="H9152" t="s">
        <v>73</v>
      </c>
      <c r="J9152">
        <f>VLOOKUP(C9152,'extension - production vol'!$B$6:$D$235,3,0)</f>
        <v>96459.479000000007</v>
      </c>
    </row>
    <row r="9153" spans="1:9" x14ac:dyDescent="0.2">
      <c r="A9153" t="s">
        <v>1434</v>
      </c>
      <c r="B9153" s="4">
        <v>3.5234194803871562E-8</v>
      </c>
      <c r="C9153" t="s">
        <v>49</v>
      </c>
      <c r="D9153" t="s">
        <v>15</v>
      </c>
      <c r="F9153" t="s">
        <v>36</v>
      </c>
      <c r="G9153">
        <v>0</v>
      </c>
      <c r="H9153" t="s">
        <v>1434</v>
      </c>
      <c r="I9153" t="s">
        <v>340</v>
      </c>
    </row>
    <row r="9154" spans="1:9" x14ac:dyDescent="0.2">
      <c r="A9154" t="s">
        <v>1435</v>
      </c>
      <c r="B9154" s="4">
        <v>1.8836742606685184E-8</v>
      </c>
      <c r="C9154" t="s">
        <v>49</v>
      </c>
      <c r="D9154" t="s">
        <v>15</v>
      </c>
      <c r="F9154" t="s">
        <v>36</v>
      </c>
      <c r="G9154">
        <v>0</v>
      </c>
      <c r="H9154" t="s">
        <v>1435</v>
      </c>
      <c r="I9154" t="s">
        <v>340</v>
      </c>
    </row>
    <row r="9155" spans="1:9" x14ac:dyDescent="0.2">
      <c r="A9155" t="s">
        <v>1452</v>
      </c>
      <c r="B9155" s="4">
        <v>2.1052678994336545E-9</v>
      </c>
      <c r="C9155" t="s">
        <v>35</v>
      </c>
      <c r="D9155" t="s">
        <v>15</v>
      </c>
      <c r="F9155" t="s">
        <v>36</v>
      </c>
      <c r="G9155">
        <v>0</v>
      </c>
      <c r="H9155" t="s">
        <v>1452</v>
      </c>
      <c r="I9155" t="s">
        <v>340</v>
      </c>
    </row>
    <row r="9156" spans="1:9" x14ac:dyDescent="0.2">
      <c r="A9156" t="s">
        <v>1453</v>
      </c>
      <c r="B9156" s="4">
        <v>0</v>
      </c>
      <c r="C9156" t="s">
        <v>35</v>
      </c>
      <c r="D9156" t="s">
        <v>15</v>
      </c>
      <c r="F9156" t="s">
        <v>36</v>
      </c>
      <c r="G9156">
        <v>0</v>
      </c>
      <c r="H9156" t="s">
        <v>1453</v>
      </c>
      <c r="I9156" t="s">
        <v>340</v>
      </c>
    </row>
    <row r="9157" spans="1:9" x14ac:dyDescent="0.2">
      <c r="A9157" t="s">
        <v>1454</v>
      </c>
      <c r="B9157" s="4">
        <v>4.6721560027298379E-11</v>
      </c>
      <c r="C9157" t="s">
        <v>35</v>
      </c>
      <c r="D9157" t="s">
        <v>15</v>
      </c>
      <c r="F9157" t="s">
        <v>36</v>
      </c>
      <c r="G9157">
        <v>0</v>
      </c>
      <c r="H9157" t="s">
        <v>1454</v>
      </c>
      <c r="I9157" t="s">
        <v>340</v>
      </c>
    </row>
    <row r="9158" spans="1:9" x14ac:dyDescent="0.2">
      <c r="A9158" t="s">
        <v>1455</v>
      </c>
      <c r="B9158" s="4">
        <v>1.384860611587587E-8</v>
      </c>
      <c r="C9158" t="s">
        <v>35</v>
      </c>
      <c r="D9158" t="s">
        <v>15</v>
      </c>
      <c r="F9158" t="s">
        <v>36</v>
      </c>
      <c r="G9158">
        <v>0</v>
      </c>
      <c r="H9158" t="s">
        <v>1455</v>
      </c>
      <c r="I9158" t="s">
        <v>340</v>
      </c>
    </row>
    <row r="9159" spans="1:9" x14ac:dyDescent="0.2">
      <c r="A9159" t="s">
        <v>1456</v>
      </c>
      <c r="B9159" s="4">
        <v>7.4139002438527368E-9</v>
      </c>
      <c r="C9159" t="s">
        <v>35</v>
      </c>
      <c r="D9159" t="s">
        <v>15</v>
      </c>
      <c r="F9159" t="s">
        <v>36</v>
      </c>
      <c r="G9159">
        <v>0</v>
      </c>
      <c r="H9159" t="s">
        <v>1456</v>
      </c>
      <c r="I9159" t="s">
        <v>340</v>
      </c>
    </row>
    <row r="9160" spans="1:9" x14ac:dyDescent="0.2">
      <c r="A9160" t="s">
        <v>1461</v>
      </c>
      <c r="B9160" s="4">
        <v>5.6423916230519513E-9</v>
      </c>
      <c r="C9160" t="s">
        <v>49</v>
      </c>
      <c r="D9160" t="s">
        <v>15</v>
      </c>
      <c r="F9160" t="s">
        <v>36</v>
      </c>
      <c r="G9160">
        <v>0</v>
      </c>
      <c r="H9160" t="s">
        <v>1461</v>
      </c>
      <c r="I9160" t="s">
        <v>340</v>
      </c>
    </row>
    <row r="9161" spans="1:9" x14ac:dyDescent="0.2">
      <c r="A9161" t="s">
        <v>1457</v>
      </c>
      <c r="B9161" s="4">
        <v>6.592204189111453E-8</v>
      </c>
      <c r="C9161" t="s">
        <v>49</v>
      </c>
      <c r="D9161" t="s">
        <v>15</v>
      </c>
      <c r="F9161" t="s">
        <v>36</v>
      </c>
      <c r="G9161">
        <v>0</v>
      </c>
      <c r="H9161" t="s">
        <v>1457</v>
      </c>
      <c r="I9161" t="s">
        <v>340</v>
      </c>
    </row>
    <row r="9162" spans="1:9" x14ac:dyDescent="0.2">
      <c r="A9162" t="s">
        <v>1462</v>
      </c>
      <c r="B9162" s="4">
        <v>2.1095053405156652E-9</v>
      </c>
      <c r="C9162" t="s">
        <v>49</v>
      </c>
      <c r="D9162" t="s">
        <v>15</v>
      </c>
      <c r="F9162" t="s">
        <v>36</v>
      </c>
      <c r="G9162">
        <v>0</v>
      </c>
      <c r="H9162" t="s">
        <v>1462</v>
      </c>
      <c r="I9162" t="s">
        <v>340</v>
      </c>
    </row>
    <row r="9163" spans="1:9" x14ac:dyDescent="0.2">
      <c r="A9163" t="s">
        <v>1458</v>
      </c>
      <c r="B9163" s="4">
        <v>3.5143267849538988E-8</v>
      </c>
      <c r="C9163" t="s">
        <v>49</v>
      </c>
      <c r="D9163" t="s">
        <v>15</v>
      </c>
      <c r="F9163" t="s">
        <v>36</v>
      </c>
      <c r="G9163">
        <v>0</v>
      </c>
      <c r="H9163" t="s">
        <v>1458</v>
      </c>
      <c r="I9163" t="s">
        <v>340</v>
      </c>
    </row>
    <row r="9164" spans="1:9" x14ac:dyDescent="0.2">
      <c r="A9164" t="s">
        <v>442</v>
      </c>
      <c r="B9164">
        <v>3.7025999999999999E-3</v>
      </c>
      <c r="C9164" t="s">
        <v>42</v>
      </c>
      <c r="D9164" t="s">
        <v>16</v>
      </c>
      <c r="F9164" t="s">
        <v>36</v>
      </c>
      <c r="G9164">
        <v>0</v>
      </c>
      <c r="H9164" t="s">
        <v>443</v>
      </c>
      <c r="I9164" t="s">
        <v>353</v>
      </c>
    </row>
    <row r="9165" spans="1:9" x14ac:dyDescent="0.2">
      <c r="A9165" t="s">
        <v>354</v>
      </c>
      <c r="B9165">
        <v>-3.3322999999999998E-6</v>
      </c>
      <c r="C9165" t="s">
        <v>49</v>
      </c>
      <c r="D9165" t="s">
        <v>250</v>
      </c>
      <c r="F9165" t="s">
        <v>36</v>
      </c>
      <c r="G9165">
        <v>0</v>
      </c>
      <c r="H9165" t="s">
        <v>355</v>
      </c>
      <c r="I9165" t="s">
        <v>353</v>
      </c>
    </row>
    <row r="9167" spans="1:9" ht="16" x14ac:dyDescent="0.2">
      <c r="A9167" s="1" t="s">
        <v>2</v>
      </c>
      <c r="B9167" s="1" t="s">
        <v>1460</v>
      </c>
    </row>
    <row r="9168" spans="1:9" x14ac:dyDescent="0.2">
      <c r="A9168" t="s">
        <v>4</v>
      </c>
      <c r="B9168" t="s">
        <v>404</v>
      </c>
    </row>
    <row r="9169" spans="1:13" x14ac:dyDescent="0.2">
      <c r="A9169" t="s">
        <v>6</v>
      </c>
      <c r="B9169" t="s">
        <v>382</v>
      </c>
    </row>
    <row r="9170" spans="1:13" x14ac:dyDescent="0.2">
      <c r="A9170" t="s">
        <v>8</v>
      </c>
      <c r="B9170">
        <v>1</v>
      </c>
    </row>
    <row r="9171" spans="1:13" x14ac:dyDescent="0.2">
      <c r="A9171" t="s">
        <v>9</v>
      </c>
      <c r="B9171" t="s">
        <v>73</v>
      </c>
    </row>
    <row r="9172" spans="1:13" x14ac:dyDescent="0.2">
      <c r="A9172" t="s">
        <v>11</v>
      </c>
      <c r="B9172" t="s">
        <v>12</v>
      </c>
    </row>
    <row r="9173" spans="1:13" x14ac:dyDescent="0.2">
      <c r="A9173" t="s">
        <v>13</v>
      </c>
      <c r="B9173" t="s">
        <v>14</v>
      </c>
    </row>
    <row r="9174" spans="1:13" x14ac:dyDescent="0.2">
      <c r="A9174" t="s">
        <v>15</v>
      </c>
      <c r="B9174" t="s">
        <v>53</v>
      </c>
    </row>
    <row r="9175" spans="1:13" ht="16" x14ac:dyDescent="0.2">
      <c r="A9175" s="1" t="s">
        <v>17</v>
      </c>
    </row>
    <row r="9176" spans="1:13" x14ac:dyDescent="0.2">
      <c r="A9176" s="2" t="s">
        <v>18</v>
      </c>
      <c r="B9176" s="2" t="s">
        <v>19</v>
      </c>
      <c r="C9176" s="2" t="s">
        <v>6</v>
      </c>
      <c r="D9176" s="2" t="s">
        <v>15</v>
      </c>
      <c r="E9176" s="2" t="s">
        <v>20</v>
      </c>
      <c r="F9176" s="2" t="s">
        <v>13</v>
      </c>
      <c r="G9176" s="2" t="s">
        <v>21</v>
      </c>
      <c r="H9176" s="2" t="s">
        <v>9</v>
      </c>
      <c r="I9176" s="2" t="s">
        <v>4</v>
      </c>
      <c r="J9176" s="2" t="s">
        <v>1925</v>
      </c>
      <c r="K9176" s="2"/>
      <c r="L9176" s="2"/>
      <c r="M9176" s="2"/>
    </row>
    <row r="9177" spans="1:13" x14ac:dyDescent="0.2">
      <c r="A9177" t="s">
        <v>335</v>
      </c>
      <c r="B9177">
        <v>3.8502999999999998</v>
      </c>
      <c r="D9177" t="s">
        <v>30</v>
      </c>
      <c r="E9177" t="s">
        <v>336</v>
      </c>
      <c r="F9177" t="s">
        <v>27</v>
      </c>
      <c r="G9177">
        <v>0</v>
      </c>
      <c r="I9177" t="s">
        <v>337</v>
      </c>
    </row>
    <row r="9178" spans="1:13" x14ac:dyDescent="0.2">
      <c r="A9178" t="s">
        <v>29</v>
      </c>
      <c r="B9178">
        <v>0.25026999999999999</v>
      </c>
      <c r="D9178" t="s">
        <v>30</v>
      </c>
      <c r="E9178" t="s">
        <v>31</v>
      </c>
      <c r="F9178" t="s">
        <v>27</v>
      </c>
      <c r="G9178">
        <v>0</v>
      </c>
      <c r="I9178" t="s">
        <v>338</v>
      </c>
    </row>
    <row r="9179" spans="1:13" x14ac:dyDescent="0.2">
      <c r="A9179" t="s">
        <v>1460</v>
      </c>
      <c r="B9179">
        <v>1</v>
      </c>
      <c r="C9179" t="s">
        <v>382</v>
      </c>
      <c r="D9179" t="s">
        <v>53</v>
      </c>
      <c r="E9179" t="s">
        <v>339</v>
      </c>
      <c r="F9179" t="s">
        <v>33</v>
      </c>
      <c r="G9179">
        <v>0</v>
      </c>
      <c r="H9179" t="s">
        <v>73</v>
      </c>
      <c r="J9179">
        <f>VLOOKUP(C9179,'extension - production vol'!$B$6:$D$235,3,0)</f>
        <v>29903.417000000001</v>
      </c>
    </row>
    <row r="9180" spans="1:13" x14ac:dyDescent="0.2">
      <c r="A9180" t="s">
        <v>1434</v>
      </c>
      <c r="B9180" s="4">
        <v>5.4712819801657313E-9</v>
      </c>
      <c r="C9180" t="s">
        <v>49</v>
      </c>
      <c r="D9180" t="s">
        <v>15</v>
      </c>
      <c r="F9180" t="s">
        <v>36</v>
      </c>
      <c r="G9180">
        <v>0</v>
      </c>
      <c r="H9180" t="s">
        <v>1434</v>
      </c>
      <c r="I9180" t="s">
        <v>340</v>
      </c>
    </row>
    <row r="9181" spans="1:13" x14ac:dyDescent="0.2">
      <c r="A9181" t="s">
        <v>1435</v>
      </c>
      <c r="B9181" s="4">
        <v>2.8848577713601129E-9</v>
      </c>
      <c r="C9181" t="s">
        <v>49</v>
      </c>
      <c r="D9181" t="s">
        <v>15</v>
      </c>
      <c r="F9181" t="s">
        <v>36</v>
      </c>
      <c r="G9181">
        <v>0</v>
      </c>
      <c r="H9181" t="s">
        <v>1435</v>
      </c>
      <c r="I9181" t="s">
        <v>340</v>
      </c>
    </row>
    <row r="9182" spans="1:13" x14ac:dyDescent="0.2">
      <c r="A9182" t="s">
        <v>1452</v>
      </c>
      <c r="B9182" s="4">
        <v>0</v>
      </c>
      <c r="C9182" t="s">
        <v>35</v>
      </c>
      <c r="D9182" t="s">
        <v>15</v>
      </c>
      <c r="F9182" t="s">
        <v>36</v>
      </c>
      <c r="G9182">
        <v>0</v>
      </c>
      <c r="H9182" t="s">
        <v>1452</v>
      </c>
      <c r="I9182" t="s">
        <v>340</v>
      </c>
    </row>
    <row r="9183" spans="1:13" x14ac:dyDescent="0.2">
      <c r="A9183" t="s">
        <v>1453</v>
      </c>
      <c r="B9183" s="4">
        <v>0</v>
      </c>
      <c r="C9183" t="s">
        <v>35</v>
      </c>
      <c r="D9183" t="s">
        <v>15</v>
      </c>
      <c r="F9183" t="s">
        <v>36</v>
      </c>
      <c r="G9183">
        <v>0</v>
      </c>
      <c r="H9183" t="s">
        <v>1453</v>
      </c>
      <c r="I9183" t="s">
        <v>340</v>
      </c>
    </row>
    <row r="9184" spans="1:13" x14ac:dyDescent="0.2">
      <c r="A9184" t="s">
        <v>1454</v>
      </c>
      <c r="B9184" s="4">
        <v>1.4226095099017849E-10</v>
      </c>
      <c r="C9184" t="s">
        <v>35</v>
      </c>
      <c r="D9184" t="s">
        <v>15</v>
      </c>
      <c r="F9184" t="s">
        <v>36</v>
      </c>
      <c r="G9184">
        <v>0</v>
      </c>
      <c r="H9184" t="s">
        <v>1454</v>
      </c>
      <c r="I9184" t="s">
        <v>340</v>
      </c>
    </row>
    <row r="9185" spans="1:9" x14ac:dyDescent="0.2">
      <c r="A9185" t="s">
        <v>1455</v>
      </c>
      <c r="B9185" s="4">
        <v>2.8760336662274354E-8</v>
      </c>
      <c r="C9185" t="s">
        <v>35</v>
      </c>
      <c r="D9185" t="s">
        <v>15</v>
      </c>
      <c r="F9185" t="s">
        <v>36</v>
      </c>
      <c r="G9185">
        <v>0</v>
      </c>
      <c r="H9185" t="s">
        <v>1455</v>
      </c>
      <c r="I9185" t="s">
        <v>340</v>
      </c>
    </row>
    <row r="9186" spans="1:9" x14ac:dyDescent="0.2">
      <c r="A9186" t="s">
        <v>1456</v>
      </c>
      <c r="B9186" s="4">
        <v>1.5253249979813363E-8</v>
      </c>
      <c r="C9186" t="s">
        <v>35</v>
      </c>
      <c r="D9186" t="s">
        <v>15</v>
      </c>
      <c r="F9186" t="s">
        <v>36</v>
      </c>
      <c r="G9186">
        <v>0</v>
      </c>
      <c r="H9186" t="s">
        <v>1456</v>
      </c>
      <c r="I9186" t="s">
        <v>340</v>
      </c>
    </row>
    <row r="9187" spans="1:9" x14ac:dyDescent="0.2">
      <c r="A9187" t="s">
        <v>1461</v>
      </c>
      <c r="B9187" s="4">
        <v>8.7280252594316437E-10</v>
      </c>
      <c r="C9187" t="s">
        <v>49</v>
      </c>
      <c r="D9187" t="s">
        <v>15</v>
      </c>
      <c r="F9187" t="s">
        <v>36</v>
      </c>
      <c r="G9187">
        <v>0</v>
      </c>
      <c r="H9187" t="s">
        <v>1461</v>
      </c>
      <c r="I9187" t="s">
        <v>340</v>
      </c>
    </row>
    <row r="9188" spans="1:9" x14ac:dyDescent="0.2">
      <c r="A9188" t="s">
        <v>1457</v>
      </c>
      <c r="B9188" s="4">
        <v>1.0178830757235012E-8</v>
      </c>
      <c r="C9188" t="s">
        <v>49</v>
      </c>
      <c r="D9188" t="s">
        <v>15</v>
      </c>
      <c r="F9188" t="s">
        <v>36</v>
      </c>
      <c r="G9188">
        <v>0</v>
      </c>
      <c r="H9188" t="s">
        <v>1457</v>
      </c>
      <c r="I9188" t="s">
        <v>340</v>
      </c>
    </row>
    <row r="9189" spans="1:9" x14ac:dyDescent="0.2">
      <c r="A9189" t="s">
        <v>1462</v>
      </c>
      <c r="B9189" s="4">
        <v>3.2372019129567091E-10</v>
      </c>
      <c r="C9189" t="s">
        <v>49</v>
      </c>
      <c r="D9189" t="s">
        <v>15</v>
      </c>
      <c r="F9189" t="s">
        <v>36</v>
      </c>
      <c r="G9189">
        <v>0</v>
      </c>
      <c r="H9189" t="s">
        <v>1462</v>
      </c>
      <c r="I9189" t="s">
        <v>340</v>
      </c>
    </row>
    <row r="9190" spans="1:9" x14ac:dyDescent="0.2">
      <c r="A9190" t="s">
        <v>1458</v>
      </c>
      <c r="B9190" s="4">
        <v>5.406460926793679E-9</v>
      </c>
      <c r="C9190" t="s">
        <v>49</v>
      </c>
      <c r="D9190" t="s">
        <v>15</v>
      </c>
      <c r="F9190" t="s">
        <v>36</v>
      </c>
      <c r="G9190">
        <v>0</v>
      </c>
      <c r="H9190" t="s">
        <v>1458</v>
      </c>
      <c r="I9190" t="s">
        <v>340</v>
      </c>
    </row>
    <row r="9191" spans="1:9" x14ac:dyDescent="0.2">
      <c r="A9191" t="s">
        <v>442</v>
      </c>
      <c r="B9191">
        <v>3.7025999999999999E-3</v>
      </c>
      <c r="C9191" t="s">
        <v>42</v>
      </c>
      <c r="D9191" t="s">
        <v>16</v>
      </c>
      <c r="F9191" t="s">
        <v>36</v>
      </c>
      <c r="G9191">
        <v>0</v>
      </c>
      <c r="H9191" t="s">
        <v>443</v>
      </c>
      <c r="I9191" t="s">
        <v>353</v>
      </c>
    </row>
    <row r="9192" spans="1:9" x14ac:dyDescent="0.2">
      <c r="A9192" t="s">
        <v>354</v>
      </c>
      <c r="B9192">
        <v>-3.3322999999999998E-6</v>
      </c>
      <c r="C9192" t="s">
        <v>49</v>
      </c>
      <c r="D9192" t="s">
        <v>250</v>
      </c>
      <c r="F9192" t="s">
        <v>36</v>
      </c>
      <c r="G9192">
        <v>0</v>
      </c>
      <c r="H9192" t="s">
        <v>355</v>
      </c>
      <c r="I9192" t="s">
        <v>353</v>
      </c>
    </row>
    <row r="9194" spans="1:9" ht="16" x14ac:dyDescent="0.2">
      <c r="A9194" s="1" t="s">
        <v>2</v>
      </c>
      <c r="B9194" s="1" t="s">
        <v>1460</v>
      </c>
    </row>
    <row r="9195" spans="1:9" x14ac:dyDescent="0.2">
      <c r="A9195" t="s">
        <v>4</v>
      </c>
      <c r="B9195" t="s">
        <v>404</v>
      </c>
    </row>
    <row r="9196" spans="1:9" x14ac:dyDescent="0.2">
      <c r="A9196" t="s">
        <v>6</v>
      </c>
      <c r="B9196" t="s">
        <v>406</v>
      </c>
    </row>
    <row r="9197" spans="1:9" x14ac:dyDescent="0.2">
      <c r="A9197" t="s">
        <v>8</v>
      </c>
      <c r="B9197">
        <v>1</v>
      </c>
    </row>
    <row r="9198" spans="1:9" x14ac:dyDescent="0.2">
      <c r="A9198" t="s">
        <v>9</v>
      </c>
      <c r="B9198" t="s">
        <v>73</v>
      </c>
    </row>
    <row r="9199" spans="1:9" x14ac:dyDescent="0.2">
      <c r="A9199" t="s">
        <v>11</v>
      </c>
      <c r="B9199" t="s">
        <v>12</v>
      </c>
    </row>
    <row r="9200" spans="1:9" x14ac:dyDescent="0.2">
      <c r="A9200" t="s">
        <v>13</v>
      </c>
      <c r="B9200" t="s">
        <v>14</v>
      </c>
    </row>
    <row r="9201" spans="1:13" x14ac:dyDescent="0.2">
      <c r="A9201" t="s">
        <v>15</v>
      </c>
      <c r="B9201" t="s">
        <v>53</v>
      </c>
    </row>
    <row r="9202" spans="1:13" ht="16" x14ac:dyDescent="0.2">
      <c r="A9202" s="1" t="s">
        <v>17</v>
      </c>
    </row>
    <row r="9203" spans="1:13" x14ac:dyDescent="0.2">
      <c r="A9203" s="2" t="s">
        <v>18</v>
      </c>
      <c r="B9203" s="2" t="s">
        <v>19</v>
      </c>
      <c r="C9203" s="2" t="s">
        <v>6</v>
      </c>
      <c r="D9203" s="2" t="s">
        <v>15</v>
      </c>
      <c r="E9203" s="2" t="s">
        <v>20</v>
      </c>
      <c r="F9203" s="2" t="s">
        <v>13</v>
      </c>
      <c r="G9203" s="2" t="s">
        <v>21</v>
      </c>
      <c r="H9203" s="2" t="s">
        <v>9</v>
      </c>
      <c r="I9203" s="2" t="s">
        <v>4</v>
      </c>
      <c r="J9203" s="2" t="s">
        <v>1925</v>
      </c>
      <c r="K9203" s="2"/>
      <c r="L9203" s="2"/>
      <c r="M9203" s="2"/>
    </row>
    <row r="9204" spans="1:13" x14ac:dyDescent="0.2">
      <c r="A9204" t="s">
        <v>335</v>
      </c>
      <c r="B9204">
        <v>3.8502999999999998</v>
      </c>
      <c r="D9204" t="s">
        <v>30</v>
      </c>
      <c r="E9204" t="s">
        <v>336</v>
      </c>
      <c r="F9204" t="s">
        <v>27</v>
      </c>
      <c r="G9204">
        <v>0</v>
      </c>
      <c r="I9204" t="s">
        <v>337</v>
      </c>
    </row>
    <row r="9205" spans="1:13" x14ac:dyDescent="0.2">
      <c r="A9205" t="s">
        <v>29</v>
      </c>
      <c r="B9205">
        <v>0.25026999999999999</v>
      </c>
      <c r="D9205" t="s">
        <v>30</v>
      </c>
      <c r="E9205" t="s">
        <v>31</v>
      </c>
      <c r="F9205" t="s">
        <v>27</v>
      </c>
      <c r="G9205">
        <v>0</v>
      </c>
      <c r="I9205" t="s">
        <v>338</v>
      </c>
    </row>
    <row r="9206" spans="1:13" x14ac:dyDescent="0.2">
      <c r="A9206" t="s">
        <v>1460</v>
      </c>
      <c r="B9206">
        <v>1</v>
      </c>
      <c r="C9206" t="s">
        <v>406</v>
      </c>
      <c r="D9206" t="s">
        <v>53</v>
      </c>
      <c r="E9206" t="s">
        <v>339</v>
      </c>
      <c r="F9206" t="s">
        <v>33</v>
      </c>
      <c r="G9206">
        <v>0</v>
      </c>
      <c r="H9206" t="s">
        <v>73</v>
      </c>
      <c r="J9206">
        <f>VLOOKUP(C9206,'extension - production vol'!$B$6:$D$235,3,0)</f>
        <v>293.959</v>
      </c>
    </row>
    <row r="9207" spans="1:13" x14ac:dyDescent="0.2">
      <c r="A9207" t="s">
        <v>1434</v>
      </c>
      <c r="B9207" s="4">
        <v>3.6636293800140272E-8</v>
      </c>
      <c r="C9207" t="s">
        <v>49</v>
      </c>
      <c r="D9207" t="s">
        <v>15</v>
      </c>
      <c r="F9207" t="s">
        <v>36</v>
      </c>
      <c r="G9207">
        <v>0</v>
      </c>
      <c r="H9207" t="s">
        <v>1434</v>
      </c>
      <c r="I9207" t="s">
        <v>340</v>
      </c>
    </row>
    <row r="9208" spans="1:13" x14ac:dyDescent="0.2">
      <c r="A9208" t="s">
        <v>1435</v>
      </c>
      <c r="B9208" s="4">
        <v>1.9459277362697455E-8</v>
      </c>
      <c r="C9208" t="s">
        <v>49</v>
      </c>
      <c r="D9208" t="s">
        <v>15</v>
      </c>
      <c r="F9208" t="s">
        <v>36</v>
      </c>
      <c r="G9208">
        <v>0</v>
      </c>
      <c r="H9208" t="s">
        <v>1435</v>
      </c>
      <c r="I9208" t="s">
        <v>340</v>
      </c>
    </row>
    <row r="9209" spans="1:13" x14ac:dyDescent="0.2">
      <c r="A9209" t="s">
        <v>1452</v>
      </c>
      <c r="B9209" s="4">
        <v>5.6861222971332616E-10</v>
      </c>
      <c r="C9209" t="s">
        <v>35</v>
      </c>
      <c r="D9209" t="s">
        <v>15</v>
      </c>
      <c r="F9209" t="s">
        <v>36</v>
      </c>
      <c r="G9209">
        <v>0</v>
      </c>
      <c r="H9209" t="s">
        <v>1452</v>
      </c>
      <c r="I9209" t="s">
        <v>340</v>
      </c>
    </row>
    <row r="9210" spans="1:13" x14ac:dyDescent="0.2">
      <c r="A9210" t="s">
        <v>1453</v>
      </c>
      <c r="B9210" s="4">
        <v>6.8807509925746287E-10</v>
      </c>
      <c r="C9210" t="s">
        <v>35</v>
      </c>
      <c r="D9210" t="s">
        <v>15</v>
      </c>
      <c r="F9210" t="s">
        <v>36</v>
      </c>
      <c r="G9210">
        <v>0</v>
      </c>
      <c r="H9210" t="s">
        <v>1453</v>
      </c>
      <c r="I9210" t="s">
        <v>340</v>
      </c>
    </row>
    <row r="9211" spans="1:13" x14ac:dyDescent="0.2">
      <c r="A9211" t="s">
        <v>1454</v>
      </c>
      <c r="B9211" s="4">
        <v>8.9985018617661435E-11</v>
      </c>
      <c r="C9211" t="s">
        <v>35</v>
      </c>
      <c r="D9211" t="s">
        <v>15</v>
      </c>
      <c r="F9211" t="s">
        <v>36</v>
      </c>
      <c r="G9211">
        <v>0</v>
      </c>
      <c r="H9211" t="s">
        <v>1454</v>
      </c>
      <c r="I9211" t="s">
        <v>340</v>
      </c>
    </row>
    <row r="9212" spans="1:13" x14ac:dyDescent="0.2">
      <c r="A9212" t="s">
        <v>1455</v>
      </c>
      <c r="B9212" s="4">
        <v>1.8229723599267617E-8</v>
      </c>
      <c r="C9212" t="s">
        <v>35</v>
      </c>
      <c r="D9212" t="s">
        <v>15</v>
      </c>
      <c r="F9212" t="s">
        <v>36</v>
      </c>
      <c r="G9212">
        <v>0</v>
      </c>
      <c r="H9212" t="s">
        <v>1455</v>
      </c>
      <c r="I9212" t="s">
        <v>340</v>
      </c>
    </row>
    <row r="9213" spans="1:13" x14ac:dyDescent="0.2">
      <c r="A9213" t="s">
        <v>1456</v>
      </c>
      <c r="B9213" s="4">
        <v>9.6190881970603605E-9</v>
      </c>
      <c r="C9213" t="s">
        <v>35</v>
      </c>
      <c r="D9213" t="s">
        <v>15</v>
      </c>
      <c r="F9213" t="s">
        <v>36</v>
      </c>
      <c r="G9213">
        <v>0</v>
      </c>
      <c r="H9213" t="s">
        <v>1456</v>
      </c>
      <c r="I9213" t="s">
        <v>340</v>
      </c>
    </row>
    <row r="9214" spans="1:13" x14ac:dyDescent="0.2">
      <c r="A9214" t="s">
        <v>1461</v>
      </c>
      <c r="B9214" s="4">
        <v>5.8775405523179318E-9</v>
      </c>
      <c r="C9214" t="s">
        <v>49</v>
      </c>
      <c r="D9214" t="s">
        <v>15</v>
      </c>
      <c r="F9214" t="s">
        <v>36</v>
      </c>
      <c r="G9214">
        <v>0</v>
      </c>
      <c r="H9214" t="s">
        <v>1461</v>
      </c>
      <c r="I9214" t="s">
        <v>340</v>
      </c>
    </row>
    <row r="9215" spans="1:13" x14ac:dyDescent="0.2">
      <c r="A9215" t="s">
        <v>1457</v>
      </c>
      <c r="B9215" s="4">
        <v>6.8506575820886323E-8</v>
      </c>
      <c r="C9215" t="s">
        <v>49</v>
      </c>
      <c r="D9215" t="s">
        <v>15</v>
      </c>
      <c r="F9215" t="s">
        <v>36</v>
      </c>
      <c r="G9215">
        <v>0</v>
      </c>
      <c r="H9215" t="s">
        <v>1457</v>
      </c>
      <c r="I9215" t="s">
        <v>340</v>
      </c>
    </row>
    <row r="9216" spans="1:13" x14ac:dyDescent="0.2">
      <c r="A9216" t="s">
        <v>1462</v>
      </c>
      <c r="B9216" s="4">
        <v>2.1760912319575651E-9</v>
      </c>
      <c r="C9216" t="s">
        <v>49</v>
      </c>
      <c r="D9216" t="s">
        <v>15</v>
      </c>
      <c r="F9216" t="s">
        <v>36</v>
      </c>
      <c r="G9216">
        <v>0</v>
      </c>
      <c r="H9216" t="s">
        <v>1462</v>
      </c>
      <c r="I9216" t="s">
        <v>340</v>
      </c>
    </row>
    <row r="9217" spans="1:13" x14ac:dyDescent="0.2">
      <c r="A9217" t="s">
        <v>1458</v>
      </c>
      <c r="B9217" s="4">
        <v>3.6268187199292752E-8</v>
      </c>
      <c r="C9217" t="s">
        <v>49</v>
      </c>
      <c r="D9217" t="s">
        <v>15</v>
      </c>
      <c r="F9217" t="s">
        <v>36</v>
      </c>
      <c r="G9217">
        <v>0</v>
      </c>
      <c r="H9217" t="s">
        <v>1458</v>
      </c>
      <c r="I9217" t="s">
        <v>340</v>
      </c>
    </row>
    <row r="9218" spans="1:13" x14ac:dyDescent="0.2">
      <c r="A9218" t="s">
        <v>442</v>
      </c>
      <c r="B9218">
        <v>3.7025999999999999E-3</v>
      </c>
      <c r="C9218" t="s">
        <v>42</v>
      </c>
      <c r="D9218" t="s">
        <v>16</v>
      </c>
      <c r="F9218" t="s">
        <v>36</v>
      </c>
      <c r="G9218">
        <v>0</v>
      </c>
      <c r="H9218" t="s">
        <v>443</v>
      </c>
      <c r="I9218" t="s">
        <v>353</v>
      </c>
    </row>
    <row r="9219" spans="1:13" x14ac:dyDescent="0.2">
      <c r="A9219" t="s">
        <v>354</v>
      </c>
      <c r="B9219">
        <v>-3.3322999999999998E-6</v>
      </c>
      <c r="C9219" t="s">
        <v>49</v>
      </c>
      <c r="D9219" t="s">
        <v>250</v>
      </c>
      <c r="F9219" t="s">
        <v>36</v>
      </c>
      <c r="G9219">
        <v>0</v>
      </c>
      <c r="H9219" t="s">
        <v>355</v>
      </c>
      <c r="I9219" t="s">
        <v>353</v>
      </c>
    </row>
    <row r="9221" spans="1:13" ht="16" x14ac:dyDescent="0.2">
      <c r="A9221" s="1" t="s">
        <v>2</v>
      </c>
      <c r="B9221" s="1" t="s">
        <v>1460</v>
      </c>
    </row>
    <row r="9222" spans="1:13" x14ac:dyDescent="0.2">
      <c r="A9222" t="s">
        <v>4</v>
      </c>
      <c r="B9222" t="s">
        <v>404</v>
      </c>
    </row>
    <row r="9223" spans="1:13" x14ac:dyDescent="0.2">
      <c r="A9223" t="s">
        <v>6</v>
      </c>
      <c r="B9223" t="s">
        <v>369</v>
      </c>
    </row>
    <row r="9224" spans="1:13" x14ac:dyDescent="0.2">
      <c r="A9224" t="s">
        <v>8</v>
      </c>
      <c r="B9224">
        <v>1</v>
      </c>
    </row>
    <row r="9225" spans="1:13" x14ac:dyDescent="0.2">
      <c r="A9225" t="s">
        <v>9</v>
      </c>
      <c r="B9225" t="s">
        <v>73</v>
      </c>
    </row>
    <row r="9226" spans="1:13" x14ac:dyDescent="0.2">
      <c r="A9226" t="s">
        <v>11</v>
      </c>
      <c r="B9226" t="s">
        <v>12</v>
      </c>
    </row>
    <row r="9227" spans="1:13" x14ac:dyDescent="0.2">
      <c r="A9227" t="s">
        <v>13</v>
      </c>
      <c r="B9227" t="s">
        <v>14</v>
      </c>
    </row>
    <row r="9228" spans="1:13" x14ac:dyDescent="0.2">
      <c r="A9228" t="s">
        <v>15</v>
      </c>
      <c r="B9228" t="s">
        <v>53</v>
      </c>
    </row>
    <row r="9229" spans="1:13" ht="16" x14ac:dyDescent="0.2">
      <c r="A9229" s="1" t="s">
        <v>17</v>
      </c>
    </row>
    <row r="9230" spans="1:13" x14ac:dyDescent="0.2">
      <c r="A9230" s="2" t="s">
        <v>18</v>
      </c>
      <c r="B9230" s="2" t="s">
        <v>19</v>
      </c>
      <c r="C9230" s="2" t="s">
        <v>6</v>
      </c>
      <c r="D9230" s="2" t="s">
        <v>15</v>
      </c>
      <c r="E9230" s="2" t="s">
        <v>20</v>
      </c>
      <c r="F9230" s="2" t="s">
        <v>13</v>
      </c>
      <c r="G9230" s="2" t="s">
        <v>21</v>
      </c>
      <c r="H9230" s="2" t="s">
        <v>9</v>
      </c>
      <c r="I9230" s="2" t="s">
        <v>4</v>
      </c>
      <c r="J9230" s="2" t="s">
        <v>1925</v>
      </c>
      <c r="K9230" s="2"/>
      <c r="L9230" s="2"/>
      <c r="M9230" s="2"/>
    </row>
    <row r="9231" spans="1:13" x14ac:dyDescent="0.2">
      <c r="A9231" t="s">
        <v>335</v>
      </c>
      <c r="B9231">
        <v>3.8502999999999998</v>
      </c>
      <c r="D9231" t="s">
        <v>30</v>
      </c>
      <c r="E9231" t="s">
        <v>336</v>
      </c>
      <c r="F9231" t="s">
        <v>27</v>
      </c>
      <c r="G9231">
        <v>0</v>
      </c>
      <c r="I9231" t="s">
        <v>337</v>
      </c>
    </row>
    <row r="9232" spans="1:13" x14ac:dyDescent="0.2">
      <c r="A9232" t="s">
        <v>29</v>
      </c>
      <c r="B9232">
        <v>0.25026999999999999</v>
      </c>
      <c r="D9232" t="s">
        <v>30</v>
      </c>
      <c r="E9232" t="s">
        <v>31</v>
      </c>
      <c r="F9232" t="s">
        <v>27</v>
      </c>
      <c r="G9232">
        <v>0</v>
      </c>
      <c r="I9232" t="s">
        <v>338</v>
      </c>
    </row>
    <row r="9233" spans="1:10" x14ac:dyDescent="0.2">
      <c r="A9233" t="s">
        <v>1460</v>
      </c>
      <c r="B9233">
        <v>1</v>
      </c>
      <c r="C9233" t="s">
        <v>369</v>
      </c>
      <c r="D9233" t="s">
        <v>53</v>
      </c>
      <c r="E9233" t="s">
        <v>339</v>
      </c>
      <c r="F9233" t="s">
        <v>33</v>
      </c>
      <c r="G9233">
        <v>0</v>
      </c>
      <c r="H9233" t="s">
        <v>73</v>
      </c>
      <c r="J9233">
        <f>VLOOKUP(C9233,'extension - production vol'!$B$6:$D$235,3,0)</f>
        <v>9.9610000000000003</v>
      </c>
    </row>
    <row r="9234" spans="1:10" x14ac:dyDescent="0.2">
      <c r="A9234" t="s">
        <v>1434</v>
      </c>
      <c r="B9234" s="4">
        <v>1.3286749605499533E-8</v>
      </c>
      <c r="C9234" t="s">
        <v>49</v>
      </c>
      <c r="D9234" t="s">
        <v>15</v>
      </c>
      <c r="F9234" t="s">
        <v>36</v>
      </c>
      <c r="G9234">
        <v>0</v>
      </c>
      <c r="H9234" t="s">
        <v>1434</v>
      </c>
      <c r="I9234" t="s">
        <v>340</v>
      </c>
    </row>
    <row r="9235" spans="1:10" x14ac:dyDescent="0.2">
      <c r="A9235" t="s">
        <v>1435</v>
      </c>
      <c r="B9235" s="4">
        <v>7.0384856139783142E-9</v>
      </c>
      <c r="C9235" t="s">
        <v>49</v>
      </c>
      <c r="D9235" t="s">
        <v>15</v>
      </c>
      <c r="F9235" t="s">
        <v>36</v>
      </c>
      <c r="G9235">
        <v>0</v>
      </c>
      <c r="H9235" t="s">
        <v>1435</v>
      </c>
      <c r="I9235" t="s">
        <v>340</v>
      </c>
    </row>
    <row r="9236" spans="1:10" x14ac:dyDescent="0.2">
      <c r="A9236" t="s">
        <v>1452</v>
      </c>
      <c r="B9236" s="4">
        <v>5.8317294871782442E-10</v>
      </c>
      <c r="C9236" t="s">
        <v>35</v>
      </c>
      <c r="D9236" t="s">
        <v>15</v>
      </c>
      <c r="F9236" t="s">
        <v>36</v>
      </c>
      <c r="G9236">
        <v>0</v>
      </c>
      <c r="H9236" t="s">
        <v>1452</v>
      </c>
      <c r="I9236" t="s">
        <v>340</v>
      </c>
    </row>
    <row r="9237" spans="1:10" x14ac:dyDescent="0.2">
      <c r="A9237" t="s">
        <v>1453</v>
      </c>
      <c r="B9237" s="4">
        <v>7.0644527934110426E-10</v>
      </c>
      <c r="C9237" t="s">
        <v>35</v>
      </c>
      <c r="D9237" t="s">
        <v>15</v>
      </c>
      <c r="F9237" t="s">
        <v>36</v>
      </c>
      <c r="G9237">
        <v>0</v>
      </c>
      <c r="H9237" t="s">
        <v>1453</v>
      </c>
      <c r="I9237" t="s">
        <v>340</v>
      </c>
    </row>
    <row r="9238" spans="1:10" x14ac:dyDescent="0.2">
      <c r="A9238" t="s">
        <v>1454</v>
      </c>
      <c r="B9238" s="4">
        <v>9.1980123618908879E-11</v>
      </c>
      <c r="C9238" t="s">
        <v>35</v>
      </c>
      <c r="D9238" t="s">
        <v>15</v>
      </c>
      <c r="F9238" t="s">
        <v>36</v>
      </c>
      <c r="G9238">
        <v>0</v>
      </c>
      <c r="H9238" t="s">
        <v>1454</v>
      </c>
      <c r="I9238" t="s">
        <v>340</v>
      </c>
    </row>
    <row r="9239" spans="1:10" x14ac:dyDescent="0.2">
      <c r="A9239" t="s">
        <v>1455</v>
      </c>
      <c r="B9239" s="4">
        <v>1.8680499332912423E-8</v>
      </c>
      <c r="C9239" t="s">
        <v>35</v>
      </c>
      <c r="D9239" t="s">
        <v>15</v>
      </c>
      <c r="F9239" t="s">
        <v>36</v>
      </c>
      <c r="G9239">
        <v>0</v>
      </c>
      <c r="H9239" t="s">
        <v>1455</v>
      </c>
      <c r="I9239" t="s">
        <v>340</v>
      </c>
    </row>
    <row r="9240" spans="1:10" x14ac:dyDescent="0.2">
      <c r="A9240" t="s">
        <v>1456</v>
      </c>
      <c r="B9240" s="4">
        <v>9.9091988847175025E-9</v>
      </c>
      <c r="C9240" t="s">
        <v>35</v>
      </c>
      <c r="D9240" t="s">
        <v>15</v>
      </c>
      <c r="F9240" t="s">
        <v>36</v>
      </c>
      <c r="G9240">
        <v>0</v>
      </c>
      <c r="H9240" t="s">
        <v>1456</v>
      </c>
      <c r="I9240" t="s">
        <v>340</v>
      </c>
    </row>
    <row r="9241" spans="1:10" x14ac:dyDescent="0.2">
      <c r="A9241" t="s">
        <v>1461</v>
      </c>
      <c r="B9241" s="4">
        <v>2.1212493509786205E-9</v>
      </c>
      <c r="C9241" t="s">
        <v>49</v>
      </c>
      <c r="D9241" t="s">
        <v>15</v>
      </c>
      <c r="F9241" t="s">
        <v>36</v>
      </c>
      <c r="G9241">
        <v>0</v>
      </c>
      <c r="H9241" t="s">
        <v>1461</v>
      </c>
      <c r="I9241" t="s">
        <v>340</v>
      </c>
    </row>
    <row r="9242" spans="1:10" x14ac:dyDescent="0.2">
      <c r="A9242" t="s">
        <v>1457</v>
      </c>
      <c r="B9242" s="4">
        <v>2.4753558940223908E-8</v>
      </c>
      <c r="C9242" t="s">
        <v>49</v>
      </c>
      <c r="D9242" t="s">
        <v>15</v>
      </c>
      <c r="F9242" t="s">
        <v>36</v>
      </c>
      <c r="G9242">
        <v>0</v>
      </c>
      <c r="H9242" t="s">
        <v>1457</v>
      </c>
      <c r="I9242" t="s">
        <v>340</v>
      </c>
    </row>
    <row r="9243" spans="1:10" x14ac:dyDescent="0.2">
      <c r="A9243" t="s">
        <v>1462</v>
      </c>
      <c r="B9243" s="4">
        <v>7.8607192151395986E-10</v>
      </c>
      <c r="C9243" t="s">
        <v>49</v>
      </c>
      <c r="D9243" t="s">
        <v>15</v>
      </c>
      <c r="F9243" t="s">
        <v>36</v>
      </c>
      <c r="G9243">
        <v>0</v>
      </c>
      <c r="H9243" t="s">
        <v>1462</v>
      </c>
      <c r="I9243" t="s">
        <v>340</v>
      </c>
    </row>
    <row r="9244" spans="1:10" x14ac:dyDescent="0.2">
      <c r="A9244" t="s">
        <v>1458</v>
      </c>
      <c r="B9244" s="4">
        <v>1.3101198691899329E-8</v>
      </c>
      <c r="C9244" t="s">
        <v>49</v>
      </c>
      <c r="D9244" t="s">
        <v>15</v>
      </c>
      <c r="F9244" t="s">
        <v>36</v>
      </c>
      <c r="G9244">
        <v>0</v>
      </c>
      <c r="H9244" t="s">
        <v>1458</v>
      </c>
      <c r="I9244" t="s">
        <v>340</v>
      </c>
    </row>
    <row r="9245" spans="1:10" x14ac:dyDescent="0.2">
      <c r="A9245" t="s">
        <v>442</v>
      </c>
      <c r="B9245">
        <v>3.7025999999999999E-3</v>
      </c>
      <c r="C9245" t="s">
        <v>42</v>
      </c>
      <c r="D9245" t="s">
        <v>16</v>
      </c>
      <c r="F9245" t="s">
        <v>36</v>
      </c>
      <c r="G9245">
        <v>0</v>
      </c>
      <c r="H9245" t="s">
        <v>443</v>
      </c>
      <c r="I9245" t="s">
        <v>353</v>
      </c>
    </row>
    <row r="9246" spans="1:10" x14ac:dyDescent="0.2">
      <c r="A9246" t="s">
        <v>354</v>
      </c>
      <c r="B9246">
        <v>-3.3322999999999998E-6</v>
      </c>
      <c r="C9246" t="s">
        <v>49</v>
      </c>
      <c r="D9246" t="s">
        <v>250</v>
      </c>
      <c r="F9246" t="s">
        <v>36</v>
      </c>
      <c r="G9246">
        <v>0</v>
      </c>
      <c r="H9246" t="s">
        <v>355</v>
      </c>
      <c r="I9246" t="s">
        <v>353</v>
      </c>
    </row>
    <row r="9248" spans="1:10" ht="16" x14ac:dyDescent="0.2">
      <c r="A9248" s="1" t="s">
        <v>2</v>
      </c>
      <c r="B9248" s="1" t="s">
        <v>1460</v>
      </c>
    </row>
    <row r="9249" spans="1:13" x14ac:dyDescent="0.2">
      <c r="A9249" t="s">
        <v>4</v>
      </c>
      <c r="B9249" t="s">
        <v>404</v>
      </c>
    </row>
    <row r="9250" spans="1:13" x14ac:dyDescent="0.2">
      <c r="A9250" t="s">
        <v>6</v>
      </c>
      <c r="B9250" t="s">
        <v>394</v>
      </c>
    </row>
    <row r="9251" spans="1:13" x14ac:dyDescent="0.2">
      <c r="A9251" t="s">
        <v>8</v>
      </c>
      <c r="B9251">
        <v>1</v>
      </c>
    </row>
    <row r="9252" spans="1:13" x14ac:dyDescent="0.2">
      <c r="A9252" t="s">
        <v>9</v>
      </c>
      <c r="B9252" t="s">
        <v>73</v>
      </c>
    </row>
    <row r="9253" spans="1:13" x14ac:dyDescent="0.2">
      <c r="A9253" t="s">
        <v>11</v>
      </c>
      <c r="B9253" t="s">
        <v>12</v>
      </c>
    </row>
    <row r="9254" spans="1:13" x14ac:dyDescent="0.2">
      <c r="A9254" t="s">
        <v>13</v>
      </c>
      <c r="B9254" t="s">
        <v>14</v>
      </c>
    </row>
    <row r="9255" spans="1:13" x14ac:dyDescent="0.2">
      <c r="A9255" t="s">
        <v>15</v>
      </c>
      <c r="B9255" t="s">
        <v>53</v>
      </c>
    </row>
    <row r="9256" spans="1:13" ht="16" x14ac:dyDescent="0.2">
      <c r="A9256" s="1" t="s">
        <v>17</v>
      </c>
    </row>
    <row r="9257" spans="1:13" x14ac:dyDescent="0.2">
      <c r="A9257" s="2" t="s">
        <v>18</v>
      </c>
      <c r="B9257" s="2" t="s">
        <v>19</v>
      </c>
      <c r="C9257" s="2" t="s">
        <v>6</v>
      </c>
      <c r="D9257" s="2" t="s">
        <v>15</v>
      </c>
      <c r="E9257" s="2" t="s">
        <v>20</v>
      </c>
      <c r="F9257" s="2" t="s">
        <v>13</v>
      </c>
      <c r="G9257" s="2" t="s">
        <v>21</v>
      </c>
      <c r="H9257" s="2" t="s">
        <v>9</v>
      </c>
      <c r="I9257" s="2" t="s">
        <v>4</v>
      </c>
      <c r="J9257" s="2" t="s">
        <v>1925</v>
      </c>
      <c r="K9257" s="2"/>
      <c r="L9257" s="2"/>
      <c r="M9257" s="2"/>
    </row>
    <row r="9258" spans="1:13" x14ac:dyDescent="0.2">
      <c r="A9258" t="s">
        <v>335</v>
      </c>
      <c r="B9258">
        <v>3.8502999999999998</v>
      </c>
      <c r="D9258" t="s">
        <v>30</v>
      </c>
      <c r="E9258" t="s">
        <v>336</v>
      </c>
      <c r="F9258" t="s">
        <v>27</v>
      </c>
      <c r="G9258">
        <v>0</v>
      </c>
      <c r="I9258" t="s">
        <v>337</v>
      </c>
    </row>
    <row r="9259" spans="1:13" x14ac:dyDescent="0.2">
      <c r="A9259" t="s">
        <v>29</v>
      </c>
      <c r="B9259">
        <v>0.25026999999999999</v>
      </c>
      <c r="D9259" t="s">
        <v>30</v>
      </c>
      <c r="E9259" t="s">
        <v>31</v>
      </c>
      <c r="F9259" t="s">
        <v>27</v>
      </c>
      <c r="G9259">
        <v>0</v>
      </c>
      <c r="I9259" t="s">
        <v>338</v>
      </c>
    </row>
    <row r="9260" spans="1:13" x14ac:dyDescent="0.2">
      <c r="A9260" t="s">
        <v>1460</v>
      </c>
      <c r="B9260">
        <v>1</v>
      </c>
      <c r="C9260" t="s">
        <v>394</v>
      </c>
      <c r="D9260" t="s">
        <v>53</v>
      </c>
      <c r="E9260" t="s">
        <v>339</v>
      </c>
      <c r="F9260" t="s">
        <v>33</v>
      </c>
      <c r="G9260">
        <v>0</v>
      </c>
      <c r="H9260" t="s">
        <v>73</v>
      </c>
      <c r="J9260">
        <f>VLOOKUP(C9260,'extension - production vol'!$B$6:$D$235,3,0)</f>
        <v>15.021000000000001</v>
      </c>
    </row>
    <row r="9261" spans="1:13" x14ac:dyDescent="0.2">
      <c r="A9261" t="s">
        <v>1434</v>
      </c>
      <c r="B9261" s="4">
        <v>3.818890761591746E-9</v>
      </c>
      <c r="C9261" t="s">
        <v>49</v>
      </c>
      <c r="D9261" t="s">
        <v>15</v>
      </c>
      <c r="F9261" t="s">
        <v>36</v>
      </c>
      <c r="G9261">
        <v>0</v>
      </c>
      <c r="H9261" t="s">
        <v>1434</v>
      </c>
      <c r="I9261" t="s">
        <v>340</v>
      </c>
    </row>
    <row r="9262" spans="1:13" x14ac:dyDescent="0.2">
      <c r="A9262" t="s">
        <v>1435</v>
      </c>
      <c r="B9262" s="4">
        <v>2.020945840988333E-9</v>
      </c>
      <c r="C9262" t="s">
        <v>49</v>
      </c>
      <c r="D9262" t="s">
        <v>15</v>
      </c>
      <c r="F9262" t="s">
        <v>36</v>
      </c>
      <c r="G9262">
        <v>0</v>
      </c>
      <c r="H9262" t="s">
        <v>1435</v>
      </c>
      <c r="I9262" t="s">
        <v>340</v>
      </c>
    </row>
    <row r="9263" spans="1:13" x14ac:dyDescent="0.2">
      <c r="A9263" t="s">
        <v>1452</v>
      </c>
      <c r="B9263" s="4">
        <v>6.0446153822989019E-10</v>
      </c>
      <c r="C9263" t="s">
        <v>35</v>
      </c>
      <c r="D9263" t="s">
        <v>15</v>
      </c>
      <c r="F9263" t="s">
        <v>36</v>
      </c>
      <c r="G9263">
        <v>0</v>
      </c>
      <c r="H9263" t="s">
        <v>1452</v>
      </c>
      <c r="I9263" t="s">
        <v>340</v>
      </c>
    </row>
    <row r="9264" spans="1:13" x14ac:dyDescent="0.2">
      <c r="A9264" t="s">
        <v>1453</v>
      </c>
      <c r="B9264" s="4">
        <v>7.3039102536111729E-10</v>
      </c>
      <c r="C9264" t="s">
        <v>35</v>
      </c>
      <c r="D9264" t="s">
        <v>15</v>
      </c>
      <c r="F9264" t="s">
        <v>36</v>
      </c>
      <c r="G9264">
        <v>0</v>
      </c>
      <c r="H9264" t="s">
        <v>1453</v>
      </c>
      <c r="I9264" t="s">
        <v>340</v>
      </c>
    </row>
    <row r="9265" spans="1:9" x14ac:dyDescent="0.2">
      <c r="A9265" t="s">
        <v>1454</v>
      </c>
      <c r="B9265" s="4">
        <v>9.5346611685071966E-11</v>
      </c>
      <c r="C9265" t="s">
        <v>35</v>
      </c>
      <c r="D9265" t="s">
        <v>15</v>
      </c>
      <c r="F9265" t="s">
        <v>36</v>
      </c>
      <c r="G9265">
        <v>0</v>
      </c>
      <c r="H9265" t="s">
        <v>1454</v>
      </c>
      <c r="I9265" t="s">
        <v>340</v>
      </c>
    </row>
    <row r="9266" spans="1:9" x14ac:dyDescent="0.2">
      <c r="A9266" t="s">
        <v>1455</v>
      </c>
      <c r="B9266" s="4">
        <v>1.9285201457810784E-8</v>
      </c>
      <c r="C9266" t="s">
        <v>35</v>
      </c>
      <c r="D9266" t="s">
        <v>15</v>
      </c>
      <c r="F9266" t="s">
        <v>36</v>
      </c>
      <c r="G9266">
        <v>0</v>
      </c>
      <c r="H9266" t="s">
        <v>1455</v>
      </c>
      <c r="I9266" t="s">
        <v>340</v>
      </c>
    </row>
    <row r="9267" spans="1:9" x14ac:dyDescent="0.2">
      <c r="A9267" t="s">
        <v>1456</v>
      </c>
      <c r="B9267" s="4">
        <v>1.0218278384362429E-8</v>
      </c>
      <c r="C9267" t="s">
        <v>35</v>
      </c>
      <c r="D9267" t="s">
        <v>15</v>
      </c>
      <c r="F9267" t="s">
        <v>36</v>
      </c>
      <c r="G9267">
        <v>0</v>
      </c>
      <c r="H9267" t="s">
        <v>1456</v>
      </c>
      <c r="I9267" t="s">
        <v>340</v>
      </c>
    </row>
    <row r="9268" spans="1:9" x14ac:dyDescent="0.2">
      <c r="A9268" t="s">
        <v>1461</v>
      </c>
      <c r="B9268" s="4">
        <v>6.1141395964046142E-10</v>
      </c>
      <c r="C9268" t="s">
        <v>49</v>
      </c>
      <c r="D9268" t="s">
        <v>15</v>
      </c>
      <c r="F9268" t="s">
        <v>36</v>
      </c>
      <c r="G9268">
        <v>0</v>
      </c>
      <c r="H9268" t="s">
        <v>1461</v>
      </c>
      <c r="I9268" t="s">
        <v>340</v>
      </c>
    </row>
    <row r="9269" spans="1:9" x14ac:dyDescent="0.2">
      <c r="A9269" t="s">
        <v>1457</v>
      </c>
      <c r="B9269" s="4">
        <v>7.1306342687597229E-9</v>
      </c>
      <c r="C9269" t="s">
        <v>49</v>
      </c>
      <c r="D9269" t="s">
        <v>15</v>
      </c>
      <c r="F9269" t="s">
        <v>36</v>
      </c>
      <c r="G9269">
        <v>0</v>
      </c>
      <c r="H9269" t="s">
        <v>1457</v>
      </c>
      <c r="I9269" t="s">
        <v>340</v>
      </c>
    </row>
    <row r="9270" spans="1:9" x14ac:dyDescent="0.2">
      <c r="A9270" t="s">
        <v>1462</v>
      </c>
      <c r="B9270" s="4">
        <v>2.263099663003086E-10</v>
      </c>
      <c r="C9270" t="s">
        <v>49</v>
      </c>
      <c r="D9270" t="s">
        <v>15</v>
      </c>
      <c r="F9270" t="s">
        <v>36</v>
      </c>
      <c r="G9270">
        <v>0</v>
      </c>
      <c r="H9270" t="s">
        <v>1462</v>
      </c>
      <c r="I9270" t="s">
        <v>340</v>
      </c>
    </row>
    <row r="9271" spans="1:9" x14ac:dyDescent="0.2">
      <c r="A9271" t="s">
        <v>1458</v>
      </c>
      <c r="B9271" s="4">
        <v>3.7640397287551325E-9</v>
      </c>
      <c r="C9271" t="s">
        <v>49</v>
      </c>
      <c r="D9271" t="s">
        <v>15</v>
      </c>
      <c r="F9271" t="s">
        <v>36</v>
      </c>
      <c r="G9271">
        <v>0</v>
      </c>
      <c r="H9271" t="s">
        <v>1458</v>
      </c>
      <c r="I9271" t="s">
        <v>340</v>
      </c>
    </row>
    <row r="9272" spans="1:9" x14ac:dyDescent="0.2">
      <c r="A9272" t="s">
        <v>442</v>
      </c>
      <c r="B9272">
        <v>3.7025999999999999E-3</v>
      </c>
      <c r="C9272" t="s">
        <v>42</v>
      </c>
      <c r="D9272" t="s">
        <v>16</v>
      </c>
      <c r="F9272" t="s">
        <v>36</v>
      </c>
      <c r="G9272">
        <v>0</v>
      </c>
      <c r="H9272" t="s">
        <v>443</v>
      </c>
      <c r="I9272" t="s">
        <v>353</v>
      </c>
    </row>
    <row r="9273" spans="1:9" x14ac:dyDescent="0.2">
      <c r="A9273" t="s">
        <v>354</v>
      </c>
      <c r="B9273">
        <v>-3.3322999999999998E-6</v>
      </c>
      <c r="C9273" t="s">
        <v>49</v>
      </c>
      <c r="D9273" t="s">
        <v>250</v>
      </c>
      <c r="F9273" t="s">
        <v>36</v>
      </c>
      <c r="G9273">
        <v>0</v>
      </c>
      <c r="H9273" t="s">
        <v>355</v>
      </c>
      <c r="I9273" t="s">
        <v>353</v>
      </c>
    </row>
    <row r="9275" spans="1:9" ht="16" x14ac:dyDescent="0.2">
      <c r="A9275" s="1" t="s">
        <v>2</v>
      </c>
      <c r="B9275" s="1" t="s">
        <v>1460</v>
      </c>
    </row>
    <row r="9276" spans="1:9" x14ac:dyDescent="0.2">
      <c r="A9276" t="s">
        <v>4</v>
      </c>
      <c r="B9276" t="s">
        <v>404</v>
      </c>
    </row>
    <row r="9277" spans="1:9" x14ac:dyDescent="0.2">
      <c r="A9277" t="s">
        <v>6</v>
      </c>
      <c r="B9277" t="s">
        <v>395</v>
      </c>
    </row>
    <row r="9278" spans="1:9" x14ac:dyDescent="0.2">
      <c r="A9278" t="s">
        <v>8</v>
      </c>
      <c r="B9278">
        <v>1</v>
      </c>
    </row>
    <row r="9279" spans="1:9" x14ac:dyDescent="0.2">
      <c r="A9279" t="s">
        <v>9</v>
      </c>
      <c r="B9279" t="s">
        <v>73</v>
      </c>
    </row>
    <row r="9280" spans="1:9" x14ac:dyDescent="0.2">
      <c r="A9280" t="s">
        <v>11</v>
      </c>
      <c r="B9280" t="s">
        <v>12</v>
      </c>
    </row>
    <row r="9281" spans="1:13" x14ac:dyDescent="0.2">
      <c r="A9281" t="s">
        <v>13</v>
      </c>
      <c r="B9281" t="s">
        <v>14</v>
      </c>
    </row>
    <row r="9282" spans="1:13" x14ac:dyDescent="0.2">
      <c r="A9282" t="s">
        <v>15</v>
      </c>
      <c r="B9282" t="s">
        <v>53</v>
      </c>
    </row>
    <row r="9283" spans="1:13" ht="16" x14ac:dyDescent="0.2">
      <c r="A9283" s="1" t="s">
        <v>17</v>
      </c>
    </row>
    <row r="9284" spans="1:13" x14ac:dyDescent="0.2">
      <c r="A9284" s="2" t="s">
        <v>18</v>
      </c>
      <c r="B9284" s="2" t="s">
        <v>19</v>
      </c>
      <c r="C9284" s="2" t="s">
        <v>6</v>
      </c>
      <c r="D9284" s="2" t="s">
        <v>15</v>
      </c>
      <c r="E9284" s="2" t="s">
        <v>20</v>
      </c>
      <c r="F9284" s="2" t="s">
        <v>13</v>
      </c>
      <c r="G9284" s="2" t="s">
        <v>21</v>
      </c>
      <c r="H9284" s="2" t="s">
        <v>9</v>
      </c>
      <c r="I9284" s="2" t="s">
        <v>4</v>
      </c>
      <c r="J9284" s="2" t="s">
        <v>1925</v>
      </c>
      <c r="K9284" s="2"/>
      <c r="L9284" s="2"/>
      <c r="M9284" s="2"/>
    </row>
    <row r="9285" spans="1:13" x14ac:dyDescent="0.2">
      <c r="A9285" t="s">
        <v>335</v>
      </c>
      <c r="B9285">
        <v>3.8502999999999998</v>
      </c>
      <c r="D9285" t="s">
        <v>30</v>
      </c>
      <c r="E9285" t="s">
        <v>336</v>
      </c>
      <c r="F9285" t="s">
        <v>27</v>
      </c>
      <c r="G9285">
        <v>0</v>
      </c>
      <c r="I9285" t="s">
        <v>337</v>
      </c>
    </row>
    <row r="9286" spans="1:13" x14ac:dyDescent="0.2">
      <c r="A9286" t="s">
        <v>29</v>
      </c>
      <c r="B9286">
        <v>0.25026999999999999</v>
      </c>
      <c r="D9286" t="s">
        <v>30</v>
      </c>
      <c r="E9286" t="s">
        <v>31</v>
      </c>
      <c r="F9286" t="s">
        <v>27</v>
      </c>
      <c r="G9286">
        <v>0</v>
      </c>
      <c r="I9286" t="s">
        <v>338</v>
      </c>
    </row>
    <row r="9287" spans="1:13" x14ac:dyDescent="0.2">
      <c r="A9287" t="s">
        <v>1460</v>
      </c>
      <c r="B9287">
        <v>1</v>
      </c>
      <c r="C9287" t="s">
        <v>395</v>
      </c>
      <c r="D9287" t="s">
        <v>53</v>
      </c>
      <c r="E9287" t="s">
        <v>339</v>
      </c>
      <c r="F9287" t="s">
        <v>33</v>
      </c>
      <c r="G9287">
        <v>0</v>
      </c>
      <c r="H9287" t="s">
        <v>73</v>
      </c>
      <c r="J9287">
        <f>VLOOKUP(C9287,'extension - production vol'!$B$6:$D$235,3,0)</f>
        <v>19578.187999999998</v>
      </c>
    </row>
    <row r="9288" spans="1:13" x14ac:dyDescent="0.2">
      <c r="A9288" t="s">
        <v>1434</v>
      </c>
      <c r="B9288" s="4">
        <v>2.8640089956051165E-8</v>
      </c>
      <c r="C9288" t="s">
        <v>49</v>
      </c>
      <c r="D9288" t="s">
        <v>15</v>
      </c>
      <c r="F9288" t="s">
        <v>36</v>
      </c>
      <c r="G9288">
        <v>0</v>
      </c>
      <c r="H9288" t="s">
        <v>1434</v>
      </c>
      <c r="I9288" t="s">
        <v>340</v>
      </c>
    </row>
    <row r="9289" spans="1:13" x14ac:dyDescent="0.2">
      <c r="A9289" t="s">
        <v>1435</v>
      </c>
      <c r="B9289" s="4">
        <v>1.5098610530228917E-8</v>
      </c>
      <c r="C9289" t="s">
        <v>49</v>
      </c>
      <c r="D9289" t="s">
        <v>15</v>
      </c>
      <c r="F9289" t="s">
        <v>36</v>
      </c>
      <c r="G9289">
        <v>0</v>
      </c>
      <c r="H9289" t="s">
        <v>1435</v>
      </c>
      <c r="I9289" t="s">
        <v>340</v>
      </c>
    </row>
    <row r="9290" spans="1:13" x14ac:dyDescent="0.2">
      <c r="A9290" t="s">
        <v>1452</v>
      </c>
      <c r="B9290" s="4">
        <v>6.6714932466918639E-10</v>
      </c>
      <c r="C9290" t="s">
        <v>35</v>
      </c>
      <c r="D9290" t="s">
        <v>15</v>
      </c>
      <c r="F9290" t="s">
        <v>36</v>
      </c>
      <c r="G9290">
        <v>0</v>
      </c>
      <c r="H9290" t="s">
        <v>1452</v>
      </c>
      <c r="I9290" t="s">
        <v>340</v>
      </c>
    </row>
    <row r="9291" spans="1:13" x14ac:dyDescent="0.2">
      <c r="A9291" t="s">
        <v>1453</v>
      </c>
      <c r="B9291" s="4">
        <v>8.1062229771632333E-10</v>
      </c>
      <c r="C9291" t="s">
        <v>35</v>
      </c>
      <c r="D9291" t="s">
        <v>15</v>
      </c>
      <c r="F9291" t="s">
        <v>36</v>
      </c>
      <c r="G9291">
        <v>0</v>
      </c>
      <c r="H9291" t="s">
        <v>1453</v>
      </c>
      <c r="I9291" t="s">
        <v>340</v>
      </c>
    </row>
    <row r="9292" spans="1:13" x14ac:dyDescent="0.2">
      <c r="A9292" t="s">
        <v>1454</v>
      </c>
      <c r="B9292" s="4">
        <v>1.0545263518964562E-10</v>
      </c>
      <c r="C9292" t="s">
        <v>35</v>
      </c>
      <c r="D9292" t="s">
        <v>15</v>
      </c>
      <c r="F9292" t="s">
        <v>36</v>
      </c>
      <c r="G9292">
        <v>0</v>
      </c>
      <c r="H9292" t="s">
        <v>1454</v>
      </c>
      <c r="I9292" t="s">
        <v>340</v>
      </c>
    </row>
    <row r="9293" spans="1:13" x14ac:dyDescent="0.2">
      <c r="A9293" t="s">
        <v>1455</v>
      </c>
      <c r="B9293" s="4">
        <v>2.1377472984023396E-8</v>
      </c>
      <c r="C9293" t="s">
        <v>35</v>
      </c>
      <c r="D9293" t="s">
        <v>15</v>
      </c>
      <c r="F9293" t="s">
        <v>36</v>
      </c>
      <c r="G9293">
        <v>0</v>
      </c>
      <c r="H9293" t="s">
        <v>1455</v>
      </c>
      <c r="I9293" t="s">
        <v>340</v>
      </c>
    </row>
    <row r="9294" spans="1:13" x14ac:dyDescent="0.2">
      <c r="A9294" t="s">
        <v>1456</v>
      </c>
      <c r="B9294" s="4">
        <v>1.1334364870723815E-8</v>
      </c>
      <c r="C9294" t="s">
        <v>35</v>
      </c>
      <c r="D9294" t="s">
        <v>15</v>
      </c>
      <c r="F9294" t="s">
        <v>36</v>
      </c>
      <c r="G9294">
        <v>0</v>
      </c>
      <c r="H9294" t="s">
        <v>1456</v>
      </c>
      <c r="I9294" t="s">
        <v>340</v>
      </c>
    </row>
    <row r="9295" spans="1:13" x14ac:dyDescent="0.2">
      <c r="A9295" t="s">
        <v>1461</v>
      </c>
      <c r="B9295" s="4">
        <v>4.5502499965708579E-9</v>
      </c>
      <c r="C9295" t="s">
        <v>49</v>
      </c>
      <c r="D9295" t="s">
        <v>15</v>
      </c>
      <c r="F9295" t="s">
        <v>36</v>
      </c>
      <c r="G9295">
        <v>0</v>
      </c>
      <c r="H9295" t="s">
        <v>1461</v>
      </c>
      <c r="I9295" t="s">
        <v>340</v>
      </c>
    </row>
    <row r="9296" spans="1:13" x14ac:dyDescent="0.2">
      <c r="A9296" t="s">
        <v>1457</v>
      </c>
      <c r="B9296" s="4">
        <v>5.3172080569831304E-8</v>
      </c>
      <c r="C9296" t="s">
        <v>49</v>
      </c>
      <c r="D9296" t="s">
        <v>15</v>
      </c>
      <c r="F9296" t="s">
        <v>36</v>
      </c>
      <c r="G9296">
        <v>0</v>
      </c>
      <c r="H9296" t="s">
        <v>1457</v>
      </c>
      <c r="I9296" t="s">
        <v>340</v>
      </c>
    </row>
    <row r="9297" spans="1:13" x14ac:dyDescent="0.2">
      <c r="A9297" t="s">
        <v>1462</v>
      </c>
      <c r="B9297" s="4">
        <v>1.688446768971836E-9</v>
      </c>
      <c r="C9297" t="s">
        <v>49</v>
      </c>
      <c r="D9297" t="s">
        <v>15</v>
      </c>
      <c r="F9297" t="s">
        <v>36</v>
      </c>
      <c r="G9297">
        <v>0</v>
      </c>
      <c r="H9297" t="s">
        <v>1462</v>
      </c>
      <c r="I9297" t="s">
        <v>340</v>
      </c>
    </row>
    <row r="9298" spans="1:13" x14ac:dyDescent="0.2">
      <c r="A9298" t="s">
        <v>1458</v>
      </c>
      <c r="B9298" s="4">
        <v>2.8125232090884451E-8</v>
      </c>
      <c r="C9298" t="s">
        <v>49</v>
      </c>
      <c r="D9298" t="s">
        <v>15</v>
      </c>
      <c r="F9298" t="s">
        <v>36</v>
      </c>
      <c r="G9298">
        <v>0</v>
      </c>
      <c r="H9298" t="s">
        <v>1458</v>
      </c>
      <c r="I9298" t="s">
        <v>340</v>
      </c>
    </row>
    <row r="9299" spans="1:13" x14ac:dyDescent="0.2">
      <c r="A9299" t="s">
        <v>442</v>
      </c>
      <c r="B9299">
        <v>3.7025999999999999E-3</v>
      </c>
      <c r="C9299" t="s">
        <v>42</v>
      </c>
      <c r="D9299" t="s">
        <v>16</v>
      </c>
      <c r="F9299" t="s">
        <v>36</v>
      </c>
      <c r="G9299">
        <v>0</v>
      </c>
      <c r="H9299" t="s">
        <v>443</v>
      </c>
      <c r="I9299" t="s">
        <v>353</v>
      </c>
    </row>
    <row r="9300" spans="1:13" x14ac:dyDescent="0.2">
      <c r="A9300" t="s">
        <v>354</v>
      </c>
      <c r="B9300">
        <v>-3.3322999999999998E-6</v>
      </c>
      <c r="C9300" t="s">
        <v>49</v>
      </c>
      <c r="D9300" t="s">
        <v>250</v>
      </c>
      <c r="F9300" t="s">
        <v>36</v>
      </c>
      <c r="G9300">
        <v>0</v>
      </c>
      <c r="H9300" t="s">
        <v>355</v>
      </c>
      <c r="I9300" t="s">
        <v>353</v>
      </c>
    </row>
    <row r="9302" spans="1:13" ht="16" x14ac:dyDescent="0.2">
      <c r="A9302" s="1" t="s">
        <v>2</v>
      </c>
      <c r="B9302" s="1" t="s">
        <v>1460</v>
      </c>
    </row>
    <row r="9303" spans="1:13" x14ac:dyDescent="0.2">
      <c r="A9303" t="s">
        <v>4</v>
      </c>
      <c r="B9303" t="s">
        <v>404</v>
      </c>
    </row>
    <row r="9304" spans="1:13" x14ac:dyDescent="0.2">
      <c r="A9304" t="s">
        <v>6</v>
      </c>
      <c r="B9304" t="s">
        <v>367</v>
      </c>
    </row>
    <row r="9305" spans="1:13" x14ac:dyDescent="0.2">
      <c r="A9305" t="s">
        <v>8</v>
      </c>
      <c r="B9305">
        <v>1</v>
      </c>
    </row>
    <row r="9306" spans="1:13" x14ac:dyDescent="0.2">
      <c r="A9306" t="s">
        <v>9</v>
      </c>
      <c r="B9306" t="s">
        <v>73</v>
      </c>
    </row>
    <row r="9307" spans="1:13" x14ac:dyDescent="0.2">
      <c r="A9307" t="s">
        <v>11</v>
      </c>
      <c r="B9307" t="s">
        <v>12</v>
      </c>
    </row>
    <row r="9308" spans="1:13" x14ac:dyDescent="0.2">
      <c r="A9308" t="s">
        <v>13</v>
      </c>
      <c r="B9308" t="s">
        <v>14</v>
      </c>
    </row>
    <row r="9309" spans="1:13" x14ac:dyDescent="0.2">
      <c r="A9309" t="s">
        <v>15</v>
      </c>
      <c r="B9309" t="s">
        <v>53</v>
      </c>
    </row>
    <row r="9310" spans="1:13" ht="16" x14ac:dyDescent="0.2">
      <c r="A9310" s="1" t="s">
        <v>17</v>
      </c>
    </row>
    <row r="9311" spans="1:13" x14ac:dyDescent="0.2">
      <c r="A9311" s="2" t="s">
        <v>18</v>
      </c>
      <c r="B9311" s="2" t="s">
        <v>19</v>
      </c>
      <c r="C9311" s="2" t="s">
        <v>6</v>
      </c>
      <c r="D9311" s="2" t="s">
        <v>15</v>
      </c>
      <c r="E9311" s="2" t="s">
        <v>20</v>
      </c>
      <c r="F9311" s="2" t="s">
        <v>13</v>
      </c>
      <c r="G9311" s="2" t="s">
        <v>21</v>
      </c>
      <c r="H9311" s="2" t="s">
        <v>9</v>
      </c>
      <c r="I9311" s="2" t="s">
        <v>4</v>
      </c>
      <c r="J9311" s="2" t="s">
        <v>1925</v>
      </c>
      <c r="K9311" s="2"/>
      <c r="L9311" s="2"/>
      <c r="M9311" s="2"/>
    </row>
    <row r="9312" spans="1:13" x14ac:dyDescent="0.2">
      <c r="A9312" t="s">
        <v>335</v>
      </c>
      <c r="B9312">
        <v>3.8502999999999998</v>
      </c>
      <c r="D9312" t="s">
        <v>30</v>
      </c>
      <c r="E9312" t="s">
        <v>336</v>
      </c>
      <c r="F9312" t="s">
        <v>27</v>
      </c>
      <c r="G9312">
        <v>0</v>
      </c>
      <c r="I9312" t="s">
        <v>337</v>
      </c>
    </row>
    <row r="9313" spans="1:10" x14ac:dyDescent="0.2">
      <c r="A9313" t="s">
        <v>29</v>
      </c>
      <c r="B9313">
        <v>0.25026999999999999</v>
      </c>
      <c r="D9313" t="s">
        <v>30</v>
      </c>
      <c r="E9313" t="s">
        <v>31</v>
      </c>
      <c r="F9313" t="s">
        <v>27</v>
      </c>
      <c r="G9313">
        <v>0</v>
      </c>
      <c r="I9313" t="s">
        <v>338</v>
      </c>
    </row>
    <row r="9314" spans="1:10" x14ac:dyDescent="0.2">
      <c r="A9314" t="s">
        <v>1460</v>
      </c>
      <c r="B9314">
        <v>1</v>
      </c>
      <c r="C9314" t="s">
        <v>367</v>
      </c>
      <c r="D9314" t="s">
        <v>53</v>
      </c>
      <c r="E9314" t="s">
        <v>339</v>
      </c>
      <c r="F9314" t="s">
        <v>33</v>
      </c>
      <c r="G9314">
        <v>0</v>
      </c>
      <c r="H9314" t="s">
        <v>73</v>
      </c>
      <c r="J9314">
        <f>VLOOKUP(C9314,'extension - production vol'!$B$6:$D$235,3,0)</f>
        <v>370.31400000000002</v>
      </c>
    </row>
    <row r="9315" spans="1:10" x14ac:dyDescent="0.2">
      <c r="A9315" t="s">
        <v>1434</v>
      </c>
      <c r="B9315" s="4">
        <v>3.3521534714391271E-8</v>
      </c>
      <c r="C9315" t="s">
        <v>49</v>
      </c>
      <c r="D9315" t="s">
        <v>15</v>
      </c>
      <c r="F9315" t="s">
        <v>36</v>
      </c>
      <c r="G9315">
        <v>0</v>
      </c>
      <c r="H9315" t="s">
        <v>1434</v>
      </c>
      <c r="I9315" t="s">
        <v>340</v>
      </c>
    </row>
    <row r="9316" spans="1:10" x14ac:dyDescent="0.2">
      <c r="A9316" t="s">
        <v>1435</v>
      </c>
      <c r="B9316" s="4">
        <v>1.7708617649119802E-8</v>
      </c>
      <c r="C9316" t="s">
        <v>49</v>
      </c>
      <c r="D9316" t="s">
        <v>15</v>
      </c>
      <c r="F9316" t="s">
        <v>36</v>
      </c>
      <c r="G9316">
        <v>0</v>
      </c>
      <c r="H9316" t="s">
        <v>1435</v>
      </c>
      <c r="I9316" t="s">
        <v>340</v>
      </c>
    </row>
    <row r="9317" spans="1:10" x14ac:dyDescent="0.2">
      <c r="A9317" t="s">
        <v>1452</v>
      </c>
      <c r="B9317" s="4">
        <v>3.0547208377235495E-10</v>
      </c>
      <c r="C9317" t="s">
        <v>35</v>
      </c>
      <c r="D9317" t="s">
        <v>15</v>
      </c>
      <c r="F9317" t="s">
        <v>36</v>
      </c>
      <c r="G9317">
        <v>0</v>
      </c>
      <c r="H9317" t="s">
        <v>1452</v>
      </c>
      <c r="I9317" t="s">
        <v>340</v>
      </c>
    </row>
    <row r="9318" spans="1:10" x14ac:dyDescent="0.2">
      <c r="A9318" t="s">
        <v>1453</v>
      </c>
      <c r="B9318" s="4">
        <v>3.6990760144308604E-10</v>
      </c>
      <c r="C9318" t="s">
        <v>35</v>
      </c>
      <c r="D9318" t="s">
        <v>15</v>
      </c>
      <c r="F9318" t="s">
        <v>36</v>
      </c>
      <c r="G9318">
        <v>0</v>
      </c>
      <c r="H9318" t="s">
        <v>1453</v>
      </c>
      <c r="I9318" t="s">
        <v>340</v>
      </c>
    </row>
    <row r="9319" spans="1:10" x14ac:dyDescent="0.2">
      <c r="A9319" t="s">
        <v>1454</v>
      </c>
      <c r="B9319" s="4">
        <v>4.8207313220324759E-11</v>
      </c>
      <c r="C9319" t="s">
        <v>35</v>
      </c>
      <c r="D9319" t="s">
        <v>15</v>
      </c>
      <c r="F9319" t="s">
        <v>36</v>
      </c>
      <c r="G9319">
        <v>0</v>
      </c>
      <c r="H9319" t="s">
        <v>1454</v>
      </c>
      <c r="I9319" t="s">
        <v>340</v>
      </c>
    </row>
    <row r="9320" spans="1:10" x14ac:dyDescent="0.2">
      <c r="A9320" t="s">
        <v>1455</v>
      </c>
      <c r="B9320" s="4">
        <v>9.7846526833332451E-9</v>
      </c>
      <c r="C9320" t="s">
        <v>35</v>
      </c>
      <c r="D9320" t="s">
        <v>15</v>
      </c>
      <c r="F9320" t="s">
        <v>36</v>
      </c>
      <c r="G9320">
        <v>0</v>
      </c>
      <c r="H9320" t="s">
        <v>1455</v>
      </c>
      <c r="I9320" t="s">
        <v>340</v>
      </c>
    </row>
    <row r="9321" spans="1:10" x14ac:dyDescent="0.2">
      <c r="A9321" t="s">
        <v>1456</v>
      </c>
      <c r="B9321" s="4">
        <v>5.1787064202032052E-9</v>
      </c>
      <c r="C9321" t="s">
        <v>35</v>
      </c>
      <c r="D9321" t="s">
        <v>15</v>
      </c>
      <c r="F9321" t="s">
        <v>36</v>
      </c>
      <c r="G9321">
        <v>0</v>
      </c>
      <c r="H9321" t="s">
        <v>1456</v>
      </c>
      <c r="I9321" t="s">
        <v>340</v>
      </c>
    </row>
    <row r="9322" spans="1:10" x14ac:dyDescent="0.2">
      <c r="A9322" t="s">
        <v>1461</v>
      </c>
      <c r="B9322" s="4">
        <v>5.3404337904433668E-9</v>
      </c>
      <c r="C9322" t="s">
        <v>49</v>
      </c>
      <c r="D9322" t="s">
        <v>15</v>
      </c>
      <c r="F9322" t="s">
        <v>36</v>
      </c>
      <c r="G9322">
        <v>0</v>
      </c>
      <c r="H9322" t="s">
        <v>1461</v>
      </c>
      <c r="I9322" t="s">
        <v>340</v>
      </c>
    </row>
    <row r="9323" spans="1:10" x14ac:dyDescent="0.2">
      <c r="A9323" t="s">
        <v>1457</v>
      </c>
      <c r="B9323" s="4">
        <v>6.2434324500307844E-8</v>
      </c>
      <c r="C9323" t="s">
        <v>49</v>
      </c>
      <c r="D9323" t="s">
        <v>15</v>
      </c>
      <c r="F9323" t="s">
        <v>36</v>
      </c>
      <c r="G9323">
        <v>0</v>
      </c>
      <c r="H9323" t="s">
        <v>1457</v>
      </c>
      <c r="I9323" t="s">
        <v>340</v>
      </c>
    </row>
    <row r="9324" spans="1:10" x14ac:dyDescent="0.2">
      <c r="A9324" t="s">
        <v>1462</v>
      </c>
      <c r="B9324" s="4">
        <v>1.9816111689228138E-9</v>
      </c>
      <c r="C9324" t="s">
        <v>49</v>
      </c>
      <c r="D9324" t="s">
        <v>15</v>
      </c>
      <c r="F9324" t="s">
        <v>36</v>
      </c>
      <c r="G9324">
        <v>0</v>
      </c>
      <c r="H9324" t="s">
        <v>1462</v>
      </c>
      <c r="I9324" t="s">
        <v>340</v>
      </c>
    </row>
    <row r="9325" spans="1:10" x14ac:dyDescent="0.2">
      <c r="A9325" t="s">
        <v>1458</v>
      </c>
      <c r="B9325" s="4">
        <v>3.3001000093019853E-8</v>
      </c>
      <c r="C9325" t="s">
        <v>49</v>
      </c>
      <c r="D9325" t="s">
        <v>15</v>
      </c>
      <c r="F9325" t="s">
        <v>36</v>
      </c>
      <c r="G9325">
        <v>0</v>
      </c>
      <c r="H9325" t="s">
        <v>1458</v>
      </c>
      <c r="I9325" t="s">
        <v>340</v>
      </c>
    </row>
    <row r="9326" spans="1:10" x14ac:dyDescent="0.2">
      <c r="A9326" t="s">
        <v>442</v>
      </c>
      <c r="B9326">
        <v>3.7025999999999999E-3</v>
      </c>
      <c r="C9326" t="s">
        <v>42</v>
      </c>
      <c r="D9326" t="s">
        <v>16</v>
      </c>
      <c r="F9326" t="s">
        <v>36</v>
      </c>
      <c r="G9326">
        <v>0</v>
      </c>
      <c r="H9326" t="s">
        <v>443</v>
      </c>
      <c r="I9326" t="s">
        <v>353</v>
      </c>
    </row>
    <row r="9327" spans="1:10" x14ac:dyDescent="0.2">
      <c r="A9327" t="s">
        <v>354</v>
      </c>
      <c r="B9327">
        <v>-3.3322999999999998E-6</v>
      </c>
      <c r="C9327" t="s">
        <v>49</v>
      </c>
      <c r="D9327" t="s">
        <v>250</v>
      </c>
      <c r="F9327" t="s">
        <v>36</v>
      </c>
      <c r="G9327">
        <v>0</v>
      </c>
      <c r="H9327" t="s">
        <v>355</v>
      </c>
      <c r="I9327" t="s">
        <v>353</v>
      </c>
    </row>
    <row r="9329" spans="1:13" ht="16" x14ac:dyDescent="0.2">
      <c r="A9329" s="1" t="s">
        <v>2</v>
      </c>
      <c r="B9329" s="1" t="s">
        <v>1460</v>
      </c>
    </row>
    <row r="9330" spans="1:13" x14ac:dyDescent="0.2">
      <c r="A9330" t="s">
        <v>4</v>
      </c>
      <c r="B9330" t="s">
        <v>404</v>
      </c>
    </row>
    <row r="9331" spans="1:13" x14ac:dyDescent="0.2">
      <c r="A9331" t="s">
        <v>6</v>
      </c>
      <c r="B9331" t="s">
        <v>401</v>
      </c>
    </row>
    <row r="9332" spans="1:13" x14ac:dyDescent="0.2">
      <c r="A9332" t="s">
        <v>8</v>
      </c>
      <c r="B9332">
        <v>1</v>
      </c>
    </row>
    <row r="9333" spans="1:13" x14ac:dyDescent="0.2">
      <c r="A9333" t="s">
        <v>9</v>
      </c>
      <c r="B9333" t="s">
        <v>73</v>
      </c>
    </row>
    <row r="9334" spans="1:13" x14ac:dyDescent="0.2">
      <c r="A9334" t="s">
        <v>11</v>
      </c>
      <c r="B9334" t="s">
        <v>12</v>
      </c>
    </row>
    <row r="9335" spans="1:13" x14ac:dyDescent="0.2">
      <c r="A9335" t="s">
        <v>13</v>
      </c>
      <c r="B9335" t="s">
        <v>14</v>
      </c>
    </row>
    <row r="9336" spans="1:13" x14ac:dyDescent="0.2">
      <c r="A9336" t="s">
        <v>15</v>
      </c>
      <c r="B9336" t="s">
        <v>53</v>
      </c>
    </row>
    <row r="9337" spans="1:13" ht="16" x14ac:dyDescent="0.2">
      <c r="A9337" s="1" t="s">
        <v>17</v>
      </c>
    </row>
    <row r="9338" spans="1:13" x14ac:dyDescent="0.2">
      <c r="A9338" s="2" t="s">
        <v>18</v>
      </c>
      <c r="B9338" s="2" t="s">
        <v>19</v>
      </c>
      <c r="C9338" s="2" t="s">
        <v>6</v>
      </c>
      <c r="D9338" s="2" t="s">
        <v>15</v>
      </c>
      <c r="E9338" s="2" t="s">
        <v>20</v>
      </c>
      <c r="F9338" s="2" t="s">
        <v>13</v>
      </c>
      <c r="G9338" s="2" t="s">
        <v>21</v>
      </c>
      <c r="H9338" s="2" t="s">
        <v>9</v>
      </c>
      <c r="I9338" s="2" t="s">
        <v>4</v>
      </c>
      <c r="J9338" s="2" t="s">
        <v>1925</v>
      </c>
      <c r="K9338" s="2"/>
      <c r="L9338" s="2"/>
      <c r="M9338" s="2"/>
    </row>
    <row r="9339" spans="1:13" x14ac:dyDescent="0.2">
      <c r="A9339" t="s">
        <v>335</v>
      </c>
      <c r="B9339">
        <v>3.8502999999999998</v>
      </c>
      <c r="D9339" t="s">
        <v>30</v>
      </c>
      <c r="E9339" t="s">
        <v>336</v>
      </c>
      <c r="F9339" t="s">
        <v>27</v>
      </c>
      <c r="G9339">
        <v>0</v>
      </c>
      <c r="I9339" t="s">
        <v>337</v>
      </c>
    </row>
    <row r="9340" spans="1:13" x14ac:dyDescent="0.2">
      <c r="A9340" t="s">
        <v>29</v>
      </c>
      <c r="B9340">
        <v>0.25026999999999999</v>
      </c>
      <c r="D9340" t="s">
        <v>30</v>
      </c>
      <c r="E9340" t="s">
        <v>31</v>
      </c>
      <c r="F9340" t="s">
        <v>27</v>
      </c>
      <c r="G9340">
        <v>0</v>
      </c>
      <c r="I9340" t="s">
        <v>338</v>
      </c>
    </row>
    <row r="9341" spans="1:13" x14ac:dyDescent="0.2">
      <c r="A9341" t="s">
        <v>1460</v>
      </c>
      <c r="B9341">
        <v>1</v>
      </c>
      <c r="C9341" t="s">
        <v>401</v>
      </c>
      <c r="D9341" t="s">
        <v>53</v>
      </c>
      <c r="E9341" t="s">
        <v>339</v>
      </c>
      <c r="F9341" t="s">
        <v>33</v>
      </c>
      <c r="G9341">
        <v>0</v>
      </c>
      <c r="H9341" t="s">
        <v>73</v>
      </c>
      <c r="J9341">
        <f>VLOOKUP(C9341,'extension - production vol'!$B$6:$D$235,3,0)</f>
        <v>15.973000000000001</v>
      </c>
    </row>
    <row r="9342" spans="1:13" x14ac:dyDescent="0.2">
      <c r="A9342" t="s">
        <v>1434</v>
      </c>
      <c r="B9342" s="4">
        <v>7.7083319615648701E-8</v>
      </c>
      <c r="C9342" t="s">
        <v>49</v>
      </c>
      <c r="D9342" t="s">
        <v>15</v>
      </c>
      <c r="F9342" t="s">
        <v>36</v>
      </c>
      <c r="G9342">
        <v>0</v>
      </c>
      <c r="H9342" t="s">
        <v>1434</v>
      </c>
      <c r="I9342" t="s">
        <v>340</v>
      </c>
    </row>
    <row r="9343" spans="1:13" x14ac:dyDescent="0.2">
      <c r="A9343" t="s">
        <v>1435</v>
      </c>
      <c r="B9343" s="4">
        <v>4.0901353265446249E-8</v>
      </c>
      <c r="C9343" t="s">
        <v>49</v>
      </c>
      <c r="D9343" t="s">
        <v>15</v>
      </c>
      <c r="F9343" t="s">
        <v>36</v>
      </c>
      <c r="G9343">
        <v>0</v>
      </c>
      <c r="H9343" t="s">
        <v>1435</v>
      </c>
      <c r="I9343" t="s">
        <v>340</v>
      </c>
    </row>
    <row r="9344" spans="1:13" x14ac:dyDescent="0.2">
      <c r="A9344" t="s">
        <v>1452</v>
      </c>
      <c r="B9344" s="4">
        <v>0</v>
      </c>
      <c r="C9344" t="s">
        <v>35</v>
      </c>
      <c r="D9344" t="s">
        <v>15</v>
      </c>
      <c r="F9344" t="s">
        <v>36</v>
      </c>
      <c r="G9344">
        <v>0</v>
      </c>
      <c r="H9344" t="s">
        <v>1452</v>
      </c>
      <c r="I9344" t="s">
        <v>340</v>
      </c>
    </row>
    <row r="9345" spans="1:9" x14ac:dyDescent="0.2">
      <c r="A9345" t="s">
        <v>1453</v>
      </c>
      <c r="B9345" s="4">
        <v>0</v>
      </c>
      <c r="C9345" t="s">
        <v>35</v>
      </c>
      <c r="D9345" t="s">
        <v>15</v>
      </c>
      <c r="F9345" t="s">
        <v>36</v>
      </c>
      <c r="G9345">
        <v>0</v>
      </c>
      <c r="H9345" t="s">
        <v>1453</v>
      </c>
      <c r="I9345" t="s">
        <v>340</v>
      </c>
    </row>
    <row r="9346" spans="1:9" x14ac:dyDescent="0.2">
      <c r="A9346" t="s">
        <v>1454</v>
      </c>
      <c r="B9346" s="4">
        <v>0</v>
      </c>
      <c r="C9346" t="s">
        <v>35</v>
      </c>
      <c r="D9346" t="s">
        <v>15</v>
      </c>
      <c r="F9346" t="s">
        <v>36</v>
      </c>
      <c r="G9346">
        <v>0</v>
      </c>
      <c r="H9346" t="s">
        <v>1454</v>
      </c>
      <c r="I9346" t="s">
        <v>340</v>
      </c>
    </row>
    <row r="9347" spans="1:9" x14ac:dyDescent="0.2">
      <c r="A9347" t="s">
        <v>1455</v>
      </c>
      <c r="B9347" s="4">
        <v>0</v>
      </c>
      <c r="C9347" t="s">
        <v>35</v>
      </c>
      <c r="D9347" t="s">
        <v>15</v>
      </c>
      <c r="F9347" t="s">
        <v>36</v>
      </c>
      <c r="G9347">
        <v>0</v>
      </c>
      <c r="H9347" t="s">
        <v>1455</v>
      </c>
      <c r="I9347" t="s">
        <v>340</v>
      </c>
    </row>
    <row r="9348" spans="1:9" x14ac:dyDescent="0.2">
      <c r="A9348" t="s">
        <v>1456</v>
      </c>
      <c r="B9348" s="4">
        <v>0</v>
      </c>
      <c r="C9348" t="s">
        <v>35</v>
      </c>
      <c r="D9348" t="s">
        <v>15</v>
      </c>
      <c r="F9348" t="s">
        <v>36</v>
      </c>
      <c r="G9348">
        <v>0</v>
      </c>
      <c r="H9348" t="s">
        <v>1456</v>
      </c>
      <c r="I9348" t="s">
        <v>340</v>
      </c>
    </row>
    <row r="9349" spans="1:9" x14ac:dyDescent="0.2">
      <c r="A9349" t="s">
        <v>1461</v>
      </c>
      <c r="B9349" s="4">
        <v>1.2333094381418464E-8</v>
      </c>
      <c r="C9349" t="s">
        <v>49</v>
      </c>
      <c r="D9349" t="s">
        <v>15</v>
      </c>
      <c r="F9349" t="s">
        <v>36</v>
      </c>
      <c r="G9349">
        <v>0</v>
      </c>
      <c r="H9349" t="s">
        <v>1461</v>
      </c>
      <c r="I9349" t="s">
        <v>340</v>
      </c>
    </row>
    <row r="9350" spans="1:9" x14ac:dyDescent="0.2">
      <c r="A9350" t="s">
        <v>1457</v>
      </c>
      <c r="B9350" s="4">
        <v>1.4381443567527876E-7</v>
      </c>
      <c r="C9350" t="s">
        <v>49</v>
      </c>
      <c r="D9350" t="s">
        <v>15</v>
      </c>
      <c r="F9350" t="s">
        <v>36</v>
      </c>
      <c r="G9350">
        <v>0</v>
      </c>
      <c r="H9350" t="s">
        <v>1457</v>
      </c>
      <c r="I9350" t="s">
        <v>340</v>
      </c>
    </row>
    <row r="9351" spans="1:9" x14ac:dyDescent="0.2">
      <c r="A9351" t="s">
        <v>1462</v>
      </c>
      <c r="B9351" s="4">
        <v>4.5651187838207754E-9</v>
      </c>
      <c r="C9351" t="s">
        <v>49</v>
      </c>
      <c r="D9351" t="s">
        <v>15</v>
      </c>
      <c r="F9351" t="s">
        <v>36</v>
      </c>
      <c r="G9351">
        <v>0</v>
      </c>
      <c r="H9351" t="s">
        <v>1462</v>
      </c>
      <c r="I9351" t="s">
        <v>340</v>
      </c>
    </row>
    <row r="9352" spans="1:9" x14ac:dyDescent="0.2">
      <c r="A9352" t="s">
        <v>1458</v>
      </c>
      <c r="B9352" s="4">
        <v>7.5865413314940641E-8</v>
      </c>
      <c r="C9352" t="s">
        <v>49</v>
      </c>
      <c r="D9352" t="s">
        <v>15</v>
      </c>
      <c r="F9352" t="s">
        <v>36</v>
      </c>
      <c r="G9352">
        <v>0</v>
      </c>
      <c r="H9352" t="s">
        <v>1458</v>
      </c>
      <c r="I9352" t="s">
        <v>340</v>
      </c>
    </row>
    <row r="9353" spans="1:9" x14ac:dyDescent="0.2">
      <c r="A9353" t="s">
        <v>442</v>
      </c>
      <c r="B9353">
        <v>3.7025999999999999E-3</v>
      </c>
      <c r="C9353" t="s">
        <v>42</v>
      </c>
      <c r="D9353" t="s">
        <v>16</v>
      </c>
      <c r="F9353" t="s">
        <v>36</v>
      </c>
      <c r="G9353">
        <v>0</v>
      </c>
      <c r="H9353" t="s">
        <v>443</v>
      </c>
      <c r="I9353" t="s">
        <v>353</v>
      </c>
    </row>
    <row r="9354" spans="1:9" x14ac:dyDescent="0.2">
      <c r="A9354" t="s">
        <v>354</v>
      </c>
      <c r="B9354">
        <v>-3.3322999999999998E-6</v>
      </c>
      <c r="C9354" t="s">
        <v>49</v>
      </c>
      <c r="D9354" t="s">
        <v>250</v>
      </c>
      <c r="F9354" t="s">
        <v>36</v>
      </c>
      <c r="G9354">
        <v>0</v>
      </c>
      <c r="H9354" t="s">
        <v>355</v>
      </c>
      <c r="I9354" t="s">
        <v>353</v>
      </c>
    </row>
    <row r="9356" spans="1:9" ht="16" x14ac:dyDescent="0.2">
      <c r="A9356" s="1" t="s">
        <v>2</v>
      </c>
      <c r="B9356" s="1" t="s">
        <v>1460</v>
      </c>
    </row>
    <row r="9357" spans="1:9" x14ac:dyDescent="0.2">
      <c r="A9357" t="s">
        <v>4</v>
      </c>
      <c r="B9357" t="s">
        <v>404</v>
      </c>
    </row>
    <row r="9358" spans="1:9" x14ac:dyDescent="0.2">
      <c r="A9358" t="s">
        <v>6</v>
      </c>
      <c r="B9358" t="s">
        <v>334</v>
      </c>
    </row>
    <row r="9359" spans="1:9" x14ac:dyDescent="0.2">
      <c r="A9359" t="s">
        <v>8</v>
      </c>
      <c r="B9359">
        <v>1</v>
      </c>
    </row>
    <row r="9360" spans="1:9" x14ac:dyDescent="0.2">
      <c r="A9360" t="s">
        <v>9</v>
      </c>
      <c r="B9360" t="s">
        <v>73</v>
      </c>
    </row>
    <row r="9361" spans="1:13" x14ac:dyDescent="0.2">
      <c r="A9361" t="s">
        <v>11</v>
      </c>
      <c r="B9361" t="s">
        <v>12</v>
      </c>
    </row>
    <row r="9362" spans="1:13" x14ac:dyDescent="0.2">
      <c r="A9362" t="s">
        <v>13</v>
      </c>
      <c r="B9362" t="s">
        <v>14</v>
      </c>
    </row>
    <row r="9363" spans="1:13" x14ac:dyDescent="0.2">
      <c r="A9363" t="s">
        <v>15</v>
      </c>
      <c r="B9363" t="s">
        <v>53</v>
      </c>
    </row>
    <row r="9364" spans="1:13" ht="16" x14ac:dyDescent="0.2">
      <c r="A9364" s="1" t="s">
        <v>17</v>
      </c>
    </row>
    <row r="9365" spans="1:13" x14ac:dyDescent="0.2">
      <c r="A9365" s="2" t="s">
        <v>18</v>
      </c>
      <c r="B9365" s="2" t="s">
        <v>19</v>
      </c>
      <c r="C9365" s="2" t="s">
        <v>6</v>
      </c>
      <c r="D9365" s="2" t="s">
        <v>15</v>
      </c>
      <c r="E9365" s="2" t="s">
        <v>20</v>
      </c>
      <c r="F9365" s="2" t="s">
        <v>13</v>
      </c>
      <c r="G9365" s="2" t="s">
        <v>21</v>
      </c>
      <c r="H9365" s="2" t="s">
        <v>9</v>
      </c>
      <c r="I9365" s="2" t="s">
        <v>4</v>
      </c>
      <c r="J9365" s="2" t="s">
        <v>1925</v>
      </c>
      <c r="K9365" s="2"/>
      <c r="L9365" s="2"/>
      <c r="M9365" s="2"/>
    </row>
    <row r="9366" spans="1:13" x14ac:dyDescent="0.2">
      <c r="A9366" t="s">
        <v>335</v>
      </c>
      <c r="B9366">
        <v>3.8502999999999998</v>
      </c>
      <c r="D9366" t="s">
        <v>30</v>
      </c>
      <c r="E9366" t="s">
        <v>336</v>
      </c>
      <c r="F9366" t="s">
        <v>27</v>
      </c>
      <c r="G9366">
        <v>0</v>
      </c>
      <c r="I9366" t="s">
        <v>337</v>
      </c>
    </row>
    <row r="9367" spans="1:13" x14ac:dyDescent="0.2">
      <c r="A9367" t="s">
        <v>29</v>
      </c>
      <c r="B9367">
        <v>0.25026999999999999</v>
      </c>
      <c r="D9367" t="s">
        <v>30</v>
      </c>
      <c r="E9367" t="s">
        <v>31</v>
      </c>
      <c r="F9367" t="s">
        <v>27</v>
      </c>
      <c r="G9367">
        <v>0</v>
      </c>
      <c r="I9367" t="s">
        <v>338</v>
      </c>
    </row>
    <row r="9368" spans="1:13" x14ac:dyDescent="0.2">
      <c r="A9368" t="s">
        <v>1460</v>
      </c>
      <c r="B9368">
        <v>1</v>
      </c>
      <c r="C9368" t="s">
        <v>334</v>
      </c>
      <c r="D9368" t="s">
        <v>53</v>
      </c>
      <c r="E9368" t="s">
        <v>339</v>
      </c>
      <c r="F9368" t="s">
        <v>33</v>
      </c>
      <c r="G9368">
        <v>0</v>
      </c>
      <c r="H9368" t="s">
        <v>73</v>
      </c>
      <c r="J9368">
        <f>VLOOKUP(C9368,'extension - production vol'!$B$6:$D$235,3,0)</f>
        <v>5160.143</v>
      </c>
    </row>
    <row r="9369" spans="1:13" x14ac:dyDescent="0.2">
      <c r="A9369" t="s">
        <v>1434</v>
      </c>
      <c r="B9369" s="4">
        <v>1.1536189736013957E-8</v>
      </c>
      <c r="C9369" t="s">
        <v>49</v>
      </c>
      <c r="D9369" t="s">
        <v>15</v>
      </c>
      <c r="F9369" t="s">
        <v>36</v>
      </c>
      <c r="G9369">
        <v>0</v>
      </c>
      <c r="H9369" t="s">
        <v>1434</v>
      </c>
      <c r="I9369" t="s">
        <v>340</v>
      </c>
    </row>
    <row r="9370" spans="1:13" x14ac:dyDescent="0.2">
      <c r="A9370" t="s">
        <v>1435</v>
      </c>
      <c r="B9370" s="4">
        <v>6.1083954501902825E-9</v>
      </c>
      <c r="C9370" t="s">
        <v>49</v>
      </c>
      <c r="D9370" t="s">
        <v>15</v>
      </c>
      <c r="F9370" t="s">
        <v>36</v>
      </c>
      <c r="G9370">
        <v>0</v>
      </c>
      <c r="H9370" t="s">
        <v>1435</v>
      </c>
      <c r="I9370" t="s">
        <v>340</v>
      </c>
    </row>
    <row r="9371" spans="1:13" x14ac:dyDescent="0.2">
      <c r="A9371" t="s">
        <v>1452</v>
      </c>
      <c r="B9371" s="4">
        <v>5.5779061795002648E-10</v>
      </c>
      <c r="C9371" t="s">
        <v>35</v>
      </c>
      <c r="D9371" t="s">
        <v>15</v>
      </c>
      <c r="F9371" t="s">
        <v>36</v>
      </c>
      <c r="G9371">
        <v>0</v>
      </c>
      <c r="H9371" t="s">
        <v>1452</v>
      </c>
      <c r="I9371" t="s">
        <v>340</v>
      </c>
    </row>
    <row r="9372" spans="1:13" x14ac:dyDescent="0.2">
      <c r="A9372" t="s">
        <v>1453</v>
      </c>
      <c r="B9372" s="4">
        <v>6.7637602491578016E-10</v>
      </c>
      <c r="C9372" t="s">
        <v>35</v>
      </c>
      <c r="D9372" t="s">
        <v>15</v>
      </c>
      <c r="F9372" t="s">
        <v>36</v>
      </c>
      <c r="G9372">
        <v>0</v>
      </c>
      <c r="H9372" t="s">
        <v>1453</v>
      </c>
      <c r="I9372" t="s">
        <v>340</v>
      </c>
    </row>
    <row r="9373" spans="1:13" x14ac:dyDescent="0.2">
      <c r="A9373" t="s">
        <v>1454</v>
      </c>
      <c r="B9373" s="4">
        <v>8.8280247407838853E-11</v>
      </c>
      <c r="C9373" t="s">
        <v>35</v>
      </c>
      <c r="D9373" t="s">
        <v>15</v>
      </c>
      <c r="F9373" t="s">
        <v>36</v>
      </c>
      <c r="G9373">
        <v>0</v>
      </c>
      <c r="H9373" t="s">
        <v>1454</v>
      </c>
      <c r="I9373" t="s">
        <v>340</v>
      </c>
    </row>
    <row r="9374" spans="1:13" x14ac:dyDescent="0.2">
      <c r="A9374" t="s">
        <v>1455</v>
      </c>
      <c r="B9374" s="4">
        <v>1.7919572608158334E-8</v>
      </c>
      <c r="C9374" t="s">
        <v>35</v>
      </c>
      <c r="D9374" t="s">
        <v>15</v>
      </c>
      <c r="F9374" t="s">
        <v>36</v>
      </c>
      <c r="G9374">
        <v>0</v>
      </c>
      <c r="H9374" t="s">
        <v>1455</v>
      </c>
      <c r="I9374" t="s">
        <v>340</v>
      </c>
    </row>
    <row r="9375" spans="1:13" x14ac:dyDescent="0.2">
      <c r="A9375" t="s">
        <v>1456</v>
      </c>
      <c r="B9375" s="4">
        <v>9.4868325572602945E-9</v>
      </c>
      <c r="C9375" t="s">
        <v>35</v>
      </c>
      <c r="D9375" t="s">
        <v>15</v>
      </c>
      <c r="F9375" t="s">
        <v>36</v>
      </c>
      <c r="G9375">
        <v>0</v>
      </c>
      <c r="H9375" t="s">
        <v>1456</v>
      </c>
      <c r="I9375" t="s">
        <v>340</v>
      </c>
    </row>
    <row r="9376" spans="1:13" x14ac:dyDescent="0.2">
      <c r="A9376" t="s">
        <v>1461</v>
      </c>
      <c r="B9376" s="4">
        <v>1.8427705623283061E-9</v>
      </c>
      <c r="C9376" t="s">
        <v>49</v>
      </c>
      <c r="D9376" t="s">
        <v>15</v>
      </c>
      <c r="F9376" t="s">
        <v>36</v>
      </c>
      <c r="G9376">
        <v>0</v>
      </c>
      <c r="H9376" t="s">
        <v>1461</v>
      </c>
      <c r="I9376" t="s">
        <v>340</v>
      </c>
    </row>
    <row r="9377" spans="1:13" x14ac:dyDescent="0.2">
      <c r="A9377" t="s">
        <v>1457</v>
      </c>
      <c r="B9377" s="4">
        <v>2.152016971974666E-8</v>
      </c>
      <c r="C9377" t="s">
        <v>49</v>
      </c>
      <c r="D9377" t="s">
        <v>15</v>
      </c>
      <c r="F9377" t="s">
        <v>36</v>
      </c>
      <c r="G9377">
        <v>0</v>
      </c>
      <c r="H9377" t="s">
        <v>1457</v>
      </c>
      <c r="I9377" t="s">
        <v>340</v>
      </c>
    </row>
    <row r="9378" spans="1:13" x14ac:dyDescent="0.2">
      <c r="A9378" t="s">
        <v>1462</v>
      </c>
      <c r="B9378" s="4">
        <v>6.8499213962058326E-10</v>
      </c>
      <c r="C9378" t="s">
        <v>49</v>
      </c>
      <c r="D9378" t="s">
        <v>15</v>
      </c>
      <c r="F9378" t="s">
        <v>36</v>
      </c>
      <c r="G9378">
        <v>0</v>
      </c>
      <c r="H9378" t="s">
        <v>1462</v>
      </c>
      <c r="I9378" t="s">
        <v>340</v>
      </c>
    </row>
    <row r="9379" spans="1:13" x14ac:dyDescent="0.2">
      <c r="A9379" t="s">
        <v>1458</v>
      </c>
      <c r="B9379" s="4">
        <v>1.1387994321192198E-8</v>
      </c>
      <c r="C9379" t="s">
        <v>49</v>
      </c>
      <c r="D9379" t="s">
        <v>15</v>
      </c>
      <c r="F9379" t="s">
        <v>36</v>
      </c>
      <c r="G9379">
        <v>0</v>
      </c>
      <c r="H9379" t="s">
        <v>1458</v>
      </c>
      <c r="I9379" t="s">
        <v>340</v>
      </c>
    </row>
    <row r="9380" spans="1:13" x14ac:dyDescent="0.2">
      <c r="A9380" t="s">
        <v>442</v>
      </c>
      <c r="B9380">
        <v>3.7025999999999999E-3</v>
      </c>
      <c r="C9380" t="s">
        <v>42</v>
      </c>
      <c r="D9380" t="s">
        <v>16</v>
      </c>
      <c r="F9380" t="s">
        <v>36</v>
      </c>
      <c r="G9380">
        <v>0</v>
      </c>
      <c r="H9380" t="s">
        <v>443</v>
      </c>
      <c r="I9380" t="s">
        <v>353</v>
      </c>
    </row>
    <row r="9381" spans="1:13" x14ac:dyDescent="0.2">
      <c r="A9381" t="s">
        <v>354</v>
      </c>
      <c r="B9381">
        <v>-3.3322999999999998E-6</v>
      </c>
      <c r="C9381" t="s">
        <v>49</v>
      </c>
      <c r="D9381" t="s">
        <v>250</v>
      </c>
      <c r="F9381" t="s">
        <v>36</v>
      </c>
      <c r="G9381">
        <v>0</v>
      </c>
      <c r="H9381" t="s">
        <v>355</v>
      </c>
      <c r="I9381" t="s">
        <v>353</v>
      </c>
    </row>
    <row r="9383" spans="1:13" ht="16" x14ac:dyDescent="0.2">
      <c r="A9383" s="1" t="s">
        <v>2</v>
      </c>
      <c r="B9383" s="1" t="s">
        <v>1460</v>
      </c>
    </row>
    <row r="9384" spans="1:13" x14ac:dyDescent="0.2">
      <c r="A9384" t="s">
        <v>4</v>
      </c>
      <c r="B9384" t="s">
        <v>404</v>
      </c>
    </row>
    <row r="9385" spans="1:13" x14ac:dyDescent="0.2">
      <c r="A9385" t="s">
        <v>6</v>
      </c>
      <c r="B9385" t="s">
        <v>375</v>
      </c>
    </row>
    <row r="9386" spans="1:13" x14ac:dyDescent="0.2">
      <c r="A9386" t="s">
        <v>8</v>
      </c>
      <c r="B9386">
        <v>1</v>
      </c>
    </row>
    <row r="9387" spans="1:13" x14ac:dyDescent="0.2">
      <c r="A9387" t="s">
        <v>9</v>
      </c>
      <c r="B9387" t="s">
        <v>73</v>
      </c>
    </row>
    <row r="9388" spans="1:13" x14ac:dyDescent="0.2">
      <c r="A9388" t="s">
        <v>11</v>
      </c>
      <c r="B9388" t="s">
        <v>12</v>
      </c>
    </row>
    <row r="9389" spans="1:13" x14ac:dyDescent="0.2">
      <c r="A9389" t="s">
        <v>13</v>
      </c>
      <c r="B9389" t="s">
        <v>14</v>
      </c>
    </row>
    <row r="9390" spans="1:13" x14ac:dyDescent="0.2">
      <c r="A9390" t="s">
        <v>15</v>
      </c>
      <c r="B9390" t="s">
        <v>53</v>
      </c>
    </row>
    <row r="9391" spans="1:13" ht="16" x14ac:dyDescent="0.2">
      <c r="A9391" s="1" t="s">
        <v>17</v>
      </c>
    </row>
    <row r="9392" spans="1:13" x14ac:dyDescent="0.2">
      <c r="A9392" s="2" t="s">
        <v>18</v>
      </c>
      <c r="B9392" s="2" t="s">
        <v>19</v>
      </c>
      <c r="C9392" s="2" t="s">
        <v>6</v>
      </c>
      <c r="D9392" s="2" t="s">
        <v>15</v>
      </c>
      <c r="E9392" s="2" t="s">
        <v>20</v>
      </c>
      <c r="F9392" s="2" t="s">
        <v>13</v>
      </c>
      <c r="G9392" s="2" t="s">
        <v>21</v>
      </c>
      <c r="H9392" s="2" t="s">
        <v>9</v>
      </c>
      <c r="I9392" s="2" t="s">
        <v>4</v>
      </c>
      <c r="J9392" s="2" t="s">
        <v>1925</v>
      </c>
      <c r="K9392" s="2"/>
      <c r="L9392" s="2"/>
      <c r="M9392" s="2"/>
    </row>
    <row r="9393" spans="1:10" x14ac:dyDescent="0.2">
      <c r="A9393" t="s">
        <v>335</v>
      </c>
      <c r="B9393">
        <v>3.8502999999999998</v>
      </c>
      <c r="D9393" t="s">
        <v>30</v>
      </c>
      <c r="E9393" t="s">
        <v>336</v>
      </c>
      <c r="F9393" t="s">
        <v>27</v>
      </c>
      <c r="G9393">
        <v>0</v>
      </c>
      <c r="I9393" t="s">
        <v>337</v>
      </c>
    </row>
    <row r="9394" spans="1:10" x14ac:dyDescent="0.2">
      <c r="A9394" t="s">
        <v>29</v>
      </c>
      <c r="B9394">
        <v>0.25026999999999999</v>
      </c>
      <c r="D9394" t="s">
        <v>30</v>
      </c>
      <c r="E9394" t="s">
        <v>31</v>
      </c>
      <c r="F9394" t="s">
        <v>27</v>
      </c>
      <c r="G9394">
        <v>0</v>
      </c>
      <c r="I9394" t="s">
        <v>338</v>
      </c>
    </row>
    <row r="9395" spans="1:10" x14ac:dyDescent="0.2">
      <c r="A9395" t="s">
        <v>1460</v>
      </c>
      <c r="B9395">
        <v>1</v>
      </c>
      <c r="C9395" t="s">
        <v>375</v>
      </c>
      <c r="D9395" t="s">
        <v>53</v>
      </c>
      <c r="E9395" t="s">
        <v>339</v>
      </c>
      <c r="F9395" t="s">
        <v>33</v>
      </c>
      <c r="G9395">
        <v>0</v>
      </c>
      <c r="H9395" t="s">
        <v>73</v>
      </c>
      <c r="J9395">
        <f>VLOOKUP(C9395,'extension - production vol'!$B$6:$D$235,3,0)</f>
        <v>9.5749999999999993</v>
      </c>
    </row>
    <row r="9396" spans="1:10" x14ac:dyDescent="0.2">
      <c r="A9396" t="s">
        <v>1434</v>
      </c>
      <c r="B9396" s="4">
        <v>3.8675699955662454E-9</v>
      </c>
      <c r="C9396" t="s">
        <v>49</v>
      </c>
      <c r="D9396" t="s">
        <v>15</v>
      </c>
      <c r="F9396" t="s">
        <v>36</v>
      </c>
      <c r="G9396">
        <v>0</v>
      </c>
      <c r="H9396" t="s">
        <v>1434</v>
      </c>
      <c r="I9396" t="s">
        <v>340</v>
      </c>
    </row>
    <row r="9397" spans="1:10" x14ac:dyDescent="0.2">
      <c r="A9397" t="s">
        <v>1435</v>
      </c>
      <c r="B9397" s="4">
        <v>2.0507755492504288E-9</v>
      </c>
      <c r="C9397" t="s">
        <v>49</v>
      </c>
      <c r="D9397" t="s">
        <v>15</v>
      </c>
      <c r="F9397" t="s">
        <v>36</v>
      </c>
      <c r="G9397">
        <v>0</v>
      </c>
      <c r="H9397" t="s">
        <v>1435</v>
      </c>
      <c r="I9397" t="s">
        <v>340</v>
      </c>
    </row>
    <row r="9398" spans="1:10" x14ac:dyDescent="0.2">
      <c r="A9398" t="s">
        <v>1452</v>
      </c>
      <c r="B9398" s="4">
        <v>5.9313228749207148E-10</v>
      </c>
      <c r="C9398" t="s">
        <v>35</v>
      </c>
      <c r="D9398" t="s">
        <v>15</v>
      </c>
      <c r="F9398" t="s">
        <v>36</v>
      </c>
      <c r="G9398">
        <v>0</v>
      </c>
      <c r="H9398" t="s">
        <v>1452</v>
      </c>
      <c r="I9398" t="s">
        <v>340</v>
      </c>
    </row>
    <row r="9399" spans="1:10" x14ac:dyDescent="0.2">
      <c r="A9399" t="s">
        <v>1453</v>
      </c>
      <c r="B9399" s="4">
        <v>7.1744144954130809E-10</v>
      </c>
      <c r="C9399" t="s">
        <v>35</v>
      </c>
      <c r="D9399" t="s">
        <v>15</v>
      </c>
      <c r="F9399" t="s">
        <v>36</v>
      </c>
      <c r="G9399">
        <v>0</v>
      </c>
      <c r="H9399" t="s">
        <v>1453</v>
      </c>
      <c r="I9399" t="s">
        <v>340</v>
      </c>
    </row>
    <row r="9400" spans="1:10" x14ac:dyDescent="0.2">
      <c r="A9400" t="s">
        <v>1454</v>
      </c>
      <c r="B9400" s="4">
        <v>9.3764625088566999E-11</v>
      </c>
      <c r="C9400" t="s">
        <v>35</v>
      </c>
      <c r="D9400" t="s">
        <v>15</v>
      </c>
      <c r="F9400" t="s">
        <v>36</v>
      </c>
      <c r="G9400">
        <v>0</v>
      </c>
      <c r="H9400" t="s">
        <v>1454</v>
      </c>
      <c r="I9400" t="s">
        <v>340</v>
      </c>
    </row>
    <row r="9401" spans="1:10" x14ac:dyDescent="0.2">
      <c r="A9401" t="s">
        <v>1455</v>
      </c>
      <c r="B9401" s="4">
        <v>1.8966026438369237E-8</v>
      </c>
      <c r="C9401" t="s">
        <v>35</v>
      </c>
      <c r="D9401" t="s">
        <v>15</v>
      </c>
      <c r="F9401" t="s">
        <v>36</v>
      </c>
      <c r="G9401">
        <v>0</v>
      </c>
      <c r="H9401" t="s">
        <v>1455</v>
      </c>
      <c r="I9401" t="s">
        <v>340</v>
      </c>
    </row>
    <row r="9402" spans="1:10" x14ac:dyDescent="0.2">
      <c r="A9402" t="s">
        <v>1456</v>
      </c>
      <c r="B9402" s="4">
        <v>1.0051283674266843E-8</v>
      </c>
      <c r="C9402" t="s">
        <v>35</v>
      </c>
      <c r="D9402" t="s">
        <v>15</v>
      </c>
      <c r="F9402" t="s">
        <v>36</v>
      </c>
      <c r="G9402">
        <v>0</v>
      </c>
      <c r="H9402" t="s">
        <v>1456</v>
      </c>
      <c r="I9402" t="s">
        <v>340</v>
      </c>
    </row>
    <row r="9403" spans="1:10" x14ac:dyDescent="0.2">
      <c r="A9403" t="s">
        <v>1461</v>
      </c>
      <c r="B9403" s="4">
        <v>6.1665342289541491E-10</v>
      </c>
      <c r="C9403" t="s">
        <v>49</v>
      </c>
      <c r="D9403" t="s">
        <v>15</v>
      </c>
      <c r="F9403" t="s">
        <v>36</v>
      </c>
      <c r="G9403">
        <v>0</v>
      </c>
      <c r="H9403" t="s">
        <v>1461</v>
      </c>
      <c r="I9403" t="s">
        <v>340</v>
      </c>
    </row>
    <row r="9404" spans="1:10" x14ac:dyDescent="0.2">
      <c r="A9404" t="s">
        <v>1457</v>
      </c>
      <c r="B9404" s="4">
        <v>7.2032436698503933E-9</v>
      </c>
      <c r="C9404" t="s">
        <v>49</v>
      </c>
      <c r="D9404" t="s">
        <v>15</v>
      </c>
      <c r="F9404" t="s">
        <v>36</v>
      </c>
      <c r="G9404">
        <v>0</v>
      </c>
      <c r="H9404" t="s">
        <v>1457</v>
      </c>
      <c r="I9404" t="s">
        <v>340</v>
      </c>
    </row>
    <row r="9405" spans="1:10" x14ac:dyDescent="0.2">
      <c r="A9405" t="s">
        <v>1462</v>
      </c>
      <c r="B9405" s="4">
        <v>2.2902620899011502E-10</v>
      </c>
      <c r="C9405" t="s">
        <v>49</v>
      </c>
      <c r="D9405" t="s">
        <v>15</v>
      </c>
      <c r="F9405" t="s">
        <v>36</v>
      </c>
      <c r="G9405">
        <v>0</v>
      </c>
      <c r="H9405" t="s">
        <v>1462</v>
      </c>
      <c r="I9405" t="s">
        <v>340</v>
      </c>
    </row>
    <row r="9406" spans="1:10" x14ac:dyDescent="0.2">
      <c r="A9406" t="s">
        <v>1458</v>
      </c>
      <c r="B9406" s="4">
        <v>3.8094077100170345E-9</v>
      </c>
      <c r="C9406" t="s">
        <v>49</v>
      </c>
      <c r="D9406" t="s">
        <v>15</v>
      </c>
      <c r="F9406" t="s">
        <v>36</v>
      </c>
      <c r="G9406">
        <v>0</v>
      </c>
      <c r="H9406" t="s">
        <v>1458</v>
      </c>
      <c r="I9406" t="s">
        <v>340</v>
      </c>
    </row>
    <row r="9407" spans="1:10" x14ac:dyDescent="0.2">
      <c r="A9407" t="s">
        <v>442</v>
      </c>
      <c r="B9407">
        <v>3.7025999999999999E-3</v>
      </c>
      <c r="C9407" t="s">
        <v>42</v>
      </c>
      <c r="D9407" t="s">
        <v>16</v>
      </c>
      <c r="F9407" t="s">
        <v>36</v>
      </c>
      <c r="G9407">
        <v>0</v>
      </c>
      <c r="H9407" t="s">
        <v>443</v>
      </c>
      <c r="I9407" t="s">
        <v>353</v>
      </c>
    </row>
    <row r="9408" spans="1:10" x14ac:dyDescent="0.2">
      <c r="A9408" t="s">
        <v>354</v>
      </c>
      <c r="B9408">
        <v>-3.3322999999999998E-6</v>
      </c>
      <c r="C9408" t="s">
        <v>49</v>
      </c>
      <c r="D9408" t="s">
        <v>250</v>
      </c>
      <c r="F9408" t="s">
        <v>36</v>
      </c>
      <c r="G9408">
        <v>0</v>
      </c>
      <c r="H9408" t="s">
        <v>355</v>
      </c>
      <c r="I9408" t="s">
        <v>353</v>
      </c>
    </row>
    <row r="9410" spans="1:13" ht="16" x14ac:dyDescent="0.2">
      <c r="A9410" s="1" t="s">
        <v>2</v>
      </c>
      <c r="B9410" s="1" t="s">
        <v>1460</v>
      </c>
    </row>
    <row r="9411" spans="1:13" x14ac:dyDescent="0.2">
      <c r="A9411" t="s">
        <v>4</v>
      </c>
      <c r="B9411" t="s">
        <v>404</v>
      </c>
    </row>
    <row r="9412" spans="1:13" x14ac:dyDescent="0.2">
      <c r="A9412" t="s">
        <v>6</v>
      </c>
      <c r="B9412" t="s">
        <v>152</v>
      </c>
    </row>
    <row r="9413" spans="1:13" x14ac:dyDescent="0.2">
      <c r="A9413" t="s">
        <v>8</v>
      </c>
      <c r="B9413">
        <v>1</v>
      </c>
    </row>
    <row r="9414" spans="1:13" x14ac:dyDescent="0.2">
      <c r="A9414" t="s">
        <v>9</v>
      </c>
      <c r="B9414" t="s">
        <v>73</v>
      </c>
    </row>
    <row r="9415" spans="1:13" x14ac:dyDescent="0.2">
      <c r="A9415" t="s">
        <v>11</v>
      </c>
      <c r="B9415" t="s">
        <v>12</v>
      </c>
    </row>
    <row r="9416" spans="1:13" x14ac:dyDescent="0.2">
      <c r="A9416" t="s">
        <v>13</v>
      </c>
      <c r="B9416" t="s">
        <v>14</v>
      </c>
    </row>
    <row r="9417" spans="1:13" x14ac:dyDescent="0.2">
      <c r="A9417" t="s">
        <v>15</v>
      </c>
      <c r="B9417" t="s">
        <v>53</v>
      </c>
    </row>
    <row r="9418" spans="1:13" ht="16" x14ac:dyDescent="0.2">
      <c r="A9418" s="1" t="s">
        <v>17</v>
      </c>
    </row>
    <row r="9419" spans="1:13" x14ac:dyDescent="0.2">
      <c r="A9419" s="2" t="s">
        <v>18</v>
      </c>
      <c r="B9419" s="2" t="s">
        <v>19</v>
      </c>
      <c r="C9419" s="2" t="s">
        <v>6</v>
      </c>
      <c r="D9419" s="2" t="s">
        <v>15</v>
      </c>
      <c r="E9419" s="2" t="s">
        <v>20</v>
      </c>
      <c r="F9419" s="2" t="s">
        <v>13</v>
      </c>
      <c r="G9419" s="2" t="s">
        <v>21</v>
      </c>
      <c r="H9419" s="2" t="s">
        <v>9</v>
      </c>
      <c r="I9419" s="2" t="s">
        <v>4</v>
      </c>
      <c r="J9419" s="2" t="s">
        <v>1925</v>
      </c>
      <c r="K9419" s="2"/>
      <c r="L9419" s="2"/>
      <c r="M9419" s="2"/>
    </row>
    <row r="9420" spans="1:13" x14ac:dyDescent="0.2">
      <c r="A9420" t="s">
        <v>335</v>
      </c>
      <c r="B9420">
        <v>3.8502999999999998</v>
      </c>
      <c r="D9420" t="s">
        <v>30</v>
      </c>
      <c r="E9420" t="s">
        <v>336</v>
      </c>
      <c r="F9420" t="s">
        <v>27</v>
      </c>
      <c r="G9420">
        <v>0</v>
      </c>
      <c r="I9420" t="s">
        <v>337</v>
      </c>
    </row>
    <row r="9421" spans="1:13" x14ac:dyDescent="0.2">
      <c r="A9421" t="s">
        <v>29</v>
      </c>
      <c r="B9421">
        <v>0.25026999999999999</v>
      </c>
      <c r="D9421" t="s">
        <v>30</v>
      </c>
      <c r="E9421" t="s">
        <v>31</v>
      </c>
      <c r="F9421" t="s">
        <v>27</v>
      </c>
      <c r="G9421">
        <v>0</v>
      </c>
      <c r="I9421" t="s">
        <v>338</v>
      </c>
    </row>
    <row r="9422" spans="1:13" x14ac:dyDescent="0.2">
      <c r="A9422" t="s">
        <v>1460</v>
      </c>
      <c r="B9422">
        <v>1</v>
      </c>
      <c r="C9422" t="s">
        <v>152</v>
      </c>
      <c r="D9422" t="s">
        <v>53</v>
      </c>
      <c r="E9422" t="s">
        <v>339</v>
      </c>
      <c r="F9422" t="s">
        <v>33</v>
      </c>
      <c r="G9422">
        <v>0</v>
      </c>
      <c r="H9422" t="s">
        <v>73</v>
      </c>
      <c r="J9422">
        <f>VLOOKUP(C9422,'extension - production vol'!$B$6:$D$235,3,0)</f>
        <v>42.384</v>
      </c>
    </row>
    <row r="9423" spans="1:13" x14ac:dyDescent="0.2">
      <c r="A9423" t="s">
        <v>1434</v>
      </c>
      <c r="B9423" s="4">
        <v>1.7939323024054072E-9</v>
      </c>
      <c r="C9423" t="s">
        <v>49</v>
      </c>
      <c r="D9423" t="s">
        <v>15</v>
      </c>
      <c r="F9423" t="s">
        <v>36</v>
      </c>
      <c r="G9423">
        <v>0</v>
      </c>
      <c r="H9423" t="s">
        <v>1434</v>
      </c>
      <c r="I9423" t="s">
        <v>340</v>
      </c>
    </row>
    <row r="9424" spans="1:13" x14ac:dyDescent="0.2">
      <c r="A9424" t="s">
        <v>1435</v>
      </c>
      <c r="B9424" s="4">
        <v>9.4756424178336899E-10</v>
      </c>
      <c r="C9424" t="s">
        <v>49</v>
      </c>
      <c r="D9424" t="s">
        <v>15</v>
      </c>
      <c r="F9424" t="s">
        <v>36</v>
      </c>
      <c r="G9424">
        <v>0</v>
      </c>
      <c r="H9424" t="s">
        <v>1435</v>
      </c>
      <c r="I9424" t="s">
        <v>340</v>
      </c>
    </row>
    <row r="9425" spans="1:9" x14ac:dyDescent="0.2">
      <c r="A9425" t="s">
        <v>1452</v>
      </c>
      <c r="B9425" s="4">
        <v>7.2416358292675085E-10</v>
      </c>
      <c r="C9425" t="s">
        <v>35</v>
      </c>
      <c r="D9425" t="s">
        <v>15</v>
      </c>
      <c r="F9425" t="s">
        <v>36</v>
      </c>
      <c r="G9425">
        <v>0</v>
      </c>
      <c r="H9425" t="s">
        <v>1452</v>
      </c>
      <c r="I9425" t="s">
        <v>340</v>
      </c>
    </row>
    <row r="9426" spans="1:9" x14ac:dyDescent="0.2">
      <c r="A9426" t="s">
        <v>1453</v>
      </c>
      <c r="B9426" s="4">
        <v>8.7849352682917315E-10</v>
      </c>
      <c r="C9426" t="s">
        <v>35</v>
      </c>
      <c r="D9426" t="s">
        <v>15</v>
      </c>
      <c r="F9426" t="s">
        <v>36</v>
      </c>
      <c r="G9426">
        <v>0</v>
      </c>
      <c r="H9426" t="s">
        <v>1453</v>
      </c>
      <c r="I9426" t="s">
        <v>340</v>
      </c>
    </row>
    <row r="9427" spans="1:9" x14ac:dyDescent="0.2">
      <c r="A9427" t="s">
        <v>1454</v>
      </c>
      <c r="B9427" s="4">
        <v>1.1436244560974372E-10</v>
      </c>
      <c r="C9427" t="s">
        <v>35</v>
      </c>
      <c r="D9427" t="s">
        <v>15</v>
      </c>
      <c r="F9427" t="s">
        <v>36</v>
      </c>
      <c r="G9427">
        <v>0</v>
      </c>
      <c r="H9427" t="s">
        <v>1454</v>
      </c>
      <c r="I9427" t="s">
        <v>340</v>
      </c>
    </row>
    <row r="9428" spans="1:9" x14ac:dyDescent="0.2">
      <c r="A9428" t="s">
        <v>1455</v>
      </c>
      <c r="B9428" s="4">
        <v>2.3189063365851146E-8</v>
      </c>
      <c r="C9428" t="s">
        <v>35</v>
      </c>
      <c r="D9428" t="s">
        <v>15</v>
      </c>
      <c r="F9428" t="s">
        <v>36</v>
      </c>
      <c r="G9428">
        <v>0</v>
      </c>
      <c r="H9428" t="s">
        <v>1455</v>
      </c>
      <c r="I9428" t="s">
        <v>340</v>
      </c>
    </row>
    <row r="9429" spans="1:9" x14ac:dyDescent="0.2">
      <c r="A9429" t="s">
        <v>1456</v>
      </c>
      <c r="B9429" s="4">
        <v>1.2306823731705984E-8</v>
      </c>
      <c r="C9429" t="s">
        <v>35</v>
      </c>
      <c r="D9429" t="s">
        <v>15</v>
      </c>
      <c r="F9429" t="s">
        <v>36</v>
      </c>
      <c r="G9429">
        <v>0</v>
      </c>
      <c r="H9429" t="s">
        <v>1456</v>
      </c>
      <c r="I9429" t="s">
        <v>340</v>
      </c>
    </row>
    <row r="9430" spans="1:9" x14ac:dyDescent="0.2">
      <c r="A9430" t="s">
        <v>1461</v>
      </c>
      <c r="B9430" s="4">
        <v>2.858821218061079E-10</v>
      </c>
      <c r="C9430" t="s">
        <v>49</v>
      </c>
      <c r="D9430" t="s">
        <v>15</v>
      </c>
      <c r="F9430" t="s">
        <v>36</v>
      </c>
      <c r="G9430">
        <v>0</v>
      </c>
      <c r="H9430" t="s">
        <v>1461</v>
      </c>
      <c r="I9430" t="s">
        <v>340</v>
      </c>
    </row>
    <row r="9431" spans="1:9" x14ac:dyDescent="0.2">
      <c r="A9431" t="s">
        <v>1457</v>
      </c>
      <c r="B9431" s="4">
        <v>3.3435297392502208E-9</v>
      </c>
      <c r="C9431" t="s">
        <v>49</v>
      </c>
      <c r="D9431" t="s">
        <v>15</v>
      </c>
      <c r="F9431" t="s">
        <v>36</v>
      </c>
      <c r="G9431">
        <v>0</v>
      </c>
      <c r="H9431" t="s">
        <v>1457</v>
      </c>
      <c r="I9431" t="s">
        <v>340</v>
      </c>
    </row>
    <row r="9432" spans="1:9" x14ac:dyDescent="0.2">
      <c r="A9432" t="s">
        <v>1462</v>
      </c>
      <c r="B9432" s="4">
        <v>1.0596417327469931E-10</v>
      </c>
      <c r="C9432" t="s">
        <v>49</v>
      </c>
      <c r="D9432" t="s">
        <v>15</v>
      </c>
      <c r="F9432" t="s">
        <v>36</v>
      </c>
      <c r="G9432">
        <v>0</v>
      </c>
      <c r="H9432" t="s">
        <v>1462</v>
      </c>
      <c r="I9432" t="s">
        <v>340</v>
      </c>
    </row>
    <row r="9433" spans="1:9" x14ac:dyDescent="0.2">
      <c r="A9433" t="s">
        <v>1458</v>
      </c>
      <c r="B9433" s="4">
        <v>1.7669268698960783E-9</v>
      </c>
      <c r="C9433" t="s">
        <v>49</v>
      </c>
      <c r="D9433" t="s">
        <v>15</v>
      </c>
      <c r="F9433" t="s">
        <v>36</v>
      </c>
      <c r="G9433">
        <v>0</v>
      </c>
      <c r="H9433" t="s">
        <v>1458</v>
      </c>
      <c r="I9433" t="s">
        <v>340</v>
      </c>
    </row>
    <row r="9434" spans="1:9" x14ac:dyDescent="0.2">
      <c r="A9434" t="s">
        <v>442</v>
      </c>
      <c r="B9434">
        <v>3.7025999999999999E-3</v>
      </c>
      <c r="C9434" t="s">
        <v>42</v>
      </c>
      <c r="D9434" t="s">
        <v>16</v>
      </c>
      <c r="F9434" t="s">
        <v>36</v>
      </c>
      <c r="G9434">
        <v>0</v>
      </c>
      <c r="H9434" t="s">
        <v>443</v>
      </c>
      <c r="I9434" t="s">
        <v>353</v>
      </c>
    </row>
    <row r="9435" spans="1:9" x14ac:dyDescent="0.2">
      <c r="A9435" t="s">
        <v>354</v>
      </c>
      <c r="B9435">
        <v>-3.3322999999999998E-6</v>
      </c>
      <c r="C9435" t="s">
        <v>49</v>
      </c>
      <c r="D9435" t="s">
        <v>250</v>
      </c>
      <c r="F9435" t="s">
        <v>36</v>
      </c>
      <c r="G9435">
        <v>0</v>
      </c>
      <c r="H9435" t="s">
        <v>355</v>
      </c>
      <c r="I9435" t="s">
        <v>353</v>
      </c>
    </row>
    <row r="9437" spans="1:9" ht="16" x14ac:dyDescent="0.2">
      <c r="A9437" s="1" t="s">
        <v>2</v>
      </c>
      <c r="B9437" s="1" t="s">
        <v>1460</v>
      </c>
    </row>
    <row r="9438" spans="1:9" x14ac:dyDescent="0.2">
      <c r="A9438" t="s">
        <v>4</v>
      </c>
      <c r="B9438" t="s">
        <v>404</v>
      </c>
    </row>
    <row r="9439" spans="1:9" x14ac:dyDescent="0.2">
      <c r="A9439" t="s">
        <v>6</v>
      </c>
      <c r="B9439" t="s">
        <v>361</v>
      </c>
    </row>
    <row r="9440" spans="1:9" x14ac:dyDescent="0.2">
      <c r="A9440" t="s">
        <v>8</v>
      </c>
      <c r="B9440">
        <v>1</v>
      </c>
    </row>
    <row r="9441" spans="1:13" x14ac:dyDescent="0.2">
      <c r="A9441" t="s">
        <v>9</v>
      </c>
      <c r="B9441" t="s">
        <v>73</v>
      </c>
    </row>
    <row r="9442" spans="1:13" x14ac:dyDescent="0.2">
      <c r="A9442" t="s">
        <v>11</v>
      </c>
      <c r="B9442" t="s">
        <v>12</v>
      </c>
    </row>
    <row r="9443" spans="1:13" x14ac:dyDescent="0.2">
      <c r="A9443" t="s">
        <v>13</v>
      </c>
      <c r="B9443" t="s">
        <v>14</v>
      </c>
    </row>
    <row r="9444" spans="1:13" x14ac:dyDescent="0.2">
      <c r="A9444" t="s">
        <v>15</v>
      </c>
      <c r="B9444" t="s">
        <v>53</v>
      </c>
    </row>
    <row r="9445" spans="1:13" ht="16" x14ac:dyDescent="0.2">
      <c r="A9445" s="1" t="s">
        <v>17</v>
      </c>
    </row>
    <row r="9446" spans="1:13" x14ac:dyDescent="0.2">
      <c r="A9446" s="2" t="s">
        <v>18</v>
      </c>
      <c r="B9446" s="2" t="s">
        <v>19</v>
      </c>
      <c r="C9446" s="2" t="s">
        <v>6</v>
      </c>
      <c r="D9446" s="2" t="s">
        <v>15</v>
      </c>
      <c r="E9446" s="2" t="s">
        <v>20</v>
      </c>
      <c r="F9446" s="2" t="s">
        <v>13</v>
      </c>
      <c r="G9446" s="2" t="s">
        <v>21</v>
      </c>
      <c r="H9446" s="2" t="s">
        <v>9</v>
      </c>
      <c r="I9446" s="2" t="s">
        <v>4</v>
      </c>
      <c r="J9446" s="2" t="s">
        <v>1925</v>
      </c>
      <c r="K9446" s="2"/>
      <c r="L9446" s="2"/>
      <c r="M9446" s="2"/>
    </row>
    <row r="9447" spans="1:13" x14ac:dyDescent="0.2">
      <c r="A9447" t="s">
        <v>335</v>
      </c>
      <c r="B9447">
        <v>3.8502999999999998</v>
      </c>
      <c r="D9447" t="s">
        <v>30</v>
      </c>
      <c r="E9447" t="s">
        <v>336</v>
      </c>
      <c r="F9447" t="s">
        <v>27</v>
      </c>
      <c r="G9447">
        <v>0</v>
      </c>
      <c r="I9447" t="s">
        <v>337</v>
      </c>
    </row>
    <row r="9448" spans="1:13" x14ac:dyDescent="0.2">
      <c r="A9448" t="s">
        <v>29</v>
      </c>
      <c r="B9448">
        <v>0.25026999999999999</v>
      </c>
      <c r="D9448" t="s">
        <v>30</v>
      </c>
      <c r="E9448" t="s">
        <v>31</v>
      </c>
      <c r="F9448" t="s">
        <v>27</v>
      </c>
      <c r="G9448">
        <v>0</v>
      </c>
      <c r="I9448" t="s">
        <v>338</v>
      </c>
    </row>
    <row r="9449" spans="1:13" x14ac:dyDescent="0.2">
      <c r="A9449" t="s">
        <v>1460</v>
      </c>
      <c r="B9449">
        <v>1</v>
      </c>
      <c r="C9449" t="s">
        <v>361</v>
      </c>
      <c r="D9449" t="s">
        <v>53</v>
      </c>
      <c r="E9449" t="s">
        <v>339</v>
      </c>
      <c r="F9449" t="s">
        <v>33</v>
      </c>
      <c r="G9449">
        <v>0</v>
      </c>
      <c r="H9449" t="s">
        <v>73</v>
      </c>
      <c r="J9449">
        <f>VLOOKUP(C9449,'extension - production vol'!$B$6:$D$235,3,0)</f>
        <v>21</v>
      </c>
    </row>
    <row r="9450" spans="1:13" x14ac:dyDescent="0.2">
      <c r="A9450" t="s">
        <v>1434</v>
      </c>
      <c r="B9450" s="4">
        <v>6.4861702871567753E-8</v>
      </c>
      <c r="C9450" t="s">
        <v>49</v>
      </c>
      <c r="D9450" t="s">
        <v>15</v>
      </c>
      <c r="F9450" t="s">
        <v>36</v>
      </c>
      <c r="G9450">
        <v>0</v>
      </c>
      <c r="H9450" t="s">
        <v>1434</v>
      </c>
      <c r="I9450" t="s">
        <v>340</v>
      </c>
    </row>
    <row r="9451" spans="1:13" x14ac:dyDescent="0.2">
      <c r="A9451" t="s">
        <v>1435</v>
      </c>
      <c r="B9451" s="4">
        <v>3.4269177773855045E-8</v>
      </c>
      <c r="C9451" t="s">
        <v>49</v>
      </c>
      <c r="D9451" t="s">
        <v>15</v>
      </c>
      <c r="F9451" t="s">
        <v>36</v>
      </c>
      <c r="G9451">
        <v>0</v>
      </c>
      <c r="H9451" t="s">
        <v>1435</v>
      </c>
      <c r="I9451" t="s">
        <v>340</v>
      </c>
    </row>
    <row r="9452" spans="1:13" x14ac:dyDescent="0.2">
      <c r="A9452" t="s">
        <v>1452</v>
      </c>
      <c r="B9452" s="4">
        <v>8.4731359268878538E-11</v>
      </c>
      <c r="C9452" t="s">
        <v>35</v>
      </c>
      <c r="D9452" t="s">
        <v>15</v>
      </c>
      <c r="F9452" t="s">
        <v>36</v>
      </c>
      <c r="G9452">
        <v>0</v>
      </c>
      <c r="H9452" t="s">
        <v>1452</v>
      </c>
      <c r="I9452" t="s">
        <v>340</v>
      </c>
    </row>
    <row r="9453" spans="1:13" x14ac:dyDescent="0.2">
      <c r="A9453" t="s">
        <v>1453</v>
      </c>
      <c r="B9453" s="4">
        <v>1.0300323801185022E-10</v>
      </c>
      <c r="C9453" t="s">
        <v>35</v>
      </c>
      <c r="D9453" t="s">
        <v>15</v>
      </c>
      <c r="F9453" t="s">
        <v>36</v>
      </c>
      <c r="G9453">
        <v>0</v>
      </c>
      <c r="H9453" t="s">
        <v>1453</v>
      </c>
      <c r="I9453" t="s">
        <v>340</v>
      </c>
    </row>
    <row r="9454" spans="1:13" x14ac:dyDescent="0.2">
      <c r="A9454" t="s">
        <v>1454</v>
      </c>
      <c r="B9454" s="4">
        <v>1.3345636925013637E-11</v>
      </c>
      <c r="C9454" t="s">
        <v>35</v>
      </c>
      <c r="D9454" t="s">
        <v>15</v>
      </c>
      <c r="F9454" t="s">
        <v>36</v>
      </c>
      <c r="G9454">
        <v>0</v>
      </c>
      <c r="H9454" t="s">
        <v>1454</v>
      </c>
      <c r="I9454" t="s">
        <v>340</v>
      </c>
    </row>
    <row r="9455" spans="1:13" x14ac:dyDescent="0.2">
      <c r="A9455" t="s">
        <v>1455</v>
      </c>
      <c r="B9455" s="4">
        <v>2.7139114015296189E-9</v>
      </c>
      <c r="C9455" t="s">
        <v>35</v>
      </c>
      <c r="D9455" t="s">
        <v>15</v>
      </c>
      <c r="F9455" t="s">
        <v>36</v>
      </c>
      <c r="G9455">
        <v>0</v>
      </c>
      <c r="H9455" t="s">
        <v>1455</v>
      </c>
      <c r="I9455" t="s">
        <v>340</v>
      </c>
    </row>
    <row r="9456" spans="1:13" x14ac:dyDescent="0.2">
      <c r="A9456" t="s">
        <v>1456</v>
      </c>
      <c r="B9456" s="4">
        <v>1.4330885288605249E-9</v>
      </c>
      <c r="C9456" t="s">
        <v>35</v>
      </c>
      <c r="D9456" t="s">
        <v>15</v>
      </c>
      <c r="F9456" t="s">
        <v>36</v>
      </c>
      <c r="G9456">
        <v>0</v>
      </c>
      <c r="H9456" t="s">
        <v>1456</v>
      </c>
      <c r="I9456" t="s">
        <v>340</v>
      </c>
    </row>
    <row r="9457" spans="1:9" x14ac:dyDescent="0.2">
      <c r="A9457" t="s">
        <v>1461</v>
      </c>
      <c r="B9457" s="4">
        <v>1.0311328271809049E-8</v>
      </c>
      <c r="C9457" t="s">
        <v>49</v>
      </c>
      <c r="D9457" t="s">
        <v>15</v>
      </c>
      <c r="F9457" t="s">
        <v>36</v>
      </c>
      <c r="G9457">
        <v>0</v>
      </c>
      <c r="H9457" t="s">
        <v>1461</v>
      </c>
      <c r="I9457" t="s">
        <v>340</v>
      </c>
    </row>
    <row r="9458" spans="1:9" x14ac:dyDescent="0.2">
      <c r="A9458" t="s">
        <v>1457</v>
      </c>
      <c r="B9458" s="4">
        <v>1.2043666891660431E-7</v>
      </c>
      <c r="C9458" t="s">
        <v>49</v>
      </c>
      <c r="D9458" t="s">
        <v>15</v>
      </c>
      <c r="F9458" t="s">
        <v>36</v>
      </c>
      <c r="G9458">
        <v>0</v>
      </c>
      <c r="H9458" t="s">
        <v>1457</v>
      </c>
      <c r="I9458" t="s">
        <v>340</v>
      </c>
    </row>
    <row r="9459" spans="1:9" x14ac:dyDescent="0.2">
      <c r="A9459" t="s">
        <v>1462</v>
      </c>
      <c r="B9459" s="4">
        <v>3.8341915370068716E-9</v>
      </c>
      <c r="C9459" t="s">
        <v>49</v>
      </c>
      <c r="D9459" t="s">
        <v>15</v>
      </c>
      <c r="F9459" t="s">
        <v>36</v>
      </c>
      <c r="G9459">
        <v>0</v>
      </c>
      <c r="H9459" t="s">
        <v>1462</v>
      </c>
      <c r="I9459" t="s">
        <v>340</v>
      </c>
    </row>
    <row r="9460" spans="1:9" x14ac:dyDescent="0.2">
      <c r="A9460" t="s">
        <v>1458</v>
      </c>
      <c r="B9460" s="4">
        <v>6.4000162226214849E-8</v>
      </c>
      <c r="C9460" t="s">
        <v>49</v>
      </c>
      <c r="D9460" t="s">
        <v>15</v>
      </c>
      <c r="F9460" t="s">
        <v>36</v>
      </c>
      <c r="G9460">
        <v>0</v>
      </c>
      <c r="H9460" t="s">
        <v>1458</v>
      </c>
      <c r="I9460" t="s">
        <v>340</v>
      </c>
    </row>
    <row r="9461" spans="1:9" x14ac:dyDescent="0.2">
      <c r="A9461" t="s">
        <v>442</v>
      </c>
      <c r="B9461">
        <v>3.7025999999999999E-3</v>
      </c>
      <c r="C9461" t="s">
        <v>42</v>
      </c>
      <c r="D9461" t="s">
        <v>16</v>
      </c>
      <c r="F9461" t="s">
        <v>36</v>
      </c>
      <c r="G9461">
        <v>0</v>
      </c>
      <c r="H9461" t="s">
        <v>443</v>
      </c>
      <c r="I9461" t="s">
        <v>353</v>
      </c>
    </row>
    <row r="9462" spans="1:9" x14ac:dyDescent="0.2">
      <c r="A9462" t="s">
        <v>354</v>
      </c>
      <c r="B9462">
        <v>-3.3322999999999998E-6</v>
      </c>
      <c r="C9462" t="s">
        <v>49</v>
      </c>
      <c r="D9462" t="s">
        <v>250</v>
      </c>
      <c r="F9462" t="s">
        <v>36</v>
      </c>
      <c r="G9462">
        <v>0</v>
      </c>
      <c r="H9462" t="s">
        <v>355</v>
      </c>
      <c r="I9462" t="s">
        <v>353</v>
      </c>
    </row>
    <row r="9464" spans="1:9" ht="16" x14ac:dyDescent="0.2">
      <c r="A9464" s="1" t="s">
        <v>2</v>
      </c>
      <c r="B9464" s="1" t="s">
        <v>1460</v>
      </c>
    </row>
    <row r="9465" spans="1:9" x14ac:dyDescent="0.2">
      <c r="A9465" t="s">
        <v>4</v>
      </c>
      <c r="B9465" t="s">
        <v>404</v>
      </c>
    </row>
    <row r="9466" spans="1:9" x14ac:dyDescent="0.2">
      <c r="A9466" t="s">
        <v>6</v>
      </c>
      <c r="B9466" t="s">
        <v>49</v>
      </c>
    </row>
    <row r="9467" spans="1:9" x14ac:dyDescent="0.2">
      <c r="A9467" t="s">
        <v>8</v>
      </c>
      <c r="B9467">
        <v>1</v>
      </c>
    </row>
    <row r="9468" spans="1:9" x14ac:dyDescent="0.2">
      <c r="A9468" t="s">
        <v>9</v>
      </c>
      <c r="B9468" t="s">
        <v>73</v>
      </c>
    </row>
    <row r="9469" spans="1:9" x14ac:dyDescent="0.2">
      <c r="A9469" t="s">
        <v>11</v>
      </c>
      <c r="B9469" t="s">
        <v>12</v>
      </c>
    </row>
    <row r="9470" spans="1:9" x14ac:dyDescent="0.2">
      <c r="A9470" t="s">
        <v>13</v>
      </c>
      <c r="B9470" t="s">
        <v>14</v>
      </c>
    </row>
    <row r="9471" spans="1:9" x14ac:dyDescent="0.2">
      <c r="A9471" t="s">
        <v>15</v>
      </c>
      <c r="B9471" t="s">
        <v>53</v>
      </c>
    </row>
    <row r="9472" spans="1:9" ht="16" x14ac:dyDescent="0.2">
      <c r="A9472" s="1" t="s">
        <v>17</v>
      </c>
    </row>
    <row r="9473" spans="1:13" x14ac:dyDescent="0.2">
      <c r="A9473" s="2" t="s">
        <v>18</v>
      </c>
      <c r="B9473" s="2" t="s">
        <v>19</v>
      </c>
      <c r="C9473" s="2" t="s">
        <v>6</v>
      </c>
      <c r="D9473" s="2" t="s">
        <v>15</v>
      </c>
      <c r="E9473" s="2" t="s">
        <v>20</v>
      </c>
      <c r="F9473" s="2" t="s">
        <v>13</v>
      </c>
      <c r="G9473" s="2" t="s">
        <v>21</v>
      </c>
      <c r="H9473" s="2" t="s">
        <v>9</v>
      </c>
      <c r="I9473" s="2" t="s">
        <v>4</v>
      </c>
      <c r="J9473" s="2" t="s">
        <v>1925</v>
      </c>
      <c r="K9473" s="2"/>
      <c r="L9473" s="2"/>
      <c r="M9473" s="2"/>
    </row>
    <row r="9474" spans="1:13" x14ac:dyDescent="0.2">
      <c r="A9474" t="s">
        <v>335</v>
      </c>
      <c r="B9474">
        <v>3.8502999999999998</v>
      </c>
      <c r="D9474" t="s">
        <v>30</v>
      </c>
      <c r="E9474" t="s">
        <v>336</v>
      </c>
      <c r="F9474" t="s">
        <v>27</v>
      </c>
      <c r="G9474">
        <v>0</v>
      </c>
      <c r="I9474" t="s">
        <v>337</v>
      </c>
    </row>
    <row r="9475" spans="1:13" x14ac:dyDescent="0.2">
      <c r="A9475" t="s">
        <v>29</v>
      </c>
      <c r="B9475">
        <v>0.25026999999999999</v>
      </c>
      <c r="D9475" t="s">
        <v>30</v>
      </c>
      <c r="E9475" t="s">
        <v>31</v>
      </c>
      <c r="F9475" t="s">
        <v>27</v>
      </c>
      <c r="G9475">
        <v>0</v>
      </c>
      <c r="I9475" t="s">
        <v>338</v>
      </c>
    </row>
    <row r="9476" spans="1:13" x14ac:dyDescent="0.2">
      <c r="A9476" t="s">
        <v>1460</v>
      </c>
      <c r="B9476">
        <v>1</v>
      </c>
      <c r="C9476" t="s">
        <v>49</v>
      </c>
      <c r="D9476" t="s">
        <v>53</v>
      </c>
      <c r="E9476" t="s">
        <v>339</v>
      </c>
      <c r="F9476" t="s">
        <v>33</v>
      </c>
      <c r="G9476">
        <v>0</v>
      </c>
      <c r="H9476" t="s">
        <v>73</v>
      </c>
      <c r="J9476">
        <f>VLOOKUP(C9476,'extension - production vol'!$B$6:$D$235,3,0)</f>
        <v>4624.3050000000003</v>
      </c>
    </row>
    <row r="9477" spans="1:13" x14ac:dyDescent="0.2">
      <c r="A9477" t="s">
        <v>1434</v>
      </c>
      <c r="B9477" s="4">
        <v>7.1507539871505373E-8</v>
      </c>
      <c r="C9477" t="s">
        <v>49</v>
      </c>
      <c r="D9477" t="s">
        <v>15</v>
      </c>
      <c r="F9477" t="s">
        <v>36</v>
      </c>
      <c r="G9477">
        <v>0</v>
      </c>
      <c r="H9477" t="s">
        <v>1434</v>
      </c>
      <c r="I9477" t="s">
        <v>340</v>
      </c>
    </row>
    <row r="9478" spans="1:13" x14ac:dyDescent="0.2">
      <c r="A9478" t="s">
        <v>1435</v>
      </c>
      <c r="B9478" s="4">
        <v>3.7999175777128464E-8</v>
      </c>
      <c r="C9478" t="s">
        <v>49</v>
      </c>
      <c r="D9478" t="s">
        <v>15</v>
      </c>
      <c r="F9478" t="s">
        <v>36</v>
      </c>
      <c r="G9478">
        <v>0</v>
      </c>
      <c r="H9478" t="s">
        <v>1435</v>
      </c>
      <c r="I9478" t="s">
        <v>340</v>
      </c>
    </row>
    <row r="9479" spans="1:13" x14ac:dyDescent="0.2">
      <c r="A9479" t="s">
        <v>1452</v>
      </c>
      <c r="B9479" s="4">
        <v>1.1889196662287007E-11</v>
      </c>
      <c r="C9479" t="s">
        <v>35</v>
      </c>
      <c r="D9479" t="s">
        <v>15</v>
      </c>
      <c r="F9479" t="s">
        <v>36</v>
      </c>
      <c r="G9479">
        <v>0</v>
      </c>
      <c r="H9479" t="s">
        <v>1452</v>
      </c>
      <c r="I9479" t="s">
        <v>340</v>
      </c>
    </row>
    <row r="9480" spans="1:13" x14ac:dyDescent="0.2">
      <c r="A9480" t="s">
        <v>1453</v>
      </c>
      <c r="B9480" s="4">
        <v>1.4373506412615638E-11</v>
      </c>
      <c r="C9480" t="s">
        <v>35</v>
      </c>
      <c r="D9480" t="s">
        <v>15</v>
      </c>
      <c r="F9480" t="s">
        <v>36</v>
      </c>
      <c r="G9480">
        <v>0</v>
      </c>
      <c r="H9480" t="s">
        <v>1453</v>
      </c>
      <c r="I9480" t="s">
        <v>340</v>
      </c>
    </row>
    <row r="9481" spans="1:13" x14ac:dyDescent="0.2">
      <c r="A9481" t="s">
        <v>1454</v>
      </c>
      <c r="B9481" s="4">
        <v>1.8721048475690737E-12</v>
      </c>
      <c r="C9481" t="s">
        <v>35</v>
      </c>
      <c r="D9481" t="s">
        <v>15</v>
      </c>
      <c r="F9481" t="s">
        <v>36</v>
      </c>
      <c r="G9481">
        <v>0</v>
      </c>
      <c r="H9481" t="s">
        <v>1454</v>
      </c>
      <c r="I9481" t="s">
        <v>340</v>
      </c>
    </row>
    <row r="9482" spans="1:13" x14ac:dyDescent="0.2">
      <c r="A9482" t="s">
        <v>1455</v>
      </c>
      <c r="B9482" s="4">
        <v>3.7974449040737608E-10</v>
      </c>
      <c r="C9482" t="s">
        <v>35</v>
      </c>
      <c r="D9482" t="s">
        <v>15</v>
      </c>
      <c r="F9482" t="s">
        <v>36</v>
      </c>
      <c r="G9482">
        <v>0</v>
      </c>
      <c r="H9482" t="s">
        <v>1455</v>
      </c>
      <c r="I9482" t="s">
        <v>340</v>
      </c>
    </row>
    <row r="9483" spans="1:13" x14ac:dyDescent="0.2">
      <c r="A9483" t="s">
        <v>1456</v>
      </c>
      <c r="B9483" s="4">
        <v>2.0051928699081073E-10</v>
      </c>
      <c r="C9483" t="s">
        <v>35</v>
      </c>
      <c r="D9483" t="s">
        <v>15</v>
      </c>
      <c r="F9483" t="s">
        <v>36</v>
      </c>
      <c r="G9483">
        <v>0</v>
      </c>
      <c r="H9483" t="s">
        <v>1456</v>
      </c>
      <c r="I9483" t="s">
        <v>340</v>
      </c>
    </row>
    <row r="9484" spans="1:13" x14ac:dyDescent="0.2">
      <c r="A9484" t="s">
        <v>1461</v>
      </c>
      <c r="B9484" s="4">
        <v>6.674016823514098E-8</v>
      </c>
      <c r="C9484" t="s">
        <v>49</v>
      </c>
      <c r="D9484" t="s">
        <v>15</v>
      </c>
      <c r="F9484" t="s">
        <v>36</v>
      </c>
      <c r="G9484">
        <v>0</v>
      </c>
      <c r="H9484" t="s">
        <v>1461</v>
      </c>
      <c r="I9484" t="s">
        <v>340</v>
      </c>
    </row>
    <row r="9485" spans="1:13" x14ac:dyDescent="0.2">
      <c r="A9485" t="s">
        <v>1457</v>
      </c>
      <c r="B9485" s="4">
        <v>7.0694067780088852E-8</v>
      </c>
      <c r="C9485" t="s">
        <v>49</v>
      </c>
      <c r="D9485" t="s">
        <v>15</v>
      </c>
      <c r="F9485" t="s">
        <v>36</v>
      </c>
      <c r="G9485">
        <v>0</v>
      </c>
      <c r="H9485" t="s">
        <v>1457</v>
      </c>
      <c r="I9485" t="s">
        <v>340</v>
      </c>
    </row>
    <row r="9486" spans="1:13" x14ac:dyDescent="0.2">
      <c r="A9486" t="s">
        <v>1462</v>
      </c>
      <c r="B9486" s="4">
        <v>2.4742923723031096E-8</v>
      </c>
      <c r="C9486" t="s">
        <v>49</v>
      </c>
      <c r="D9486" t="s">
        <v>15</v>
      </c>
      <c r="F9486" t="s">
        <v>36</v>
      </c>
      <c r="G9486">
        <v>0</v>
      </c>
      <c r="H9486" t="s">
        <v>1462</v>
      </c>
      <c r="I9486" t="s">
        <v>340</v>
      </c>
    </row>
    <row r="9487" spans="1:13" x14ac:dyDescent="0.2">
      <c r="A9487" t="s">
        <v>1458</v>
      </c>
      <c r="B9487" s="4">
        <v>3.7433088349129018E-8</v>
      </c>
      <c r="C9487" t="s">
        <v>49</v>
      </c>
      <c r="D9487" t="s">
        <v>15</v>
      </c>
      <c r="F9487" t="s">
        <v>36</v>
      </c>
      <c r="G9487">
        <v>0</v>
      </c>
      <c r="H9487" t="s">
        <v>1458</v>
      </c>
      <c r="I9487" t="s">
        <v>340</v>
      </c>
    </row>
    <row r="9488" spans="1:13" x14ac:dyDescent="0.2">
      <c r="A9488" t="s">
        <v>442</v>
      </c>
      <c r="B9488">
        <v>3.7025999999999999E-3</v>
      </c>
      <c r="C9488" t="s">
        <v>42</v>
      </c>
      <c r="D9488" t="s">
        <v>16</v>
      </c>
      <c r="F9488" t="s">
        <v>36</v>
      </c>
      <c r="G9488">
        <v>0</v>
      </c>
      <c r="H9488" t="s">
        <v>443</v>
      </c>
      <c r="I9488" t="s">
        <v>353</v>
      </c>
    </row>
    <row r="9489" spans="1:13" x14ac:dyDescent="0.2">
      <c r="A9489" t="s">
        <v>354</v>
      </c>
      <c r="B9489">
        <v>-3.3322999999999998E-6</v>
      </c>
      <c r="C9489" t="s">
        <v>49</v>
      </c>
      <c r="D9489" t="s">
        <v>250</v>
      </c>
      <c r="F9489" t="s">
        <v>36</v>
      </c>
      <c r="G9489">
        <v>0</v>
      </c>
      <c r="H9489" t="s">
        <v>355</v>
      </c>
      <c r="I9489" t="s">
        <v>353</v>
      </c>
    </row>
    <row r="9491" spans="1:13" ht="16" x14ac:dyDescent="0.2">
      <c r="A9491" s="1" t="s">
        <v>2</v>
      </c>
      <c r="B9491" s="1" t="s">
        <v>1460</v>
      </c>
    </row>
    <row r="9492" spans="1:13" x14ac:dyDescent="0.2">
      <c r="A9492" t="s">
        <v>4</v>
      </c>
      <c r="B9492" t="s">
        <v>404</v>
      </c>
    </row>
    <row r="9493" spans="1:13" x14ac:dyDescent="0.2">
      <c r="A9493" t="s">
        <v>6</v>
      </c>
      <c r="B9493" t="s">
        <v>373</v>
      </c>
    </row>
    <row r="9494" spans="1:13" x14ac:dyDescent="0.2">
      <c r="A9494" t="s">
        <v>8</v>
      </c>
      <c r="B9494">
        <v>1</v>
      </c>
    </row>
    <row r="9495" spans="1:13" x14ac:dyDescent="0.2">
      <c r="A9495" t="s">
        <v>9</v>
      </c>
      <c r="B9495" t="s">
        <v>73</v>
      </c>
    </row>
    <row r="9496" spans="1:13" x14ac:dyDescent="0.2">
      <c r="A9496" t="s">
        <v>11</v>
      </c>
      <c r="B9496" t="s">
        <v>12</v>
      </c>
    </row>
    <row r="9497" spans="1:13" x14ac:dyDescent="0.2">
      <c r="A9497" t="s">
        <v>13</v>
      </c>
      <c r="B9497" t="s">
        <v>14</v>
      </c>
    </row>
    <row r="9498" spans="1:13" x14ac:dyDescent="0.2">
      <c r="A9498" t="s">
        <v>15</v>
      </c>
      <c r="B9498" t="s">
        <v>53</v>
      </c>
    </row>
    <row r="9499" spans="1:13" ht="16" x14ac:dyDescent="0.2">
      <c r="A9499" s="1" t="s">
        <v>17</v>
      </c>
    </row>
    <row r="9500" spans="1:13" x14ac:dyDescent="0.2">
      <c r="A9500" s="2" t="s">
        <v>18</v>
      </c>
      <c r="B9500" s="2" t="s">
        <v>19</v>
      </c>
      <c r="C9500" s="2" t="s">
        <v>6</v>
      </c>
      <c r="D9500" s="2" t="s">
        <v>15</v>
      </c>
      <c r="E9500" s="2" t="s">
        <v>20</v>
      </c>
      <c r="F9500" s="2" t="s">
        <v>13</v>
      </c>
      <c r="G9500" s="2" t="s">
        <v>21</v>
      </c>
      <c r="H9500" s="2" t="s">
        <v>9</v>
      </c>
      <c r="I9500" s="2" t="s">
        <v>4</v>
      </c>
      <c r="J9500" s="2" t="s">
        <v>1925</v>
      </c>
      <c r="K9500" s="2"/>
      <c r="L9500" s="2"/>
      <c r="M9500" s="2"/>
    </row>
    <row r="9501" spans="1:13" x14ac:dyDescent="0.2">
      <c r="A9501" t="s">
        <v>335</v>
      </c>
      <c r="B9501">
        <v>3.8502999999999998</v>
      </c>
      <c r="D9501" t="s">
        <v>30</v>
      </c>
      <c r="E9501" t="s">
        <v>336</v>
      </c>
      <c r="F9501" t="s">
        <v>27</v>
      </c>
      <c r="G9501">
        <v>0</v>
      </c>
      <c r="I9501" t="s">
        <v>337</v>
      </c>
    </row>
    <row r="9502" spans="1:13" x14ac:dyDescent="0.2">
      <c r="A9502" t="s">
        <v>29</v>
      </c>
      <c r="B9502">
        <v>0.25026999999999999</v>
      </c>
      <c r="D9502" t="s">
        <v>30</v>
      </c>
      <c r="E9502" t="s">
        <v>31</v>
      </c>
      <c r="F9502" t="s">
        <v>27</v>
      </c>
      <c r="G9502">
        <v>0</v>
      </c>
      <c r="I9502" t="s">
        <v>338</v>
      </c>
    </row>
    <row r="9503" spans="1:13" x14ac:dyDescent="0.2">
      <c r="A9503" t="s">
        <v>1460</v>
      </c>
      <c r="B9503">
        <v>1</v>
      </c>
      <c r="C9503" t="s">
        <v>373</v>
      </c>
      <c r="D9503" t="s">
        <v>53</v>
      </c>
      <c r="E9503" t="s">
        <v>339</v>
      </c>
      <c r="F9503" t="s">
        <v>33</v>
      </c>
      <c r="G9503">
        <v>0</v>
      </c>
      <c r="H9503" t="s">
        <v>73</v>
      </c>
      <c r="J9503">
        <f>VLOOKUP(C9503,'extension - production vol'!$B$6:$D$235,3,0)</f>
        <v>26.283999999999999</v>
      </c>
    </row>
    <row r="9504" spans="1:13" x14ac:dyDescent="0.2">
      <c r="A9504" t="s">
        <v>1434</v>
      </c>
      <c r="B9504" s="4">
        <v>5.4270363971897618E-9</v>
      </c>
      <c r="C9504" t="s">
        <v>49</v>
      </c>
      <c r="D9504" t="s">
        <v>15</v>
      </c>
      <c r="F9504" t="s">
        <v>36</v>
      </c>
      <c r="G9504">
        <v>0</v>
      </c>
      <c r="H9504" t="s">
        <v>1434</v>
      </c>
      <c r="I9504" t="s">
        <v>340</v>
      </c>
    </row>
    <row r="9505" spans="1:9" x14ac:dyDescent="0.2">
      <c r="A9505" t="s">
        <v>1435</v>
      </c>
      <c r="B9505" s="4">
        <v>2.8796519658557924E-9</v>
      </c>
      <c r="C9505" t="s">
        <v>49</v>
      </c>
      <c r="D9505" t="s">
        <v>15</v>
      </c>
      <c r="F9505" t="s">
        <v>36</v>
      </c>
      <c r="G9505">
        <v>0</v>
      </c>
      <c r="H9505" t="s">
        <v>1435</v>
      </c>
      <c r="I9505" t="s">
        <v>340</v>
      </c>
    </row>
    <row r="9506" spans="1:9" x14ac:dyDescent="0.2">
      <c r="A9506" t="s">
        <v>1452</v>
      </c>
      <c r="B9506" s="4">
        <v>6.5778508284310886E-10</v>
      </c>
      <c r="C9506" t="s">
        <v>35</v>
      </c>
      <c r="D9506" t="s">
        <v>15</v>
      </c>
      <c r="F9506" t="s">
        <v>36</v>
      </c>
      <c r="G9506">
        <v>0</v>
      </c>
      <c r="H9506" t="s">
        <v>1452</v>
      </c>
      <c r="I9506" t="s">
        <v>340</v>
      </c>
    </row>
    <row r="9507" spans="1:9" x14ac:dyDescent="0.2">
      <c r="A9507" t="s">
        <v>1453</v>
      </c>
      <c r="B9507" s="4">
        <v>7.9669621835034922E-10</v>
      </c>
      <c r="C9507" t="s">
        <v>35</v>
      </c>
      <c r="D9507" t="s">
        <v>15</v>
      </c>
      <c r="F9507" t="s">
        <v>36</v>
      </c>
      <c r="G9507">
        <v>0</v>
      </c>
      <c r="H9507" t="s">
        <v>1453</v>
      </c>
      <c r="I9507" t="s">
        <v>340</v>
      </c>
    </row>
    <row r="9508" spans="1:9" x14ac:dyDescent="0.2">
      <c r="A9508" t="s">
        <v>1454</v>
      </c>
      <c r="B9508" s="4">
        <v>1.037747894671737E-10</v>
      </c>
      <c r="C9508" t="s">
        <v>35</v>
      </c>
      <c r="D9508" t="s">
        <v>15</v>
      </c>
      <c r="F9508" t="s">
        <v>36</v>
      </c>
      <c r="G9508">
        <v>0</v>
      </c>
      <c r="H9508" t="s">
        <v>1454</v>
      </c>
      <c r="I9508" t="s">
        <v>340</v>
      </c>
    </row>
    <row r="9509" spans="1:9" x14ac:dyDescent="0.2">
      <c r="A9509" t="s">
        <v>1455</v>
      </c>
      <c r="B9509" s="4">
        <v>2.1040951407714353E-8</v>
      </c>
      <c r="C9509" t="s">
        <v>35</v>
      </c>
      <c r="D9509" t="s">
        <v>15</v>
      </c>
      <c r="F9509" t="s">
        <v>36</v>
      </c>
      <c r="G9509">
        <v>0</v>
      </c>
      <c r="H9509" t="s">
        <v>1455</v>
      </c>
      <c r="I9509" t="s">
        <v>340</v>
      </c>
    </row>
    <row r="9510" spans="1:9" x14ac:dyDescent="0.2">
      <c r="A9510" t="s">
        <v>1456</v>
      </c>
      <c r="B9510" s="4">
        <v>1.1153747056904892E-8</v>
      </c>
      <c r="C9510" t="s">
        <v>35</v>
      </c>
      <c r="D9510" t="s">
        <v>15</v>
      </c>
      <c r="F9510" t="s">
        <v>36</v>
      </c>
      <c r="G9510">
        <v>0</v>
      </c>
      <c r="H9510" t="s">
        <v>1456</v>
      </c>
      <c r="I9510" t="s">
        <v>340</v>
      </c>
    </row>
    <row r="9511" spans="1:9" x14ac:dyDescent="0.2">
      <c r="A9511" t="s">
        <v>1461</v>
      </c>
      <c r="B9511" s="4">
        <v>8.6842861366887408E-10</v>
      </c>
      <c r="C9511" t="s">
        <v>49</v>
      </c>
      <c r="D9511" t="s">
        <v>15</v>
      </c>
      <c r="F9511" t="s">
        <v>36</v>
      </c>
      <c r="G9511">
        <v>0</v>
      </c>
      <c r="H9511" t="s">
        <v>1461</v>
      </c>
      <c r="I9511" t="s">
        <v>340</v>
      </c>
    </row>
    <row r="9512" spans="1:9" x14ac:dyDescent="0.2">
      <c r="A9512" t="s">
        <v>1457</v>
      </c>
      <c r="B9512" s="4">
        <v>1.0111957594387622E-8</v>
      </c>
      <c r="C9512" t="s">
        <v>49</v>
      </c>
      <c r="D9512" t="s">
        <v>15</v>
      </c>
      <c r="F9512" t="s">
        <v>36</v>
      </c>
      <c r="G9512">
        <v>0</v>
      </c>
      <c r="H9512" t="s">
        <v>1457</v>
      </c>
      <c r="I9512" t="s">
        <v>340</v>
      </c>
    </row>
    <row r="9513" spans="1:9" x14ac:dyDescent="0.2">
      <c r="A9513" t="s">
        <v>1462</v>
      </c>
      <c r="B9513" s="4">
        <v>3.2114091047792708E-10</v>
      </c>
      <c r="C9513" t="s">
        <v>49</v>
      </c>
      <c r="D9513" t="s">
        <v>15</v>
      </c>
      <c r="F9513" t="s">
        <v>36</v>
      </c>
      <c r="G9513">
        <v>0</v>
      </c>
      <c r="H9513" t="s">
        <v>1462</v>
      </c>
      <c r="I9513" t="s">
        <v>340</v>
      </c>
    </row>
    <row r="9514" spans="1:9" x14ac:dyDescent="0.2">
      <c r="A9514" t="s">
        <v>1458</v>
      </c>
      <c r="B9514" s="4">
        <v>5.3611953650034105E-9</v>
      </c>
      <c r="C9514" t="s">
        <v>49</v>
      </c>
      <c r="D9514" t="s">
        <v>15</v>
      </c>
      <c r="F9514" t="s">
        <v>36</v>
      </c>
      <c r="G9514">
        <v>0</v>
      </c>
      <c r="H9514" t="s">
        <v>1458</v>
      </c>
      <c r="I9514" t="s">
        <v>340</v>
      </c>
    </row>
    <row r="9515" spans="1:9" x14ac:dyDescent="0.2">
      <c r="A9515" t="s">
        <v>442</v>
      </c>
      <c r="B9515">
        <v>3.7025999999999999E-3</v>
      </c>
      <c r="C9515" t="s">
        <v>42</v>
      </c>
      <c r="D9515" t="s">
        <v>16</v>
      </c>
      <c r="F9515" t="s">
        <v>36</v>
      </c>
      <c r="G9515">
        <v>0</v>
      </c>
      <c r="H9515" t="s">
        <v>443</v>
      </c>
      <c r="I9515" t="s">
        <v>353</v>
      </c>
    </row>
    <row r="9516" spans="1:9" x14ac:dyDescent="0.2">
      <c r="A9516" t="s">
        <v>354</v>
      </c>
      <c r="B9516">
        <v>-3.3322999999999998E-6</v>
      </c>
      <c r="C9516" t="s">
        <v>49</v>
      </c>
      <c r="D9516" t="s">
        <v>250</v>
      </c>
      <c r="F9516" t="s">
        <v>36</v>
      </c>
      <c r="G9516">
        <v>0</v>
      </c>
      <c r="H9516" t="s">
        <v>355</v>
      </c>
      <c r="I9516" t="s">
        <v>353</v>
      </c>
    </row>
    <row r="9518" spans="1:9" ht="16" x14ac:dyDescent="0.2">
      <c r="A9518" s="1" t="s">
        <v>2</v>
      </c>
      <c r="B9518" s="1" t="s">
        <v>1460</v>
      </c>
    </row>
    <row r="9519" spans="1:9" x14ac:dyDescent="0.2">
      <c r="A9519" t="s">
        <v>4</v>
      </c>
      <c r="B9519" t="s">
        <v>404</v>
      </c>
    </row>
    <row r="9520" spans="1:9" x14ac:dyDescent="0.2">
      <c r="A9520" t="s">
        <v>6</v>
      </c>
      <c r="B9520" t="s">
        <v>365</v>
      </c>
    </row>
    <row r="9521" spans="1:13" x14ac:dyDescent="0.2">
      <c r="A9521" t="s">
        <v>8</v>
      </c>
      <c r="B9521">
        <v>1</v>
      </c>
    </row>
    <row r="9522" spans="1:13" x14ac:dyDescent="0.2">
      <c r="A9522" t="s">
        <v>9</v>
      </c>
      <c r="B9522" t="s">
        <v>73</v>
      </c>
    </row>
    <row r="9523" spans="1:13" x14ac:dyDescent="0.2">
      <c r="A9523" t="s">
        <v>11</v>
      </c>
      <c r="B9523" t="s">
        <v>12</v>
      </c>
    </row>
    <row r="9524" spans="1:13" x14ac:dyDescent="0.2">
      <c r="A9524" t="s">
        <v>13</v>
      </c>
      <c r="B9524" t="s">
        <v>14</v>
      </c>
    </row>
    <row r="9525" spans="1:13" x14ac:dyDescent="0.2">
      <c r="A9525" t="s">
        <v>15</v>
      </c>
      <c r="B9525" t="s">
        <v>53</v>
      </c>
    </row>
    <row r="9526" spans="1:13" ht="16" x14ac:dyDescent="0.2">
      <c r="A9526" s="1" t="s">
        <v>17</v>
      </c>
    </row>
    <row r="9527" spans="1:13" x14ac:dyDescent="0.2">
      <c r="A9527" s="2" t="s">
        <v>18</v>
      </c>
      <c r="B9527" s="2" t="s">
        <v>19</v>
      </c>
      <c r="C9527" s="2" t="s">
        <v>6</v>
      </c>
      <c r="D9527" s="2" t="s">
        <v>15</v>
      </c>
      <c r="E9527" s="2" t="s">
        <v>20</v>
      </c>
      <c r="F9527" s="2" t="s">
        <v>13</v>
      </c>
      <c r="G9527" s="2" t="s">
        <v>21</v>
      </c>
      <c r="H9527" s="2" t="s">
        <v>9</v>
      </c>
      <c r="I9527" s="2" t="s">
        <v>4</v>
      </c>
      <c r="J9527" s="2" t="s">
        <v>1925</v>
      </c>
      <c r="K9527" s="2"/>
      <c r="L9527" s="2"/>
      <c r="M9527" s="2"/>
    </row>
    <row r="9528" spans="1:13" x14ac:dyDescent="0.2">
      <c r="A9528" t="s">
        <v>335</v>
      </c>
      <c r="B9528">
        <v>3.8502999999999998</v>
      </c>
      <c r="D9528" t="s">
        <v>30</v>
      </c>
      <c r="E9528" t="s">
        <v>336</v>
      </c>
      <c r="F9528" t="s">
        <v>27</v>
      </c>
      <c r="G9528">
        <v>0</v>
      </c>
      <c r="I9528" t="s">
        <v>337</v>
      </c>
    </row>
    <row r="9529" spans="1:13" x14ac:dyDescent="0.2">
      <c r="A9529" t="s">
        <v>29</v>
      </c>
      <c r="B9529">
        <v>0.25026999999999999</v>
      </c>
      <c r="D9529" t="s">
        <v>30</v>
      </c>
      <c r="E9529" t="s">
        <v>31</v>
      </c>
      <c r="F9529" t="s">
        <v>27</v>
      </c>
      <c r="G9529">
        <v>0</v>
      </c>
      <c r="I9529" t="s">
        <v>338</v>
      </c>
    </row>
    <row r="9530" spans="1:13" x14ac:dyDescent="0.2">
      <c r="A9530" t="s">
        <v>1460</v>
      </c>
      <c r="B9530">
        <v>1</v>
      </c>
      <c r="C9530" t="s">
        <v>365</v>
      </c>
      <c r="D9530" t="s">
        <v>53</v>
      </c>
      <c r="E9530" t="s">
        <v>339</v>
      </c>
      <c r="F9530" t="s">
        <v>33</v>
      </c>
      <c r="G9530">
        <v>0</v>
      </c>
      <c r="H9530" t="s">
        <v>73</v>
      </c>
      <c r="J9530">
        <f>VLOOKUP(C9530,'extension - production vol'!$B$6:$D$235,3,0)</f>
        <v>22090.561000000002</v>
      </c>
    </row>
    <row r="9531" spans="1:13" x14ac:dyDescent="0.2">
      <c r="A9531" t="s">
        <v>1434</v>
      </c>
      <c r="B9531" s="4">
        <v>4.2323295796289118E-12</v>
      </c>
      <c r="C9531" t="s">
        <v>49</v>
      </c>
      <c r="D9531" t="s">
        <v>15</v>
      </c>
      <c r="F9531" t="s">
        <v>36</v>
      </c>
      <c r="G9531">
        <v>0</v>
      </c>
      <c r="H9531" t="s">
        <v>1434</v>
      </c>
      <c r="I9531" t="s">
        <v>340</v>
      </c>
    </row>
    <row r="9532" spans="1:13" x14ac:dyDescent="0.2">
      <c r="A9532" t="s">
        <v>1435</v>
      </c>
      <c r="B9532" s="4">
        <v>2.2315919601679716E-12</v>
      </c>
      <c r="C9532" t="s">
        <v>49</v>
      </c>
      <c r="D9532" t="s">
        <v>15</v>
      </c>
      <c r="F9532" t="s">
        <v>36</v>
      </c>
      <c r="G9532">
        <v>0</v>
      </c>
      <c r="H9532" t="s">
        <v>1435</v>
      </c>
      <c r="I9532" t="s">
        <v>340</v>
      </c>
    </row>
    <row r="9533" spans="1:13" x14ac:dyDescent="0.2">
      <c r="A9533" t="s">
        <v>1452</v>
      </c>
      <c r="B9533" s="4">
        <v>7.7501111894278586E-10</v>
      </c>
      <c r="C9533" t="s">
        <v>35</v>
      </c>
      <c r="D9533" t="s">
        <v>15</v>
      </c>
      <c r="F9533" t="s">
        <v>36</v>
      </c>
      <c r="G9533">
        <v>0</v>
      </c>
      <c r="H9533" t="s">
        <v>1452</v>
      </c>
      <c r="I9533" t="s">
        <v>340</v>
      </c>
    </row>
    <row r="9534" spans="1:13" x14ac:dyDescent="0.2">
      <c r="A9534" t="s">
        <v>1453</v>
      </c>
      <c r="B9534" s="4">
        <v>9.3796217472049981E-10</v>
      </c>
      <c r="C9534" t="s">
        <v>35</v>
      </c>
      <c r="D9534" t="s">
        <v>15</v>
      </c>
      <c r="F9534" t="s">
        <v>36</v>
      </c>
      <c r="G9534">
        <v>0</v>
      </c>
      <c r="H9534" t="s">
        <v>1453</v>
      </c>
      <c r="I9534" t="s">
        <v>340</v>
      </c>
    </row>
    <row r="9535" spans="1:13" x14ac:dyDescent="0.2">
      <c r="A9535" t="s">
        <v>1454</v>
      </c>
      <c r="B9535" s="4">
        <v>1.2241201263301438E-10</v>
      </c>
      <c r="C9535" t="s">
        <v>35</v>
      </c>
      <c r="D9535" t="s">
        <v>15</v>
      </c>
      <c r="F9535" t="s">
        <v>36</v>
      </c>
      <c r="G9535">
        <v>0</v>
      </c>
      <c r="H9535" t="s">
        <v>1454</v>
      </c>
      <c r="I9535" t="s">
        <v>340</v>
      </c>
    </row>
    <row r="9536" spans="1:13" x14ac:dyDescent="0.2">
      <c r="A9536" t="s">
        <v>1455</v>
      </c>
      <c r="B9536" s="4">
        <v>2.4800355806169147E-8</v>
      </c>
      <c r="C9536" t="s">
        <v>35</v>
      </c>
      <c r="D9536" t="s">
        <v>15</v>
      </c>
      <c r="F9536" t="s">
        <v>36</v>
      </c>
      <c r="G9536">
        <v>0</v>
      </c>
      <c r="H9536" t="s">
        <v>1455</v>
      </c>
      <c r="I9536" t="s">
        <v>340</v>
      </c>
    </row>
    <row r="9537" spans="1:9" x14ac:dyDescent="0.2">
      <c r="A9537" t="s">
        <v>1456</v>
      </c>
      <c r="B9537" s="4">
        <v>1.3115572782108685E-8</v>
      </c>
      <c r="C9537" t="s">
        <v>35</v>
      </c>
      <c r="D9537" t="s">
        <v>15</v>
      </c>
      <c r="F9537" t="s">
        <v>36</v>
      </c>
      <c r="G9537">
        <v>0</v>
      </c>
      <c r="H9537" t="s">
        <v>1456</v>
      </c>
      <c r="I9537" t="s">
        <v>340</v>
      </c>
    </row>
    <row r="9538" spans="1:9" x14ac:dyDescent="0.2">
      <c r="A9538" t="s">
        <v>1461</v>
      </c>
      <c r="B9538" s="4">
        <v>6.7532023294050921E-13</v>
      </c>
      <c r="C9538" t="s">
        <v>49</v>
      </c>
      <c r="D9538" t="s">
        <v>15</v>
      </c>
      <c r="F9538" t="s">
        <v>36</v>
      </c>
      <c r="G9538">
        <v>0</v>
      </c>
      <c r="H9538" t="s">
        <v>1461</v>
      </c>
      <c r="I9538" t="s">
        <v>340</v>
      </c>
    </row>
    <row r="9539" spans="1:9" x14ac:dyDescent="0.2">
      <c r="A9539" t="s">
        <v>1457</v>
      </c>
      <c r="B9539" s="4">
        <v>7.8738706314269254E-12</v>
      </c>
      <c r="C9539" t="s">
        <v>49</v>
      </c>
      <c r="D9539" t="s">
        <v>15</v>
      </c>
      <c r="F9539" t="s">
        <v>36</v>
      </c>
      <c r="G9539">
        <v>0</v>
      </c>
      <c r="H9539" t="s">
        <v>1457</v>
      </c>
      <c r="I9539" t="s">
        <v>340</v>
      </c>
    </row>
    <row r="9540" spans="1:9" x14ac:dyDescent="0.2">
      <c r="A9540" t="s">
        <v>1462</v>
      </c>
      <c r="B9540" s="4">
        <v>2.5041490204865965E-13</v>
      </c>
      <c r="C9540" t="s">
        <v>49</v>
      </c>
      <c r="D9540" t="s">
        <v>15</v>
      </c>
      <c r="F9540" t="s">
        <v>36</v>
      </c>
      <c r="G9540">
        <v>0</v>
      </c>
      <c r="H9540" t="s">
        <v>1462</v>
      </c>
      <c r="I9540" t="s">
        <v>340</v>
      </c>
    </row>
    <row r="9541" spans="1:9" x14ac:dyDescent="0.2">
      <c r="A9541" t="s">
        <v>1458</v>
      </c>
      <c r="B9541" s="4">
        <v>4.1821870239054497E-12</v>
      </c>
      <c r="C9541" t="s">
        <v>49</v>
      </c>
      <c r="D9541" t="s">
        <v>15</v>
      </c>
      <c r="F9541" t="s">
        <v>36</v>
      </c>
      <c r="G9541">
        <v>0</v>
      </c>
      <c r="H9541" t="s">
        <v>1458</v>
      </c>
      <c r="I9541" t="s">
        <v>340</v>
      </c>
    </row>
    <row r="9542" spans="1:9" x14ac:dyDescent="0.2">
      <c r="A9542" t="s">
        <v>442</v>
      </c>
      <c r="B9542">
        <v>3.7025999999999999E-3</v>
      </c>
      <c r="C9542" t="s">
        <v>42</v>
      </c>
      <c r="D9542" t="s">
        <v>16</v>
      </c>
      <c r="F9542" t="s">
        <v>36</v>
      </c>
      <c r="G9542">
        <v>0</v>
      </c>
      <c r="H9542" t="s">
        <v>443</v>
      </c>
      <c r="I9542" t="s">
        <v>353</v>
      </c>
    </row>
    <row r="9543" spans="1:9" x14ac:dyDescent="0.2">
      <c r="A9543" t="s">
        <v>354</v>
      </c>
      <c r="B9543">
        <v>-3.3322999999999998E-6</v>
      </c>
      <c r="C9543" t="s">
        <v>49</v>
      </c>
      <c r="D9543" t="s">
        <v>250</v>
      </c>
      <c r="F9543" t="s">
        <v>36</v>
      </c>
      <c r="G9543">
        <v>0</v>
      </c>
      <c r="H9543" t="s">
        <v>355</v>
      </c>
      <c r="I9543" t="s">
        <v>353</v>
      </c>
    </row>
    <row r="9545" spans="1:9" ht="16" x14ac:dyDescent="0.2">
      <c r="A9545" s="1" t="s">
        <v>2</v>
      </c>
      <c r="B9545" s="1" t="s">
        <v>1460</v>
      </c>
    </row>
    <row r="9546" spans="1:9" x14ac:dyDescent="0.2">
      <c r="A9546" t="s">
        <v>4</v>
      </c>
      <c r="B9546" t="s">
        <v>404</v>
      </c>
    </row>
    <row r="9547" spans="1:9" x14ac:dyDescent="0.2">
      <c r="A9547" t="s">
        <v>6</v>
      </c>
      <c r="B9547" t="s">
        <v>396</v>
      </c>
    </row>
    <row r="9548" spans="1:9" x14ac:dyDescent="0.2">
      <c r="A9548" t="s">
        <v>8</v>
      </c>
      <c r="B9548">
        <v>1</v>
      </c>
    </row>
    <row r="9549" spans="1:9" x14ac:dyDescent="0.2">
      <c r="A9549" t="s">
        <v>9</v>
      </c>
      <c r="B9549" t="s">
        <v>73</v>
      </c>
    </row>
    <row r="9550" spans="1:9" x14ac:dyDescent="0.2">
      <c r="A9550" t="s">
        <v>11</v>
      </c>
      <c r="B9550" t="s">
        <v>12</v>
      </c>
    </row>
    <row r="9551" spans="1:9" x14ac:dyDescent="0.2">
      <c r="A9551" t="s">
        <v>13</v>
      </c>
      <c r="B9551" t="s">
        <v>14</v>
      </c>
    </row>
    <row r="9552" spans="1:9" x14ac:dyDescent="0.2">
      <c r="A9552" t="s">
        <v>15</v>
      </c>
      <c r="B9552" t="s">
        <v>53</v>
      </c>
    </row>
    <row r="9553" spans="1:13" ht="16" x14ac:dyDescent="0.2">
      <c r="A9553" s="1" t="s">
        <v>17</v>
      </c>
    </row>
    <row r="9554" spans="1:13" x14ac:dyDescent="0.2">
      <c r="A9554" s="2" t="s">
        <v>18</v>
      </c>
      <c r="B9554" s="2" t="s">
        <v>19</v>
      </c>
      <c r="C9554" s="2" t="s">
        <v>6</v>
      </c>
      <c r="D9554" s="2" t="s">
        <v>15</v>
      </c>
      <c r="E9554" s="2" t="s">
        <v>20</v>
      </c>
      <c r="F9554" s="2" t="s">
        <v>13</v>
      </c>
      <c r="G9554" s="2" t="s">
        <v>21</v>
      </c>
      <c r="H9554" s="2" t="s">
        <v>9</v>
      </c>
      <c r="I9554" s="2" t="s">
        <v>4</v>
      </c>
      <c r="J9554" s="2" t="s">
        <v>1925</v>
      </c>
      <c r="K9554" s="2"/>
      <c r="L9554" s="2"/>
      <c r="M9554" s="2"/>
    </row>
    <row r="9555" spans="1:13" x14ac:dyDescent="0.2">
      <c r="A9555" t="s">
        <v>335</v>
      </c>
      <c r="B9555">
        <v>3.8502999999999998</v>
      </c>
      <c r="D9555" t="s">
        <v>30</v>
      </c>
      <c r="E9555" t="s">
        <v>336</v>
      </c>
      <c r="F9555" t="s">
        <v>27</v>
      </c>
      <c r="G9555">
        <v>0</v>
      </c>
      <c r="I9555" t="s">
        <v>337</v>
      </c>
    </row>
    <row r="9556" spans="1:13" x14ac:dyDescent="0.2">
      <c r="A9556" t="s">
        <v>29</v>
      </c>
      <c r="B9556">
        <v>0.25026999999999999</v>
      </c>
      <c r="D9556" t="s">
        <v>30</v>
      </c>
      <c r="E9556" t="s">
        <v>31</v>
      </c>
      <c r="F9556" t="s">
        <v>27</v>
      </c>
      <c r="G9556">
        <v>0</v>
      </c>
      <c r="I9556" t="s">
        <v>338</v>
      </c>
    </row>
    <row r="9557" spans="1:13" x14ac:dyDescent="0.2">
      <c r="A9557" t="s">
        <v>1460</v>
      </c>
      <c r="B9557">
        <v>1</v>
      </c>
      <c r="C9557" t="s">
        <v>396</v>
      </c>
      <c r="D9557" t="s">
        <v>53</v>
      </c>
      <c r="E9557" t="s">
        <v>339</v>
      </c>
      <c r="F9557" t="s">
        <v>33</v>
      </c>
      <c r="G9557">
        <v>0</v>
      </c>
      <c r="H9557" t="s">
        <v>73</v>
      </c>
      <c r="J9557">
        <f>VLOOKUP(C9557,'extension - production vol'!$B$6:$D$235,3,0)</f>
        <v>13889.038</v>
      </c>
    </row>
    <row r="9558" spans="1:13" x14ac:dyDescent="0.2">
      <c r="A9558" t="s">
        <v>1434</v>
      </c>
      <c r="B9558" s="4">
        <v>3.9228484399206801E-8</v>
      </c>
      <c r="C9558" t="s">
        <v>49</v>
      </c>
      <c r="D9558" t="s">
        <v>15</v>
      </c>
      <c r="F9558" t="s">
        <v>36</v>
      </c>
      <c r="G9558">
        <v>0</v>
      </c>
      <c r="H9558" t="s">
        <v>1434</v>
      </c>
      <c r="I9558" t="s">
        <v>340</v>
      </c>
    </row>
    <row r="9559" spans="1:13" x14ac:dyDescent="0.2">
      <c r="A9559" t="s">
        <v>1435</v>
      </c>
      <c r="B9559" s="4">
        <v>2.0836113025152466E-8</v>
      </c>
      <c r="C9559" t="s">
        <v>49</v>
      </c>
      <c r="D9559" t="s">
        <v>15</v>
      </c>
      <c r="F9559" t="s">
        <v>36</v>
      </c>
      <c r="G9559">
        <v>0</v>
      </c>
      <c r="H9559" t="s">
        <v>1435</v>
      </c>
      <c r="I9559" t="s">
        <v>340</v>
      </c>
    </row>
    <row r="9560" spans="1:13" x14ac:dyDescent="0.2">
      <c r="A9560" t="s">
        <v>1452</v>
      </c>
      <c r="B9560" s="4">
        <v>6.084593603828918E-10</v>
      </c>
      <c r="C9560" t="s">
        <v>35</v>
      </c>
      <c r="D9560" t="s">
        <v>15</v>
      </c>
      <c r="F9560" t="s">
        <v>36</v>
      </c>
      <c r="G9560">
        <v>0</v>
      </c>
      <c r="H9560" t="s">
        <v>1452</v>
      </c>
      <c r="I9560" t="s">
        <v>340</v>
      </c>
    </row>
    <row r="9561" spans="1:13" x14ac:dyDescent="0.2">
      <c r="A9561" t="s">
        <v>1453</v>
      </c>
      <c r="B9561" s="4">
        <v>7.3629393268707366E-10</v>
      </c>
      <c r="C9561" t="s">
        <v>35</v>
      </c>
      <c r="D9561" t="s">
        <v>15</v>
      </c>
      <c r="F9561" t="s">
        <v>36</v>
      </c>
      <c r="G9561">
        <v>0</v>
      </c>
      <c r="H9561" t="s">
        <v>1453</v>
      </c>
      <c r="I9561" t="s">
        <v>340</v>
      </c>
    </row>
    <row r="9562" spans="1:13" x14ac:dyDescent="0.2">
      <c r="A9562" t="s">
        <v>1454</v>
      </c>
      <c r="B9562" s="4">
        <v>9.6290976540812344E-11</v>
      </c>
      <c r="C9562" t="s">
        <v>35</v>
      </c>
      <c r="D9562" t="s">
        <v>15</v>
      </c>
      <c r="F9562" t="s">
        <v>36</v>
      </c>
      <c r="G9562">
        <v>0</v>
      </c>
      <c r="H9562" t="s">
        <v>1454</v>
      </c>
      <c r="I9562" t="s">
        <v>340</v>
      </c>
    </row>
    <row r="9563" spans="1:13" x14ac:dyDescent="0.2">
      <c r="A9563" t="s">
        <v>1455</v>
      </c>
      <c r="B9563" s="4">
        <v>1.9507223695768016E-8</v>
      </c>
      <c r="C9563" t="s">
        <v>35</v>
      </c>
      <c r="D9563" t="s">
        <v>15</v>
      </c>
      <c r="F9563" t="s">
        <v>36</v>
      </c>
      <c r="G9563">
        <v>0</v>
      </c>
      <c r="H9563" t="s">
        <v>1455</v>
      </c>
      <c r="I9563" t="s">
        <v>340</v>
      </c>
    </row>
    <row r="9564" spans="1:13" x14ac:dyDescent="0.2">
      <c r="A9564" t="s">
        <v>1456</v>
      </c>
      <c r="B9564" s="4">
        <v>1.0293173354362698E-8</v>
      </c>
      <c r="C9564" t="s">
        <v>35</v>
      </c>
      <c r="D9564" t="s">
        <v>15</v>
      </c>
      <c r="F9564" t="s">
        <v>36</v>
      </c>
      <c r="G9564">
        <v>0</v>
      </c>
      <c r="H9564" t="s">
        <v>1456</v>
      </c>
      <c r="I9564" t="s">
        <v>340</v>
      </c>
    </row>
    <row r="9565" spans="1:13" x14ac:dyDescent="0.2">
      <c r="A9565" t="s">
        <v>1461</v>
      </c>
      <c r="B9565" s="4">
        <v>6.293825043375862E-9</v>
      </c>
      <c r="C9565" t="s">
        <v>49</v>
      </c>
      <c r="D9565" t="s">
        <v>15</v>
      </c>
      <c r="F9565" t="s">
        <v>36</v>
      </c>
      <c r="G9565">
        <v>0</v>
      </c>
      <c r="H9565" t="s">
        <v>1461</v>
      </c>
      <c r="I9565" t="s">
        <v>340</v>
      </c>
    </row>
    <row r="9566" spans="1:13" x14ac:dyDescent="0.2">
      <c r="A9566" t="s">
        <v>1457</v>
      </c>
      <c r="B9566" s="4">
        <v>7.3353739204439597E-8</v>
      </c>
      <c r="C9566" t="s">
        <v>49</v>
      </c>
      <c r="D9566" t="s">
        <v>15</v>
      </c>
      <c r="F9566" t="s">
        <v>36</v>
      </c>
      <c r="G9566">
        <v>0</v>
      </c>
      <c r="H9566" t="s">
        <v>1457</v>
      </c>
      <c r="I9566" t="s">
        <v>340</v>
      </c>
    </row>
    <row r="9567" spans="1:13" x14ac:dyDescent="0.2">
      <c r="A9567" t="s">
        <v>1462</v>
      </c>
      <c r="B9567" s="4">
        <v>2.3300599511998458E-9</v>
      </c>
      <c r="C9567" t="s">
        <v>49</v>
      </c>
      <c r="D9567" t="s">
        <v>15</v>
      </c>
      <c r="F9567" t="s">
        <v>36</v>
      </c>
      <c r="G9567">
        <v>0</v>
      </c>
      <c r="H9567" t="s">
        <v>1462</v>
      </c>
      <c r="I9567" t="s">
        <v>340</v>
      </c>
    </row>
    <row r="9568" spans="1:13" x14ac:dyDescent="0.2">
      <c r="A9568" t="s">
        <v>1458</v>
      </c>
      <c r="B9568" s="4">
        <v>3.8834332519997426E-8</v>
      </c>
      <c r="C9568" t="s">
        <v>49</v>
      </c>
      <c r="D9568" t="s">
        <v>15</v>
      </c>
      <c r="F9568" t="s">
        <v>36</v>
      </c>
      <c r="G9568">
        <v>0</v>
      </c>
      <c r="H9568" t="s">
        <v>1458</v>
      </c>
      <c r="I9568" t="s">
        <v>340</v>
      </c>
    </row>
    <row r="9569" spans="1:13" x14ac:dyDescent="0.2">
      <c r="A9569" t="s">
        <v>442</v>
      </c>
      <c r="B9569">
        <v>3.7025999999999999E-3</v>
      </c>
      <c r="C9569" t="s">
        <v>42</v>
      </c>
      <c r="D9569" t="s">
        <v>16</v>
      </c>
      <c r="F9569" t="s">
        <v>36</v>
      </c>
      <c r="G9569">
        <v>0</v>
      </c>
      <c r="H9569" t="s">
        <v>443</v>
      </c>
      <c r="I9569" t="s">
        <v>353</v>
      </c>
    </row>
    <row r="9570" spans="1:13" x14ac:dyDescent="0.2">
      <c r="A9570" t="s">
        <v>354</v>
      </c>
      <c r="B9570">
        <v>-3.3322999999999998E-6</v>
      </c>
      <c r="C9570" t="s">
        <v>49</v>
      </c>
      <c r="D9570" t="s">
        <v>250</v>
      </c>
      <c r="F9570" t="s">
        <v>36</v>
      </c>
      <c r="G9570">
        <v>0</v>
      </c>
      <c r="H9570" t="s">
        <v>355</v>
      </c>
      <c r="I9570" t="s">
        <v>353</v>
      </c>
    </row>
    <row r="9572" spans="1:13" ht="16" x14ac:dyDescent="0.2">
      <c r="A9572" s="1" t="s">
        <v>2</v>
      </c>
      <c r="B9572" s="1" t="s">
        <v>1460</v>
      </c>
    </row>
    <row r="9573" spans="1:13" x14ac:dyDescent="0.2">
      <c r="A9573" t="s">
        <v>4</v>
      </c>
      <c r="B9573" t="s">
        <v>404</v>
      </c>
    </row>
    <row r="9574" spans="1:13" x14ac:dyDescent="0.2">
      <c r="A9574" t="s">
        <v>6</v>
      </c>
      <c r="B9574" t="s">
        <v>7</v>
      </c>
    </row>
    <row r="9575" spans="1:13" x14ac:dyDescent="0.2">
      <c r="A9575" t="s">
        <v>8</v>
      </c>
      <c r="B9575">
        <v>1</v>
      </c>
    </row>
    <row r="9576" spans="1:13" x14ac:dyDescent="0.2">
      <c r="A9576" t="s">
        <v>9</v>
      </c>
      <c r="B9576" t="s">
        <v>73</v>
      </c>
    </row>
    <row r="9577" spans="1:13" x14ac:dyDescent="0.2">
      <c r="A9577" t="s">
        <v>11</v>
      </c>
      <c r="B9577" t="s">
        <v>12</v>
      </c>
    </row>
    <row r="9578" spans="1:13" x14ac:dyDescent="0.2">
      <c r="A9578" t="s">
        <v>13</v>
      </c>
      <c r="B9578" t="s">
        <v>14</v>
      </c>
    </row>
    <row r="9579" spans="1:13" x14ac:dyDescent="0.2">
      <c r="A9579" t="s">
        <v>15</v>
      </c>
      <c r="B9579" t="s">
        <v>53</v>
      </c>
    </row>
    <row r="9580" spans="1:13" ht="16" x14ac:dyDescent="0.2">
      <c r="A9580" s="1" t="s">
        <v>17</v>
      </c>
    </row>
    <row r="9581" spans="1:13" x14ac:dyDescent="0.2">
      <c r="A9581" s="2" t="s">
        <v>18</v>
      </c>
      <c r="B9581" s="2" t="s">
        <v>19</v>
      </c>
      <c r="C9581" s="2" t="s">
        <v>6</v>
      </c>
      <c r="D9581" s="2" t="s">
        <v>15</v>
      </c>
      <c r="E9581" s="2" t="s">
        <v>20</v>
      </c>
      <c r="F9581" s="2" t="s">
        <v>13</v>
      </c>
      <c r="G9581" s="2" t="s">
        <v>21</v>
      </c>
      <c r="H9581" s="2" t="s">
        <v>9</v>
      </c>
      <c r="I9581" s="2" t="s">
        <v>4</v>
      </c>
      <c r="J9581" s="2" t="s">
        <v>1925</v>
      </c>
      <c r="K9581" s="2"/>
      <c r="L9581" s="2"/>
      <c r="M9581" s="2"/>
    </row>
    <row r="9582" spans="1:13" x14ac:dyDescent="0.2">
      <c r="A9582" t="s">
        <v>335</v>
      </c>
      <c r="B9582">
        <v>3.8502999999999998</v>
      </c>
      <c r="D9582" t="s">
        <v>30</v>
      </c>
      <c r="E9582" t="s">
        <v>336</v>
      </c>
      <c r="F9582" t="s">
        <v>27</v>
      </c>
      <c r="G9582">
        <v>0</v>
      </c>
      <c r="I9582" t="s">
        <v>337</v>
      </c>
    </row>
    <row r="9583" spans="1:13" x14ac:dyDescent="0.2">
      <c r="A9583" t="s">
        <v>29</v>
      </c>
      <c r="B9583">
        <v>0.25026999999999999</v>
      </c>
      <c r="D9583" t="s">
        <v>30</v>
      </c>
      <c r="E9583" t="s">
        <v>31</v>
      </c>
      <c r="F9583" t="s">
        <v>27</v>
      </c>
      <c r="G9583">
        <v>0</v>
      </c>
      <c r="I9583" t="s">
        <v>338</v>
      </c>
    </row>
    <row r="9584" spans="1:13" x14ac:dyDescent="0.2">
      <c r="A9584" t="s">
        <v>1460</v>
      </c>
      <c r="B9584">
        <v>1</v>
      </c>
      <c r="C9584" t="s">
        <v>7</v>
      </c>
      <c r="D9584" t="s">
        <v>53</v>
      </c>
      <c r="E9584" t="s">
        <v>339</v>
      </c>
      <c r="F9584" t="s">
        <v>33</v>
      </c>
      <c r="G9584">
        <v>0</v>
      </c>
      <c r="H9584" t="s">
        <v>73</v>
      </c>
      <c r="J9584">
        <f>VLOOKUP(C9584,'extension - production vol'!$B$6:$D$235,3,0)</f>
        <v>214436.07</v>
      </c>
    </row>
    <row r="9585" spans="1:9" x14ac:dyDescent="0.2">
      <c r="A9585" t="s">
        <v>1434</v>
      </c>
      <c r="B9585" s="4">
        <v>1.3641562541179627E-8</v>
      </c>
      <c r="C9585" t="s">
        <v>49</v>
      </c>
      <c r="D9585" t="s">
        <v>15</v>
      </c>
      <c r="F9585" t="s">
        <v>36</v>
      </c>
      <c r="G9585">
        <v>0</v>
      </c>
      <c r="H9585" t="s">
        <v>1434</v>
      </c>
      <c r="I9585" t="s">
        <v>340</v>
      </c>
    </row>
    <row r="9586" spans="1:9" x14ac:dyDescent="0.2">
      <c r="A9586" t="s">
        <v>1435</v>
      </c>
      <c r="B9586" s="4">
        <v>7.5648665001087022E-9</v>
      </c>
      <c r="C9586" t="s">
        <v>49</v>
      </c>
      <c r="D9586" t="s">
        <v>15</v>
      </c>
      <c r="F9586" t="s">
        <v>36</v>
      </c>
      <c r="G9586">
        <v>0</v>
      </c>
      <c r="H9586" t="s">
        <v>1435</v>
      </c>
      <c r="I9586" t="s">
        <v>340</v>
      </c>
    </row>
    <row r="9587" spans="1:9" x14ac:dyDescent="0.2">
      <c r="A9587" t="s">
        <v>1452</v>
      </c>
      <c r="B9587" s="4">
        <v>2.3146500217969589E-10</v>
      </c>
      <c r="C9587" t="s">
        <v>35</v>
      </c>
      <c r="D9587" t="s">
        <v>15</v>
      </c>
      <c r="F9587" t="s">
        <v>36</v>
      </c>
      <c r="G9587">
        <v>0</v>
      </c>
      <c r="H9587" t="s">
        <v>1452</v>
      </c>
      <c r="I9587" t="s">
        <v>340</v>
      </c>
    </row>
    <row r="9588" spans="1:9" x14ac:dyDescent="0.2">
      <c r="A9588" t="s">
        <v>1453</v>
      </c>
      <c r="B9588" s="4">
        <v>8.9200939575179244E-9</v>
      </c>
      <c r="C9588" t="s">
        <v>35</v>
      </c>
      <c r="D9588" t="s">
        <v>15</v>
      </c>
      <c r="F9588" t="s">
        <v>36</v>
      </c>
      <c r="G9588">
        <v>0</v>
      </c>
      <c r="H9588" t="s">
        <v>1453</v>
      </c>
      <c r="I9588" t="s">
        <v>340</v>
      </c>
    </row>
    <row r="9589" spans="1:9" x14ac:dyDescent="0.2">
      <c r="A9589" t="s">
        <v>1454</v>
      </c>
      <c r="B9589" s="4">
        <v>0</v>
      </c>
      <c r="C9589" t="s">
        <v>35</v>
      </c>
      <c r="D9589" t="s">
        <v>15</v>
      </c>
      <c r="F9589" t="s">
        <v>36</v>
      </c>
      <c r="G9589">
        <v>0</v>
      </c>
      <c r="H9589" t="s">
        <v>1454</v>
      </c>
      <c r="I9589" t="s">
        <v>340</v>
      </c>
    </row>
    <row r="9590" spans="1:9" x14ac:dyDescent="0.2">
      <c r="A9590" t="s">
        <v>1455</v>
      </c>
      <c r="B9590" s="4">
        <v>1.1893458610023897E-8</v>
      </c>
      <c r="C9590" t="s">
        <v>35</v>
      </c>
      <c r="D9590" t="s">
        <v>15</v>
      </c>
      <c r="F9590" t="s">
        <v>36</v>
      </c>
      <c r="G9590">
        <v>0</v>
      </c>
      <c r="H9590" t="s">
        <v>1455</v>
      </c>
      <c r="I9590" t="s">
        <v>340</v>
      </c>
    </row>
    <row r="9591" spans="1:9" x14ac:dyDescent="0.2">
      <c r="A9591" t="s">
        <v>1456</v>
      </c>
      <c r="B9591" s="4">
        <v>6.3126818776280694E-9</v>
      </c>
      <c r="C9591" t="s">
        <v>35</v>
      </c>
      <c r="D9591" t="s">
        <v>15</v>
      </c>
      <c r="F9591" t="s">
        <v>36</v>
      </c>
      <c r="G9591">
        <v>0</v>
      </c>
      <c r="H9591" t="s">
        <v>1456</v>
      </c>
      <c r="I9591" t="s">
        <v>340</v>
      </c>
    </row>
    <row r="9592" spans="1:9" x14ac:dyDescent="0.2">
      <c r="A9592" t="s">
        <v>1461</v>
      </c>
      <c r="B9592" s="4">
        <v>1.561823631162198E-9</v>
      </c>
      <c r="C9592" t="s">
        <v>49</v>
      </c>
      <c r="D9592" t="s">
        <v>15</v>
      </c>
      <c r="F9592" t="s">
        <v>36</v>
      </c>
      <c r="G9592">
        <v>0</v>
      </c>
      <c r="H9592" t="s">
        <v>1461</v>
      </c>
      <c r="I9592" t="s">
        <v>340</v>
      </c>
    </row>
    <row r="9593" spans="1:9" x14ac:dyDescent="0.2">
      <c r="A9593" t="s">
        <v>1457</v>
      </c>
      <c r="B9593" s="4">
        <v>2.6270437657852748E-8</v>
      </c>
      <c r="C9593" t="s">
        <v>49</v>
      </c>
      <c r="D9593" t="s">
        <v>15</v>
      </c>
      <c r="F9593" t="s">
        <v>36</v>
      </c>
      <c r="G9593">
        <v>0</v>
      </c>
      <c r="H9593" t="s">
        <v>1457</v>
      </c>
      <c r="I9593" t="s">
        <v>340</v>
      </c>
    </row>
    <row r="9594" spans="1:9" x14ac:dyDescent="0.2">
      <c r="A9594" t="s">
        <v>1462</v>
      </c>
      <c r="B9594" s="4">
        <v>6.0624086902737107E-10</v>
      </c>
      <c r="C9594" t="s">
        <v>49</v>
      </c>
      <c r="D9594" t="s">
        <v>15</v>
      </c>
      <c r="F9594" t="s">
        <v>36</v>
      </c>
      <c r="G9594">
        <v>0</v>
      </c>
      <c r="H9594" t="s">
        <v>1462</v>
      </c>
      <c r="I9594" t="s">
        <v>340</v>
      </c>
    </row>
    <row r="9595" spans="1:9" x14ac:dyDescent="0.2">
      <c r="A9595" t="s">
        <v>1458</v>
      </c>
      <c r="B9595" s="4">
        <v>1.4561667932520186E-8</v>
      </c>
      <c r="C9595" t="s">
        <v>49</v>
      </c>
      <c r="D9595" t="s">
        <v>15</v>
      </c>
      <c r="F9595" t="s">
        <v>36</v>
      </c>
      <c r="G9595">
        <v>0</v>
      </c>
      <c r="H9595" t="s">
        <v>1458</v>
      </c>
      <c r="I9595" t="s">
        <v>340</v>
      </c>
    </row>
    <row r="9596" spans="1:9" x14ac:dyDescent="0.2">
      <c r="A9596" t="s">
        <v>442</v>
      </c>
      <c r="B9596">
        <v>3.7025999999999999E-3</v>
      </c>
      <c r="C9596" t="s">
        <v>42</v>
      </c>
      <c r="D9596" t="s">
        <v>16</v>
      </c>
      <c r="F9596" t="s">
        <v>36</v>
      </c>
      <c r="G9596">
        <v>0</v>
      </c>
      <c r="H9596" t="s">
        <v>443</v>
      </c>
      <c r="I9596" t="s">
        <v>353</v>
      </c>
    </row>
    <row r="9597" spans="1:9" x14ac:dyDescent="0.2">
      <c r="A9597" t="s">
        <v>354</v>
      </c>
      <c r="B9597">
        <v>-3.3322999999999998E-6</v>
      </c>
      <c r="C9597" t="s">
        <v>49</v>
      </c>
      <c r="D9597" t="s">
        <v>250</v>
      </c>
      <c r="F9597" t="s">
        <v>36</v>
      </c>
      <c r="G9597">
        <v>0</v>
      </c>
      <c r="H9597" t="s">
        <v>355</v>
      </c>
      <c r="I9597" t="s">
        <v>353</v>
      </c>
    </row>
  </sheetData>
  <autoFilter ref="A1:L9597"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0EE70-0E61-AD4B-A021-4ACF21E30661}">
  <dimension ref="A1:V13871"/>
  <sheetViews>
    <sheetView tabSelected="1" topLeftCell="F1" workbookViewId="0">
      <selection activeCell="J10" sqref="J10"/>
    </sheetView>
  </sheetViews>
  <sheetFormatPr baseColWidth="10" defaultColWidth="8.83203125" defaultRowHeight="15" x14ac:dyDescent="0.2"/>
  <cols>
    <col min="1" max="1" width="47.1640625" customWidth="1"/>
    <col min="2" max="2" width="13" customWidth="1"/>
    <col min="3" max="3" width="7.33203125" customWidth="1"/>
    <col min="4" max="4" width="11.5" bestFit="1" customWidth="1"/>
    <col min="5" max="5" width="10.6640625" customWidth="1"/>
    <col min="6" max="6" width="11.5" bestFit="1" customWidth="1"/>
    <col min="7" max="7" width="6.1640625" customWidth="1"/>
    <col min="8" max="8" width="9" customWidth="1"/>
    <col min="9" max="9" width="8" customWidth="1"/>
    <col min="10" max="10" width="8.5" customWidth="1"/>
    <col min="11" max="11" width="9.1640625" bestFit="1" customWidth="1"/>
    <col min="12" max="12" width="10" customWidth="1"/>
    <col min="13" max="13" width="9" customWidth="1"/>
    <col min="14" max="14" width="5.5" customWidth="1"/>
    <col min="15" max="15" width="6.5" customWidth="1"/>
    <col min="16" max="16" width="9.1640625" bestFit="1" customWidth="1"/>
    <col min="17" max="17" width="9.83203125" bestFit="1" customWidth="1"/>
    <col min="18" max="18" width="9.33203125" customWidth="1"/>
    <col min="19" max="19" width="7.5" customWidth="1"/>
  </cols>
  <sheetData>
    <row r="1" spans="1:19" s="2" customFormat="1" x14ac:dyDescent="0.2">
      <c r="A1" s="2" t="s">
        <v>2</v>
      </c>
      <c r="B1" s="2" t="s">
        <v>1459</v>
      </c>
    </row>
    <row r="2" spans="1:19" x14ac:dyDescent="0.2">
      <c r="A2" t="s">
        <v>4</v>
      </c>
      <c r="B2" t="s">
        <v>404</v>
      </c>
    </row>
    <row r="3" spans="1:19" x14ac:dyDescent="0.2">
      <c r="A3" t="s">
        <v>6</v>
      </c>
      <c r="B3" t="s">
        <v>1781</v>
      </c>
    </row>
    <row r="4" spans="1:19" x14ac:dyDescent="0.2">
      <c r="A4" t="s">
        <v>8</v>
      </c>
      <c r="B4">
        <v>1</v>
      </c>
    </row>
    <row r="5" spans="1:19" x14ac:dyDescent="0.2">
      <c r="A5" t="s">
        <v>9</v>
      </c>
      <c r="B5" t="s">
        <v>73</v>
      </c>
    </row>
    <row r="6" spans="1:19" x14ac:dyDescent="0.2">
      <c r="A6" t="s">
        <v>11</v>
      </c>
      <c r="B6" t="s">
        <v>12</v>
      </c>
    </row>
    <row r="7" spans="1:19" x14ac:dyDescent="0.2">
      <c r="A7" t="s">
        <v>13</v>
      </c>
      <c r="B7" t="s">
        <v>14</v>
      </c>
    </row>
    <row r="8" spans="1:19" x14ac:dyDescent="0.2">
      <c r="A8" t="s">
        <v>15</v>
      </c>
      <c r="B8" t="s">
        <v>53</v>
      </c>
    </row>
    <row r="9" spans="1:19" x14ac:dyDescent="0.2">
      <c r="A9" t="s">
        <v>17</v>
      </c>
    </row>
    <row r="10" spans="1:19" s="2" customFormat="1" x14ac:dyDescent="0.2">
      <c r="A10" s="2" t="s">
        <v>18</v>
      </c>
      <c r="B10" s="2" t="s">
        <v>19</v>
      </c>
      <c r="C10" s="2" t="s">
        <v>6</v>
      </c>
      <c r="D10" s="2" t="s">
        <v>15</v>
      </c>
      <c r="E10" s="2" t="s">
        <v>20</v>
      </c>
      <c r="F10" s="2" t="s">
        <v>13</v>
      </c>
      <c r="G10" s="2" t="s">
        <v>21</v>
      </c>
      <c r="H10" s="2" t="s">
        <v>9</v>
      </c>
      <c r="I10" s="2" t="s">
        <v>4</v>
      </c>
      <c r="J10" s="2" t="s">
        <v>1925</v>
      </c>
      <c r="K10" s="2" t="s">
        <v>1998</v>
      </c>
      <c r="L10" s="2" t="s">
        <v>2002</v>
      </c>
      <c r="M10" s="2" t="s">
        <v>2003</v>
      </c>
      <c r="N10" s="2" t="s">
        <v>2001</v>
      </c>
      <c r="O10" s="2" t="s">
        <v>2000</v>
      </c>
      <c r="P10" s="2" t="s">
        <v>2004</v>
      </c>
      <c r="Q10" s="2" t="s">
        <v>1502</v>
      </c>
      <c r="R10" s="2" t="s">
        <v>2005</v>
      </c>
      <c r="S10" s="2" t="s">
        <v>2006</v>
      </c>
    </row>
    <row r="11" spans="1:19" x14ac:dyDescent="0.2">
      <c r="A11" t="s">
        <v>335</v>
      </c>
      <c r="B11">
        <v>3.8502999999999998</v>
      </c>
      <c r="D11" t="s">
        <v>30</v>
      </c>
      <c r="E11" t="s">
        <v>336</v>
      </c>
      <c r="F11" t="s">
        <v>27</v>
      </c>
      <c r="G11">
        <v>0</v>
      </c>
      <c r="I11" t="s">
        <v>337</v>
      </c>
    </row>
    <row r="12" spans="1:19" x14ac:dyDescent="0.2">
      <c r="A12" t="s">
        <v>29</v>
      </c>
      <c r="B12">
        <v>0.25026999999999999</v>
      </c>
      <c r="D12" t="s">
        <v>30</v>
      </c>
      <c r="E12" t="s">
        <v>31</v>
      </c>
      <c r="F12" t="s">
        <v>27</v>
      </c>
      <c r="G12">
        <v>0</v>
      </c>
      <c r="I12" t="s">
        <v>338</v>
      </c>
    </row>
    <row r="13" spans="1:19" x14ac:dyDescent="0.2">
      <c r="A13" t="s">
        <v>1459</v>
      </c>
      <c r="B13">
        <v>1</v>
      </c>
      <c r="C13" t="str">
        <f>B3</f>
        <v>NA</v>
      </c>
      <c r="D13" t="s">
        <v>53</v>
      </c>
      <c r="E13" t="s">
        <v>339</v>
      </c>
      <c r="F13" t="s">
        <v>33</v>
      </c>
      <c r="G13">
        <v>0</v>
      </c>
      <c r="H13" t="s">
        <v>73</v>
      </c>
      <c r="J13">
        <f>VLOOKUP(C13,'extension - production vol'!$B$6:$D$235,3,0)</f>
        <v>13.901</v>
      </c>
    </row>
    <row r="14" spans="1:19" ht="16" x14ac:dyDescent="0.2">
      <c r="A14" t="s">
        <v>1439</v>
      </c>
      <c r="B14" s="4">
        <f>M14*S14</f>
        <v>3.0579949564804071E-8</v>
      </c>
      <c r="C14" t="s">
        <v>49</v>
      </c>
      <c r="D14" t="s">
        <v>15</v>
      </c>
      <c r="F14" t="s">
        <v>36</v>
      </c>
      <c r="G14">
        <v>0</v>
      </c>
      <c r="H14" t="s">
        <v>1439</v>
      </c>
      <c r="I14" t="s">
        <v>340</v>
      </c>
      <c r="K14" t="s">
        <v>1999</v>
      </c>
      <c r="L14">
        <f>IF(K14="residential",VLOOKUP(B3,parameters!$C$41:$AG$178,18,0),IF(K14="commercial",1-VLOOKUP(B3,parameters!$C$41:$AG$178,18,0),1))</f>
        <v>0.17766751537682748</v>
      </c>
      <c r="M14" s="4">
        <f>INDEX(parameters!$D$41:$AG$178,MATCH('PV (extension)'!B3,parameters!$C$41:$C$178,0),MATCH('PV (extension)'!A14,parameters!$D$5:$AG$5,0))/L14</f>
        <v>5.119823078397083E-3</v>
      </c>
      <c r="N14" s="3" t="s">
        <v>1505</v>
      </c>
      <c r="O14">
        <f>INDEX(parameters!$C$196:$EJ$198,MATCH('PV (extension)'!N14,parameters!$B$196:$B$198,0),MATCH('PV (extension)'!B3,parameters!$C$195:$EJ$195,0))</f>
        <v>1860.2687022994571</v>
      </c>
      <c r="P14">
        <v>3</v>
      </c>
      <c r="Q14">
        <v>30</v>
      </c>
      <c r="R14">
        <f>Q14*P14*O14</f>
        <v>167424.18320695113</v>
      </c>
      <c r="S14">
        <f>1/R14</f>
        <v>5.9728527913074022E-6</v>
      </c>
    </row>
    <row r="15" spans="1:19" ht="16" x14ac:dyDescent="0.2">
      <c r="A15" t="s">
        <v>1440</v>
      </c>
      <c r="B15" s="4">
        <f t="shared" ref="B15:B29" si="0">M15*S15</f>
        <v>1.9945179310667694E-7</v>
      </c>
      <c r="C15" t="s">
        <v>49</v>
      </c>
      <c r="D15" t="s">
        <v>15</v>
      </c>
      <c r="F15" t="s">
        <v>36</v>
      </c>
      <c r="G15">
        <v>0</v>
      </c>
      <c r="H15" t="s">
        <v>1440</v>
      </c>
      <c r="I15" t="s">
        <v>340</v>
      </c>
      <c r="K15" t="s">
        <v>1999</v>
      </c>
      <c r="L15">
        <f>L14</f>
        <v>0.17766751537682748</v>
      </c>
      <c r="M15" s="4">
        <f>INDEX(parameters!$D$41:$AG$178,MATCH('PV (extension)'!B3,parameters!$C$41:$C$178,0),MATCH('PV (extension)'!A15,parameters!$D$5:$AG$5,0))/L15</f>
        <v>3.3393053550047194E-2</v>
      </c>
      <c r="N15" s="3" t="s">
        <v>1505</v>
      </c>
      <c r="O15">
        <f>INDEX(parameters!$C$196:$EJ$198,MATCH('PV (extension)'!N15,parameters!$B$196:$B$198,0),MATCH('PV (extension)'!B3,parameters!$C$195:$EJ$195,0))</f>
        <v>1860.2687022994571</v>
      </c>
      <c r="P15">
        <v>3</v>
      </c>
      <c r="Q15">
        <v>30</v>
      </c>
      <c r="R15">
        <f t="shared" ref="R15:R29" si="1">Q15*P15*O15</f>
        <v>167424.18320695113</v>
      </c>
      <c r="S15">
        <f t="shared" ref="S15:S29" si="2">1/R15</f>
        <v>5.9728527913074022E-6</v>
      </c>
    </row>
    <row r="16" spans="1:19" ht="16" x14ac:dyDescent="0.2">
      <c r="A16" t="s">
        <v>1441</v>
      </c>
      <c r="B16" s="4">
        <f t="shared" si="0"/>
        <v>3.0905029382757299E-9</v>
      </c>
      <c r="C16" t="s">
        <v>35</v>
      </c>
      <c r="D16" t="s">
        <v>15</v>
      </c>
      <c r="F16" t="s">
        <v>36</v>
      </c>
      <c r="G16">
        <v>0</v>
      </c>
      <c r="H16" t="s">
        <v>1441</v>
      </c>
      <c r="I16" t="s">
        <v>340</v>
      </c>
      <c r="K16" t="s">
        <v>1999</v>
      </c>
      <c r="L16">
        <f t="shared" ref="L16:L29" si="3">L15</f>
        <v>0.17766751537682748</v>
      </c>
      <c r="M16" s="4">
        <f>INDEX(parameters!$D$41:$AG$178,MATCH('PV (extension)'!B3,parameters!$C$41:$C$178,0),MATCH('PV (extension)'!A16,parameters!$D$5:$AG$5,0))/L16</f>
        <v>5.1742493013949662E-4</v>
      </c>
      <c r="N16" s="3" t="s">
        <v>1505</v>
      </c>
      <c r="O16">
        <f>INDEX(parameters!$C$196:$EJ$198,MATCH('PV (extension)'!N16,parameters!$B$196:$B$198,0),MATCH('PV (extension)'!B3,parameters!$C$195:$EJ$195,0))</f>
        <v>1860.2687022994571</v>
      </c>
      <c r="P16">
        <v>3</v>
      </c>
      <c r="Q16">
        <v>30</v>
      </c>
      <c r="R16">
        <f t="shared" si="1"/>
        <v>167424.18320695113</v>
      </c>
      <c r="S16">
        <f t="shared" si="2"/>
        <v>5.9728527913074022E-6</v>
      </c>
    </row>
    <row r="17" spans="1:19" ht="16" x14ac:dyDescent="0.2">
      <c r="A17" t="s">
        <v>1442</v>
      </c>
      <c r="B17" s="4">
        <f t="shared" si="0"/>
        <v>5.3727857123527699E-8</v>
      </c>
      <c r="C17" t="s">
        <v>35</v>
      </c>
      <c r="D17" t="s">
        <v>15</v>
      </c>
      <c r="F17" t="s">
        <v>36</v>
      </c>
      <c r="G17">
        <v>0</v>
      </c>
      <c r="H17" t="s">
        <v>1442</v>
      </c>
      <c r="I17" t="s">
        <v>340</v>
      </c>
      <c r="K17" t="s">
        <v>1999</v>
      </c>
      <c r="L17">
        <f t="shared" si="3"/>
        <v>0.17766751537682748</v>
      </c>
      <c r="M17" s="4">
        <f>INDEX(parameters!$D$41:$AG$178,MATCH('PV (extension)'!B3,parameters!$C$41:$C$178,0),MATCH('PV (extension)'!A17,parameters!$D$5:$AG$5,0))/L17</f>
        <v>8.9953425943663963E-3</v>
      </c>
      <c r="N17" s="3" t="s">
        <v>1505</v>
      </c>
      <c r="O17">
        <f>INDEX(parameters!$C$196:$EJ$198,MATCH('PV (extension)'!N17,parameters!$B$196:$B$198,0),MATCH('PV (extension)'!B3,parameters!$C$195:$EJ$195,0))</f>
        <v>1860.2687022994571</v>
      </c>
      <c r="P17">
        <v>3</v>
      </c>
      <c r="Q17">
        <v>30</v>
      </c>
      <c r="R17">
        <f t="shared" si="1"/>
        <v>167424.18320695113</v>
      </c>
      <c r="S17">
        <f t="shared" si="2"/>
        <v>5.9728527913074022E-6</v>
      </c>
    </row>
    <row r="18" spans="1:19" x14ac:dyDescent="0.2">
      <c r="A18" t="s">
        <v>341</v>
      </c>
      <c r="B18" s="4">
        <f t="shared" si="0"/>
        <v>1.5735720609740882E-7</v>
      </c>
      <c r="C18" t="s">
        <v>35</v>
      </c>
      <c r="D18" t="s">
        <v>15</v>
      </c>
      <c r="F18" t="s">
        <v>36</v>
      </c>
      <c r="G18">
        <v>0</v>
      </c>
      <c r="H18" t="s">
        <v>341</v>
      </c>
      <c r="I18" t="s">
        <v>340</v>
      </c>
      <c r="K18" t="s">
        <v>1999</v>
      </c>
      <c r="L18">
        <f t="shared" si="3"/>
        <v>0.17766751537682748</v>
      </c>
      <c r="M18" s="4">
        <f>INDEX(parameters!$D$41:$AG$178,MATCH('PV (extension)'!B3,parameters!$C$41:$C$178,0),MATCH('PV (extension)'!A18,parameters!$D$5:$AG$5,0))/L18</f>
        <v>1.8497835237986298E-2</v>
      </c>
      <c r="N18" t="s">
        <v>1506</v>
      </c>
      <c r="O18">
        <f>INDEX(parameters!$C$196:$EJ$198,MATCH('PV (extension)'!N18,parameters!$B$196:$B$198,0),MATCH('PV (extension)'!B3,parameters!$C$195:$EJ$195,0))</f>
        <v>1306.1461101251509</v>
      </c>
      <c r="P18">
        <v>3</v>
      </c>
      <c r="Q18">
        <v>30</v>
      </c>
      <c r="R18">
        <f t="shared" si="1"/>
        <v>117553.14991126358</v>
      </c>
      <c r="S18">
        <f t="shared" si="2"/>
        <v>8.5067903391347844E-6</v>
      </c>
    </row>
    <row r="19" spans="1:19" x14ac:dyDescent="0.2">
      <c r="A19" t="s">
        <v>342</v>
      </c>
      <c r="B19" s="4">
        <f t="shared" si="0"/>
        <v>1.5432577179087489E-7</v>
      </c>
      <c r="C19" t="s">
        <v>35</v>
      </c>
      <c r="D19" t="s">
        <v>15</v>
      </c>
      <c r="F19" t="s">
        <v>36</v>
      </c>
      <c r="G19">
        <v>0</v>
      </c>
      <c r="H19" t="s">
        <v>342</v>
      </c>
      <c r="I19" t="s">
        <v>340</v>
      </c>
      <c r="K19" t="s">
        <v>1999</v>
      </c>
      <c r="L19">
        <f t="shared" si="3"/>
        <v>0.17766751537682748</v>
      </c>
      <c r="M19" s="4">
        <f>INDEX(parameters!$D$41:$AG$178,MATCH('PV (extension)'!B3,parameters!$C$41:$C$178,0),MATCH('PV (extension)'!A19,parameters!$D$5:$AG$5,0))/L19</f>
        <v>1.8141480586504166E-2</v>
      </c>
      <c r="N19" t="s">
        <v>1506</v>
      </c>
      <c r="O19">
        <f>INDEX(parameters!$C$196:$EJ$198,MATCH('PV (extension)'!N19,parameters!$B$196:$B$198,0),MATCH('PV (extension)'!B3,parameters!$C$195:$EJ$195,0))</f>
        <v>1306.1461101251509</v>
      </c>
      <c r="P19">
        <v>3</v>
      </c>
      <c r="Q19">
        <v>30</v>
      </c>
      <c r="R19">
        <f t="shared" si="1"/>
        <v>117553.14991126358</v>
      </c>
      <c r="S19">
        <f t="shared" si="2"/>
        <v>8.5067903391347844E-6</v>
      </c>
    </row>
    <row r="20" spans="1:19" x14ac:dyDescent="0.2">
      <c r="A20" t="s">
        <v>343</v>
      </c>
      <c r="B20" s="4">
        <f t="shared" si="0"/>
        <v>8.2956962456459028E-8</v>
      </c>
      <c r="C20" t="s">
        <v>35</v>
      </c>
      <c r="D20" t="s">
        <v>15</v>
      </c>
      <c r="F20" t="s">
        <v>36</v>
      </c>
      <c r="G20">
        <v>0</v>
      </c>
      <c r="H20" t="s">
        <v>343</v>
      </c>
      <c r="I20" t="s">
        <v>340</v>
      </c>
      <c r="K20" t="s">
        <v>1999</v>
      </c>
      <c r="L20">
        <f t="shared" si="3"/>
        <v>0.17766751537682748</v>
      </c>
      <c r="M20" s="4">
        <f>INDEX(parameters!$D$41:$AG$178,MATCH('PV (extension)'!B3,parameters!$C$41:$C$178,0),MATCH('PV (extension)'!A20,parameters!$D$5:$AG$5,0))/L20</f>
        <v>9.7518522438271929E-3</v>
      </c>
      <c r="N20" t="s">
        <v>1506</v>
      </c>
      <c r="O20">
        <f>INDEX(parameters!$C$196:$EJ$198,MATCH('PV (extension)'!N20,parameters!$B$196:$B$198,0),MATCH('PV (extension)'!B3,parameters!$C$195:$EJ$195,0))</f>
        <v>1306.1461101251509</v>
      </c>
      <c r="P20">
        <v>3</v>
      </c>
      <c r="Q20">
        <v>30</v>
      </c>
      <c r="R20">
        <f t="shared" si="1"/>
        <v>117553.14991126358</v>
      </c>
      <c r="S20">
        <f t="shared" si="2"/>
        <v>8.5067903391347844E-6</v>
      </c>
    </row>
    <row r="21" spans="1:19" x14ac:dyDescent="0.2">
      <c r="A21" t="s">
        <v>344</v>
      </c>
      <c r="B21" s="4">
        <f t="shared" si="0"/>
        <v>8.2885184040973137E-8</v>
      </c>
      <c r="C21" t="s">
        <v>35</v>
      </c>
      <c r="D21" t="s">
        <v>15</v>
      </c>
      <c r="F21" t="s">
        <v>36</v>
      </c>
      <c r="G21">
        <v>0</v>
      </c>
      <c r="H21" t="s">
        <v>344</v>
      </c>
      <c r="I21" t="s">
        <v>340</v>
      </c>
      <c r="K21" t="s">
        <v>1999</v>
      </c>
      <c r="L21">
        <f t="shared" si="3"/>
        <v>0.17766751537682748</v>
      </c>
      <c r="M21" s="4">
        <f>INDEX(parameters!$D$41:$AG$178,MATCH('PV (extension)'!B3,parameters!$C$41:$C$178,0),MATCH('PV (extension)'!A21,parameters!$D$5:$AG$5,0))/L21</f>
        <v>9.7434144649911868E-3</v>
      </c>
      <c r="N21" t="s">
        <v>1506</v>
      </c>
      <c r="O21">
        <f>INDEX(parameters!$C$196:$EJ$198,MATCH('PV (extension)'!N21,parameters!$B$196:$B$198,0),MATCH('PV (extension)'!B3,parameters!$C$195:$EJ$195,0))</f>
        <v>1306.1461101251509</v>
      </c>
      <c r="P21">
        <v>3</v>
      </c>
      <c r="Q21">
        <v>30</v>
      </c>
      <c r="R21">
        <f t="shared" si="1"/>
        <v>117553.14991126358</v>
      </c>
      <c r="S21">
        <f t="shared" si="2"/>
        <v>8.5067903391347844E-6</v>
      </c>
    </row>
    <row r="22" spans="1:19" ht="16" x14ac:dyDescent="0.2">
      <c r="A22" t="s">
        <v>345</v>
      </c>
      <c r="B22" s="4">
        <f t="shared" si="0"/>
        <v>1.7019210797759261E-6</v>
      </c>
      <c r="C22" t="s">
        <v>35</v>
      </c>
      <c r="D22" t="s">
        <v>15</v>
      </c>
      <c r="F22" t="s">
        <v>36</v>
      </c>
      <c r="G22">
        <v>0</v>
      </c>
      <c r="H22" t="s">
        <v>345</v>
      </c>
      <c r="I22" t="s">
        <v>340</v>
      </c>
      <c r="K22" t="s">
        <v>1999</v>
      </c>
      <c r="L22">
        <f t="shared" si="3"/>
        <v>0.17766751537682748</v>
      </c>
      <c r="M22" s="4">
        <f>INDEX(parameters!$D$41:$AG$178,MATCH('PV (extension)'!B3,parameters!$C$41:$C$178,0),MATCH('PV (extension)'!A22,parameters!$D$5:$AG$5,0))/L22</f>
        <v>0.28494274666417674</v>
      </c>
      <c r="N22" s="3" t="s">
        <v>1505</v>
      </c>
      <c r="O22">
        <f>INDEX(parameters!$C$196:$EJ$198,MATCH('PV (extension)'!N22,parameters!$B$196:$B$198,0),MATCH('PV (extension)'!B3,parameters!$C$195:$EJ$195,0))</f>
        <v>1860.2687022994571</v>
      </c>
      <c r="P22">
        <v>3</v>
      </c>
      <c r="Q22">
        <v>30</v>
      </c>
      <c r="R22">
        <f t="shared" si="1"/>
        <v>167424.18320695113</v>
      </c>
      <c r="S22">
        <f t="shared" si="2"/>
        <v>5.9728527913074022E-6</v>
      </c>
    </row>
    <row r="23" spans="1:19" ht="16" x14ac:dyDescent="0.2">
      <c r="A23" t="s">
        <v>346</v>
      </c>
      <c r="B23" s="4">
        <f t="shared" si="0"/>
        <v>8.8837815030824533E-7</v>
      </c>
      <c r="C23" t="s">
        <v>35</v>
      </c>
      <c r="D23" t="s">
        <v>15</v>
      </c>
      <c r="F23" t="s">
        <v>36</v>
      </c>
      <c r="G23">
        <v>0</v>
      </c>
      <c r="H23" t="s">
        <v>346</v>
      </c>
      <c r="I23" t="s">
        <v>340</v>
      </c>
      <c r="K23" t="s">
        <v>1999</v>
      </c>
      <c r="L23">
        <f t="shared" si="3"/>
        <v>0.17766751537682748</v>
      </c>
      <c r="M23" s="4">
        <f>INDEX(parameters!$D$41:$AG$178,MATCH('PV (extension)'!B3,parameters!$C$41:$C$178,0),MATCH('PV (extension)'!A23,parameters!$D$5:$AG$5,0))/L23</f>
        <v>0.14873598619426004</v>
      </c>
      <c r="N23" s="3" t="s">
        <v>1505</v>
      </c>
      <c r="O23">
        <f>INDEX(parameters!$C$196:$EJ$198,MATCH('PV (extension)'!N23,parameters!$B$196:$B$198,0),MATCH('PV (extension)'!B3,parameters!$C$195:$EJ$195,0))</f>
        <v>1860.2687022994571</v>
      </c>
      <c r="P23">
        <v>3</v>
      </c>
      <c r="Q23">
        <v>30</v>
      </c>
      <c r="R23">
        <f t="shared" si="1"/>
        <v>167424.18320695113</v>
      </c>
      <c r="S23">
        <f t="shared" si="2"/>
        <v>5.9728527913074022E-6</v>
      </c>
    </row>
    <row r="24" spans="1:19" ht="16" x14ac:dyDescent="0.2">
      <c r="A24" t="s">
        <v>347</v>
      </c>
      <c r="B24" s="4">
        <f t="shared" si="0"/>
        <v>4.9137815093670569E-7</v>
      </c>
      <c r="C24" t="s">
        <v>49</v>
      </c>
      <c r="D24" t="s">
        <v>15</v>
      </c>
      <c r="F24" t="s">
        <v>36</v>
      </c>
      <c r="G24">
        <v>0</v>
      </c>
      <c r="H24" t="s">
        <v>347</v>
      </c>
      <c r="I24" t="s">
        <v>340</v>
      </c>
      <c r="K24" t="s">
        <v>1999</v>
      </c>
      <c r="L24">
        <f t="shared" si="3"/>
        <v>0.17766751537682748</v>
      </c>
      <c r="M24" s="4">
        <f>INDEX(parameters!$D$41:$AG$178,MATCH('PV (extension)'!B3,parameters!$C$41:$C$178,0),MATCH('PV (extension)'!A24,parameters!$D$5:$AG$5,0))/L24</f>
        <v>8.2268585566319899E-2</v>
      </c>
      <c r="N24" s="3" t="s">
        <v>1505</v>
      </c>
      <c r="O24">
        <f>INDEX(parameters!$C$196:$EJ$198,MATCH('PV (extension)'!N24,parameters!$B$196:$B$198,0),MATCH('PV (extension)'!B3,parameters!$C$195:$EJ$195,0))</f>
        <v>1860.2687022994571</v>
      </c>
      <c r="P24">
        <v>3</v>
      </c>
      <c r="Q24">
        <v>30</v>
      </c>
      <c r="R24">
        <f t="shared" si="1"/>
        <v>167424.18320695113</v>
      </c>
      <c r="S24">
        <f t="shared" si="2"/>
        <v>5.9728527913074022E-6</v>
      </c>
    </row>
    <row r="25" spans="1:19" ht="16" x14ac:dyDescent="0.2">
      <c r="A25" t="s">
        <v>348</v>
      </c>
      <c r="B25" s="4">
        <f t="shared" si="0"/>
        <v>1.3758896368139561E-8</v>
      </c>
      <c r="C25" t="s">
        <v>49</v>
      </c>
      <c r="D25" t="s">
        <v>15</v>
      </c>
      <c r="F25" t="s">
        <v>36</v>
      </c>
      <c r="G25">
        <v>0</v>
      </c>
      <c r="H25" t="s">
        <v>348</v>
      </c>
      <c r="I25" t="s">
        <v>340</v>
      </c>
      <c r="K25" t="s">
        <v>1999</v>
      </c>
      <c r="L25">
        <f t="shared" si="3"/>
        <v>0.17766751537682748</v>
      </c>
      <c r="M25" s="4">
        <f>INDEX(parameters!$D$41:$AG$178,MATCH('PV (extension)'!B3,parameters!$C$41:$C$178,0),MATCH('PV (extension)'!A25,parameters!$D$5:$AG$5,0))/L25</f>
        <v>2.3035719862648527E-3</v>
      </c>
      <c r="N25" s="3" t="s">
        <v>1505</v>
      </c>
      <c r="O25">
        <f>INDEX(parameters!$C$196:$EJ$198,MATCH('PV (extension)'!N25,parameters!$B$196:$B$198,0),MATCH('PV (extension)'!B3,parameters!$C$195:$EJ$195,0))</f>
        <v>1860.2687022994571</v>
      </c>
      <c r="P25">
        <v>3</v>
      </c>
      <c r="Q25">
        <v>30</v>
      </c>
      <c r="R25">
        <f t="shared" si="1"/>
        <v>167424.18320695113</v>
      </c>
      <c r="S25">
        <f t="shared" si="2"/>
        <v>5.9728527913074022E-6</v>
      </c>
    </row>
    <row r="26" spans="1:19" ht="16" x14ac:dyDescent="0.2">
      <c r="A26" t="s">
        <v>349</v>
      </c>
      <c r="B26" s="4">
        <f t="shared" si="0"/>
        <v>8.1742411599375641E-8</v>
      </c>
      <c r="C26" t="s">
        <v>35</v>
      </c>
      <c r="D26" t="s">
        <v>15</v>
      </c>
      <c r="F26" t="s">
        <v>36</v>
      </c>
      <c r="G26">
        <v>0</v>
      </c>
      <c r="H26" t="s">
        <v>349</v>
      </c>
      <c r="I26" t="s">
        <v>340</v>
      </c>
      <c r="K26" t="s">
        <v>1999</v>
      </c>
      <c r="L26">
        <f t="shared" si="3"/>
        <v>0.17766751537682748</v>
      </c>
      <c r="M26" s="4">
        <f>INDEX(parameters!$D$41:$AG$178,MATCH('PV (extension)'!B3,parameters!$C$41:$C$178,0),MATCH('PV (extension)'!A26,parameters!$D$5:$AG$5,0))/L26</f>
        <v>1.3685656495391874E-2</v>
      </c>
      <c r="N26" s="3" t="s">
        <v>1505</v>
      </c>
      <c r="O26">
        <f>INDEX(parameters!$C$196:$EJ$198,MATCH('PV (extension)'!N26,parameters!$B$196:$B$198,0),MATCH('PV (extension)'!B3,parameters!$C$195:$EJ$195,0))</f>
        <v>1860.2687022994571</v>
      </c>
      <c r="P26">
        <v>3</v>
      </c>
      <c r="Q26">
        <v>30</v>
      </c>
      <c r="R26">
        <f t="shared" si="1"/>
        <v>167424.18320695113</v>
      </c>
      <c r="S26">
        <f t="shared" si="2"/>
        <v>5.9728527913074022E-6</v>
      </c>
    </row>
    <row r="27" spans="1:19" ht="16" x14ac:dyDescent="0.2">
      <c r="A27" t="s">
        <v>350</v>
      </c>
      <c r="B27" s="4">
        <f t="shared" si="0"/>
        <v>1.3991397429041467E-6</v>
      </c>
      <c r="C27" t="s">
        <v>35</v>
      </c>
      <c r="D27" t="s">
        <v>15</v>
      </c>
      <c r="F27" t="s">
        <v>36</v>
      </c>
      <c r="G27">
        <v>0</v>
      </c>
      <c r="H27" t="s">
        <v>350</v>
      </c>
      <c r="I27" t="s">
        <v>340</v>
      </c>
      <c r="K27" t="s">
        <v>1999</v>
      </c>
      <c r="L27">
        <f t="shared" si="3"/>
        <v>0.17766751537682748</v>
      </c>
      <c r="M27" s="4">
        <f>INDEX(parameters!$D$41:$AG$178,MATCH('PV (extension)'!B3,parameters!$C$41:$C$178,0),MATCH('PV (extension)'!A27,parameters!$D$5:$AG$5,0))/L27</f>
        <v>0.23424982864811036</v>
      </c>
      <c r="N27" s="3" t="s">
        <v>1505</v>
      </c>
      <c r="O27">
        <f>INDEX(parameters!$C$196:$EJ$198,MATCH('PV (extension)'!N27,parameters!$B$196:$B$198,0),MATCH('PV (extension)'!B3,parameters!$C$195:$EJ$195,0))</f>
        <v>1860.2687022994571</v>
      </c>
      <c r="P27">
        <v>3</v>
      </c>
      <c r="Q27">
        <v>30</v>
      </c>
      <c r="R27">
        <f t="shared" si="1"/>
        <v>167424.18320695113</v>
      </c>
      <c r="S27">
        <f t="shared" si="2"/>
        <v>5.9728527913074022E-6</v>
      </c>
    </row>
    <row r="28" spans="1:19" ht="16" x14ac:dyDescent="0.2">
      <c r="A28" t="s">
        <v>351</v>
      </c>
      <c r="B28" s="4">
        <f t="shared" si="0"/>
        <v>4.32005614706472E-8</v>
      </c>
      <c r="C28" t="s">
        <v>35</v>
      </c>
      <c r="D28" t="s">
        <v>15</v>
      </c>
      <c r="F28" t="s">
        <v>36</v>
      </c>
      <c r="G28">
        <v>0</v>
      </c>
      <c r="H28" t="s">
        <v>351</v>
      </c>
      <c r="I28" t="s">
        <v>340</v>
      </c>
      <c r="K28" t="s">
        <v>1999</v>
      </c>
      <c r="L28">
        <f t="shared" si="3"/>
        <v>0.17766751537682748</v>
      </c>
      <c r="M28" s="4">
        <f>INDEX(parameters!$D$41:$AG$178,MATCH('PV (extension)'!B3,parameters!$C$41:$C$178,0),MATCH('PV (extension)'!A28,parameters!$D$5:$AG$5,0))/L28</f>
        <v>7.2328187183047909E-3</v>
      </c>
      <c r="N28" s="3" t="s">
        <v>1505</v>
      </c>
      <c r="O28">
        <f>INDEX(parameters!$C$196:$EJ$198,MATCH('PV (extension)'!N28,parameters!$B$196:$B$198,0),MATCH('PV (extension)'!B3,parameters!$C$195:$EJ$195,0))</f>
        <v>1860.2687022994571</v>
      </c>
      <c r="P28">
        <v>3</v>
      </c>
      <c r="Q28">
        <v>30</v>
      </c>
      <c r="R28">
        <f t="shared" si="1"/>
        <v>167424.18320695113</v>
      </c>
      <c r="S28">
        <f t="shared" si="2"/>
        <v>5.9728527913074022E-6</v>
      </c>
    </row>
    <row r="29" spans="1:19" ht="16" x14ac:dyDescent="0.2">
      <c r="A29" t="s">
        <v>352</v>
      </c>
      <c r="B29" s="4">
        <f t="shared" si="0"/>
        <v>7.3120009723798303E-7</v>
      </c>
      <c r="C29" t="s">
        <v>35</v>
      </c>
      <c r="D29" t="s">
        <v>15</v>
      </c>
      <c r="F29" t="s">
        <v>36</v>
      </c>
      <c r="G29">
        <v>0</v>
      </c>
      <c r="H29" t="s">
        <v>352</v>
      </c>
      <c r="I29" t="s">
        <v>340</v>
      </c>
      <c r="K29" t="s">
        <v>1999</v>
      </c>
      <c r="L29">
        <f t="shared" si="3"/>
        <v>0.17766751537682748</v>
      </c>
      <c r="M29" s="4">
        <f>INDEX(parameters!$D$41:$AG$178,MATCH('PV (extension)'!B3,parameters!$C$41:$C$178,0),MATCH('PV (extension)'!A29,parameters!$D$5:$AG$5,0))/L29</f>
        <v>0.12242057904091255</v>
      </c>
      <c r="N29" s="3" t="s">
        <v>1505</v>
      </c>
      <c r="O29">
        <f>INDEX(parameters!$C$196:$EJ$198,MATCH('PV (extension)'!N29,parameters!$B$196:$B$198,0),MATCH('PV (extension)'!B3,parameters!$C$195:$EJ$195,0))</f>
        <v>1860.2687022994571</v>
      </c>
      <c r="P29">
        <v>3</v>
      </c>
      <c r="Q29">
        <v>30</v>
      </c>
      <c r="R29">
        <f t="shared" si="1"/>
        <v>167424.18320695113</v>
      </c>
      <c r="S29">
        <f t="shared" si="2"/>
        <v>5.9728527913074022E-6</v>
      </c>
    </row>
    <row r="30" spans="1:19" x14ac:dyDescent="0.2">
      <c r="A30" t="s">
        <v>442</v>
      </c>
      <c r="B30">
        <v>3.7025999999999999E-3</v>
      </c>
      <c r="C30" t="s">
        <v>42</v>
      </c>
      <c r="D30" t="s">
        <v>16</v>
      </c>
      <c r="F30" t="s">
        <v>36</v>
      </c>
      <c r="G30">
        <v>0</v>
      </c>
      <c r="H30" t="s">
        <v>443</v>
      </c>
      <c r="I30" t="s">
        <v>353</v>
      </c>
    </row>
    <row r="31" spans="1:19" x14ac:dyDescent="0.2">
      <c r="A31" t="s">
        <v>354</v>
      </c>
      <c r="B31">
        <v>-3.3322999999999998E-6</v>
      </c>
      <c r="C31" t="s">
        <v>49</v>
      </c>
      <c r="D31" t="s">
        <v>250</v>
      </c>
      <c r="F31" t="s">
        <v>36</v>
      </c>
      <c r="G31">
        <v>0</v>
      </c>
      <c r="H31" t="s">
        <v>355</v>
      </c>
      <c r="I31" t="s">
        <v>353</v>
      </c>
    </row>
    <row r="33" spans="1:19" s="2" customFormat="1" x14ac:dyDescent="0.2">
      <c r="A33" s="2" t="s">
        <v>2</v>
      </c>
      <c r="B33" s="2" t="s">
        <v>1460</v>
      </c>
    </row>
    <row r="34" spans="1:19" x14ac:dyDescent="0.2">
      <c r="A34" t="s">
        <v>4</v>
      </c>
      <c r="B34" t="s">
        <v>404</v>
      </c>
    </row>
    <row r="35" spans="1:19" x14ac:dyDescent="0.2">
      <c r="A35" t="s">
        <v>6</v>
      </c>
      <c r="B35" t="s">
        <v>1781</v>
      </c>
    </row>
    <row r="36" spans="1:19" x14ac:dyDescent="0.2">
      <c r="A36" t="s">
        <v>8</v>
      </c>
      <c r="B36">
        <v>1</v>
      </c>
    </row>
    <row r="37" spans="1:19" x14ac:dyDescent="0.2">
      <c r="A37" t="s">
        <v>9</v>
      </c>
      <c r="B37" t="s">
        <v>73</v>
      </c>
    </row>
    <row r="38" spans="1:19" x14ac:dyDescent="0.2">
      <c r="A38" t="s">
        <v>11</v>
      </c>
      <c r="B38" t="s">
        <v>12</v>
      </c>
    </row>
    <row r="39" spans="1:19" x14ac:dyDescent="0.2">
      <c r="A39" t="s">
        <v>13</v>
      </c>
      <c r="B39" t="s">
        <v>14</v>
      </c>
    </row>
    <row r="40" spans="1:19" x14ac:dyDescent="0.2">
      <c r="A40" t="s">
        <v>15</v>
      </c>
      <c r="B40" t="s">
        <v>53</v>
      </c>
    </row>
    <row r="41" spans="1:19" x14ac:dyDescent="0.2">
      <c r="A41" t="s">
        <v>17</v>
      </c>
    </row>
    <row r="42" spans="1:19" s="2" customFormat="1" x14ac:dyDescent="0.2">
      <c r="A42" s="2" t="s">
        <v>18</v>
      </c>
      <c r="B42" s="2" t="s">
        <v>19</v>
      </c>
      <c r="C42" s="2" t="s">
        <v>6</v>
      </c>
      <c r="D42" s="2" t="s">
        <v>15</v>
      </c>
      <c r="E42" s="2" t="s">
        <v>20</v>
      </c>
      <c r="F42" s="2" t="s">
        <v>13</v>
      </c>
      <c r="G42" s="2" t="s">
        <v>21</v>
      </c>
      <c r="H42" s="2" t="s">
        <v>9</v>
      </c>
      <c r="I42" s="2" t="s">
        <v>4</v>
      </c>
      <c r="J42" s="2" t="s">
        <v>1925</v>
      </c>
      <c r="K42" s="2" t="s">
        <v>1998</v>
      </c>
      <c r="L42" s="2" t="s">
        <v>2002</v>
      </c>
      <c r="M42" s="2" t="s">
        <v>2003</v>
      </c>
      <c r="N42" s="2" t="s">
        <v>2001</v>
      </c>
      <c r="O42" s="2" t="s">
        <v>2000</v>
      </c>
      <c r="P42" s="2" t="s">
        <v>2004</v>
      </c>
      <c r="Q42" s="2" t="s">
        <v>1502</v>
      </c>
      <c r="R42" s="2" t="s">
        <v>2005</v>
      </c>
      <c r="S42" s="2" t="s">
        <v>2006</v>
      </c>
    </row>
    <row r="43" spans="1:19" x14ac:dyDescent="0.2">
      <c r="A43" t="s">
        <v>335</v>
      </c>
      <c r="B43">
        <v>3.8502999999999998</v>
      </c>
      <c r="D43" t="s">
        <v>30</v>
      </c>
      <c r="E43" t="s">
        <v>336</v>
      </c>
      <c r="F43" t="s">
        <v>27</v>
      </c>
      <c r="G43">
        <v>0</v>
      </c>
      <c r="I43" t="s">
        <v>337</v>
      </c>
    </row>
    <row r="44" spans="1:19" x14ac:dyDescent="0.2">
      <c r="A44" t="s">
        <v>29</v>
      </c>
      <c r="B44">
        <v>0.25026999999999999</v>
      </c>
      <c r="D44" t="s">
        <v>30</v>
      </c>
      <c r="E44" t="s">
        <v>31</v>
      </c>
      <c r="F44" t="s">
        <v>27</v>
      </c>
      <c r="G44">
        <v>0</v>
      </c>
      <c r="I44" t="s">
        <v>338</v>
      </c>
    </row>
    <row r="45" spans="1:19" x14ac:dyDescent="0.2">
      <c r="A45" t="s">
        <v>1460</v>
      </c>
      <c r="B45">
        <v>1</v>
      </c>
      <c r="C45" t="str">
        <f>B35</f>
        <v>NA</v>
      </c>
      <c r="D45" t="s">
        <v>53</v>
      </c>
      <c r="E45" t="s">
        <v>339</v>
      </c>
      <c r="F45" t="s">
        <v>33</v>
      </c>
      <c r="G45">
        <v>0</v>
      </c>
      <c r="H45" t="s">
        <v>73</v>
      </c>
      <c r="J45">
        <f>VLOOKUP(C45,'extension - production vol'!$B$6:$D$235,3,0)</f>
        <v>13.901</v>
      </c>
    </row>
    <row r="46" spans="1:19" ht="16" x14ac:dyDescent="0.2">
      <c r="A46" t="s">
        <v>1434</v>
      </c>
      <c r="B46" s="4">
        <f t="shared" ref="B46:B56" si="4">M46*S46</f>
        <v>1.4102570157998077E-8</v>
      </c>
      <c r="C46" t="s">
        <v>49</v>
      </c>
      <c r="D46" t="s">
        <v>15</v>
      </c>
      <c r="F46" t="s">
        <v>36</v>
      </c>
      <c r="G46">
        <v>0</v>
      </c>
      <c r="H46" t="s">
        <v>1434</v>
      </c>
      <c r="I46" t="s">
        <v>340</v>
      </c>
      <c r="K46" t="s">
        <v>2007</v>
      </c>
      <c r="L46">
        <f>IF(K46="residential",VLOOKUP(B35,parameters!$C$41:$AG$178,18,0),IF(K46="commercial",1-VLOOKUP(B35,parameters!$C$41:$AG$178,18,0),1))</f>
        <v>0.82233248462317254</v>
      </c>
      <c r="M46" s="4">
        <f>INDEX(parameters!$D$41:$AG$178,MATCH('PV (extension)'!B35,parameters!$C$41:$C$178,0),MATCH('PV (extension)'!A46,parameters!$D$5:$AG$5,0))/L46</f>
        <v>0.12277778707072071</v>
      </c>
      <c r="N46" s="3" t="s">
        <v>1505</v>
      </c>
      <c r="O46">
        <f>INDEX(parameters!$C$196:$EJ$198,MATCH('PV (extension)'!N46,parameters!$B$196:$B$198,0),MATCH('PV (extension)'!B35,parameters!$C$195:$EJ$195,0))</f>
        <v>1860.2687022994571</v>
      </c>
      <c r="P46">
        <v>156</v>
      </c>
      <c r="Q46">
        <v>30</v>
      </c>
      <c r="R46">
        <f t="shared" ref="R46:R56" si="5">Q46*P46*O46</f>
        <v>8706057.5267614592</v>
      </c>
      <c r="S46">
        <f t="shared" ref="S46:S56" si="6">1/R46</f>
        <v>1.148625536789885E-7</v>
      </c>
    </row>
    <row r="47" spans="1:19" ht="16" x14ac:dyDescent="0.2">
      <c r="A47" t="s">
        <v>1435</v>
      </c>
      <c r="B47" s="4">
        <f t="shared" si="4"/>
        <v>7.3666715191165429E-9</v>
      </c>
      <c r="C47" t="s">
        <v>49</v>
      </c>
      <c r="D47" t="s">
        <v>15</v>
      </c>
      <c r="F47" t="s">
        <v>36</v>
      </c>
      <c r="G47">
        <v>0</v>
      </c>
      <c r="H47" t="s">
        <v>1435</v>
      </c>
      <c r="I47" t="s">
        <v>340</v>
      </c>
      <c r="K47" t="s">
        <v>2007</v>
      </c>
      <c r="L47">
        <f>L46</f>
        <v>0.82233248462317254</v>
      </c>
      <c r="M47" s="4">
        <f>INDEX(parameters!$D$41:$AG$178,MATCH('PV (extension)'!B35,parameters!$C$41:$C$178,0),MATCH('PV (extension)'!A47,parameters!$D$5:$AG$5,0))/L47</f>
        <v>6.4134666026183854E-2</v>
      </c>
      <c r="N47" s="3" t="s">
        <v>1505</v>
      </c>
      <c r="O47">
        <f>INDEX(parameters!$C$196:$EJ$198,MATCH('PV (extension)'!N47,parameters!$B$196:$B$198,0),MATCH('PV (extension)'!B35,parameters!$C$195:$EJ$195,0))</f>
        <v>1860.2687022994571</v>
      </c>
      <c r="P47">
        <v>156</v>
      </c>
      <c r="Q47">
        <v>30</v>
      </c>
      <c r="R47">
        <f t="shared" si="5"/>
        <v>8706057.5267614592</v>
      </c>
      <c r="S47">
        <f t="shared" si="6"/>
        <v>1.148625536789885E-7</v>
      </c>
    </row>
    <row r="48" spans="1:19" x14ac:dyDescent="0.2">
      <c r="A48" t="s">
        <v>1452</v>
      </c>
      <c r="B48" s="4">
        <f t="shared" si="4"/>
        <v>3.6308636406140578E-10</v>
      </c>
      <c r="C48" t="s">
        <v>35</v>
      </c>
      <c r="D48" t="s">
        <v>15</v>
      </c>
      <c r="F48" t="s">
        <v>36</v>
      </c>
      <c r="G48">
        <v>0</v>
      </c>
      <c r="H48" t="s">
        <v>1452</v>
      </c>
      <c r="I48" t="s">
        <v>340</v>
      </c>
      <c r="K48" t="s">
        <v>2007</v>
      </c>
      <c r="L48">
        <f t="shared" ref="L48:L56" si="7">L47</f>
        <v>0.82233248462317254</v>
      </c>
      <c r="M48" s="4">
        <f>INDEX(parameters!$D$41:$AG$178,MATCH('PV (extension)'!B35,parameters!$C$41:$C$178,0),MATCH('PV (extension)'!A48,parameters!$D$5:$AG$5,0))/L48</f>
        <v>1.2287226816964775E-2</v>
      </c>
      <c r="N48" t="s">
        <v>1507</v>
      </c>
      <c r="O48">
        <f>INDEX(parameters!$C$196:$EJ$198,MATCH('PV (extension)'!N48,parameters!$B$196:$B$198,0),MATCH('PV (extension)'!B35,parameters!$C$195:$EJ$195,0))</f>
        <v>1979.00925776538</v>
      </c>
      <c r="P48">
        <v>570</v>
      </c>
      <c r="Q48">
        <v>30</v>
      </c>
      <c r="R48">
        <f t="shared" si="5"/>
        <v>33841058.307788</v>
      </c>
      <c r="S48">
        <f t="shared" si="6"/>
        <v>2.9549903283310302E-8</v>
      </c>
    </row>
    <row r="49" spans="1:19" x14ac:dyDescent="0.2">
      <c r="A49" t="s">
        <v>1453</v>
      </c>
      <c r="B49" s="4">
        <f t="shared" si="4"/>
        <v>2.6672044418199169E-9</v>
      </c>
      <c r="C49" t="s">
        <v>35</v>
      </c>
      <c r="D49" t="s">
        <v>15</v>
      </c>
      <c r="F49" t="s">
        <v>36</v>
      </c>
      <c r="G49">
        <v>0</v>
      </c>
      <c r="H49" t="s">
        <v>1453</v>
      </c>
      <c r="I49" t="s">
        <v>340</v>
      </c>
      <c r="K49" t="s">
        <v>2007</v>
      </c>
      <c r="L49">
        <f t="shared" si="7"/>
        <v>0.82233248462317254</v>
      </c>
      <c r="M49" s="4">
        <f>INDEX(parameters!$D$41:$AG$178,MATCH('PV (extension)'!B35,parameters!$C$41:$C$178,0),MATCH('PV (extension)'!A49,parameters!$D$5:$AG$5,0))/L49</f>
        <v>9.0261021034418951E-2</v>
      </c>
      <c r="N49" t="s">
        <v>1507</v>
      </c>
      <c r="O49">
        <f>INDEX(parameters!$C$196:$EJ$198,MATCH('PV (extension)'!N49,parameters!$B$196:$B$198,0),MATCH('PV (extension)'!B35,parameters!$C$195:$EJ$195,0))</f>
        <v>1979.00925776538</v>
      </c>
      <c r="P49">
        <v>570</v>
      </c>
      <c r="Q49">
        <v>30</v>
      </c>
      <c r="R49">
        <f t="shared" si="5"/>
        <v>33841058.307788</v>
      </c>
      <c r="S49">
        <f t="shared" si="6"/>
        <v>2.9549903283310302E-8</v>
      </c>
    </row>
    <row r="50" spans="1:19" x14ac:dyDescent="0.2">
      <c r="A50" t="s">
        <v>1454</v>
      </c>
      <c r="B50" s="4">
        <f t="shared" si="4"/>
        <v>2.827047439189295E-11</v>
      </c>
      <c r="C50" t="s">
        <v>35</v>
      </c>
      <c r="D50" t="s">
        <v>15</v>
      </c>
      <c r="F50" t="s">
        <v>36</v>
      </c>
      <c r="G50">
        <v>0</v>
      </c>
      <c r="H50" t="s">
        <v>1454</v>
      </c>
      <c r="I50" t="s">
        <v>340</v>
      </c>
      <c r="K50" t="s">
        <v>2007</v>
      </c>
      <c r="L50">
        <f t="shared" si="7"/>
        <v>0.82233248462317254</v>
      </c>
      <c r="M50" s="4">
        <f>INDEX(parameters!$D$41:$AG$178,MATCH('PV (extension)'!B35,parameters!$C$41:$C$178,0),MATCH('PV (extension)'!A50,parameters!$D$5:$AG$5,0))/L50</f>
        <v>9.5670277228487681E-4</v>
      </c>
      <c r="N50" t="s">
        <v>1507</v>
      </c>
      <c r="O50">
        <f>INDEX(parameters!$C$196:$EJ$198,MATCH('PV (extension)'!N50,parameters!$B$196:$B$198,0),MATCH('PV (extension)'!B35,parameters!$C$195:$EJ$195,0))</f>
        <v>1979.00925776538</v>
      </c>
      <c r="P50">
        <v>570</v>
      </c>
      <c r="Q50">
        <v>30</v>
      </c>
      <c r="R50">
        <f t="shared" si="5"/>
        <v>33841058.307788</v>
      </c>
      <c r="S50">
        <f t="shared" si="6"/>
        <v>2.9549903283310302E-8</v>
      </c>
    </row>
    <row r="51" spans="1:19" x14ac:dyDescent="0.2">
      <c r="A51" t="s">
        <v>1455</v>
      </c>
      <c r="B51" s="4">
        <f t="shared" si="4"/>
        <v>9.4606917489243621E-9</v>
      </c>
      <c r="C51" t="s">
        <v>35</v>
      </c>
      <c r="D51" t="s">
        <v>15</v>
      </c>
      <c r="F51" t="s">
        <v>36</v>
      </c>
      <c r="G51">
        <v>0</v>
      </c>
      <c r="H51" t="s">
        <v>1455</v>
      </c>
      <c r="I51" t="s">
        <v>340</v>
      </c>
      <c r="K51" t="s">
        <v>2007</v>
      </c>
      <c r="L51">
        <f t="shared" si="7"/>
        <v>0.82233248462317254</v>
      </c>
      <c r="M51" s="4">
        <f>INDEX(parameters!$D$41:$AG$178,MATCH('PV (extension)'!B35,parameters!$C$41:$C$178,0),MATCH('PV (extension)'!A51,parameters!$D$5:$AG$5,0))/L51</f>
        <v>0.32015982110735819</v>
      </c>
      <c r="N51" t="s">
        <v>1507</v>
      </c>
      <c r="O51">
        <f>INDEX(parameters!$C$196:$EJ$198,MATCH('PV (extension)'!N51,parameters!$B$196:$B$198,0),MATCH('PV (extension)'!B35,parameters!$C$195:$EJ$195,0))</f>
        <v>1979.00925776538</v>
      </c>
      <c r="P51">
        <v>570</v>
      </c>
      <c r="Q51">
        <v>30</v>
      </c>
      <c r="R51">
        <f t="shared" si="5"/>
        <v>33841058.307788</v>
      </c>
      <c r="S51">
        <f t="shared" si="6"/>
        <v>2.9549903283310302E-8</v>
      </c>
    </row>
    <row r="52" spans="1:19" x14ac:dyDescent="0.2">
      <c r="A52" t="s">
        <v>1456</v>
      </c>
      <c r="B52" s="4">
        <f t="shared" si="4"/>
        <v>5.0183582103820165E-9</v>
      </c>
      <c r="C52" t="s">
        <v>35</v>
      </c>
      <c r="D52" t="s">
        <v>15</v>
      </c>
      <c r="F52" t="s">
        <v>36</v>
      </c>
      <c r="G52">
        <v>0</v>
      </c>
      <c r="H52" t="s">
        <v>1456</v>
      </c>
      <c r="I52" t="s">
        <v>340</v>
      </c>
      <c r="K52" t="s">
        <v>2007</v>
      </c>
      <c r="L52">
        <f t="shared" si="7"/>
        <v>0.82233248462317254</v>
      </c>
      <c r="M52" s="4">
        <f>INDEX(parameters!$D$41:$AG$178,MATCH('PV (extension)'!B35,parameters!$C$41:$C$178,0),MATCH('PV (extension)'!A52,parameters!$D$5:$AG$5,0))/L52</f>
        <v>0.16982655280690445</v>
      </c>
      <c r="N52" t="s">
        <v>1507</v>
      </c>
      <c r="O52">
        <f>INDEX(parameters!$C$196:$EJ$198,MATCH('PV (extension)'!N52,parameters!$B$196:$B$198,0),MATCH('PV (extension)'!B35,parameters!$C$195:$EJ$195,0))</f>
        <v>1979.00925776538</v>
      </c>
      <c r="P52">
        <v>570</v>
      </c>
      <c r="Q52">
        <v>30</v>
      </c>
      <c r="R52">
        <f t="shared" si="5"/>
        <v>33841058.307788</v>
      </c>
      <c r="S52">
        <f t="shared" si="6"/>
        <v>2.9549903283310302E-8</v>
      </c>
    </row>
    <row r="53" spans="1:19" ht="16" x14ac:dyDescent="0.2">
      <c r="A53" t="s">
        <v>1461</v>
      </c>
      <c r="B53" s="4">
        <f t="shared" si="4"/>
        <v>1.5485977239405375E-9</v>
      </c>
      <c r="C53" t="s">
        <v>49</v>
      </c>
      <c r="D53" t="s">
        <v>15</v>
      </c>
      <c r="F53" t="s">
        <v>36</v>
      </c>
      <c r="G53">
        <v>0</v>
      </c>
      <c r="H53" t="s">
        <v>1461</v>
      </c>
      <c r="I53" t="s">
        <v>340</v>
      </c>
      <c r="K53" t="s">
        <v>2007</v>
      </c>
      <c r="L53">
        <f t="shared" si="7"/>
        <v>0.82233248462317254</v>
      </c>
      <c r="M53" s="4">
        <f>INDEX(parameters!$D$41:$AG$178,MATCH('PV (extension)'!B35,parameters!$C$41:$C$178,0),MATCH('PV (extension)'!A53,parameters!$D$5:$AG$5,0))/L53</f>
        <v>8.0374539804535308E-3</v>
      </c>
      <c r="N53" s="3" t="s">
        <v>1505</v>
      </c>
      <c r="O53">
        <f>INDEX(parameters!$C$196:$EJ$198,MATCH('PV (extension)'!N53,parameters!$B$196:$B$198,0),MATCH('PV (extension)'!B35,parameters!$C$195:$EJ$195,0))</f>
        <v>1860.2687022994571</v>
      </c>
      <c r="P53">
        <v>93</v>
      </c>
      <c r="Q53">
        <v>30</v>
      </c>
      <c r="R53">
        <f t="shared" si="5"/>
        <v>5190149.6794154858</v>
      </c>
      <c r="S53">
        <f t="shared" si="6"/>
        <v>1.9267267068733554E-7</v>
      </c>
    </row>
    <row r="54" spans="1:19" ht="16" x14ac:dyDescent="0.2">
      <c r="A54" t="s">
        <v>1457</v>
      </c>
      <c r="B54" s="4">
        <f t="shared" si="4"/>
        <v>2.6258724575901852E-8</v>
      </c>
      <c r="C54" t="s">
        <v>49</v>
      </c>
      <c r="D54" t="s">
        <v>15</v>
      </c>
      <c r="F54" t="s">
        <v>36</v>
      </c>
      <c r="G54">
        <v>0</v>
      </c>
      <c r="H54" t="s">
        <v>1457</v>
      </c>
      <c r="I54" t="s">
        <v>340</v>
      </c>
      <c r="K54" t="s">
        <v>2007</v>
      </c>
      <c r="L54">
        <f t="shared" si="7"/>
        <v>0.82233248462317254</v>
      </c>
      <c r="M54" s="4">
        <f>INDEX(parameters!$D$41:$AG$178,MATCH('PV (extension)'!B35,parameters!$C$41:$C$178,0),MATCH('PV (extension)'!A54,parameters!$D$5:$AG$5,0))/L54</f>
        <v>0.13628671093947653</v>
      </c>
      <c r="N54" s="3" t="s">
        <v>1505</v>
      </c>
      <c r="O54">
        <f>INDEX(parameters!$C$196:$EJ$198,MATCH('PV (extension)'!N54,parameters!$B$196:$B$198,0),MATCH('PV (extension)'!B35,parameters!$C$195:$EJ$195,0))</f>
        <v>1860.2687022994571</v>
      </c>
      <c r="P54">
        <v>93</v>
      </c>
      <c r="Q54">
        <v>30</v>
      </c>
      <c r="R54">
        <f t="shared" si="5"/>
        <v>5190149.6794154858</v>
      </c>
      <c r="S54">
        <f t="shared" si="6"/>
        <v>1.9267267068733554E-7</v>
      </c>
    </row>
    <row r="55" spans="1:19" ht="16" x14ac:dyDescent="0.2">
      <c r="A55" t="s">
        <v>1462</v>
      </c>
      <c r="B55" s="4">
        <f t="shared" si="4"/>
        <v>8.1865584339346134E-10</v>
      </c>
      <c r="C55" t="s">
        <v>49</v>
      </c>
      <c r="D55" t="s">
        <v>15</v>
      </c>
      <c r="F55" t="s">
        <v>36</v>
      </c>
      <c r="G55">
        <v>0</v>
      </c>
      <c r="H55" t="s">
        <v>1462</v>
      </c>
      <c r="I55" t="s">
        <v>340</v>
      </c>
      <c r="K55" t="s">
        <v>2007</v>
      </c>
      <c r="L55">
        <f t="shared" si="7"/>
        <v>0.82233248462317254</v>
      </c>
      <c r="M55" s="4">
        <f>INDEX(parameters!$D$41:$AG$178,MATCH('PV (extension)'!B35,parameters!$C$41:$C$178,0),MATCH('PV (extension)'!A55,parameters!$D$5:$AG$5,0))/L55</f>
        <v>4.2489463631401872E-3</v>
      </c>
      <c r="N55" s="3" t="s">
        <v>1505</v>
      </c>
      <c r="O55">
        <f>INDEX(parameters!$C$196:$EJ$198,MATCH('PV (extension)'!N55,parameters!$B$196:$B$198,0),MATCH('PV (extension)'!B35,parameters!$C$195:$EJ$195,0))</f>
        <v>1860.2687022994571</v>
      </c>
      <c r="P55">
        <v>93</v>
      </c>
      <c r="Q55">
        <v>30</v>
      </c>
      <c r="R55">
        <f t="shared" si="5"/>
        <v>5190149.6794154858</v>
      </c>
      <c r="S55">
        <f t="shared" si="6"/>
        <v>1.9267267068733554E-7</v>
      </c>
    </row>
    <row r="56" spans="1:19" ht="16" x14ac:dyDescent="0.2">
      <c r="A56" t="s">
        <v>1458</v>
      </c>
      <c r="B56" s="4">
        <f t="shared" si="4"/>
        <v>1.3754596024864722E-8</v>
      </c>
      <c r="C56" t="s">
        <v>49</v>
      </c>
      <c r="D56" t="s">
        <v>15</v>
      </c>
      <c r="F56" t="s">
        <v>36</v>
      </c>
      <c r="G56">
        <v>0</v>
      </c>
      <c r="H56" t="s">
        <v>1458</v>
      </c>
      <c r="I56" t="s">
        <v>340</v>
      </c>
      <c r="K56" t="s">
        <v>2007</v>
      </c>
      <c r="L56">
        <f t="shared" si="7"/>
        <v>0.82233248462317254</v>
      </c>
      <c r="M56" s="4">
        <f>INDEX(parameters!$D$41:$AG$178,MATCH('PV (extension)'!B35,parameters!$C$41:$C$178,0),MATCH('PV (extension)'!A56,parameters!$D$5:$AG$5,0))/L56</f>
        <v>7.1388412148941149E-2</v>
      </c>
      <c r="N56" s="3" t="s">
        <v>1505</v>
      </c>
      <c r="O56">
        <f>INDEX(parameters!$C$196:$EJ$198,MATCH('PV (extension)'!N56,parameters!$B$196:$B$198,0),MATCH('PV (extension)'!B35,parameters!$C$195:$EJ$195,0))</f>
        <v>1860.2687022994571</v>
      </c>
      <c r="P56">
        <v>93</v>
      </c>
      <c r="Q56">
        <v>30</v>
      </c>
      <c r="R56">
        <f t="shared" si="5"/>
        <v>5190149.6794154858</v>
      </c>
      <c r="S56">
        <f t="shared" si="6"/>
        <v>1.9267267068733554E-7</v>
      </c>
    </row>
    <row r="57" spans="1:19" x14ac:dyDescent="0.2">
      <c r="A57" t="s">
        <v>442</v>
      </c>
      <c r="B57">
        <v>3.7025999999999999E-3</v>
      </c>
      <c r="C57" t="s">
        <v>42</v>
      </c>
      <c r="D57" t="s">
        <v>16</v>
      </c>
      <c r="F57" t="s">
        <v>36</v>
      </c>
      <c r="G57">
        <v>0</v>
      </c>
      <c r="H57" t="s">
        <v>443</v>
      </c>
      <c r="I57" t="s">
        <v>353</v>
      </c>
      <c r="M57" s="4"/>
    </row>
    <row r="58" spans="1:19" x14ac:dyDescent="0.2">
      <c r="A58" t="s">
        <v>354</v>
      </c>
      <c r="B58">
        <v>-3.3322999999999998E-6</v>
      </c>
      <c r="C58" t="s">
        <v>49</v>
      </c>
      <c r="D58" t="s">
        <v>250</v>
      </c>
      <c r="F58" t="s">
        <v>36</v>
      </c>
      <c r="G58">
        <v>0</v>
      </c>
      <c r="H58" t="s">
        <v>355</v>
      </c>
      <c r="I58" t="s">
        <v>353</v>
      </c>
      <c r="M58" s="4"/>
    </row>
    <row r="59" spans="1:19" x14ac:dyDescent="0.2">
      <c r="M59" s="4"/>
    </row>
    <row r="60" spans="1:19" s="2" customFormat="1" x14ac:dyDescent="0.2">
      <c r="A60" s="2" t="s">
        <v>2</v>
      </c>
      <c r="B60" s="2" t="s">
        <v>332</v>
      </c>
      <c r="M60" s="4"/>
    </row>
    <row r="61" spans="1:19" x14ac:dyDescent="0.2">
      <c r="A61" t="s">
        <v>4</v>
      </c>
      <c r="B61" t="s">
        <v>356</v>
      </c>
      <c r="M61" s="4"/>
    </row>
    <row r="62" spans="1:19" x14ac:dyDescent="0.2">
      <c r="A62" t="s">
        <v>6</v>
      </c>
      <c r="B62" t="s">
        <v>1781</v>
      </c>
    </row>
    <row r="63" spans="1:19" x14ac:dyDescent="0.2">
      <c r="A63" t="s">
        <v>8</v>
      </c>
      <c r="B63">
        <v>1</v>
      </c>
    </row>
    <row r="64" spans="1:19" x14ac:dyDescent="0.2">
      <c r="A64" t="s">
        <v>9</v>
      </c>
      <c r="B64" t="s">
        <v>73</v>
      </c>
    </row>
    <row r="65" spans="1:22" x14ac:dyDescent="0.2">
      <c r="A65" t="s">
        <v>11</v>
      </c>
      <c r="B65" t="s">
        <v>12</v>
      </c>
    </row>
    <row r="66" spans="1:22" x14ac:dyDescent="0.2">
      <c r="A66" t="s">
        <v>13</v>
      </c>
      <c r="B66" t="s">
        <v>14</v>
      </c>
    </row>
    <row r="67" spans="1:22" x14ac:dyDescent="0.2">
      <c r="A67" t="s">
        <v>15</v>
      </c>
      <c r="B67" t="s">
        <v>53</v>
      </c>
    </row>
    <row r="68" spans="1:22" x14ac:dyDescent="0.2">
      <c r="A68" t="s">
        <v>17</v>
      </c>
    </row>
    <row r="69" spans="1:22" s="2" customFormat="1" x14ac:dyDescent="0.2">
      <c r="A69" s="2" t="s">
        <v>18</v>
      </c>
      <c r="B69" s="2" t="s">
        <v>19</v>
      </c>
      <c r="C69" s="2" t="s">
        <v>6</v>
      </c>
      <c r="D69" s="2" t="s">
        <v>15</v>
      </c>
      <c r="E69" s="2" t="s">
        <v>20</v>
      </c>
      <c r="F69" s="2" t="s">
        <v>13</v>
      </c>
      <c r="G69" s="2" t="s">
        <v>21</v>
      </c>
      <c r="H69" s="2" t="s">
        <v>22</v>
      </c>
      <c r="I69" s="2" t="s">
        <v>23</v>
      </c>
      <c r="J69" s="2" t="s">
        <v>4</v>
      </c>
      <c r="K69" s="2" t="s">
        <v>24</v>
      </c>
      <c r="L69" s="2" t="s">
        <v>9</v>
      </c>
      <c r="M69" s="2" t="s">
        <v>1925</v>
      </c>
      <c r="N69" s="2" t="s">
        <v>1998</v>
      </c>
      <c r="O69" s="2" t="s">
        <v>2002</v>
      </c>
      <c r="P69" s="2" t="s">
        <v>2003</v>
      </c>
      <c r="Q69" s="2" t="s">
        <v>2001</v>
      </c>
      <c r="R69" s="2" t="s">
        <v>2000</v>
      </c>
      <c r="S69" s="2" t="s">
        <v>2004</v>
      </c>
      <c r="T69" s="2" t="s">
        <v>1502</v>
      </c>
      <c r="U69" s="2" t="s">
        <v>2005</v>
      </c>
      <c r="V69" s="2" t="s">
        <v>2006</v>
      </c>
    </row>
    <row r="70" spans="1:22" x14ac:dyDescent="0.2">
      <c r="A70" t="s">
        <v>335</v>
      </c>
      <c r="B70">
        <v>3.8502999999999998</v>
      </c>
      <c r="D70" t="s">
        <v>30</v>
      </c>
      <c r="E70" t="s">
        <v>336</v>
      </c>
      <c r="F70" t="s">
        <v>27</v>
      </c>
      <c r="G70">
        <v>2</v>
      </c>
      <c r="H70">
        <v>1.348151067341848</v>
      </c>
      <c r="I70">
        <v>4.3409845976280087E-2</v>
      </c>
      <c r="J70" t="s">
        <v>337</v>
      </c>
    </row>
    <row r="71" spans="1:22" x14ac:dyDescent="0.2">
      <c r="A71" t="s">
        <v>29</v>
      </c>
      <c r="B71">
        <v>0.25026999999999999</v>
      </c>
      <c r="D71" t="s">
        <v>30</v>
      </c>
      <c r="E71" t="s">
        <v>31</v>
      </c>
      <c r="F71" t="s">
        <v>27</v>
      </c>
      <c r="G71">
        <v>2</v>
      </c>
      <c r="H71">
        <v>-1.385214943900327</v>
      </c>
      <c r="I71">
        <v>2.439508208471609E-2</v>
      </c>
      <c r="J71" t="s">
        <v>358</v>
      </c>
    </row>
    <row r="72" spans="1:22" x14ac:dyDescent="0.2">
      <c r="A72" t="s">
        <v>332</v>
      </c>
      <c r="B72">
        <v>1</v>
      </c>
      <c r="C72" t="str">
        <f>B62</f>
        <v>NA</v>
      </c>
      <c r="D72" t="s">
        <v>53</v>
      </c>
      <c r="E72" t="s">
        <v>339</v>
      </c>
      <c r="F72" t="s">
        <v>33</v>
      </c>
      <c r="G72">
        <v>0</v>
      </c>
      <c r="H72">
        <v>1</v>
      </c>
      <c r="L72" t="s">
        <v>73</v>
      </c>
      <c r="M72">
        <f>VLOOKUP(C72,'extension - production vol'!$B$6:$D$235,3,0)</f>
        <v>13.901</v>
      </c>
    </row>
    <row r="73" spans="1:22" ht="16" x14ac:dyDescent="0.2">
      <c r="A73" t="s">
        <v>1434</v>
      </c>
      <c r="B73" s="4">
        <f>P73*V73</f>
        <v>1.1597001557599165E-8</v>
      </c>
      <c r="C73" t="s">
        <v>49</v>
      </c>
      <c r="D73" t="s">
        <v>15</v>
      </c>
      <c r="F73" t="s">
        <v>36</v>
      </c>
      <c r="G73">
        <v>2</v>
      </c>
      <c r="H73">
        <v>-18.46800298604678</v>
      </c>
      <c r="I73">
        <v>9.798894162072011E-2</v>
      </c>
      <c r="J73" t="s">
        <v>340</v>
      </c>
      <c r="L73" t="s">
        <v>1434</v>
      </c>
      <c r="N73" t="s">
        <v>2008</v>
      </c>
      <c r="O73">
        <v>1</v>
      </c>
      <c r="P73" s="4">
        <f>INDEX(parameters!$D$41:$AG$178,MATCH('PV (extension)'!B62,parameters!$C$41:$C$178,0),MATCH('PV (extension)'!A73,parameters!$D$5:$AG$5,0))/O73</f>
        <v>0.10096416269840058</v>
      </c>
      <c r="Q73" s="3" t="s">
        <v>1505</v>
      </c>
      <c r="R73">
        <f>INDEX(parameters!$C$196:$EJ$198,MATCH('PV (extension)'!Q73,parameters!$B$196:$B$198,0),MATCH('PV (extension)'!B62,parameters!$C$195:$EJ$195,0))</f>
        <v>1860.2687022994571</v>
      </c>
      <c r="S73">
        <v>156</v>
      </c>
      <c r="T73">
        <v>30</v>
      </c>
      <c r="U73">
        <f t="shared" ref="U73" si="8">T73*S73*R73</f>
        <v>8706057.5267614592</v>
      </c>
      <c r="V73">
        <f t="shared" ref="V73" si="9">1/U73</f>
        <v>1.148625536789885E-7</v>
      </c>
    </row>
    <row r="74" spans="1:22" ht="16" x14ac:dyDescent="0.2">
      <c r="A74" t="s">
        <v>1435</v>
      </c>
      <c r="B74" s="4">
        <f t="shared" ref="B74:B99" si="10">P74*V74</f>
        <v>6.0578532937178668E-9</v>
      </c>
      <c r="C74" t="s">
        <v>49</v>
      </c>
      <c r="D74" t="s">
        <v>15</v>
      </c>
      <c r="F74" t="s">
        <v>36</v>
      </c>
      <c r="G74">
        <v>2</v>
      </c>
      <c r="H74">
        <v>-19.10362020104489</v>
      </c>
      <c r="I74">
        <v>9.798894162072011E-2</v>
      </c>
      <c r="J74" t="s">
        <v>340</v>
      </c>
      <c r="L74" t="s">
        <v>1435</v>
      </c>
      <c r="N74" t="s">
        <v>2008</v>
      </c>
      <c r="O74">
        <v>1</v>
      </c>
      <c r="P74" s="4">
        <f>INDEX(parameters!$D$41:$AG$178,MATCH('PV (extension)'!B62,parameters!$C$41:$C$178,0),MATCH('PV (extension)'!A74,parameters!$D$5:$AG$5,0))/O74</f>
        <v>5.2740019263789135E-2</v>
      </c>
      <c r="Q74" s="3" t="s">
        <v>1505</v>
      </c>
      <c r="R74">
        <f>INDEX(parameters!$C$196:$EJ$198,MATCH('PV (extension)'!Q74,parameters!$B$196:$B$198,0),MATCH('PV (extension)'!B62,parameters!$C$195:$EJ$195,0))</f>
        <v>1860.2687022994571</v>
      </c>
      <c r="S74">
        <v>156</v>
      </c>
      <c r="T74">
        <v>30</v>
      </c>
      <c r="U74">
        <f t="shared" ref="U74:U99" si="11">T74*S74*R74</f>
        <v>8706057.5267614592</v>
      </c>
      <c r="V74">
        <f t="shared" ref="V74:V99" si="12">1/U74</f>
        <v>1.148625536789885E-7</v>
      </c>
    </row>
    <row r="75" spans="1:22" ht="16" x14ac:dyDescent="0.2">
      <c r="A75" t="s">
        <v>1439</v>
      </c>
      <c r="B75" s="4">
        <f t="shared" si="10"/>
        <v>5.4330636595274367E-9</v>
      </c>
      <c r="C75" t="s">
        <v>49</v>
      </c>
      <c r="D75" t="s">
        <v>15</v>
      </c>
      <c r="F75" t="s">
        <v>36</v>
      </c>
      <c r="G75">
        <v>2</v>
      </c>
      <c r="H75">
        <v>-19.697439318003951</v>
      </c>
      <c r="I75">
        <v>9.798894162072011E-2</v>
      </c>
      <c r="J75" t="s">
        <v>340</v>
      </c>
      <c r="L75" t="s">
        <v>1439</v>
      </c>
      <c r="N75" t="s">
        <v>2008</v>
      </c>
      <c r="O75">
        <v>1</v>
      </c>
      <c r="P75" s="4">
        <f>INDEX(parameters!$D$41:$AG$178,MATCH('PV (extension)'!B62,parameters!$C$41:$C$178,0),MATCH('PV (extension)'!A75,parameters!$D$5:$AG$5,0))/O75</f>
        <v>9.0962624550774995E-4</v>
      </c>
      <c r="Q75" s="3" t="s">
        <v>1505</v>
      </c>
      <c r="R75">
        <f>INDEX(parameters!$C$196:$EJ$198,MATCH('PV (extension)'!Q75,parameters!$B$196:$B$198,0),MATCH('PV (extension)'!B62,parameters!$C$195:$EJ$195,0))</f>
        <v>1860.2687022994571</v>
      </c>
      <c r="S75">
        <v>3</v>
      </c>
      <c r="T75">
        <v>30</v>
      </c>
      <c r="U75">
        <f t="shared" si="11"/>
        <v>167424.18320695113</v>
      </c>
      <c r="V75">
        <f t="shared" si="12"/>
        <v>5.9728527913074022E-6</v>
      </c>
    </row>
    <row r="76" spans="1:22" ht="16" x14ac:dyDescent="0.2">
      <c r="A76" t="s">
        <v>1440</v>
      </c>
      <c r="B76" s="4">
        <f t="shared" si="10"/>
        <v>3.543610451871634E-8</v>
      </c>
      <c r="C76" t="s">
        <v>49</v>
      </c>
      <c r="D76" t="s">
        <v>15</v>
      </c>
      <c r="F76" t="s">
        <v>36</v>
      </c>
      <c r="G76">
        <v>2</v>
      </c>
      <c r="H76">
        <v>-16.692979911025031</v>
      </c>
      <c r="I76">
        <v>9.798894162072011E-2</v>
      </c>
      <c r="J76" t="s">
        <v>340</v>
      </c>
      <c r="L76" t="s">
        <v>1440</v>
      </c>
      <c r="N76" t="s">
        <v>2008</v>
      </c>
      <c r="O76">
        <v>1</v>
      </c>
      <c r="P76" s="4">
        <f>INDEX(parameters!$D$41:$AG$178,MATCH('PV (extension)'!B62,parameters!$C$41:$C$178,0),MATCH('PV (extension)'!A76,parameters!$D$5:$AG$5,0))/O76</f>
        <v>5.9328608550822341E-3</v>
      </c>
      <c r="Q76" s="3" t="s">
        <v>1505</v>
      </c>
      <c r="R76">
        <f>INDEX(parameters!$C$196:$EJ$198,MATCH('PV (extension)'!Q76,parameters!$B$196:$B$198,0),MATCH('PV (extension)'!B62,parameters!$C$195:$EJ$195,0))</f>
        <v>1860.2687022994571</v>
      </c>
      <c r="S76">
        <v>3</v>
      </c>
      <c r="T76">
        <v>30</v>
      </c>
      <c r="U76">
        <f t="shared" si="11"/>
        <v>167424.18320695113</v>
      </c>
      <c r="V76">
        <f t="shared" si="12"/>
        <v>5.9728527913074022E-6</v>
      </c>
    </row>
    <row r="77" spans="1:22" ht="16" x14ac:dyDescent="0.2">
      <c r="A77" t="s">
        <v>1441</v>
      </c>
      <c r="B77" s="4">
        <f t="shared" si="10"/>
        <v>5.4908197830823383E-10</v>
      </c>
      <c r="C77" t="s">
        <v>35</v>
      </c>
      <c r="D77" t="s">
        <v>15</v>
      </c>
      <c r="F77" t="s">
        <v>36</v>
      </c>
      <c r="G77">
        <v>2</v>
      </c>
      <c r="H77">
        <v>-21.54326959350907</v>
      </c>
      <c r="I77">
        <v>9.798894162072011E-2</v>
      </c>
      <c r="J77" t="s">
        <v>340</v>
      </c>
      <c r="L77" t="s">
        <v>1441</v>
      </c>
      <c r="N77" t="s">
        <v>2008</v>
      </c>
      <c r="O77">
        <v>1</v>
      </c>
      <c r="P77" s="4">
        <f>INDEX(parameters!$D$41:$AG$178,MATCH('PV (extension)'!B62,parameters!$C$41:$C$178,0),MATCH('PV (extension)'!A77,parameters!$D$5:$AG$5,0))/O77</f>
        <v>9.1929601731912907E-5</v>
      </c>
      <c r="Q77" s="3" t="s">
        <v>1505</v>
      </c>
      <c r="R77">
        <f>INDEX(parameters!$C$196:$EJ$198,MATCH('PV (extension)'!Q77,parameters!$B$196:$B$198,0),MATCH('PV (extension)'!B62,parameters!$C$195:$EJ$195,0))</f>
        <v>1860.2687022994571</v>
      </c>
      <c r="S77">
        <v>3</v>
      </c>
      <c r="T77">
        <v>30</v>
      </c>
      <c r="U77">
        <f t="shared" si="11"/>
        <v>167424.18320695113</v>
      </c>
      <c r="V77">
        <f t="shared" si="12"/>
        <v>5.9728527913074022E-6</v>
      </c>
    </row>
    <row r="78" spans="1:22" ht="16" x14ac:dyDescent="0.2">
      <c r="A78" t="s">
        <v>1442</v>
      </c>
      <c r="B78" s="4">
        <f t="shared" si="10"/>
        <v>9.5456948816583472E-9</v>
      </c>
      <c r="C78" t="s">
        <v>35</v>
      </c>
      <c r="D78" t="s">
        <v>15</v>
      </c>
      <c r="F78" t="s">
        <v>36</v>
      </c>
      <c r="G78">
        <v>2</v>
      </c>
      <c r="H78">
        <v>-18.729872499892029</v>
      </c>
      <c r="I78">
        <v>9.798894162072011E-2</v>
      </c>
      <c r="J78" t="s">
        <v>340</v>
      </c>
      <c r="L78" t="s">
        <v>1442</v>
      </c>
      <c r="N78" t="s">
        <v>2008</v>
      </c>
      <c r="O78">
        <v>1</v>
      </c>
      <c r="P78" s="4">
        <f>INDEX(parameters!$D$41:$AG$178,MATCH('PV (extension)'!B62,parameters!$C$41:$C$178,0),MATCH('PV (extension)'!A78,parameters!$D$5:$AG$5,0))/O78</f>
        <v>1.5981801687044229E-3</v>
      </c>
      <c r="Q78" s="3" t="s">
        <v>1505</v>
      </c>
      <c r="R78">
        <f>INDEX(parameters!$C$196:$EJ$198,MATCH('PV (extension)'!Q78,parameters!$B$196:$B$198,0),MATCH('PV (extension)'!B62,parameters!$C$195:$EJ$195,0))</f>
        <v>1860.2687022994571</v>
      </c>
      <c r="S78">
        <v>3</v>
      </c>
      <c r="T78">
        <v>30</v>
      </c>
      <c r="U78">
        <f t="shared" si="11"/>
        <v>167424.18320695113</v>
      </c>
      <c r="V78">
        <f t="shared" si="12"/>
        <v>5.9728527913074022E-6</v>
      </c>
    </row>
    <row r="79" spans="1:22" x14ac:dyDescent="0.2">
      <c r="A79" t="s">
        <v>1452</v>
      </c>
      <c r="B79" s="4">
        <f t="shared" si="10"/>
        <v>2.9857771189140958E-10</v>
      </c>
      <c r="C79" t="s">
        <v>35</v>
      </c>
      <c r="D79" t="s">
        <v>15</v>
      </c>
      <c r="F79" t="s">
        <v>36</v>
      </c>
      <c r="G79">
        <v>2</v>
      </c>
      <c r="H79">
        <v>-21.666568118067421</v>
      </c>
      <c r="I79">
        <v>9.798894162072011E-2</v>
      </c>
      <c r="J79" t="s">
        <v>340</v>
      </c>
      <c r="L79" t="s">
        <v>1452</v>
      </c>
      <c r="N79" t="s">
        <v>2008</v>
      </c>
      <c r="O79">
        <v>1</v>
      </c>
      <c r="P79" s="4">
        <f>INDEX(parameters!$D$41:$AG$178,MATCH('PV (extension)'!B62,parameters!$C$41:$C$178,0),MATCH('PV (extension)'!A79,parameters!$D$5:$AG$5,0))/O79</f>
        <v>1.0104185757523119E-2</v>
      </c>
      <c r="Q79" t="s">
        <v>1507</v>
      </c>
      <c r="R79">
        <f>INDEX(parameters!$C$196:$EJ$198,MATCH('PV (extension)'!Q79,parameters!$B$196:$B$198,0),MATCH('PV (extension)'!B62,parameters!$C$195:$EJ$195,0))</f>
        <v>1979.00925776538</v>
      </c>
      <c r="S79">
        <v>570</v>
      </c>
      <c r="T79">
        <v>30</v>
      </c>
      <c r="U79">
        <f t="shared" si="11"/>
        <v>33841058.307788</v>
      </c>
      <c r="V79">
        <f t="shared" si="12"/>
        <v>2.9549903283310302E-8</v>
      </c>
    </row>
    <row r="80" spans="1:22" x14ac:dyDescent="0.2">
      <c r="A80" t="s">
        <v>1453</v>
      </c>
      <c r="B80" s="4">
        <f t="shared" si="10"/>
        <v>2.1933288556397339E-9</v>
      </c>
      <c r="C80" t="s">
        <v>35</v>
      </c>
      <c r="D80" t="s">
        <v>15</v>
      </c>
      <c r="F80" t="s">
        <v>36</v>
      </c>
      <c r="G80">
        <v>2</v>
      </c>
      <c r="H80">
        <v>-21.47552628199886</v>
      </c>
      <c r="I80">
        <v>9.798894162072011E-2</v>
      </c>
      <c r="J80" t="s">
        <v>340</v>
      </c>
      <c r="L80" t="s">
        <v>1453</v>
      </c>
      <c r="N80" t="s">
        <v>2008</v>
      </c>
      <c r="O80">
        <v>1</v>
      </c>
      <c r="P80" s="4">
        <f>INDEX(parameters!$D$41:$AG$178,MATCH('PV (extension)'!B62,parameters!$C$41:$C$178,0),MATCH('PV (extension)'!A80,parameters!$D$5:$AG$5,0))/O80</f>
        <v>7.4224569691858172E-2</v>
      </c>
      <c r="Q80" t="s">
        <v>1507</v>
      </c>
      <c r="R80">
        <f>INDEX(parameters!$C$196:$EJ$198,MATCH('PV (extension)'!Q80,parameters!$B$196:$B$198,0),MATCH('PV (extension)'!B62,parameters!$C$195:$EJ$195,0))</f>
        <v>1979.00925776538</v>
      </c>
      <c r="S80">
        <v>570</v>
      </c>
      <c r="T80">
        <v>30</v>
      </c>
      <c r="U80">
        <f t="shared" si="11"/>
        <v>33841058.307788</v>
      </c>
      <c r="V80">
        <f t="shared" si="12"/>
        <v>2.9549903283310302E-8</v>
      </c>
    </row>
    <row r="81" spans="1:22" x14ac:dyDescent="0.2">
      <c r="A81" t="s">
        <v>1454</v>
      </c>
      <c r="B81" s="4">
        <f t="shared" si="10"/>
        <v>2.3247729448161103E-11</v>
      </c>
      <c r="C81" t="s">
        <v>35</v>
      </c>
      <c r="D81" t="s">
        <v>15</v>
      </c>
      <c r="F81" t="s">
        <v>36</v>
      </c>
      <c r="G81">
        <v>2</v>
      </c>
      <c r="H81">
        <v>-23.51240679473371</v>
      </c>
      <c r="I81">
        <v>9.798894162072011E-2</v>
      </c>
      <c r="J81" t="s">
        <v>340</v>
      </c>
      <c r="L81" t="s">
        <v>1454</v>
      </c>
      <c r="N81" t="s">
        <v>2008</v>
      </c>
      <c r="O81">
        <v>1</v>
      </c>
      <c r="P81" s="4">
        <f>INDEX(parameters!$D$41:$AG$178,MATCH('PV (extension)'!B62,parameters!$C$41:$C$178,0),MATCH('PV (extension)'!A81,parameters!$D$5:$AG$5,0))/O81</f>
        <v>7.867277677789E-4</v>
      </c>
      <c r="Q81" t="s">
        <v>1507</v>
      </c>
      <c r="R81">
        <f>INDEX(parameters!$C$196:$EJ$198,MATCH('PV (extension)'!Q81,parameters!$B$196:$B$198,0),MATCH('PV (extension)'!B62,parameters!$C$195:$EJ$195,0))</f>
        <v>1979.00925776538</v>
      </c>
      <c r="S81">
        <v>570</v>
      </c>
      <c r="T81">
        <v>30</v>
      </c>
      <c r="U81">
        <f t="shared" si="11"/>
        <v>33841058.307788</v>
      </c>
      <c r="V81">
        <f t="shared" si="12"/>
        <v>2.9549903283310302E-8</v>
      </c>
    </row>
    <row r="82" spans="1:22" x14ac:dyDescent="0.2">
      <c r="A82" t="s">
        <v>1455</v>
      </c>
      <c r="B82" s="4">
        <f t="shared" si="10"/>
        <v>7.7798341521469192E-9</v>
      </c>
      <c r="C82" t="s">
        <v>35</v>
      </c>
      <c r="D82" t="s">
        <v>15</v>
      </c>
      <c r="F82" t="s">
        <v>36</v>
      </c>
      <c r="G82">
        <v>2</v>
      </c>
      <c r="H82">
        <v>-18.20082258362968</v>
      </c>
      <c r="I82">
        <v>9.798894162072011E-2</v>
      </c>
      <c r="J82" t="s">
        <v>340</v>
      </c>
      <c r="L82" t="s">
        <v>1455</v>
      </c>
      <c r="N82" t="s">
        <v>2008</v>
      </c>
      <c r="O82">
        <v>1</v>
      </c>
      <c r="P82" s="4">
        <f>INDEX(parameters!$D$41:$AG$178,MATCH('PV (extension)'!B62,parameters!$C$41:$C$178,0),MATCH('PV (extension)'!A82,parameters!$D$5:$AG$5,0))/O82</f>
        <v>0.2632778211677243</v>
      </c>
      <c r="Q82" t="s">
        <v>1507</v>
      </c>
      <c r="R82">
        <f>INDEX(parameters!$C$196:$EJ$198,MATCH('PV (extension)'!Q82,parameters!$B$196:$B$198,0),MATCH('PV (extension)'!B62,parameters!$C$195:$EJ$195,0))</f>
        <v>1979.00925776538</v>
      </c>
      <c r="S82">
        <v>570</v>
      </c>
      <c r="T82">
        <v>30</v>
      </c>
      <c r="U82">
        <f t="shared" si="11"/>
        <v>33841058.307788</v>
      </c>
      <c r="V82">
        <f t="shared" si="12"/>
        <v>2.9549903283310302E-8</v>
      </c>
    </row>
    <row r="83" spans="1:22" x14ac:dyDescent="0.2">
      <c r="A83" t="s">
        <v>1456</v>
      </c>
      <c r="B83" s="4">
        <f t="shared" si="10"/>
        <v>4.1267589758725407E-9</v>
      </c>
      <c r="C83" t="s">
        <v>35</v>
      </c>
      <c r="D83" t="s">
        <v>15</v>
      </c>
      <c r="F83" t="s">
        <v>36</v>
      </c>
      <c r="G83">
        <v>2</v>
      </c>
      <c r="H83">
        <v>-18.836468952383601</v>
      </c>
      <c r="I83">
        <v>9.798894162072011E-2</v>
      </c>
      <c r="J83" t="s">
        <v>340</v>
      </c>
      <c r="L83" t="s">
        <v>1456</v>
      </c>
      <c r="N83" t="s">
        <v>2008</v>
      </c>
      <c r="O83">
        <v>1</v>
      </c>
      <c r="P83" s="4">
        <f>INDEX(parameters!$D$41:$AG$178,MATCH('PV (extension)'!B62,parameters!$C$41:$C$178,0),MATCH('PV (extension)'!A83,parameters!$D$5:$AG$5,0))/O83</f>
        <v>0.13965389112469015</v>
      </c>
      <c r="Q83" t="s">
        <v>1507</v>
      </c>
      <c r="R83">
        <f>INDEX(parameters!$C$196:$EJ$198,MATCH('PV (extension)'!Q83,parameters!$B$196:$B$198,0),MATCH('PV (extension)'!B62,parameters!$C$195:$EJ$195,0))</f>
        <v>1979.00925776538</v>
      </c>
      <c r="S83">
        <v>570</v>
      </c>
      <c r="T83">
        <v>30</v>
      </c>
      <c r="U83">
        <f t="shared" si="11"/>
        <v>33841058.307788</v>
      </c>
      <c r="V83">
        <f t="shared" si="12"/>
        <v>2.9549903283310302E-8</v>
      </c>
    </row>
    <row r="84" spans="1:22" ht="16" x14ac:dyDescent="0.2">
      <c r="A84" t="s">
        <v>1461</v>
      </c>
      <c r="B84" s="4">
        <f t="shared" si="10"/>
        <v>1.273462214009812E-9</v>
      </c>
      <c r="C84" t="s">
        <v>49</v>
      </c>
      <c r="D84" t="s">
        <v>15</v>
      </c>
      <c r="F84" t="s">
        <v>36</v>
      </c>
      <c r="G84">
        <v>2</v>
      </c>
      <c r="H84">
        <v>-20.658789817762049</v>
      </c>
      <c r="I84">
        <v>9.798894162072011E-2</v>
      </c>
      <c r="J84" t="s">
        <v>340</v>
      </c>
      <c r="L84" t="s">
        <v>1461</v>
      </c>
      <c r="N84" t="s">
        <v>2008</v>
      </c>
      <c r="O84">
        <v>1</v>
      </c>
      <c r="P84" s="4">
        <f>INDEX(parameters!$D$41:$AG$178,MATCH('PV (extension)'!B62,parameters!$C$41:$C$178,0),MATCH('PV (extension)'!A84,parameters!$D$5:$AG$5,0))/O84</f>
        <v>6.6094595017907607E-3</v>
      </c>
      <c r="Q84" s="3" t="s">
        <v>1505</v>
      </c>
      <c r="R84">
        <f>INDEX(parameters!$C$196:$EJ$198,MATCH('PV (extension)'!Q84,parameters!$B$196:$B$198,0),MATCH('PV (extension)'!B62,parameters!$C$195:$EJ$195,0))</f>
        <v>1860.2687022994571</v>
      </c>
      <c r="S84">
        <v>93</v>
      </c>
      <c r="T84">
        <v>30</v>
      </c>
      <c r="U84">
        <f t="shared" si="11"/>
        <v>5190149.6794154858</v>
      </c>
      <c r="V84">
        <f t="shared" si="12"/>
        <v>1.9267267068733554E-7</v>
      </c>
    </row>
    <row r="85" spans="1:22" ht="16" x14ac:dyDescent="0.2">
      <c r="A85" t="s">
        <v>1457</v>
      </c>
      <c r="B85" s="4">
        <f t="shared" si="10"/>
        <v>2.1593402223536934E-8</v>
      </c>
      <c r="C85" t="s">
        <v>49</v>
      </c>
      <c r="D85" t="s">
        <v>15</v>
      </c>
      <c r="F85" t="s">
        <v>36</v>
      </c>
      <c r="G85">
        <v>2</v>
      </c>
      <c r="H85">
        <v>-17.845360350005858</v>
      </c>
      <c r="I85">
        <v>9.798894162072011E-2</v>
      </c>
      <c r="J85" t="s">
        <v>340</v>
      </c>
      <c r="L85" t="s">
        <v>1457</v>
      </c>
      <c r="N85" t="s">
        <v>2008</v>
      </c>
      <c r="O85">
        <v>1</v>
      </c>
      <c r="P85" s="4">
        <f>INDEX(parameters!$D$41:$AG$178,MATCH('PV (extension)'!B62,parameters!$C$41:$C$178,0),MATCH('PV (extension)'!A85,parameters!$D$5:$AG$5,0))/O85</f>
        <v>0.11207298962797985</v>
      </c>
      <c r="Q85" s="3" t="s">
        <v>1505</v>
      </c>
      <c r="R85">
        <f>INDEX(parameters!$C$196:$EJ$198,MATCH('PV (extension)'!Q85,parameters!$B$196:$B$198,0),MATCH('PV (extension)'!B62,parameters!$C$195:$EJ$195,0))</f>
        <v>1860.2687022994571</v>
      </c>
      <c r="S85">
        <v>93</v>
      </c>
      <c r="T85">
        <v>30</v>
      </c>
      <c r="U85">
        <f t="shared" si="11"/>
        <v>5190149.6794154858</v>
      </c>
      <c r="V85">
        <f t="shared" si="12"/>
        <v>1.9267267068733554E-7</v>
      </c>
    </row>
    <row r="86" spans="1:22" ht="16" x14ac:dyDescent="0.2">
      <c r="A86" t="s">
        <v>1462</v>
      </c>
      <c r="B86" s="4">
        <f t="shared" si="10"/>
        <v>6.7320729374902389E-10</v>
      </c>
      <c r="C86" t="s">
        <v>49</v>
      </c>
      <c r="D86" t="s">
        <v>15</v>
      </c>
      <c r="F86" t="s">
        <v>36</v>
      </c>
      <c r="G86">
        <v>2</v>
      </c>
      <c r="H86">
        <v>-21.294425499752101</v>
      </c>
      <c r="I86">
        <v>9.798894162072011E-2</v>
      </c>
      <c r="J86" t="s">
        <v>340</v>
      </c>
      <c r="L86" t="s">
        <v>1462</v>
      </c>
      <c r="N86" t="s">
        <v>2008</v>
      </c>
      <c r="O86">
        <v>1</v>
      </c>
      <c r="P86" s="4">
        <f>INDEX(parameters!$D$41:$AG$178,MATCH('PV (extension)'!B62,parameters!$C$41:$C$178,0),MATCH('PV (extension)'!A86,parameters!$D$5:$AG$5,0))/O86</f>
        <v>3.4940466198316628E-3</v>
      </c>
      <c r="Q86" s="3" t="s">
        <v>1505</v>
      </c>
      <c r="R86">
        <f>INDEX(parameters!$C$196:$EJ$198,MATCH('PV (extension)'!Q86,parameters!$B$196:$B$198,0),MATCH('PV (extension)'!B62,parameters!$C$195:$EJ$195,0))</f>
        <v>1860.2687022994571</v>
      </c>
      <c r="S86">
        <v>93</v>
      </c>
      <c r="T86">
        <v>30</v>
      </c>
      <c r="U86">
        <f t="shared" si="11"/>
        <v>5190149.6794154858</v>
      </c>
      <c r="V86">
        <f t="shared" si="12"/>
        <v>1.9267267068733554E-7</v>
      </c>
    </row>
    <row r="87" spans="1:22" ht="16" x14ac:dyDescent="0.2">
      <c r="A87" t="s">
        <v>1458</v>
      </c>
      <c r="B87" s="4">
        <f t="shared" si="10"/>
        <v>1.131085112411502E-8</v>
      </c>
      <c r="C87" t="s">
        <v>49</v>
      </c>
      <c r="D87" t="s">
        <v>15</v>
      </c>
      <c r="F87" t="s">
        <v>36</v>
      </c>
      <c r="G87">
        <v>2</v>
      </c>
      <c r="H87">
        <v>-18.48100416113547</v>
      </c>
      <c r="I87">
        <v>9.798894162072011E-2</v>
      </c>
      <c r="J87" t="s">
        <v>340</v>
      </c>
      <c r="L87" t="s">
        <v>1458</v>
      </c>
      <c r="N87" t="s">
        <v>2008</v>
      </c>
      <c r="O87">
        <v>1</v>
      </c>
      <c r="P87" s="4">
        <f>INDEX(parameters!$D$41:$AG$178,MATCH('PV (extension)'!B62,parameters!$C$41:$C$178,0),MATCH('PV (extension)'!A87,parameters!$D$5:$AG$5,0))/O87</f>
        <v>5.8705010335741853E-2</v>
      </c>
      <c r="Q87" s="3" t="s">
        <v>1505</v>
      </c>
      <c r="R87">
        <f>INDEX(parameters!$C$196:$EJ$198,MATCH('PV (extension)'!Q87,parameters!$B$196:$B$198,0),MATCH('PV (extension)'!B62,parameters!$C$195:$EJ$195,0))</f>
        <v>1860.2687022994571</v>
      </c>
      <c r="S87">
        <v>93</v>
      </c>
      <c r="T87">
        <v>30</v>
      </c>
      <c r="U87">
        <f t="shared" si="11"/>
        <v>5190149.6794154858</v>
      </c>
      <c r="V87">
        <f t="shared" si="12"/>
        <v>1.9267267068733554E-7</v>
      </c>
    </row>
    <row r="88" spans="1:22" x14ac:dyDescent="0.2">
      <c r="A88" t="s">
        <v>341</v>
      </c>
      <c r="B88" s="4">
        <f t="shared" si="10"/>
        <v>2.7957263833965993E-8</v>
      </c>
      <c r="C88" t="s">
        <v>359</v>
      </c>
      <c r="D88" t="s">
        <v>15</v>
      </c>
      <c r="F88" t="s">
        <v>36</v>
      </c>
      <c r="G88">
        <v>2</v>
      </c>
      <c r="H88">
        <v>-17.561299045251399</v>
      </c>
      <c r="I88">
        <v>9.798894162072011E-2</v>
      </c>
      <c r="J88" t="s">
        <v>340</v>
      </c>
      <c r="L88" t="s">
        <v>341</v>
      </c>
      <c r="N88" t="s">
        <v>2008</v>
      </c>
      <c r="O88">
        <v>1</v>
      </c>
      <c r="P88" s="4">
        <f>INDEX(parameters!$D$41:$AG$178,MATCH('PV (extension)'!B62,parameters!$C$41:$C$178,0),MATCH('PV (extension)'!A88,parameters!$D$5:$AG$5,0))/O88</f>
        <v>3.2864644265829519E-3</v>
      </c>
      <c r="Q88" t="s">
        <v>1506</v>
      </c>
      <c r="R88">
        <f>INDEX(parameters!$C$196:$EJ$198,MATCH('PV (extension)'!Q88,parameters!$B$196:$B$198,0),MATCH('PV (extension)'!B62,parameters!$C$195:$EJ$195,0))</f>
        <v>1306.1461101251509</v>
      </c>
      <c r="S88">
        <v>3</v>
      </c>
      <c r="T88">
        <v>30</v>
      </c>
      <c r="U88">
        <f t="shared" si="11"/>
        <v>117553.14991126358</v>
      </c>
      <c r="V88">
        <f t="shared" si="12"/>
        <v>8.5067903391347844E-6</v>
      </c>
    </row>
    <row r="89" spans="1:22" x14ac:dyDescent="0.2">
      <c r="A89" t="s">
        <v>342</v>
      </c>
      <c r="B89" s="4">
        <f t="shared" si="10"/>
        <v>2.7418676432696029E-8</v>
      </c>
      <c r="C89" t="s">
        <v>359</v>
      </c>
      <c r="D89" t="s">
        <v>15</v>
      </c>
      <c r="F89" t="s">
        <v>36</v>
      </c>
      <c r="G89">
        <v>2</v>
      </c>
      <c r="H89">
        <v>-17.561299045251399</v>
      </c>
      <c r="I89">
        <v>9.798894162072011E-2</v>
      </c>
      <c r="J89" t="s">
        <v>340</v>
      </c>
      <c r="L89" t="s">
        <v>342</v>
      </c>
      <c r="N89" t="s">
        <v>2008</v>
      </c>
      <c r="O89">
        <v>1</v>
      </c>
      <c r="P89" s="4">
        <f>INDEX(parameters!$D$41:$AG$178,MATCH('PV (extension)'!B62,parameters!$C$41:$C$178,0),MATCH('PV (extension)'!A89,parameters!$D$5:$AG$5,0))/O89</f>
        <v>3.2231517810611459E-3</v>
      </c>
      <c r="Q89" t="s">
        <v>1506</v>
      </c>
      <c r="R89">
        <f>INDEX(parameters!$C$196:$EJ$198,MATCH('PV (extension)'!Q89,parameters!$B$196:$B$198,0),MATCH('PV (extension)'!B62,parameters!$C$195:$EJ$195,0))</f>
        <v>1306.1461101251509</v>
      </c>
      <c r="S89">
        <v>3</v>
      </c>
      <c r="T89">
        <v>30</v>
      </c>
      <c r="U89">
        <f t="shared" si="11"/>
        <v>117553.14991126358</v>
      </c>
      <c r="V89">
        <f t="shared" si="12"/>
        <v>8.5067903391347844E-6</v>
      </c>
    </row>
    <row r="90" spans="1:22" x14ac:dyDescent="0.2">
      <c r="A90" t="s">
        <v>343</v>
      </c>
      <c r="B90" s="4">
        <f t="shared" si="10"/>
        <v>1.4738757402847837E-8</v>
      </c>
      <c r="C90" t="s">
        <v>359</v>
      </c>
      <c r="D90" t="s">
        <v>15</v>
      </c>
      <c r="F90" t="s">
        <v>36</v>
      </c>
      <c r="G90">
        <v>2</v>
      </c>
      <c r="H90">
        <v>-18.196897397350821</v>
      </c>
      <c r="I90">
        <v>9.798894162072011E-2</v>
      </c>
      <c r="J90" t="s">
        <v>340</v>
      </c>
      <c r="L90" t="s">
        <v>343</v>
      </c>
      <c r="N90" t="s">
        <v>2008</v>
      </c>
      <c r="O90">
        <v>1</v>
      </c>
      <c r="P90" s="4">
        <f>INDEX(parameters!$D$41:$AG$178,MATCH('PV (extension)'!B62,parameters!$C$41:$C$178,0),MATCH('PV (extension)'!A90,parameters!$D$5:$AG$5,0))/O90</f>
        <v>1.7325873584827175E-3</v>
      </c>
      <c r="Q90" t="s">
        <v>1506</v>
      </c>
      <c r="R90">
        <f>INDEX(parameters!$C$196:$EJ$198,MATCH('PV (extension)'!Q90,parameters!$B$196:$B$198,0),MATCH('PV (extension)'!B62,parameters!$C$195:$EJ$195,0))</f>
        <v>1306.1461101251509</v>
      </c>
      <c r="S90">
        <v>3</v>
      </c>
      <c r="T90">
        <v>30</v>
      </c>
      <c r="U90">
        <f t="shared" si="11"/>
        <v>117553.14991126358</v>
      </c>
      <c r="V90">
        <f t="shared" si="12"/>
        <v>8.5067903391347844E-6</v>
      </c>
    </row>
    <row r="91" spans="1:22" x14ac:dyDescent="0.2">
      <c r="A91" t="s">
        <v>344</v>
      </c>
      <c r="B91" s="4">
        <f t="shared" si="10"/>
        <v>1.4726004710110773E-8</v>
      </c>
      <c r="C91" t="s">
        <v>359</v>
      </c>
      <c r="D91" t="s">
        <v>15</v>
      </c>
      <c r="F91" t="s">
        <v>36</v>
      </c>
      <c r="G91">
        <v>2</v>
      </c>
      <c r="H91">
        <v>-18.196897397350821</v>
      </c>
      <c r="I91">
        <v>9.798894162072011E-2</v>
      </c>
      <c r="J91" t="s">
        <v>340</v>
      </c>
      <c r="L91" t="s">
        <v>344</v>
      </c>
      <c r="N91" t="s">
        <v>2008</v>
      </c>
      <c r="O91">
        <v>1</v>
      </c>
      <c r="P91" s="4">
        <f>INDEX(parameters!$D$41:$AG$178,MATCH('PV (extension)'!B62,parameters!$C$41:$C$178,0),MATCH('PV (extension)'!A91,parameters!$D$5:$AG$5,0))/O91</f>
        <v>1.7310882392816251E-3</v>
      </c>
      <c r="Q91" t="s">
        <v>1506</v>
      </c>
      <c r="R91">
        <f>INDEX(parameters!$C$196:$EJ$198,MATCH('PV (extension)'!Q91,parameters!$B$196:$B$198,0),MATCH('PV (extension)'!B62,parameters!$C$195:$EJ$195,0))</f>
        <v>1306.1461101251509</v>
      </c>
      <c r="S91">
        <v>3</v>
      </c>
      <c r="T91">
        <v>30</v>
      </c>
      <c r="U91">
        <f t="shared" si="11"/>
        <v>117553.14991126358</v>
      </c>
      <c r="V91">
        <f t="shared" si="12"/>
        <v>8.5067903391347844E-6</v>
      </c>
    </row>
    <row r="92" spans="1:22" ht="16" x14ac:dyDescent="0.2">
      <c r="A92" t="s">
        <v>345</v>
      </c>
      <c r="B92" s="4">
        <f t="shared" si="10"/>
        <v>3.0237608961123617E-7</v>
      </c>
      <c r="C92" t="s">
        <v>359</v>
      </c>
      <c r="D92" t="s">
        <v>15</v>
      </c>
      <c r="F92" t="s">
        <v>36</v>
      </c>
      <c r="G92">
        <v>2</v>
      </c>
      <c r="H92">
        <v>-15.20991773919472</v>
      </c>
      <c r="I92">
        <v>9.798894162072011E-2</v>
      </c>
      <c r="J92" t="s">
        <v>340</v>
      </c>
      <c r="L92" t="s">
        <v>345</v>
      </c>
      <c r="N92" t="s">
        <v>2008</v>
      </c>
      <c r="O92">
        <v>1</v>
      </c>
      <c r="P92" s="4">
        <f>INDEX(parameters!$D$41:$AG$178,MATCH('PV (extension)'!B62,parameters!$C$41:$C$178,0),MATCH('PV (extension)'!A92,parameters!$D$5:$AG$5,0))/O92</f>
        <v>5.0625069824473082E-2</v>
      </c>
      <c r="Q92" s="3" t="s">
        <v>1505</v>
      </c>
      <c r="R92">
        <f>INDEX(parameters!$C$196:$EJ$198,MATCH('PV (extension)'!Q92,parameters!$B$196:$B$198,0),MATCH('PV (extension)'!B62,parameters!$C$195:$EJ$195,0))</f>
        <v>1860.2687022994571</v>
      </c>
      <c r="S92">
        <v>3</v>
      </c>
      <c r="T92">
        <v>30</v>
      </c>
      <c r="U92">
        <f t="shared" si="11"/>
        <v>167424.18320695113</v>
      </c>
      <c r="V92">
        <f t="shared" si="12"/>
        <v>5.9728527913074022E-6</v>
      </c>
    </row>
    <row r="93" spans="1:22" ht="16" x14ac:dyDescent="0.2">
      <c r="A93" t="s">
        <v>346</v>
      </c>
      <c r="B93" s="4">
        <f t="shared" si="10"/>
        <v>1.5783593868032773E-7</v>
      </c>
      <c r="C93" t="s">
        <v>359</v>
      </c>
      <c r="D93" t="s">
        <v>15</v>
      </c>
      <c r="F93" t="s">
        <v>36</v>
      </c>
      <c r="G93">
        <v>2</v>
      </c>
      <c r="H93">
        <v>-15.845552597349339</v>
      </c>
      <c r="I93">
        <v>9.798894162072011E-2</v>
      </c>
      <c r="J93" t="s">
        <v>340</v>
      </c>
      <c r="L93" t="s">
        <v>346</v>
      </c>
      <c r="N93" t="s">
        <v>2008</v>
      </c>
      <c r="O93">
        <v>1</v>
      </c>
      <c r="P93" s="4">
        <f>INDEX(parameters!$D$41:$AG$178,MATCH('PV (extension)'!B62,parameters!$C$41:$C$178,0),MATCH('PV (extension)'!A93,parameters!$D$5:$AG$5,0))/O93</f>
        <v>2.6425553114256296E-2</v>
      </c>
      <c r="Q93" s="3" t="s">
        <v>1505</v>
      </c>
      <c r="R93">
        <f>INDEX(parameters!$C$196:$EJ$198,MATCH('PV (extension)'!Q93,parameters!$B$196:$B$198,0),MATCH('PV (extension)'!B62,parameters!$C$195:$EJ$195,0))</f>
        <v>1860.2687022994571</v>
      </c>
      <c r="S93">
        <v>3</v>
      </c>
      <c r="T93">
        <v>30</v>
      </c>
      <c r="U93">
        <f t="shared" si="11"/>
        <v>167424.18320695113</v>
      </c>
      <c r="V93">
        <f t="shared" si="12"/>
        <v>5.9728527913074022E-6</v>
      </c>
    </row>
    <row r="94" spans="1:22" ht="16" x14ac:dyDescent="0.2">
      <c r="A94" t="s">
        <v>347</v>
      </c>
      <c r="B94" s="4">
        <f t="shared" si="10"/>
        <v>8.7301935187384201E-8</v>
      </c>
      <c r="C94" t="s">
        <v>49</v>
      </c>
      <c r="D94" t="s">
        <v>15</v>
      </c>
      <c r="F94" t="s">
        <v>36</v>
      </c>
      <c r="G94">
        <v>2</v>
      </c>
      <c r="H94">
        <v>-16.884050111477411</v>
      </c>
      <c r="I94">
        <v>9.798894162072011E-2</v>
      </c>
      <c r="J94" t="s">
        <v>340</v>
      </c>
      <c r="L94" t="s">
        <v>347</v>
      </c>
      <c r="N94" t="s">
        <v>2008</v>
      </c>
      <c r="O94">
        <v>1</v>
      </c>
      <c r="P94" s="4">
        <f>INDEX(parameters!$D$41:$AG$178,MATCH('PV (extension)'!B62,parameters!$C$41:$C$178,0),MATCH('PV (extension)'!A94,parameters!$D$5:$AG$5,0))/O94</f>
        <v>1.4616455191133988E-2</v>
      </c>
      <c r="Q94" s="3" t="s">
        <v>1505</v>
      </c>
      <c r="R94">
        <f>INDEX(parameters!$C$196:$EJ$198,MATCH('PV (extension)'!Q94,parameters!$B$196:$B$198,0),MATCH('PV (extension)'!B62,parameters!$C$195:$EJ$195,0))</f>
        <v>1860.2687022994571</v>
      </c>
      <c r="S94">
        <v>3</v>
      </c>
      <c r="T94">
        <v>30</v>
      </c>
      <c r="U94">
        <f t="shared" si="11"/>
        <v>167424.18320695113</v>
      </c>
      <c r="V94">
        <f t="shared" si="12"/>
        <v>5.9728527913074022E-6</v>
      </c>
    </row>
    <row r="95" spans="1:22" ht="16" x14ac:dyDescent="0.2">
      <c r="A95" t="s">
        <v>348</v>
      </c>
      <c r="B95" s="4">
        <f t="shared" si="10"/>
        <v>2.4445089320546119E-9</v>
      </c>
      <c r="C95" t="s">
        <v>49</v>
      </c>
      <c r="D95" t="s">
        <v>15</v>
      </c>
      <c r="F95" t="s">
        <v>36</v>
      </c>
      <c r="G95">
        <v>2</v>
      </c>
      <c r="H95">
        <v>-19.506396550885459</v>
      </c>
      <c r="I95">
        <v>9.798894162072011E-2</v>
      </c>
      <c r="J95" t="s">
        <v>340</v>
      </c>
      <c r="L95" t="s">
        <v>348</v>
      </c>
      <c r="N95" t="s">
        <v>2008</v>
      </c>
      <c r="O95">
        <v>1</v>
      </c>
      <c r="P95" s="4">
        <f>INDEX(parameters!$D$41:$AG$178,MATCH('PV (extension)'!B62,parameters!$C$41:$C$178,0),MATCH('PV (extension)'!A95,parameters!$D$5:$AG$5,0))/O95</f>
        <v>4.0926991129133978E-4</v>
      </c>
      <c r="Q95" s="3" t="s">
        <v>1505</v>
      </c>
      <c r="R95">
        <f>INDEX(parameters!$C$196:$EJ$198,MATCH('PV (extension)'!Q95,parameters!$B$196:$B$198,0),MATCH('PV (extension)'!B62,parameters!$C$195:$EJ$195,0))</f>
        <v>1860.2687022994571</v>
      </c>
      <c r="S95">
        <v>3</v>
      </c>
      <c r="T95">
        <v>30</v>
      </c>
      <c r="U95">
        <f t="shared" si="11"/>
        <v>167424.18320695113</v>
      </c>
      <c r="V95">
        <f t="shared" si="12"/>
        <v>5.9728527913074022E-6</v>
      </c>
    </row>
    <row r="96" spans="1:22" ht="16" x14ac:dyDescent="0.2">
      <c r="A96" t="s">
        <v>349</v>
      </c>
      <c r="B96" s="4">
        <f t="shared" si="10"/>
        <v>1.4522971169771031E-8</v>
      </c>
      <c r="C96" t="s">
        <v>359</v>
      </c>
      <c r="D96" t="s">
        <v>15</v>
      </c>
      <c r="F96" t="s">
        <v>36</v>
      </c>
      <c r="G96">
        <v>2</v>
      </c>
      <c r="H96">
        <v>-18.220764878757461</v>
      </c>
      <c r="I96">
        <v>9.798894162072011E-2</v>
      </c>
      <c r="J96" t="s">
        <v>340</v>
      </c>
      <c r="L96" t="s">
        <v>349</v>
      </c>
      <c r="N96" t="s">
        <v>2008</v>
      </c>
      <c r="O96">
        <v>1</v>
      </c>
      <c r="P96" s="4">
        <f>INDEX(parameters!$D$41:$AG$178,MATCH('PV (extension)'!B62,parameters!$C$41:$C$178,0),MATCH('PV (extension)'!A96,parameters!$D$5:$AG$5,0))/O96</f>
        <v>2.4314965858370148E-3</v>
      </c>
      <c r="Q96" s="3" t="s">
        <v>1505</v>
      </c>
      <c r="R96">
        <f>INDEX(parameters!$C$196:$EJ$198,MATCH('PV (extension)'!Q96,parameters!$B$196:$B$198,0),MATCH('PV (extension)'!B62,parameters!$C$195:$EJ$195,0))</f>
        <v>1860.2687022994571</v>
      </c>
      <c r="S96">
        <v>3</v>
      </c>
      <c r="T96">
        <v>30</v>
      </c>
      <c r="U96">
        <f t="shared" si="11"/>
        <v>167424.18320695113</v>
      </c>
      <c r="V96">
        <f t="shared" si="12"/>
        <v>5.9728527913074022E-6</v>
      </c>
    </row>
    <row r="97" spans="1:22" ht="16" x14ac:dyDescent="0.2">
      <c r="A97" t="s">
        <v>350</v>
      </c>
      <c r="B97" s="4">
        <f t="shared" si="10"/>
        <v>2.4858168178675292E-7</v>
      </c>
      <c r="C97" t="s">
        <v>359</v>
      </c>
      <c r="D97" t="s">
        <v>15</v>
      </c>
      <c r="F97" t="s">
        <v>36</v>
      </c>
      <c r="G97">
        <v>2</v>
      </c>
      <c r="H97">
        <v>-15.40735416199742</v>
      </c>
      <c r="I97">
        <v>9.798894162072011E-2</v>
      </c>
      <c r="J97" t="s">
        <v>340</v>
      </c>
      <c r="L97" t="s">
        <v>350</v>
      </c>
      <c r="N97" t="s">
        <v>2008</v>
      </c>
      <c r="O97">
        <v>1</v>
      </c>
      <c r="P97" s="4">
        <f>INDEX(parameters!$D$41:$AG$178,MATCH('PV (extension)'!B62,parameters!$C$41:$C$178,0),MATCH('PV (extension)'!A97,parameters!$D$5:$AG$5,0))/O97</f>
        <v>4.1618585033357351E-2</v>
      </c>
      <c r="Q97" s="3" t="s">
        <v>1505</v>
      </c>
      <c r="R97">
        <f>INDEX(parameters!$C$196:$EJ$198,MATCH('PV (extension)'!Q97,parameters!$B$196:$B$198,0),MATCH('PV (extension)'!B62,parameters!$C$195:$EJ$195,0))</f>
        <v>1860.2687022994571</v>
      </c>
      <c r="S97">
        <v>3</v>
      </c>
      <c r="T97">
        <v>30</v>
      </c>
      <c r="U97">
        <f t="shared" si="11"/>
        <v>167424.18320695113</v>
      </c>
      <c r="V97">
        <f t="shared" si="12"/>
        <v>5.9728527913074022E-6</v>
      </c>
    </row>
    <row r="98" spans="1:22" ht="16" x14ac:dyDescent="0.2">
      <c r="A98" t="s">
        <v>351</v>
      </c>
      <c r="B98" s="4">
        <f t="shared" si="10"/>
        <v>7.6753364193737931E-9</v>
      </c>
      <c r="C98" t="s">
        <v>359</v>
      </c>
      <c r="D98" t="s">
        <v>15</v>
      </c>
      <c r="F98" t="s">
        <v>36</v>
      </c>
      <c r="G98">
        <v>2</v>
      </c>
      <c r="H98">
        <v>-18.856367974250119</v>
      </c>
      <c r="I98">
        <v>9.798894162072011E-2</v>
      </c>
      <c r="J98" t="s">
        <v>340</v>
      </c>
      <c r="L98" t="s">
        <v>351</v>
      </c>
      <c r="N98" t="s">
        <v>2008</v>
      </c>
      <c r="O98">
        <v>1</v>
      </c>
      <c r="P98" s="4">
        <f>INDEX(parameters!$D$41:$AG$178,MATCH('PV (extension)'!B62,parameters!$C$41:$C$178,0),MATCH('PV (extension)'!A98,parameters!$D$5:$AG$5,0))/O98</f>
        <v>1.2850369308522222E-3</v>
      </c>
      <c r="Q98" s="3" t="s">
        <v>1505</v>
      </c>
      <c r="R98">
        <f>INDEX(parameters!$C$196:$EJ$198,MATCH('PV (extension)'!Q98,parameters!$B$196:$B$198,0),MATCH('PV (extension)'!B62,parameters!$C$195:$EJ$195,0))</f>
        <v>1860.2687022994571</v>
      </c>
      <c r="S98">
        <v>3</v>
      </c>
      <c r="T98">
        <v>30</v>
      </c>
      <c r="U98">
        <f t="shared" si="11"/>
        <v>167424.18320695113</v>
      </c>
      <c r="V98">
        <f t="shared" si="12"/>
        <v>5.9728527913074022E-6</v>
      </c>
    </row>
    <row r="99" spans="1:22" ht="16" x14ac:dyDescent="0.2">
      <c r="A99" t="s">
        <v>352</v>
      </c>
      <c r="B99" s="4">
        <f t="shared" si="10"/>
        <v>1.299105045195671E-7</v>
      </c>
      <c r="C99" t="s">
        <v>359</v>
      </c>
      <c r="D99" t="s">
        <v>15</v>
      </c>
      <c r="F99" t="s">
        <v>36</v>
      </c>
      <c r="G99">
        <v>2</v>
      </c>
      <c r="H99">
        <v>-16.042988178471511</v>
      </c>
      <c r="I99">
        <v>9.798894162072011E-2</v>
      </c>
      <c r="J99" t="s">
        <v>340</v>
      </c>
      <c r="L99" t="s">
        <v>352</v>
      </c>
      <c r="N99" t="s">
        <v>2008</v>
      </c>
      <c r="O99">
        <v>1</v>
      </c>
      <c r="P99" s="4">
        <f>INDEX(parameters!$D$41:$AG$178,MATCH('PV (extension)'!B62,parameters!$C$41:$C$178,0),MATCH('PV (extension)'!A99,parameters!$D$5:$AG$5,0))/O99</f>
        <v>2.1750160109191456E-2</v>
      </c>
      <c r="Q99" s="3" t="s">
        <v>1505</v>
      </c>
      <c r="R99">
        <f>INDEX(parameters!$C$196:$EJ$198,MATCH('PV (extension)'!Q99,parameters!$B$196:$B$198,0),MATCH('PV (extension)'!B62,parameters!$C$195:$EJ$195,0))</f>
        <v>1860.2687022994571</v>
      </c>
      <c r="S99">
        <v>3</v>
      </c>
      <c r="T99">
        <v>30</v>
      </c>
      <c r="U99">
        <f t="shared" si="11"/>
        <v>167424.18320695113</v>
      </c>
      <c r="V99">
        <f t="shared" si="12"/>
        <v>5.9728527913074022E-6</v>
      </c>
    </row>
    <row r="100" spans="1:22" x14ac:dyDescent="0.2">
      <c r="A100" t="s">
        <v>442</v>
      </c>
      <c r="B100">
        <v>2.0720999999999999E-3</v>
      </c>
      <c r="C100" t="s">
        <v>42</v>
      </c>
      <c r="D100" t="s">
        <v>16</v>
      </c>
      <c r="F100" t="s">
        <v>36</v>
      </c>
      <c r="G100">
        <v>2</v>
      </c>
      <c r="H100">
        <v>-6.1791926932012373</v>
      </c>
      <c r="I100">
        <v>4.3409845976280087E-2</v>
      </c>
      <c r="J100" t="s">
        <v>353</v>
      </c>
      <c r="L100" t="s">
        <v>443</v>
      </c>
    </row>
    <row r="101" spans="1:22" x14ac:dyDescent="0.2">
      <c r="A101" t="s">
        <v>354</v>
      </c>
      <c r="B101">
        <v>-1.8648999999999999E-6</v>
      </c>
      <c r="C101" t="s">
        <v>49</v>
      </c>
      <c r="D101" t="s">
        <v>250</v>
      </c>
      <c r="F101" t="s">
        <v>36</v>
      </c>
      <c r="G101">
        <v>2</v>
      </c>
      <c r="H101">
        <v>-13.19230312560901</v>
      </c>
      <c r="I101">
        <v>4.3409845976280087E-2</v>
      </c>
      <c r="J101" t="s">
        <v>353</v>
      </c>
      <c r="K101" t="b">
        <v>1</v>
      </c>
      <c r="L101" t="s">
        <v>355</v>
      </c>
    </row>
    <row r="103" spans="1:22" s="2" customFormat="1" x14ac:dyDescent="0.2">
      <c r="A103" s="2" t="s">
        <v>2</v>
      </c>
      <c r="B103" s="2" t="s">
        <v>1459</v>
      </c>
    </row>
    <row r="104" spans="1:22" x14ac:dyDescent="0.2">
      <c r="A104" t="s">
        <v>4</v>
      </c>
      <c r="B104" t="s">
        <v>404</v>
      </c>
    </row>
    <row r="105" spans="1:22" x14ac:dyDescent="0.2">
      <c r="A105" t="s">
        <v>6</v>
      </c>
      <c r="B105" t="s">
        <v>1660</v>
      </c>
    </row>
    <row r="106" spans="1:22" x14ac:dyDescent="0.2">
      <c r="A106" t="s">
        <v>8</v>
      </c>
      <c r="B106">
        <v>1</v>
      </c>
    </row>
    <row r="107" spans="1:22" x14ac:dyDescent="0.2">
      <c r="A107" t="s">
        <v>9</v>
      </c>
      <c r="B107" t="s">
        <v>73</v>
      </c>
    </row>
    <row r="108" spans="1:22" x14ac:dyDescent="0.2">
      <c r="A108" t="s">
        <v>11</v>
      </c>
      <c r="B108" t="s">
        <v>12</v>
      </c>
    </row>
    <row r="109" spans="1:22" x14ac:dyDescent="0.2">
      <c r="A109" t="s">
        <v>13</v>
      </c>
      <c r="B109" t="s">
        <v>14</v>
      </c>
    </row>
    <row r="110" spans="1:22" x14ac:dyDescent="0.2">
      <c r="A110" t="s">
        <v>15</v>
      </c>
      <c r="B110" t="s">
        <v>53</v>
      </c>
    </row>
    <row r="111" spans="1:22" x14ac:dyDescent="0.2">
      <c r="A111" t="s">
        <v>17</v>
      </c>
    </row>
    <row r="112" spans="1:22" s="2" customFormat="1" x14ac:dyDescent="0.2">
      <c r="A112" s="2" t="s">
        <v>18</v>
      </c>
      <c r="B112" s="2" t="s">
        <v>19</v>
      </c>
      <c r="C112" s="2" t="s">
        <v>6</v>
      </c>
      <c r="D112" s="2" t="s">
        <v>15</v>
      </c>
      <c r="E112" s="2" t="s">
        <v>20</v>
      </c>
      <c r="F112" s="2" t="s">
        <v>13</v>
      </c>
      <c r="G112" s="2" t="s">
        <v>21</v>
      </c>
      <c r="H112" s="2" t="s">
        <v>9</v>
      </c>
      <c r="I112" s="2" t="s">
        <v>4</v>
      </c>
      <c r="J112" s="2" t="s">
        <v>1925</v>
      </c>
      <c r="K112" s="2" t="s">
        <v>1998</v>
      </c>
      <c r="L112" s="2" t="s">
        <v>2002</v>
      </c>
      <c r="M112" s="2" t="s">
        <v>2003</v>
      </c>
      <c r="N112" s="2" t="s">
        <v>2001</v>
      </c>
      <c r="O112" s="2" t="s">
        <v>2000</v>
      </c>
      <c r="P112" s="2" t="s">
        <v>2004</v>
      </c>
      <c r="Q112" s="2" t="s">
        <v>1502</v>
      </c>
      <c r="R112" s="2" t="s">
        <v>2005</v>
      </c>
      <c r="S112" s="2" t="s">
        <v>2006</v>
      </c>
    </row>
    <row r="113" spans="1:10" x14ac:dyDescent="0.2">
      <c r="A113" t="s">
        <v>335</v>
      </c>
      <c r="B113">
        <v>3.8502999999999998</v>
      </c>
      <c r="D113" t="s">
        <v>30</v>
      </c>
      <c r="E113" t="s">
        <v>336</v>
      </c>
      <c r="F113" t="s">
        <v>27</v>
      </c>
      <c r="G113">
        <v>0</v>
      </c>
      <c r="I113" t="s">
        <v>337</v>
      </c>
    </row>
    <row r="114" spans="1:10" x14ac:dyDescent="0.2">
      <c r="A114" t="s">
        <v>29</v>
      </c>
      <c r="B114">
        <v>0.25026999999999999</v>
      </c>
      <c r="D114" t="s">
        <v>30</v>
      </c>
      <c r="E114" t="s">
        <v>31</v>
      </c>
      <c r="F114" t="s">
        <v>27</v>
      </c>
      <c r="G114">
        <v>0</v>
      </c>
      <c r="I114" t="s">
        <v>338</v>
      </c>
    </row>
    <row r="115" spans="1:10" x14ac:dyDescent="0.2">
      <c r="A115" t="s">
        <v>1459</v>
      </c>
      <c r="B115">
        <v>1</v>
      </c>
      <c r="C115" t="str">
        <f>B105</f>
        <v>EG</v>
      </c>
      <c r="D115" t="s">
        <v>53</v>
      </c>
      <c r="E115" t="s">
        <v>339</v>
      </c>
      <c r="F115" t="s">
        <v>33</v>
      </c>
      <c r="G115">
        <v>0</v>
      </c>
      <c r="H115" t="s">
        <v>73</v>
      </c>
      <c r="J115">
        <f>VLOOKUP(C115,'extension - production vol'!$B$6:$D$235,3,0)</f>
        <v>34.92</v>
      </c>
    </row>
    <row r="116" spans="1:10" x14ac:dyDescent="0.2">
      <c r="A116" t="s">
        <v>1439</v>
      </c>
      <c r="B116">
        <v>6.4265290829504533E-9</v>
      </c>
      <c r="C116" t="s">
        <v>49</v>
      </c>
      <c r="D116" t="s">
        <v>15</v>
      </c>
      <c r="F116" t="s">
        <v>36</v>
      </c>
      <c r="G116">
        <v>0</v>
      </c>
      <c r="H116" t="s">
        <v>1439</v>
      </c>
      <c r="I116" t="s">
        <v>340</v>
      </c>
    </row>
    <row r="117" spans="1:10" x14ac:dyDescent="0.2">
      <c r="A117" t="s">
        <v>1440</v>
      </c>
      <c r="B117">
        <v>7.9051994914169298E-8</v>
      </c>
      <c r="C117" t="s">
        <v>49</v>
      </c>
      <c r="D117" t="s">
        <v>15</v>
      </c>
      <c r="F117" t="s">
        <v>36</v>
      </c>
      <c r="G117">
        <v>0</v>
      </c>
      <c r="H117" t="s">
        <v>1440</v>
      </c>
      <c r="I117" t="s">
        <v>340</v>
      </c>
    </row>
    <row r="118" spans="1:10" x14ac:dyDescent="0.2">
      <c r="A118" t="s">
        <v>1441</v>
      </c>
      <c r="B118">
        <v>4.3905136743696912E-9</v>
      </c>
      <c r="C118" t="s">
        <v>35</v>
      </c>
      <c r="D118" t="s">
        <v>15</v>
      </c>
      <c r="F118" t="s">
        <v>36</v>
      </c>
      <c r="G118">
        <v>0</v>
      </c>
      <c r="H118" t="s">
        <v>1441</v>
      </c>
      <c r="I118" t="s">
        <v>340</v>
      </c>
    </row>
    <row r="119" spans="1:10" x14ac:dyDescent="0.2">
      <c r="A119" t="s">
        <v>1442</v>
      </c>
      <c r="B119">
        <v>1.0521308675626849E-7</v>
      </c>
      <c r="C119" t="s">
        <v>35</v>
      </c>
      <c r="D119" t="s">
        <v>15</v>
      </c>
      <c r="F119" t="s">
        <v>36</v>
      </c>
      <c r="G119">
        <v>0</v>
      </c>
      <c r="H119" t="s">
        <v>1442</v>
      </c>
      <c r="I119" t="s">
        <v>340</v>
      </c>
    </row>
    <row r="120" spans="1:10" x14ac:dyDescent="0.2">
      <c r="A120" t="s">
        <v>341</v>
      </c>
      <c r="B120">
        <v>2.1036182300075951E-7</v>
      </c>
      <c r="C120" t="s">
        <v>35</v>
      </c>
      <c r="D120" t="s">
        <v>15</v>
      </c>
      <c r="F120" t="s">
        <v>36</v>
      </c>
      <c r="G120">
        <v>0</v>
      </c>
      <c r="H120" t="s">
        <v>341</v>
      </c>
      <c r="I120" t="s">
        <v>340</v>
      </c>
    </row>
    <row r="121" spans="1:10" x14ac:dyDescent="0.2">
      <c r="A121" t="s">
        <v>342</v>
      </c>
      <c r="B121">
        <v>2.1036182300075951E-7</v>
      </c>
      <c r="C121" t="s">
        <v>35</v>
      </c>
      <c r="D121" t="s">
        <v>15</v>
      </c>
      <c r="F121" t="s">
        <v>36</v>
      </c>
      <c r="G121">
        <v>0</v>
      </c>
      <c r="H121" t="s">
        <v>342</v>
      </c>
      <c r="I121" t="s">
        <v>340</v>
      </c>
    </row>
    <row r="122" spans="1:10" x14ac:dyDescent="0.2">
      <c r="A122" t="s">
        <v>343</v>
      </c>
      <c r="B122">
        <v>1.161457169463653E-7</v>
      </c>
      <c r="C122" t="s">
        <v>35</v>
      </c>
      <c r="D122" t="s">
        <v>15</v>
      </c>
      <c r="F122" t="s">
        <v>36</v>
      </c>
      <c r="G122">
        <v>0</v>
      </c>
      <c r="H122" t="s">
        <v>343</v>
      </c>
      <c r="I122" t="s">
        <v>340</v>
      </c>
    </row>
    <row r="123" spans="1:10" x14ac:dyDescent="0.2">
      <c r="A123" t="s">
        <v>344</v>
      </c>
      <c r="B123">
        <v>1.161457169463653E-7</v>
      </c>
      <c r="C123" t="s">
        <v>35</v>
      </c>
      <c r="D123" t="s">
        <v>15</v>
      </c>
      <c r="F123" t="s">
        <v>36</v>
      </c>
      <c r="G123">
        <v>0</v>
      </c>
      <c r="H123" t="s">
        <v>344</v>
      </c>
      <c r="I123" t="s">
        <v>340</v>
      </c>
    </row>
    <row r="124" spans="1:10" x14ac:dyDescent="0.2">
      <c r="A124" t="s">
        <v>345</v>
      </c>
      <c r="B124">
        <v>2.1895696433061281E-6</v>
      </c>
      <c r="C124" t="s">
        <v>35</v>
      </c>
      <c r="D124" t="s">
        <v>15</v>
      </c>
      <c r="F124" t="s">
        <v>36</v>
      </c>
      <c r="G124">
        <v>0</v>
      </c>
      <c r="H124" t="s">
        <v>345</v>
      </c>
      <c r="I124" t="s">
        <v>340</v>
      </c>
    </row>
    <row r="125" spans="1:10" x14ac:dyDescent="0.2">
      <c r="A125" t="s">
        <v>346</v>
      </c>
      <c r="B125">
        <v>1.2113722961667671E-6</v>
      </c>
      <c r="C125" t="s">
        <v>35</v>
      </c>
      <c r="D125" t="s">
        <v>15</v>
      </c>
      <c r="F125" t="s">
        <v>36</v>
      </c>
      <c r="G125">
        <v>0</v>
      </c>
      <c r="H125" t="s">
        <v>346</v>
      </c>
      <c r="I125" t="s">
        <v>340</v>
      </c>
    </row>
    <row r="126" spans="1:10" x14ac:dyDescent="0.2">
      <c r="A126" t="s">
        <v>347</v>
      </c>
      <c r="B126">
        <v>1.5412295411323661E-7</v>
      </c>
      <c r="C126" t="s">
        <v>49</v>
      </c>
      <c r="D126" t="s">
        <v>15</v>
      </c>
      <c r="F126" t="s">
        <v>36</v>
      </c>
      <c r="G126">
        <v>0</v>
      </c>
      <c r="H126" t="s">
        <v>347</v>
      </c>
      <c r="I126" t="s">
        <v>340</v>
      </c>
    </row>
    <row r="127" spans="1:10" x14ac:dyDescent="0.2">
      <c r="A127" t="s">
        <v>348</v>
      </c>
      <c r="B127">
        <v>3.281510868019834E-9</v>
      </c>
      <c r="C127" t="s">
        <v>49</v>
      </c>
      <c r="D127" t="s">
        <v>15</v>
      </c>
      <c r="F127" t="s">
        <v>36</v>
      </c>
      <c r="G127">
        <v>0</v>
      </c>
      <c r="H127" t="s">
        <v>348</v>
      </c>
      <c r="I127" t="s">
        <v>340</v>
      </c>
    </row>
    <row r="128" spans="1:10" x14ac:dyDescent="0.2">
      <c r="A128" t="s">
        <v>349</v>
      </c>
      <c r="B128">
        <v>9.554485716244923E-8</v>
      </c>
      <c r="C128" t="s">
        <v>35</v>
      </c>
      <c r="D128" t="s">
        <v>15</v>
      </c>
      <c r="F128" t="s">
        <v>36</v>
      </c>
      <c r="G128">
        <v>0</v>
      </c>
      <c r="H128" t="s">
        <v>349</v>
      </c>
      <c r="I128" t="s">
        <v>340</v>
      </c>
    </row>
    <row r="129" spans="1:19" x14ac:dyDescent="0.2">
      <c r="A129" t="s">
        <v>350</v>
      </c>
      <c r="B129">
        <v>2.2976263270017552E-6</v>
      </c>
      <c r="C129" t="s">
        <v>35</v>
      </c>
      <c r="D129" t="s">
        <v>15</v>
      </c>
      <c r="F129" t="s">
        <v>36</v>
      </c>
      <c r="G129">
        <v>0</v>
      </c>
      <c r="H129" t="s">
        <v>350</v>
      </c>
      <c r="I129" t="s">
        <v>340</v>
      </c>
    </row>
    <row r="130" spans="1:19" x14ac:dyDescent="0.2">
      <c r="A130" t="s">
        <v>351</v>
      </c>
      <c r="B130">
        <v>5.3061518888431617E-8</v>
      </c>
      <c r="C130" t="s">
        <v>35</v>
      </c>
      <c r="D130" t="s">
        <v>15</v>
      </c>
      <c r="F130" t="s">
        <v>36</v>
      </c>
      <c r="G130">
        <v>0</v>
      </c>
      <c r="H130" t="s">
        <v>351</v>
      </c>
      <c r="I130" t="s">
        <v>340</v>
      </c>
    </row>
    <row r="131" spans="1:19" x14ac:dyDescent="0.2">
      <c r="A131" t="s">
        <v>352</v>
      </c>
      <c r="B131">
        <v>1.2739314288326559E-6</v>
      </c>
      <c r="C131" t="s">
        <v>35</v>
      </c>
      <c r="D131" t="s">
        <v>15</v>
      </c>
      <c r="F131" t="s">
        <v>36</v>
      </c>
      <c r="G131">
        <v>0</v>
      </c>
      <c r="H131" t="s">
        <v>352</v>
      </c>
      <c r="I131" t="s">
        <v>340</v>
      </c>
    </row>
    <row r="132" spans="1:19" x14ac:dyDescent="0.2">
      <c r="A132" t="s">
        <v>442</v>
      </c>
      <c r="B132">
        <v>3.7025999999999999E-3</v>
      </c>
      <c r="C132" t="s">
        <v>42</v>
      </c>
      <c r="D132" t="s">
        <v>16</v>
      </c>
      <c r="F132" t="s">
        <v>36</v>
      </c>
      <c r="G132">
        <v>0</v>
      </c>
      <c r="H132" t="s">
        <v>443</v>
      </c>
      <c r="I132" t="s">
        <v>353</v>
      </c>
    </row>
    <row r="133" spans="1:19" x14ac:dyDescent="0.2">
      <c r="A133" t="s">
        <v>354</v>
      </c>
      <c r="B133">
        <v>-3.3322999999999998E-6</v>
      </c>
      <c r="C133" t="s">
        <v>49</v>
      </c>
      <c r="D133" t="s">
        <v>250</v>
      </c>
      <c r="F133" t="s">
        <v>36</v>
      </c>
      <c r="G133">
        <v>0</v>
      </c>
      <c r="H133" t="s">
        <v>355</v>
      </c>
      <c r="I133" t="s">
        <v>353</v>
      </c>
    </row>
    <row r="135" spans="1:19" s="2" customFormat="1" x14ac:dyDescent="0.2">
      <c r="A135" s="2" t="s">
        <v>2</v>
      </c>
      <c r="B135" s="2" t="s">
        <v>1460</v>
      </c>
    </row>
    <row r="136" spans="1:19" x14ac:dyDescent="0.2">
      <c r="A136" t="s">
        <v>4</v>
      </c>
      <c r="B136" t="s">
        <v>404</v>
      </c>
    </row>
    <row r="137" spans="1:19" x14ac:dyDescent="0.2">
      <c r="A137" t="s">
        <v>6</v>
      </c>
      <c r="B137" t="s">
        <v>1660</v>
      </c>
    </row>
    <row r="138" spans="1:19" x14ac:dyDescent="0.2">
      <c r="A138" t="s">
        <v>8</v>
      </c>
      <c r="B138">
        <v>1</v>
      </c>
    </row>
    <row r="139" spans="1:19" x14ac:dyDescent="0.2">
      <c r="A139" t="s">
        <v>9</v>
      </c>
      <c r="B139" t="s">
        <v>73</v>
      </c>
    </row>
    <row r="140" spans="1:19" x14ac:dyDescent="0.2">
      <c r="A140" t="s">
        <v>11</v>
      </c>
      <c r="B140" t="s">
        <v>12</v>
      </c>
    </row>
    <row r="141" spans="1:19" x14ac:dyDescent="0.2">
      <c r="A141" t="s">
        <v>13</v>
      </c>
      <c r="B141" t="s">
        <v>14</v>
      </c>
    </row>
    <row r="142" spans="1:19" x14ac:dyDescent="0.2">
      <c r="A142" t="s">
        <v>15</v>
      </c>
      <c r="B142" t="s">
        <v>53</v>
      </c>
    </row>
    <row r="143" spans="1:19" x14ac:dyDescent="0.2">
      <c r="A143" t="s">
        <v>17</v>
      </c>
    </row>
    <row r="144" spans="1:19" s="2" customFormat="1" x14ac:dyDescent="0.2">
      <c r="A144" s="2" t="s">
        <v>18</v>
      </c>
      <c r="B144" s="2" t="s">
        <v>19</v>
      </c>
      <c r="C144" s="2" t="s">
        <v>6</v>
      </c>
      <c r="D144" s="2" t="s">
        <v>15</v>
      </c>
      <c r="E144" s="2" t="s">
        <v>20</v>
      </c>
      <c r="F144" s="2" t="s">
        <v>13</v>
      </c>
      <c r="G144" s="2" t="s">
        <v>21</v>
      </c>
      <c r="H144" s="2" t="s">
        <v>9</v>
      </c>
      <c r="I144" s="2" t="s">
        <v>4</v>
      </c>
      <c r="J144" s="2" t="s">
        <v>1925</v>
      </c>
      <c r="K144" s="2" t="s">
        <v>1998</v>
      </c>
      <c r="L144" s="2" t="s">
        <v>2002</v>
      </c>
      <c r="M144" s="2" t="s">
        <v>2003</v>
      </c>
      <c r="N144" s="2" t="s">
        <v>2001</v>
      </c>
      <c r="O144" s="2" t="s">
        <v>2000</v>
      </c>
      <c r="P144" s="2" t="s">
        <v>2004</v>
      </c>
      <c r="Q144" s="2" t="s">
        <v>1502</v>
      </c>
      <c r="R144" s="2" t="s">
        <v>2005</v>
      </c>
      <c r="S144" s="2" t="s">
        <v>2006</v>
      </c>
    </row>
    <row r="145" spans="1:10" x14ac:dyDescent="0.2">
      <c r="A145" t="s">
        <v>335</v>
      </c>
      <c r="B145">
        <v>3.8502999999999998</v>
      </c>
      <c r="D145" t="s">
        <v>30</v>
      </c>
      <c r="E145" t="s">
        <v>336</v>
      </c>
      <c r="F145" t="s">
        <v>27</v>
      </c>
      <c r="G145">
        <v>0</v>
      </c>
      <c r="I145" t="s">
        <v>337</v>
      </c>
    </row>
    <row r="146" spans="1:10" x14ac:dyDescent="0.2">
      <c r="A146" t="s">
        <v>29</v>
      </c>
      <c r="B146">
        <v>0.25026999999999999</v>
      </c>
      <c r="D146" t="s">
        <v>30</v>
      </c>
      <c r="E146" t="s">
        <v>31</v>
      </c>
      <c r="F146" t="s">
        <v>27</v>
      </c>
      <c r="G146">
        <v>0</v>
      </c>
      <c r="I146" t="s">
        <v>338</v>
      </c>
    </row>
    <row r="147" spans="1:10" x14ac:dyDescent="0.2">
      <c r="A147" t="s">
        <v>1460</v>
      </c>
      <c r="B147">
        <v>1</v>
      </c>
      <c r="C147" t="str">
        <f>B137</f>
        <v>EG</v>
      </c>
      <c r="D147" t="s">
        <v>53</v>
      </c>
      <c r="E147" t="s">
        <v>339</v>
      </c>
      <c r="F147" t="s">
        <v>33</v>
      </c>
      <c r="G147">
        <v>0</v>
      </c>
      <c r="H147" t="s">
        <v>73</v>
      </c>
      <c r="J147">
        <f>VLOOKUP(C147,'extension - production vol'!$B$6:$D$235,3,0)</f>
        <v>34.92</v>
      </c>
    </row>
    <row r="148" spans="1:10" x14ac:dyDescent="0.2">
      <c r="A148" t="s">
        <v>1434</v>
      </c>
      <c r="B148">
        <v>3.3521534714391271E-8</v>
      </c>
      <c r="C148" t="s">
        <v>49</v>
      </c>
      <c r="D148" t="s">
        <v>15</v>
      </c>
      <c r="F148" t="s">
        <v>36</v>
      </c>
      <c r="G148">
        <v>0</v>
      </c>
      <c r="H148" t="s">
        <v>1434</v>
      </c>
      <c r="I148" t="s">
        <v>340</v>
      </c>
    </row>
    <row r="149" spans="1:10" x14ac:dyDescent="0.2">
      <c r="A149" t="s">
        <v>1435</v>
      </c>
      <c r="B149">
        <v>1.7708617649119798E-8</v>
      </c>
      <c r="C149" t="s">
        <v>49</v>
      </c>
      <c r="D149" t="s">
        <v>15</v>
      </c>
      <c r="F149" t="s">
        <v>36</v>
      </c>
      <c r="G149">
        <v>0</v>
      </c>
      <c r="H149" t="s">
        <v>1435</v>
      </c>
      <c r="I149" t="s">
        <v>340</v>
      </c>
    </row>
    <row r="150" spans="1:10" x14ac:dyDescent="0.2">
      <c r="A150" t="s">
        <v>1452</v>
      </c>
      <c r="B150">
        <v>3.0570455872195341E-10</v>
      </c>
      <c r="C150" t="s">
        <v>35</v>
      </c>
      <c r="D150" t="s">
        <v>15</v>
      </c>
      <c r="F150" t="s">
        <v>36</v>
      </c>
      <c r="G150">
        <v>0</v>
      </c>
      <c r="H150" t="s">
        <v>1452</v>
      </c>
      <c r="I150" t="s">
        <v>340</v>
      </c>
    </row>
    <row r="151" spans="1:10" x14ac:dyDescent="0.2">
      <c r="A151" t="s">
        <v>1453</v>
      </c>
      <c r="B151">
        <v>3.7018911407736551E-10</v>
      </c>
      <c r="C151" t="s">
        <v>35</v>
      </c>
      <c r="D151" t="s">
        <v>15</v>
      </c>
      <c r="F151" t="s">
        <v>36</v>
      </c>
      <c r="G151">
        <v>0</v>
      </c>
      <c r="H151" t="s">
        <v>1453</v>
      </c>
      <c r="I151" t="s">
        <v>340</v>
      </c>
    </row>
    <row r="152" spans="1:10" x14ac:dyDescent="0.2">
      <c r="A152" t="s">
        <v>1454</v>
      </c>
      <c r="B152">
        <v>4.824400067330827E-11</v>
      </c>
      <c r="C152" t="s">
        <v>35</v>
      </c>
      <c r="D152" t="s">
        <v>15</v>
      </c>
      <c r="F152" t="s">
        <v>36</v>
      </c>
      <c r="G152">
        <v>0</v>
      </c>
      <c r="H152" t="s">
        <v>1454</v>
      </c>
      <c r="I152" t="s">
        <v>340</v>
      </c>
    </row>
    <row r="153" spans="1:10" x14ac:dyDescent="0.2">
      <c r="A153" t="s">
        <v>1455</v>
      </c>
      <c r="B153">
        <v>9.7920991465625702E-9</v>
      </c>
      <c r="C153" t="s">
        <v>35</v>
      </c>
      <c r="D153" t="s">
        <v>15</v>
      </c>
      <c r="F153" t="s">
        <v>36</v>
      </c>
      <c r="G153">
        <v>0</v>
      </c>
      <c r="H153" t="s">
        <v>1455</v>
      </c>
      <c r="I153" t="s">
        <v>340</v>
      </c>
    </row>
    <row r="154" spans="1:10" x14ac:dyDescent="0.2">
      <c r="A154" t="s">
        <v>1456</v>
      </c>
      <c r="B154">
        <v>5.1826475970831156E-9</v>
      </c>
      <c r="C154" t="s">
        <v>35</v>
      </c>
      <c r="D154" t="s">
        <v>15</v>
      </c>
      <c r="F154" t="s">
        <v>36</v>
      </c>
      <c r="G154">
        <v>0</v>
      </c>
      <c r="H154" t="s">
        <v>1456</v>
      </c>
      <c r="I154" t="s">
        <v>340</v>
      </c>
    </row>
    <row r="155" spans="1:10" x14ac:dyDescent="0.2">
      <c r="A155" t="s">
        <v>1461</v>
      </c>
      <c r="B155">
        <v>5.3404337904433668E-9</v>
      </c>
      <c r="C155" t="s">
        <v>49</v>
      </c>
      <c r="D155" t="s">
        <v>15</v>
      </c>
      <c r="F155" t="s">
        <v>36</v>
      </c>
      <c r="G155">
        <v>0</v>
      </c>
      <c r="H155" t="s">
        <v>1461</v>
      </c>
      <c r="I155" t="s">
        <v>340</v>
      </c>
    </row>
    <row r="156" spans="1:10" x14ac:dyDescent="0.2">
      <c r="A156" t="s">
        <v>1457</v>
      </c>
      <c r="B156">
        <v>6.2434324500307844E-8</v>
      </c>
      <c r="C156" t="s">
        <v>49</v>
      </c>
      <c r="D156" t="s">
        <v>15</v>
      </c>
      <c r="F156" t="s">
        <v>36</v>
      </c>
      <c r="G156">
        <v>0</v>
      </c>
      <c r="H156" t="s">
        <v>1457</v>
      </c>
      <c r="I156" t="s">
        <v>340</v>
      </c>
    </row>
    <row r="157" spans="1:10" x14ac:dyDescent="0.2">
      <c r="A157" t="s">
        <v>1462</v>
      </c>
      <c r="B157">
        <v>1.9816111689228142E-9</v>
      </c>
      <c r="C157" t="s">
        <v>49</v>
      </c>
      <c r="D157" t="s">
        <v>15</v>
      </c>
      <c r="F157" t="s">
        <v>36</v>
      </c>
      <c r="G157">
        <v>0</v>
      </c>
      <c r="H157" t="s">
        <v>1462</v>
      </c>
      <c r="I157" t="s">
        <v>340</v>
      </c>
    </row>
    <row r="158" spans="1:10" x14ac:dyDescent="0.2">
      <c r="A158" t="s">
        <v>1458</v>
      </c>
      <c r="B158">
        <v>3.3001000093019847E-8</v>
      </c>
      <c r="C158" t="s">
        <v>49</v>
      </c>
      <c r="D158" t="s">
        <v>15</v>
      </c>
      <c r="F158" t="s">
        <v>36</v>
      </c>
      <c r="G158">
        <v>0</v>
      </c>
      <c r="H158" t="s">
        <v>1458</v>
      </c>
      <c r="I158" t="s">
        <v>340</v>
      </c>
    </row>
    <row r="159" spans="1:10" x14ac:dyDescent="0.2">
      <c r="A159" t="s">
        <v>442</v>
      </c>
      <c r="B159">
        <v>3.7025999999999999E-3</v>
      </c>
      <c r="C159" t="s">
        <v>42</v>
      </c>
      <c r="D159" t="s">
        <v>16</v>
      </c>
      <c r="F159" t="s">
        <v>36</v>
      </c>
      <c r="G159">
        <v>0</v>
      </c>
      <c r="H159" t="s">
        <v>443</v>
      </c>
      <c r="I159" t="s">
        <v>353</v>
      </c>
    </row>
    <row r="160" spans="1:10" x14ac:dyDescent="0.2">
      <c r="A160" t="s">
        <v>354</v>
      </c>
      <c r="B160">
        <v>-3.3322999999999998E-6</v>
      </c>
      <c r="C160" t="s">
        <v>49</v>
      </c>
      <c r="D160" t="s">
        <v>250</v>
      </c>
      <c r="F160" t="s">
        <v>36</v>
      </c>
      <c r="G160">
        <v>0</v>
      </c>
      <c r="H160" t="s">
        <v>355</v>
      </c>
      <c r="I160" t="s">
        <v>353</v>
      </c>
    </row>
    <row r="162" spans="1:22" s="2" customFormat="1" x14ac:dyDescent="0.2">
      <c r="A162" s="2" t="s">
        <v>2</v>
      </c>
      <c r="B162" s="2" t="s">
        <v>332</v>
      </c>
    </row>
    <row r="163" spans="1:22" x14ac:dyDescent="0.2">
      <c r="A163" t="s">
        <v>4</v>
      </c>
      <c r="B163" t="s">
        <v>356</v>
      </c>
    </row>
    <row r="164" spans="1:22" x14ac:dyDescent="0.2">
      <c r="A164" t="s">
        <v>6</v>
      </c>
      <c r="B164" t="s">
        <v>1660</v>
      </c>
    </row>
    <row r="165" spans="1:22" x14ac:dyDescent="0.2">
      <c r="A165" t="s">
        <v>8</v>
      </c>
      <c r="B165">
        <v>1</v>
      </c>
    </row>
    <row r="166" spans="1:22" x14ac:dyDescent="0.2">
      <c r="A166" t="s">
        <v>9</v>
      </c>
      <c r="B166" t="s">
        <v>73</v>
      </c>
    </row>
    <row r="167" spans="1:22" x14ac:dyDescent="0.2">
      <c r="A167" t="s">
        <v>11</v>
      </c>
      <c r="B167" t="s">
        <v>12</v>
      </c>
    </row>
    <row r="168" spans="1:22" x14ac:dyDescent="0.2">
      <c r="A168" t="s">
        <v>13</v>
      </c>
      <c r="B168" t="s">
        <v>14</v>
      </c>
    </row>
    <row r="169" spans="1:22" x14ac:dyDescent="0.2">
      <c r="A169" t="s">
        <v>15</v>
      </c>
      <c r="B169" t="s">
        <v>53</v>
      </c>
    </row>
    <row r="170" spans="1:22" x14ac:dyDescent="0.2">
      <c r="A170" t="s">
        <v>17</v>
      </c>
    </row>
    <row r="171" spans="1:22" s="2" customFormat="1" x14ac:dyDescent="0.2">
      <c r="A171" s="2" t="s">
        <v>18</v>
      </c>
      <c r="B171" s="2" t="s">
        <v>19</v>
      </c>
      <c r="C171" s="2" t="s">
        <v>6</v>
      </c>
      <c r="D171" s="2" t="s">
        <v>15</v>
      </c>
      <c r="E171" s="2" t="s">
        <v>20</v>
      </c>
      <c r="F171" s="2" t="s">
        <v>13</v>
      </c>
      <c r="G171" s="2" t="s">
        <v>21</v>
      </c>
      <c r="H171" s="2" t="s">
        <v>22</v>
      </c>
      <c r="I171" s="2" t="s">
        <v>23</v>
      </c>
      <c r="J171" s="2" t="s">
        <v>4</v>
      </c>
      <c r="K171" s="2" t="s">
        <v>24</v>
      </c>
      <c r="L171" s="2" t="s">
        <v>9</v>
      </c>
      <c r="M171" s="2" t="s">
        <v>1925</v>
      </c>
      <c r="N171" s="2" t="s">
        <v>1998</v>
      </c>
      <c r="O171" s="2" t="s">
        <v>2002</v>
      </c>
      <c r="P171" s="2" t="s">
        <v>2003</v>
      </c>
      <c r="Q171" s="2" t="s">
        <v>2001</v>
      </c>
      <c r="R171" s="2" t="s">
        <v>2000</v>
      </c>
      <c r="S171" s="2" t="s">
        <v>2004</v>
      </c>
      <c r="T171" s="2" t="s">
        <v>1502</v>
      </c>
      <c r="U171" s="2" t="s">
        <v>2005</v>
      </c>
      <c r="V171" s="2" t="s">
        <v>2006</v>
      </c>
    </row>
    <row r="172" spans="1:22" x14ac:dyDescent="0.2">
      <c r="A172" t="s">
        <v>335</v>
      </c>
      <c r="B172">
        <v>3.8502999999999998</v>
      </c>
      <c r="D172" t="s">
        <v>30</v>
      </c>
      <c r="E172" t="s">
        <v>336</v>
      </c>
      <c r="F172" t="s">
        <v>27</v>
      </c>
      <c r="G172">
        <v>2</v>
      </c>
      <c r="H172">
        <v>1.348151067341848</v>
      </c>
      <c r="I172">
        <v>4.3409845976280087E-2</v>
      </c>
      <c r="J172" t="s">
        <v>337</v>
      </c>
    </row>
    <row r="173" spans="1:22" x14ac:dyDescent="0.2">
      <c r="A173" t="s">
        <v>29</v>
      </c>
      <c r="B173">
        <v>0.25026999999999999</v>
      </c>
      <c r="D173" t="s">
        <v>30</v>
      </c>
      <c r="E173" t="s">
        <v>31</v>
      </c>
      <c r="F173" t="s">
        <v>27</v>
      </c>
      <c r="G173">
        <v>2</v>
      </c>
      <c r="H173">
        <v>-1.385214943900327</v>
      </c>
      <c r="I173">
        <v>2.439508208471609E-2</v>
      </c>
      <c r="J173" t="s">
        <v>358</v>
      </c>
    </row>
    <row r="174" spans="1:22" x14ac:dyDescent="0.2">
      <c r="A174" t="s">
        <v>332</v>
      </c>
      <c r="B174">
        <v>1</v>
      </c>
      <c r="C174" t="str">
        <f>B164</f>
        <v>EG</v>
      </c>
      <c r="D174" t="s">
        <v>53</v>
      </c>
      <c r="E174" t="s">
        <v>339</v>
      </c>
      <c r="F174" t="s">
        <v>33</v>
      </c>
      <c r="G174">
        <v>0</v>
      </c>
      <c r="H174">
        <v>1</v>
      </c>
      <c r="L174" t="s">
        <v>73</v>
      </c>
      <c r="M174">
        <f>VLOOKUP(C174,'extension - production vol'!$B$6:$D$235,3,0)</f>
        <v>34.92</v>
      </c>
    </row>
    <row r="175" spans="1:22" x14ac:dyDescent="0.2">
      <c r="A175" t="s">
        <v>1434</v>
      </c>
      <c r="B175">
        <v>9.5377999999999999E-9</v>
      </c>
      <c r="C175" t="s">
        <v>49</v>
      </c>
      <c r="D175" t="s">
        <v>15</v>
      </c>
      <c r="F175" t="s">
        <v>36</v>
      </c>
      <c r="G175">
        <v>2</v>
      </c>
      <c r="H175">
        <v>-18.46800298604678</v>
      </c>
      <c r="I175">
        <v>9.798894162072011E-2</v>
      </c>
      <c r="J175" t="s">
        <v>340</v>
      </c>
      <c r="L175" t="s">
        <v>1434</v>
      </c>
    </row>
    <row r="176" spans="1:22" x14ac:dyDescent="0.2">
      <c r="A176" t="s">
        <v>1435</v>
      </c>
      <c r="B176">
        <v>5.0512999999999997E-9</v>
      </c>
      <c r="C176" t="s">
        <v>49</v>
      </c>
      <c r="D176" t="s">
        <v>15</v>
      </c>
      <c r="F176" t="s">
        <v>36</v>
      </c>
      <c r="G176">
        <v>2</v>
      </c>
      <c r="H176">
        <v>-19.10362020104489</v>
      </c>
      <c r="I176">
        <v>9.798894162072011E-2</v>
      </c>
      <c r="J176" t="s">
        <v>340</v>
      </c>
      <c r="L176" t="s">
        <v>1435</v>
      </c>
    </row>
    <row r="177" spans="1:12" x14ac:dyDescent="0.2">
      <c r="A177" t="s">
        <v>1439</v>
      </c>
      <c r="B177">
        <v>2.7893999999999999E-9</v>
      </c>
      <c r="C177" t="s">
        <v>49</v>
      </c>
      <c r="D177" t="s">
        <v>15</v>
      </c>
      <c r="F177" t="s">
        <v>36</v>
      </c>
      <c r="G177">
        <v>2</v>
      </c>
      <c r="H177">
        <v>-19.697439318003951</v>
      </c>
      <c r="I177">
        <v>9.798894162072011E-2</v>
      </c>
      <c r="J177" t="s">
        <v>340</v>
      </c>
      <c r="L177" t="s">
        <v>1439</v>
      </c>
    </row>
    <row r="178" spans="1:12" x14ac:dyDescent="0.2">
      <c r="A178" t="s">
        <v>1440</v>
      </c>
      <c r="B178">
        <v>5.6277000000000002E-8</v>
      </c>
      <c r="C178" t="s">
        <v>49</v>
      </c>
      <c r="D178" t="s">
        <v>15</v>
      </c>
      <c r="F178" t="s">
        <v>36</v>
      </c>
      <c r="G178">
        <v>2</v>
      </c>
      <c r="H178">
        <v>-16.692979911025031</v>
      </c>
      <c r="I178">
        <v>9.798894162072011E-2</v>
      </c>
      <c r="J178" t="s">
        <v>340</v>
      </c>
      <c r="L178" t="s">
        <v>1440</v>
      </c>
    </row>
    <row r="179" spans="1:12" x14ac:dyDescent="0.2">
      <c r="A179" t="s">
        <v>1441</v>
      </c>
      <c r="B179">
        <v>4.4043E-10</v>
      </c>
      <c r="C179" t="s">
        <v>35</v>
      </c>
      <c r="D179" t="s">
        <v>15</v>
      </c>
      <c r="F179" t="s">
        <v>36</v>
      </c>
      <c r="G179">
        <v>2</v>
      </c>
      <c r="H179">
        <v>-21.54326959350907</v>
      </c>
      <c r="I179">
        <v>9.798894162072011E-2</v>
      </c>
      <c r="J179" t="s">
        <v>340</v>
      </c>
      <c r="L179" t="s">
        <v>1441</v>
      </c>
    </row>
    <row r="180" spans="1:12" x14ac:dyDescent="0.2">
      <c r="A180" t="s">
        <v>1442</v>
      </c>
      <c r="B180">
        <v>7.3404E-9</v>
      </c>
      <c r="C180" t="s">
        <v>35</v>
      </c>
      <c r="D180" t="s">
        <v>15</v>
      </c>
      <c r="F180" t="s">
        <v>36</v>
      </c>
      <c r="G180">
        <v>2</v>
      </c>
      <c r="H180">
        <v>-18.729872499892029</v>
      </c>
      <c r="I180">
        <v>9.798894162072011E-2</v>
      </c>
      <c r="J180" t="s">
        <v>340</v>
      </c>
      <c r="L180" t="s">
        <v>1442</v>
      </c>
    </row>
    <row r="181" spans="1:12" x14ac:dyDescent="0.2">
      <c r="A181" t="s">
        <v>1452</v>
      </c>
      <c r="B181">
        <v>3.8934000000000002E-10</v>
      </c>
      <c r="C181" t="s">
        <v>35</v>
      </c>
      <c r="D181" t="s">
        <v>15</v>
      </c>
      <c r="F181" t="s">
        <v>36</v>
      </c>
      <c r="G181">
        <v>2</v>
      </c>
      <c r="H181">
        <v>-21.666568118067421</v>
      </c>
      <c r="I181">
        <v>9.798894162072011E-2</v>
      </c>
      <c r="J181" t="s">
        <v>340</v>
      </c>
      <c r="L181" t="s">
        <v>1452</v>
      </c>
    </row>
    <row r="182" spans="1:12" x14ac:dyDescent="0.2">
      <c r="A182" t="s">
        <v>1453</v>
      </c>
      <c r="B182">
        <v>4.7130000000000002E-10</v>
      </c>
      <c r="C182" t="s">
        <v>35</v>
      </c>
      <c r="D182" t="s">
        <v>15</v>
      </c>
      <c r="F182" t="s">
        <v>36</v>
      </c>
      <c r="G182">
        <v>2</v>
      </c>
      <c r="H182">
        <v>-21.47552628199886</v>
      </c>
      <c r="I182">
        <v>9.798894162072011E-2</v>
      </c>
      <c r="J182" t="s">
        <v>340</v>
      </c>
      <c r="L182" t="s">
        <v>1453</v>
      </c>
    </row>
    <row r="183" spans="1:12" x14ac:dyDescent="0.2">
      <c r="A183" t="s">
        <v>1454</v>
      </c>
      <c r="B183">
        <v>6.1474000000000004E-11</v>
      </c>
      <c r="C183" t="s">
        <v>35</v>
      </c>
      <c r="D183" t="s">
        <v>15</v>
      </c>
      <c r="F183" t="s">
        <v>36</v>
      </c>
      <c r="G183">
        <v>2</v>
      </c>
      <c r="H183">
        <v>-23.51240679473371</v>
      </c>
      <c r="I183">
        <v>9.798894162072011E-2</v>
      </c>
      <c r="J183" t="s">
        <v>340</v>
      </c>
      <c r="L183" t="s">
        <v>1454</v>
      </c>
    </row>
    <row r="184" spans="1:12" x14ac:dyDescent="0.2">
      <c r="A184" t="s">
        <v>1455</v>
      </c>
      <c r="B184">
        <v>1.2458999999999999E-8</v>
      </c>
      <c r="C184" t="s">
        <v>35</v>
      </c>
      <c r="D184" t="s">
        <v>15</v>
      </c>
      <c r="F184" t="s">
        <v>36</v>
      </c>
      <c r="G184">
        <v>2</v>
      </c>
      <c r="H184">
        <v>-18.20082258362968</v>
      </c>
      <c r="I184">
        <v>9.798894162072011E-2</v>
      </c>
      <c r="J184" t="s">
        <v>340</v>
      </c>
      <c r="L184" t="s">
        <v>1455</v>
      </c>
    </row>
    <row r="185" spans="1:12" x14ac:dyDescent="0.2">
      <c r="A185" t="s">
        <v>1456</v>
      </c>
      <c r="B185">
        <v>6.5981999999999998E-9</v>
      </c>
      <c r="C185" t="s">
        <v>35</v>
      </c>
      <c r="D185" t="s">
        <v>15</v>
      </c>
      <c r="F185" t="s">
        <v>36</v>
      </c>
      <c r="G185">
        <v>2</v>
      </c>
      <c r="H185">
        <v>-18.836468952383601</v>
      </c>
      <c r="I185">
        <v>9.798894162072011E-2</v>
      </c>
      <c r="J185" t="s">
        <v>340</v>
      </c>
      <c r="L185" t="s">
        <v>1456</v>
      </c>
    </row>
    <row r="186" spans="1:12" x14ac:dyDescent="0.2">
      <c r="A186" t="s">
        <v>1461</v>
      </c>
      <c r="B186">
        <v>1.0666E-9</v>
      </c>
      <c r="C186" t="s">
        <v>49</v>
      </c>
      <c r="D186" t="s">
        <v>15</v>
      </c>
      <c r="F186" t="s">
        <v>36</v>
      </c>
      <c r="G186">
        <v>2</v>
      </c>
      <c r="H186">
        <v>-20.658789817762049</v>
      </c>
      <c r="I186">
        <v>9.798894162072011E-2</v>
      </c>
      <c r="J186" t="s">
        <v>340</v>
      </c>
      <c r="L186" t="s">
        <v>1461</v>
      </c>
    </row>
    <row r="187" spans="1:12" x14ac:dyDescent="0.2">
      <c r="A187" t="s">
        <v>1457</v>
      </c>
      <c r="B187">
        <v>1.7777000000000001E-8</v>
      </c>
      <c r="C187" t="s">
        <v>49</v>
      </c>
      <c r="D187" t="s">
        <v>15</v>
      </c>
      <c r="F187" t="s">
        <v>36</v>
      </c>
      <c r="G187">
        <v>2</v>
      </c>
      <c r="H187">
        <v>-17.845360350005858</v>
      </c>
      <c r="I187">
        <v>9.798894162072011E-2</v>
      </c>
      <c r="J187" t="s">
        <v>340</v>
      </c>
      <c r="L187" t="s">
        <v>1457</v>
      </c>
    </row>
    <row r="188" spans="1:12" x14ac:dyDescent="0.2">
      <c r="A188" t="s">
        <v>1462</v>
      </c>
      <c r="B188">
        <v>5.6487000000000004E-10</v>
      </c>
      <c r="C188" t="s">
        <v>49</v>
      </c>
      <c r="D188" t="s">
        <v>15</v>
      </c>
      <c r="F188" t="s">
        <v>36</v>
      </c>
      <c r="G188">
        <v>2</v>
      </c>
      <c r="H188">
        <v>-21.294425499752101</v>
      </c>
      <c r="I188">
        <v>9.798894162072011E-2</v>
      </c>
      <c r="J188" t="s">
        <v>340</v>
      </c>
      <c r="L188" t="s">
        <v>1462</v>
      </c>
    </row>
    <row r="189" spans="1:12" x14ac:dyDescent="0.2">
      <c r="A189" t="s">
        <v>1458</v>
      </c>
      <c r="B189">
        <v>9.4146000000000001E-9</v>
      </c>
      <c r="C189" t="s">
        <v>49</v>
      </c>
      <c r="D189" t="s">
        <v>15</v>
      </c>
      <c r="F189" t="s">
        <v>36</v>
      </c>
      <c r="G189">
        <v>2</v>
      </c>
      <c r="H189">
        <v>-18.48100416113547</v>
      </c>
      <c r="I189">
        <v>9.798894162072011E-2</v>
      </c>
      <c r="J189" t="s">
        <v>340</v>
      </c>
      <c r="L189" t="s">
        <v>1458</v>
      </c>
    </row>
    <row r="190" spans="1:12" x14ac:dyDescent="0.2">
      <c r="A190" t="s">
        <v>341</v>
      </c>
      <c r="B190">
        <v>2.3616999999999999E-8</v>
      </c>
      <c r="C190" t="s">
        <v>359</v>
      </c>
      <c r="D190" t="s">
        <v>15</v>
      </c>
      <c r="F190" t="s">
        <v>36</v>
      </c>
      <c r="G190">
        <v>2</v>
      </c>
      <c r="H190">
        <v>-17.561299045251399</v>
      </c>
      <c r="I190">
        <v>9.798894162072011E-2</v>
      </c>
      <c r="J190" t="s">
        <v>340</v>
      </c>
      <c r="L190" t="s">
        <v>341</v>
      </c>
    </row>
    <row r="191" spans="1:12" x14ac:dyDescent="0.2">
      <c r="A191" t="s">
        <v>342</v>
      </c>
      <c r="B191">
        <v>2.3616999999999999E-8</v>
      </c>
      <c r="C191" t="s">
        <v>359</v>
      </c>
      <c r="D191" t="s">
        <v>15</v>
      </c>
      <c r="F191" t="s">
        <v>36</v>
      </c>
      <c r="G191">
        <v>2</v>
      </c>
      <c r="H191">
        <v>-17.561299045251399</v>
      </c>
      <c r="I191">
        <v>9.798894162072011E-2</v>
      </c>
      <c r="J191" t="s">
        <v>340</v>
      </c>
      <c r="L191" t="s">
        <v>342</v>
      </c>
    </row>
    <row r="192" spans="1:12" x14ac:dyDescent="0.2">
      <c r="A192" t="s">
        <v>343</v>
      </c>
      <c r="B192">
        <v>1.2508E-8</v>
      </c>
      <c r="C192" t="s">
        <v>359</v>
      </c>
      <c r="D192" t="s">
        <v>15</v>
      </c>
      <c r="F192" t="s">
        <v>36</v>
      </c>
      <c r="G192">
        <v>2</v>
      </c>
      <c r="H192">
        <v>-18.196897397350821</v>
      </c>
      <c r="I192">
        <v>9.798894162072011E-2</v>
      </c>
      <c r="J192" t="s">
        <v>340</v>
      </c>
      <c r="L192" t="s">
        <v>343</v>
      </c>
    </row>
    <row r="193" spans="1:12" x14ac:dyDescent="0.2">
      <c r="A193" t="s">
        <v>344</v>
      </c>
      <c r="B193">
        <v>1.2508E-8</v>
      </c>
      <c r="C193" t="s">
        <v>359</v>
      </c>
      <c r="D193" t="s">
        <v>15</v>
      </c>
      <c r="F193" t="s">
        <v>36</v>
      </c>
      <c r="G193">
        <v>2</v>
      </c>
      <c r="H193">
        <v>-18.196897397350821</v>
      </c>
      <c r="I193">
        <v>9.798894162072011E-2</v>
      </c>
      <c r="J193" t="s">
        <v>340</v>
      </c>
      <c r="L193" t="s">
        <v>344</v>
      </c>
    </row>
    <row r="194" spans="1:12" x14ac:dyDescent="0.2">
      <c r="A194" t="s">
        <v>345</v>
      </c>
      <c r="B194">
        <v>2.4797999999999997E-7</v>
      </c>
      <c r="C194" t="s">
        <v>359</v>
      </c>
      <c r="D194" t="s">
        <v>15</v>
      </c>
      <c r="F194" t="s">
        <v>36</v>
      </c>
      <c r="G194">
        <v>2</v>
      </c>
      <c r="H194">
        <v>-15.20991773919472</v>
      </c>
      <c r="I194">
        <v>9.798894162072011E-2</v>
      </c>
      <c r="J194" t="s">
        <v>340</v>
      </c>
      <c r="L194" t="s">
        <v>345</v>
      </c>
    </row>
    <row r="195" spans="1:12" x14ac:dyDescent="0.2">
      <c r="A195" t="s">
        <v>346</v>
      </c>
      <c r="B195">
        <v>1.3133E-7</v>
      </c>
      <c r="C195" t="s">
        <v>359</v>
      </c>
      <c r="D195" t="s">
        <v>15</v>
      </c>
      <c r="F195" t="s">
        <v>36</v>
      </c>
      <c r="G195">
        <v>2</v>
      </c>
      <c r="H195">
        <v>-15.845552597349339</v>
      </c>
      <c r="I195">
        <v>9.798894162072011E-2</v>
      </c>
      <c r="J195" t="s">
        <v>340</v>
      </c>
      <c r="L195" t="s">
        <v>346</v>
      </c>
    </row>
    <row r="196" spans="1:12" x14ac:dyDescent="0.2">
      <c r="A196" t="s">
        <v>347</v>
      </c>
      <c r="B196">
        <v>4.6489E-8</v>
      </c>
      <c r="C196" t="s">
        <v>49</v>
      </c>
      <c r="D196" t="s">
        <v>15</v>
      </c>
      <c r="F196" t="s">
        <v>36</v>
      </c>
      <c r="G196">
        <v>2</v>
      </c>
      <c r="H196">
        <v>-16.884050111477411</v>
      </c>
      <c r="I196">
        <v>9.798894162072011E-2</v>
      </c>
      <c r="J196" t="s">
        <v>340</v>
      </c>
      <c r="L196" t="s">
        <v>347</v>
      </c>
    </row>
    <row r="197" spans="1:12" x14ac:dyDescent="0.2">
      <c r="A197" t="s">
        <v>348</v>
      </c>
      <c r="B197">
        <v>3.3766000000000001E-9</v>
      </c>
      <c r="C197" t="s">
        <v>49</v>
      </c>
      <c r="D197" t="s">
        <v>15</v>
      </c>
      <c r="F197" t="s">
        <v>36</v>
      </c>
      <c r="G197">
        <v>2</v>
      </c>
      <c r="H197">
        <v>-19.506396550885459</v>
      </c>
      <c r="I197">
        <v>9.798894162072011E-2</v>
      </c>
      <c r="J197" t="s">
        <v>340</v>
      </c>
      <c r="L197" t="s">
        <v>348</v>
      </c>
    </row>
    <row r="198" spans="1:12" x14ac:dyDescent="0.2">
      <c r="A198" t="s">
        <v>349</v>
      </c>
      <c r="B198">
        <v>1.2213E-8</v>
      </c>
      <c r="C198" t="s">
        <v>359</v>
      </c>
      <c r="D198" t="s">
        <v>15</v>
      </c>
      <c r="F198" t="s">
        <v>36</v>
      </c>
      <c r="G198">
        <v>2</v>
      </c>
      <c r="H198">
        <v>-18.220764878757461</v>
      </c>
      <c r="I198">
        <v>9.798894162072011E-2</v>
      </c>
      <c r="J198" t="s">
        <v>340</v>
      </c>
      <c r="L198" t="s">
        <v>349</v>
      </c>
    </row>
    <row r="199" spans="1:12" x14ac:dyDescent="0.2">
      <c r="A199" t="s">
        <v>350</v>
      </c>
      <c r="B199">
        <v>2.0354999999999999E-7</v>
      </c>
      <c r="C199" t="s">
        <v>359</v>
      </c>
      <c r="D199" t="s">
        <v>15</v>
      </c>
      <c r="F199" t="s">
        <v>36</v>
      </c>
      <c r="G199">
        <v>2</v>
      </c>
      <c r="H199">
        <v>-15.40735416199742</v>
      </c>
      <c r="I199">
        <v>9.798894162072011E-2</v>
      </c>
      <c r="J199" t="s">
        <v>340</v>
      </c>
      <c r="L199" t="s">
        <v>350</v>
      </c>
    </row>
    <row r="200" spans="1:12" x14ac:dyDescent="0.2">
      <c r="A200" t="s">
        <v>351</v>
      </c>
      <c r="B200">
        <v>6.4681999999999996E-9</v>
      </c>
      <c r="C200" t="s">
        <v>359</v>
      </c>
      <c r="D200" t="s">
        <v>15</v>
      </c>
      <c r="F200" t="s">
        <v>36</v>
      </c>
      <c r="G200">
        <v>2</v>
      </c>
      <c r="H200">
        <v>-18.856367974250119</v>
      </c>
      <c r="I200">
        <v>9.798894162072011E-2</v>
      </c>
      <c r="J200" t="s">
        <v>340</v>
      </c>
      <c r="L200" t="s">
        <v>351</v>
      </c>
    </row>
    <row r="201" spans="1:12" x14ac:dyDescent="0.2">
      <c r="A201" t="s">
        <v>352</v>
      </c>
      <c r="B201">
        <v>1.078E-7</v>
      </c>
      <c r="C201" t="s">
        <v>359</v>
      </c>
      <c r="D201" t="s">
        <v>15</v>
      </c>
      <c r="F201" t="s">
        <v>36</v>
      </c>
      <c r="G201">
        <v>2</v>
      </c>
      <c r="H201">
        <v>-16.042988178471511</v>
      </c>
      <c r="I201">
        <v>9.798894162072011E-2</v>
      </c>
      <c r="J201" t="s">
        <v>340</v>
      </c>
      <c r="L201" t="s">
        <v>352</v>
      </c>
    </row>
    <row r="202" spans="1:12" x14ac:dyDescent="0.2">
      <c r="A202" t="s">
        <v>442</v>
      </c>
      <c r="B202">
        <v>2.0720999999999999E-3</v>
      </c>
      <c r="C202" t="s">
        <v>42</v>
      </c>
      <c r="D202" t="s">
        <v>16</v>
      </c>
      <c r="F202" t="s">
        <v>36</v>
      </c>
      <c r="G202">
        <v>2</v>
      </c>
      <c r="H202">
        <v>-6.1791926932012373</v>
      </c>
      <c r="I202">
        <v>4.3409845976280087E-2</v>
      </c>
      <c r="J202" t="s">
        <v>353</v>
      </c>
      <c r="L202" t="s">
        <v>443</v>
      </c>
    </row>
    <row r="203" spans="1:12" x14ac:dyDescent="0.2">
      <c r="A203" t="s">
        <v>354</v>
      </c>
      <c r="B203">
        <v>-1.8648999999999999E-6</v>
      </c>
      <c r="C203" t="s">
        <v>49</v>
      </c>
      <c r="D203" t="s">
        <v>250</v>
      </c>
      <c r="F203" t="s">
        <v>36</v>
      </c>
      <c r="G203">
        <v>2</v>
      </c>
      <c r="H203">
        <v>-13.19230312560901</v>
      </c>
      <c r="I203">
        <v>4.3409845976280087E-2</v>
      </c>
      <c r="J203" t="s">
        <v>353</v>
      </c>
      <c r="K203" t="b">
        <v>1</v>
      </c>
      <c r="L203" t="s">
        <v>355</v>
      </c>
    </row>
    <row r="205" spans="1:12" s="2" customFormat="1" x14ac:dyDescent="0.2">
      <c r="A205" s="2" t="s">
        <v>2</v>
      </c>
      <c r="B205" s="2" t="s">
        <v>1459</v>
      </c>
    </row>
    <row r="206" spans="1:12" x14ac:dyDescent="0.2">
      <c r="A206" t="s">
        <v>4</v>
      </c>
      <c r="B206" t="s">
        <v>404</v>
      </c>
    </row>
    <row r="207" spans="1:12" x14ac:dyDescent="0.2">
      <c r="A207" t="s">
        <v>6</v>
      </c>
      <c r="B207" t="s">
        <v>1722</v>
      </c>
    </row>
    <row r="208" spans="1:12" x14ac:dyDescent="0.2">
      <c r="A208" t="s">
        <v>8</v>
      </c>
      <c r="B208">
        <v>1</v>
      </c>
    </row>
    <row r="209" spans="1:19" x14ac:dyDescent="0.2">
      <c r="A209" t="s">
        <v>9</v>
      </c>
      <c r="B209" t="s">
        <v>73</v>
      </c>
    </row>
    <row r="210" spans="1:19" x14ac:dyDescent="0.2">
      <c r="A210" t="s">
        <v>11</v>
      </c>
      <c r="B210" t="s">
        <v>12</v>
      </c>
    </row>
    <row r="211" spans="1:19" x14ac:dyDescent="0.2">
      <c r="A211" t="s">
        <v>13</v>
      </c>
      <c r="B211" t="s">
        <v>14</v>
      </c>
    </row>
    <row r="212" spans="1:19" x14ac:dyDescent="0.2">
      <c r="A212" t="s">
        <v>15</v>
      </c>
      <c r="B212" t="s">
        <v>53</v>
      </c>
    </row>
    <row r="213" spans="1:19" x14ac:dyDescent="0.2">
      <c r="A213" t="s">
        <v>17</v>
      </c>
    </row>
    <row r="214" spans="1:19" s="2" customFormat="1" x14ac:dyDescent="0.2">
      <c r="A214" s="2" t="s">
        <v>18</v>
      </c>
      <c r="B214" s="2" t="s">
        <v>19</v>
      </c>
      <c r="C214" s="2" t="s">
        <v>6</v>
      </c>
      <c r="D214" s="2" t="s">
        <v>15</v>
      </c>
      <c r="E214" s="2" t="s">
        <v>20</v>
      </c>
      <c r="F214" s="2" t="s">
        <v>13</v>
      </c>
      <c r="G214" s="2" t="s">
        <v>21</v>
      </c>
      <c r="H214" s="2" t="s">
        <v>9</v>
      </c>
      <c r="I214" s="2" t="s">
        <v>4</v>
      </c>
      <c r="J214" s="2" t="s">
        <v>1925</v>
      </c>
      <c r="K214" s="2" t="s">
        <v>1998</v>
      </c>
      <c r="L214" s="2" t="s">
        <v>2002</v>
      </c>
      <c r="M214" s="2" t="s">
        <v>2003</v>
      </c>
      <c r="N214" s="2" t="s">
        <v>2001</v>
      </c>
      <c r="O214" s="2" t="s">
        <v>2000</v>
      </c>
      <c r="P214" s="2" t="s">
        <v>2004</v>
      </c>
      <c r="Q214" s="2" t="s">
        <v>1502</v>
      </c>
      <c r="R214" s="2" t="s">
        <v>2005</v>
      </c>
      <c r="S214" s="2" t="s">
        <v>2006</v>
      </c>
    </row>
    <row r="215" spans="1:19" x14ac:dyDescent="0.2">
      <c r="A215" t="s">
        <v>335</v>
      </c>
      <c r="B215">
        <v>3.8502999999999998</v>
      </c>
      <c r="D215" t="s">
        <v>30</v>
      </c>
      <c r="E215" t="s">
        <v>336</v>
      </c>
      <c r="F215" t="s">
        <v>27</v>
      </c>
      <c r="G215">
        <v>0</v>
      </c>
      <c r="I215" t="s">
        <v>337</v>
      </c>
    </row>
    <row r="216" spans="1:19" x14ac:dyDescent="0.2">
      <c r="A216" t="s">
        <v>29</v>
      </c>
      <c r="B216">
        <v>0.25026999999999999</v>
      </c>
      <c r="D216" t="s">
        <v>30</v>
      </c>
      <c r="E216" t="s">
        <v>31</v>
      </c>
      <c r="F216" t="s">
        <v>27</v>
      </c>
      <c r="G216">
        <v>0</v>
      </c>
      <c r="I216" t="s">
        <v>338</v>
      </c>
    </row>
    <row r="217" spans="1:19" x14ac:dyDescent="0.2">
      <c r="A217" t="s">
        <v>1459</v>
      </c>
      <c r="B217">
        <v>1</v>
      </c>
      <c r="C217" t="str">
        <f>B207</f>
        <v>JO</v>
      </c>
      <c r="D217" t="s">
        <v>53</v>
      </c>
      <c r="E217" t="s">
        <v>339</v>
      </c>
      <c r="F217" t="s">
        <v>33</v>
      </c>
      <c r="G217">
        <v>0</v>
      </c>
      <c r="H217" t="s">
        <v>73</v>
      </c>
      <c r="J217">
        <f>VLOOKUP(C217,'extension - production vol'!$B$6:$D$235,3,0)</f>
        <v>0.97299999999999998</v>
      </c>
    </row>
    <row r="218" spans="1:19" x14ac:dyDescent="0.2">
      <c r="A218" t="s">
        <v>1439</v>
      </c>
      <c r="B218">
        <v>6.4265290829504533E-9</v>
      </c>
      <c r="C218" t="s">
        <v>49</v>
      </c>
      <c r="D218" t="s">
        <v>15</v>
      </c>
      <c r="F218" t="s">
        <v>36</v>
      </c>
      <c r="G218">
        <v>0</v>
      </c>
      <c r="H218" t="s">
        <v>1439</v>
      </c>
      <c r="I218" t="s">
        <v>340</v>
      </c>
    </row>
    <row r="219" spans="1:19" x14ac:dyDescent="0.2">
      <c r="A219" t="s">
        <v>1440</v>
      </c>
      <c r="B219">
        <v>7.9051994914169298E-8</v>
      </c>
      <c r="C219" t="s">
        <v>49</v>
      </c>
      <c r="D219" t="s">
        <v>15</v>
      </c>
      <c r="F219" t="s">
        <v>36</v>
      </c>
      <c r="G219">
        <v>0</v>
      </c>
      <c r="H219" t="s">
        <v>1440</v>
      </c>
      <c r="I219" t="s">
        <v>340</v>
      </c>
    </row>
    <row r="220" spans="1:19" x14ac:dyDescent="0.2">
      <c r="A220" t="s">
        <v>1441</v>
      </c>
      <c r="B220">
        <v>4.3905136743696912E-9</v>
      </c>
      <c r="C220" t="s">
        <v>35</v>
      </c>
      <c r="D220" t="s">
        <v>15</v>
      </c>
      <c r="F220" t="s">
        <v>36</v>
      </c>
      <c r="G220">
        <v>0</v>
      </c>
      <c r="H220" t="s">
        <v>1441</v>
      </c>
      <c r="I220" t="s">
        <v>340</v>
      </c>
    </row>
    <row r="221" spans="1:19" x14ac:dyDescent="0.2">
      <c r="A221" t="s">
        <v>1442</v>
      </c>
      <c r="B221">
        <v>1.0521308675626849E-7</v>
      </c>
      <c r="C221" t="s">
        <v>35</v>
      </c>
      <c r="D221" t="s">
        <v>15</v>
      </c>
      <c r="F221" t="s">
        <v>36</v>
      </c>
      <c r="G221">
        <v>0</v>
      </c>
      <c r="H221" t="s">
        <v>1442</v>
      </c>
      <c r="I221" t="s">
        <v>340</v>
      </c>
    </row>
    <row r="222" spans="1:19" x14ac:dyDescent="0.2">
      <c r="A222" t="s">
        <v>341</v>
      </c>
      <c r="B222">
        <v>2.1036182300075951E-7</v>
      </c>
      <c r="C222" t="s">
        <v>35</v>
      </c>
      <c r="D222" t="s">
        <v>15</v>
      </c>
      <c r="F222" t="s">
        <v>36</v>
      </c>
      <c r="G222">
        <v>0</v>
      </c>
      <c r="H222" t="s">
        <v>341</v>
      </c>
      <c r="I222" t="s">
        <v>340</v>
      </c>
    </row>
    <row r="223" spans="1:19" x14ac:dyDescent="0.2">
      <c r="A223" t="s">
        <v>342</v>
      </c>
      <c r="B223">
        <v>2.1036182300075951E-7</v>
      </c>
      <c r="C223" t="s">
        <v>35</v>
      </c>
      <c r="D223" t="s">
        <v>15</v>
      </c>
      <c r="F223" t="s">
        <v>36</v>
      </c>
      <c r="G223">
        <v>0</v>
      </c>
      <c r="H223" t="s">
        <v>342</v>
      </c>
      <c r="I223" t="s">
        <v>340</v>
      </c>
    </row>
    <row r="224" spans="1:19" x14ac:dyDescent="0.2">
      <c r="A224" t="s">
        <v>343</v>
      </c>
      <c r="B224">
        <v>1.161457169463653E-7</v>
      </c>
      <c r="C224" t="s">
        <v>35</v>
      </c>
      <c r="D224" t="s">
        <v>15</v>
      </c>
      <c r="F224" t="s">
        <v>36</v>
      </c>
      <c r="G224">
        <v>0</v>
      </c>
      <c r="H224" t="s">
        <v>343</v>
      </c>
      <c r="I224" t="s">
        <v>340</v>
      </c>
    </row>
    <row r="225" spans="1:9" x14ac:dyDescent="0.2">
      <c r="A225" t="s">
        <v>344</v>
      </c>
      <c r="B225">
        <v>1.161457169463653E-7</v>
      </c>
      <c r="C225" t="s">
        <v>35</v>
      </c>
      <c r="D225" t="s">
        <v>15</v>
      </c>
      <c r="F225" t="s">
        <v>36</v>
      </c>
      <c r="G225">
        <v>0</v>
      </c>
      <c r="H225" t="s">
        <v>344</v>
      </c>
      <c r="I225" t="s">
        <v>340</v>
      </c>
    </row>
    <row r="226" spans="1:9" x14ac:dyDescent="0.2">
      <c r="A226" t="s">
        <v>345</v>
      </c>
      <c r="B226">
        <v>2.1895696433061281E-6</v>
      </c>
      <c r="C226" t="s">
        <v>35</v>
      </c>
      <c r="D226" t="s">
        <v>15</v>
      </c>
      <c r="F226" t="s">
        <v>36</v>
      </c>
      <c r="G226">
        <v>0</v>
      </c>
      <c r="H226" t="s">
        <v>345</v>
      </c>
      <c r="I226" t="s">
        <v>340</v>
      </c>
    </row>
    <row r="227" spans="1:9" x14ac:dyDescent="0.2">
      <c r="A227" t="s">
        <v>346</v>
      </c>
      <c r="B227">
        <v>1.2113722961667671E-6</v>
      </c>
      <c r="C227" t="s">
        <v>35</v>
      </c>
      <c r="D227" t="s">
        <v>15</v>
      </c>
      <c r="F227" t="s">
        <v>36</v>
      </c>
      <c r="G227">
        <v>0</v>
      </c>
      <c r="H227" t="s">
        <v>346</v>
      </c>
      <c r="I227" t="s">
        <v>340</v>
      </c>
    </row>
    <row r="228" spans="1:9" x14ac:dyDescent="0.2">
      <c r="A228" t="s">
        <v>347</v>
      </c>
      <c r="B228">
        <v>1.5412295411323661E-7</v>
      </c>
      <c r="C228" t="s">
        <v>49</v>
      </c>
      <c r="D228" t="s">
        <v>15</v>
      </c>
      <c r="F228" t="s">
        <v>36</v>
      </c>
      <c r="G228">
        <v>0</v>
      </c>
      <c r="H228" t="s">
        <v>347</v>
      </c>
      <c r="I228" t="s">
        <v>340</v>
      </c>
    </row>
    <row r="229" spans="1:9" x14ac:dyDescent="0.2">
      <c r="A229" t="s">
        <v>348</v>
      </c>
      <c r="B229">
        <v>3.281510868019834E-9</v>
      </c>
      <c r="C229" t="s">
        <v>49</v>
      </c>
      <c r="D229" t="s">
        <v>15</v>
      </c>
      <c r="F229" t="s">
        <v>36</v>
      </c>
      <c r="G229">
        <v>0</v>
      </c>
      <c r="H229" t="s">
        <v>348</v>
      </c>
      <c r="I229" t="s">
        <v>340</v>
      </c>
    </row>
    <row r="230" spans="1:9" x14ac:dyDescent="0.2">
      <c r="A230" t="s">
        <v>349</v>
      </c>
      <c r="B230">
        <v>9.554485716244923E-8</v>
      </c>
      <c r="C230" t="s">
        <v>35</v>
      </c>
      <c r="D230" t="s">
        <v>15</v>
      </c>
      <c r="F230" t="s">
        <v>36</v>
      </c>
      <c r="G230">
        <v>0</v>
      </c>
      <c r="H230" t="s">
        <v>349</v>
      </c>
      <c r="I230" t="s">
        <v>340</v>
      </c>
    </row>
    <row r="231" spans="1:9" x14ac:dyDescent="0.2">
      <c r="A231" t="s">
        <v>350</v>
      </c>
      <c r="B231">
        <v>2.2976263270017552E-6</v>
      </c>
      <c r="C231" t="s">
        <v>35</v>
      </c>
      <c r="D231" t="s">
        <v>15</v>
      </c>
      <c r="F231" t="s">
        <v>36</v>
      </c>
      <c r="G231">
        <v>0</v>
      </c>
      <c r="H231" t="s">
        <v>350</v>
      </c>
      <c r="I231" t="s">
        <v>340</v>
      </c>
    </row>
    <row r="232" spans="1:9" x14ac:dyDescent="0.2">
      <c r="A232" t="s">
        <v>351</v>
      </c>
      <c r="B232">
        <v>5.3061518888431617E-8</v>
      </c>
      <c r="C232" t="s">
        <v>35</v>
      </c>
      <c r="D232" t="s">
        <v>15</v>
      </c>
      <c r="F232" t="s">
        <v>36</v>
      </c>
      <c r="G232">
        <v>0</v>
      </c>
      <c r="H232" t="s">
        <v>351</v>
      </c>
      <c r="I232" t="s">
        <v>340</v>
      </c>
    </row>
    <row r="233" spans="1:9" x14ac:dyDescent="0.2">
      <c r="A233" t="s">
        <v>352</v>
      </c>
      <c r="B233">
        <v>1.2739314288326559E-6</v>
      </c>
      <c r="C233" t="s">
        <v>35</v>
      </c>
      <c r="D233" t="s">
        <v>15</v>
      </c>
      <c r="F233" t="s">
        <v>36</v>
      </c>
      <c r="G233">
        <v>0</v>
      </c>
      <c r="H233" t="s">
        <v>352</v>
      </c>
      <c r="I233" t="s">
        <v>340</v>
      </c>
    </row>
    <row r="234" spans="1:9" x14ac:dyDescent="0.2">
      <c r="A234" t="s">
        <v>442</v>
      </c>
      <c r="B234">
        <v>3.7025999999999999E-3</v>
      </c>
      <c r="C234" t="s">
        <v>42</v>
      </c>
      <c r="D234" t="s">
        <v>16</v>
      </c>
      <c r="F234" t="s">
        <v>36</v>
      </c>
      <c r="G234">
        <v>0</v>
      </c>
      <c r="H234" t="s">
        <v>443</v>
      </c>
      <c r="I234" t="s">
        <v>353</v>
      </c>
    </row>
    <row r="235" spans="1:9" x14ac:dyDescent="0.2">
      <c r="A235" t="s">
        <v>354</v>
      </c>
      <c r="B235">
        <v>-3.3322999999999998E-6</v>
      </c>
      <c r="C235" t="s">
        <v>49</v>
      </c>
      <c r="D235" t="s">
        <v>250</v>
      </c>
      <c r="F235" t="s">
        <v>36</v>
      </c>
      <c r="G235">
        <v>0</v>
      </c>
      <c r="H235" t="s">
        <v>355</v>
      </c>
      <c r="I235" t="s">
        <v>353</v>
      </c>
    </row>
    <row r="237" spans="1:9" s="2" customFormat="1" x14ac:dyDescent="0.2">
      <c r="A237" s="2" t="s">
        <v>2</v>
      </c>
      <c r="B237" s="2" t="s">
        <v>1460</v>
      </c>
    </row>
    <row r="238" spans="1:9" x14ac:dyDescent="0.2">
      <c r="A238" t="s">
        <v>4</v>
      </c>
      <c r="B238" t="s">
        <v>404</v>
      </c>
    </row>
    <row r="239" spans="1:9" x14ac:dyDescent="0.2">
      <c r="A239" t="s">
        <v>6</v>
      </c>
      <c r="B239" t="s">
        <v>1722</v>
      </c>
    </row>
    <row r="240" spans="1:9" x14ac:dyDescent="0.2">
      <c r="A240" t="s">
        <v>8</v>
      </c>
      <c r="B240">
        <v>1</v>
      </c>
    </row>
    <row r="241" spans="1:19" x14ac:dyDescent="0.2">
      <c r="A241" t="s">
        <v>9</v>
      </c>
      <c r="B241" t="s">
        <v>73</v>
      </c>
    </row>
    <row r="242" spans="1:19" x14ac:dyDescent="0.2">
      <c r="A242" t="s">
        <v>11</v>
      </c>
      <c r="B242" t="s">
        <v>12</v>
      </c>
    </row>
    <row r="243" spans="1:19" x14ac:dyDescent="0.2">
      <c r="A243" t="s">
        <v>13</v>
      </c>
      <c r="B243" t="s">
        <v>14</v>
      </c>
    </row>
    <row r="244" spans="1:19" x14ac:dyDescent="0.2">
      <c r="A244" t="s">
        <v>15</v>
      </c>
      <c r="B244" t="s">
        <v>53</v>
      </c>
    </row>
    <row r="245" spans="1:19" x14ac:dyDescent="0.2">
      <c r="A245" t="s">
        <v>17</v>
      </c>
    </row>
    <row r="246" spans="1:19" s="2" customFormat="1" x14ac:dyDescent="0.2">
      <c r="A246" s="2" t="s">
        <v>18</v>
      </c>
      <c r="B246" s="2" t="s">
        <v>19</v>
      </c>
      <c r="C246" s="2" t="s">
        <v>6</v>
      </c>
      <c r="D246" s="2" t="s">
        <v>15</v>
      </c>
      <c r="E246" s="2" t="s">
        <v>20</v>
      </c>
      <c r="F246" s="2" t="s">
        <v>13</v>
      </c>
      <c r="G246" s="2" t="s">
        <v>21</v>
      </c>
      <c r="H246" s="2" t="s">
        <v>9</v>
      </c>
      <c r="I246" s="2" t="s">
        <v>4</v>
      </c>
      <c r="J246" s="2" t="s">
        <v>1925</v>
      </c>
      <c r="K246" s="2" t="s">
        <v>1998</v>
      </c>
      <c r="L246" s="2" t="s">
        <v>2002</v>
      </c>
      <c r="M246" s="2" t="s">
        <v>2003</v>
      </c>
      <c r="N246" s="2" t="s">
        <v>2001</v>
      </c>
      <c r="O246" s="2" t="s">
        <v>2000</v>
      </c>
      <c r="P246" s="2" t="s">
        <v>2004</v>
      </c>
      <c r="Q246" s="2" t="s">
        <v>1502</v>
      </c>
      <c r="R246" s="2" t="s">
        <v>2005</v>
      </c>
      <c r="S246" s="2" t="s">
        <v>2006</v>
      </c>
    </row>
    <row r="247" spans="1:19" x14ac:dyDescent="0.2">
      <c r="A247" t="s">
        <v>335</v>
      </c>
      <c r="B247">
        <v>3.8502999999999998</v>
      </c>
      <c r="D247" t="s">
        <v>30</v>
      </c>
      <c r="E247" t="s">
        <v>336</v>
      </c>
      <c r="F247" t="s">
        <v>27</v>
      </c>
      <c r="G247">
        <v>0</v>
      </c>
      <c r="I247" t="s">
        <v>337</v>
      </c>
    </row>
    <row r="248" spans="1:19" x14ac:dyDescent="0.2">
      <c r="A248" t="s">
        <v>29</v>
      </c>
      <c r="B248">
        <v>0.25026999999999999</v>
      </c>
      <c r="D248" t="s">
        <v>30</v>
      </c>
      <c r="E248" t="s">
        <v>31</v>
      </c>
      <c r="F248" t="s">
        <v>27</v>
      </c>
      <c r="G248">
        <v>0</v>
      </c>
      <c r="I248" t="s">
        <v>338</v>
      </c>
    </row>
    <row r="249" spans="1:19" x14ac:dyDescent="0.2">
      <c r="A249" t="s">
        <v>1460</v>
      </c>
      <c r="B249">
        <v>1</v>
      </c>
      <c r="C249" t="str">
        <f>B239</f>
        <v>JO</v>
      </c>
      <c r="D249" t="s">
        <v>53</v>
      </c>
      <c r="E249" t="s">
        <v>339</v>
      </c>
      <c r="F249" t="s">
        <v>33</v>
      </c>
      <c r="G249">
        <v>0</v>
      </c>
      <c r="H249" t="s">
        <v>73</v>
      </c>
      <c r="J249">
        <f>VLOOKUP(C249,'extension - production vol'!$B$6:$D$235,3,0)</f>
        <v>0.97299999999999998</v>
      </c>
    </row>
    <row r="250" spans="1:19" x14ac:dyDescent="0.2">
      <c r="A250" t="s">
        <v>1434</v>
      </c>
      <c r="B250">
        <v>3.3521534714391271E-8</v>
      </c>
      <c r="C250" t="s">
        <v>49</v>
      </c>
      <c r="D250" t="s">
        <v>15</v>
      </c>
      <c r="F250" t="s">
        <v>36</v>
      </c>
      <c r="G250">
        <v>0</v>
      </c>
      <c r="H250" t="s">
        <v>1434</v>
      </c>
      <c r="I250" t="s">
        <v>340</v>
      </c>
    </row>
    <row r="251" spans="1:19" x14ac:dyDescent="0.2">
      <c r="A251" t="s">
        <v>1435</v>
      </c>
      <c r="B251">
        <v>1.7708617649119798E-8</v>
      </c>
      <c r="C251" t="s">
        <v>49</v>
      </c>
      <c r="D251" t="s">
        <v>15</v>
      </c>
      <c r="F251" t="s">
        <v>36</v>
      </c>
      <c r="G251">
        <v>0</v>
      </c>
      <c r="H251" t="s">
        <v>1435</v>
      </c>
      <c r="I251" t="s">
        <v>340</v>
      </c>
    </row>
    <row r="252" spans="1:19" x14ac:dyDescent="0.2">
      <c r="A252" t="s">
        <v>1452</v>
      </c>
      <c r="B252">
        <v>3.0570455872195341E-10</v>
      </c>
      <c r="C252" t="s">
        <v>35</v>
      </c>
      <c r="D252" t="s">
        <v>15</v>
      </c>
      <c r="F252" t="s">
        <v>36</v>
      </c>
      <c r="G252">
        <v>0</v>
      </c>
      <c r="H252" t="s">
        <v>1452</v>
      </c>
      <c r="I252" t="s">
        <v>340</v>
      </c>
    </row>
    <row r="253" spans="1:19" x14ac:dyDescent="0.2">
      <c r="A253" t="s">
        <v>1453</v>
      </c>
      <c r="B253">
        <v>3.7018911407736551E-10</v>
      </c>
      <c r="C253" t="s">
        <v>35</v>
      </c>
      <c r="D253" t="s">
        <v>15</v>
      </c>
      <c r="F253" t="s">
        <v>36</v>
      </c>
      <c r="G253">
        <v>0</v>
      </c>
      <c r="H253" t="s">
        <v>1453</v>
      </c>
      <c r="I253" t="s">
        <v>340</v>
      </c>
    </row>
    <row r="254" spans="1:19" x14ac:dyDescent="0.2">
      <c r="A254" t="s">
        <v>1454</v>
      </c>
      <c r="B254">
        <v>4.824400067330827E-11</v>
      </c>
      <c r="C254" t="s">
        <v>35</v>
      </c>
      <c r="D254" t="s">
        <v>15</v>
      </c>
      <c r="F254" t="s">
        <v>36</v>
      </c>
      <c r="G254">
        <v>0</v>
      </c>
      <c r="H254" t="s">
        <v>1454</v>
      </c>
      <c r="I254" t="s">
        <v>340</v>
      </c>
    </row>
    <row r="255" spans="1:19" x14ac:dyDescent="0.2">
      <c r="A255" t="s">
        <v>1455</v>
      </c>
      <c r="B255">
        <v>9.7920991465625702E-9</v>
      </c>
      <c r="C255" t="s">
        <v>35</v>
      </c>
      <c r="D255" t="s">
        <v>15</v>
      </c>
      <c r="F255" t="s">
        <v>36</v>
      </c>
      <c r="G255">
        <v>0</v>
      </c>
      <c r="H255" t="s">
        <v>1455</v>
      </c>
      <c r="I255" t="s">
        <v>340</v>
      </c>
    </row>
    <row r="256" spans="1:19" x14ac:dyDescent="0.2">
      <c r="A256" t="s">
        <v>1456</v>
      </c>
      <c r="B256">
        <v>5.1826475970831156E-9</v>
      </c>
      <c r="C256" t="s">
        <v>35</v>
      </c>
      <c r="D256" t="s">
        <v>15</v>
      </c>
      <c r="F256" t="s">
        <v>36</v>
      </c>
      <c r="G256">
        <v>0</v>
      </c>
      <c r="H256" t="s">
        <v>1456</v>
      </c>
      <c r="I256" t="s">
        <v>340</v>
      </c>
    </row>
    <row r="257" spans="1:9" x14ac:dyDescent="0.2">
      <c r="A257" t="s">
        <v>1461</v>
      </c>
      <c r="B257">
        <v>5.3404337904433668E-9</v>
      </c>
      <c r="C257" t="s">
        <v>49</v>
      </c>
      <c r="D257" t="s">
        <v>15</v>
      </c>
      <c r="F257" t="s">
        <v>36</v>
      </c>
      <c r="G257">
        <v>0</v>
      </c>
      <c r="H257" t="s">
        <v>1461</v>
      </c>
      <c r="I257" t="s">
        <v>340</v>
      </c>
    </row>
    <row r="258" spans="1:9" x14ac:dyDescent="0.2">
      <c r="A258" t="s">
        <v>1457</v>
      </c>
      <c r="B258">
        <v>6.2434324500307844E-8</v>
      </c>
      <c r="C258" t="s">
        <v>49</v>
      </c>
      <c r="D258" t="s">
        <v>15</v>
      </c>
      <c r="F258" t="s">
        <v>36</v>
      </c>
      <c r="G258">
        <v>0</v>
      </c>
      <c r="H258" t="s">
        <v>1457</v>
      </c>
      <c r="I258" t="s">
        <v>340</v>
      </c>
    </row>
    <row r="259" spans="1:9" x14ac:dyDescent="0.2">
      <c r="A259" t="s">
        <v>1462</v>
      </c>
      <c r="B259">
        <v>1.9816111689228142E-9</v>
      </c>
      <c r="C259" t="s">
        <v>49</v>
      </c>
      <c r="D259" t="s">
        <v>15</v>
      </c>
      <c r="F259" t="s">
        <v>36</v>
      </c>
      <c r="G259">
        <v>0</v>
      </c>
      <c r="H259" t="s">
        <v>1462</v>
      </c>
      <c r="I259" t="s">
        <v>340</v>
      </c>
    </row>
    <row r="260" spans="1:9" x14ac:dyDescent="0.2">
      <c r="A260" t="s">
        <v>1458</v>
      </c>
      <c r="B260">
        <v>3.3001000093019847E-8</v>
      </c>
      <c r="C260" t="s">
        <v>49</v>
      </c>
      <c r="D260" t="s">
        <v>15</v>
      </c>
      <c r="F260" t="s">
        <v>36</v>
      </c>
      <c r="G260">
        <v>0</v>
      </c>
      <c r="H260" t="s">
        <v>1458</v>
      </c>
      <c r="I260" t="s">
        <v>340</v>
      </c>
    </row>
    <row r="261" spans="1:9" x14ac:dyDescent="0.2">
      <c r="A261" t="s">
        <v>442</v>
      </c>
      <c r="B261">
        <v>3.7025999999999999E-3</v>
      </c>
      <c r="C261" t="s">
        <v>42</v>
      </c>
      <c r="D261" t="s">
        <v>16</v>
      </c>
      <c r="F261" t="s">
        <v>36</v>
      </c>
      <c r="G261">
        <v>0</v>
      </c>
      <c r="H261" t="s">
        <v>443</v>
      </c>
      <c r="I261" t="s">
        <v>353</v>
      </c>
    </row>
    <row r="262" spans="1:9" x14ac:dyDescent="0.2">
      <c r="A262" t="s">
        <v>354</v>
      </c>
      <c r="B262">
        <v>-3.3322999999999998E-6</v>
      </c>
      <c r="C262" t="s">
        <v>49</v>
      </c>
      <c r="D262" t="s">
        <v>250</v>
      </c>
      <c r="F262" t="s">
        <v>36</v>
      </c>
      <c r="G262">
        <v>0</v>
      </c>
      <c r="H262" t="s">
        <v>355</v>
      </c>
      <c r="I262" t="s">
        <v>353</v>
      </c>
    </row>
    <row r="264" spans="1:9" s="2" customFormat="1" x14ac:dyDescent="0.2">
      <c r="A264" s="2" t="s">
        <v>2</v>
      </c>
      <c r="B264" s="2" t="s">
        <v>332</v>
      </c>
    </row>
    <row r="265" spans="1:9" x14ac:dyDescent="0.2">
      <c r="A265" t="s">
        <v>4</v>
      </c>
      <c r="B265" t="s">
        <v>356</v>
      </c>
    </row>
    <row r="266" spans="1:9" x14ac:dyDescent="0.2">
      <c r="A266" t="s">
        <v>6</v>
      </c>
      <c r="B266" t="s">
        <v>1722</v>
      </c>
    </row>
    <row r="267" spans="1:9" x14ac:dyDescent="0.2">
      <c r="A267" t="s">
        <v>8</v>
      </c>
      <c r="B267">
        <v>1</v>
      </c>
    </row>
    <row r="268" spans="1:9" x14ac:dyDescent="0.2">
      <c r="A268" t="s">
        <v>9</v>
      </c>
      <c r="B268" t="s">
        <v>73</v>
      </c>
    </row>
    <row r="269" spans="1:9" x14ac:dyDescent="0.2">
      <c r="A269" t="s">
        <v>11</v>
      </c>
      <c r="B269" t="s">
        <v>12</v>
      </c>
    </row>
    <row r="270" spans="1:9" x14ac:dyDescent="0.2">
      <c r="A270" t="s">
        <v>13</v>
      </c>
      <c r="B270" t="s">
        <v>14</v>
      </c>
    </row>
    <row r="271" spans="1:9" x14ac:dyDescent="0.2">
      <c r="A271" t="s">
        <v>15</v>
      </c>
      <c r="B271" t="s">
        <v>53</v>
      </c>
    </row>
    <row r="272" spans="1:9" x14ac:dyDescent="0.2">
      <c r="A272" t="s">
        <v>17</v>
      </c>
    </row>
    <row r="273" spans="1:22" s="2" customFormat="1" x14ac:dyDescent="0.2">
      <c r="A273" s="2" t="s">
        <v>18</v>
      </c>
      <c r="B273" s="2" t="s">
        <v>19</v>
      </c>
      <c r="C273" s="2" t="s">
        <v>6</v>
      </c>
      <c r="D273" s="2" t="s">
        <v>15</v>
      </c>
      <c r="E273" s="2" t="s">
        <v>20</v>
      </c>
      <c r="F273" s="2" t="s">
        <v>13</v>
      </c>
      <c r="G273" s="2" t="s">
        <v>21</v>
      </c>
      <c r="H273" s="2" t="s">
        <v>22</v>
      </c>
      <c r="I273" s="2" t="s">
        <v>23</v>
      </c>
      <c r="J273" s="2" t="s">
        <v>4</v>
      </c>
      <c r="K273" s="2" t="s">
        <v>24</v>
      </c>
      <c r="L273" s="2" t="s">
        <v>9</v>
      </c>
      <c r="M273" s="2" t="s">
        <v>1925</v>
      </c>
      <c r="N273" s="2" t="s">
        <v>1998</v>
      </c>
      <c r="O273" s="2" t="s">
        <v>2002</v>
      </c>
      <c r="P273" s="2" t="s">
        <v>2003</v>
      </c>
      <c r="Q273" s="2" t="s">
        <v>2001</v>
      </c>
      <c r="R273" s="2" t="s">
        <v>2000</v>
      </c>
      <c r="S273" s="2" t="s">
        <v>2004</v>
      </c>
      <c r="T273" s="2" t="s">
        <v>1502</v>
      </c>
      <c r="U273" s="2" t="s">
        <v>2005</v>
      </c>
      <c r="V273" s="2" t="s">
        <v>2006</v>
      </c>
    </row>
    <row r="274" spans="1:22" x14ac:dyDescent="0.2">
      <c r="A274" t="s">
        <v>335</v>
      </c>
      <c r="B274">
        <v>3.8502999999999998</v>
      </c>
      <c r="D274" t="s">
        <v>30</v>
      </c>
      <c r="E274" t="s">
        <v>336</v>
      </c>
      <c r="F274" t="s">
        <v>27</v>
      </c>
      <c r="G274">
        <v>2</v>
      </c>
      <c r="H274">
        <v>1.348151067341848</v>
      </c>
      <c r="I274">
        <v>4.3409845976280087E-2</v>
      </c>
      <c r="J274" t="s">
        <v>337</v>
      </c>
    </row>
    <row r="275" spans="1:22" x14ac:dyDescent="0.2">
      <c r="A275" t="s">
        <v>29</v>
      </c>
      <c r="B275">
        <v>0.25026999999999999</v>
      </c>
      <c r="D275" t="s">
        <v>30</v>
      </c>
      <c r="E275" t="s">
        <v>31</v>
      </c>
      <c r="F275" t="s">
        <v>27</v>
      </c>
      <c r="G275">
        <v>2</v>
      </c>
      <c r="H275">
        <v>-1.385214943900327</v>
      </c>
      <c r="I275">
        <v>2.439508208471609E-2</v>
      </c>
      <c r="J275" t="s">
        <v>358</v>
      </c>
    </row>
    <row r="276" spans="1:22" x14ac:dyDescent="0.2">
      <c r="A276" t="s">
        <v>332</v>
      </c>
      <c r="B276">
        <v>1</v>
      </c>
      <c r="C276" t="str">
        <f>B266</f>
        <v>JO</v>
      </c>
      <c r="D276" t="s">
        <v>53</v>
      </c>
      <c r="E276" t="s">
        <v>339</v>
      </c>
      <c r="F276" t="s">
        <v>33</v>
      </c>
      <c r="G276">
        <v>0</v>
      </c>
      <c r="H276">
        <v>1</v>
      </c>
      <c r="L276" t="s">
        <v>73</v>
      </c>
      <c r="M276">
        <f>VLOOKUP(C276,'extension - production vol'!$B$6:$D$235,3,0)</f>
        <v>0.97299999999999998</v>
      </c>
    </row>
    <row r="277" spans="1:22" x14ac:dyDescent="0.2">
      <c r="A277" t="s">
        <v>1434</v>
      </c>
      <c r="B277">
        <v>9.5377999999999999E-9</v>
      </c>
      <c r="C277" t="s">
        <v>49</v>
      </c>
      <c r="D277" t="s">
        <v>15</v>
      </c>
      <c r="F277" t="s">
        <v>36</v>
      </c>
      <c r="G277">
        <v>2</v>
      </c>
      <c r="H277">
        <v>-18.46800298604678</v>
      </c>
      <c r="I277">
        <v>9.798894162072011E-2</v>
      </c>
      <c r="J277" t="s">
        <v>340</v>
      </c>
      <c r="L277" t="s">
        <v>1434</v>
      </c>
    </row>
    <row r="278" spans="1:22" x14ac:dyDescent="0.2">
      <c r="A278" t="s">
        <v>1435</v>
      </c>
      <c r="B278">
        <v>5.0512999999999997E-9</v>
      </c>
      <c r="C278" t="s">
        <v>49</v>
      </c>
      <c r="D278" t="s">
        <v>15</v>
      </c>
      <c r="F278" t="s">
        <v>36</v>
      </c>
      <c r="G278">
        <v>2</v>
      </c>
      <c r="H278">
        <v>-19.10362020104489</v>
      </c>
      <c r="I278">
        <v>9.798894162072011E-2</v>
      </c>
      <c r="J278" t="s">
        <v>340</v>
      </c>
      <c r="L278" t="s">
        <v>1435</v>
      </c>
    </row>
    <row r="279" spans="1:22" x14ac:dyDescent="0.2">
      <c r="A279" t="s">
        <v>1439</v>
      </c>
      <c r="B279">
        <v>2.7893999999999999E-9</v>
      </c>
      <c r="C279" t="s">
        <v>49</v>
      </c>
      <c r="D279" t="s">
        <v>15</v>
      </c>
      <c r="F279" t="s">
        <v>36</v>
      </c>
      <c r="G279">
        <v>2</v>
      </c>
      <c r="H279">
        <v>-19.697439318003951</v>
      </c>
      <c r="I279">
        <v>9.798894162072011E-2</v>
      </c>
      <c r="J279" t="s">
        <v>340</v>
      </c>
      <c r="L279" t="s">
        <v>1439</v>
      </c>
    </row>
    <row r="280" spans="1:22" x14ac:dyDescent="0.2">
      <c r="A280" t="s">
        <v>1440</v>
      </c>
      <c r="B280">
        <v>5.6277000000000002E-8</v>
      </c>
      <c r="C280" t="s">
        <v>49</v>
      </c>
      <c r="D280" t="s">
        <v>15</v>
      </c>
      <c r="F280" t="s">
        <v>36</v>
      </c>
      <c r="G280">
        <v>2</v>
      </c>
      <c r="H280">
        <v>-16.692979911025031</v>
      </c>
      <c r="I280">
        <v>9.798894162072011E-2</v>
      </c>
      <c r="J280" t="s">
        <v>340</v>
      </c>
      <c r="L280" t="s">
        <v>1440</v>
      </c>
    </row>
    <row r="281" spans="1:22" x14ac:dyDescent="0.2">
      <c r="A281" t="s">
        <v>1441</v>
      </c>
      <c r="B281">
        <v>4.4043E-10</v>
      </c>
      <c r="C281" t="s">
        <v>35</v>
      </c>
      <c r="D281" t="s">
        <v>15</v>
      </c>
      <c r="F281" t="s">
        <v>36</v>
      </c>
      <c r="G281">
        <v>2</v>
      </c>
      <c r="H281">
        <v>-21.54326959350907</v>
      </c>
      <c r="I281">
        <v>9.798894162072011E-2</v>
      </c>
      <c r="J281" t="s">
        <v>340</v>
      </c>
      <c r="L281" t="s">
        <v>1441</v>
      </c>
    </row>
    <row r="282" spans="1:22" x14ac:dyDescent="0.2">
      <c r="A282" t="s">
        <v>1442</v>
      </c>
      <c r="B282">
        <v>7.3404E-9</v>
      </c>
      <c r="C282" t="s">
        <v>35</v>
      </c>
      <c r="D282" t="s">
        <v>15</v>
      </c>
      <c r="F282" t="s">
        <v>36</v>
      </c>
      <c r="G282">
        <v>2</v>
      </c>
      <c r="H282">
        <v>-18.729872499892029</v>
      </c>
      <c r="I282">
        <v>9.798894162072011E-2</v>
      </c>
      <c r="J282" t="s">
        <v>340</v>
      </c>
      <c r="L282" t="s">
        <v>1442</v>
      </c>
    </row>
    <row r="283" spans="1:22" x14ac:dyDescent="0.2">
      <c r="A283" t="s">
        <v>1452</v>
      </c>
      <c r="B283">
        <v>3.8934000000000002E-10</v>
      </c>
      <c r="C283" t="s">
        <v>35</v>
      </c>
      <c r="D283" t="s">
        <v>15</v>
      </c>
      <c r="F283" t="s">
        <v>36</v>
      </c>
      <c r="G283">
        <v>2</v>
      </c>
      <c r="H283">
        <v>-21.666568118067421</v>
      </c>
      <c r="I283">
        <v>9.798894162072011E-2</v>
      </c>
      <c r="J283" t="s">
        <v>340</v>
      </c>
      <c r="L283" t="s">
        <v>1452</v>
      </c>
    </row>
    <row r="284" spans="1:22" x14ac:dyDescent="0.2">
      <c r="A284" t="s">
        <v>1453</v>
      </c>
      <c r="B284">
        <v>4.7130000000000002E-10</v>
      </c>
      <c r="C284" t="s">
        <v>35</v>
      </c>
      <c r="D284" t="s">
        <v>15</v>
      </c>
      <c r="F284" t="s">
        <v>36</v>
      </c>
      <c r="G284">
        <v>2</v>
      </c>
      <c r="H284">
        <v>-21.47552628199886</v>
      </c>
      <c r="I284">
        <v>9.798894162072011E-2</v>
      </c>
      <c r="J284" t="s">
        <v>340</v>
      </c>
      <c r="L284" t="s">
        <v>1453</v>
      </c>
    </row>
    <row r="285" spans="1:22" x14ac:dyDescent="0.2">
      <c r="A285" t="s">
        <v>1454</v>
      </c>
      <c r="B285">
        <v>6.1474000000000004E-11</v>
      </c>
      <c r="C285" t="s">
        <v>35</v>
      </c>
      <c r="D285" t="s">
        <v>15</v>
      </c>
      <c r="F285" t="s">
        <v>36</v>
      </c>
      <c r="G285">
        <v>2</v>
      </c>
      <c r="H285">
        <v>-23.51240679473371</v>
      </c>
      <c r="I285">
        <v>9.798894162072011E-2</v>
      </c>
      <c r="J285" t="s">
        <v>340</v>
      </c>
      <c r="L285" t="s">
        <v>1454</v>
      </c>
    </row>
    <row r="286" spans="1:22" x14ac:dyDescent="0.2">
      <c r="A286" t="s">
        <v>1455</v>
      </c>
      <c r="B286">
        <v>1.2458999999999999E-8</v>
      </c>
      <c r="C286" t="s">
        <v>35</v>
      </c>
      <c r="D286" t="s">
        <v>15</v>
      </c>
      <c r="F286" t="s">
        <v>36</v>
      </c>
      <c r="G286">
        <v>2</v>
      </c>
      <c r="H286">
        <v>-18.20082258362968</v>
      </c>
      <c r="I286">
        <v>9.798894162072011E-2</v>
      </c>
      <c r="J286" t="s">
        <v>340</v>
      </c>
      <c r="L286" t="s">
        <v>1455</v>
      </c>
    </row>
    <row r="287" spans="1:22" x14ac:dyDescent="0.2">
      <c r="A287" t="s">
        <v>1456</v>
      </c>
      <c r="B287">
        <v>6.5981999999999998E-9</v>
      </c>
      <c r="C287" t="s">
        <v>35</v>
      </c>
      <c r="D287" t="s">
        <v>15</v>
      </c>
      <c r="F287" t="s">
        <v>36</v>
      </c>
      <c r="G287">
        <v>2</v>
      </c>
      <c r="H287">
        <v>-18.836468952383601</v>
      </c>
      <c r="I287">
        <v>9.798894162072011E-2</v>
      </c>
      <c r="J287" t="s">
        <v>340</v>
      </c>
      <c r="L287" t="s">
        <v>1456</v>
      </c>
    </row>
    <row r="288" spans="1:22" x14ac:dyDescent="0.2">
      <c r="A288" t="s">
        <v>1461</v>
      </c>
      <c r="B288">
        <v>1.0666E-9</v>
      </c>
      <c r="C288" t="s">
        <v>49</v>
      </c>
      <c r="D288" t="s">
        <v>15</v>
      </c>
      <c r="F288" t="s">
        <v>36</v>
      </c>
      <c r="G288">
        <v>2</v>
      </c>
      <c r="H288">
        <v>-20.658789817762049</v>
      </c>
      <c r="I288">
        <v>9.798894162072011E-2</v>
      </c>
      <c r="J288" t="s">
        <v>340</v>
      </c>
      <c r="L288" t="s">
        <v>1461</v>
      </c>
    </row>
    <row r="289" spans="1:12" x14ac:dyDescent="0.2">
      <c r="A289" t="s">
        <v>1457</v>
      </c>
      <c r="B289">
        <v>1.7777000000000001E-8</v>
      </c>
      <c r="C289" t="s">
        <v>49</v>
      </c>
      <c r="D289" t="s">
        <v>15</v>
      </c>
      <c r="F289" t="s">
        <v>36</v>
      </c>
      <c r="G289">
        <v>2</v>
      </c>
      <c r="H289">
        <v>-17.845360350005858</v>
      </c>
      <c r="I289">
        <v>9.798894162072011E-2</v>
      </c>
      <c r="J289" t="s">
        <v>340</v>
      </c>
      <c r="L289" t="s">
        <v>1457</v>
      </c>
    </row>
    <row r="290" spans="1:12" x14ac:dyDescent="0.2">
      <c r="A290" t="s">
        <v>1462</v>
      </c>
      <c r="B290">
        <v>5.6487000000000004E-10</v>
      </c>
      <c r="C290" t="s">
        <v>49</v>
      </c>
      <c r="D290" t="s">
        <v>15</v>
      </c>
      <c r="F290" t="s">
        <v>36</v>
      </c>
      <c r="G290">
        <v>2</v>
      </c>
      <c r="H290">
        <v>-21.294425499752101</v>
      </c>
      <c r="I290">
        <v>9.798894162072011E-2</v>
      </c>
      <c r="J290" t="s">
        <v>340</v>
      </c>
      <c r="L290" t="s">
        <v>1462</v>
      </c>
    </row>
    <row r="291" spans="1:12" x14ac:dyDescent="0.2">
      <c r="A291" t="s">
        <v>1458</v>
      </c>
      <c r="B291">
        <v>9.4146000000000001E-9</v>
      </c>
      <c r="C291" t="s">
        <v>49</v>
      </c>
      <c r="D291" t="s">
        <v>15</v>
      </c>
      <c r="F291" t="s">
        <v>36</v>
      </c>
      <c r="G291">
        <v>2</v>
      </c>
      <c r="H291">
        <v>-18.48100416113547</v>
      </c>
      <c r="I291">
        <v>9.798894162072011E-2</v>
      </c>
      <c r="J291" t="s">
        <v>340</v>
      </c>
      <c r="L291" t="s">
        <v>1458</v>
      </c>
    </row>
    <row r="292" spans="1:12" x14ac:dyDescent="0.2">
      <c r="A292" t="s">
        <v>341</v>
      </c>
      <c r="B292">
        <v>2.3616999999999999E-8</v>
      </c>
      <c r="C292" t="s">
        <v>359</v>
      </c>
      <c r="D292" t="s">
        <v>15</v>
      </c>
      <c r="F292" t="s">
        <v>36</v>
      </c>
      <c r="G292">
        <v>2</v>
      </c>
      <c r="H292">
        <v>-17.561299045251399</v>
      </c>
      <c r="I292">
        <v>9.798894162072011E-2</v>
      </c>
      <c r="J292" t="s">
        <v>340</v>
      </c>
      <c r="L292" t="s">
        <v>341</v>
      </c>
    </row>
    <row r="293" spans="1:12" x14ac:dyDescent="0.2">
      <c r="A293" t="s">
        <v>342</v>
      </c>
      <c r="B293">
        <v>2.3616999999999999E-8</v>
      </c>
      <c r="C293" t="s">
        <v>359</v>
      </c>
      <c r="D293" t="s">
        <v>15</v>
      </c>
      <c r="F293" t="s">
        <v>36</v>
      </c>
      <c r="G293">
        <v>2</v>
      </c>
      <c r="H293">
        <v>-17.561299045251399</v>
      </c>
      <c r="I293">
        <v>9.798894162072011E-2</v>
      </c>
      <c r="J293" t="s">
        <v>340</v>
      </c>
      <c r="L293" t="s">
        <v>342</v>
      </c>
    </row>
    <row r="294" spans="1:12" x14ac:dyDescent="0.2">
      <c r="A294" t="s">
        <v>343</v>
      </c>
      <c r="B294">
        <v>1.2508E-8</v>
      </c>
      <c r="C294" t="s">
        <v>359</v>
      </c>
      <c r="D294" t="s">
        <v>15</v>
      </c>
      <c r="F294" t="s">
        <v>36</v>
      </c>
      <c r="G294">
        <v>2</v>
      </c>
      <c r="H294">
        <v>-18.196897397350821</v>
      </c>
      <c r="I294">
        <v>9.798894162072011E-2</v>
      </c>
      <c r="J294" t="s">
        <v>340</v>
      </c>
      <c r="L294" t="s">
        <v>343</v>
      </c>
    </row>
    <row r="295" spans="1:12" x14ac:dyDescent="0.2">
      <c r="A295" t="s">
        <v>344</v>
      </c>
      <c r="B295">
        <v>1.2508E-8</v>
      </c>
      <c r="C295" t="s">
        <v>359</v>
      </c>
      <c r="D295" t="s">
        <v>15</v>
      </c>
      <c r="F295" t="s">
        <v>36</v>
      </c>
      <c r="G295">
        <v>2</v>
      </c>
      <c r="H295">
        <v>-18.196897397350821</v>
      </c>
      <c r="I295">
        <v>9.798894162072011E-2</v>
      </c>
      <c r="J295" t="s">
        <v>340</v>
      </c>
      <c r="L295" t="s">
        <v>344</v>
      </c>
    </row>
    <row r="296" spans="1:12" x14ac:dyDescent="0.2">
      <c r="A296" t="s">
        <v>345</v>
      </c>
      <c r="B296">
        <v>2.4797999999999997E-7</v>
      </c>
      <c r="C296" t="s">
        <v>359</v>
      </c>
      <c r="D296" t="s">
        <v>15</v>
      </c>
      <c r="F296" t="s">
        <v>36</v>
      </c>
      <c r="G296">
        <v>2</v>
      </c>
      <c r="H296">
        <v>-15.20991773919472</v>
      </c>
      <c r="I296">
        <v>9.798894162072011E-2</v>
      </c>
      <c r="J296" t="s">
        <v>340</v>
      </c>
      <c r="L296" t="s">
        <v>345</v>
      </c>
    </row>
    <row r="297" spans="1:12" x14ac:dyDescent="0.2">
      <c r="A297" t="s">
        <v>346</v>
      </c>
      <c r="B297">
        <v>1.3133E-7</v>
      </c>
      <c r="C297" t="s">
        <v>359</v>
      </c>
      <c r="D297" t="s">
        <v>15</v>
      </c>
      <c r="F297" t="s">
        <v>36</v>
      </c>
      <c r="G297">
        <v>2</v>
      </c>
      <c r="H297">
        <v>-15.845552597349339</v>
      </c>
      <c r="I297">
        <v>9.798894162072011E-2</v>
      </c>
      <c r="J297" t="s">
        <v>340</v>
      </c>
      <c r="L297" t="s">
        <v>346</v>
      </c>
    </row>
    <row r="298" spans="1:12" x14ac:dyDescent="0.2">
      <c r="A298" t="s">
        <v>347</v>
      </c>
      <c r="B298">
        <v>4.6489E-8</v>
      </c>
      <c r="C298" t="s">
        <v>49</v>
      </c>
      <c r="D298" t="s">
        <v>15</v>
      </c>
      <c r="F298" t="s">
        <v>36</v>
      </c>
      <c r="G298">
        <v>2</v>
      </c>
      <c r="H298">
        <v>-16.884050111477411</v>
      </c>
      <c r="I298">
        <v>9.798894162072011E-2</v>
      </c>
      <c r="J298" t="s">
        <v>340</v>
      </c>
      <c r="L298" t="s">
        <v>347</v>
      </c>
    </row>
    <row r="299" spans="1:12" x14ac:dyDescent="0.2">
      <c r="A299" t="s">
        <v>348</v>
      </c>
      <c r="B299">
        <v>3.3766000000000001E-9</v>
      </c>
      <c r="C299" t="s">
        <v>49</v>
      </c>
      <c r="D299" t="s">
        <v>15</v>
      </c>
      <c r="F299" t="s">
        <v>36</v>
      </c>
      <c r="G299">
        <v>2</v>
      </c>
      <c r="H299">
        <v>-19.506396550885459</v>
      </c>
      <c r="I299">
        <v>9.798894162072011E-2</v>
      </c>
      <c r="J299" t="s">
        <v>340</v>
      </c>
      <c r="L299" t="s">
        <v>348</v>
      </c>
    </row>
    <row r="300" spans="1:12" x14ac:dyDescent="0.2">
      <c r="A300" t="s">
        <v>349</v>
      </c>
      <c r="B300">
        <v>1.2213E-8</v>
      </c>
      <c r="C300" t="s">
        <v>359</v>
      </c>
      <c r="D300" t="s">
        <v>15</v>
      </c>
      <c r="F300" t="s">
        <v>36</v>
      </c>
      <c r="G300">
        <v>2</v>
      </c>
      <c r="H300">
        <v>-18.220764878757461</v>
      </c>
      <c r="I300">
        <v>9.798894162072011E-2</v>
      </c>
      <c r="J300" t="s">
        <v>340</v>
      </c>
      <c r="L300" t="s">
        <v>349</v>
      </c>
    </row>
    <row r="301" spans="1:12" x14ac:dyDescent="0.2">
      <c r="A301" t="s">
        <v>350</v>
      </c>
      <c r="B301">
        <v>2.0354999999999999E-7</v>
      </c>
      <c r="C301" t="s">
        <v>359</v>
      </c>
      <c r="D301" t="s">
        <v>15</v>
      </c>
      <c r="F301" t="s">
        <v>36</v>
      </c>
      <c r="G301">
        <v>2</v>
      </c>
      <c r="H301">
        <v>-15.40735416199742</v>
      </c>
      <c r="I301">
        <v>9.798894162072011E-2</v>
      </c>
      <c r="J301" t="s">
        <v>340</v>
      </c>
      <c r="L301" t="s">
        <v>350</v>
      </c>
    </row>
    <row r="302" spans="1:12" x14ac:dyDescent="0.2">
      <c r="A302" t="s">
        <v>351</v>
      </c>
      <c r="B302">
        <v>6.4681999999999996E-9</v>
      </c>
      <c r="C302" t="s">
        <v>359</v>
      </c>
      <c r="D302" t="s">
        <v>15</v>
      </c>
      <c r="F302" t="s">
        <v>36</v>
      </c>
      <c r="G302">
        <v>2</v>
      </c>
      <c r="H302">
        <v>-18.856367974250119</v>
      </c>
      <c r="I302">
        <v>9.798894162072011E-2</v>
      </c>
      <c r="J302" t="s">
        <v>340</v>
      </c>
      <c r="L302" t="s">
        <v>351</v>
      </c>
    </row>
    <row r="303" spans="1:12" x14ac:dyDescent="0.2">
      <c r="A303" t="s">
        <v>352</v>
      </c>
      <c r="B303">
        <v>1.078E-7</v>
      </c>
      <c r="C303" t="s">
        <v>359</v>
      </c>
      <c r="D303" t="s">
        <v>15</v>
      </c>
      <c r="F303" t="s">
        <v>36</v>
      </c>
      <c r="G303">
        <v>2</v>
      </c>
      <c r="H303">
        <v>-16.042988178471511</v>
      </c>
      <c r="I303">
        <v>9.798894162072011E-2</v>
      </c>
      <c r="J303" t="s">
        <v>340</v>
      </c>
      <c r="L303" t="s">
        <v>352</v>
      </c>
    </row>
    <row r="304" spans="1:12" x14ac:dyDescent="0.2">
      <c r="A304" t="s">
        <v>442</v>
      </c>
      <c r="B304">
        <v>2.0720999999999999E-3</v>
      </c>
      <c r="C304" t="s">
        <v>42</v>
      </c>
      <c r="D304" t="s">
        <v>16</v>
      </c>
      <c r="F304" t="s">
        <v>36</v>
      </c>
      <c r="G304">
        <v>2</v>
      </c>
      <c r="H304">
        <v>-6.1791926932012373</v>
      </c>
      <c r="I304">
        <v>4.3409845976280087E-2</v>
      </c>
      <c r="J304" t="s">
        <v>353</v>
      </c>
      <c r="L304" t="s">
        <v>443</v>
      </c>
    </row>
    <row r="305" spans="1:19" x14ac:dyDescent="0.2">
      <c r="A305" t="s">
        <v>354</v>
      </c>
      <c r="B305">
        <v>-1.8648999999999999E-6</v>
      </c>
      <c r="C305" t="s">
        <v>49</v>
      </c>
      <c r="D305" t="s">
        <v>250</v>
      </c>
      <c r="F305" t="s">
        <v>36</v>
      </c>
      <c r="G305">
        <v>2</v>
      </c>
      <c r="H305">
        <v>-13.19230312560901</v>
      </c>
      <c r="I305">
        <v>4.3409845976280087E-2</v>
      </c>
      <c r="J305" t="s">
        <v>353</v>
      </c>
      <c r="K305" t="b">
        <v>1</v>
      </c>
      <c r="L305" t="s">
        <v>355</v>
      </c>
    </row>
    <row r="307" spans="1:19" s="2" customFormat="1" x14ac:dyDescent="0.2">
      <c r="A307" s="2" t="s">
        <v>2</v>
      </c>
      <c r="B307" s="2" t="s">
        <v>1459</v>
      </c>
    </row>
    <row r="308" spans="1:19" x14ac:dyDescent="0.2">
      <c r="A308" t="s">
        <v>4</v>
      </c>
      <c r="B308" t="s">
        <v>404</v>
      </c>
    </row>
    <row r="309" spans="1:19" x14ac:dyDescent="0.2">
      <c r="A309" t="s">
        <v>6</v>
      </c>
      <c r="B309" t="s">
        <v>1744</v>
      </c>
    </row>
    <row r="310" spans="1:19" x14ac:dyDescent="0.2">
      <c r="A310" t="s">
        <v>8</v>
      </c>
      <c r="B310">
        <v>1</v>
      </c>
    </row>
    <row r="311" spans="1:19" x14ac:dyDescent="0.2">
      <c r="A311" t="s">
        <v>9</v>
      </c>
      <c r="B311" t="s">
        <v>73</v>
      </c>
    </row>
    <row r="312" spans="1:19" x14ac:dyDescent="0.2">
      <c r="A312" t="s">
        <v>11</v>
      </c>
      <c r="B312" t="s">
        <v>12</v>
      </c>
    </row>
    <row r="313" spans="1:19" x14ac:dyDescent="0.2">
      <c r="A313" t="s">
        <v>13</v>
      </c>
      <c r="B313" t="s">
        <v>14</v>
      </c>
    </row>
    <row r="314" spans="1:19" x14ac:dyDescent="0.2">
      <c r="A314" t="s">
        <v>15</v>
      </c>
      <c r="B314" t="s">
        <v>53</v>
      </c>
    </row>
    <row r="315" spans="1:19" x14ac:dyDescent="0.2">
      <c r="A315" t="s">
        <v>17</v>
      </c>
    </row>
    <row r="316" spans="1:19" s="2" customFormat="1" x14ac:dyDescent="0.2">
      <c r="A316" s="2" t="s">
        <v>18</v>
      </c>
      <c r="B316" s="2" t="s">
        <v>19</v>
      </c>
      <c r="C316" s="2" t="s">
        <v>6</v>
      </c>
      <c r="D316" s="2" t="s">
        <v>15</v>
      </c>
      <c r="E316" s="2" t="s">
        <v>20</v>
      </c>
      <c r="F316" s="2" t="s">
        <v>13</v>
      </c>
      <c r="G316" s="2" t="s">
        <v>21</v>
      </c>
      <c r="H316" s="2" t="s">
        <v>9</v>
      </c>
      <c r="I316" s="2" t="s">
        <v>4</v>
      </c>
      <c r="J316" s="2" t="s">
        <v>1925</v>
      </c>
      <c r="K316" s="2" t="s">
        <v>1998</v>
      </c>
      <c r="L316" s="2" t="s">
        <v>2002</v>
      </c>
      <c r="M316" s="2" t="s">
        <v>2003</v>
      </c>
      <c r="N316" s="2" t="s">
        <v>2001</v>
      </c>
      <c r="O316" s="2" t="s">
        <v>2000</v>
      </c>
      <c r="P316" s="2" t="s">
        <v>2004</v>
      </c>
      <c r="Q316" s="2" t="s">
        <v>1502</v>
      </c>
      <c r="R316" s="2" t="s">
        <v>2005</v>
      </c>
      <c r="S316" s="2" t="s">
        <v>2006</v>
      </c>
    </row>
    <row r="317" spans="1:19" x14ac:dyDescent="0.2">
      <c r="A317" t="s">
        <v>335</v>
      </c>
      <c r="B317">
        <v>3.8502999999999998</v>
      </c>
      <c r="D317" t="s">
        <v>30</v>
      </c>
      <c r="E317" t="s">
        <v>336</v>
      </c>
      <c r="F317" t="s">
        <v>27</v>
      </c>
      <c r="G317">
        <v>0</v>
      </c>
      <c r="I317" t="s">
        <v>337</v>
      </c>
    </row>
    <row r="318" spans="1:19" x14ac:dyDescent="0.2">
      <c r="A318" t="s">
        <v>29</v>
      </c>
      <c r="B318">
        <v>0.25026999999999999</v>
      </c>
      <c r="D318" t="s">
        <v>30</v>
      </c>
      <c r="E318" t="s">
        <v>31</v>
      </c>
      <c r="F318" t="s">
        <v>27</v>
      </c>
      <c r="G318">
        <v>0</v>
      </c>
      <c r="I318" t="s">
        <v>338</v>
      </c>
    </row>
    <row r="319" spans="1:19" x14ac:dyDescent="0.2">
      <c r="A319" t="s">
        <v>1459</v>
      </c>
      <c r="B319">
        <v>1</v>
      </c>
      <c r="C319" t="str">
        <f>B309</f>
        <v>LY</v>
      </c>
      <c r="D319" t="s">
        <v>53</v>
      </c>
      <c r="E319" t="s">
        <v>339</v>
      </c>
      <c r="F319" t="s">
        <v>33</v>
      </c>
      <c r="G319">
        <v>0</v>
      </c>
      <c r="H319" t="s">
        <v>73</v>
      </c>
      <c r="J319">
        <f>VLOOKUP(C319,'extension - production vol'!$B$6:$D$235,3,0)</f>
        <v>7.7910000000000004</v>
      </c>
    </row>
    <row r="320" spans="1:19" x14ac:dyDescent="0.2">
      <c r="A320" t="s">
        <v>1439</v>
      </c>
      <c r="B320">
        <v>6.4265290829504533E-9</v>
      </c>
      <c r="C320" t="s">
        <v>49</v>
      </c>
      <c r="D320" t="s">
        <v>15</v>
      </c>
      <c r="F320" t="s">
        <v>36</v>
      </c>
      <c r="G320">
        <v>0</v>
      </c>
      <c r="H320" t="s">
        <v>1439</v>
      </c>
      <c r="I320" t="s">
        <v>340</v>
      </c>
    </row>
    <row r="321" spans="1:9" x14ac:dyDescent="0.2">
      <c r="A321" t="s">
        <v>1440</v>
      </c>
      <c r="B321">
        <v>7.9051994914169298E-8</v>
      </c>
      <c r="C321" t="s">
        <v>49</v>
      </c>
      <c r="D321" t="s">
        <v>15</v>
      </c>
      <c r="F321" t="s">
        <v>36</v>
      </c>
      <c r="G321">
        <v>0</v>
      </c>
      <c r="H321" t="s">
        <v>1440</v>
      </c>
      <c r="I321" t="s">
        <v>340</v>
      </c>
    </row>
    <row r="322" spans="1:9" x14ac:dyDescent="0.2">
      <c r="A322" t="s">
        <v>1441</v>
      </c>
      <c r="B322">
        <v>4.3905136743696912E-9</v>
      </c>
      <c r="C322" t="s">
        <v>35</v>
      </c>
      <c r="D322" t="s">
        <v>15</v>
      </c>
      <c r="F322" t="s">
        <v>36</v>
      </c>
      <c r="G322">
        <v>0</v>
      </c>
      <c r="H322" t="s">
        <v>1441</v>
      </c>
      <c r="I322" t="s">
        <v>340</v>
      </c>
    </row>
    <row r="323" spans="1:9" x14ac:dyDescent="0.2">
      <c r="A323" t="s">
        <v>1442</v>
      </c>
      <c r="B323">
        <v>1.0521308675626849E-7</v>
      </c>
      <c r="C323" t="s">
        <v>35</v>
      </c>
      <c r="D323" t="s">
        <v>15</v>
      </c>
      <c r="F323" t="s">
        <v>36</v>
      </c>
      <c r="G323">
        <v>0</v>
      </c>
      <c r="H323" t="s">
        <v>1442</v>
      </c>
      <c r="I323" t="s">
        <v>340</v>
      </c>
    </row>
    <row r="324" spans="1:9" x14ac:dyDescent="0.2">
      <c r="A324" t="s">
        <v>341</v>
      </c>
      <c r="B324">
        <v>2.1036182300075951E-7</v>
      </c>
      <c r="C324" t="s">
        <v>35</v>
      </c>
      <c r="D324" t="s">
        <v>15</v>
      </c>
      <c r="F324" t="s">
        <v>36</v>
      </c>
      <c r="G324">
        <v>0</v>
      </c>
      <c r="H324" t="s">
        <v>341</v>
      </c>
      <c r="I324" t="s">
        <v>340</v>
      </c>
    </row>
    <row r="325" spans="1:9" x14ac:dyDescent="0.2">
      <c r="A325" t="s">
        <v>342</v>
      </c>
      <c r="B325">
        <v>2.1036182300075951E-7</v>
      </c>
      <c r="C325" t="s">
        <v>35</v>
      </c>
      <c r="D325" t="s">
        <v>15</v>
      </c>
      <c r="F325" t="s">
        <v>36</v>
      </c>
      <c r="G325">
        <v>0</v>
      </c>
      <c r="H325" t="s">
        <v>342</v>
      </c>
      <c r="I325" t="s">
        <v>340</v>
      </c>
    </row>
    <row r="326" spans="1:9" x14ac:dyDescent="0.2">
      <c r="A326" t="s">
        <v>343</v>
      </c>
      <c r="B326">
        <v>1.161457169463653E-7</v>
      </c>
      <c r="C326" t="s">
        <v>35</v>
      </c>
      <c r="D326" t="s">
        <v>15</v>
      </c>
      <c r="F326" t="s">
        <v>36</v>
      </c>
      <c r="G326">
        <v>0</v>
      </c>
      <c r="H326" t="s">
        <v>343</v>
      </c>
      <c r="I326" t="s">
        <v>340</v>
      </c>
    </row>
    <row r="327" spans="1:9" x14ac:dyDescent="0.2">
      <c r="A327" t="s">
        <v>344</v>
      </c>
      <c r="B327">
        <v>1.161457169463653E-7</v>
      </c>
      <c r="C327" t="s">
        <v>35</v>
      </c>
      <c r="D327" t="s">
        <v>15</v>
      </c>
      <c r="F327" t="s">
        <v>36</v>
      </c>
      <c r="G327">
        <v>0</v>
      </c>
      <c r="H327" t="s">
        <v>344</v>
      </c>
      <c r="I327" t="s">
        <v>340</v>
      </c>
    </row>
    <row r="328" spans="1:9" x14ac:dyDescent="0.2">
      <c r="A328" t="s">
        <v>345</v>
      </c>
      <c r="B328">
        <v>2.1895696433061281E-6</v>
      </c>
      <c r="C328" t="s">
        <v>35</v>
      </c>
      <c r="D328" t="s">
        <v>15</v>
      </c>
      <c r="F328" t="s">
        <v>36</v>
      </c>
      <c r="G328">
        <v>0</v>
      </c>
      <c r="H328" t="s">
        <v>345</v>
      </c>
      <c r="I328" t="s">
        <v>340</v>
      </c>
    </row>
    <row r="329" spans="1:9" x14ac:dyDescent="0.2">
      <c r="A329" t="s">
        <v>346</v>
      </c>
      <c r="B329">
        <v>1.2113722961667671E-6</v>
      </c>
      <c r="C329" t="s">
        <v>35</v>
      </c>
      <c r="D329" t="s">
        <v>15</v>
      </c>
      <c r="F329" t="s">
        <v>36</v>
      </c>
      <c r="G329">
        <v>0</v>
      </c>
      <c r="H329" t="s">
        <v>346</v>
      </c>
      <c r="I329" t="s">
        <v>340</v>
      </c>
    </row>
    <row r="330" spans="1:9" x14ac:dyDescent="0.2">
      <c r="A330" t="s">
        <v>347</v>
      </c>
      <c r="B330">
        <v>1.5412295411323661E-7</v>
      </c>
      <c r="C330" t="s">
        <v>49</v>
      </c>
      <c r="D330" t="s">
        <v>15</v>
      </c>
      <c r="F330" t="s">
        <v>36</v>
      </c>
      <c r="G330">
        <v>0</v>
      </c>
      <c r="H330" t="s">
        <v>347</v>
      </c>
      <c r="I330" t="s">
        <v>340</v>
      </c>
    </row>
    <row r="331" spans="1:9" x14ac:dyDescent="0.2">
      <c r="A331" t="s">
        <v>348</v>
      </c>
      <c r="B331">
        <v>3.281510868019834E-9</v>
      </c>
      <c r="C331" t="s">
        <v>49</v>
      </c>
      <c r="D331" t="s">
        <v>15</v>
      </c>
      <c r="F331" t="s">
        <v>36</v>
      </c>
      <c r="G331">
        <v>0</v>
      </c>
      <c r="H331" t="s">
        <v>348</v>
      </c>
      <c r="I331" t="s">
        <v>340</v>
      </c>
    </row>
    <row r="332" spans="1:9" x14ac:dyDescent="0.2">
      <c r="A332" t="s">
        <v>349</v>
      </c>
      <c r="B332">
        <v>9.554485716244923E-8</v>
      </c>
      <c r="C332" t="s">
        <v>35</v>
      </c>
      <c r="D332" t="s">
        <v>15</v>
      </c>
      <c r="F332" t="s">
        <v>36</v>
      </c>
      <c r="G332">
        <v>0</v>
      </c>
      <c r="H332" t="s">
        <v>349</v>
      </c>
      <c r="I332" t="s">
        <v>340</v>
      </c>
    </row>
    <row r="333" spans="1:9" x14ac:dyDescent="0.2">
      <c r="A333" t="s">
        <v>350</v>
      </c>
      <c r="B333">
        <v>2.2976263270017552E-6</v>
      </c>
      <c r="C333" t="s">
        <v>35</v>
      </c>
      <c r="D333" t="s">
        <v>15</v>
      </c>
      <c r="F333" t="s">
        <v>36</v>
      </c>
      <c r="G333">
        <v>0</v>
      </c>
      <c r="H333" t="s">
        <v>350</v>
      </c>
      <c r="I333" t="s">
        <v>340</v>
      </c>
    </row>
    <row r="334" spans="1:9" x14ac:dyDescent="0.2">
      <c r="A334" t="s">
        <v>351</v>
      </c>
      <c r="B334">
        <v>5.3061518888431617E-8</v>
      </c>
      <c r="C334" t="s">
        <v>35</v>
      </c>
      <c r="D334" t="s">
        <v>15</v>
      </c>
      <c r="F334" t="s">
        <v>36</v>
      </c>
      <c r="G334">
        <v>0</v>
      </c>
      <c r="H334" t="s">
        <v>351</v>
      </c>
      <c r="I334" t="s">
        <v>340</v>
      </c>
    </row>
    <row r="335" spans="1:9" x14ac:dyDescent="0.2">
      <c r="A335" t="s">
        <v>352</v>
      </c>
      <c r="B335">
        <v>1.2739314288326559E-6</v>
      </c>
      <c r="C335" t="s">
        <v>35</v>
      </c>
      <c r="D335" t="s">
        <v>15</v>
      </c>
      <c r="F335" t="s">
        <v>36</v>
      </c>
      <c r="G335">
        <v>0</v>
      </c>
      <c r="H335" t="s">
        <v>352</v>
      </c>
      <c r="I335" t="s">
        <v>340</v>
      </c>
    </row>
    <row r="336" spans="1:9" x14ac:dyDescent="0.2">
      <c r="A336" t="s">
        <v>442</v>
      </c>
      <c r="B336">
        <v>3.7025999999999999E-3</v>
      </c>
      <c r="C336" t="s">
        <v>42</v>
      </c>
      <c r="D336" t="s">
        <v>16</v>
      </c>
      <c r="F336" t="s">
        <v>36</v>
      </c>
      <c r="G336">
        <v>0</v>
      </c>
      <c r="H336" t="s">
        <v>443</v>
      </c>
      <c r="I336" t="s">
        <v>353</v>
      </c>
    </row>
    <row r="337" spans="1:19" x14ac:dyDescent="0.2">
      <c r="A337" t="s">
        <v>354</v>
      </c>
      <c r="B337">
        <v>-3.3322999999999998E-6</v>
      </c>
      <c r="C337" t="s">
        <v>49</v>
      </c>
      <c r="D337" t="s">
        <v>250</v>
      </c>
      <c r="F337" t="s">
        <v>36</v>
      </c>
      <c r="G337">
        <v>0</v>
      </c>
      <c r="H337" t="s">
        <v>355</v>
      </c>
      <c r="I337" t="s">
        <v>353</v>
      </c>
    </row>
    <row r="339" spans="1:19" s="2" customFormat="1" x14ac:dyDescent="0.2">
      <c r="A339" s="2" t="s">
        <v>2</v>
      </c>
      <c r="B339" s="2" t="s">
        <v>1460</v>
      </c>
    </row>
    <row r="340" spans="1:19" x14ac:dyDescent="0.2">
      <c r="A340" t="s">
        <v>4</v>
      </c>
      <c r="B340" t="s">
        <v>404</v>
      </c>
    </row>
    <row r="341" spans="1:19" x14ac:dyDescent="0.2">
      <c r="A341" t="s">
        <v>6</v>
      </c>
      <c r="B341" t="s">
        <v>1744</v>
      </c>
    </row>
    <row r="342" spans="1:19" x14ac:dyDescent="0.2">
      <c r="A342" t="s">
        <v>8</v>
      </c>
      <c r="B342">
        <v>1</v>
      </c>
    </row>
    <row r="343" spans="1:19" x14ac:dyDescent="0.2">
      <c r="A343" t="s">
        <v>9</v>
      </c>
      <c r="B343" t="s">
        <v>73</v>
      </c>
    </row>
    <row r="344" spans="1:19" x14ac:dyDescent="0.2">
      <c r="A344" t="s">
        <v>11</v>
      </c>
      <c r="B344" t="s">
        <v>12</v>
      </c>
    </row>
    <row r="345" spans="1:19" x14ac:dyDescent="0.2">
      <c r="A345" t="s">
        <v>13</v>
      </c>
      <c r="B345" t="s">
        <v>14</v>
      </c>
    </row>
    <row r="346" spans="1:19" x14ac:dyDescent="0.2">
      <c r="A346" t="s">
        <v>15</v>
      </c>
      <c r="B346" t="s">
        <v>53</v>
      </c>
    </row>
    <row r="347" spans="1:19" x14ac:dyDescent="0.2">
      <c r="A347" t="s">
        <v>17</v>
      </c>
    </row>
    <row r="348" spans="1:19" s="2" customFormat="1" x14ac:dyDescent="0.2">
      <c r="A348" s="2" t="s">
        <v>18</v>
      </c>
      <c r="B348" s="2" t="s">
        <v>19</v>
      </c>
      <c r="C348" s="2" t="s">
        <v>6</v>
      </c>
      <c r="D348" s="2" t="s">
        <v>15</v>
      </c>
      <c r="E348" s="2" t="s">
        <v>20</v>
      </c>
      <c r="F348" s="2" t="s">
        <v>13</v>
      </c>
      <c r="G348" s="2" t="s">
        <v>21</v>
      </c>
      <c r="H348" s="2" t="s">
        <v>9</v>
      </c>
      <c r="I348" s="2" t="s">
        <v>4</v>
      </c>
      <c r="J348" s="2" t="s">
        <v>1925</v>
      </c>
      <c r="K348" s="2" t="s">
        <v>1998</v>
      </c>
      <c r="L348" s="2" t="s">
        <v>2002</v>
      </c>
      <c r="M348" s="2" t="s">
        <v>2003</v>
      </c>
      <c r="N348" s="2" t="s">
        <v>2001</v>
      </c>
      <c r="O348" s="2" t="s">
        <v>2000</v>
      </c>
      <c r="P348" s="2" t="s">
        <v>2004</v>
      </c>
      <c r="Q348" s="2" t="s">
        <v>1502</v>
      </c>
      <c r="R348" s="2" t="s">
        <v>2005</v>
      </c>
      <c r="S348" s="2" t="s">
        <v>2006</v>
      </c>
    </row>
    <row r="349" spans="1:19" x14ac:dyDescent="0.2">
      <c r="A349" t="s">
        <v>335</v>
      </c>
      <c r="B349">
        <v>3.8502999999999998</v>
      </c>
      <c r="D349" t="s">
        <v>30</v>
      </c>
      <c r="E349" t="s">
        <v>336</v>
      </c>
      <c r="F349" t="s">
        <v>27</v>
      </c>
      <c r="G349">
        <v>0</v>
      </c>
      <c r="I349" t="s">
        <v>337</v>
      </c>
    </row>
    <row r="350" spans="1:19" x14ac:dyDescent="0.2">
      <c r="A350" t="s">
        <v>29</v>
      </c>
      <c r="B350">
        <v>0.25026999999999999</v>
      </c>
      <c r="D350" t="s">
        <v>30</v>
      </c>
      <c r="E350" t="s">
        <v>31</v>
      </c>
      <c r="F350" t="s">
        <v>27</v>
      </c>
      <c r="G350">
        <v>0</v>
      </c>
      <c r="I350" t="s">
        <v>338</v>
      </c>
    </row>
    <row r="351" spans="1:19" x14ac:dyDescent="0.2">
      <c r="A351" t="s">
        <v>1460</v>
      </c>
      <c r="B351">
        <v>1</v>
      </c>
      <c r="C351" t="str">
        <f>B341</f>
        <v>LY</v>
      </c>
      <c r="D351" t="s">
        <v>53</v>
      </c>
      <c r="E351" t="s">
        <v>339</v>
      </c>
      <c r="F351" t="s">
        <v>33</v>
      </c>
      <c r="G351">
        <v>0</v>
      </c>
      <c r="H351" t="s">
        <v>73</v>
      </c>
      <c r="J351">
        <f>VLOOKUP(C351,'extension - production vol'!$B$6:$D$235,3,0)</f>
        <v>7.7910000000000004</v>
      </c>
    </row>
    <row r="352" spans="1:19" x14ac:dyDescent="0.2">
      <c r="A352" t="s">
        <v>1434</v>
      </c>
      <c r="B352">
        <v>3.3521534714391271E-8</v>
      </c>
      <c r="C352" t="s">
        <v>49</v>
      </c>
      <c r="D352" t="s">
        <v>15</v>
      </c>
      <c r="F352" t="s">
        <v>36</v>
      </c>
      <c r="G352">
        <v>0</v>
      </c>
      <c r="H352" t="s">
        <v>1434</v>
      </c>
      <c r="I352" t="s">
        <v>340</v>
      </c>
    </row>
    <row r="353" spans="1:9" x14ac:dyDescent="0.2">
      <c r="A353" t="s">
        <v>1435</v>
      </c>
      <c r="B353">
        <v>1.7708617649119798E-8</v>
      </c>
      <c r="C353" t="s">
        <v>49</v>
      </c>
      <c r="D353" t="s">
        <v>15</v>
      </c>
      <c r="F353" t="s">
        <v>36</v>
      </c>
      <c r="G353">
        <v>0</v>
      </c>
      <c r="H353" t="s">
        <v>1435</v>
      </c>
      <c r="I353" t="s">
        <v>340</v>
      </c>
    </row>
    <row r="354" spans="1:9" x14ac:dyDescent="0.2">
      <c r="A354" t="s">
        <v>1452</v>
      </c>
      <c r="B354">
        <v>3.0570455872195341E-10</v>
      </c>
      <c r="C354" t="s">
        <v>35</v>
      </c>
      <c r="D354" t="s">
        <v>15</v>
      </c>
      <c r="F354" t="s">
        <v>36</v>
      </c>
      <c r="G354">
        <v>0</v>
      </c>
      <c r="H354" t="s">
        <v>1452</v>
      </c>
      <c r="I354" t="s">
        <v>340</v>
      </c>
    </row>
    <row r="355" spans="1:9" x14ac:dyDescent="0.2">
      <c r="A355" t="s">
        <v>1453</v>
      </c>
      <c r="B355">
        <v>3.7018911407736551E-10</v>
      </c>
      <c r="C355" t="s">
        <v>35</v>
      </c>
      <c r="D355" t="s">
        <v>15</v>
      </c>
      <c r="F355" t="s">
        <v>36</v>
      </c>
      <c r="G355">
        <v>0</v>
      </c>
      <c r="H355" t="s">
        <v>1453</v>
      </c>
      <c r="I355" t="s">
        <v>340</v>
      </c>
    </row>
    <row r="356" spans="1:9" x14ac:dyDescent="0.2">
      <c r="A356" t="s">
        <v>1454</v>
      </c>
      <c r="B356">
        <v>4.824400067330827E-11</v>
      </c>
      <c r="C356" t="s">
        <v>35</v>
      </c>
      <c r="D356" t="s">
        <v>15</v>
      </c>
      <c r="F356" t="s">
        <v>36</v>
      </c>
      <c r="G356">
        <v>0</v>
      </c>
      <c r="H356" t="s">
        <v>1454</v>
      </c>
      <c r="I356" t="s">
        <v>340</v>
      </c>
    </row>
    <row r="357" spans="1:9" x14ac:dyDescent="0.2">
      <c r="A357" t="s">
        <v>1455</v>
      </c>
      <c r="B357">
        <v>9.7920991465625702E-9</v>
      </c>
      <c r="C357" t="s">
        <v>35</v>
      </c>
      <c r="D357" t="s">
        <v>15</v>
      </c>
      <c r="F357" t="s">
        <v>36</v>
      </c>
      <c r="G357">
        <v>0</v>
      </c>
      <c r="H357" t="s">
        <v>1455</v>
      </c>
      <c r="I357" t="s">
        <v>340</v>
      </c>
    </row>
    <row r="358" spans="1:9" x14ac:dyDescent="0.2">
      <c r="A358" t="s">
        <v>1456</v>
      </c>
      <c r="B358">
        <v>5.1826475970831156E-9</v>
      </c>
      <c r="C358" t="s">
        <v>35</v>
      </c>
      <c r="D358" t="s">
        <v>15</v>
      </c>
      <c r="F358" t="s">
        <v>36</v>
      </c>
      <c r="G358">
        <v>0</v>
      </c>
      <c r="H358" t="s">
        <v>1456</v>
      </c>
      <c r="I358" t="s">
        <v>340</v>
      </c>
    </row>
    <row r="359" spans="1:9" x14ac:dyDescent="0.2">
      <c r="A359" t="s">
        <v>1461</v>
      </c>
      <c r="B359">
        <v>5.3404337904433668E-9</v>
      </c>
      <c r="C359" t="s">
        <v>49</v>
      </c>
      <c r="D359" t="s">
        <v>15</v>
      </c>
      <c r="F359" t="s">
        <v>36</v>
      </c>
      <c r="G359">
        <v>0</v>
      </c>
      <c r="H359" t="s">
        <v>1461</v>
      </c>
      <c r="I359" t="s">
        <v>340</v>
      </c>
    </row>
    <row r="360" spans="1:9" x14ac:dyDescent="0.2">
      <c r="A360" t="s">
        <v>1457</v>
      </c>
      <c r="B360">
        <v>6.2434324500307844E-8</v>
      </c>
      <c r="C360" t="s">
        <v>49</v>
      </c>
      <c r="D360" t="s">
        <v>15</v>
      </c>
      <c r="F360" t="s">
        <v>36</v>
      </c>
      <c r="G360">
        <v>0</v>
      </c>
      <c r="H360" t="s">
        <v>1457</v>
      </c>
      <c r="I360" t="s">
        <v>340</v>
      </c>
    </row>
    <row r="361" spans="1:9" x14ac:dyDescent="0.2">
      <c r="A361" t="s">
        <v>1462</v>
      </c>
      <c r="B361">
        <v>1.9816111689228142E-9</v>
      </c>
      <c r="C361" t="s">
        <v>49</v>
      </c>
      <c r="D361" t="s">
        <v>15</v>
      </c>
      <c r="F361" t="s">
        <v>36</v>
      </c>
      <c r="G361">
        <v>0</v>
      </c>
      <c r="H361" t="s">
        <v>1462</v>
      </c>
      <c r="I361" t="s">
        <v>340</v>
      </c>
    </row>
    <row r="362" spans="1:9" x14ac:dyDescent="0.2">
      <c r="A362" t="s">
        <v>1458</v>
      </c>
      <c r="B362">
        <v>3.3001000093019847E-8</v>
      </c>
      <c r="C362" t="s">
        <v>49</v>
      </c>
      <c r="D362" t="s">
        <v>15</v>
      </c>
      <c r="F362" t="s">
        <v>36</v>
      </c>
      <c r="G362">
        <v>0</v>
      </c>
      <c r="H362" t="s">
        <v>1458</v>
      </c>
      <c r="I362" t="s">
        <v>340</v>
      </c>
    </row>
    <row r="363" spans="1:9" x14ac:dyDescent="0.2">
      <c r="A363" t="s">
        <v>442</v>
      </c>
      <c r="B363">
        <v>3.7025999999999999E-3</v>
      </c>
      <c r="C363" t="s">
        <v>42</v>
      </c>
      <c r="D363" t="s">
        <v>16</v>
      </c>
      <c r="F363" t="s">
        <v>36</v>
      </c>
      <c r="G363">
        <v>0</v>
      </c>
      <c r="H363" t="s">
        <v>443</v>
      </c>
      <c r="I363" t="s">
        <v>353</v>
      </c>
    </row>
    <row r="364" spans="1:9" x14ac:dyDescent="0.2">
      <c r="A364" t="s">
        <v>354</v>
      </c>
      <c r="B364">
        <v>-3.3322999999999998E-6</v>
      </c>
      <c r="C364" t="s">
        <v>49</v>
      </c>
      <c r="D364" t="s">
        <v>250</v>
      </c>
      <c r="F364" t="s">
        <v>36</v>
      </c>
      <c r="G364">
        <v>0</v>
      </c>
      <c r="H364" t="s">
        <v>355</v>
      </c>
      <c r="I364" t="s">
        <v>353</v>
      </c>
    </row>
    <row r="366" spans="1:9" s="2" customFormat="1" x14ac:dyDescent="0.2">
      <c r="A366" s="2" t="s">
        <v>2</v>
      </c>
      <c r="B366" s="2" t="s">
        <v>332</v>
      </c>
    </row>
    <row r="367" spans="1:9" x14ac:dyDescent="0.2">
      <c r="A367" t="s">
        <v>4</v>
      </c>
      <c r="B367" t="s">
        <v>356</v>
      </c>
    </row>
    <row r="368" spans="1:9" x14ac:dyDescent="0.2">
      <c r="A368" t="s">
        <v>6</v>
      </c>
      <c r="B368" t="s">
        <v>1744</v>
      </c>
    </row>
    <row r="369" spans="1:22" x14ac:dyDescent="0.2">
      <c r="A369" t="s">
        <v>8</v>
      </c>
      <c r="B369">
        <v>1</v>
      </c>
    </row>
    <row r="370" spans="1:22" x14ac:dyDescent="0.2">
      <c r="A370" t="s">
        <v>9</v>
      </c>
      <c r="B370" t="s">
        <v>73</v>
      </c>
    </row>
    <row r="371" spans="1:22" x14ac:dyDescent="0.2">
      <c r="A371" t="s">
        <v>11</v>
      </c>
      <c r="B371" t="s">
        <v>12</v>
      </c>
    </row>
    <row r="372" spans="1:22" x14ac:dyDescent="0.2">
      <c r="A372" t="s">
        <v>13</v>
      </c>
      <c r="B372" t="s">
        <v>14</v>
      </c>
    </row>
    <row r="373" spans="1:22" x14ac:dyDescent="0.2">
      <c r="A373" t="s">
        <v>15</v>
      </c>
      <c r="B373" t="s">
        <v>53</v>
      </c>
    </row>
    <row r="374" spans="1:22" x14ac:dyDescent="0.2">
      <c r="A374" t="s">
        <v>17</v>
      </c>
    </row>
    <row r="375" spans="1:22" s="2" customFormat="1" x14ac:dyDescent="0.2">
      <c r="A375" s="2" t="s">
        <v>18</v>
      </c>
      <c r="B375" s="2" t="s">
        <v>19</v>
      </c>
      <c r="C375" s="2" t="s">
        <v>6</v>
      </c>
      <c r="D375" s="2" t="s">
        <v>15</v>
      </c>
      <c r="E375" s="2" t="s">
        <v>20</v>
      </c>
      <c r="F375" s="2" t="s">
        <v>13</v>
      </c>
      <c r="G375" s="2" t="s">
        <v>21</v>
      </c>
      <c r="H375" s="2" t="s">
        <v>22</v>
      </c>
      <c r="I375" s="2" t="s">
        <v>23</v>
      </c>
      <c r="J375" s="2" t="s">
        <v>4</v>
      </c>
      <c r="K375" s="2" t="s">
        <v>24</v>
      </c>
      <c r="L375" s="2" t="s">
        <v>9</v>
      </c>
      <c r="M375" s="2" t="s">
        <v>1925</v>
      </c>
      <c r="N375" s="2" t="s">
        <v>1998</v>
      </c>
      <c r="O375" s="2" t="s">
        <v>2002</v>
      </c>
      <c r="P375" s="2" t="s">
        <v>2003</v>
      </c>
      <c r="Q375" s="2" t="s">
        <v>2001</v>
      </c>
      <c r="R375" s="2" t="s">
        <v>2000</v>
      </c>
      <c r="S375" s="2" t="s">
        <v>2004</v>
      </c>
      <c r="T375" s="2" t="s">
        <v>1502</v>
      </c>
      <c r="U375" s="2" t="s">
        <v>2005</v>
      </c>
      <c r="V375" s="2" t="s">
        <v>2006</v>
      </c>
    </row>
    <row r="376" spans="1:22" x14ac:dyDescent="0.2">
      <c r="A376" t="s">
        <v>335</v>
      </c>
      <c r="B376">
        <v>3.8502999999999998</v>
      </c>
      <c r="D376" t="s">
        <v>30</v>
      </c>
      <c r="E376" t="s">
        <v>336</v>
      </c>
      <c r="F376" t="s">
        <v>27</v>
      </c>
      <c r="G376">
        <v>2</v>
      </c>
      <c r="H376">
        <v>1.348151067341848</v>
      </c>
      <c r="I376">
        <v>4.3409845976280087E-2</v>
      </c>
      <c r="J376" t="s">
        <v>337</v>
      </c>
    </row>
    <row r="377" spans="1:22" x14ac:dyDescent="0.2">
      <c r="A377" t="s">
        <v>29</v>
      </c>
      <c r="B377">
        <v>0.25026999999999999</v>
      </c>
      <c r="D377" t="s">
        <v>30</v>
      </c>
      <c r="E377" t="s">
        <v>31</v>
      </c>
      <c r="F377" t="s">
        <v>27</v>
      </c>
      <c r="G377">
        <v>2</v>
      </c>
      <c r="H377">
        <v>-1.385214943900327</v>
      </c>
      <c r="I377">
        <v>2.439508208471609E-2</v>
      </c>
      <c r="J377" t="s">
        <v>358</v>
      </c>
    </row>
    <row r="378" spans="1:22" x14ac:dyDescent="0.2">
      <c r="A378" t="s">
        <v>332</v>
      </c>
      <c r="B378">
        <v>1</v>
      </c>
      <c r="C378" t="str">
        <f>B368</f>
        <v>LY</v>
      </c>
      <c r="D378" t="s">
        <v>53</v>
      </c>
      <c r="E378" t="s">
        <v>339</v>
      </c>
      <c r="F378" t="s">
        <v>33</v>
      </c>
      <c r="G378">
        <v>0</v>
      </c>
      <c r="H378">
        <v>1</v>
      </c>
      <c r="L378" t="s">
        <v>73</v>
      </c>
      <c r="M378">
        <f>VLOOKUP(C378,'extension - production vol'!$B$6:$D$235,3,0)</f>
        <v>7.7910000000000004</v>
      </c>
    </row>
    <row r="379" spans="1:22" x14ac:dyDescent="0.2">
      <c r="A379" t="s">
        <v>1434</v>
      </c>
      <c r="B379">
        <v>9.5377999999999999E-9</v>
      </c>
      <c r="C379" t="s">
        <v>49</v>
      </c>
      <c r="D379" t="s">
        <v>15</v>
      </c>
      <c r="F379" t="s">
        <v>36</v>
      </c>
      <c r="G379">
        <v>2</v>
      </c>
      <c r="H379">
        <v>-18.46800298604678</v>
      </c>
      <c r="I379">
        <v>9.798894162072011E-2</v>
      </c>
      <c r="J379" t="s">
        <v>340</v>
      </c>
      <c r="L379" t="s">
        <v>1434</v>
      </c>
    </row>
    <row r="380" spans="1:22" x14ac:dyDescent="0.2">
      <c r="A380" t="s">
        <v>1435</v>
      </c>
      <c r="B380">
        <v>5.0512999999999997E-9</v>
      </c>
      <c r="C380" t="s">
        <v>49</v>
      </c>
      <c r="D380" t="s">
        <v>15</v>
      </c>
      <c r="F380" t="s">
        <v>36</v>
      </c>
      <c r="G380">
        <v>2</v>
      </c>
      <c r="H380">
        <v>-19.10362020104489</v>
      </c>
      <c r="I380">
        <v>9.798894162072011E-2</v>
      </c>
      <c r="J380" t="s">
        <v>340</v>
      </c>
      <c r="L380" t="s">
        <v>1435</v>
      </c>
    </row>
    <row r="381" spans="1:22" x14ac:dyDescent="0.2">
      <c r="A381" t="s">
        <v>1439</v>
      </c>
      <c r="B381">
        <v>2.7893999999999999E-9</v>
      </c>
      <c r="C381" t="s">
        <v>49</v>
      </c>
      <c r="D381" t="s">
        <v>15</v>
      </c>
      <c r="F381" t="s">
        <v>36</v>
      </c>
      <c r="G381">
        <v>2</v>
      </c>
      <c r="H381">
        <v>-19.697439318003951</v>
      </c>
      <c r="I381">
        <v>9.798894162072011E-2</v>
      </c>
      <c r="J381" t="s">
        <v>340</v>
      </c>
      <c r="L381" t="s">
        <v>1439</v>
      </c>
    </row>
    <row r="382" spans="1:22" x14ac:dyDescent="0.2">
      <c r="A382" t="s">
        <v>1440</v>
      </c>
      <c r="B382">
        <v>5.6277000000000002E-8</v>
      </c>
      <c r="C382" t="s">
        <v>49</v>
      </c>
      <c r="D382" t="s">
        <v>15</v>
      </c>
      <c r="F382" t="s">
        <v>36</v>
      </c>
      <c r="G382">
        <v>2</v>
      </c>
      <c r="H382">
        <v>-16.692979911025031</v>
      </c>
      <c r="I382">
        <v>9.798894162072011E-2</v>
      </c>
      <c r="J382" t="s">
        <v>340</v>
      </c>
      <c r="L382" t="s">
        <v>1440</v>
      </c>
    </row>
    <row r="383" spans="1:22" x14ac:dyDescent="0.2">
      <c r="A383" t="s">
        <v>1441</v>
      </c>
      <c r="B383">
        <v>4.4043E-10</v>
      </c>
      <c r="C383" t="s">
        <v>35</v>
      </c>
      <c r="D383" t="s">
        <v>15</v>
      </c>
      <c r="F383" t="s">
        <v>36</v>
      </c>
      <c r="G383">
        <v>2</v>
      </c>
      <c r="H383">
        <v>-21.54326959350907</v>
      </c>
      <c r="I383">
        <v>9.798894162072011E-2</v>
      </c>
      <c r="J383" t="s">
        <v>340</v>
      </c>
      <c r="L383" t="s">
        <v>1441</v>
      </c>
    </row>
    <row r="384" spans="1:22" x14ac:dyDescent="0.2">
      <c r="A384" t="s">
        <v>1442</v>
      </c>
      <c r="B384">
        <v>7.3404E-9</v>
      </c>
      <c r="C384" t="s">
        <v>35</v>
      </c>
      <c r="D384" t="s">
        <v>15</v>
      </c>
      <c r="F384" t="s">
        <v>36</v>
      </c>
      <c r="G384">
        <v>2</v>
      </c>
      <c r="H384">
        <v>-18.729872499892029</v>
      </c>
      <c r="I384">
        <v>9.798894162072011E-2</v>
      </c>
      <c r="J384" t="s">
        <v>340</v>
      </c>
      <c r="L384" t="s">
        <v>1442</v>
      </c>
    </row>
    <row r="385" spans="1:12" x14ac:dyDescent="0.2">
      <c r="A385" t="s">
        <v>1452</v>
      </c>
      <c r="B385">
        <v>3.8934000000000002E-10</v>
      </c>
      <c r="C385" t="s">
        <v>35</v>
      </c>
      <c r="D385" t="s">
        <v>15</v>
      </c>
      <c r="F385" t="s">
        <v>36</v>
      </c>
      <c r="G385">
        <v>2</v>
      </c>
      <c r="H385">
        <v>-21.666568118067421</v>
      </c>
      <c r="I385">
        <v>9.798894162072011E-2</v>
      </c>
      <c r="J385" t="s">
        <v>340</v>
      </c>
      <c r="L385" t="s">
        <v>1452</v>
      </c>
    </row>
    <row r="386" spans="1:12" x14ac:dyDescent="0.2">
      <c r="A386" t="s">
        <v>1453</v>
      </c>
      <c r="B386">
        <v>4.7130000000000002E-10</v>
      </c>
      <c r="C386" t="s">
        <v>35</v>
      </c>
      <c r="D386" t="s">
        <v>15</v>
      </c>
      <c r="F386" t="s">
        <v>36</v>
      </c>
      <c r="G386">
        <v>2</v>
      </c>
      <c r="H386">
        <v>-21.47552628199886</v>
      </c>
      <c r="I386">
        <v>9.798894162072011E-2</v>
      </c>
      <c r="J386" t="s">
        <v>340</v>
      </c>
      <c r="L386" t="s">
        <v>1453</v>
      </c>
    </row>
    <row r="387" spans="1:12" x14ac:dyDescent="0.2">
      <c r="A387" t="s">
        <v>1454</v>
      </c>
      <c r="B387">
        <v>6.1474000000000004E-11</v>
      </c>
      <c r="C387" t="s">
        <v>35</v>
      </c>
      <c r="D387" t="s">
        <v>15</v>
      </c>
      <c r="F387" t="s">
        <v>36</v>
      </c>
      <c r="G387">
        <v>2</v>
      </c>
      <c r="H387">
        <v>-23.51240679473371</v>
      </c>
      <c r="I387">
        <v>9.798894162072011E-2</v>
      </c>
      <c r="J387" t="s">
        <v>340</v>
      </c>
      <c r="L387" t="s">
        <v>1454</v>
      </c>
    </row>
    <row r="388" spans="1:12" x14ac:dyDescent="0.2">
      <c r="A388" t="s">
        <v>1455</v>
      </c>
      <c r="B388">
        <v>1.2458999999999999E-8</v>
      </c>
      <c r="C388" t="s">
        <v>35</v>
      </c>
      <c r="D388" t="s">
        <v>15</v>
      </c>
      <c r="F388" t="s">
        <v>36</v>
      </c>
      <c r="G388">
        <v>2</v>
      </c>
      <c r="H388">
        <v>-18.20082258362968</v>
      </c>
      <c r="I388">
        <v>9.798894162072011E-2</v>
      </c>
      <c r="J388" t="s">
        <v>340</v>
      </c>
      <c r="L388" t="s">
        <v>1455</v>
      </c>
    </row>
    <row r="389" spans="1:12" x14ac:dyDescent="0.2">
      <c r="A389" t="s">
        <v>1456</v>
      </c>
      <c r="B389">
        <v>6.5981999999999998E-9</v>
      </c>
      <c r="C389" t="s">
        <v>35</v>
      </c>
      <c r="D389" t="s">
        <v>15</v>
      </c>
      <c r="F389" t="s">
        <v>36</v>
      </c>
      <c r="G389">
        <v>2</v>
      </c>
      <c r="H389">
        <v>-18.836468952383601</v>
      </c>
      <c r="I389">
        <v>9.798894162072011E-2</v>
      </c>
      <c r="J389" t="s">
        <v>340</v>
      </c>
      <c r="L389" t="s">
        <v>1456</v>
      </c>
    </row>
    <row r="390" spans="1:12" x14ac:dyDescent="0.2">
      <c r="A390" t="s">
        <v>1461</v>
      </c>
      <c r="B390">
        <v>1.0666E-9</v>
      </c>
      <c r="C390" t="s">
        <v>49</v>
      </c>
      <c r="D390" t="s">
        <v>15</v>
      </c>
      <c r="F390" t="s">
        <v>36</v>
      </c>
      <c r="G390">
        <v>2</v>
      </c>
      <c r="H390">
        <v>-20.658789817762049</v>
      </c>
      <c r="I390">
        <v>9.798894162072011E-2</v>
      </c>
      <c r="J390" t="s">
        <v>340</v>
      </c>
      <c r="L390" t="s">
        <v>1461</v>
      </c>
    </row>
    <row r="391" spans="1:12" x14ac:dyDescent="0.2">
      <c r="A391" t="s">
        <v>1457</v>
      </c>
      <c r="B391">
        <v>1.7777000000000001E-8</v>
      </c>
      <c r="C391" t="s">
        <v>49</v>
      </c>
      <c r="D391" t="s">
        <v>15</v>
      </c>
      <c r="F391" t="s">
        <v>36</v>
      </c>
      <c r="G391">
        <v>2</v>
      </c>
      <c r="H391">
        <v>-17.845360350005858</v>
      </c>
      <c r="I391">
        <v>9.798894162072011E-2</v>
      </c>
      <c r="J391" t="s">
        <v>340</v>
      </c>
      <c r="L391" t="s">
        <v>1457</v>
      </c>
    </row>
    <row r="392" spans="1:12" x14ac:dyDescent="0.2">
      <c r="A392" t="s">
        <v>1462</v>
      </c>
      <c r="B392">
        <v>5.6487000000000004E-10</v>
      </c>
      <c r="C392" t="s">
        <v>49</v>
      </c>
      <c r="D392" t="s">
        <v>15</v>
      </c>
      <c r="F392" t="s">
        <v>36</v>
      </c>
      <c r="G392">
        <v>2</v>
      </c>
      <c r="H392">
        <v>-21.294425499752101</v>
      </c>
      <c r="I392">
        <v>9.798894162072011E-2</v>
      </c>
      <c r="J392" t="s">
        <v>340</v>
      </c>
      <c r="L392" t="s">
        <v>1462</v>
      </c>
    </row>
    <row r="393" spans="1:12" x14ac:dyDescent="0.2">
      <c r="A393" t="s">
        <v>1458</v>
      </c>
      <c r="B393">
        <v>9.4146000000000001E-9</v>
      </c>
      <c r="C393" t="s">
        <v>49</v>
      </c>
      <c r="D393" t="s">
        <v>15</v>
      </c>
      <c r="F393" t="s">
        <v>36</v>
      </c>
      <c r="G393">
        <v>2</v>
      </c>
      <c r="H393">
        <v>-18.48100416113547</v>
      </c>
      <c r="I393">
        <v>9.798894162072011E-2</v>
      </c>
      <c r="J393" t="s">
        <v>340</v>
      </c>
      <c r="L393" t="s">
        <v>1458</v>
      </c>
    </row>
    <row r="394" spans="1:12" x14ac:dyDescent="0.2">
      <c r="A394" t="s">
        <v>341</v>
      </c>
      <c r="B394">
        <v>2.3616999999999999E-8</v>
      </c>
      <c r="C394" t="s">
        <v>359</v>
      </c>
      <c r="D394" t="s">
        <v>15</v>
      </c>
      <c r="F394" t="s">
        <v>36</v>
      </c>
      <c r="G394">
        <v>2</v>
      </c>
      <c r="H394">
        <v>-17.561299045251399</v>
      </c>
      <c r="I394">
        <v>9.798894162072011E-2</v>
      </c>
      <c r="J394" t="s">
        <v>340</v>
      </c>
      <c r="L394" t="s">
        <v>341</v>
      </c>
    </row>
    <row r="395" spans="1:12" x14ac:dyDescent="0.2">
      <c r="A395" t="s">
        <v>342</v>
      </c>
      <c r="B395">
        <v>2.3616999999999999E-8</v>
      </c>
      <c r="C395" t="s">
        <v>359</v>
      </c>
      <c r="D395" t="s">
        <v>15</v>
      </c>
      <c r="F395" t="s">
        <v>36</v>
      </c>
      <c r="G395">
        <v>2</v>
      </c>
      <c r="H395">
        <v>-17.561299045251399</v>
      </c>
      <c r="I395">
        <v>9.798894162072011E-2</v>
      </c>
      <c r="J395" t="s">
        <v>340</v>
      </c>
      <c r="L395" t="s">
        <v>342</v>
      </c>
    </row>
    <row r="396" spans="1:12" x14ac:dyDescent="0.2">
      <c r="A396" t="s">
        <v>343</v>
      </c>
      <c r="B396">
        <v>1.2508E-8</v>
      </c>
      <c r="C396" t="s">
        <v>359</v>
      </c>
      <c r="D396" t="s">
        <v>15</v>
      </c>
      <c r="F396" t="s">
        <v>36</v>
      </c>
      <c r="G396">
        <v>2</v>
      </c>
      <c r="H396">
        <v>-18.196897397350821</v>
      </c>
      <c r="I396">
        <v>9.798894162072011E-2</v>
      </c>
      <c r="J396" t="s">
        <v>340</v>
      </c>
      <c r="L396" t="s">
        <v>343</v>
      </c>
    </row>
    <row r="397" spans="1:12" x14ac:dyDescent="0.2">
      <c r="A397" t="s">
        <v>344</v>
      </c>
      <c r="B397">
        <v>1.2508E-8</v>
      </c>
      <c r="C397" t="s">
        <v>359</v>
      </c>
      <c r="D397" t="s">
        <v>15</v>
      </c>
      <c r="F397" t="s">
        <v>36</v>
      </c>
      <c r="G397">
        <v>2</v>
      </c>
      <c r="H397">
        <v>-18.196897397350821</v>
      </c>
      <c r="I397">
        <v>9.798894162072011E-2</v>
      </c>
      <c r="J397" t="s">
        <v>340</v>
      </c>
      <c r="L397" t="s">
        <v>344</v>
      </c>
    </row>
    <row r="398" spans="1:12" x14ac:dyDescent="0.2">
      <c r="A398" t="s">
        <v>345</v>
      </c>
      <c r="B398">
        <v>2.4797999999999997E-7</v>
      </c>
      <c r="C398" t="s">
        <v>359</v>
      </c>
      <c r="D398" t="s">
        <v>15</v>
      </c>
      <c r="F398" t="s">
        <v>36</v>
      </c>
      <c r="G398">
        <v>2</v>
      </c>
      <c r="H398">
        <v>-15.20991773919472</v>
      </c>
      <c r="I398">
        <v>9.798894162072011E-2</v>
      </c>
      <c r="J398" t="s">
        <v>340</v>
      </c>
      <c r="L398" t="s">
        <v>345</v>
      </c>
    </row>
    <row r="399" spans="1:12" x14ac:dyDescent="0.2">
      <c r="A399" t="s">
        <v>346</v>
      </c>
      <c r="B399">
        <v>1.3133E-7</v>
      </c>
      <c r="C399" t="s">
        <v>359</v>
      </c>
      <c r="D399" t="s">
        <v>15</v>
      </c>
      <c r="F399" t="s">
        <v>36</v>
      </c>
      <c r="G399">
        <v>2</v>
      </c>
      <c r="H399">
        <v>-15.845552597349339</v>
      </c>
      <c r="I399">
        <v>9.798894162072011E-2</v>
      </c>
      <c r="J399" t="s">
        <v>340</v>
      </c>
      <c r="L399" t="s">
        <v>346</v>
      </c>
    </row>
    <row r="400" spans="1:12" x14ac:dyDescent="0.2">
      <c r="A400" t="s">
        <v>347</v>
      </c>
      <c r="B400">
        <v>4.6489E-8</v>
      </c>
      <c r="C400" t="s">
        <v>49</v>
      </c>
      <c r="D400" t="s">
        <v>15</v>
      </c>
      <c r="F400" t="s">
        <v>36</v>
      </c>
      <c r="G400">
        <v>2</v>
      </c>
      <c r="H400">
        <v>-16.884050111477411</v>
      </c>
      <c r="I400">
        <v>9.798894162072011E-2</v>
      </c>
      <c r="J400" t="s">
        <v>340</v>
      </c>
      <c r="L400" t="s">
        <v>347</v>
      </c>
    </row>
    <row r="401" spans="1:12" x14ac:dyDescent="0.2">
      <c r="A401" t="s">
        <v>348</v>
      </c>
      <c r="B401">
        <v>3.3766000000000001E-9</v>
      </c>
      <c r="C401" t="s">
        <v>49</v>
      </c>
      <c r="D401" t="s">
        <v>15</v>
      </c>
      <c r="F401" t="s">
        <v>36</v>
      </c>
      <c r="G401">
        <v>2</v>
      </c>
      <c r="H401">
        <v>-19.506396550885459</v>
      </c>
      <c r="I401">
        <v>9.798894162072011E-2</v>
      </c>
      <c r="J401" t="s">
        <v>340</v>
      </c>
      <c r="L401" t="s">
        <v>348</v>
      </c>
    </row>
    <row r="402" spans="1:12" x14ac:dyDescent="0.2">
      <c r="A402" t="s">
        <v>349</v>
      </c>
      <c r="B402">
        <v>1.2213E-8</v>
      </c>
      <c r="C402" t="s">
        <v>359</v>
      </c>
      <c r="D402" t="s">
        <v>15</v>
      </c>
      <c r="F402" t="s">
        <v>36</v>
      </c>
      <c r="G402">
        <v>2</v>
      </c>
      <c r="H402">
        <v>-18.220764878757461</v>
      </c>
      <c r="I402">
        <v>9.798894162072011E-2</v>
      </c>
      <c r="J402" t="s">
        <v>340</v>
      </c>
      <c r="L402" t="s">
        <v>349</v>
      </c>
    </row>
    <row r="403" spans="1:12" x14ac:dyDescent="0.2">
      <c r="A403" t="s">
        <v>350</v>
      </c>
      <c r="B403">
        <v>2.0354999999999999E-7</v>
      </c>
      <c r="C403" t="s">
        <v>359</v>
      </c>
      <c r="D403" t="s">
        <v>15</v>
      </c>
      <c r="F403" t="s">
        <v>36</v>
      </c>
      <c r="G403">
        <v>2</v>
      </c>
      <c r="H403">
        <v>-15.40735416199742</v>
      </c>
      <c r="I403">
        <v>9.798894162072011E-2</v>
      </c>
      <c r="J403" t="s">
        <v>340</v>
      </c>
      <c r="L403" t="s">
        <v>350</v>
      </c>
    </row>
    <row r="404" spans="1:12" x14ac:dyDescent="0.2">
      <c r="A404" t="s">
        <v>351</v>
      </c>
      <c r="B404">
        <v>6.4681999999999996E-9</v>
      </c>
      <c r="C404" t="s">
        <v>359</v>
      </c>
      <c r="D404" t="s">
        <v>15</v>
      </c>
      <c r="F404" t="s">
        <v>36</v>
      </c>
      <c r="G404">
        <v>2</v>
      </c>
      <c r="H404">
        <v>-18.856367974250119</v>
      </c>
      <c r="I404">
        <v>9.798894162072011E-2</v>
      </c>
      <c r="J404" t="s">
        <v>340</v>
      </c>
      <c r="L404" t="s">
        <v>351</v>
      </c>
    </row>
    <row r="405" spans="1:12" x14ac:dyDescent="0.2">
      <c r="A405" t="s">
        <v>352</v>
      </c>
      <c r="B405">
        <v>1.078E-7</v>
      </c>
      <c r="C405" t="s">
        <v>359</v>
      </c>
      <c r="D405" t="s">
        <v>15</v>
      </c>
      <c r="F405" t="s">
        <v>36</v>
      </c>
      <c r="G405">
        <v>2</v>
      </c>
      <c r="H405">
        <v>-16.042988178471511</v>
      </c>
      <c r="I405">
        <v>9.798894162072011E-2</v>
      </c>
      <c r="J405" t="s">
        <v>340</v>
      </c>
      <c r="L405" t="s">
        <v>352</v>
      </c>
    </row>
    <row r="406" spans="1:12" x14ac:dyDescent="0.2">
      <c r="A406" t="s">
        <v>442</v>
      </c>
      <c r="B406">
        <v>2.0720999999999999E-3</v>
      </c>
      <c r="C406" t="s">
        <v>42</v>
      </c>
      <c r="D406" t="s">
        <v>16</v>
      </c>
      <c r="F406" t="s">
        <v>36</v>
      </c>
      <c r="G406">
        <v>2</v>
      </c>
      <c r="H406">
        <v>-6.1791926932012373</v>
      </c>
      <c r="I406">
        <v>4.3409845976280087E-2</v>
      </c>
      <c r="J406" t="s">
        <v>353</v>
      </c>
      <c r="L406" t="s">
        <v>443</v>
      </c>
    </row>
    <row r="407" spans="1:12" x14ac:dyDescent="0.2">
      <c r="A407" t="s">
        <v>354</v>
      </c>
      <c r="B407">
        <v>-1.8648999999999999E-6</v>
      </c>
      <c r="C407" t="s">
        <v>49</v>
      </c>
      <c r="D407" t="s">
        <v>250</v>
      </c>
      <c r="F407" t="s">
        <v>36</v>
      </c>
      <c r="G407">
        <v>2</v>
      </c>
      <c r="H407">
        <v>-13.19230312560901</v>
      </c>
      <c r="I407">
        <v>4.3409845976280087E-2</v>
      </c>
      <c r="J407" t="s">
        <v>353</v>
      </c>
      <c r="K407" t="b">
        <v>1</v>
      </c>
      <c r="L407" t="s">
        <v>355</v>
      </c>
    </row>
    <row r="409" spans="1:12" s="2" customFormat="1" x14ac:dyDescent="0.2">
      <c r="A409" s="2" t="s">
        <v>2</v>
      </c>
      <c r="B409" s="2" t="s">
        <v>1459</v>
      </c>
    </row>
    <row r="410" spans="1:12" x14ac:dyDescent="0.2">
      <c r="A410" t="s">
        <v>4</v>
      </c>
      <c r="B410" t="s">
        <v>404</v>
      </c>
    </row>
    <row r="411" spans="1:12" x14ac:dyDescent="0.2">
      <c r="A411" t="s">
        <v>6</v>
      </c>
      <c r="B411" t="s">
        <v>1920</v>
      </c>
    </row>
    <row r="412" spans="1:12" x14ac:dyDescent="0.2">
      <c r="A412" t="s">
        <v>8</v>
      </c>
      <c r="B412">
        <v>1</v>
      </c>
    </row>
    <row r="413" spans="1:12" x14ac:dyDescent="0.2">
      <c r="A413" t="s">
        <v>9</v>
      </c>
      <c r="B413" t="s">
        <v>73</v>
      </c>
    </row>
    <row r="414" spans="1:12" x14ac:dyDescent="0.2">
      <c r="A414" t="s">
        <v>11</v>
      </c>
      <c r="B414" t="s">
        <v>12</v>
      </c>
    </row>
    <row r="415" spans="1:12" x14ac:dyDescent="0.2">
      <c r="A415" t="s">
        <v>13</v>
      </c>
      <c r="B415" t="s">
        <v>14</v>
      </c>
    </row>
    <row r="416" spans="1:12" x14ac:dyDescent="0.2">
      <c r="A416" t="s">
        <v>15</v>
      </c>
      <c r="B416" t="s">
        <v>53</v>
      </c>
    </row>
    <row r="417" spans="1:19" x14ac:dyDescent="0.2">
      <c r="A417" t="s">
        <v>17</v>
      </c>
    </row>
    <row r="418" spans="1:19" s="2" customFormat="1" x14ac:dyDescent="0.2">
      <c r="A418" s="2" t="s">
        <v>18</v>
      </c>
      <c r="B418" s="2" t="s">
        <v>19</v>
      </c>
      <c r="C418" s="2" t="s">
        <v>6</v>
      </c>
      <c r="D418" s="2" t="s">
        <v>15</v>
      </c>
      <c r="E418" s="2" t="s">
        <v>20</v>
      </c>
      <c r="F418" s="2" t="s">
        <v>13</v>
      </c>
      <c r="G418" s="2" t="s">
        <v>21</v>
      </c>
      <c r="H418" s="2" t="s">
        <v>9</v>
      </c>
      <c r="I418" s="2" t="s">
        <v>4</v>
      </c>
      <c r="J418" s="2" t="s">
        <v>1925</v>
      </c>
      <c r="K418" s="2" t="s">
        <v>1998</v>
      </c>
      <c r="L418" s="2" t="s">
        <v>2002</v>
      </c>
      <c r="M418" s="2" t="s">
        <v>2003</v>
      </c>
      <c r="N418" s="2" t="s">
        <v>2001</v>
      </c>
      <c r="O418" s="2" t="s">
        <v>2000</v>
      </c>
      <c r="P418" s="2" t="s">
        <v>2004</v>
      </c>
      <c r="Q418" s="2" t="s">
        <v>1502</v>
      </c>
      <c r="R418" s="2" t="s">
        <v>2005</v>
      </c>
      <c r="S418" s="2" t="s">
        <v>2006</v>
      </c>
    </row>
    <row r="419" spans="1:19" x14ac:dyDescent="0.2">
      <c r="A419" t="s">
        <v>335</v>
      </c>
      <c r="B419">
        <v>3.8502999999999998</v>
      </c>
      <c r="D419" t="s">
        <v>30</v>
      </c>
      <c r="E419" t="s">
        <v>336</v>
      </c>
      <c r="F419" t="s">
        <v>27</v>
      </c>
      <c r="G419">
        <v>0</v>
      </c>
      <c r="I419" t="s">
        <v>337</v>
      </c>
    </row>
    <row r="420" spans="1:19" x14ac:dyDescent="0.2">
      <c r="A420" t="s">
        <v>29</v>
      </c>
      <c r="B420">
        <v>0.25026999999999999</v>
      </c>
      <c r="D420" t="s">
        <v>30</v>
      </c>
      <c r="E420" t="s">
        <v>31</v>
      </c>
      <c r="F420" t="s">
        <v>27</v>
      </c>
      <c r="G420">
        <v>0</v>
      </c>
      <c r="I420" t="s">
        <v>338</v>
      </c>
    </row>
    <row r="421" spans="1:19" x14ac:dyDescent="0.2">
      <c r="A421" t="s">
        <v>1459</v>
      </c>
      <c r="B421">
        <v>1</v>
      </c>
      <c r="C421" t="str">
        <f>B411</f>
        <v>YE</v>
      </c>
      <c r="D421" t="s">
        <v>53</v>
      </c>
      <c r="E421" t="s">
        <v>339</v>
      </c>
      <c r="F421" t="s">
        <v>33</v>
      </c>
      <c r="G421">
        <v>0</v>
      </c>
      <c r="H421" t="s">
        <v>73</v>
      </c>
      <c r="J421">
        <f>VLOOKUP(C421,'extension - production vol'!$B$6:$D$235,3,0)</f>
        <v>510.36900000000003</v>
      </c>
    </row>
    <row r="422" spans="1:19" x14ac:dyDescent="0.2">
      <c r="A422" t="s">
        <v>1439</v>
      </c>
      <c r="B422">
        <v>6.4265290829504533E-9</v>
      </c>
      <c r="C422" t="s">
        <v>49</v>
      </c>
      <c r="D422" t="s">
        <v>15</v>
      </c>
      <c r="F422" t="s">
        <v>36</v>
      </c>
      <c r="G422">
        <v>0</v>
      </c>
      <c r="H422" t="s">
        <v>1439</v>
      </c>
      <c r="I422" t="s">
        <v>340</v>
      </c>
    </row>
    <row r="423" spans="1:19" x14ac:dyDescent="0.2">
      <c r="A423" t="s">
        <v>1440</v>
      </c>
      <c r="B423">
        <v>7.9051994914169298E-8</v>
      </c>
      <c r="C423" t="s">
        <v>49</v>
      </c>
      <c r="D423" t="s">
        <v>15</v>
      </c>
      <c r="F423" t="s">
        <v>36</v>
      </c>
      <c r="G423">
        <v>0</v>
      </c>
      <c r="H423" t="s">
        <v>1440</v>
      </c>
      <c r="I423" t="s">
        <v>340</v>
      </c>
    </row>
    <row r="424" spans="1:19" x14ac:dyDescent="0.2">
      <c r="A424" t="s">
        <v>1441</v>
      </c>
      <c r="B424">
        <v>4.3905136743696912E-9</v>
      </c>
      <c r="C424" t="s">
        <v>35</v>
      </c>
      <c r="D424" t="s">
        <v>15</v>
      </c>
      <c r="F424" t="s">
        <v>36</v>
      </c>
      <c r="G424">
        <v>0</v>
      </c>
      <c r="H424" t="s">
        <v>1441</v>
      </c>
      <c r="I424" t="s">
        <v>340</v>
      </c>
    </row>
    <row r="425" spans="1:19" x14ac:dyDescent="0.2">
      <c r="A425" t="s">
        <v>1442</v>
      </c>
      <c r="B425">
        <v>1.0521308675626849E-7</v>
      </c>
      <c r="C425" t="s">
        <v>35</v>
      </c>
      <c r="D425" t="s">
        <v>15</v>
      </c>
      <c r="F425" t="s">
        <v>36</v>
      </c>
      <c r="G425">
        <v>0</v>
      </c>
      <c r="H425" t="s">
        <v>1442</v>
      </c>
      <c r="I425" t="s">
        <v>340</v>
      </c>
    </row>
    <row r="426" spans="1:19" x14ac:dyDescent="0.2">
      <c r="A426" t="s">
        <v>341</v>
      </c>
      <c r="B426">
        <v>2.1036182300075951E-7</v>
      </c>
      <c r="C426" t="s">
        <v>35</v>
      </c>
      <c r="D426" t="s">
        <v>15</v>
      </c>
      <c r="F426" t="s">
        <v>36</v>
      </c>
      <c r="G426">
        <v>0</v>
      </c>
      <c r="H426" t="s">
        <v>341</v>
      </c>
      <c r="I426" t="s">
        <v>340</v>
      </c>
    </row>
    <row r="427" spans="1:19" x14ac:dyDescent="0.2">
      <c r="A427" t="s">
        <v>342</v>
      </c>
      <c r="B427">
        <v>2.1036182300075951E-7</v>
      </c>
      <c r="C427" t="s">
        <v>35</v>
      </c>
      <c r="D427" t="s">
        <v>15</v>
      </c>
      <c r="F427" t="s">
        <v>36</v>
      </c>
      <c r="G427">
        <v>0</v>
      </c>
      <c r="H427" t="s">
        <v>342</v>
      </c>
      <c r="I427" t="s">
        <v>340</v>
      </c>
    </row>
    <row r="428" spans="1:19" x14ac:dyDescent="0.2">
      <c r="A428" t="s">
        <v>343</v>
      </c>
      <c r="B428">
        <v>1.161457169463653E-7</v>
      </c>
      <c r="C428" t="s">
        <v>35</v>
      </c>
      <c r="D428" t="s">
        <v>15</v>
      </c>
      <c r="F428" t="s">
        <v>36</v>
      </c>
      <c r="G428">
        <v>0</v>
      </c>
      <c r="H428" t="s">
        <v>343</v>
      </c>
      <c r="I428" t="s">
        <v>340</v>
      </c>
    </row>
    <row r="429" spans="1:19" x14ac:dyDescent="0.2">
      <c r="A429" t="s">
        <v>344</v>
      </c>
      <c r="B429">
        <v>1.161457169463653E-7</v>
      </c>
      <c r="C429" t="s">
        <v>35</v>
      </c>
      <c r="D429" t="s">
        <v>15</v>
      </c>
      <c r="F429" t="s">
        <v>36</v>
      </c>
      <c r="G429">
        <v>0</v>
      </c>
      <c r="H429" t="s">
        <v>344</v>
      </c>
      <c r="I429" t="s">
        <v>340</v>
      </c>
    </row>
    <row r="430" spans="1:19" x14ac:dyDescent="0.2">
      <c r="A430" t="s">
        <v>345</v>
      </c>
      <c r="B430">
        <v>2.1895696433061281E-6</v>
      </c>
      <c r="C430" t="s">
        <v>35</v>
      </c>
      <c r="D430" t="s">
        <v>15</v>
      </c>
      <c r="F430" t="s">
        <v>36</v>
      </c>
      <c r="G430">
        <v>0</v>
      </c>
      <c r="H430" t="s">
        <v>345</v>
      </c>
      <c r="I430" t="s">
        <v>340</v>
      </c>
    </row>
    <row r="431" spans="1:19" x14ac:dyDescent="0.2">
      <c r="A431" t="s">
        <v>346</v>
      </c>
      <c r="B431">
        <v>1.2113722961667671E-6</v>
      </c>
      <c r="C431" t="s">
        <v>35</v>
      </c>
      <c r="D431" t="s">
        <v>15</v>
      </c>
      <c r="F431" t="s">
        <v>36</v>
      </c>
      <c r="G431">
        <v>0</v>
      </c>
      <c r="H431" t="s">
        <v>346</v>
      </c>
      <c r="I431" t="s">
        <v>340</v>
      </c>
    </row>
    <row r="432" spans="1:19" x14ac:dyDescent="0.2">
      <c r="A432" t="s">
        <v>347</v>
      </c>
      <c r="B432">
        <v>1.5412295411323661E-7</v>
      </c>
      <c r="C432" t="s">
        <v>49</v>
      </c>
      <c r="D432" t="s">
        <v>15</v>
      </c>
      <c r="F432" t="s">
        <v>36</v>
      </c>
      <c r="G432">
        <v>0</v>
      </c>
      <c r="H432" t="s">
        <v>347</v>
      </c>
      <c r="I432" t="s">
        <v>340</v>
      </c>
    </row>
    <row r="433" spans="1:9" x14ac:dyDescent="0.2">
      <c r="A433" t="s">
        <v>348</v>
      </c>
      <c r="B433">
        <v>3.281510868019834E-9</v>
      </c>
      <c r="C433" t="s">
        <v>49</v>
      </c>
      <c r="D433" t="s">
        <v>15</v>
      </c>
      <c r="F433" t="s">
        <v>36</v>
      </c>
      <c r="G433">
        <v>0</v>
      </c>
      <c r="H433" t="s">
        <v>348</v>
      </c>
      <c r="I433" t="s">
        <v>340</v>
      </c>
    </row>
    <row r="434" spans="1:9" x14ac:dyDescent="0.2">
      <c r="A434" t="s">
        <v>349</v>
      </c>
      <c r="B434">
        <v>9.554485716244923E-8</v>
      </c>
      <c r="C434" t="s">
        <v>35</v>
      </c>
      <c r="D434" t="s">
        <v>15</v>
      </c>
      <c r="F434" t="s">
        <v>36</v>
      </c>
      <c r="G434">
        <v>0</v>
      </c>
      <c r="H434" t="s">
        <v>349</v>
      </c>
      <c r="I434" t="s">
        <v>340</v>
      </c>
    </row>
    <row r="435" spans="1:9" x14ac:dyDescent="0.2">
      <c r="A435" t="s">
        <v>350</v>
      </c>
      <c r="B435">
        <v>2.2976263270017552E-6</v>
      </c>
      <c r="C435" t="s">
        <v>35</v>
      </c>
      <c r="D435" t="s">
        <v>15</v>
      </c>
      <c r="F435" t="s">
        <v>36</v>
      </c>
      <c r="G435">
        <v>0</v>
      </c>
      <c r="H435" t="s">
        <v>350</v>
      </c>
      <c r="I435" t="s">
        <v>340</v>
      </c>
    </row>
    <row r="436" spans="1:9" x14ac:dyDescent="0.2">
      <c r="A436" t="s">
        <v>351</v>
      </c>
      <c r="B436">
        <v>5.3061518888431617E-8</v>
      </c>
      <c r="C436" t="s">
        <v>35</v>
      </c>
      <c r="D436" t="s">
        <v>15</v>
      </c>
      <c r="F436" t="s">
        <v>36</v>
      </c>
      <c r="G436">
        <v>0</v>
      </c>
      <c r="H436" t="s">
        <v>351</v>
      </c>
      <c r="I436" t="s">
        <v>340</v>
      </c>
    </row>
    <row r="437" spans="1:9" x14ac:dyDescent="0.2">
      <c r="A437" t="s">
        <v>352</v>
      </c>
      <c r="B437">
        <v>1.2739314288326559E-6</v>
      </c>
      <c r="C437" t="s">
        <v>35</v>
      </c>
      <c r="D437" t="s">
        <v>15</v>
      </c>
      <c r="F437" t="s">
        <v>36</v>
      </c>
      <c r="G437">
        <v>0</v>
      </c>
      <c r="H437" t="s">
        <v>352</v>
      </c>
      <c r="I437" t="s">
        <v>340</v>
      </c>
    </row>
    <row r="438" spans="1:9" x14ac:dyDescent="0.2">
      <c r="A438" t="s">
        <v>442</v>
      </c>
      <c r="B438">
        <v>3.7025999999999999E-3</v>
      </c>
      <c r="C438" t="s">
        <v>42</v>
      </c>
      <c r="D438" t="s">
        <v>16</v>
      </c>
      <c r="F438" t="s">
        <v>36</v>
      </c>
      <c r="G438">
        <v>0</v>
      </c>
      <c r="H438" t="s">
        <v>443</v>
      </c>
      <c r="I438" t="s">
        <v>353</v>
      </c>
    </row>
    <row r="439" spans="1:9" x14ac:dyDescent="0.2">
      <c r="A439" t="s">
        <v>354</v>
      </c>
      <c r="B439">
        <v>-3.3322999999999998E-6</v>
      </c>
      <c r="C439" t="s">
        <v>49</v>
      </c>
      <c r="D439" t="s">
        <v>250</v>
      </c>
      <c r="F439" t="s">
        <v>36</v>
      </c>
      <c r="G439">
        <v>0</v>
      </c>
      <c r="H439" t="s">
        <v>355</v>
      </c>
      <c r="I439" t="s">
        <v>353</v>
      </c>
    </row>
    <row r="441" spans="1:9" s="2" customFormat="1" x14ac:dyDescent="0.2">
      <c r="A441" s="2" t="s">
        <v>2</v>
      </c>
      <c r="B441" s="2" t="s">
        <v>1460</v>
      </c>
    </row>
    <row r="442" spans="1:9" x14ac:dyDescent="0.2">
      <c r="A442" t="s">
        <v>4</v>
      </c>
      <c r="B442" t="s">
        <v>404</v>
      </c>
    </row>
    <row r="443" spans="1:9" x14ac:dyDescent="0.2">
      <c r="A443" t="s">
        <v>6</v>
      </c>
      <c r="B443" t="s">
        <v>1920</v>
      </c>
    </row>
    <row r="444" spans="1:9" x14ac:dyDescent="0.2">
      <c r="A444" t="s">
        <v>8</v>
      </c>
      <c r="B444">
        <v>1</v>
      </c>
    </row>
    <row r="445" spans="1:9" x14ac:dyDescent="0.2">
      <c r="A445" t="s">
        <v>9</v>
      </c>
      <c r="B445" t="s">
        <v>73</v>
      </c>
    </row>
    <row r="446" spans="1:9" x14ac:dyDescent="0.2">
      <c r="A446" t="s">
        <v>11</v>
      </c>
      <c r="B446" t="s">
        <v>12</v>
      </c>
    </row>
    <row r="447" spans="1:9" x14ac:dyDescent="0.2">
      <c r="A447" t="s">
        <v>13</v>
      </c>
      <c r="B447" t="s">
        <v>14</v>
      </c>
    </row>
    <row r="448" spans="1:9" x14ac:dyDescent="0.2">
      <c r="A448" t="s">
        <v>15</v>
      </c>
      <c r="B448" t="s">
        <v>53</v>
      </c>
    </row>
    <row r="449" spans="1:19" x14ac:dyDescent="0.2">
      <c r="A449" t="s">
        <v>17</v>
      </c>
    </row>
    <row r="450" spans="1:19" s="2" customFormat="1" x14ac:dyDescent="0.2">
      <c r="A450" s="2" t="s">
        <v>18</v>
      </c>
      <c r="B450" s="2" t="s">
        <v>19</v>
      </c>
      <c r="C450" s="2" t="s">
        <v>6</v>
      </c>
      <c r="D450" s="2" t="s">
        <v>15</v>
      </c>
      <c r="E450" s="2" t="s">
        <v>20</v>
      </c>
      <c r="F450" s="2" t="s">
        <v>13</v>
      </c>
      <c r="G450" s="2" t="s">
        <v>21</v>
      </c>
      <c r="H450" s="2" t="s">
        <v>9</v>
      </c>
      <c r="I450" s="2" t="s">
        <v>4</v>
      </c>
      <c r="J450" s="2" t="s">
        <v>1925</v>
      </c>
      <c r="K450" s="2" t="s">
        <v>1998</v>
      </c>
      <c r="L450" s="2" t="s">
        <v>2002</v>
      </c>
      <c r="M450" s="2" t="s">
        <v>2003</v>
      </c>
      <c r="N450" s="2" t="s">
        <v>2001</v>
      </c>
      <c r="O450" s="2" t="s">
        <v>2000</v>
      </c>
      <c r="P450" s="2" t="s">
        <v>2004</v>
      </c>
      <c r="Q450" s="2" t="s">
        <v>1502</v>
      </c>
      <c r="R450" s="2" t="s">
        <v>2005</v>
      </c>
      <c r="S450" s="2" t="s">
        <v>2006</v>
      </c>
    </row>
    <row r="451" spans="1:19" x14ac:dyDescent="0.2">
      <c r="A451" t="s">
        <v>335</v>
      </c>
      <c r="B451">
        <v>3.8502999999999998</v>
      </c>
      <c r="D451" t="s">
        <v>30</v>
      </c>
      <c r="E451" t="s">
        <v>336</v>
      </c>
      <c r="F451" t="s">
        <v>27</v>
      </c>
      <c r="G451">
        <v>0</v>
      </c>
      <c r="I451" t="s">
        <v>337</v>
      </c>
    </row>
    <row r="452" spans="1:19" x14ac:dyDescent="0.2">
      <c r="A452" t="s">
        <v>29</v>
      </c>
      <c r="B452">
        <v>0.25026999999999999</v>
      </c>
      <c r="D452" t="s">
        <v>30</v>
      </c>
      <c r="E452" t="s">
        <v>31</v>
      </c>
      <c r="F452" t="s">
        <v>27</v>
      </c>
      <c r="G452">
        <v>0</v>
      </c>
      <c r="I452" t="s">
        <v>338</v>
      </c>
    </row>
    <row r="453" spans="1:19" x14ac:dyDescent="0.2">
      <c r="A453" t="s">
        <v>1460</v>
      </c>
      <c r="B453">
        <v>1</v>
      </c>
      <c r="C453" t="str">
        <f>B443</f>
        <v>YE</v>
      </c>
      <c r="D453" t="s">
        <v>53</v>
      </c>
      <c r="E453" t="s">
        <v>339</v>
      </c>
      <c r="F453" t="s">
        <v>33</v>
      </c>
      <c r="G453">
        <v>0</v>
      </c>
      <c r="H453" t="s">
        <v>73</v>
      </c>
      <c r="J453">
        <f>VLOOKUP(C453,'extension - production vol'!$B$6:$D$235,3,0)</f>
        <v>510.36900000000003</v>
      </c>
    </row>
    <row r="454" spans="1:19" x14ac:dyDescent="0.2">
      <c r="A454" t="s">
        <v>1434</v>
      </c>
      <c r="B454">
        <v>3.3521534714391271E-8</v>
      </c>
      <c r="C454" t="s">
        <v>49</v>
      </c>
      <c r="D454" t="s">
        <v>15</v>
      </c>
      <c r="F454" t="s">
        <v>36</v>
      </c>
      <c r="G454">
        <v>0</v>
      </c>
      <c r="H454" t="s">
        <v>1434</v>
      </c>
      <c r="I454" t="s">
        <v>340</v>
      </c>
    </row>
    <row r="455" spans="1:19" x14ac:dyDescent="0.2">
      <c r="A455" t="s">
        <v>1435</v>
      </c>
      <c r="B455">
        <v>1.7708617649119798E-8</v>
      </c>
      <c r="C455" t="s">
        <v>49</v>
      </c>
      <c r="D455" t="s">
        <v>15</v>
      </c>
      <c r="F455" t="s">
        <v>36</v>
      </c>
      <c r="G455">
        <v>0</v>
      </c>
      <c r="H455" t="s">
        <v>1435</v>
      </c>
      <c r="I455" t="s">
        <v>340</v>
      </c>
    </row>
    <row r="456" spans="1:19" x14ac:dyDescent="0.2">
      <c r="A456" t="s">
        <v>1452</v>
      </c>
      <c r="B456">
        <v>3.0570455872195341E-10</v>
      </c>
      <c r="C456" t="s">
        <v>35</v>
      </c>
      <c r="D456" t="s">
        <v>15</v>
      </c>
      <c r="F456" t="s">
        <v>36</v>
      </c>
      <c r="G456">
        <v>0</v>
      </c>
      <c r="H456" t="s">
        <v>1452</v>
      </c>
      <c r="I456" t="s">
        <v>340</v>
      </c>
    </row>
    <row r="457" spans="1:19" x14ac:dyDescent="0.2">
      <c r="A457" t="s">
        <v>1453</v>
      </c>
      <c r="B457">
        <v>3.7018911407736551E-10</v>
      </c>
      <c r="C457" t="s">
        <v>35</v>
      </c>
      <c r="D457" t="s">
        <v>15</v>
      </c>
      <c r="F457" t="s">
        <v>36</v>
      </c>
      <c r="G457">
        <v>0</v>
      </c>
      <c r="H457" t="s">
        <v>1453</v>
      </c>
      <c r="I457" t="s">
        <v>340</v>
      </c>
    </row>
    <row r="458" spans="1:19" x14ac:dyDescent="0.2">
      <c r="A458" t="s">
        <v>1454</v>
      </c>
      <c r="B458">
        <v>4.824400067330827E-11</v>
      </c>
      <c r="C458" t="s">
        <v>35</v>
      </c>
      <c r="D458" t="s">
        <v>15</v>
      </c>
      <c r="F458" t="s">
        <v>36</v>
      </c>
      <c r="G458">
        <v>0</v>
      </c>
      <c r="H458" t="s">
        <v>1454</v>
      </c>
      <c r="I458" t="s">
        <v>340</v>
      </c>
    </row>
    <row r="459" spans="1:19" x14ac:dyDescent="0.2">
      <c r="A459" t="s">
        <v>1455</v>
      </c>
      <c r="B459">
        <v>9.7920991465625702E-9</v>
      </c>
      <c r="C459" t="s">
        <v>35</v>
      </c>
      <c r="D459" t="s">
        <v>15</v>
      </c>
      <c r="F459" t="s">
        <v>36</v>
      </c>
      <c r="G459">
        <v>0</v>
      </c>
      <c r="H459" t="s">
        <v>1455</v>
      </c>
      <c r="I459" t="s">
        <v>340</v>
      </c>
    </row>
    <row r="460" spans="1:19" x14ac:dyDescent="0.2">
      <c r="A460" t="s">
        <v>1456</v>
      </c>
      <c r="B460">
        <v>5.1826475970831156E-9</v>
      </c>
      <c r="C460" t="s">
        <v>35</v>
      </c>
      <c r="D460" t="s">
        <v>15</v>
      </c>
      <c r="F460" t="s">
        <v>36</v>
      </c>
      <c r="G460">
        <v>0</v>
      </c>
      <c r="H460" t="s">
        <v>1456</v>
      </c>
      <c r="I460" t="s">
        <v>340</v>
      </c>
    </row>
    <row r="461" spans="1:19" x14ac:dyDescent="0.2">
      <c r="A461" t="s">
        <v>1461</v>
      </c>
      <c r="B461">
        <v>5.3404337904433668E-9</v>
      </c>
      <c r="C461" t="s">
        <v>49</v>
      </c>
      <c r="D461" t="s">
        <v>15</v>
      </c>
      <c r="F461" t="s">
        <v>36</v>
      </c>
      <c r="G461">
        <v>0</v>
      </c>
      <c r="H461" t="s">
        <v>1461</v>
      </c>
      <c r="I461" t="s">
        <v>340</v>
      </c>
    </row>
    <row r="462" spans="1:19" x14ac:dyDescent="0.2">
      <c r="A462" t="s">
        <v>1457</v>
      </c>
      <c r="B462">
        <v>6.2434324500307844E-8</v>
      </c>
      <c r="C462" t="s">
        <v>49</v>
      </c>
      <c r="D462" t="s">
        <v>15</v>
      </c>
      <c r="F462" t="s">
        <v>36</v>
      </c>
      <c r="G462">
        <v>0</v>
      </c>
      <c r="H462" t="s">
        <v>1457</v>
      </c>
      <c r="I462" t="s">
        <v>340</v>
      </c>
    </row>
    <row r="463" spans="1:19" x14ac:dyDescent="0.2">
      <c r="A463" t="s">
        <v>1462</v>
      </c>
      <c r="B463">
        <v>1.9816111689228142E-9</v>
      </c>
      <c r="C463" t="s">
        <v>49</v>
      </c>
      <c r="D463" t="s">
        <v>15</v>
      </c>
      <c r="F463" t="s">
        <v>36</v>
      </c>
      <c r="G463">
        <v>0</v>
      </c>
      <c r="H463" t="s">
        <v>1462</v>
      </c>
      <c r="I463" t="s">
        <v>340</v>
      </c>
    </row>
    <row r="464" spans="1:19" x14ac:dyDescent="0.2">
      <c r="A464" t="s">
        <v>1458</v>
      </c>
      <c r="B464">
        <v>3.3001000093019847E-8</v>
      </c>
      <c r="C464" t="s">
        <v>49</v>
      </c>
      <c r="D464" t="s">
        <v>15</v>
      </c>
      <c r="F464" t="s">
        <v>36</v>
      </c>
      <c r="G464">
        <v>0</v>
      </c>
      <c r="H464" t="s">
        <v>1458</v>
      </c>
      <c r="I464" t="s">
        <v>340</v>
      </c>
    </row>
    <row r="465" spans="1:22" x14ac:dyDescent="0.2">
      <c r="A465" t="s">
        <v>442</v>
      </c>
      <c r="B465">
        <v>3.7025999999999999E-3</v>
      </c>
      <c r="C465" t="s">
        <v>42</v>
      </c>
      <c r="D465" t="s">
        <v>16</v>
      </c>
      <c r="F465" t="s">
        <v>36</v>
      </c>
      <c r="G465">
        <v>0</v>
      </c>
      <c r="H465" t="s">
        <v>443</v>
      </c>
      <c r="I465" t="s">
        <v>353</v>
      </c>
    </row>
    <row r="466" spans="1:22" x14ac:dyDescent="0.2">
      <c r="A466" t="s">
        <v>354</v>
      </c>
      <c r="B466">
        <v>-3.3322999999999998E-6</v>
      </c>
      <c r="C466" t="s">
        <v>49</v>
      </c>
      <c r="D466" t="s">
        <v>250</v>
      </c>
      <c r="F466" t="s">
        <v>36</v>
      </c>
      <c r="G466">
        <v>0</v>
      </c>
      <c r="H466" t="s">
        <v>355</v>
      </c>
      <c r="I466" t="s">
        <v>353</v>
      </c>
    </row>
    <row r="468" spans="1:22" s="2" customFormat="1" x14ac:dyDescent="0.2">
      <c r="A468" s="2" t="s">
        <v>2</v>
      </c>
      <c r="B468" s="2" t="s">
        <v>332</v>
      </c>
    </row>
    <row r="469" spans="1:22" x14ac:dyDescent="0.2">
      <c r="A469" t="s">
        <v>4</v>
      </c>
      <c r="B469" t="s">
        <v>356</v>
      </c>
    </row>
    <row r="470" spans="1:22" x14ac:dyDescent="0.2">
      <c r="A470" t="s">
        <v>6</v>
      </c>
      <c r="B470" t="s">
        <v>1920</v>
      </c>
    </row>
    <row r="471" spans="1:22" x14ac:dyDescent="0.2">
      <c r="A471" t="s">
        <v>8</v>
      </c>
      <c r="B471">
        <v>1</v>
      </c>
    </row>
    <row r="472" spans="1:22" x14ac:dyDescent="0.2">
      <c r="A472" t="s">
        <v>9</v>
      </c>
      <c r="B472" t="s">
        <v>73</v>
      </c>
    </row>
    <row r="473" spans="1:22" x14ac:dyDescent="0.2">
      <c r="A473" t="s">
        <v>11</v>
      </c>
      <c r="B473" t="s">
        <v>12</v>
      </c>
    </row>
    <row r="474" spans="1:22" x14ac:dyDescent="0.2">
      <c r="A474" t="s">
        <v>13</v>
      </c>
      <c r="B474" t="s">
        <v>14</v>
      </c>
    </row>
    <row r="475" spans="1:22" x14ac:dyDescent="0.2">
      <c r="A475" t="s">
        <v>15</v>
      </c>
      <c r="B475" t="s">
        <v>53</v>
      </c>
    </row>
    <row r="476" spans="1:22" x14ac:dyDescent="0.2">
      <c r="A476" t="s">
        <v>17</v>
      </c>
    </row>
    <row r="477" spans="1:22" s="2" customFormat="1" x14ac:dyDescent="0.2">
      <c r="A477" s="2" t="s">
        <v>18</v>
      </c>
      <c r="B477" s="2" t="s">
        <v>19</v>
      </c>
      <c r="C477" s="2" t="s">
        <v>6</v>
      </c>
      <c r="D477" s="2" t="s">
        <v>15</v>
      </c>
      <c r="E477" s="2" t="s">
        <v>20</v>
      </c>
      <c r="F477" s="2" t="s">
        <v>13</v>
      </c>
      <c r="G477" s="2" t="s">
        <v>21</v>
      </c>
      <c r="H477" s="2" t="s">
        <v>22</v>
      </c>
      <c r="I477" s="2" t="s">
        <v>23</v>
      </c>
      <c r="J477" s="2" t="s">
        <v>4</v>
      </c>
      <c r="K477" s="2" t="s">
        <v>24</v>
      </c>
      <c r="L477" s="2" t="s">
        <v>9</v>
      </c>
      <c r="M477" s="2" t="s">
        <v>1925</v>
      </c>
      <c r="N477" s="2" t="s">
        <v>1998</v>
      </c>
      <c r="O477" s="2" t="s">
        <v>2002</v>
      </c>
      <c r="P477" s="2" t="s">
        <v>2003</v>
      </c>
      <c r="Q477" s="2" t="s">
        <v>2001</v>
      </c>
      <c r="R477" s="2" t="s">
        <v>2000</v>
      </c>
      <c r="S477" s="2" t="s">
        <v>2004</v>
      </c>
      <c r="T477" s="2" t="s">
        <v>1502</v>
      </c>
      <c r="U477" s="2" t="s">
        <v>2005</v>
      </c>
      <c r="V477" s="2" t="s">
        <v>2006</v>
      </c>
    </row>
    <row r="478" spans="1:22" x14ac:dyDescent="0.2">
      <c r="A478" t="s">
        <v>335</v>
      </c>
      <c r="B478">
        <v>3.8502999999999998</v>
      </c>
      <c r="D478" t="s">
        <v>30</v>
      </c>
      <c r="E478" t="s">
        <v>336</v>
      </c>
      <c r="F478" t="s">
        <v>27</v>
      </c>
      <c r="G478">
        <v>2</v>
      </c>
      <c r="H478">
        <v>1.348151067341848</v>
      </c>
      <c r="I478">
        <v>4.3409845976280087E-2</v>
      </c>
      <c r="J478" t="s">
        <v>337</v>
      </c>
    </row>
    <row r="479" spans="1:22" x14ac:dyDescent="0.2">
      <c r="A479" t="s">
        <v>29</v>
      </c>
      <c r="B479">
        <v>0.25026999999999999</v>
      </c>
      <c r="D479" t="s">
        <v>30</v>
      </c>
      <c r="E479" t="s">
        <v>31</v>
      </c>
      <c r="F479" t="s">
        <v>27</v>
      </c>
      <c r="G479">
        <v>2</v>
      </c>
      <c r="H479">
        <v>-1.385214943900327</v>
      </c>
      <c r="I479">
        <v>2.439508208471609E-2</v>
      </c>
      <c r="J479" t="s">
        <v>358</v>
      </c>
    </row>
    <row r="480" spans="1:22" x14ac:dyDescent="0.2">
      <c r="A480" t="s">
        <v>332</v>
      </c>
      <c r="B480">
        <v>1</v>
      </c>
      <c r="C480" t="str">
        <f>B470</f>
        <v>YE</v>
      </c>
      <c r="D480" t="s">
        <v>53</v>
      </c>
      <c r="E480" t="s">
        <v>339</v>
      </c>
      <c r="F480" t="s">
        <v>33</v>
      </c>
      <c r="G480">
        <v>0</v>
      </c>
      <c r="H480">
        <v>1</v>
      </c>
      <c r="L480" t="s">
        <v>73</v>
      </c>
      <c r="M480">
        <f>VLOOKUP(C480,'extension - production vol'!$B$6:$D$235,3,0)</f>
        <v>510.36900000000003</v>
      </c>
    </row>
    <row r="481" spans="1:12" x14ac:dyDescent="0.2">
      <c r="A481" t="s">
        <v>1434</v>
      </c>
      <c r="B481">
        <v>9.5377999999999999E-9</v>
      </c>
      <c r="C481" t="s">
        <v>49</v>
      </c>
      <c r="D481" t="s">
        <v>15</v>
      </c>
      <c r="F481" t="s">
        <v>36</v>
      </c>
      <c r="G481">
        <v>2</v>
      </c>
      <c r="H481">
        <v>-18.46800298604678</v>
      </c>
      <c r="I481">
        <v>9.798894162072011E-2</v>
      </c>
      <c r="J481" t="s">
        <v>340</v>
      </c>
      <c r="L481" t="s">
        <v>1434</v>
      </c>
    </row>
    <row r="482" spans="1:12" x14ac:dyDescent="0.2">
      <c r="A482" t="s">
        <v>1435</v>
      </c>
      <c r="B482">
        <v>5.0512999999999997E-9</v>
      </c>
      <c r="C482" t="s">
        <v>49</v>
      </c>
      <c r="D482" t="s">
        <v>15</v>
      </c>
      <c r="F482" t="s">
        <v>36</v>
      </c>
      <c r="G482">
        <v>2</v>
      </c>
      <c r="H482">
        <v>-19.10362020104489</v>
      </c>
      <c r="I482">
        <v>9.798894162072011E-2</v>
      </c>
      <c r="J482" t="s">
        <v>340</v>
      </c>
      <c r="L482" t="s">
        <v>1435</v>
      </c>
    </row>
    <row r="483" spans="1:12" x14ac:dyDescent="0.2">
      <c r="A483" t="s">
        <v>1439</v>
      </c>
      <c r="B483">
        <v>2.7893999999999999E-9</v>
      </c>
      <c r="C483" t="s">
        <v>49</v>
      </c>
      <c r="D483" t="s">
        <v>15</v>
      </c>
      <c r="F483" t="s">
        <v>36</v>
      </c>
      <c r="G483">
        <v>2</v>
      </c>
      <c r="H483">
        <v>-19.697439318003951</v>
      </c>
      <c r="I483">
        <v>9.798894162072011E-2</v>
      </c>
      <c r="J483" t="s">
        <v>340</v>
      </c>
      <c r="L483" t="s">
        <v>1439</v>
      </c>
    </row>
    <row r="484" spans="1:12" x14ac:dyDescent="0.2">
      <c r="A484" t="s">
        <v>1440</v>
      </c>
      <c r="B484">
        <v>5.6277000000000002E-8</v>
      </c>
      <c r="C484" t="s">
        <v>49</v>
      </c>
      <c r="D484" t="s">
        <v>15</v>
      </c>
      <c r="F484" t="s">
        <v>36</v>
      </c>
      <c r="G484">
        <v>2</v>
      </c>
      <c r="H484">
        <v>-16.692979911025031</v>
      </c>
      <c r="I484">
        <v>9.798894162072011E-2</v>
      </c>
      <c r="J484" t="s">
        <v>340</v>
      </c>
      <c r="L484" t="s">
        <v>1440</v>
      </c>
    </row>
    <row r="485" spans="1:12" x14ac:dyDescent="0.2">
      <c r="A485" t="s">
        <v>1441</v>
      </c>
      <c r="B485">
        <v>4.4043E-10</v>
      </c>
      <c r="C485" t="s">
        <v>35</v>
      </c>
      <c r="D485" t="s">
        <v>15</v>
      </c>
      <c r="F485" t="s">
        <v>36</v>
      </c>
      <c r="G485">
        <v>2</v>
      </c>
      <c r="H485">
        <v>-21.54326959350907</v>
      </c>
      <c r="I485">
        <v>9.798894162072011E-2</v>
      </c>
      <c r="J485" t="s">
        <v>340</v>
      </c>
      <c r="L485" t="s">
        <v>1441</v>
      </c>
    </row>
    <row r="486" spans="1:12" x14ac:dyDescent="0.2">
      <c r="A486" t="s">
        <v>1442</v>
      </c>
      <c r="B486">
        <v>7.3404E-9</v>
      </c>
      <c r="C486" t="s">
        <v>35</v>
      </c>
      <c r="D486" t="s">
        <v>15</v>
      </c>
      <c r="F486" t="s">
        <v>36</v>
      </c>
      <c r="G486">
        <v>2</v>
      </c>
      <c r="H486">
        <v>-18.729872499892029</v>
      </c>
      <c r="I486">
        <v>9.798894162072011E-2</v>
      </c>
      <c r="J486" t="s">
        <v>340</v>
      </c>
      <c r="L486" t="s">
        <v>1442</v>
      </c>
    </row>
    <row r="487" spans="1:12" x14ac:dyDescent="0.2">
      <c r="A487" t="s">
        <v>1452</v>
      </c>
      <c r="B487">
        <v>3.8934000000000002E-10</v>
      </c>
      <c r="C487" t="s">
        <v>35</v>
      </c>
      <c r="D487" t="s">
        <v>15</v>
      </c>
      <c r="F487" t="s">
        <v>36</v>
      </c>
      <c r="G487">
        <v>2</v>
      </c>
      <c r="H487">
        <v>-21.666568118067421</v>
      </c>
      <c r="I487">
        <v>9.798894162072011E-2</v>
      </c>
      <c r="J487" t="s">
        <v>340</v>
      </c>
      <c r="L487" t="s">
        <v>1452</v>
      </c>
    </row>
    <row r="488" spans="1:12" x14ac:dyDescent="0.2">
      <c r="A488" t="s">
        <v>1453</v>
      </c>
      <c r="B488">
        <v>4.7130000000000002E-10</v>
      </c>
      <c r="C488" t="s">
        <v>35</v>
      </c>
      <c r="D488" t="s">
        <v>15</v>
      </c>
      <c r="F488" t="s">
        <v>36</v>
      </c>
      <c r="G488">
        <v>2</v>
      </c>
      <c r="H488">
        <v>-21.47552628199886</v>
      </c>
      <c r="I488">
        <v>9.798894162072011E-2</v>
      </c>
      <c r="J488" t="s">
        <v>340</v>
      </c>
      <c r="L488" t="s">
        <v>1453</v>
      </c>
    </row>
    <row r="489" spans="1:12" x14ac:dyDescent="0.2">
      <c r="A489" t="s">
        <v>1454</v>
      </c>
      <c r="B489">
        <v>6.1474000000000004E-11</v>
      </c>
      <c r="C489" t="s">
        <v>35</v>
      </c>
      <c r="D489" t="s">
        <v>15</v>
      </c>
      <c r="F489" t="s">
        <v>36</v>
      </c>
      <c r="G489">
        <v>2</v>
      </c>
      <c r="H489">
        <v>-23.51240679473371</v>
      </c>
      <c r="I489">
        <v>9.798894162072011E-2</v>
      </c>
      <c r="J489" t="s">
        <v>340</v>
      </c>
      <c r="L489" t="s">
        <v>1454</v>
      </c>
    </row>
    <row r="490" spans="1:12" x14ac:dyDescent="0.2">
      <c r="A490" t="s">
        <v>1455</v>
      </c>
      <c r="B490">
        <v>1.2458999999999999E-8</v>
      </c>
      <c r="C490" t="s">
        <v>35</v>
      </c>
      <c r="D490" t="s">
        <v>15</v>
      </c>
      <c r="F490" t="s">
        <v>36</v>
      </c>
      <c r="G490">
        <v>2</v>
      </c>
      <c r="H490">
        <v>-18.20082258362968</v>
      </c>
      <c r="I490">
        <v>9.798894162072011E-2</v>
      </c>
      <c r="J490" t="s">
        <v>340</v>
      </c>
      <c r="L490" t="s">
        <v>1455</v>
      </c>
    </row>
    <row r="491" spans="1:12" x14ac:dyDescent="0.2">
      <c r="A491" t="s">
        <v>1456</v>
      </c>
      <c r="B491">
        <v>6.5981999999999998E-9</v>
      </c>
      <c r="C491" t="s">
        <v>35</v>
      </c>
      <c r="D491" t="s">
        <v>15</v>
      </c>
      <c r="F491" t="s">
        <v>36</v>
      </c>
      <c r="G491">
        <v>2</v>
      </c>
      <c r="H491">
        <v>-18.836468952383601</v>
      </c>
      <c r="I491">
        <v>9.798894162072011E-2</v>
      </c>
      <c r="J491" t="s">
        <v>340</v>
      </c>
      <c r="L491" t="s">
        <v>1456</v>
      </c>
    </row>
    <row r="492" spans="1:12" x14ac:dyDescent="0.2">
      <c r="A492" t="s">
        <v>1461</v>
      </c>
      <c r="B492">
        <v>1.0666E-9</v>
      </c>
      <c r="C492" t="s">
        <v>49</v>
      </c>
      <c r="D492" t="s">
        <v>15</v>
      </c>
      <c r="F492" t="s">
        <v>36</v>
      </c>
      <c r="G492">
        <v>2</v>
      </c>
      <c r="H492">
        <v>-20.658789817762049</v>
      </c>
      <c r="I492">
        <v>9.798894162072011E-2</v>
      </c>
      <c r="J492" t="s">
        <v>340</v>
      </c>
      <c r="L492" t="s">
        <v>1461</v>
      </c>
    </row>
    <row r="493" spans="1:12" x14ac:dyDescent="0.2">
      <c r="A493" t="s">
        <v>1457</v>
      </c>
      <c r="B493">
        <v>1.7777000000000001E-8</v>
      </c>
      <c r="C493" t="s">
        <v>49</v>
      </c>
      <c r="D493" t="s">
        <v>15</v>
      </c>
      <c r="F493" t="s">
        <v>36</v>
      </c>
      <c r="G493">
        <v>2</v>
      </c>
      <c r="H493">
        <v>-17.845360350005858</v>
      </c>
      <c r="I493">
        <v>9.798894162072011E-2</v>
      </c>
      <c r="J493" t="s">
        <v>340</v>
      </c>
      <c r="L493" t="s">
        <v>1457</v>
      </c>
    </row>
    <row r="494" spans="1:12" x14ac:dyDescent="0.2">
      <c r="A494" t="s">
        <v>1462</v>
      </c>
      <c r="B494">
        <v>5.6487000000000004E-10</v>
      </c>
      <c r="C494" t="s">
        <v>49</v>
      </c>
      <c r="D494" t="s">
        <v>15</v>
      </c>
      <c r="F494" t="s">
        <v>36</v>
      </c>
      <c r="G494">
        <v>2</v>
      </c>
      <c r="H494">
        <v>-21.294425499752101</v>
      </c>
      <c r="I494">
        <v>9.798894162072011E-2</v>
      </c>
      <c r="J494" t="s">
        <v>340</v>
      </c>
      <c r="L494" t="s">
        <v>1462</v>
      </c>
    </row>
    <row r="495" spans="1:12" x14ac:dyDescent="0.2">
      <c r="A495" t="s">
        <v>1458</v>
      </c>
      <c r="B495">
        <v>9.4146000000000001E-9</v>
      </c>
      <c r="C495" t="s">
        <v>49</v>
      </c>
      <c r="D495" t="s">
        <v>15</v>
      </c>
      <c r="F495" t="s">
        <v>36</v>
      </c>
      <c r="G495">
        <v>2</v>
      </c>
      <c r="H495">
        <v>-18.48100416113547</v>
      </c>
      <c r="I495">
        <v>9.798894162072011E-2</v>
      </c>
      <c r="J495" t="s">
        <v>340</v>
      </c>
      <c r="L495" t="s">
        <v>1458</v>
      </c>
    </row>
    <row r="496" spans="1:12" x14ac:dyDescent="0.2">
      <c r="A496" t="s">
        <v>341</v>
      </c>
      <c r="B496">
        <v>2.3616999999999999E-8</v>
      </c>
      <c r="C496" t="s">
        <v>359</v>
      </c>
      <c r="D496" t="s">
        <v>15</v>
      </c>
      <c r="F496" t="s">
        <v>36</v>
      </c>
      <c r="G496">
        <v>2</v>
      </c>
      <c r="H496">
        <v>-17.561299045251399</v>
      </c>
      <c r="I496">
        <v>9.798894162072011E-2</v>
      </c>
      <c r="J496" t="s">
        <v>340</v>
      </c>
      <c r="L496" t="s">
        <v>341</v>
      </c>
    </row>
    <row r="497" spans="1:12" x14ac:dyDescent="0.2">
      <c r="A497" t="s">
        <v>342</v>
      </c>
      <c r="B497">
        <v>2.3616999999999999E-8</v>
      </c>
      <c r="C497" t="s">
        <v>359</v>
      </c>
      <c r="D497" t="s">
        <v>15</v>
      </c>
      <c r="F497" t="s">
        <v>36</v>
      </c>
      <c r="G497">
        <v>2</v>
      </c>
      <c r="H497">
        <v>-17.561299045251399</v>
      </c>
      <c r="I497">
        <v>9.798894162072011E-2</v>
      </c>
      <c r="J497" t="s">
        <v>340</v>
      </c>
      <c r="L497" t="s">
        <v>342</v>
      </c>
    </row>
    <row r="498" spans="1:12" x14ac:dyDescent="0.2">
      <c r="A498" t="s">
        <v>343</v>
      </c>
      <c r="B498">
        <v>1.2508E-8</v>
      </c>
      <c r="C498" t="s">
        <v>359</v>
      </c>
      <c r="D498" t="s">
        <v>15</v>
      </c>
      <c r="F498" t="s">
        <v>36</v>
      </c>
      <c r="G498">
        <v>2</v>
      </c>
      <c r="H498">
        <v>-18.196897397350821</v>
      </c>
      <c r="I498">
        <v>9.798894162072011E-2</v>
      </c>
      <c r="J498" t="s">
        <v>340</v>
      </c>
      <c r="L498" t="s">
        <v>343</v>
      </c>
    </row>
    <row r="499" spans="1:12" x14ac:dyDescent="0.2">
      <c r="A499" t="s">
        <v>344</v>
      </c>
      <c r="B499">
        <v>1.2508E-8</v>
      </c>
      <c r="C499" t="s">
        <v>359</v>
      </c>
      <c r="D499" t="s">
        <v>15</v>
      </c>
      <c r="F499" t="s">
        <v>36</v>
      </c>
      <c r="G499">
        <v>2</v>
      </c>
      <c r="H499">
        <v>-18.196897397350821</v>
      </c>
      <c r="I499">
        <v>9.798894162072011E-2</v>
      </c>
      <c r="J499" t="s">
        <v>340</v>
      </c>
      <c r="L499" t="s">
        <v>344</v>
      </c>
    </row>
    <row r="500" spans="1:12" x14ac:dyDescent="0.2">
      <c r="A500" t="s">
        <v>345</v>
      </c>
      <c r="B500">
        <v>2.4797999999999997E-7</v>
      </c>
      <c r="C500" t="s">
        <v>359</v>
      </c>
      <c r="D500" t="s">
        <v>15</v>
      </c>
      <c r="F500" t="s">
        <v>36</v>
      </c>
      <c r="G500">
        <v>2</v>
      </c>
      <c r="H500">
        <v>-15.20991773919472</v>
      </c>
      <c r="I500">
        <v>9.798894162072011E-2</v>
      </c>
      <c r="J500" t="s">
        <v>340</v>
      </c>
      <c r="L500" t="s">
        <v>345</v>
      </c>
    </row>
    <row r="501" spans="1:12" x14ac:dyDescent="0.2">
      <c r="A501" t="s">
        <v>346</v>
      </c>
      <c r="B501">
        <v>1.3133E-7</v>
      </c>
      <c r="C501" t="s">
        <v>359</v>
      </c>
      <c r="D501" t="s">
        <v>15</v>
      </c>
      <c r="F501" t="s">
        <v>36</v>
      </c>
      <c r="G501">
        <v>2</v>
      </c>
      <c r="H501">
        <v>-15.845552597349339</v>
      </c>
      <c r="I501">
        <v>9.798894162072011E-2</v>
      </c>
      <c r="J501" t="s">
        <v>340</v>
      </c>
      <c r="L501" t="s">
        <v>346</v>
      </c>
    </row>
    <row r="502" spans="1:12" x14ac:dyDescent="0.2">
      <c r="A502" t="s">
        <v>347</v>
      </c>
      <c r="B502">
        <v>4.6489E-8</v>
      </c>
      <c r="C502" t="s">
        <v>49</v>
      </c>
      <c r="D502" t="s">
        <v>15</v>
      </c>
      <c r="F502" t="s">
        <v>36</v>
      </c>
      <c r="G502">
        <v>2</v>
      </c>
      <c r="H502">
        <v>-16.884050111477411</v>
      </c>
      <c r="I502">
        <v>9.798894162072011E-2</v>
      </c>
      <c r="J502" t="s">
        <v>340</v>
      </c>
      <c r="L502" t="s">
        <v>347</v>
      </c>
    </row>
    <row r="503" spans="1:12" x14ac:dyDescent="0.2">
      <c r="A503" t="s">
        <v>348</v>
      </c>
      <c r="B503">
        <v>3.3766000000000001E-9</v>
      </c>
      <c r="C503" t="s">
        <v>49</v>
      </c>
      <c r="D503" t="s">
        <v>15</v>
      </c>
      <c r="F503" t="s">
        <v>36</v>
      </c>
      <c r="G503">
        <v>2</v>
      </c>
      <c r="H503">
        <v>-19.506396550885459</v>
      </c>
      <c r="I503">
        <v>9.798894162072011E-2</v>
      </c>
      <c r="J503" t="s">
        <v>340</v>
      </c>
      <c r="L503" t="s">
        <v>348</v>
      </c>
    </row>
    <row r="504" spans="1:12" x14ac:dyDescent="0.2">
      <c r="A504" t="s">
        <v>349</v>
      </c>
      <c r="B504">
        <v>1.2213E-8</v>
      </c>
      <c r="C504" t="s">
        <v>359</v>
      </c>
      <c r="D504" t="s">
        <v>15</v>
      </c>
      <c r="F504" t="s">
        <v>36</v>
      </c>
      <c r="G504">
        <v>2</v>
      </c>
      <c r="H504">
        <v>-18.220764878757461</v>
      </c>
      <c r="I504">
        <v>9.798894162072011E-2</v>
      </c>
      <c r="J504" t="s">
        <v>340</v>
      </c>
      <c r="L504" t="s">
        <v>349</v>
      </c>
    </row>
    <row r="505" spans="1:12" x14ac:dyDescent="0.2">
      <c r="A505" t="s">
        <v>350</v>
      </c>
      <c r="B505">
        <v>2.0354999999999999E-7</v>
      </c>
      <c r="C505" t="s">
        <v>359</v>
      </c>
      <c r="D505" t="s">
        <v>15</v>
      </c>
      <c r="F505" t="s">
        <v>36</v>
      </c>
      <c r="G505">
        <v>2</v>
      </c>
      <c r="H505">
        <v>-15.40735416199742</v>
      </c>
      <c r="I505">
        <v>9.798894162072011E-2</v>
      </c>
      <c r="J505" t="s">
        <v>340</v>
      </c>
      <c r="L505" t="s">
        <v>350</v>
      </c>
    </row>
    <row r="506" spans="1:12" x14ac:dyDescent="0.2">
      <c r="A506" t="s">
        <v>351</v>
      </c>
      <c r="B506">
        <v>6.4681999999999996E-9</v>
      </c>
      <c r="C506" t="s">
        <v>359</v>
      </c>
      <c r="D506" t="s">
        <v>15</v>
      </c>
      <c r="F506" t="s">
        <v>36</v>
      </c>
      <c r="G506">
        <v>2</v>
      </c>
      <c r="H506">
        <v>-18.856367974250119</v>
      </c>
      <c r="I506">
        <v>9.798894162072011E-2</v>
      </c>
      <c r="J506" t="s">
        <v>340</v>
      </c>
      <c r="L506" t="s">
        <v>351</v>
      </c>
    </row>
    <row r="507" spans="1:12" x14ac:dyDescent="0.2">
      <c r="A507" t="s">
        <v>352</v>
      </c>
      <c r="B507">
        <v>1.078E-7</v>
      </c>
      <c r="C507" t="s">
        <v>359</v>
      </c>
      <c r="D507" t="s">
        <v>15</v>
      </c>
      <c r="F507" t="s">
        <v>36</v>
      </c>
      <c r="G507">
        <v>2</v>
      </c>
      <c r="H507">
        <v>-16.042988178471511</v>
      </c>
      <c r="I507">
        <v>9.798894162072011E-2</v>
      </c>
      <c r="J507" t="s">
        <v>340</v>
      </c>
      <c r="L507" t="s">
        <v>352</v>
      </c>
    </row>
    <row r="508" spans="1:12" x14ac:dyDescent="0.2">
      <c r="A508" t="s">
        <v>442</v>
      </c>
      <c r="B508">
        <v>2.0720999999999999E-3</v>
      </c>
      <c r="C508" t="s">
        <v>42</v>
      </c>
      <c r="D508" t="s">
        <v>16</v>
      </c>
      <c r="F508" t="s">
        <v>36</v>
      </c>
      <c r="G508">
        <v>2</v>
      </c>
      <c r="H508">
        <v>-6.1791926932012373</v>
      </c>
      <c r="I508">
        <v>4.3409845976280087E-2</v>
      </c>
      <c r="J508" t="s">
        <v>353</v>
      </c>
      <c r="L508" t="s">
        <v>443</v>
      </c>
    </row>
    <row r="509" spans="1:12" x14ac:dyDescent="0.2">
      <c r="A509" t="s">
        <v>354</v>
      </c>
      <c r="B509">
        <v>-1.8648999999999999E-6</v>
      </c>
      <c r="C509" t="s">
        <v>49</v>
      </c>
      <c r="D509" t="s">
        <v>250</v>
      </c>
      <c r="F509" t="s">
        <v>36</v>
      </c>
      <c r="G509">
        <v>2</v>
      </c>
      <c r="H509">
        <v>-13.19230312560901</v>
      </c>
      <c r="I509">
        <v>4.3409845976280087E-2</v>
      </c>
      <c r="J509" t="s">
        <v>353</v>
      </c>
      <c r="K509" t="b">
        <v>1</v>
      </c>
      <c r="L509" t="s">
        <v>355</v>
      </c>
    </row>
    <row r="511" spans="1:12" s="2" customFormat="1" x14ac:dyDescent="0.2">
      <c r="A511" s="2" t="s">
        <v>2</v>
      </c>
      <c r="B511" s="2" t="s">
        <v>1459</v>
      </c>
    </row>
    <row r="512" spans="1:12" x14ac:dyDescent="0.2">
      <c r="A512" t="s">
        <v>4</v>
      </c>
      <c r="B512" t="s">
        <v>404</v>
      </c>
    </row>
    <row r="513" spans="1:19" x14ac:dyDescent="0.2">
      <c r="A513" t="s">
        <v>6</v>
      </c>
      <c r="B513" t="s">
        <v>1851</v>
      </c>
    </row>
    <row r="514" spans="1:19" x14ac:dyDescent="0.2">
      <c r="A514" t="s">
        <v>8</v>
      </c>
      <c r="B514">
        <v>1</v>
      </c>
    </row>
    <row r="515" spans="1:19" x14ac:dyDescent="0.2">
      <c r="A515" t="s">
        <v>9</v>
      </c>
      <c r="B515" t="s">
        <v>73</v>
      </c>
    </row>
    <row r="516" spans="1:19" x14ac:dyDescent="0.2">
      <c r="A516" t="s">
        <v>11</v>
      </c>
      <c r="B516" t="s">
        <v>12</v>
      </c>
    </row>
    <row r="517" spans="1:19" x14ac:dyDescent="0.2">
      <c r="A517" t="s">
        <v>13</v>
      </c>
      <c r="B517" t="s">
        <v>14</v>
      </c>
    </row>
    <row r="518" spans="1:19" x14ac:dyDescent="0.2">
      <c r="A518" t="s">
        <v>15</v>
      </c>
      <c r="B518" t="s">
        <v>53</v>
      </c>
    </row>
    <row r="519" spans="1:19" x14ac:dyDescent="0.2">
      <c r="A519" t="s">
        <v>17</v>
      </c>
    </row>
    <row r="520" spans="1:19" s="2" customFormat="1" x14ac:dyDescent="0.2">
      <c r="A520" s="2" t="s">
        <v>18</v>
      </c>
      <c r="B520" s="2" t="s">
        <v>19</v>
      </c>
      <c r="C520" s="2" t="s">
        <v>6</v>
      </c>
      <c r="D520" s="2" t="s">
        <v>15</v>
      </c>
      <c r="E520" s="2" t="s">
        <v>20</v>
      </c>
      <c r="F520" s="2" t="s">
        <v>13</v>
      </c>
      <c r="G520" s="2" t="s">
        <v>21</v>
      </c>
      <c r="H520" s="2" t="s">
        <v>9</v>
      </c>
      <c r="I520" s="2" t="s">
        <v>4</v>
      </c>
      <c r="J520" s="2" t="s">
        <v>1925</v>
      </c>
      <c r="K520" s="2" t="s">
        <v>1998</v>
      </c>
      <c r="L520" s="2" t="s">
        <v>2002</v>
      </c>
      <c r="M520" s="2" t="s">
        <v>2003</v>
      </c>
      <c r="N520" s="2" t="s">
        <v>2001</v>
      </c>
      <c r="O520" s="2" t="s">
        <v>2000</v>
      </c>
      <c r="P520" s="2" t="s">
        <v>2004</v>
      </c>
      <c r="Q520" s="2" t="s">
        <v>1502</v>
      </c>
      <c r="R520" s="2" t="s">
        <v>2005</v>
      </c>
      <c r="S520" s="2" t="s">
        <v>2006</v>
      </c>
    </row>
    <row r="521" spans="1:19" x14ac:dyDescent="0.2">
      <c r="A521" t="s">
        <v>335</v>
      </c>
      <c r="B521">
        <v>3.8502999999999998</v>
      </c>
      <c r="D521" t="s">
        <v>30</v>
      </c>
      <c r="E521" t="s">
        <v>336</v>
      </c>
      <c r="F521" t="s">
        <v>27</v>
      </c>
      <c r="G521">
        <v>0</v>
      </c>
      <c r="I521" t="s">
        <v>337</v>
      </c>
    </row>
    <row r="522" spans="1:19" x14ac:dyDescent="0.2">
      <c r="A522" t="s">
        <v>29</v>
      </c>
      <c r="B522">
        <v>0.25026999999999999</v>
      </c>
      <c r="D522" t="s">
        <v>30</v>
      </c>
      <c r="E522" t="s">
        <v>31</v>
      </c>
      <c r="F522" t="s">
        <v>27</v>
      </c>
      <c r="G522">
        <v>0</v>
      </c>
      <c r="I522" t="s">
        <v>338</v>
      </c>
    </row>
    <row r="523" spans="1:19" x14ac:dyDescent="0.2">
      <c r="A523" t="s">
        <v>1459</v>
      </c>
      <c r="B523">
        <v>1</v>
      </c>
      <c r="C523" t="str">
        <f>B513</f>
        <v>SA</v>
      </c>
      <c r="D523" t="s">
        <v>53</v>
      </c>
      <c r="E523" t="s">
        <v>339</v>
      </c>
      <c r="F523" t="s">
        <v>33</v>
      </c>
      <c r="G523">
        <v>0</v>
      </c>
      <c r="H523" t="s">
        <v>73</v>
      </c>
      <c r="J523">
        <f>VLOOKUP(C523,'extension - production vol'!$B$6:$D$235,3,0)</f>
        <v>4797</v>
      </c>
    </row>
    <row r="524" spans="1:19" x14ac:dyDescent="0.2">
      <c r="A524" t="s">
        <v>1439</v>
      </c>
      <c r="B524">
        <v>6.4265290829504533E-9</v>
      </c>
      <c r="C524" t="s">
        <v>49</v>
      </c>
      <c r="D524" t="s">
        <v>15</v>
      </c>
      <c r="F524" t="s">
        <v>36</v>
      </c>
      <c r="G524">
        <v>0</v>
      </c>
      <c r="H524" t="s">
        <v>1439</v>
      </c>
      <c r="I524" t="s">
        <v>340</v>
      </c>
    </row>
    <row r="525" spans="1:19" x14ac:dyDescent="0.2">
      <c r="A525" t="s">
        <v>1440</v>
      </c>
      <c r="B525">
        <v>7.9051994914169298E-8</v>
      </c>
      <c r="C525" t="s">
        <v>49</v>
      </c>
      <c r="D525" t="s">
        <v>15</v>
      </c>
      <c r="F525" t="s">
        <v>36</v>
      </c>
      <c r="G525">
        <v>0</v>
      </c>
      <c r="H525" t="s">
        <v>1440</v>
      </c>
      <c r="I525" t="s">
        <v>340</v>
      </c>
    </row>
    <row r="526" spans="1:19" x14ac:dyDescent="0.2">
      <c r="A526" t="s">
        <v>1441</v>
      </c>
      <c r="B526">
        <v>4.3905136743696912E-9</v>
      </c>
      <c r="C526" t="s">
        <v>35</v>
      </c>
      <c r="D526" t="s">
        <v>15</v>
      </c>
      <c r="F526" t="s">
        <v>36</v>
      </c>
      <c r="G526">
        <v>0</v>
      </c>
      <c r="H526" t="s">
        <v>1441</v>
      </c>
      <c r="I526" t="s">
        <v>340</v>
      </c>
    </row>
    <row r="527" spans="1:19" x14ac:dyDescent="0.2">
      <c r="A527" t="s">
        <v>1442</v>
      </c>
      <c r="B527">
        <v>1.0521308675626849E-7</v>
      </c>
      <c r="C527" t="s">
        <v>35</v>
      </c>
      <c r="D527" t="s">
        <v>15</v>
      </c>
      <c r="F527" t="s">
        <v>36</v>
      </c>
      <c r="G527">
        <v>0</v>
      </c>
      <c r="H527" t="s">
        <v>1442</v>
      </c>
      <c r="I527" t="s">
        <v>340</v>
      </c>
    </row>
    <row r="528" spans="1:19" x14ac:dyDescent="0.2">
      <c r="A528" t="s">
        <v>341</v>
      </c>
      <c r="B528">
        <v>2.1036182300075951E-7</v>
      </c>
      <c r="C528" t="s">
        <v>35</v>
      </c>
      <c r="D528" t="s">
        <v>15</v>
      </c>
      <c r="F528" t="s">
        <v>36</v>
      </c>
      <c r="G528">
        <v>0</v>
      </c>
      <c r="H528" t="s">
        <v>341</v>
      </c>
      <c r="I528" t="s">
        <v>340</v>
      </c>
    </row>
    <row r="529" spans="1:9" x14ac:dyDescent="0.2">
      <c r="A529" t="s">
        <v>342</v>
      </c>
      <c r="B529">
        <v>2.1036182300075951E-7</v>
      </c>
      <c r="C529" t="s">
        <v>35</v>
      </c>
      <c r="D529" t="s">
        <v>15</v>
      </c>
      <c r="F529" t="s">
        <v>36</v>
      </c>
      <c r="G529">
        <v>0</v>
      </c>
      <c r="H529" t="s">
        <v>342</v>
      </c>
      <c r="I529" t="s">
        <v>340</v>
      </c>
    </row>
    <row r="530" spans="1:9" x14ac:dyDescent="0.2">
      <c r="A530" t="s">
        <v>343</v>
      </c>
      <c r="B530">
        <v>1.161457169463653E-7</v>
      </c>
      <c r="C530" t="s">
        <v>35</v>
      </c>
      <c r="D530" t="s">
        <v>15</v>
      </c>
      <c r="F530" t="s">
        <v>36</v>
      </c>
      <c r="G530">
        <v>0</v>
      </c>
      <c r="H530" t="s">
        <v>343</v>
      </c>
      <c r="I530" t="s">
        <v>340</v>
      </c>
    </row>
    <row r="531" spans="1:9" x14ac:dyDescent="0.2">
      <c r="A531" t="s">
        <v>344</v>
      </c>
      <c r="B531">
        <v>1.161457169463653E-7</v>
      </c>
      <c r="C531" t="s">
        <v>35</v>
      </c>
      <c r="D531" t="s">
        <v>15</v>
      </c>
      <c r="F531" t="s">
        <v>36</v>
      </c>
      <c r="G531">
        <v>0</v>
      </c>
      <c r="H531" t="s">
        <v>344</v>
      </c>
      <c r="I531" t="s">
        <v>340</v>
      </c>
    </row>
    <row r="532" spans="1:9" x14ac:dyDescent="0.2">
      <c r="A532" t="s">
        <v>345</v>
      </c>
      <c r="B532">
        <v>2.1895696433061281E-6</v>
      </c>
      <c r="C532" t="s">
        <v>35</v>
      </c>
      <c r="D532" t="s">
        <v>15</v>
      </c>
      <c r="F532" t="s">
        <v>36</v>
      </c>
      <c r="G532">
        <v>0</v>
      </c>
      <c r="H532" t="s">
        <v>345</v>
      </c>
      <c r="I532" t="s">
        <v>340</v>
      </c>
    </row>
    <row r="533" spans="1:9" x14ac:dyDescent="0.2">
      <c r="A533" t="s">
        <v>346</v>
      </c>
      <c r="B533">
        <v>1.2113722961667671E-6</v>
      </c>
      <c r="C533" t="s">
        <v>35</v>
      </c>
      <c r="D533" t="s">
        <v>15</v>
      </c>
      <c r="F533" t="s">
        <v>36</v>
      </c>
      <c r="G533">
        <v>0</v>
      </c>
      <c r="H533" t="s">
        <v>346</v>
      </c>
      <c r="I533" t="s">
        <v>340</v>
      </c>
    </row>
    <row r="534" spans="1:9" x14ac:dyDescent="0.2">
      <c r="A534" t="s">
        <v>347</v>
      </c>
      <c r="B534">
        <v>1.5412295411323661E-7</v>
      </c>
      <c r="C534" t="s">
        <v>49</v>
      </c>
      <c r="D534" t="s">
        <v>15</v>
      </c>
      <c r="F534" t="s">
        <v>36</v>
      </c>
      <c r="G534">
        <v>0</v>
      </c>
      <c r="H534" t="s">
        <v>347</v>
      </c>
      <c r="I534" t="s">
        <v>340</v>
      </c>
    </row>
    <row r="535" spans="1:9" x14ac:dyDescent="0.2">
      <c r="A535" t="s">
        <v>348</v>
      </c>
      <c r="B535">
        <v>3.281510868019834E-9</v>
      </c>
      <c r="C535" t="s">
        <v>49</v>
      </c>
      <c r="D535" t="s">
        <v>15</v>
      </c>
      <c r="F535" t="s">
        <v>36</v>
      </c>
      <c r="G535">
        <v>0</v>
      </c>
      <c r="H535" t="s">
        <v>348</v>
      </c>
      <c r="I535" t="s">
        <v>340</v>
      </c>
    </row>
    <row r="536" spans="1:9" x14ac:dyDescent="0.2">
      <c r="A536" t="s">
        <v>349</v>
      </c>
      <c r="B536">
        <v>9.554485716244923E-8</v>
      </c>
      <c r="C536" t="s">
        <v>35</v>
      </c>
      <c r="D536" t="s">
        <v>15</v>
      </c>
      <c r="F536" t="s">
        <v>36</v>
      </c>
      <c r="G536">
        <v>0</v>
      </c>
      <c r="H536" t="s">
        <v>349</v>
      </c>
      <c r="I536" t="s">
        <v>340</v>
      </c>
    </row>
    <row r="537" spans="1:9" x14ac:dyDescent="0.2">
      <c r="A537" t="s">
        <v>350</v>
      </c>
      <c r="B537">
        <v>2.2976263270017552E-6</v>
      </c>
      <c r="C537" t="s">
        <v>35</v>
      </c>
      <c r="D537" t="s">
        <v>15</v>
      </c>
      <c r="F537" t="s">
        <v>36</v>
      </c>
      <c r="G537">
        <v>0</v>
      </c>
      <c r="H537" t="s">
        <v>350</v>
      </c>
      <c r="I537" t="s">
        <v>340</v>
      </c>
    </row>
    <row r="538" spans="1:9" x14ac:dyDescent="0.2">
      <c r="A538" t="s">
        <v>351</v>
      </c>
      <c r="B538">
        <v>5.3061518888431617E-8</v>
      </c>
      <c r="C538" t="s">
        <v>35</v>
      </c>
      <c r="D538" t="s">
        <v>15</v>
      </c>
      <c r="F538" t="s">
        <v>36</v>
      </c>
      <c r="G538">
        <v>0</v>
      </c>
      <c r="H538" t="s">
        <v>351</v>
      </c>
      <c r="I538" t="s">
        <v>340</v>
      </c>
    </row>
    <row r="539" spans="1:9" x14ac:dyDescent="0.2">
      <c r="A539" t="s">
        <v>352</v>
      </c>
      <c r="B539">
        <v>1.2739314288326559E-6</v>
      </c>
      <c r="C539" t="s">
        <v>35</v>
      </c>
      <c r="D539" t="s">
        <v>15</v>
      </c>
      <c r="F539" t="s">
        <v>36</v>
      </c>
      <c r="G539">
        <v>0</v>
      </c>
      <c r="H539" t="s">
        <v>352</v>
      </c>
      <c r="I539" t="s">
        <v>340</v>
      </c>
    </row>
    <row r="540" spans="1:9" x14ac:dyDescent="0.2">
      <c r="A540" t="s">
        <v>442</v>
      </c>
      <c r="B540">
        <v>3.7025999999999999E-3</v>
      </c>
      <c r="C540" t="s">
        <v>42</v>
      </c>
      <c r="D540" t="s">
        <v>16</v>
      </c>
      <c r="F540" t="s">
        <v>36</v>
      </c>
      <c r="G540">
        <v>0</v>
      </c>
      <c r="H540" t="s">
        <v>443</v>
      </c>
      <c r="I540" t="s">
        <v>353</v>
      </c>
    </row>
    <row r="541" spans="1:9" x14ac:dyDescent="0.2">
      <c r="A541" t="s">
        <v>354</v>
      </c>
      <c r="B541">
        <v>-3.3322999999999998E-6</v>
      </c>
      <c r="C541" t="s">
        <v>49</v>
      </c>
      <c r="D541" t="s">
        <v>250</v>
      </c>
      <c r="F541" t="s">
        <v>36</v>
      </c>
      <c r="G541">
        <v>0</v>
      </c>
      <c r="H541" t="s">
        <v>355</v>
      </c>
      <c r="I541" t="s">
        <v>353</v>
      </c>
    </row>
    <row r="543" spans="1:9" s="2" customFormat="1" x14ac:dyDescent="0.2">
      <c r="A543" s="2" t="s">
        <v>2</v>
      </c>
      <c r="B543" s="2" t="s">
        <v>1460</v>
      </c>
    </row>
    <row r="544" spans="1:9" x14ac:dyDescent="0.2">
      <c r="A544" t="s">
        <v>4</v>
      </c>
      <c r="B544" t="s">
        <v>404</v>
      </c>
    </row>
    <row r="545" spans="1:19" x14ac:dyDescent="0.2">
      <c r="A545" t="s">
        <v>6</v>
      </c>
      <c r="B545" t="s">
        <v>1851</v>
      </c>
    </row>
    <row r="546" spans="1:19" x14ac:dyDescent="0.2">
      <c r="A546" t="s">
        <v>8</v>
      </c>
      <c r="B546">
        <v>1</v>
      </c>
    </row>
    <row r="547" spans="1:19" x14ac:dyDescent="0.2">
      <c r="A547" t="s">
        <v>9</v>
      </c>
      <c r="B547" t="s">
        <v>73</v>
      </c>
    </row>
    <row r="548" spans="1:19" x14ac:dyDescent="0.2">
      <c r="A548" t="s">
        <v>11</v>
      </c>
      <c r="B548" t="s">
        <v>12</v>
      </c>
    </row>
    <row r="549" spans="1:19" x14ac:dyDescent="0.2">
      <c r="A549" t="s">
        <v>13</v>
      </c>
      <c r="B549" t="s">
        <v>14</v>
      </c>
    </row>
    <row r="550" spans="1:19" x14ac:dyDescent="0.2">
      <c r="A550" t="s">
        <v>15</v>
      </c>
      <c r="B550" t="s">
        <v>53</v>
      </c>
    </row>
    <row r="551" spans="1:19" x14ac:dyDescent="0.2">
      <c r="A551" t="s">
        <v>17</v>
      </c>
    </row>
    <row r="552" spans="1:19" s="2" customFormat="1" x14ac:dyDescent="0.2">
      <c r="A552" s="2" t="s">
        <v>18</v>
      </c>
      <c r="B552" s="2" t="s">
        <v>19</v>
      </c>
      <c r="C552" s="2" t="s">
        <v>6</v>
      </c>
      <c r="D552" s="2" t="s">
        <v>15</v>
      </c>
      <c r="E552" s="2" t="s">
        <v>20</v>
      </c>
      <c r="F552" s="2" t="s">
        <v>13</v>
      </c>
      <c r="G552" s="2" t="s">
        <v>21</v>
      </c>
      <c r="H552" s="2" t="s">
        <v>9</v>
      </c>
      <c r="I552" s="2" t="s">
        <v>4</v>
      </c>
      <c r="J552" s="2" t="s">
        <v>1925</v>
      </c>
      <c r="K552" s="2" t="s">
        <v>1998</v>
      </c>
      <c r="L552" s="2" t="s">
        <v>2002</v>
      </c>
      <c r="M552" s="2" t="s">
        <v>2003</v>
      </c>
      <c r="N552" s="2" t="s">
        <v>2001</v>
      </c>
      <c r="O552" s="2" t="s">
        <v>2000</v>
      </c>
      <c r="P552" s="2" t="s">
        <v>2004</v>
      </c>
      <c r="Q552" s="2" t="s">
        <v>1502</v>
      </c>
      <c r="R552" s="2" t="s">
        <v>2005</v>
      </c>
      <c r="S552" s="2" t="s">
        <v>2006</v>
      </c>
    </row>
    <row r="553" spans="1:19" x14ac:dyDescent="0.2">
      <c r="A553" t="s">
        <v>335</v>
      </c>
      <c r="B553">
        <v>3.8502999999999998</v>
      </c>
      <c r="D553" t="s">
        <v>30</v>
      </c>
      <c r="E553" t="s">
        <v>336</v>
      </c>
      <c r="F553" t="s">
        <v>27</v>
      </c>
      <c r="G553">
        <v>0</v>
      </c>
      <c r="I553" t="s">
        <v>337</v>
      </c>
    </row>
    <row r="554" spans="1:19" x14ac:dyDescent="0.2">
      <c r="A554" t="s">
        <v>29</v>
      </c>
      <c r="B554">
        <v>0.25026999999999999</v>
      </c>
      <c r="D554" t="s">
        <v>30</v>
      </c>
      <c r="E554" t="s">
        <v>31</v>
      </c>
      <c r="F554" t="s">
        <v>27</v>
      </c>
      <c r="G554">
        <v>0</v>
      </c>
      <c r="I554" t="s">
        <v>338</v>
      </c>
    </row>
    <row r="555" spans="1:19" x14ac:dyDescent="0.2">
      <c r="A555" t="s">
        <v>1460</v>
      </c>
      <c r="B555">
        <v>1</v>
      </c>
      <c r="C555" t="str">
        <f>B545</f>
        <v>SA</v>
      </c>
      <c r="D555" t="s">
        <v>53</v>
      </c>
      <c r="E555" t="s">
        <v>339</v>
      </c>
      <c r="F555" t="s">
        <v>33</v>
      </c>
      <c r="G555">
        <v>0</v>
      </c>
      <c r="H555" t="s">
        <v>73</v>
      </c>
      <c r="J555">
        <f>VLOOKUP(C555,'extension - production vol'!$B$6:$D$235,3,0)</f>
        <v>4797</v>
      </c>
    </row>
    <row r="556" spans="1:19" x14ac:dyDescent="0.2">
      <c r="A556" t="s">
        <v>1434</v>
      </c>
      <c r="B556">
        <v>3.3521534714391271E-8</v>
      </c>
      <c r="C556" t="s">
        <v>49</v>
      </c>
      <c r="D556" t="s">
        <v>15</v>
      </c>
      <c r="F556" t="s">
        <v>36</v>
      </c>
      <c r="G556">
        <v>0</v>
      </c>
      <c r="H556" t="s">
        <v>1434</v>
      </c>
      <c r="I556" t="s">
        <v>340</v>
      </c>
    </row>
    <row r="557" spans="1:19" x14ac:dyDescent="0.2">
      <c r="A557" t="s">
        <v>1435</v>
      </c>
      <c r="B557">
        <v>1.7708617649119798E-8</v>
      </c>
      <c r="C557" t="s">
        <v>49</v>
      </c>
      <c r="D557" t="s">
        <v>15</v>
      </c>
      <c r="F557" t="s">
        <v>36</v>
      </c>
      <c r="G557">
        <v>0</v>
      </c>
      <c r="H557" t="s">
        <v>1435</v>
      </c>
      <c r="I557" t="s">
        <v>340</v>
      </c>
    </row>
    <row r="558" spans="1:19" x14ac:dyDescent="0.2">
      <c r="A558" t="s">
        <v>1452</v>
      </c>
      <c r="B558">
        <v>3.0570455872195341E-10</v>
      </c>
      <c r="C558" t="s">
        <v>35</v>
      </c>
      <c r="D558" t="s">
        <v>15</v>
      </c>
      <c r="F558" t="s">
        <v>36</v>
      </c>
      <c r="G558">
        <v>0</v>
      </c>
      <c r="H558" t="s">
        <v>1452</v>
      </c>
      <c r="I558" t="s">
        <v>340</v>
      </c>
    </row>
    <row r="559" spans="1:19" x14ac:dyDescent="0.2">
      <c r="A559" t="s">
        <v>1453</v>
      </c>
      <c r="B559">
        <v>3.7018911407736551E-10</v>
      </c>
      <c r="C559" t="s">
        <v>35</v>
      </c>
      <c r="D559" t="s">
        <v>15</v>
      </c>
      <c r="F559" t="s">
        <v>36</v>
      </c>
      <c r="G559">
        <v>0</v>
      </c>
      <c r="H559" t="s">
        <v>1453</v>
      </c>
      <c r="I559" t="s">
        <v>340</v>
      </c>
    </row>
    <row r="560" spans="1:19" x14ac:dyDescent="0.2">
      <c r="A560" t="s">
        <v>1454</v>
      </c>
      <c r="B560">
        <v>4.824400067330827E-11</v>
      </c>
      <c r="C560" t="s">
        <v>35</v>
      </c>
      <c r="D560" t="s">
        <v>15</v>
      </c>
      <c r="F560" t="s">
        <v>36</v>
      </c>
      <c r="G560">
        <v>0</v>
      </c>
      <c r="H560" t="s">
        <v>1454</v>
      </c>
      <c r="I560" t="s">
        <v>340</v>
      </c>
    </row>
    <row r="561" spans="1:9" x14ac:dyDescent="0.2">
      <c r="A561" t="s">
        <v>1455</v>
      </c>
      <c r="B561">
        <v>9.7920991465625702E-9</v>
      </c>
      <c r="C561" t="s">
        <v>35</v>
      </c>
      <c r="D561" t="s">
        <v>15</v>
      </c>
      <c r="F561" t="s">
        <v>36</v>
      </c>
      <c r="G561">
        <v>0</v>
      </c>
      <c r="H561" t="s">
        <v>1455</v>
      </c>
      <c r="I561" t="s">
        <v>340</v>
      </c>
    </row>
    <row r="562" spans="1:9" x14ac:dyDescent="0.2">
      <c r="A562" t="s">
        <v>1456</v>
      </c>
      <c r="B562">
        <v>5.1826475970831156E-9</v>
      </c>
      <c r="C562" t="s">
        <v>35</v>
      </c>
      <c r="D562" t="s">
        <v>15</v>
      </c>
      <c r="F562" t="s">
        <v>36</v>
      </c>
      <c r="G562">
        <v>0</v>
      </c>
      <c r="H562" t="s">
        <v>1456</v>
      </c>
      <c r="I562" t="s">
        <v>340</v>
      </c>
    </row>
    <row r="563" spans="1:9" x14ac:dyDescent="0.2">
      <c r="A563" t="s">
        <v>1461</v>
      </c>
      <c r="B563">
        <v>5.3404337904433668E-9</v>
      </c>
      <c r="C563" t="s">
        <v>49</v>
      </c>
      <c r="D563" t="s">
        <v>15</v>
      </c>
      <c r="F563" t="s">
        <v>36</v>
      </c>
      <c r="G563">
        <v>0</v>
      </c>
      <c r="H563" t="s">
        <v>1461</v>
      </c>
      <c r="I563" t="s">
        <v>340</v>
      </c>
    </row>
    <row r="564" spans="1:9" x14ac:dyDescent="0.2">
      <c r="A564" t="s">
        <v>1457</v>
      </c>
      <c r="B564">
        <v>6.2434324500307844E-8</v>
      </c>
      <c r="C564" t="s">
        <v>49</v>
      </c>
      <c r="D564" t="s">
        <v>15</v>
      </c>
      <c r="F564" t="s">
        <v>36</v>
      </c>
      <c r="G564">
        <v>0</v>
      </c>
      <c r="H564" t="s">
        <v>1457</v>
      </c>
      <c r="I564" t="s">
        <v>340</v>
      </c>
    </row>
    <row r="565" spans="1:9" x14ac:dyDescent="0.2">
      <c r="A565" t="s">
        <v>1462</v>
      </c>
      <c r="B565">
        <v>1.9816111689228142E-9</v>
      </c>
      <c r="C565" t="s">
        <v>49</v>
      </c>
      <c r="D565" t="s">
        <v>15</v>
      </c>
      <c r="F565" t="s">
        <v>36</v>
      </c>
      <c r="G565">
        <v>0</v>
      </c>
      <c r="H565" t="s">
        <v>1462</v>
      </c>
      <c r="I565" t="s">
        <v>340</v>
      </c>
    </row>
    <row r="566" spans="1:9" x14ac:dyDescent="0.2">
      <c r="A566" t="s">
        <v>1458</v>
      </c>
      <c r="B566">
        <v>3.3001000093019847E-8</v>
      </c>
      <c r="C566" t="s">
        <v>49</v>
      </c>
      <c r="D566" t="s">
        <v>15</v>
      </c>
      <c r="F566" t="s">
        <v>36</v>
      </c>
      <c r="G566">
        <v>0</v>
      </c>
      <c r="H566" t="s">
        <v>1458</v>
      </c>
      <c r="I566" t="s">
        <v>340</v>
      </c>
    </row>
    <row r="567" spans="1:9" x14ac:dyDescent="0.2">
      <c r="A567" t="s">
        <v>442</v>
      </c>
      <c r="B567">
        <v>3.7025999999999999E-3</v>
      </c>
      <c r="C567" t="s">
        <v>42</v>
      </c>
      <c r="D567" t="s">
        <v>16</v>
      </c>
      <c r="F567" t="s">
        <v>36</v>
      </c>
      <c r="G567">
        <v>0</v>
      </c>
      <c r="H567" t="s">
        <v>443</v>
      </c>
      <c r="I567" t="s">
        <v>353</v>
      </c>
    </row>
    <row r="568" spans="1:9" x14ac:dyDescent="0.2">
      <c r="A568" t="s">
        <v>354</v>
      </c>
      <c r="B568">
        <v>-3.3322999999999998E-6</v>
      </c>
      <c r="C568" t="s">
        <v>49</v>
      </c>
      <c r="D568" t="s">
        <v>250</v>
      </c>
      <c r="F568" t="s">
        <v>36</v>
      </c>
      <c r="G568">
        <v>0</v>
      </c>
      <c r="H568" t="s">
        <v>355</v>
      </c>
      <c r="I568" t="s">
        <v>353</v>
      </c>
    </row>
    <row r="570" spans="1:9" s="2" customFormat="1" x14ac:dyDescent="0.2">
      <c r="A570" s="2" t="s">
        <v>2</v>
      </c>
      <c r="B570" s="2" t="s">
        <v>332</v>
      </c>
    </row>
    <row r="571" spans="1:9" x14ac:dyDescent="0.2">
      <c r="A571" t="s">
        <v>4</v>
      </c>
      <c r="B571" t="s">
        <v>356</v>
      </c>
    </row>
    <row r="572" spans="1:9" x14ac:dyDescent="0.2">
      <c r="A572" t="s">
        <v>6</v>
      </c>
      <c r="B572" t="s">
        <v>1851</v>
      </c>
    </row>
    <row r="573" spans="1:9" x14ac:dyDescent="0.2">
      <c r="A573" t="s">
        <v>8</v>
      </c>
      <c r="B573">
        <v>1</v>
      </c>
    </row>
    <row r="574" spans="1:9" x14ac:dyDescent="0.2">
      <c r="A574" t="s">
        <v>9</v>
      </c>
      <c r="B574" t="s">
        <v>73</v>
      </c>
    </row>
    <row r="575" spans="1:9" x14ac:dyDescent="0.2">
      <c r="A575" t="s">
        <v>11</v>
      </c>
      <c r="B575" t="s">
        <v>12</v>
      </c>
    </row>
    <row r="576" spans="1:9" x14ac:dyDescent="0.2">
      <c r="A576" t="s">
        <v>13</v>
      </c>
      <c r="B576" t="s">
        <v>14</v>
      </c>
    </row>
    <row r="577" spans="1:22" x14ac:dyDescent="0.2">
      <c r="A577" t="s">
        <v>15</v>
      </c>
      <c r="B577" t="s">
        <v>53</v>
      </c>
    </row>
    <row r="578" spans="1:22" x14ac:dyDescent="0.2">
      <c r="A578" t="s">
        <v>17</v>
      </c>
    </row>
    <row r="579" spans="1:22" s="2" customFormat="1" x14ac:dyDescent="0.2">
      <c r="A579" s="2" t="s">
        <v>18</v>
      </c>
      <c r="B579" s="2" t="s">
        <v>19</v>
      </c>
      <c r="C579" s="2" t="s">
        <v>6</v>
      </c>
      <c r="D579" s="2" t="s">
        <v>15</v>
      </c>
      <c r="E579" s="2" t="s">
        <v>20</v>
      </c>
      <c r="F579" s="2" t="s">
        <v>13</v>
      </c>
      <c r="G579" s="2" t="s">
        <v>21</v>
      </c>
      <c r="H579" s="2" t="s">
        <v>22</v>
      </c>
      <c r="I579" s="2" t="s">
        <v>23</v>
      </c>
      <c r="J579" s="2" t="s">
        <v>4</v>
      </c>
      <c r="K579" s="2" t="s">
        <v>24</v>
      </c>
      <c r="L579" s="2" t="s">
        <v>9</v>
      </c>
      <c r="M579" s="2" t="s">
        <v>1925</v>
      </c>
      <c r="N579" s="2" t="s">
        <v>1998</v>
      </c>
      <c r="O579" s="2" t="s">
        <v>2002</v>
      </c>
      <c r="P579" s="2" t="s">
        <v>2003</v>
      </c>
      <c r="Q579" s="2" t="s">
        <v>2001</v>
      </c>
      <c r="R579" s="2" t="s">
        <v>2000</v>
      </c>
      <c r="S579" s="2" t="s">
        <v>2004</v>
      </c>
      <c r="T579" s="2" t="s">
        <v>1502</v>
      </c>
      <c r="U579" s="2" t="s">
        <v>2005</v>
      </c>
      <c r="V579" s="2" t="s">
        <v>2006</v>
      </c>
    </row>
    <row r="580" spans="1:22" x14ac:dyDescent="0.2">
      <c r="A580" t="s">
        <v>335</v>
      </c>
      <c r="B580">
        <v>3.8502999999999998</v>
      </c>
      <c r="D580" t="s">
        <v>30</v>
      </c>
      <c r="E580" t="s">
        <v>336</v>
      </c>
      <c r="F580" t="s">
        <v>27</v>
      </c>
      <c r="G580">
        <v>2</v>
      </c>
      <c r="H580">
        <v>1.348151067341848</v>
      </c>
      <c r="I580">
        <v>4.3409845976280087E-2</v>
      </c>
      <c r="J580" t="s">
        <v>337</v>
      </c>
    </row>
    <row r="581" spans="1:22" x14ac:dyDescent="0.2">
      <c r="A581" t="s">
        <v>29</v>
      </c>
      <c r="B581">
        <v>0.25026999999999999</v>
      </c>
      <c r="D581" t="s">
        <v>30</v>
      </c>
      <c r="E581" t="s">
        <v>31</v>
      </c>
      <c r="F581" t="s">
        <v>27</v>
      </c>
      <c r="G581">
        <v>2</v>
      </c>
      <c r="H581">
        <v>-1.385214943900327</v>
      </c>
      <c r="I581">
        <v>2.439508208471609E-2</v>
      </c>
      <c r="J581" t="s">
        <v>358</v>
      </c>
    </row>
    <row r="582" spans="1:22" x14ac:dyDescent="0.2">
      <c r="A582" t="s">
        <v>332</v>
      </c>
      <c r="B582">
        <v>1</v>
      </c>
      <c r="C582" t="str">
        <f>B572</f>
        <v>SA</v>
      </c>
      <c r="D582" t="s">
        <v>53</v>
      </c>
      <c r="E582" t="s">
        <v>339</v>
      </c>
      <c r="F582" t="s">
        <v>33</v>
      </c>
      <c r="G582">
        <v>0</v>
      </c>
      <c r="H582">
        <v>1</v>
      </c>
      <c r="L582" t="s">
        <v>73</v>
      </c>
      <c r="M582">
        <f>VLOOKUP(C582,'extension - production vol'!$B$6:$D$235,3,0)</f>
        <v>4797</v>
      </c>
    </row>
    <row r="583" spans="1:22" x14ac:dyDescent="0.2">
      <c r="A583" t="s">
        <v>1434</v>
      </c>
      <c r="B583">
        <v>9.5377999999999999E-9</v>
      </c>
      <c r="C583" t="s">
        <v>49</v>
      </c>
      <c r="D583" t="s">
        <v>15</v>
      </c>
      <c r="F583" t="s">
        <v>36</v>
      </c>
      <c r="G583">
        <v>2</v>
      </c>
      <c r="H583">
        <v>-18.46800298604678</v>
      </c>
      <c r="I583">
        <v>9.798894162072011E-2</v>
      </c>
      <c r="J583" t="s">
        <v>340</v>
      </c>
      <c r="L583" t="s">
        <v>1434</v>
      </c>
    </row>
    <row r="584" spans="1:22" x14ac:dyDescent="0.2">
      <c r="A584" t="s">
        <v>1435</v>
      </c>
      <c r="B584">
        <v>5.0512999999999997E-9</v>
      </c>
      <c r="C584" t="s">
        <v>49</v>
      </c>
      <c r="D584" t="s">
        <v>15</v>
      </c>
      <c r="F584" t="s">
        <v>36</v>
      </c>
      <c r="G584">
        <v>2</v>
      </c>
      <c r="H584">
        <v>-19.10362020104489</v>
      </c>
      <c r="I584">
        <v>9.798894162072011E-2</v>
      </c>
      <c r="J584" t="s">
        <v>340</v>
      </c>
      <c r="L584" t="s">
        <v>1435</v>
      </c>
    </row>
    <row r="585" spans="1:22" x14ac:dyDescent="0.2">
      <c r="A585" t="s">
        <v>1439</v>
      </c>
      <c r="B585">
        <v>2.7893999999999999E-9</v>
      </c>
      <c r="C585" t="s">
        <v>49</v>
      </c>
      <c r="D585" t="s">
        <v>15</v>
      </c>
      <c r="F585" t="s">
        <v>36</v>
      </c>
      <c r="G585">
        <v>2</v>
      </c>
      <c r="H585">
        <v>-19.697439318003951</v>
      </c>
      <c r="I585">
        <v>9.798894162072011E-2</v>
      </c>
      <c r="J585" t="s">
        <v>340</v>
      </c>
      <c r="L585" t="s">
        <v>1439</v>
      </c>
    </row>
    <row r="586" spans="1:22" x14ac:dyDescent="0.2">
      <c r="A586" t="s">
        <v>1440</v>
      </c>
      <c r="B586">
        <v>5.6277000000000002E-8</v>
      </c>
      <c r="C586" t="s">
        <v>49</v>
      </c>
      <c r="D586" t="s">
        <v>15</v>
      </c>
      <c r="F586" t="s">
        <v>36</v>
      </c>
      <c r="G586">
        <v>2</v>
      </c>
      <c r="H586">
        <v>-16.692979911025031</v>
      </c>
      <c r="I586">
        <v>9.798894162072011E-2</v>
      </c>
      <c r="J586" t="s">
        <v>340</v>
      </c>
      <c r="L586" t="s">
        <v>1440</v>
      </c>
    </row>
    <row r="587" spans="1:22" x14ac:dyDescent="0.2">
      <c r="A587" t="s">
        <v>1441</v>
      </c>
      <c r="B587">
        <v>4.4043E-10</v>
      </c>
      <c r="C587" t="s">
        <v>35</v>
      </c>
      <c r="D587" t="s">
        <v>15</v>
      </c>
      <c r="F587" t="s">
        <v>36</v>
      </c>
      <c r="G587">
        <v>2</v>
      </c>
      <c r="H587">
        <v>-21.54326959350907</v>
      </c>
      <c r="I587">
        <v>9.798894162072011E-2</v>
      </c>
      <c r="J587" t="s">
        <v>340</v>
      </c>
      <c r="L587" t="s">
        <v>1441</v>
      </c>
    </row>
    <row r="588" spans="1:22" x14ac:dyDescent="0.2">
      <c r="A588" t="s">
        <v>1442</v>
      </c>
      <c r="B588">
        <v>7.3404E-9</v>
      </c>
      <c r="C588" t="s">
        <v>35</v>
      </c>
      <c r="D588" t="s">
        <v>15</v>
      </c>
      <c r="F588" t="s">
        <v>36</v>
      </c>
      <c r="G588">
        <v>2</v>
      </c>
      <c r="H588">
        <v>-18.729872499892029</v>
      </c>
      <c r="I588">
        <v>9.798894162072011E-2</v>
      </c>
      <c r="J588" t="s">
        <v>340</v>
      </c>
      <c r="L588" t="s">
        <v>1442</v>
      </c>
    </row>
    <row r="589" spans="1:22" x14ac:dyDescent="0.2">
      <c r="A589" t="s">
        <v>1452</v>
      </c>
      <c r="B589">
        <v>3.8934000000000002E-10</v>
      </c>
      <c r="C589" t="s">
        <v>35</v>
      </c>
      <c r="D589" t="s">
        <v>15</v>
      </c>
      <c r="F589" t="s">
        <v>36</v>
      </c>
      <c r="G589">
        <v>2</v>
      </c>
      <c r="H589">
        <v>-21.666568118067421</v>
      </c>
      <c r="I589">
        <v>9.798894162072011E-2</v>
      </c>
      <c r="J589" t="s">
        <v>340</v>
      </c>
      <c r="L589" t="s">
        <v>1452</v>
      </c>
    </row>
    <row r="590" spans="1:22" x14ac:dyDescent="0.2">
      <c r="A590" t="s">
        <v>1453</v>
      </c>
      <c r="B590">
        <v>4.7130000000000002E-10</v>
      </c>
      <c r="C590" t="s">
        <v>35</v>
      </c>
      <c r="D590" t="s">
        <v>15</v>
      </c>
      <c r="F590" t="s">
        <v>36</v>
      </c>
      <c r="G590">
        <v>2</v>
      </c>
      <c r="H590">
        <v>-21.47552628199886</v>
      </c>
      <c r="I590">
        <v>9.798894162072011E-2</v>
      </c>
      <c r="J590" t="s">
        <v>340</v>
      </c>
      <c r="L590" t="s">
        <v>1453</v>
      </c>
    </row>
    <row r="591" spans="1:22" x14ac:dyDescent="0.2">
      <c r="A591" t="s">
        <v>1454</v>
      </c>
      <c r="B591">
        <v>6.1474000000000004E-11</v>
      </c>
      <c r="C591" t="s">
        <v>35</v>
      </c>
      <c r="D591" t="s">
        <v>15</v>
      </c>
      <c r="F591" t="s">
        <v>36</v>
      </c>
      <c r="G591">
        <v>2</v>
      </c>
      <c r="H591">
        <v>-23.51240679473371</v>
      </c>
      <c r="I591">
        <v>9.798894162072011E-2</v>
      </c>
      <c r="J591" t="s">
        <v>340</v>
      </c>
      <c r="L591" t="s">
        <v>1454</v>
      </c>
    </row>
    <row r="592" spans="1:22" x14ac:dyDescent="0.2">
      <c r="A592" t="s">
        <v>1455</v>
      </c>
      <c r="B592">
        <v>1.2458999999999999E-8</v>
      </c>
      <c r="C592" t="s">
        <v>35</v>
      </c>
      <c r="D592" t="s">
        <v>15</v>
      </c>
      <c r="F592" t="s">
        <v>36</v>
      </c>
      <c r="G592">
        <v>2</v>
      </c>
      <c r="H592">
        <v>-18.20082258362968</v>
      </c>
      <c r="I592">
        <v>9.798894162072011E-2</v>
      </c>
      <c r="J592" t="s">
        <v>340</v>
      </c>
      <c r="L592" t="s">
        <v>1455</v>
      </c>
    </row>
    <row r="593" spans="1:12" x14ac:dyDescent="0.2">
      <c r="A593" t="s">
        <v>1456</v>
      </c>
      <c r="B593">
        <v>6.5981999999999998E-9</v>
      </c>
      <c r="C593" t="s">
        <v>35</v>
      </c>
      <c r="D593" t="s">
        <v>15</v>
      </c>
      <c r="F593" t="s">
        <v>36</v>
      </c>
      <c r="G593">
        <v>2</v>
      </c>
      <c r="H593">
        <v>-18.836468952383601</v>
      </c>
      <c r="I593">
        <v>9.798894162072011E-2</v>
      </c>
      <c r="J593" t="s">
        <v>340</v>
      </c>
      <c r="L593" t="s">
        <v>1456</v>
      </c>
    </row>
    <row r="594" spans="1:12" x14ac:dyDescent="0.2">
      <c r="A594" t="s">
        <v>1461</v>
      </c>
      <c r="B594">
        <v>1.0666E-9</v>
      </c>
      <c r="C594" t="s">
        <v>49</v>
      </c>
      <c r="D594" t="s">
        <v>15</v>
      </c>
      <c r="F594" t="s">
        <v>36</v>
      </c>
      <c r="G594">
        <v>2</v>
      </c>
      <c r="H594">
        <v>-20.658789817762049</v>
      </c>
      <c r="I594">
        <v>9.798894162072011E-2</v>
      </c>
      <c r="J594" t="s">
        <v>340</v>
      </c>
      <c r="L594" t="s">
        <v>1461</v>
      </c>
    </row>
    <row r="595" spans="1:12" x14ac:dyDescent="0.2">
      <c r="A595" t="s">
        <v>1457</v>
      </c>
      <c r="B595">
        <v>1.7777000000000001E-8</v>
      </c>
      <c r="C595" t="s">
        <v>49</v>
      </c>
      <c r="D595" t="s">
        <v>15</v>
      </c>
      <c r="F595" t="s">
        <v>36</v>
      </c>
      <c r="G595">
        <v>2</v>
      </c>
      <c r="H595">
        <v>-17.845360350005858</v>
      </c>
      <c r="I595">
        <v>9.798894162072011E-2</v>
      </c>
      <c r="J595" t="s">
        <v>340</v>
      </c>
      <c r="L595" t="s">
        <v>1457</v>
      </c>
    </row>
    <row r="596" spans="1:12" x14ac:dyDescent="0.2">
      <c r="A596" t="s">
        <v>1462</v>
      </c>
      <c r="B596">
        <v>5.6487000000000004E-10</v>
      </c>
      <c r="C596" t="s">
        <v>49</v>
      </c>
      <c r="D596" t="s">
        <v>15</v>
      </c>
      <c r="F596" t="s">
        <v>36</v>
      </c>
      <c r="G596">
        <v>2</v>
      </c>
      <c r="H596">
        <v>-21.294425499752101</v>
      </c>
      <c r="I596">
        <v>9.798894162072011E-2</v>
      </c>
      <c r="J596" t="s">
        <v>340</v>
      </c>
      <c r="L596" t="s">
        <v>1462</v>
      </c>
    </row>
    <row r="597" spans="1:12" x14ac:dyDescent="0.2">
      <c r="A597" t="s">
        <v>1458</v>
      </c>
      <c r="B597">
        <v>9.4146000000000001E-9</v>
      </c>
      <c r="C597" t="s">
        <v>49</v>
      </c>
      <c r="D597" t="s">
        <v>15</v>
      </c>
      <c r="F597" t="s">
        <v>36</v>
      </c>
      <c r="G597">
        <v>2</v>
      </c>
      <c r="H597">
        <v>-18.48100416113547</v>
      </c>
      <c r="I597">
        <v>9.798894162072011E-2</v>
      </c>
      <c r="J597" t="s">
        <v>340</v>
      </c>
      <c r="L597" t="s">
        <v>1458</v>
      </c>
    </row>
    <row r="598" spans="1:12" x14ac:dyDescent="0.2">
      <c r="A598" t="s">
        <v>341</v>
      </c>
      <c r="B598">
        <v>2.3616999999999999E-8</v>
      </c>
      <c r="C598" t="s">
        <v>359</v>
      </c>
      <c r="D598" t="s">
        <v>15</v>
      </c>
      <c r="F598" t="s">
        <v>36</v>
      </c>
      <c r="G598">
        <v>2</v>
      </c>
      <c r="H598">
        <v>-17.561299045251399</v>
      </c>
      <c r="I598">
        <v>9.798894162072011E-2</v>
      </c>
      <c r="J598" t="s">
        <v>340</v>
      </c>
      <c r="L598" t="s">
        <v>341</v>
      </c>
    </row>
    <row r="599" spans="1:12" x14ac:dyDescent="0.2">
      <c r="A599" t="s">
        <v>342</v>
      </c>
      <c r="B599">
        <v>2.3616999999999999E-8</v>
      </c>
      <c r="C599" t="s">
        <v>359</v>
      </c>
      <c r="D599" t="s">
        <v>15</v>
      </c>
      <c r="F599" t="s">
        <v>36</v>
      </c>
      <c r="G599">
        <v>2</v>
      </c>
      <c r="H599">
        <v>-17.561299045251399</v>
      </c>
      <c r="I599">
        <v>9.798894162072011E-2</v>
      </c>
      <c r="J599" t="s">
        <v>340</v>
      </c>
      <c r="L599" t="s">
        <v>342</v>
      </c>
    </row>
    <row r="600" spans="1:12" x14ac:dyDescent="0.2">
      <c r="A600" t="s">
        <v>343</v>
      </c>
      <c r="B600">
        <v>1.2508E-8</v>
      </c>
      <c r="C600" t="s">
        <v>359</v>
      </c>
      <c r="D600" t="s">
        <v>15</v>
      </c>
      <c r="F600" t="s">
        <v>36</v>
      </c>
      <c r="G600">
        <v>2</v>
      </c>
      <c r="H600">
        <v>-18.196897397350821</v>
      </c>
      <c r="I600">
        <v>9.798894162072011E-2</v>
      </c>
      <c r="J600" t="s">
        <v>340</v>
      </c>
      <c r="L600" t="s">
        <v>343</v>
      </c>
    </row>
    <row r="601" spans="1:12" x14ac:dyDescent="0.2">
      <c r="A601" t="s">
        <v>344</v>
      </c>
      <c r="B601">
        <v>1.2508E-8</v>
      </c>
      <c r="C601" t="s">
        <v>359</v>
      </c>
      <c r="D601" t="s">
        <v>15</v>
      </c>
      <c r="F601" t="s">
        <v>36</v>
      </c>
      <c r="G601">
        <v>2</v>
      </c>
      <c r="H601">
        <v>-18.196897397350821</v>
      </c>
      <c r="I601">
        <v>9.798894162072011E-2</v>
      </c>
      <c r="J601" t="s">
        <v>340</v>
      </c>
      <c r="L601" t="s">
        <v>344</v>
      </c>
    </row>
    <row r="602" spans="1:12" x14ac:dyDescent="0.2">
      <c r="A602" t="s">
        <v>345</v>
      </c>
      <c r="B602">
        <v>2.4797999999999997E-7</v>
      </c>
      <c r="C602" t="s">
        <v>359</v>
      </c>
      <c r="D602" t="s">
        <v>15</v>
      </c>
      <c r="F602" t="s">
        <v>36</v>
      </c>
      <c r="G602">
        <v>2</v>
      </c>
      <c r="H602">
        <v>-15.20991773919472</v>
      </c>
      <c r="I602">
        <v>9.798894162072011E-2</v>
      </c>
      <c r="J602" t="s">
        <v>340</v>
      </c>
      <c r="L602" t="s">
        <v>345</v>
      </c>
    </row>
    <row r="603" spans="1:12" x14ac:dyDescent="0.2">
      <c r="A603" t="s">
        <v>346</v>
      </c>
      <c r="B603">
        <v>1.3133E-7</v>
      </c>
      <c r="C603" t="s">
        <v>359</v>
      </c>
      <c r="D603" t="s">
        <v>15</v>
      </c>
      <c r="F603" t="s">
        <v>36</v>
      </c>
      <c r="G603">
        <v>2</v>
      </c>
      <c r="H603">
        <v>-15.845552597349339</v>
      </c>
      <c r="I603">
        <v>9.798894162072011E-2</v>
      </c>
      <c r="J603" t="s">
        <v>340</v>
      </c>
      <c r="L603" t="s">
        <v>346</v>
      </c>
    </row>
    <row r="604" spans="1:12" x14ac:dyDescent="0.2">
      <c r="A604" t="s">
        <v>347</v>
      </c>
      <c r="B604">
        <v>4.6489E-8</v>
      </c>
      <c r="C604" t="s">
        <v>49</v>
      </c>
      <c r="D604" t="s">
        <v>15</v>
      </c>
      <c r="F604" t="s">
        <v>36</v>
      </c>
      <c r="G604">
        <v>2</v>
      </c>
      <c r="H604">
        <v>-16.884050111477411</v>
      </c>
      <c r="I604">
        <v>9.798894162072011E-2</v>
      </c>
      <c r="J604" t="s">
        <v>340</v>
      </c>
      <c r="L604" t="s">
        <v>347</v>
      </c>
    </row>
    <row r="605" spans="1:12" x14ac:dyDescent="0.2">
      <c r="A605" t="s">
        <v>348</v>
      </c>
      <c r="B605">
        <v>3.3766000000000001E-9</v>
      </c>
      <c r="C605" t="s">
        <v>49</v>
      </c>
      <c r="D605" t="s">
        <v>15</v>
      </c>
      <c r="F605" t="s">
        <v>36</v>
      </c>
      <c r="G605">
        <v>2</v>
      </c>
      <c r="H605">
        <v>-19.506396550885459</v>
      </c>
      <c r="I605">
        <v>9.798894162072011E-2</v>
      </c>
      <c r="J605" t="s">
        <v>340</v>
      </c>
      <c r="L605" t="s">
        <v>348</v>
      </c>
    </row>
    <row r="606" spans="1:12" x14ac:dyDescent="0.2">
      <c r="A606" t="s">
        <v>349</v>
      </c>
      <c r="B606">
        <v>1.2213E-8</v>
      </c>
      <c r="C606" t="s">
        <v>359</v>
      </c>
      <c r="D606" t="s">
        <v>15</v>
      </c>
      <c r="F606" t="s">
        <v>36</v>
      </c>
      <c r="G606">
        <v>2</v>
      </c>
      <c r="H606">
        <v>-18.220764878757461</v>
      </c>
      <c r="I606">
        <v>9.798894162072011E-2</v>
      </c>
      <c r="J606" t="s">
        <v>340</v>
      </c>
      <c r="L606" t="s">
        <v>349</v>
      </c>
    </row>
    <row r="607" spans="1:12" x14ac:dyDescent="0.2">
      <c r="A607" t="s">
        <v>350</v>
      </c>
      <c r="B607">
        <v>2.0354999999999999E-7</v>
      </c>
      <c r="C607" t="s">
        <v>359</v>
      </c>
      <c r="D607" t="s">
        <v>15</v>
      </c>
      <c r="F607" t="s">
        <v>36</v>
      </c>
      <c r="G607">
        <v>2</v>
      </c>
      <c r="H607">
        <v>-15.40735416199742</v>
      </c>
      <c r="I607">
        <v>9.798894162072011E-2</v>
      </c>
      <c r="J607" t="s">
        <v>340</v>
      </c>
      <c r="L607" t="s">
        <v>350</v>
      </c>
    </row>
    <row r="608" spans="1:12" x14ac:dyDescent="0.2">
      <c r="A608" t="s">
        <v>351</v>
      </c>
      <c r="B608">
        <v>6.4681999999999996E-9</v>
      </c>
      <c r="C608" t="s">
        <v>359</v>
      </c>
      <c r="D608" t="s">
        <v>15</v>
      </c>
      <c r="F608" t="s">
        <v>36</v>
      </c>
      <c r="G608">
        <v>2</v>
      </c>
      <c r="H608">
        <v>-18.856367974250119</v>
      </c>
      <c r="I608">
        <v>9.798894162072011E-2</v>
      </c>
      <c r="J608" t="s">
        <v>340</v>
      </c>
      <c r="L608" t="s">
        <v>351</v>
      </c>
    </row>
    <row r="609" spans="1:19" x14ac:dyDescent="0.2">
      <c r="A609" t="s">
        <v>352</v>
      </c>
      <c r="B609">
        <v>1.078E-7</v>
      </c>
      <c r="C609" t="s">
        <v>359</v>
      </c>
      <c r="D609" t="s">
        <v>15</v>
      </c>
      <c r="F609" t="s">
        <v>36</v>
      </c>
      <c r="G609">
        <v>2</v>
      </c>
      <c r="H609">
        <v>-16.042988178471511</v>
      </c>
      <c r="I609">
        <v>9.798894162072011E-2</v>
      </c>
      <c r="J609" t="s">
        <v>340</v>
      </c>
      <c r="L609" t="s">
        <v>352</v>
      </c>
    </row>
    <row r="610" spans="1:19" x14ac:dyDescent="0.2">
      <c r="A610" t="s">
        <v>442</v>
      </c>
      <c r="B610">
        <v>2.0720999999999999E-3</v>
      </c>
      <c r="C610" t="s">
        <v>42</v>
      </c>
      <c r="D610" t="s">
        <v>16</v>
      </c>
      <c r="F610" t="s">
        <v>36</v>
      </c>
      <c r="G610">
        <v>2</v>
      </c>
      <c r="H610">
        <v>-6.1791926932012373</v>
      </c>
      <c r="I610">
        <v>4.3409845976280087E-2</v>
      </c>
      <c r="J610" t="s">
        <v>353</v>
      </c>
      <c r="L610" t="s">
        <v>443</v>
      </c>
    </row>
    <row r="611" spans="1:19" x14ac:dyDescent="0.2">
      <c r="A611" t="s">
        <v>354</v>
      </c>
      <c r="B611">
        <v>-1.8648999999999999E-6</v>
      </c>
      <c r="C611" t="s">
        <v>49</v>
      </c>
      <c r="D611" t="s">
        <v>250</v>
      </c>
      <c r="F611" t="s">
        <v>36</v>
      </c>
      <c r="G611">
        <v>2</v>
      </c>
      <c r="H611">
        <v>-13.19230312560901</v>
      </c>
      <c r="I611">
        <v>4.3409845976280087E-2</v>
      </c>
      <c r="J611" t="s">
        <v>353</v>
      </c>
      <c r="K611" t="b">
        <v>1</v>
      </c>
      <c r="L611" t="s">
        <v>355</v>
      </c>
    </row>
    <row r="613" spans="1:19" s="2" customFormat="1" x14ac:dyDescent="0.2">
      <c r="A613" s="2" t="s">
        <v>2</v>
      </c>
      <c r="B613" s="2" t="s">
        <v>1459</v>
      </c>
    </row>
    <row r="614" spans="1:19" x14ac:dyDescent="0.2">
      <c r="A614" t="s">
        <v>4</v>
      </c>
      <c r="B614" t="s">
        <v>404</v>
      </c>
    </row>
    <row r="615" spans="1:19" x14ac:dyDescent="0.2">
      <c r="A615" t="s">
        <v>6</v>
      </c>
      <c r="B615" t="s">
        <v>1606</v>
      </c>
    </row>
    <row r="616" spans="1:19" x14ac:dyDescent="0.2">
      <c r="A616" t="s">
        <v>8</v>
      </c>
      <c r="B616">
        <v>1</v>
      </c>
    </row>
    <row r="617" spans="1:19" x14ac:dyDescent="0.2">
      <c r="A617" t="s">
        <v>9</v>
      </c>
      <c r="B617" t="s">
        <v>73</v>
      </c>
    </row>
    <row r="618" spans="1:19" x14ac:dyDescent="0.2">
      <c r="A618" t="s">
        <v>11</v>
      </c>
      <c r="B618" t="s">
        <v>12</v>
      </c>
    </row>
    <row r="619" spans="1:19" x14ac:dyDescent="0.2">
      <c r="A619" t="s">
        <v>13</v>
      </c>
      <c r="B619" t="s">
        <v>14</v>
      </c>
    </row>
    <row r="620" spans="1:19" x14ac:dyDescent="0.2">
      <c r="A620" t="s">
        <v>15</v>
      </c>
      <c r="B620" t="s">
        <v>53</v>
      </c>
    </row>
    <row r="621" spans="1:19" x14ac:dyDescent="0.2">
      <c r="A621" t="s">
        <v>17</v>
      </c>
    </row>
    <row r="622" spans="1:19" s="2" customFormat="1" x14ac:dyDescent="0.2">
      <c r="A622" s="2" t="s">
        <v>18</v>
      </c>
      <c r="B622" s="2" t="s">
        <v>19</v>
      </c>
      <c r="C622" s="2" t="s">
        <v>6</v>
      </c>
      <c r="D622" s="2" t="s">
        <v>15</v>
      </c>
      <c r="E622" s="2" t="s">
        <v>20</v>
      </c>
      <c r="F622" s="2" t="s">
        <v>13</v>
      </c>
      <c r="G622" s="2" t="s">
        <v>21</v>
      </c>
      <c r="H622" s="2" t="s">
        <v>9</v>
      </c>
      <c r="I622" s="2" t="s">
        <v>4</v>
      </c>
      <c r="J622" s="2" t="s">
        <v>1925</v>
      </c>
      <c r="K622" s="2" t="s">
        <v>1998</v>
      </c>
      <c r="L622" s="2" t="s">
        <v>2002</v>
      </c>
      <c r="M622" s="2" t="s">
        <v>2003</v>
      </c>
      <c r="N622" s="2" t="s">
        <v>2001</v>
      </c>
      <c r="O622" s="2" t="s">
        <v>2000</v>
      </c>
      <c r="P622" s="2" t="s">
        <v>2004</v>
      </c>
      <c r="Q622" s="2" t="s">
        <v>1502</v>
      </c>
      <c r="R622" s="2" t="s">
        <v>2005</v>
      </c>
      <c r="S622" s="2" t="s">
        <v>2006</v>
      </c>
    </row>
    <row r="623" spans="1:19" x14ac:dyDescent="0.2">
      <c r="A623" t="s">
        <v>335</v>
      </c>
      <c r="B623">
        <v>3.8502999999999998</v>
      </c>
      <c r="D623" t="s">
        <v>30</v>
      </c>
      <c r="E623" t="s">
        <v>336</v>
      </c>
      <c r="F623" t="s">
        <v>27</v>
      </c>
      <c r="G623">
        <v>0</v>
      </c>
      <c r="I623" t="s">
        <v>337</v>
      </c>
    </row>
    <row r="624" spans="1:19" x14ac:dyDescent="0.2">
      <c r="A624" t="s">
        <v>29</v>
      </c>
      <c r="B624">
        <v>0.25026999999999999</v>
      </c>
      <c r="D624" t="s">
        <v>30</v>
      </c>
      <c r="E624" t="s">
        <v>31</v>
      </c>
      <c r="F624" t="s">
        <v>27</v>
      </c>
      <c r="G624">
        <v>0</v>
      </c>
      <c r="I624" t="s">
        <v>338</v>
      </c>
    </row>
    <row r="625" spans="1:10" x14ac:dyDescent="0.2">
      <c r="A625" t="s">
        <v>1459</v>
      </c>
      <c r="B625">
        <v>1</v>
      </c>
      <c r="C625" t="str">
        <f>B615</f>
        <v>BW</v>
      </c>
      <c r="D625" t="s">
        <v>53</v>
      </c>
      <c r="E625" t="s">
        <v>339</v>
      </c>
      <c r="F625" t="s">
        <v>33</v>
      </c>
      <c r="G625">
        <v>0</v>
      </c>
      <c r="H625" t="s">
        <v>73</v>
      </c>
      <c r="J625">
        <f>VLOOKUP(C625,'extension - production vol'!$B$6:$D$235,3,0)</f>
        <v>4.0970000000000004</v>
      </c>
    </row>
    <row r="626" spans="1:10" x14ac:dyDescent="0.2">
      <c r="A626" t="s">
        <v>1439</v>
      </c>
      <c r="B626">
        <v>6.4265290829504533E-9</v>
      </c>
      <c r="C626" t="s">
        <v>49</v>
      </c>
      <c r="D626" t="s">
        <v>15</v>
      </c>
      <c r="F626" t="s">
        <v>36</v>
      </c>
      <c r="G626">
        <v>0</v>
      </c>
      <c r="H626" t="s">
        <v>1439</v>
      </c>
      <c r="I626" t="s">
        <v>340</v>
      </c>
    </row>
    <row r="627" spans="1:10" x14ac:dyDescent="0.2">
      <c r="A627" t="s">
        <v>1440</v>
      </c>
      <c r="B627">
        <v>7.9051994914169298E-8</v>
      </c>
      <c r="C627" t="s">
        <v>49</v>
      </c>
      <c r="D627" t="s">
        <v>15</v>
      </c>
      <c r="F627" t="s">
        <v>36</v>
      </c>
      <c r="G627">
        <v>0</v>
      </c>
      <c r="H627" t="s">
        <v>1440</v>
      </c>
      <c r="I627" t="s">
        <v>340</v>
      </c>
    </row>
    <row r="628" spans="1:10" x14ac:dyDescent="0.2">
      <c r="A628" t="s">
        <v>1441</v>
      </c>
      <c r="B628">
        <v>4.3905136743696912E-9</v>
      </c>
      <c r="C628" t="s">
        <v>35</v>
      </c>
      <c r="D628" t="s">
        <v>15</v>
      </c>
      <c r="F628" t="s">
        <v>36</v>
      </c>
      <c r="G628">
        <v>0</v>
      </c>
      <c r="H628" t="s">
        <v>1441</v>
      </c>
      <c r="I628" t="s">
        <v>340</v>
      </c>
    </row>
    <row r="629" spans="1:10" x14ac:dyDescent="0.2">
      <c r="A629" t="s">
        <v>1442</v>
      </c>
      <c r="B629">
        <v>1.0521308675626849E-7</v>
      </c>
      <c r="C629" t="s">
        <v>35</v>
      </c>
      <c r="D629" t="s">
        <v>15</v>
      </c>
      <c r="F629" t="s">
        <v>36</v>
      </c>
      <c r="G629">
        <v>0</v>
      </c>
      <c r="H629" t="s">
        <v>1442</v>
      </c>
      <c r="I629" t="s">
        <v>340</v>
      </c>
    </row>
    <row r="630" spans="1:10" x14ac:dyDescent="0.2">
      <c r="A630" t="s">
        <v>341</v>
      </c>
      <c r="B630">
        <v>2.1036182300075951E-7</v>
      </c>
      <c r="C630" t="s">
        <v>35</v>
      </c>
      <c r="D630" t="s">
        <v>15</v>
      </c>
      <c r="F630" t="s">
        <v>36</v>
      </c>
      <c r="G630">
        <v>0</v>
      </c>
      <c r="H630" t="s">
        <v>341</v>
      </c>
      <c r="I630" t="s">
        <v>340</v>
      </c>
    </row>
    <row r="631" spans="1:10" x14ac:dyDescent="0.2">
      <c r="A631" t="s">
        <v>342</v>
      </c>
      <c r="B631">
        <v>2.1036182300075951E-7</v>
      </c>
      <c r="C631" t="s">
        <v>35</v>
      </c>
      <c r="D631" t="s">
        <v>15</v>
      </c>
      <c r="F631" t="s">
        <v>36</v>
      </c>
      <c r="G631">
        <v>0</v>
      </c>
      <c r="H631" t="s">
        <v>342</v>
      </c>
      <c r="I631" t="s">
        <v>340</v>
      </c>
    </row>
    <row r="632" spans="1:10" x14ac:dyDescent="0.2">
      <c r="A632" t="s">
        <v>343</v>
      </c>
      <c r="B632">
        <v>1.161457169463653E-7</v>
      </c>
      <c r="C632" t="s">
        <v>35</v>
      </c>
      <c r="D632" t="s">
        <v>15</v>
      </c>
      <c r="F632" t="s">
        <v>36</v>
      </c>
      <c r="G632">
        <v>0</v>
      </c>
      <c r="H632" t="s">
        <v>343</v>
      </c>
      <c r="I632" t="s">
        <v>340</v>
      </c>
    </row>
    <row r="633" spans="1:10" x14ac:dyDescent="0.2">
      <c r="A633" t="s">
        <v>344</v>
      </c>
      <c r="B633">
        <v>1.161457169463653E-7</v>
      </c>
      <c r="C633" t="s">
        <v>35</v>
      </c>
      <c r="D633" t="s">
        <v>15</v>
      </c>
      <c r="F633" t="s">
        <v>36</v>
      </c>
      <c r="G633">
        <v>0</v>
      </c>
      <c r="H633" t="s">
        <v>344</v>
      </c>
      <c r="I633" t="s">
        <v>340</v>
      </c>
    </row>
    <row r="634" spans="1:10" x14ac:dyDescent="0.2">
      <c r="A634" t="s">
        <v>345</v>
      </c>
      <c r="B634">
        <v>2.1895696433061281E-6</v>
      </c>
      <c r="C634" t="s">
        <v>35</v>
      </c>
      <c r="D634" t="s">
        <v>15</v>
      </c>
      <c r="F634" t="s">
        <v>36</v>
      </c>
      <c r="G634">
        <v>0</v>
      </c>
      <c r="H634" t="s">
        <v>345</v>
      </c>
      <c r="I634" t="s">
        <v>340</v>
      </c>
    </row>
    <row r="635" spans="1:10" x14ac:dyDescent="0.2">
      <c r="A635" t="s">
        <v>346</v>
      </c>
      <c r="B635">
        <v>1.2113722961667671E-6</v>
      </c>
      <c r="C635" t="s">
        <v>35</v>
      </c>
      <c r="D635" t="s">
        <v>15</v>
      </c>
      <c r="F635" t="s">
        <v>36</v>
      </c>
      <c r="G635">
        <v>0</v>
      </c>
      <c r="H635" t="s">
        <v>346</v>
      </c>
      <c r="I635" t="s">
        <v>340</v>
      </c>
    </row>
    <row r="636" spans="1:10" x14ac:dyDescent="0.2">
      <c r="A636" t="s">
        <v>347</v>
      </c>
      <c r="B636">
        <v>1.5412295411323661E-7</v>
      </c>
      <c r="C636" t="s">
        <v>49</v>
      </c>
      <c r="D636" t="s">
        <v>15</v>
      </c>
      <c r="F636" t="s">
        <v>36</v>
      </c>
      <c r="G636">
        <v>0</v>
      </c>
      <c r="H636" t="s">
        <v>347</v>
      </c>
      <c r="I636" t="s">
        <v>340</v>
      </c>
    </row>
    <row r="637" spans="1:10" x14ac:dyDescent="0.2">
      <c r="A637" t="s">
        <v>348</v>
      </c>
      <c r="B637">
        <v>3.281510868019834E-9</v>
      </c>
      <c r="C637" t="s">
        <v>49</v>
      </c>
      <c r="D637" t="s">
        <v>15</v>
      </c>
      <c r="F637" t="s">
        <v>36</v>
      </c>
      <c r="G637">
        <v>0</v>
      </c>
      <c r="H637" t="s">
        <v>348</v>
      </c>
      <c r="I637" t="s">
        <v>340</v>
      </c>
    </row>
    <row r="638" spans="1:10" x14ac:dyDescent="0.2">
      <c r="A638" t="s">
        <v>349</v>
      </c>
      <c r="B638">
        <v>9.554485716244923E-8</v>
      </c>
      <c r="C638" t="s">
        <v>35</v>
      </c>
      <c r="D638" t="s">
        <v>15</v>
      </c>
      <c r="F638" t="s">
        <v>36</v>
      </c>
      <c r="G638">
        <v>0</v>
      </c>
      <c r="H638" t="s">
        <v>349</v>
      </c>
      <c r="I638" t="s">
        <v>340</v>
      </c>
    </row>
    <row r="639" spans="1:10" x14ac:dyDescent="0.2">
      <c r="A639" t="s">
        <v>350</v>
      </c>
      <c r="B639">
        <v>2.2976263270017552E-6</v>
      </c>
      <c r="C639" t="s">
        <v>35</v>
      </c>
      <c r="D639" t="s">
        <v>15</v>
      </c>
      <c r="F639" t="s">
        <v>36</v>
      </c>
      <c r="G639">
        <v>0</v>
      </c>
      <c r="H639" t="s">
        <v>350</v>
      </c>
      <c r="I639" t="s">
        <v>340</v>
      </c>
    </row>
    <row r="640" spans="1:10" x14ac:dyDescent="0.2">
      <c r="A640" t="s">
        <v>351</v>
      </c>
      <c r="B640">
        <v>5.3061518888431617E-8</v>
      </c>
      <c r="C640" t="s">
        <v>35</v>
      </c>
      <c r="D640" t="s">
        <v>15</v>
      </c>
      <c r="F640" t="s">
        <v>36</v>
      </c>
      <c r="G640">
        <v>0</v>
      </c>
      <c r="H640" t="s">
        <v>351</v>
      </c>
      <c r="I640" t="s">
        <v>340</v>
      </c>
    </row>
    <row r="641" spans="1:19" x14ac:dyDescent="0.2">
      <c r="A641" t="s">
        <v>352</v>
      </c>
      <c r="B641">
        <v>1.2739314288326559E-6</v>
      </c>
      <c r="C641" t="s">
        <v>35</v>
      </c>
      <c r="D641" t="s">
        <v>15</v>
      </c>
      <c r="F641" t="s">
        <v>36</v>
      </c>
      <c r="G641">
        <v>0</v>
      </c>
      <c r="H641" t="s">
        <v>352</v>
      </c>
      <c r="I641" t="s">
        <v>340</v>
      </c>
    </row>
    <row r="642" spans="1:19" x14ac:dyDescent="0.2">
      <c r="A642" t="s">
        <v>442</v>
      </c>
      <c r="B642">
        <v>3.7025999999999999E-3</v>
      </c>
      <c r="C642" t="s">
        <v>42</v>
      </c>
      <c r="D642" t="s">
        <v>16</v>
      </c>
      <c r="F642" t="s">
        <v>36</v>
      </c>
      <c r="G642">
        <v>0</v>
      </c>
      <c r="H642" t="s">
        <v>443</v>
      </c>
      <c r="I642" t="s">
        <v>353</v>
      </c>
    </row>
    <row r="643" spans="1:19" x14ac:dyDescent="0.2">
      <c r="A643" t="s">
        <v>354</v>
      </c>
      <c r="B643">
        <v>-3.3322999999999998E-6</v>
      </c>
      <c r="C643" t="s">
        <v>49</v>
      </c>
      <c r="D643" t="s">
        <v>250</v>
      </c>
      <c r="F643" t="s">
        <v>36</v>
      </c>
      <c r="G643">
        <v>0</v>
      </c>
      <c r="H643" t="s">
        <v>355</v>
      </c>
      <c r="I643" t="s">
        <v>353</v>
      </c>
    </row>
    <row r="645" spans="1:19" s="2" customFormat="1" x14ac:dyDescent="0.2">
      <c r="A645" s="2" t="s">
        <v>2</v>
      </c>
      <c r="B645" s="2" t="s">
        <v>1460</v>
      </c>
    </row>
    <row r="646" spans="1:19" x14ac:dyDescent="0.2">
      <c r="A646" t="s">
        <v>4</v>
      </c>
      <c r="B646" t="s">
        <v>404</v>
      </c>
    </row>
    <row r="647" spans="1:19" x14ac:dyDescent="0.2">
      <c r="A647" t="s">
        <v>6</v>
      </c>
      <c r="B647" t="s">
        <v>1606</v>
      </c>
    </row>
    <row r="648" spans="1:19" x14ac:dyDescent="0.2">
      <c r="A648" t="s">
        <v>8</v>
      </c>
      <c r="B648">
        <v>1</v>
      </c>
    </row>
    <row r="649" spans="1:19" x14ac:dyDescent="0.2">
      <c r="A649" t="s">
        <v>9</v>
      </c>
      <c r="B649" t="s">
        <v>73</v>
      </c>
    </row>
    <row r="650" spans="1:19" x14ac:dyDescent="0.2">
      <c r="A650" t="s">
        <v>11</v>
      </c>
      <c r="B650" t="s">
        <v>12</v>
      </c>
    </row>
    <row r="651" spans="1:19" x14ac:dyDescent="0.2">
      <c r="A651" t="s">
        <v>13</v>
      </c>
      <c r="B651" t="s">
        <v>14</v>
      </c>
    </row>
    <row r="652" spans="1:19" x14ac:dyDescent="0.2">
      <c r="A652" t="s">
        <v>15</v>
      </c>
      <c r="B652" t="s">
        <v>53</v>
      </c>
    </row>
    <row r="653" spans="1:19" x14ac:dyDescent="0.2">
      <c r="A653" t="s">
        <v>17</v>
      </c>
    </row>
    <row r="654" spans="1:19" s="2" customFormat="1" x14ac:dyDescent="0.2">
      <c r="A654" s="2" t="s">
        <v>18</v>
      </c>
      <c r="B654" s="2" t="s">
        <v>19</v>
      </c>
      <c r="C654" s="2" t="s">
        <v>6</v>
      </c>
      <c r="D654" s="2" t="s">
        <v>15</v>
      </c>
      <c r="E654" s="2" t="s">
        <v>20</v>
      </c>
      <c r="F654" s="2" t="s">
        <v>13</v>
      </c>
      <c r="G654" s="2" t="s">
        <v>21</v>
      </c>
      <c r="H654" s="2" t="s">
        <v>9</v>
      </c>
      <c r="I654" s="2" t="s">
        <v>4</v>
      </c>
      <c r="J654" s="2" t="s">
        <v>1925</v>
      </c>
      <c r="K654" s="2" t="s">
        <v>1998</v>
      </c>
      <c r="L654" s="2" t="s">
        <v>2002</v>
      </c>
      <c r="M654" s="2" t="s">
        <v>2003</v>
      </c>
      <c r="N654" s="2" t="s">
        <v>2001</v>
      </c>
      <c r="O654" s="2" t="s">
        <v>2000</v>
      </c>
      <c r="P654" s="2" t="s">
        <v>2004</v>
      </c>
      <c r="Q654" s="2" t="s">
        <v>1502</v>
      </c>
      <c r="R654" s="2" t="s">
        <v>2005</v>
      </c>
      <c r="S654" s="2" t="s">
        <v>2006</v>
      </c>
    </row>
    <row r="655" spans="1:19" x14ac:dyDescent="0.2">
      <c r="A655" t="s">
        <v>335</v>
      </c>
      <c r="B655">
        <v>3.8502999999999998</v>
      </c>
      <c r="D655" t="s">
        <v>30</v>
      </c>
      <c r="E655" t="s">
        <v>336</v>
      </c>
      <c r="F655" t="s">
        <v>27</v>
      </c>
      <c r="G655">
        <v>0</v>
      </c>
      <c r="I655" t="s">
        <v>337</v>
      </c>
    </row>
    <row r="656" spans="1:19" x14ac:dyDescent="0.2">
      <c r="A656" t="s">
        <v>29</v>
      </c>
      <c r="B656">
        <v>0.25026999999999999</v>
      </c>
      <c r="D656" t="s">
        <v>30</v>
      </c>
      <c r="E656" t="s">
        <v>31</v>
      </c>
      <c r="F656" t="s">
        <v>27</v>
      </c>
      <c r="G656">
        <v>0</v>
      </c>
      <c r="I656" t="s">
        <v>338</v>
      </c>
    </row>
    <row r="657" spans="1:10" x14ac:dyDescent="0.2">
      <c r="A657" t="s">
        <v>1460</v>
      </c>
      <c r="B657">
        <v>1</v>
      </c>
      <c r="C657" t="str">
        <f>B647</f>
        <v>BW</v>
      </c>
      <c r="D657" t="s">
        <v>53</v>
      </c>
      <c r="E657" t="s">
        <v>339</v>
      </c>
      <c r="F657" t="s">
        <v>33</v>
      </c>
      <c r="G657">
        <v>0</v>
      </c>
      <c r="H657" t="s">
        <v>73</v>
      </c>
      <c r="J657">
        <f>VLOOKUP(C657,'extension - production vol'!$B$6:$D$235,3,0)</f>
        <v>4.0970000000000004</v>
      </c>
    </row>
    <row r="658" spans="1:10" x14ac:dyDescent="0.2">
      <c r="A658" t="s">
        <v>1434</v>
      </c>
      <c r="B658">
        <v>3.3521534714391271E-8</v>
      </c>
      <c r="C658" t="s">
        <v>49</v>
      </c>
      <c r="D658" t="s">
        <v>15</v>
      </c>
      <c r="F658" t="s">
        <v>36</v>
      </c>
      <c r="G658">
        <v>0</v>
      </c>
      <c r="H658" t="s">
        <v>1434</v>
      </c>
      <c r="I658" t="s">
        <v>340</v>
      </c>
    </row>
    <row r="659" spans="1:10" x14ac:dyDescent="0.2">
      <c r="A659" t="s">
        <v>1435</v>
      </c>
      <c r="B659">
        <v>1.7708617649119798E-8</v>
      </c>
      <c r="C659" t="s">
        <v>49</v>
      </c>
      <c r="D659" t="s">
        <v>15</v>
      </c>
      <c r="F659" t="s">
        <v>36</v>
      </c>
      <c r="G659">
        <v>0</v>
      </c>
      <c r="H659" t="s">
        <v>1435</v>
      </c>
      <c r="I659" t="s">
        <v>340</v>
      </c>
    </row>
    <row r="660" spans="1:10" x14ac:dyDescent="0.2">
      <c r="A660" t="s">
        <v>1452</v>
      </c>
      <c r="B660">
        <v>3.0570455872195341E-10</v>
      </c>
      <c r="C660" t="s">
        <v>35</v>
      </c>
      <c r="D660" t="s">
        <v>15</v>
      </c>
      <c r="F660" t="s">
        <v>36</v>
      </c>
      <c r="G660">
        <v>0</v>
      </c>
      <c r="H660" t="s">
        <v>1452</v>
      </c>
      <c r="I660" t="s">
        <v>340</v>
      </c>
    </row>
    <row r="661" spans="1:10" x14ac:dyDescent="0.2">
      <c r="A661" t="s">
        <v>1453</v>
      </c>
      <c r="B661">
        <v>3.7018911407736551E-10</v>
      </c>
      <c r="C661" t="s">
        <v>35</v>
      </c>
      <c r="D661" t="s">
        <v>15</v>
      </c>
      <c r="F661" t="s">
        <v>36</v>
      </c>
      <c r="G661">
        <v>0</v>
      </c>
      <c r="H661" t="s">
        <v>1453</v>
      </c>
      <c r="I661" t="s">
        <v>340</v>
      </c>
    </row>
    <row r="662" spans="1:10" x14ac:dyDescent="0.2">
      <c r="A662" t="s">
        <v>1454</v>
      </c>
      <c r="B662">
        <v>4.824400067330827E-11</v>
      </c>
      <c r="C662" t="s">
        <v>35</v>
      </c>
      <c r="D662" t="s">
        <v>15</v>
      </c>
      <c r="F662" t="s">
        <v>36</v>
      </c>
      <c r="G662">
        <v>0</v>
      </c>
      <c r="H662" t="s">
        <v>1454</v>
      </c>
      <c r="I662" t="s">
        <v>340</v>
      </c>
    </row>
    <row r="663" spans="1:10" x14ac:dyDescent="0.2">
      <c r="A663" t="s">
        <v>1455</v>
      </c>
      <c r="B663">
        <v>9.7920991465625702E-9</v>
      </c>
      <c r="C663" t="s">
        <v>35</v>
      </c>
      <c r="D663" t="s">
        <v>15</v>
      </c>
      <c r="F663" t="s">
        <v>36</v>
      </c>
      <c r="G663">
        <v>0</v>
      </c>
      <c r="H663" t="s">
        <v>1455</v>
      </c>
      <c r="I663" t="s">
        <v>340</v>
      </c>
    </row>
    <row r="664" spans="1:10" x14ac:dyDescent="0.2">
      <c r="A664" t="s">
        <v>1456</v>
      </c>
      <c r="B664">
        <v>5.1826475970831156E-9</v>
      </c>
      <c r="C664" t="s">
        <v>35</v>
      </c>
      <c r="D664" t="s">
        <v>15</v>
      </c>
      <c r="F664" t="s">
        <v>36</v>
      </c>
      <c r="G664">
        <v>0</v>
      </c>
      <c r="H664" t="s">
        <v>1456</v>
      </c>
      <c r="I664" t="s">
        <v>340</v>
      </c>
    </row>
    <row r="665" spans="1:10" x14ac:dyDescent="0.2">
      <c r="A665" t="s">
        <v>1461</v>
      </c>
      <c r="B665">
        <v>5.3404337904433668E-9</v>
      </c>
      <c r="C665" t="s">
        <v>49</v>
      </c>
      <c r="D665" t="s">
        <v>15</v>
      </c>
      <c r="F665" t="s">
        <v>36</v>
      </c>
      <c r="G665">
        <v>0</v>
      </c>
      <c r="H665" t="s">
        <v>1461</v>
      </c>
      <c r="I665" t="s">
        <v>340</v>
      </c>
    </row>
    <row r="666" spans="1:10" x14ac:dyDescent="0.2">
      <c r="A666" t="s">
        <v>1457</v>
      </c>
      <c r="B666">
        <v>6.2434324500307844E-8</v>
      </c>
      <c r="C666" t="s">
        <v>49</v>
      </c>
      <c r="D666" t="s">
        <v>15</v>
      </c>
      <c r="F666" t="s">
        <v>36</v>
      </c>
      <c r="G666">
        <v>0</v>
      </c>
      <c r="H666" t="s">
        <v>1457</v>
      </c>
      <c r="I666" t="s">
        <v>340</v>
      </c>
    </row>
    <row r="667" spans="1:10" x14ac:dyDescent="0.2">
      <c r="A667" t="s">
        <v>1462</v>
      </c>
      <c r="B667">
        <v>1.9816111689228142E-9</v>
      </c>
      <c r="C667" t="s">
        <v>49</v>
      </c>
      <c r="D667" t="s">
        <v>15</v>
      </c>
      <c r="F667" t="s">
        <v>36</v>
      </c>
      <c r="G667">
        <v>0</v>
      </c>
      <c r="H667" t="s">
        <v>1462</v>
      </c>
      <c r="I667" t="s">
        <v>340</v>
      </c>
    </row>
    <row r="668" spans="1:10" x14ac:dyDescent="0.2">
      <c r="A668" t="s">
        <v>1458</v>
      </c>
      <c r="B668">
        <v>3.3001000093019847E-8</v>
      </c>
      <c r="C668" t="s">
        <v>49</v>
      </c>
      <c r="D668" t="s">
        <v>15</v>
      </c>
      <c r="F668" t="s">
        <v>36</v>
      </c>
      <c r="G668">
        <v>0</v>
      </c>
      <c r="H668" t="s">
        <v>1458</v>
      </c>
      <c r="I668" t="s">
        <v>340</v>
      </c>
    </row>
    <row r="669" spans="1:10" x14ac:dyDescent="0.2">
      <c r="A669" t="s">
        <v>442</v>
      </c>
      <c r="B669">
        <v>3.7025999999999999E-3</v>
      </c>
      <c r="C669" t="s">
        <v>42</v>
      </c>
      <c r="D669" t="s">
        <v>16</v>
      </c>
      <c r="F669" t="s">
        <v>36</v>
      </c>
      <c r="G669">
        <v>0</v>
      </c>
      <c r="H669" t="s">
        <v>443</v>
      </c>
      <c r="I669" t="s">
        <v>353</v>
      </c>
    </row>
    <row r="670" spans="1:10" x14ac:dyDescent="0.2">
      <c r="A670" t="s">
        <v>354</v>
      </c>
      <c r="B670">
        <v>-3.3322999999999998E-6</v>
      </c>
      <c r="C670" t="s">
        <v>49</v>
      </c>
      <c r="D670" t="s">
        <v>250</v>
      </c>
      <c r="F670" t="s">
        <v>36</v>
      </c>
      <c r="G670">
        <v>0</v>
      </c>
      <c r="H670" t="s">
        <v>355</v>
      </c>
      <c r="I670" t="s">
        <v>353</v>
      </c>
    </row>
    <row r="672" spans="1:10" s="2" customFormat="1" x14ac:dyDescent="0.2">
      <c r="A672" s="2" t="s">
        <v>2</v>
      </c>
      <c r="B672" s="2" t="s">
        <v>332</v>
      </c>
    </row>
    <row r="673" spans="1:22" x14ac:dyDescent="0.2">
      <c r="A673" t="s">
        <v>4</v>
      </c>
      <c r="B673" t="s">
        <v>356</v>
      </c>
    </row>
    <row r="674" spans="1:22" x14ac:dyDescent="0.2">
      <c r="A674" t="s">
        <v>6</v>
      </c>
      <c r="B674" t="s">
        <v>1606</v>
      </c>
    </row>
    <row r="675" spans="1:22" x14ac:dyDescent="0.2">
      <c r="A675" t="s">
        <v>8</v>
      </c>
      <c r="B675">
        <v>1</v>
      </c>
    </row>
    <row r="676" spans="1:22" x14ac:dyDescent="0.2">
      <c r="A676" t="s">
        <v>9</v>
      </c>
      <c r="B676" t="s">
        <v>73</v>
      </c>
    </row>
    <row r="677" spans="1:22" x14ac:dyDescent="0.2">
      <c r="A677" t="s">
        <v>11</v>
      </c>
      <c r="B677" t="s">
        <v>12</v>
      </c>
    </row>
    <row r="678" spans="1:22" x14ac:dyDescent="0.2">
      <c r="A678" t="s">
        <v>13</v>
      </c>
      <c r="B678" t="s">
        <v>14</v>
      </c>
    </row>
    <row r="679" spans="1:22" x14ac:dyDescent="0.2">
      <c r="A679" t="s">
        <v>15</v>
      </c>
      <c r="B679" t="s">
        <v>53</v>
      </c>
    </row>
    <row r="680" spans="1:22" x14ac:dyDescent="0.2">
      <c r="A680" t="s">
        <v>17</v>
      </c>
    </row>
    <row r="681" spans="1:22" s="2" customFormat="1" x14ac:dyDescent="0.2">
      <c r="A681" s="2" t="s">
        <v>18</v>
      </c>
      <c r="B681" s="2" t="s">
        <v>19</v>
      </c>
      <c r="C681" s="2" t="s">
        <v>6</v>
      </c>
      <c r="D681" s="2" t="s">
        <v>15</v>
      </c>
      <c r="E681" s="2" t="s">
        <v>20</v>
      </c>
      <c r="F681" s="2" t="s">
        <v>13</v>
      </c>
      <c r="G681" s="2" t="s">
        <v>21</v>
      </c>
      <c r="H681" s="2" t="s">
        <v>22</v>
      </c>
      <c r="I681" s="2" t="s">
        <v>23</v>
      </c>
      <c r="J681" s="2" t="s">
        <v>4</v>
      </c>
      <c r="K681" s="2" t="s">
        <v>24</v>
      </c>
      <c r="L681" s="2" t="s">
        <v>9</v>
      </c>
      <c r="M681" s="2" t="s">
        <v>1925</v>
      </c>
      <c r="N681" s="2" t="s">
        <v>1998</v>
      </c>
      <c r="O681" s="2" t="s">
        <v>2002</v>
      </c>
      <c r="P681" s="2" t="s">
        <v>2003</v>
      </c>
      <c r="Q681" s="2" t="s">
        <v>2001</v>
      </c>
      <c r="R681" s="2" t="s">
        <v>2000</v>
      </c>
      <c r="S681" s="2" t="s">
        <v>2004</v>
      </c>
      <c r="T681" s="2" t="s">
        <v>1502</v>
      </c>
      <c r="U681" s="2" t="s">
        <v>2005</v>
      </c>
      <c r="V681" s="2" t="s">
        <v>2006</v>
      </c>
    </row>
    <row r="682" spans="1:22" x14ac:dyDescent="0.2">
      <c r="A682" t="s">
        <v>335</v>
      </c>
      <c r="B682">
        <v>3.8502999999999998</v>
      </c>
      <c r="D682" t="s">
        <v>30</v>
      </c>
      <c r="E682" t="s">
        <v>336</v>
      </c>
      <c r="F682" t="s">
        <v>27</v>
      </c>
      <c r="G682">
        <v>2</v>
      </c>
      <c r="H682">
        <v>1.348151067341848</v>
      </c>
      <c r="I682">
        <v>4.3409845976280087E-2</v>
      </c>
      <c r="J682" t="s">
        <v>337</v>
      </c>
    </row>
    <row r="683" spans="1:22" x14ac:dyDescent="0.2">
      <c r="A683" t="s">
        <v>29</v>
      </c>
      <c r="B683">
        <v>0.25026999999999999</v>
      </c>
      <c r="D683" t="s">
        <v>30</v>
      </c>
      <c r="E683" t="s">
        <v>31</v>
      </c>
      <c r="F683" t="s">
        <v>27</v>
      </c>
      <c r="G683">
        <v>2</v>
      </c>
      <c r="H683">
        <v>-1.385214943900327</v>
      </c>
      <c r="I683">
        <v>2.439508208471609E-2</v>
      </c>
      <c r="J683" t="s">
        <v>358</v>
      </c>
    </row>
    <row r="684" spans="1:22" x14ac:dyDescent="0.2">
      <c r="A684" t="s">
        <v>332</v>
      </c>
      <c r="B684">
        <v>1</v>
      </c>
      <c r="C684" t="str">
        <f>B674</f>
        <v>BW</v>
      </c>
      <c r="D684" t="s">
        <v>53</v>
      </c>
      <c r="E684" t="s">
        <v>339</v>
      </c>
      <c r="F684" t="s">
        <v>33</v>
      </c>
      <c r="G684">
        <v>0</v>
      </c>
      <c r="H684">
        <v>1</v>
      </c>
      <c r="L684" t="s">
        <v>73</v>
      </c>
      <c r="M684">
        <f>VLOOKUP(C684,'extension - production vol'!$B$6:$D$235,3,0)</f>
        <v>4.0970000000000004</v>
      </c>
    </row>
    <row r="685" spans="1:22" x14ac:dyDescent="0.2">
      <c r="A685" t="s">
        <v>1434</v>
      </c>
      <c r="B685">
        <v>9.5377999999999999E-9</v>
      </c>
      <c r="C685" t="s">
        <v>49</v>
      </c>
      <c r="D685" t="s">
        <v>15</v>
      </c>
      <c r="F685" t="s">
        <v>36</v>
      </c>
      <c r="G685">
        <v>2</v>
      </c>
      <c r="H685">
        <v>-18.46800298604678</v>
      </c>
      <c r="I685">
        <v>9.798894162072011E-2</v>
      </c>
      <c r="J685" t="s">
        <v>340</v>
      </c>
      <c r="L685" t="s">
        <v>1434</v>
      </c>
    </row>
    <row r="686" spans="1:22" x14ac:dyDescent="0.2">
      <c r="A686" t="s">
        <v>1435</v>
      </c>
      <c r="B686">
        <v>5.0512999999999997E-9</v>
      </c>
      <c r="C686" t="s">
        <v>49</v>
      </c>
      <c r="D686" t="s">
        <v>15</v>
      </c>
      <c r="F686" t="s">
        <v>36</v>
      </c>
      <c r="G686">
        <v>2</v>
      </c>
      <c r="H686">
        <v>-19.10362020104489</v>
      </c>
      <c r="I686">
        <v>9.798894162072011E-2</v>
      </c>
      <c r="J686" t="s">
        <v>340</v>
      </c>
      <c r="L686" t="s">
        <v>1435</v>
      </c>
    </row>
    <row r="687" spans="1:22" x14ac:dyDescent="0.2">
      <c r="A687" t="s">
        <v>1439</v>
      </c>
      <c r="B687">
        <v>2.7893999999999999E-9</v>
      </c>
      <c r="C687" t="s">
        <v>49</v>
      </c>
      <c r="D687" t="s">
        <v>15</v>
      </c>
      <c r="F687" t="s">
        <v>36</v>
      </c>
      <c r="G687">
        <v>2</v>
      </c>
      <c r="H687">
        <v>-19.697439318003951</v>
      </c>
      <c r="I687">
        <v>9.798894162072011E-2</v>
      </c>
      <c r="J687" t="s">
        <v>340</v>
      </c>
      <c r="L687" t="s">
        <v>1439</v>
      </c>
    </row>
    <row r="688" spans="1:22" x14ac:dyDescent="0.2">
      <c r="A688" t="s">
        <v>1440</v>
      </c>
      <c r="B688">
        <v>5.6277000000000002E-8</v>
      </c>
      <c r="C688" t="s">
        <v>49</v>
      </c>
      <c r="D688" t="s">
        <v>15</v>
      </c>
      <c r="F688" t="s">
        <v>36</v>
      </c>
      <c r="G688">
        <v>2</v>
      </c>
      <c r="H688">
        <v>-16.692979911025031</v>
      </c>
      <c r="I688">
        <v>9.798894162072011E-2</v>
      </c>
      <c r="J688" t="s">
        <v>340</v>
      </c>
      <c r="L688" t="s">
        <v>1440</v>
      </c>
    </row>
    <row r="689" spans="1:12" x14ac:dyDescent="0.2">
      <c r="A689" t="s">
        <v>1441</v>
      </c>
      <c r="B689">
        <v>4.4043E-10</v>
      </c>
      <c r="C689" t="s">
        <v>35</v>
      </c>
      <c r="D689" t="s">
        <v>15</v>
      </c>
      <c r="F689" t="s">
        <v>36</v>
      </c>
      <c r="G689">
        <v>2</v>
      </c>
      <c r="H689">
        <v>-21.54326959350907</v>
      </c>
      <c r="I689">
        <v>9.798894162072011E-2</v>
      </c>
      <c r="J689" t="s">
        <v>340</v>
      </c>
      <c r="L689" t="s">
        <v>1441</v>
      </c>
    </row>
    <row r="690" spans="1:12" x14ac:dyDescent="0.2">
      <c r="A690" t="s">
        <v>1442</v>
      </c>
      <c r="B690">
        <v>7.3404E-9</v>
      </c>
      <c r="C690" t="s">
        <v>35</v>
      </c>
      <c r="D690" t="s">
        <v>15</v>
      </c>
      <c r="F690" t="s">
        <v>36</v>
      </c>
      <c r="G690">
        <v>2</v>
      </c>
      <c r="H690">
        <v>-18.729872499892029</v>
      </c>
      <c r="I690">
        <v>9.798894162072011E-2</v>
      </c>
      <c r="J690" t="s">
        <v>340</v>
      </c>
      <c r="L690" t="s">
        <v>1442</v>
      </c>
    </row>
    <row r="691" spans="1:12" x14ac:dyDescent="0.2">
      <c r="A691" t="s">
        <v>1452</v>
      </c>
      <c r="B691">
        <v>3.8934000000000002E-10</v>
      </c>
      <c r="C691" t="s">
        <v>35</v>
      </c>
      <c r="D691" t="s">
        <v>15</v>
      </c>
      <c r="F691" t="s">
        <v>36</v>
      </c>
      <c r="G691">
        <v>2</v>
      </c>
      <c r="H691">
        <v>-21.666568118067421</v>
      </c>
      <c r="I691">
        <v>9.798894162072011E-2</v>
      </c>
      <c r="J691" t="s">
        <v>340</v>
      </c>
      <c r="L691" t="s">
        <v>1452</v>
      </c>
    </row>
    <row r="692" spans="1:12" x14ac:dyDescent="0.2">
      <c r="A692" t="s">
        <v>1453</v>
      </c>
      <c r="B692">
        <v>4.7130000000000002E-10</v>
      </c>
      <c r="C692" t="s">
        <v>35</v>
      </c>
      <c r="D692" t="s">
        <v>15</v>
      </c>
      <c r="F692" t="s">
        <v>36</v>
      </c>
      <c r="G692">
        <v>2</v>
      </c>
      <c r="H692">
        <v>-21.47552628199886</v>
      </c>
      <c r="I692">
        <v>9.798894162072011E-2</v>
      </c>
      <c r="J692" t="s">
        <v>340</v>
      </c>
      <c r="L692" t="s">
        <v>1453</v>
      </c>
    </row>
    <row r="693" spans="1:12" x14ac:dyDescent="0.2">
      <c r="A693" t="s">
        <v>1454</v>
      </c>
      <c r="B693">
        <v>6.1474000000000004E-11</v>
      </c>
      <c r="C693" t="s">
        <v>35</v>
      </c>
      <c r="D693" t="s">
        <v>15</v>
      </c>
      <c r="F693" t="s">
        <v>36</v>
      </c>
      <c r="G693">
        <v>2</v>
      </c>
      <c r="H693">
        <v>-23.51240679473371</v>
      </c>
      <c r="I693">
        <v>9.798894162072011E-2</v>
      </c>
      <c r="J693" t="s">
        <v>340</v>
      </c>
      <c r="L693" t="s">
        <v>1454</v>
      </c>
    </row>
    <row r="694" spans="1:12" x14ac:dyDescent="0.2">
      <c r="A694" t="s">
        <v>1455</v>
      </c>
      <c r="B694">
        <v>1.2458999999999999E-8</v>
      </c>
      <c r="C694" t="s">
        <v>35</v>
      </c>
      <c r="D694" t="s">
        <v>15</v>
      </c>
      <c r="F694" t="s">
        <v>36</v>
      </c>
      <c r="G694">
        <v>2</v>
      </c>
      <c r="H694">
        <v>-18.20082258362968</v>
      </c>
      <c r="I694">
        <v>9.798894162072011E-2</v>
      </c>
      <c r="J694" t="s">
        <v>340</v>
      </c>
      <c r="L694" t="s">
        <v>1455</v>
      </c>
    </row>
    <row r="695" spans="1:12" x14ac:dyDescent="0.2">
      <c r="A695" t="s">
        <v>1456</v>
      </c>
      <c r="B695">
        <v>6.5981999999999998E-9</v>
      </c>
      <c r="C695" t="s">
        <v>35</v>
      </c>
      <c r="D695" t="s">
        <v>15</v>
      </c>
      <c r="F695" t="s">
        <v>36</v>
      </c>
      <c r="G695">
        <v>2</v>
      </c>
      <c r="H695">
        <v>-18.836468952383601</v>
      </c>
      <c r="I695">
        <v>9.798894162072011E-2</v>
      </c>
      <c r="J695" t="s">
        <v>340</v>
      </c>
      <c r="L695" t="s">
        <v>1456</v>
      </c>
    </row>
    <row r="696" spans="1:12" x14ac:dyDescent="0.2">
      <c r="A696" t="s">
        <v>1461</v>
      </c>
      <c r="B696">
        <v>1.0666E-9</v>
      </c>
      <c r="C696" t="s">
        <v>49</v>
      </c>
      <c r="D696" t="s">
        <v>15</v>
      </c>
      <c r="F696" t="s">
        <v>36</v>
      </c>
      <c r="G696">
        <v>2</v>
      </c>
      <c r="H696">
        <v>-20.658789817762049</v>
      </c>
      <c r="I696">
        <v>9.798894162072011E-2</v>
      </c>
      <c r="J696" t="s">
        <v>340</v>
      </c>
      <c r="L696" t="s">
        <v>1461</v>
      </c>
    </row>
    <row r="697" spans="1:12" x14ac:dyDescent="0.2">
      <c r="A697" t="s">
        <v>1457</v>
      </c>
      <c r="B697">
        <v>1.7777000000000001E-8</v>
      </c>
      <c r="C697" t="s">
        <v>49</v>
      </c>
      <c r="D697" t="s">
        <v>15</v>
      </c>
      <c r="F697" t="s">
        <v>36</v>
      </c>
      <c r="G697">
        <v>2</v>
      </c>
      <c r="H697">
        <v>-17.845360350005858</v>
      </c>
      <c r="I697">
        <v>9.798894162072011E-2</v>
      </c>
      <c r="J697" t="s">
        <v>340</v>
      </c>
      <c r="L697" t="s">
        <v>1457</v>
      </c>
    </row>
    <row r="698" spans="1:12" x14ac:dyDescent="0.2">
      <c r="A698" t="s">
        <v>1462</v>
      </c>
      <c r="B698">
        <v>5.6487000000000004E-10</v>
      </c>
      <c r="C698" t="s">
        <v>49</v>
      </c>
      <c r="D698" t="s">
        <v>15</v>
      </c>
      <c r="F698" t="s">
        <v>36</v>
      </c>
      <c r="G698">
        <v>2</v>
      </c>
      <c r="H698">
        <v>-21.294425499752101</v>
      </c>
      <c r="I698">
        <v>9.798894162072011E-2</v>
      </c>
      <c r="J698" t="s">
        <v>340</v>
      </c>
      <c r="L698" t="s">
        <v>1462</v>
      </c>
    </row>
    <row r="699" spans="1:12" x14ac:dyDescent="0.2">
      <c r="A699" t="s">
        <v>1458</v>
      </c>
      <c r="B699">
        <v>9.4146000000000001E-9</v>
      </c>
      <c r="C699" t="s">
        <v>49</v>
      </c>
      <c r="D699" t="s">
        <v>15</v>
      </c>
      <c r="F699" t="s">
        <v>36</v>
      </c>
      <c r="G699">
        <v>2</v>
      </c>
      <c r="H699">
        <v>-18.48100416113547</v>
      </c>
      <c r="I699">
        <v>9.798894162072011E-2</v>
      </c>
      <c r="J699" t="s">
        <v>340</v>
      </c>
      <c r="L699" t="s">
        <v>1458</v>
      </c>
    </row>
    <row r="700" spans="1:12" x14ac:dyDescent="0.2">
      <c r="A700" t="s">
        <v>341</v>
      </c>
      <c r="B700">
        <v>2.3616999999999999E-8</v>
      </c>
      <c r="C700" t="s">
        <v>359</v>
      </c>
      <c r="D700" t="s">
        <v>15</v>
      </c>
      <c r="F700" t="s">
        <v>36</v>
      </c>
      <c r="G700">
        <v>2</v>
      </c>
      <c r="H700">
        <v>-17.561299045251399</v>
      </c>
      <c r="I700">
        <v>9.798894162072011E-2</v>
      </c>
      <c r="J700" t="s">
        <v>340</v>
      </c>
      <c r="L700" t="s">
        <v>341</v>
      </c>
    </row>
    <row r="701" spans="1:12" x14ac:dyDescent="0.2">
      <c r="A701" t="s">
        <v>342</v>
      </c>
      <c r="B701">
        <v>2.3616999999999999E-8</v>
      </c>
      <c r="C701" t="s">
        <v>359</v>
      </c>
      <c r="D701" t="s">
        <v>15</v>
      </c>
      <c r="F701" t="s">
        <v>36</v>
      </c>
      <c r="G701">
        <v>2</v>
      </c>
      <c r="H701">
        <v>-17.561299045251399</v>
      </c>
      <c r="I701">
        <v>9.798894162072011E-2</v>
      </c>
      <c r="J701" t="s">
        <v>340</v>
      </c>
      <c r="L701" t="s">
        <v>342</v>
      </c>
    </row>
    <row r="702" spans="1:12" x14ac:dyDescent="0.2">
      <c r="A702" t="s">
        <v>343</v>
      </c>
      <c r="B702">
        <v>1.2508E-8</v>
      </c>
      <c r="C702" t="s">
        <v>359</v>
      </c>
      <c r="D702" t="s">
        <v>15</v>
      </c>
      <c r="F702" t="s">
        <v>36</v>
      </c>
      <c r="G702">
        <v>2</v>
      </c>
      <c r="H702">
        <v>-18.196897397350821</v>
      </c>
      <c r="I702">
        <v>9.798894162072011E-2</v>
      </c>
      <c r="J702" t="s">
        <v>340</v>
      </c>
      <c r="L702" t="s">
        <v>343</v>
      </c>
    </row>
    <row r="703" spans="1:12" x14ac:dyDescent="0.2">
      <c r="A703" t="s">
        <v>344</v>
      </c>
      <c r="B703">
        <v>1.2508E-8</v>
      </c>
      <c r="C703" t="s">
        <v>359</v>
      </c>
      <c r="D703" t="s">
        <v>15</v>
      </c>
      <c r="F703" t="s">
        <v>36</v>
      </c>
      <c r="G703">
        <v>2</v>
      </c>
      <c r="H703">
        <v>-18.196897397350821</v>
      </c>
      <c r="I703">
        <v>9.798894162072011E-2</v>
      </c>
      <c r="J703" t="s">
        <v>340</v>
      </c>
      <c r="L703" t="s">
        <v>344</v>
      </c>
    </row>
    <row r="704" spans="1:12" x14ac:dyDescent="0.2">
      <c r="A704" t="s">
        <v>345</v>
      </c>
      <c r="B704">
        <v>2.4797999999999997E-7</v>
      </c>
      <c r="C704" t="s">
        <v>359</v>
      </c>
      <c r="D704" t="s">
        <v>15</v>
      </c>
      <c r="F704" t="s">
        <v>36</v>
      </c>
      <c r="G704">
        <v>2</v>
      </c>
      <c r="H704">
        <v>-15.20991773919472</v>
      </c>
      <c r="I704">
        <v>9.798894162072011E-2</v>
      </c>
      <c r="J704" t="s">
        <v>340</v>
      </c>
      <c r="L704" t="s">
        <v>345</v>
      </c>
    </row>
    <row r="705" spans="1:12" x14ac:dyDescent="0.2">
      <c r="A705" t="s">
        <v>346</v>
      </c>
      <c r="B705">
        <v>1.3133E-7</v>
      </c>
      <c r="C705" t="s">
        <v>359</v>
      </c>
      <c r="D705" t="s">
        <v>15</v>
      </c>
      <c r="F705" t="s">
        <v>36</v>
      </c>
      <c r="G705">
        <v>2</v>
      </c>
      <c r="H705">
        <v>-15.845552597349339</v>
      </c>
      <c r="I705">
        <v>9.798894162072011E-2</v>
      </c>
      <c r="J705" t="s">
        <v>340</v>
      </c>
      <c r="L705" t="s">
        <v>346</v>
      </c>
    </row>
    <row r="706" spans="1:12" x14ac:dyDescent="0.2">
      <c r="A706" t="s">
        <v>347</v>
      </c>
      <c r="B706">
        <v>4.6489E-8</v>
      </c>
      <c r="C706" t="s">
        <v>49</v>
      </c>
      <c r="D706" t="s">
        <v>15</v>
      </c>
      <c r="F706" t="s">
        <v>36</v>
      </c>
      <c r="G706">
        <v>2</v>
      </c>
      <c r="H706">
        <v>-16.884050111477411</v>
      </c>
      <c r="I706">
        <v>9.798894162072011E-2</v>
      </c>
      <c r="J706" t="s">
        <v>340</v>
      </c>
      <c r="L706" t="s">
        <v>347</v>
      </c>
    </row>
    <row r="707" spans="1:12" x14ac:dyDescent="0.2">
      <c r="A707" t="s">
        <v>348</v>
      </c>
      <c r="B707">
        <v>3.3766000000000001E-9</v>
      </c>
      <c r="C707" t="s">
        <v>49</v>
      </c>
      <c r="D707" t="s">
        <v>15</v>
      </c>
      <c r="F707" t="s">
        <v>36</v>
      </c>
      <c r="G707">
        <v>2</v>
      </c>
      <c r="H707">
        <v>-19.506396550885459</v>
      </c>
      <c r="I707">
        <v>9.798894162072011E-2</v>
      </c>
      <c r="J707" t="s">
        <v>340</v>
      </c>
      <c r="L707" t="s">
        <v>348</v>
      </c>
    </row>
    <row r="708" spans="1:12" x14ac:dyDescent="0.2">
      <c r="A708" t="s">
        <v>349</v>
      </c>
      <c r="B708">
        <v>1.2213E-8</v>
      </c>
      <c r="C708" t="s">
        <v>359</v>
      </c>
      <c r="D708" t="s">
        <v>15</v>
      </c>
      <c r="F708" t="s">
        <v>36</v>
      </c>
      <c r="G708">
        <v>2</v>
      </c>
      <c r="H708">
        <v>-18.220764878757461</v>
      </c>
      <c r="I708">
        <v>9.798894162072011E-2</v>
      </c>
      <c r="J708" t="s">
        <v>340</v>
      </c>
      <c r="L708" t="s">
        <v>349</v>
      </c>
    </row>
    <row r="709" spans="1:12" x14ac:dyDescent="0.2">
      <c r="A709" t="s">
        <v>350</v>
      </c>
      <c r="B709">
        <v>2.0354999999999999E-7</v>
      </c>
      <c r="C709" t="s">
        <v>359</v>
      </c>
      <c r="D709" t="s">
        <v>15</v>
      </c>
      <c r="F709" t="s">
        <v>36</v>
      </c>
      <c r="G709">
        <v>2</v>
      </c>
      <c r="H709">
        <v>-15.40735416199742</v>
      </c>
      <c r="I709">
        <v>9.798894162072011E-2</v>
      </c>
      <c r="J709" t="s">
        <v>340</v>
      </c>
      <c r="L709" t="s">
        <v>350</v>
      </c>
    </row>
    <row r="710" spans="1:12" x14ac:dyDescent="0.2">
      <c r="A710" t="s">
        <v>351</v>
      </c>
      <c r="B710">
        <v>6.4681999999999996E-9</v>
      </c>
      <c r="C710" t="s">
        <v>359</v>
      </c>
      <c r="D710" t="s">
        <v>15</v>
      </c>
      <c r="F710" t="s">
        <v>36</v>
      </c>
      <c r="G710">
        <v>2</v>
      </c>
      <c r="H710">
        <v>-18.856367974250119</v>
      </c>
      <c r="I710">
        <v>9.798894162072011E-2</v>
      </c>
      <c r="J710" t="s">
        <v>340</v>
      </c>
      <c r="L710" t="s">
        <v>351</v>
      </c>
    </row>
    <row r="711" spans="1:12" x14ac:dyDescent="0.2">
      <c r="A711" t="s">
        <v>352</v>
      </c>
      <c r="B711">
        <v>1.078E-7</v>
      </c>
      <c r="C711" t="s">
        <v>359</v>
      </c>
      <c r="D711" t="s">
        <v>15</v>
      </c>
      <c r="F711" t="s">
        <v>36</v>
      </c>
      <c r="G711">
        <v>2</v>
      </c>
      <c r="H711">
        <v>-16.042988178471511</v>
      </c>
      <c r="I711">
        <v>9.798894162072011E-2</v>
      </c>
      <c r="J711" t="s">
        <v>340</v>
      </c>
      <c r="L711" t="s">
        <v>352</v>
      </c>
    </row>
    <row r="712" spans="1:12" x14ac:dyDescent="0.2">
      <c r="A712" t="s">
        <v>442</v>
      </c>
      <c r="B712">
        <v>2.0720999999999999E-3</v>
      </c>
      <c r="C712" t="s">
        <v>42</v>
      </c>
      <c r="D712" t="s">
        <v>16</v>
      </c>
      <c r="F712" t="s">
        <v>36</v>
      </c>
      <c r="G712">
        <v>2</v>
      </c>
      <c r="H712">
        <v>-6.1791926932012373</v>
      </c>
      <c r="I712">
        <v>4.3409845976280087E-2</v>
      </c>
      <c r="J712" t="s">
        <v>353</v>
      </c>
      <c r="L712" t="s">
        <v>443</v>
      </c>
    </row>
    <row r="713" spans="1:12" x14ac:dyDescent="0.2">
      <c r="A713" t="s">
        <v>354</v>
      </c>
      <c r="B713">
        <v>-1.8648999999999999E-6</v>
      </c>
      <c r="C713" t="s">
        <v>49</v>
      </c>
      <c r="D713" t="s">
        <v>250</v>
      </c>
      <c r="F713" t="s">
        <v>36</v>
      </c>
      <c r="G713">
        <v>2</v>
      </c>
      <c r="H713">
        <v>-13.19230312560901</v>
      </c>
      <c r="I713">
        <v>4.3409845976280087E-2</v>
      </c>
      <c r="J713" t="s">
        <v>353</v>
      </c>
      <c r="K713" t="b">
        <v>1</v>
      </c>
      <c r="L713" t="s">
        <v>355</v>
      </c>
    </row>
    <row r="715" spans="1:12" s="2" customFormat="1" x14ac:dyDescent="0.2">
      <c r="A715" s="2" t="s">
        <v>2</v>
      </c>
      <c r="B715" s="2" t="s">
        <v>1459</v>
      </c>
    </row>
    <row r="716" spans="1:12" x14ac:dyDescent="0.2">
      <c r="A716" t="s">
        <v>4</v>
      </c>
      <c r="B716" t="s">
        <v>404</v>
      </c>
    </row>
    <row r="717" spans="1:12" x14ac:dyDescent="0.2">
      <c r="A717" t="s">
        <v>6</v>
      </c>
      <c r="B717" t="s">
        <v>1800</v>
      </c>
    </row>
    <row r="718" spans="1:12" x14ac:dyDescent="0.2">
      <c r="A718" t="s">
        <v>8</v>
      </c>
      <c r="B718">
        <v>1</v>
      </c>
    </row>
    <row r="719" spans="1:12" x14ac:dyDescent="0.2">
      <c r="A719" t="s">
        <v>9</v>
      </c>
      <c r="B719" t="s">
        <v>73</v>
      </c>
    </row>
    <row r="720" spans="1:12" x14ac:dyDescent="0.2">
      <c r="A720" t="s">
        <v>11</v>
      </c>
      <c r="B720" t="s">
        <v>12</v>
      </c>
    </row>
    <row r="721" spans="1:19" x14ac:dyDescent="0.2">
      <c r="A721" t="s">
        <v>13</v>
      </c>
      <c r="B721" t="s">
        <v>14</v>
      </c>
    </row>
    <row r="722" spans="1:19" x14ac:dyDescent="0.2">
      <c r="A722" t="s">
        <v>15</v>
      </c>
      <c r="B722" t="s">
        <v>53</v>
      </c>
    </row>
    <row r="723" spans="1:19" x14ac:dyDescent="0.2">
      <c r="A723" t="s">
        <v>17</v>
      </c>
    </row>
    <row r="724" spans="1:19" s="2" customFormat="1" x14ac:dyDescent="0.2">
      <c r="A724" s="2" t="s">
        <v>18</v>
      </c>
      <c r="B724" s="2" t="s">
        <v>19</v>
      </c>
      <c r="C724" s="2" t="s">
        <v>6</v>
      </c>
      <c r="D724" s="2" t="s">
        <v>15</v>
      </c>
      <c r="E724" s="2" t="s">
        <v>20</v>
      </c>
      <c r="F724" s="2" t="s">
        <v>13</v>
      </c>
      <c r="G724" s="2" t="s">
        <v>21</v>
      </c>
      <c r="H724" s="2" t="s">
        <v>9</v>
      </c>
      <c r="I724" s="2" t="s">
        <v>4</v>
      </c>
      <c r="J724" s="2" t="s">
        <v>1925</v>
      </c>
      <c r="K724" s="2" t="s">
        <v>1998</v>
      </c>
      <c r="L724" s="2" t="s">
        <v>2002</v>
      </c>
      <c r="M724" s="2" t="s">
        <v>2001</v>
      </c>
      <c r="O724" s="2" t="s">
        <v>2000</v>
      </c>
      <c r="P724" s="2" t="s">
        <v>2004</v>
      </c>
      <c r="Q724" s="2" t="s">
        <v>1502</v>
      </c>
      <c r="R724" s="2" t="s">
        <v>2005</v>
      </c>
      <c r="S724" s="2" t="s">
        <v>2006</v>
      </c>
    </row>
    <row r="725" spans="1:19" x14ac:dyDescent="0.2">
      <c r="A725" t="s">
        <v>335</v>
      </c>
      <c r="B725">
        <v>3.8502999999999998</v>
      </c>
      <c r="D725" t="s">
        <v>30</v>
      </c>
      <c r="E725" t="s">
        <v>336</v>
      </c>
      <c r="F725" t="s">
        <v>27</v>
      </c>
      <c r="G725">
        <v>0</v>
      </c>
      <c r="I725" t="s">
        <v>337</v>
      </c>
    </row>
    <row r="726" spans="1:19" x14ac:dyDescent="0.2">
      <c r="A726" t="s">
        <v>29</v>
      </c>
      <c r="B726">
        <v>0.25026999999999999</v>
      </c>
      <c r="D726" t="s">
        <v>30</v>
      </c>
      <c r="E726" t="s">
        <v>31</v>
      </c>
      <c r="F726" t="s">
        <v>27</v>
      </c>
      <c r="G726">
        <v>0</v>
      </c>
      <c r="I726" t="s">
        <v>338</v>
      </c>
    </row>
    <row r="727" spans="1:19" x14ac:dyDescent="0.2">
      <c r="A727" t="s">
        <v>1459</v>
      </c>
      <c r="B727">
        <v>1</v>
      </c>
      <c r="C727" t="str">
        <f>B717</f>
        <v>OM</v>
      </c>
      <c r="D727" t="s">
        <v>53</v>
      </c>
      <c r="E727" t="s">
        <v>339</v>
      </c>
      <c r="F727" t="s">
        <v>33</v>
      </c>
      <c r="G727">
        <v>0</v>
      </c>
      <c r="H727" t="s">
        <v>73</v>
      </c>
      <c r="J727">
        <f>VLOOKUP(C727,'extension - production vol'!$B$6:$D$235,3,0)</f>
        <v>2.4E-2</v>
      </c>
    </row>
    <row r="728" spans="1:19" x14ac:dyDescent="0.2">
      <c r="A728" t="s">
        <v>1439</v>
      </c>
      <c r="B728">
        <v>6.4265290829504533E-9</v>
      </c>
      <c r="C728" t="s">
        <v>49</v>
      </c>
      <c r="D728" t="s">
        <v>15</v>
      </c>
      <c r="F728" t="s">
        <v>36</v>
      </c>
      <c r="G728">
        <v>0</v>
      </c>
      <c r="H728" t="s">
        <v>1439</v>
      </c>
      <c r="I728" t="s">
        <v>340</v>
      </c>
    </row>
    <row r="729" spans="1:19" x14ac:dyDescent="0.2">
      <c r="A729" t="s">
        <v>1440</v>
      </c>
      <c r="B729">
        <v>7.9051994914169298E-8</v>
      </c>
      <c r="C729" t="s">
        <v>49</v>
      </c>
      <c r="D729" t="s">
        <v>15</v>
      </c>
      <c r="F729" t="s">
        <v>36</v>
      </c>
      <c r="G729">
        <v>0</v>
      </c>
      <c r="H729" t="s">
        <v>1440</v>
      </c>
      <c r="I729" t="s">
        <v>340</v>
      </c>
    </row>
    <row r="730" spans="1:19" x14ac:dyDescent="0.2">
      <c r="A730" t="s">
        <v>1441</v>
      </c>
      <c r="B730">
        <v>4.3905136743696912E-9</v>
      </c>
      <c r="C730" t="s">
        <v>35</v>
      </c>
      <c r="D730" t="s">
        <v>15</v>
      </c>
      <c r="F730" t="s">
        <v>36</v>
      </c>
      <c r="G730">
        <v>0</v>
      </c>
      <c r="H730" t="s">
        <v>1441</v>
      </c>
      <c r="I730" t="s">
        <v>340</v>
      </c>
    </row>
    <row r="731" spans="1:19" x14ac:dyDescent="0.2">
      <c r="A731" t="s">
        <v>1442</v>
      </c>
      <c r="B731">
        <v>1.0521308675626849E-7</v>
      </c>
      <c r="C731" t="s">
        <v>35</v>
      </c>
      <c r="D731" t="s">
        <v>15</v>
      </c>
      <c r="F731" t="s">
        <v>36</v>
      </c>
      <c r="G731">
        <v>0</v>
      </c>
      <c r="H731" t="s">
        <v>1442</v>
      </c>
      <c r="I731" t="s">
        <v>340</v>
      </c>
    </row>
    <row r="732" spans="1:19" x14ac:dyDescent="0.2">
      <c r="A732" t="s">
        <v>341</v>
      </c>
      <c r="B732">
        <v>2.1036182300075951E-7</v>
      </c>
      <c r="C732" t="s">
        <v>35</v>
      </c>
      <c r="D732" t="s">
        <v>15</v>
      </c>
      <c r="F732" t="s">
        <v>36</v>
      </c>
      <c r="G732">
        <v>0</v>
      </c>
      <c r="H732" t="s">
        <v>341</v>
      </c>
      <c r="I732" t="s">
        <v>340</v>
      </c>
    </row>
    <row r="733" spans="1:19" x14ac:dyDescent="0.2">
      <c r="A733" t="s">
        <v>342</v>
      </c>
      <c r="B733">
        <v>2.1036182300075951E-7</v>
      </c>
      <c r="C733" t="s">
        <v>35</v>
      </c>
      <c r="D733" t="s">
        <v>15</v>
      </c>
      <c r="F733" t="s">
        <v>36</v>
      </c>
      <c r="G733">
        <v>0</v>
      </c>
      <c r="H733" t="s">
        <v>342</v>
      </c>
      <c r="I733" t="s">
        <v>340</v>
      </c>
    </row>
    <row r="734" spans="1:19" x14ac:dyDescent="0.2">
      <c r="A734" t="s">
        <v>343</v>
      </c>
      <c r="B734">
        <v>1.161457169463653E-7</v>
      </c>
      <c r="C734" t="s">
        <v>35</v>
      </c>
      <c r="D734" t="s">
        <v>15</v>
      </c>
      <c r="F734" t="s">
        <v>36</v>
      </c>
      <c r="G734">
        <v>0</v>
      </c>
      <c r="H734" t="s">
        <v>343</v>
      </c>
      <c r="I734" t="s">
        <v>340</v>
      </c>
    </row>
    <row r="735" spans="1:19" x14ac:dyDescent="0.2">
      <c r="A735" t="s">
        <v>344</v>
      </c>
      <c r="B735">
        <v>1.161457169463653E-7</v>
      </c>
      <c r="C735" t="s">
        <v>35</v>
      </c>
      <c r="D735" t="s">
        <v>15</v>
      </c>
      <c r="F735" t="s">
        <v>36</v>
      </c>
      <c r="G735">
        <v>0</v>
      </c>
      <c r="H735" t="s">
        <v>344</v>
      </c>
      <c r="I735" t="s">
        <v>340</v>
      </c>
    </row>
    <row r="736" spans="1:19" x14ac:dyDescent="0.2">
      <c r="A736" t="s">
        <v>345</v>
      </c>
      <c r="B736">
        <v>2.1895696433061281E-6</v>
      </c>
      <c r="C736" t="s">
        <v>35</v>
      </c>
      <c r="D736" t="s">
        <v>15</v>
      </c>
      <c r="F736" t="s">
        <v>36</v>
      </c>
      <c r="G736">
        <v>0</v>
      </c>
      <c r="H736" t="s">
        <v>345</v>
      </c>
      <c r="I736" t="s">
        <v>340</v>
      </c>
    </row>
    <row r="737" spans="1:9" x14ac:dyDescent="0.2">
      <c r="A737" t="s">
        <v>346</v>
      </c>
      <c r="B737">
        <v>1.2113722961667671E-6</v>
      </c>
      <c r="C737" t="s">
        <v>35</v>
      </c>
      <c r="D737" t="s">
        <v>15</v>
      </c>
      <c r="F737" t="s">
        <v>36</v>
      </c>
      <c r="G737">
        <v>0</v>
      </c>
      <c r="H737" t="s">
        <v>346</v>
      </c>
      <c r="I737" t="s">
        <v>340</v>
      </c>
    </row>
    <row r="738" spans="1:9" x14ac:dyDescent="0.2">
      <c r="A738" t="s">
        <v>347</v>
      </c>
      <c r="B738">
        <v>1.5412295411323661E-7</v>
      </c>
      <c r="C738" t="s">
        <v>49</v>
      </c>
      <c r="D738" t="s">
        <v>15</v>
      </c>
      <c r="F738" t="s">
        <v>36</v>
      </c>
      <c r="G738">
        <v>0</v>
      </c>
      <c r="H738" t="s">
        <v>347</v>
      </c>
      <c r="I738" t="s">
        <v>340</v>
      </c>
    </row>
    <row r="739" spans="1:9" x14ac:dyDescent="0.2">
      <c r="A739" t="s">
        <v>348</v>
      </c>
      <c r="B739">
        <v>3.281510868019834E-9</v>
      </c>
      <c r="C739" t="s">
        <v>49</v>
      </c>
      <c r="D739" t="s">
        <v>15</v>
      </c>
      <c r="F739" t="s">
        <v>36</v>
      </c>
      <c r="G739">
        <v>0</v>
      </c>
      <c r="H739" t="s">
        <v>348</v>
      </c>
      <c r="I739" t="s">
        <v>340</v>
      </c>
    </row>
    <row r="740" spans="1:9" x14ac:dyDescent="0.2">
      <c r="A740" t="s">
        <v>349</v>
      </c>
      <c r="B740">
        <v>9.554485716244923E-8</v>
      </c>
      <c r="C740" t="s">
        <v>35</v>
      </c>
      <c r="D740" t="s">
        <v>15</v>
      </c>
      <c r="F740" t="s">
        <v>36</v>
      </c>
      <c r="G740">
        <v>0</v>
      </c>
      <c r="H740" t="s">
        <v>349</v>
      </c>
      <c r="I740" t="s">
        <v>340</v>
      </c>
    </row>
    <row r="741" spans="1:9" x14ac:dyDescent="0.2">
      <c r="A741" t="s">
        <v>350</v>
      </c>
      <c r="B741">
        <v>2.2976263270017552E-6</v>
      </c>
      <c r="C741" t="s">
        <v>35</v>
      </c>
      <c r="D741" t="s">
        <v>15</v>
      </c>
      <c r="F741" t="s">
        <v>36</v>
      </c>
      <c r="G741">
        <v>0</v>
      </c>
      <c r="H741" t="s">
        <v>350</v>
      </c>
      <c r="I741" t="s">
        <v>340</v>
      </c>
    </row>
    <row r="742" spans="1:9" x14ac:dyDescent="0.2">
      <c r="A742" t="s">
        <v>351</v>
      </c>
      <c r="B742">
        <v>5.3061518888431617E-8</v>
      </c>
      <c r="C742" t="s">
        <v>35</v>
      </c>
      <c r="D742" t="s">
        <v>15</v>
      </c>
      <c r="F742" t="s">
        <v>36</v>
      </c>
      <c r="G742">
        <v>0</v>
      </c>
      <c r="H742" t="s">
        <v>351</v>
      </c>
      <c r="I742" t="s">
        <v>340</v>
      </c>
    </row>
    <row r="743" spans="1:9" x14ac:dyDescent="0.2">
      <c r="A743" t="s">
        <v>352</v>
      </c>
      <c r="B743">
        <v>1.2739314288326559E-6</v>
      </c>
      <c r="C743" t="s">
        <v>35</v>
      </c>
      <c r="D743" t="s">
        <v>15</v>
      </c>
      <c r="F743" t="s">
        <v>36</v>
      </c>
      <c r="G743">
        <v>0</v>
      </c>
      <c r="H743" t="s">
        <v>352</v>
      </c>
      <c r="I743" t="s">
        <v>340</v>
      </c>
    </row>
    <row r="744" spans="1:9" x14ac:dyDescent="0.2">
      <c r="A744" t="s">
        <v>442</v>
      </c>
      <c r="B744">
        <v>3.7025999999999999E-3</v>
      </c>
      <c r="C744" t="s">
        <v>42</v>
      </c>
      <c r="D744" t="s">
        <v>16</v>
      </c>
      <c r="F744" t="s">
        <v>36</v>
      </c>
      <c r="G744">
        <v>0</v>
      </c>
      <c r="H744" t="s">
        <v>443</v>
      </c>
      <c r="I744" t="s">
        <v>353</v>
      </c>
    </row>
    <row r="745" spans="1:9" x14ac:dyDescent="0.2">
      <c r="A745" t="s">
        <v>354</v>
      </c>
      <c r="B745">
        <v>-3.3322999999999998E-6</v>
      </c>
      <c r="C745" t="s">
        <v>49</v>
      </c>
      <c r="D745" t="s">
        <v>250</v>
      </c>
      <c r="F745" t="s">
        <v>36</v>
      </c>
      <c r="G745">
        <v>0</v>
      </c>
      <c r="H745" t="s">
        <v>355</v>
      </c>
      <c r="I745" t="s">
        <v>353</v>
      </c>
    </row>
    <row r="747" spans="1:9" s="2" customFormat="1" x14ac:dyDescent="0.2">
      <c r="A747" s="2" t="s">
        <v>2</v>
      </c>
      <c r="B747" s="2" t="s">
        <v>1460</v>
      </c>
    </row>
    <row r="748" spans="1:9" x14ac:dyDescent="0.2">
      <c r="A748" t="s">
        <v>4</v>
      </c>
      <c r="B748" t="s">
        <v>404</v>
      </c>
    </row>
    <row r="749" spans="1:9" x14ac:dyDescent="0.2">
      <c r="A749" t="s">
        <v>6</v>
      </c>
      <c r="B749" t="s">
        <v>1800</v>
      </c>
    </row>
    <row r="750" spans="1:9" x14ac:dyDescent="0.2">
      <c r="A750" t="s">
        <v>8</v>
      </c>
      <c r="B750">
        <v>1</v>
      </c>
    </row>
    <row r="751" spans="1:9" x14ac:dyDescent="0.2">
      <c r="A751" t="s">
        <v>9</v>
      </c>
      <c r="B751" t="s">
        <v>73</v>
      </c>
    </row>
    <row r="752" spans="1:9" x14ac:dyDescent="0.2">
      <c r="A752" t="s">
        <v>11</v>
      </c>
      <c r="B752" t="s">
        <v>12</v>
      </c>
    </row>
    <row r="753" spans="1:19" x14ac:dyDescent="0.2">
      <c r="A753" t="s">
        <v>13</v>
      </c>
      <c r="B753" t="s">
        <v>14</v>
      </c>
    </row>
    <row r="754" spans="1:19" x14ac:dyDescent="0.2">
      <c r="A754" t="s">
        <v>15</v>
      </c>
      <c r="B754" t="s">
        <v>53</v>
      </c>
    </row>
    <row r="755" spans="1:19" x14ac:dyDescent="0.2">
      <c r="A755" t="s">
        <v>17</v>
      </c>
    </row>
    <row r="756" spans="1:19" s="2" customFormat="1" x14ac:dyDescent="0.2">
      <c r="A756" s="2" t="s">
        <v>18</v>
      </c>
      <c r="B756" s="2" t="s">
        <v>19</v>
      </c>
      <c r="C756" s="2" t="s">
        <v>6</v>
      </c>
      <c r="D756" s="2" t="s">
        <v>15</v>
      </c>
      <c r="E756" s="2" t="s">
        <v>20</v>
      </c>
      <c r="F756" s="2" t="s">
        <v>13</v>
      </c>
      <c r="G756" s="2" t="s">
        <v>21</v>
      </c>
      <c r="H756" s="2" t="s">
        <v>9</v>
      </c>
      <c r="I756" s="2" t="s">
        <v>4</v>
      </c>
      <c r="J756" s="2" t="s">
        <v>1925</v>
      </c>
      <c r="K756" s="2" t="s">
        <v>1998</v>
      </c>
      <c r="L756" s="2" t="s">
        <v>2002</v>
      </c>
      <c r="M756" s="2" t="s">
        <v>2001</v>
      </c>
      <c r="O756" s="2" t="s">
        <v>2000</v>
      </c>
      <c r="P756" s="2" t="s">
        <v>2004</v>
      </c>
      <c r="Q756" s="2" t="s">
        <v>1502</v>
      </c>
      <c r="R756" s="2" t="s">
        <v>2005</v>
      </c>
      <c r="S756" s="2" t="s">
        <v>2006</v>
      </c>
    </row>
    <row r="757" spans="1:19" x14ac:dyDescent="0.2">
      <c r="A757" t="s">
        <v>335</v>
      </c>
      <c r="B757">
        <v>3.8502999999999998</v>
      </c>
      <c r="D757" t="s">
        <v>30</v>
      </c>
      <c r="E757" t="s">
        <v>336</v>
      </c>
      <c r="F757" t="s">
        <v>27</v>
      </c>
      <c r="G757">
        <v>0</v>
      </c>
      <c r="I757" t="s">
        <v>337</v>
      </c>
    </row>
    <row r="758" spans="1:19" x14ac:dyDescent="0.2">
      <c r="A758" t="s">
        <v>29</v>
      </c>
      <c r="B758">
        <v>0.25026999999999999</v>
      </c>
      <c r="D758" t="s">
        <v>30</v>
      </c>
      <c r="E758" t="s">
        <v>31</v>
      </c>
      <c r="F758" t="s">
        <v>27</v>
      </c>
      <c r="G758">
        <v>0</v>
      </c>
      <c r="I758" t="s">
        <v>338</v>
      </c>
    </row>
    <row r="759" spans="1:19" x14ac:dyDescent="0.2">
      <c r="A759" t="s">
        <v>1460</v>
      </c>
      <c r="B759">
        <v>1</v>
      </c>
      <c r="C759" t="str">
        <f>B749</f>
        <v>OM</v>
      </c>
      <c r="D759" t="s">
        <v>53</v>
      </c>
      <c r="E759" t="s">
        <v>339</v>
      </c>
      <c r="F759" t="s">
        <v>33</v>
      </c>
      <c r="G759">
        <v>0</v>
      </c>
      <c r="H759" t="s">
        <v>73</v>
      </c>
      <c r="J759">
        <f>VLOOKUP(C759,'extension - production vol'!$B$6:$D$235,3,0)</f>
        <v>2.4E-2</v>
      </c>
    </row>
    <row r="760" spans="1:19" x14ac:dyDescent="0.2">
      <c r="A760" t="s">
        <v>1434</v>
      </c>
      <c r="B760">
        <v>3.3521534714391271E-8</v>
      </c>
      <c r="C760" t="s">
        <v>49</v>
      </c>
      <c r="D760" t="s">
        <v>15</v>
      </c>
      <c r="F760" t="s">
        <v>36</v>
      </c>
      <c r="G760">
        <v>0</v>
      </c>
      <c r="H760" t="s">
        <v>1434</v>
      </c>
      <c r="I760" t="s">
        <v>340</v>
      </c>
    </row>
    <row r="761" spans="1:19" x14ac:dyDescent="0.2">
      <c r="A761" t="s">
        <v>1435</v>
      </c>
      <c r="B761">
        <v>1.7708617649119798E-8</v>
      </c>
      <c r="C761" t="s">
        <v>49</v>
      </c>
      <c r="D761" t="s">
        <v>15</v>
      </c>
      <c r="F761" t="s">
        <v>36</v>
      </c>
      <c r="G761">
        <v>0</v>
      </c>
      <c r="H761" t="s">
        <v>1435</v>
      </c>
      <c r="I761" t="s">
        <v>340</v>
      </c>
    </row>
    <row r="762" spans="1:19" x14ac:dyDescent="0.2">
      <c r="A762" t="s">
        <v>1452</v>
      </c>
      <c r="B762">
        <v>3.0570455872195341E-10</v>
      </c>
      <c r="C762" t="s">
        <v>35</v>
      </c>
      <c r="D762" t="s">
        <v>15</v>
      </c>
      <c r="F762" t="s">
        <v>36</v>
      </c>
      <c r="G762">
        <v>0</v>
      </c>
      <c r="H762" t="s">
        <v>1452</v>
      </c>
      <c r="I762" t="s">
        <v>340</v>
      </c>
    </row>
    <row r="763" spans="1:19" x14ac:dyDescent="0.2">
      <c r="A763" t="s">
        <v>1453</v>
      </c>
      <c r="B763">
        <v>3.7018911407736551E-10</v>
      </c>
      <c r="C763" t="s">
        <v>35</v>
      </c>
      <c r="D763" t="s">
        <v>15</v>
      </c>
      <c r="F763" t="s">
        <v>36</v>
      </c>
      <c r="G763">
        <v>0</v>
      </c>
      <c r="H763" t="s">
        <v>1453</v>
      </c>
      <c r="I763" t="s">
        <v>340</v>
      </c>
    </row>
    <row r="764" spans="1:19" x14ac:dyDescent="0.2">
      <c r="A764" t="s">
        <v>1454</v>
      </c>
      <c r="B764">
        <v>4.824400067330827E-11</v>
      </c>
      <c r="C764" t="s">
        <v>35</v>
      </c>
      <c r="D764" t="s">
        <v>15</v>
      </c>
      <c r="F764" t="s">
        <v>36</v>
      </c>
      <c r="G764">
        <v>0</v>
      </c>
      <c r="H764" t="s">
        <v>1454</v>
      </c>
      <c r="I764" t="s">
        <v>340</v>
      </c>
    </row>
    <row r="765" spans="1:19" x14ac:dyDescent="0.2">
      <c r="A765" t="s">
        <v>1455</v>
      </c>
      <c r="B765">
        <v>9.7920991465625702E-9</v>
      </c>
      <c r="C765" t="s">
        <v>35</v>
      </c>
      <c r="D765" t="s">
        <v>15</v>
      </c>
      <c r="F765" t="s">
        <v>36</v>
      </c>
      <c r="G765">
        <v>0</v>
      </c>
      <c r="H765" t="s">
        <v>1455</v>
      </c>
      <c r="I765" t="s">
        <v>340</v>
      </c>
    </row>
    <row r="766" spans="1:19" x14ac:dyDescent="0.2">
      <c r="A766" t="s">
        <v>1456</v>
      </c>
      <c r="B766">
        <v>5.1826475970831156E-9</v>
      </c>
      <c r="C766" t="s">
        <v>35</v>
      </c>
      <c r="D766" t="s">
        <v>15</v>
      </c>
      <c r="F766" t="s">
        <v>36</v>
      </c>
      <c r="G766">
        <v>0</v>
      </c>
      <c r="H766" t="s">
        <v>1456</v>
      </c>
      <c r="I766" t="s">
        <v>340</v>
      </c>
    </row>
    <row r="767" spans="1:19" x14ac:dyDescent="0.2">
      <c r="A767" t="s">
        <v>1461</v>
      </c>
      <c r="B767">
        <v>5.3404337904433668E-9</v>
      </c>
      <c r="C767" t="s">
        <v>49</v>
      </c>
      <c r="D767" t="s">
        <v>15</v>
      </c>
      <c r="F767" t="s">
        <v>36</v>
      </c>
      <c r="G767">
        <v>0</v>
      </c>
      <c r="H767" t="s">
        <v>1461</v>
      </c>
      <c r="I767" t="s">
        <v>340</v>
      </c>
    </row>
    <row r="768" spans="1:19" x14ac:dyDescent="0.2">
      <c r="A768" t="s">
        <v>1457</v>
      </c>
      <c r="B768">
        <v>6.2434324500307844E-8</v>
      </c>
      <c r="C768" t="s">
        <v>49</v>
      </c>
      <c r="D768" t="s">
        <v>15</v>
      </c>
      <c r="F768" t="s">
        <v>36</v>
      </c>
      <c r="G768">
        <v>0</v>
      </c>
      <c r="H768" t="s">
        <v>1457</v>
      </c>
      <c r="I768" t="s">
        <v>340</v>
      </c>
    </row>
    <row r="769" spans="1:22" x14ac:dyDescent="0.2">
      <c r="A769" t="s">
        <v>1462</v>
      </c>
      <c r="B769">
        <v>1.9816111689228142E-9</v>
      </c>
      <c r="C769" t="s">
        <v>49</v>
      </c>
      <c r="D769" t="s">
        <v>15</v>
      </c>
      <c r="F769" t="s">
        <v>36</v>
      </c>
      <c r="G769">
        <v>0</v>
      </c>
      <c r="H769" t="s">
        <v>1462</v>
      </c>
      <c r="I769" t="s">
        <v>340</v>
      </c>
    </row>
    <row r="770" spans="1:22" x14ac:dyDescent="0.2">
      <c r="A770" t="s">
        <v>1458</v>
      </c>
      <c r="B770">
        <v>3.3001000093019847E-8</v>
      </c>
      <c r="C770" t="s">
        <v>49</v>
      </c>
      <c r="D770" t="s">
        <v>15</v>
      </c>
      <c r="F770" t="s">
        <v>36</v>
      </c>
      <c r="G770">
        <v>0</v>
      </c>
      <c r="H770" t="s">
        <v>1458</v>
      </c>
      <c r="I770" t="s">
        <v>340</v>
      </c>
    </row>
    <row r="771" spans="1:22" x14ac:dyDescent="0.2">
      <c r="A771" t="s">
        <v>442</v>
      </c>
      <c r="B771">
        <v>3.7025999999999999E-3</v>
      </c>
      <c r="C771" t="s">
        <v>42</v>
      </c>
      <c r="D771" t="s">
        <v>16</v>
      </c>
      <c r="F771" t="s">
        <v>36</v>
      </c>
      <c r="G771">
        <v>0</v>
      </c>
      <c r="H771" t="s">
        <v>443</v>
      </c>
      <c r="I771" t="s">
        <v>353</v>
      </c>
    </row>
    <row r="772" spans="1:22" x14ac:dyDescent="0.2">
      <c r="A772" t="s">
        <v>354</v>
      </c>
      <c r="B772">
        <v>-3.3322999999999998E-6</v>
      </c>
      <c r="C772" t="s">
        <v>49</v>
      </c>
      <c r="D772" t="s">
        <v>250</v>
      </c>
      <c r="F772" t="s">
        <v>36</v>
      </c>
      <c r="G772">
        <v>0</v>
      </c>
      <c r="H772" t="s">
        <v>355</v>
      </c>
      <c r="I772" t="s">
        <v>353</v>
      </c>
    </row>
    <row r="774" spans="1:22" s="2" customFormat="1" x14ac:dyDescent="0.2">
      <c r="A774" s="2" t="s">
        <v>2</v>
      </c>
      <c r="B774" s="2" t="s">
        <v>332</v>
      </c>
    </row>
    <row r="775" spans="1:22" x14ac:dyDescent="0.2">
      <c r="A775" t="s">
        <v>4</v>
      </c>
      <c r="B775" t="s">
        <v>356</v>
      </c>
    </row>
    <row r="776" spans="1:22" x14ac:dyDescent="0.2">
      <c r="A776" t="s">
        <v>6</v>
      </c>
      <c r="B776" t="s">
        <v>1800</v>
      </c>
    </row>
    <row r="777" spans="1:22" x14ac:dyDescent="0.2">
      <c r="A777" t="s">
        <v>8</v>
      </c>
      <c r="B777">
        <v>1</v>
      </c>
    </row>
    <row r="778" spans="1:22" x14ac:dyDescent="0.2">
      <c r="A778" t="s">
        <v>9</v>
      </c>
      <c r="B778" t="s">
        <v>73</v>
      </c>
    </row>
    <row r="779" spans="1:22" x14ac:dyDescent="0.2">
      <c r="A779" t="s">
        <v>11</v>
      </c>
      <c r="B779" t="s">
        <v>12</v>
      </c>
    </row>
    <row r="780" spans="1:22" x14ac:dyDescent="0.2">
      <c r="A780" t="s">
        <v>13</v>
      </c>
      <c r="B780" t="s">
        <v>14</v>
      </c>
    </row>
    <row r="781" spans="1:22" x14ac:dyDescent="0.2">
      <c r="A781" t="s">
        <v>15</v>
      </c>
      <c r="B781" t="s">
        <v>53</v>
      </c>
    </row>
    <row r="782" spans="1:22" x14ac:dyDescent="0.2">
      <c r="A782" t="s">
        <v>17</v>
      </c>
    </row>
    <row r="783" spans="1:22" s="2" customFormat="1" x14ac:dyDescent="0.2">
      <c r="A783" s="2" t="s">
        <v>18</v>
      </c>
      <c r="B783" s="2" t="s">
        <v>19</v>
      </c>
      <c r="C783" s="2" t="s">
        <v>6</v>
      </c>
      <c r="D783" s="2" t="s">
        <v>15</v>
      </c>
      <c r="E783" s="2" t="s">
        <v>20</v>
      </c>
      <c r="F783" s="2" t="s">
        <v>13</v>
      </c>
      <c r="G783" s="2" t="s">
        <v>21</v>
      </c>
      <c r="H783" s="2" t="s">
        <v>22</v>
      </c>
      <c r="I783" s="2" t="s">
        <v>23</v>
      </c>
      <c r="J783" s="2" t="s">
        <v>4</v>
      </c>
      <c r="K783" s="2" t="s">
        <v>24</v>
      </c>
      <c r="L783" s="2" t="s">
        <v>9</v>
      </c>
      <c r="M783" s="2" t="s">
        <v>1998</v>
      </c>
      <c r="O783" s="2" t="s">
        <v>2002</v>
      </c>
      <c r="P783" s="2" t="s">
        <v>2003</v>
      </c>
      <c r="Q783" s="2" t="s">
        <v>2001</v>
      </c>
      <c r="R783" s="2" t="s">
        <v>2000</v>
      </c>
      <c r="S783" s="2" t="s">
        <v>2004</v>
      </c>
      <c r="T783" s="2" t="s">
        <v>1502</v>
      </c>
      <c r="U783" s="2" t="s">
        <v>2005</v>
      </c>
      <c r="V783" s="2" t="s">
        <v>2006</v>
      </c>
    </row>
    <row r="784" spans="1:22" x14ac:dyDescent="0.2">
      <c r="A784" t="s">
        <v>335</v>
      </c>
      <c r="B784">
        <v>3.8502999999999998</v>
      </c>
      <c r="D784" t="s">
        <v>30</v>
      </c>
      <c r="E784" t="s">
        <v>336</v>
      </c>
      <c r="F784" t="s">
        <v>27</v>
      </c>
      <c r="G784">
        <v>2</v>
      </c>
      <c r="H784">
        <v>1.348151067341848</v>
      </c>
      <c r="I784">
        <v>4.3409845976280087E-2</v>
      </c>
      <c r="J784" t="s">
        <v>337</v>
      </c>
    </row>
    <row r="785" spans="1:13" x14ac:dyDescent="0.2">
      <c r="A785" t="s">
        <v>29</v>
      </c>
      <c r="B785">
        <v>0.25026999999999999</v>
      </c>
      <c r="D785" t="s">
        <v>30</v>
      </c>
      <c r="E785" t="s">
        <v>31</v>
      </c>
      <c r="F785" t="s">
        <v>27</v>
      </c>
      <c r="G785">
        <v>2</v>
      </c>
      <c r="H785">
        <v>-1.385214943900327</v>
      </c>
      <c r="I785">
        <v>2.439508208471609E-2</v>
      </c>
      <c r="J785" t="s">
        <v>358</v>
      </c>
    </row>
    <row r="786" spans="1:13" x14ac:dyDescent="0.2">
      <c r="A786" t="s">
        <v>332</v>
      </c>
      <c r="B786">
        <v>1</v>
      </c>
      <c r="C786" t="str">
        <f>B776</f>
        <v>OM</v>
      </c>
      <c r="D786" t="s">
        <v>53</v>
      </c>
      <c r="E786" t="s">
        <v>339</v>
      </c>
      <c r="F786" t="s">
        <v>33</v>
      </c>
      <c r="G786">
        <v>0</v>
      </c>
      <c r="H786">
        <v>1</v>
      </c>
      <c r="L786" t="s">
        <v>73</v>
      </c>
      <c r="M786">
        <f>VLOOKUP(C786,'extension - production vol'!$B$6:$D$235,3,0)</f>
        <v>2.4E-2</v>
      </c>
    </row>
    <row r="787" spans="1:13" x14ac:dyDescent="0.2">
      <c r="A787" t="s">
        <v>1434</v>
      </c>
      <c r="B787">
        <v>9.5377999999999999E-9</v>
      </c>
      <c r="C787" t="s">
        <v>49</v>
      </c>
      <c r="D787" t="s">
        <v>15</v>
      </c>
      <c r="F787" t="s">
        <v>36</v>
      </c>
      <c r="G787">
        <v>2</v>
      </c>
      <c r="H787">
        <v>-18.46800298604678</v>
      </c>
      <c r="I787">
        <v>9.798894162072011E-2</v>
      </c>
      <c r="J787" t="s">
        <v>340</v>
      </c>
      <c r="L787" t="s">
        <v>1434</v>
      </c>
    </row>
    <row r="788" spans="1:13" x14ac:dyDescent="0.2">
      <c r="A788" t="s">
        <v>1435</v>
      </c>
      <c r="B788">
        <v>5.0512999999999997E-9</v>
      </c>
      <c r="C788" t="s">
        <v>49</v>
      </c>
      <c r="D788" t="s">
        <v>15</v>
      </c>
      <c r="F788" t="s">
        <v>36</v>
      </c>
      <c r="G788">
        <v>2</v>
      </c>
      <c r="H788">
        <v>-19.10362020104489</v>
      </c>
      <c r="I788">
        <v>9.798894162072011E-2</v>
      </c>
      <c r="J788" t="s">
        <v>340</v>
      </c>
      <c r="L788" t="s">
        <v>1435</v>
      </c>
    </row>
    <row r="789" spans="1:13" x14ac:dyDescent="0.2">
      <c r="A789" t="s">
        <v>1439</v>
      </c>
      <c r="B789">
        <v>2.7893999999999999E-9</v>
      </c>
      <c r="C789" t="s">
        <v>49</v>
      </c>
      <c r="D789" t="s">
        <v>15</v>
      </c>
      <c r="F789" t="s">
        <v>36</v>
      </c>
      <c r="G789">
        <v>2</v>
      </c>
      <c r="H789">
        <v>-19.697439318003951</v>
      </c>
      <c r="I789">
        <v>9.798894162072011E-2</v>
      </c>
      <c r="J789" t="s">
        <v>340</v>
      </c>
      <c r="L789" t="s">
        <v>1439</v>
      </c>
    </row>
    <row r="790" spans="1:13" x14ac:dyDescent="0.2">
      <c r="A790" t="s">
        <v>1440</v>
      </c>
      <c r="B790">
        <v>5.6277000000000002E-8</v>
      </c>
      <c r="C790" t="s">
        <v>49</v>
      </c>
      <c r="D790" t="s">
        <v>15</v>
      </c>
      <c r="F790" t="s">
        <v>36</v>
      </c>
      <c r="G790">
        <v>2</v>
      </c>
      <c r="H790">
        <v>-16.692979911025031</v>
      </c>
      <c r="I790">
        <v>9.798894162072011E-2</v>
      </c>
      <c r="J790" t="s">
        <v>340</v>
      </c>
      <c r="L790" t="s">
        <v>1440</v>
      </c>
    </row>
    <row r="791" spans="1:13" x14ac:dyDescent="0.2">
      <c r="A791" t="s">
        <v>1441</v>
      </c>
      <c r="B791">
        <v>4.4043E-10</v>
      </c>
      <c r="C791" t="s">
        <v>35</v>
      </c>
      <c r="D791" t="s">
        <v>15</v>
      </c>
      <c r="F791" t="s">
        <v>36</v>
      </c>
      <c r="G791">
        <v>2</v>
      </c>
      <c r="H791">
        <v>-21.54326959350907</v>
      </c>
      <c r="I791">
        <v>9.798894162072011E-2</v>
      </c>
      <c r="J791" t="s">
        <v>340</v>
      </c>
      <c r="L791" t="s">
        <v>1441</v>
      </c>
    </row>
    <row r="792" spans="1:13" x14ac:dyDescent="0.2">
      <c r="A792" t="s">
        <v>1442</v>
      </c>
      <c r="B792">
        <v>7.3404E-9</v>
      </c>
      <c r="C792" t="s">
        <v>35</v>
      </c>
      <c r="D792" t="s">
        <v>15</v>
      </c>
      <c r="F792" t="s">
        <v>36</v>
      </c>
      <c r="G792">
        <v>2</v>
      </c>
      <c r="H792">
        <v>-18.729872499892029</v>
      </c>
      <c r="I792">
        <v>9.798894162072011E-2</v>
      </c>
      <c r="J792" t="s">
        <v>340</v>
      </c>
      <c r="L792" t="s">
        <v>1442</v>
      </c>
    </row>
    <row r="793" spans="1:13" x14ac:dyDescent="0.2">
      <c r="A793" t="s">
        <v>1452</v>
      </c>
      <c r="B793">
        <v>3.8934000000000002E-10</v>
      </c>
      <c r="C793" t="s">
        <v>35</v>
      </c>
      <c r="D793" t="s">
        <v>15</v>
      </c>
      <c r="F793" t="s">
        <v>36</v>
      </c>
      <c r="G793">
        <v>2</v>
      </c>
      <c r="H793">
        <v>-21.666568118067421</v>
      </c>
      <c r="I793">
        <v>9.798894162072011E-2</v>
      </c>
      <c r="J793" t="s">
        <v>340</v>
      </c>
      <c r="L793" t="s">
        <v>1452</v>
      </c>
    </row>
    <row r="794" spans="1:13" x14ac:dyDescent="0.2">
      <c r="A794" t="s">
        <v>1453</v>
      </c>
      <c r="B794">
        <v>4.7130000000000002E-10</v>
      </c>
      <c r="C794" t="s">
        <v>35</v>
      </c>
      <c r="D794" t="s">
        <v>15</v>
      </c>
      <c r="F794" t="s">
        <v>36</v>
      </c>
      <c r="G794">
        <v>2</v>
      </c>
      <c r="H794">
        <v>-21.47552628199886</v>
      </c>
      <c r="I794">
        <v>9.798894162072011E-2</v>
      </c>
      <c r="J794" t="s">
        <v>340</v>
      </c>
      <c r="L794" t="s">
        <v>1453</v>
      </c>
    </row>
    <row r="795" spans="1:13" x14ac:dyDescent="0.2">
      <c r="A795" t="s">
        <v>1454</v>
      </c>
      <c r="B795">
        <v>6.1474000000000004E-11</v>
      </c>
      <c r="C795" t="s">
        <v>35</v>
      </c>
      <c r="D795" t="s">
        <v>15</v>
      </c>
      <c r="F795" t="s">
        <v>36</v>
      </c>
      <c r="G795">
        <v>2</v>
      </c>
      <c r="H795">
        <v>-23.51240679473371</v>
      </c>
      <c r="I795">
        <v>9.798894162072011E-2</v>
      </c>
      <c r="J795" t="s">
        <v>340</v>
      </c>
      <c r="L795" t="s">
        <v>1454</v>
      </c>
    </row>
    <row r="796" spans="1:13" x14ac:dyDescent="0.2">
      <c r="A796" t="s">
        <v>1455</v>
      </c>
      <c r="B796">
        <v>1.2458999999999999E-8</v>
      </c>
      <c r="C796" t="s">
        <v>35</v>
      </c>
      <c r="D796" t="s">
        <v>15</v>
      </c>
      <c r="F796" t="s">
        <v>36</v>
      </c>
      <c r="G796">
        <v>2</v>
      </c>
      <c r="H796">
        <v>-18.20082258362968</v>
      </c>
      <c r="I796">
        <v>9.798894162072011E-2</v>
      </c>
      <c r="J796" t="s">
        <v>340</v>
      </c>
      <c r="L796" t="s">
        <v>1455</v>
      </c>
    </row>
    <row r="797" spans="1:13" x14ac:dyDescent="0.2">
      <c r="A797" t="s">
        <v>1456</v>
      </c>
      <c r="B797">
        <v>6.5981999999999998E-9</v>
      </c>
      <c r="C797" t="s">
        <v>35</v>
      </c>
      <c r="D797" t="s">
        <v>15</v>
      </c>
      <c r="F797" t="s">
        <v>36</v>
      </c>
      <c r="G797">
        <v>2</v>
      </c>
      <c r="H797">
        <v>-18.836468952383601</v>
      </c>
      <c r="I797">
        <v>9.798894162072011E-2</v>
      </c>
      <c r="J797" t="s">
        <v>340</v>
      </c>
      <c r="L797" t="s">
        <v>1456</v>
      </c>
    </row>
    <row r="798" spans="1:13" x14ac:dyDescent="0.2">
      <c r="A798" t="s">
        <v>1461</v>
      </c>
      <c r="B798">
        <v>1.0666E-9</v>
      </c>
      <c r="C798" t="s">
        <v>49</v>
      </c>
      <c r="D798" t="s">
        <v>15</v>
      </c>
      <c r="F798" t="s">
        <v>36</v>
      </c>
      <c r="G798">
        <v>2</v>
      </c>
      <c r="H798">
        <v>-20.658789817762049</v>
      </c>
      <c r="I798">
        <v>9.798894162072011E-2</v>
      </c>
      <c r="J798" t="s">
        <v>340</v>
      </c>
      <c r="L798" t="s">
        <v>1461</v>
      </c>
    </row>
    <row r="799" spans="1:13" x14ac:dyDescent="0.2">
      <c r="A799" t="s">
        <v>1457</v>
      </c>
      <c r="B799">
        <v>1.7777000000000001E-8</v>
      </c>
      <c r="C799" t="s">
        <v>49</v>
      </c>
      <c r="D799" t="s">
        <v>15</v>
      </c>
      <c r="F799" t="s">
        <v>36</v>
      </c>
      <c r="G799">
        <v>2</v>
      </c>
      <c r="H799">
        <v>-17.845360350005858</v>
      </c>
      <c r="I799">
        <v>9.798894162072011E-2</v>
      </c>
      <c r="J799" t="s">
        <v>340</v>
      </c>
      <c r="L799" t="s">
        <v>1457</v>
      </c>
    </row>
    <row r="800" spans="1:13" x14ac:dyDescent="0.2">
      <c r="A800" t="s">
        <v>1462</v>
      </c>
      <c r="B800">
        <v>5.6487000000000004E-10</v>
      </c>
      <c r="C800" t="s">
        <v>49</v>
      </c>
      <c r="D800" t="s">
        <v>15</v>
      </c>
      <c r="F800" t="s">
        <v>36</v>
      </c>
      <c r="G800">
        <v>2</v>
      </c>
      <c r="H800">
        <v>-21.294425499752101</v>
      </c>
      <c r="I800">
        <v>9.798894162072011E-2</v>
      </c>
      <c r="J800" t="s">
        <v>340</v>
      </c>
      <c r="L800" t="s">
        <v>1462</v>
      </c>
    </row>
    <row r="801" spans="1:12" x14ac:dyDescent="0.2">
      <c r="A801" t="s">
        <v>1458</v>
      </c>
      <c r="B801">
        <v>9.4146000000000001E-9</v>
      </c>
      <c r="C801" t="s">
        <v>49</v>
      </c>
      <c r="D801" t="s">
        <v>15</v>
      </c>
      <c r="F801" t="s">
        <v>36</v>
      </c>
      <c r="G801">
        <v>2</v>
      </c>
      <c r="H801">
        <v>-18.48100416113547</v>
      </c>
      <c r="I801">
        <v>9.798894162072011E-2</v>
      </c>
      <c r="J801" t="s">
        <v>340</v>
      </c>
      <c r="L801" t="s">
        <v>1458</v>
      </c>
    </row>
    <row r="802" spans="1:12" x14ac:dyDescent="0.2">
      <c r="A802" t="s">
        <v>341</v>
      </c>
      <c r="B802">
        <v>2.3616999999999999E-8</v>
      </c>
      <c r="C802" t="s">
        <v>359</v>
      </c>
      <c r="D802" t="s">
        <v>15</v>
      </c>
      <c r="F802" t="s">
        <v>36</v>
      </c>
      <c r="G802">
        <v>2</v>
      </c>
      <c r="H802">
        <v>-17.561299045251399</v>
      </c>
      <c r="I802">
        <v>9.798894162072011E-2</v>
      </c>
      <c r="J802" t="s">
        <v>340</v>
      </c>
      <c r="L802" t="s">
        <v>341</v>
      </c>
    </row>
    <row r="803" spans="1:12" x14ac:dyDescent="0.2">
      <c r="A803" t="s">
        <v>342</v>
      </c>
      <c r="B803">
        <v>2.3616999999999999E-8</v>
      </c>
      <c r="C803" t="s">
        <v>359</v>
      </c>
      <c r="D803" t="s">
        <v>15</v>
      </c>
      <c r="F803" t="s">
        <v>36</v>
      </c>
      <c r="G803">
        <v>2</v>
      </c>
      <c r="H803">
        <v>-17.561299045251399</v>
      </c>
      <c r="I803">
        <v>9.798894162072011E-2</v>
      </c>
      <c r="J803" t="s">
        <v>340</v>
      </c>
      <c r="L803" t="s">
        <v>342</v>
      </c>
    </row>
    <row r="804" spans="1:12" x14ac:dyDescent="0.2">
      <c r="A804" t="s">
        <v>343</v>
      </c>
      <c r="B804">
        <v>1.2508E-8</v>
      </c>
      <c r="C804" t="s">
        <v>359</v>
      </c>
      <c r="D804" t="s">
        <v>15</v>
      </c>
      <c r="F804" t="s">
        <v>36</v>
      </c>
      <c r="G804">
        <v>2</v>
      </c>
      <c r="H804">
        <v>-18.196897397350821</v>
      </c>
      <c r="I804">
        <v>9.798894162072011E-2</v>
      </c>
      <c r="J804" t="s">
        <v>340</v>
      </c>
      <c r="L804" t="s">
        <v>343</v>
      </c>
    </row>
    <row r="805" spans="1:12" x14ac:dyDescent="0.2">
      <c r="A805" t="s">
        <v>344</v>
      </c>
      <c r="B805">
        <v>1.2508E-8</v>
      </c>
      <c r="C805" t="s">
        <v>359</v>
      </c>
      <c r="D805" t="s">
        <v>15</v>
      </c>
      <c r="F805" t="s">
        <v>36</v>
      </c>
      <c r="G805">
        <v>2</v>
      </c>
      <c r="H805">
        <v>-18.196897397350821</v>
      </c>
      <c r="I805">
        <v>9.798894162072011E-2</v>
      </c>
      <c r="J805" t="s">
        <v>340</v>
      </c>
      <c r="L805" t="s">
        <v>344</v>
      </c>
    </row>
    <row r="806" spans="1:12" x14ac:dyDescent="0.2">
      <c r="A806" t="s">
        <v>345</v>
      </c>
      <c r="B806">
        <v>2.4797999999999997E-7</v>
      </c>
      <c r="C806" t="s">
        <v>359</v>
      </c>
      <c r="D806" t="s">
        <v>15</v>
      </c>
      <c r="F806" t="s">
        <v>36</v>
      </c>
      <c r="G806">
        <v>2</v>
      </c>
      <c r="H806">
        <v>-15.20991773919472</v>
      </c>
      <c r="I806">
        <v>9.798894162072011E-2</v>
      </c>
      <c r="J806" t="s">
        <v>340</v>
      </c>
      <c r="L806" t="s">
        <v>345</v>
      </c>
    </row>
    <row r="807" spans="1:12" x14ac:dyDescent="0.2">
      <c r="A807" t="s">
        <v>346</v>
      </c>
      <c r="B807">
        <v>1.3133E-7</v>
      </c>
      <c r="C807" t="s">
        <v>359</v>
      </c>
      <c r="D807" t="s">
        <v>15</v>
      </c>
      <c r="F807" t="s">
        <v>36</v>
      </c>
      <c r="G807">
        <v>2</v>
      </c>
      <c r="H807">
        <v>-15.845552597349339</v>
      </c>
      <c r="I807">
        <v>9.798894162072011E-2</v>
      </c>
      <c r="J807" t="s">
        <v>340</v>
      </c>
      <c r="L807" t="s">
        <v>346</v>
      </c>
    </row>
    <row r="808" spans="1:12" x14ac:dyDescent="0.2">
      <c r="A808" t="s">
        <v>347</v>
      </c>
      <c r="B808">
        <v>4.6489E-8</v>
      </c>
      <c r="C808" t="s">
        <v>49</v>
      </c>
      <c r="D808" t="s">
        <v>15</v>
      </c>
      <c r="F808" t="s">
        <v>36</v>
      </c>
      <c r="G808">
        <v>2</v>
      </c>
      <c r="H808">
        <v>-16.884050111477411</v>
      </c>
      <c r="I808">
        <v>9.798894162072011E-2</v>
      </c>
      <c r="J808" t="s">
        <v>340</v>
      </c>
      <c r="L808" t="s">
        <v>347</v>
      </c>
    </row>
    <row r="809" spans="1:12" x14ac:dyDescent="0.2">
      <c r="A809" t="s">
        <v>348</v>
      </c>
      <c r="B809">
        <v>3.3766000000000001E-9</v>
      </c>
      <c r="C809" t="s">
        <v>49</v>
      </c>
      <c r="D809" t="s">
        <v>15</v>
      </c>
      <c r="F809" t="s">
        <v>36</v>
      </c>
      <c r="G809">
        <v>2</v>
      </c>
      <c r="H809">
        <v>-19.506396550885459</v>
      </c>
      <c r="I809">
        <v>9.798894162072011E-2</v>
      </c>
      <c r="J809" t="s">
        <v>340</v>
      </c>
      <c r="L809" t="s">
        <v>348</v>
      </c>
    </row>
    <row r="810" spans="1:12" x14ac:dyDescent="0.2">
      <c r="A810" t="s">
        <v>349</v>
      </c>
      <c r="B810">
        <v>1.2213E-8</v>
      </c>
      <c r="C810" t="s">
        <v>359</v>
      </c>
      <c r="D810" t="s">
        <v>15</v>
      </c>
      <c r="F810" t="s">
        <v>36</v>
      </c>
      <c r="G810">
        <v>2</v>
      </c>
      <c r="H810">
        <v>-18.220764878757461</v>
      </c>
      <c r="I810">
        <v>9.798894162072011E-2</v>
      </c>
      <c r="J810" t="s">
        <v>340</v>
      </c>
      <c r="L810" t="s">
        <v>349</v>
      </c>
    </row>
    <row r="811" spans="1:12" x14ac:dyDescent="0.2">
      <c r="A811" t="s">
        <v>350</v>
      </c>
      <c r="B811">
        <v>2.0354999999999999E-7</v>
      </c>
      <c r="C811" t="s">
        <v>359</v>
      </c>
      <c r="D811" t="s">
        <v>15</v>
      </c>
      <c r="F811" t="s">
        <v>36</v>
      </c>
      <c r="G811">
        <v>2</v>
      </c>
      <c r="H811">
        <v>-15.40735416199742</v>
      </c>
      <c r="I811">
        <v>9.798894162072011E-2</v>
      </c>
      <c r="J811" t="s">
        <v>340</v>
      </c>
      <c r="L811" t="s">
        <v>350</v>
      </c>
    </row>
    <row r="812" spans="1:12" x14ac:dyDescent="0.2">
      <c r="A812" t="s">
        <v>351</v>
      </c>
      <c r="B812">
        <v>6.4681999999999996E-9</v>
      </c>
      <c r="C812" t="s">
        <v>359</v>
      </c>
      <c r="D812" t="s">
        <v>15</v>
      </c>
      <c r="F812" t="s">
        <v>36</v>
      </c>
      <c r="G812">
        <v>2</v>
      </c>
      <c r="H812">
        <v>-18.856367974250119</v>
      </c>
      <c r="I812">
        <v>9.798894162072011E-2</v>
      </c>
      <c r="J812" t="s">
        <v>340</v>
      </c>
      <c r="L812" t="s">
        <v>351</v>
      </c>
    </row>
    <row r="813" spans="1:12" x14ac:dyDescent="0.2">
      <c r="A813" t="s">
        <v>352</v>
      </c>
      <c r="B813">
        <v>1.078E-7</v>
      </c>
      <c r="C813" t="s">
        <v>359</v>
      </c>
      <c r="D813" t="s">
        <v>15</v>
      </c>
      <c r="F813" t="s">
        <v>36</v>
      </c>
      <c r="G813">
        <v>2</v>
      </c>
      <c r="H813">
        <v>-16.042988178471511</v>
      </c>
      <c r="I813">
        <v>9.798894162072011E-2</v>
      </c>
      <c r="J813" t="s">
        <v>340</v>
      </c>
      <c r="L813" t="s">
        <v>352</v>
      </c>
    </row>
    <row r="814" spans="1:12" x14ac:dyDescent="0.2">
      <c r="A814" t="s">
        <v>442</v>
      </c>
      <c r="B814">
        <v>2.0720999999999999E-3</v>
      </c>
      <c r="C814" t="s">
        <v>42</v>
      </c>
      <c r="D814" t="s">
        <v>16</v>
      </c>
      <c r="F814" t="s">
        <v>36</v>
      </c>
      <c r="G814">
        <v>2</v>
      </c>
      <c r="H814">
        <v>-6.1791926932012373</v>
      </c>
      <c r="I814">
        <v>4.3409845976280087E-2</v>
      </c>
      <c r="J814" t="s">
        <v>353</v>
      </c>
      <c r="L814" t="s">
        <v>443</v>
      </c>
    </row>
    <row r="815" spans="1:12" x14ac:dyDescent="0.2">
      <c r="A815" t="s">
        <v>354</v>
      </c>
      <c r="B815">
        <v>-1.8648999999999999E-6</v>
      </c>
      <c r="C815" t="s">
        <v>49</v>
      </c>
      <c r="D815" t="s">
        <v>250</v>
      </c>
      <c r="F815" t="s">
        <v>36</v>
      </c>
      <c r="G815">
        <v>2</v>
      </c>
      <c r="H815">
        <v>-13.19230312560901</v>
      </c>
      <c r="I815">
        <v>4.3409845976280087E-2</v>
      </c>
      <c r="J815" t="s">
        <v>353</v>
      </c>
      <c r="K815" t="b">
        <v>1</v>
      </c>
      <c r="L815" t="s">
        <v>355</v>
      </c>
    </row>
    <row r="817" spans="1:19" s="2" customFormat="1" x14ac:dyDescent="0.2">
      <c r="A817" s="2" t="s">
        <v>2</v>
      </c>
      <c r="B817" s="2" t="s">
        <v>1459</v>
      </c>
    </row>
    <row r="818" spans="1:19" x14ac:dyDescent="0.2">
      <c r="A818" t="s">
        <v>4</v>
      </c>
      <c r="B818" t="s">
        <v>404</v>
      </c>
    </row>
    <row r="819" spans="1:19" x14ac:dyDescent="0.2">
      <c r="A819" t="s">
        <v>6</v>
      </c>
      <c r="B819" t="s">
        <v>1566</v>
      </c>
    </row>
    <row r="820" spans="1:19" x14ac:dyDescent="0.2">
      <c r="A820" t="s">
        <v>8</v>
      </c>
      <c r="B820">
        <v>1</v>
      </c>
    </row>
    <row r="821" spans="1:19" x14ac:dyDescent="0.2">
      <c r="A821" t="s">
        <v>9</v>
      </c>
      <c r="B821" t="s">
        <v>73</v>
      </c>
    </row>
    <row r="822" spans="1:19" x14ac:dyDescent="0.2">
      <c r="A822" t="s">
        <v>11</v>
      </c>
      <c r="B822" t="s">
        <v>12</v>
      </c>
    </row>
    <row r="823" spans="1:19" x14ac:dyDescent="0.2">
      <c r="A823" t="s">
        <v>13</v>
      </c>
      <c r="B823" t="s">
        <v>14</v>
      </c>
    </row>
    <row r="824" spans="1:19" x14ac:dyDescent="0.2">
      <c r="A824" t="s">
        <v>15</v>
      </c>
      <c r="B824" t="s">
        <v>53</v>
      </c>
    </row>
    <row r="825" spans="1:19" x14ac:dyDescent="0.2">
      <c r="A825" t="s">
        <v>17</v>
      </c>
    </row>
    <row r="826" spans="1:19" s="2" customFormat="1" x14ac:dyDescent="0.2">
      <c r="A826" s="2" t="s">
        <v>18</v>
      </c>
      <c r="B826" s="2" t="s">
        <v>19</v>
      </c>
      <c r="C826" s="2" t="s">
        <v>6</v>
      </c>
      <c r="D826" s="2" t="s">
        <v>15</v>
      </c>
      <c r="E826" s="2" t="s">
        <v>20</v>
      </c>
      <c r="F826" s="2" t="s">
        <v>13</v>
      </c>
      <c r="G826" s="2" t="s">
        <v>21</v>
      </c>
      <c r="H826" s="2" t="s">
        <v>9</v>
      </c>
      <c r="I826" s="2" t="s">
        <v>4</v>
      </c>
      <c r="J826" s="2" t="s">
        <v>1925</v>
      </c>
      <c r="K826" s="2" t="s">
        <v>1998</v>
      </c>
      <c r="L826" s="2" t="s">
        <v>2002</v>
      </c>
      <c r="M826" s="2" t="s">
        <v>2001</v>
      </c>
      <c r="O826" s="2" t="s">
        <v>2000</v>
      </c>
      <c r="P826" s="2" t="s">
        <v>2004</v>
      </c>
      <c r="Q826" s="2" t="s">
        <v>1502</v>
      </c>
      <c r="R826" s="2" t="s">
        <v>2005</v>
      </c>
      <c r="S826" s="2" t="s">
        <v>2006</v>
      </c>
    </row>
    <row r="827" spans="1:19" x14ac:dyDescent="0.2">
      <c r="A827" t="s">
        <v>335</v>
      </c>
      <c r="B827">
        <v>3.8502999999999998</v>
      </c>
      <c r="D827" t="s">
        <v>30</v>
      </c>
      <c r="E827" t="s">
        <v>336</v>
      </c>
      <c r="F827" t="s">
        <v>27</v>
      </c>
      <c r="G827">
        <v>0</v>
      </c>
      <c r="I827" t="s">
        <v>337</v>
      </c>
    </row>
    <row r="828" spans="1:19" x14ac:dyDescent="0.2">
      <c r="A828" t="s">
        <v>29</v>
      </c>
      <c r="B828">
        <v>0.25026999999999999</v>
      </c>
      <c r="D828" t="s">
        <v>30</v>
      </c>
      <c r="E828" t="s">
        <v>31</v>
      </c>
      <c r="F828" t="s">
        <v>27</v>
      </c>
      <c r="G828">
        <v>0</v>
      </c>
      <c r="I828" t="s">
        <v>338</v>
      </c>
    </row>
    <row r="829" spans="1:19" x14ac:dyDescent="0.2">
      <c r="A829" t="s">
        <v>1459</v>
      </c>
      <c r="B829">
        <v>1</v>
      </c>
      <c r="C829" t="str">
        <f>B819</f>
        <v>DZ</v>
      </c>
      <c r="D829" t="s">
        <v>53</v>
      </c>
      <c r="E829" t="s">
        <v>339</v>
      </c>
      <c r="F829" t="s">
        <v>33</v>
      </c>
      <c r="G829">
        <v>0</v>
      </c>
      <c r="H829" t="s">
        <v>73</v>
      </c>
      <c r="J829">
        <f>VLOOKUP(C829,'extension - production vol'!$B$6:$D$235,3,0)</f>
        <v>85</v>
      </c>
    </row>
    <row r="830" spans="1:19" x14ac:dyDescent="0.2">
      <c r="A830" t="s">
        <v>1439</v>
      </c>
      <c r="B830">
        <v>6.4265290829504533E-9</v>
      </c>
      <c r="C830" t="s">
        <v>49</v>
      </c>
      <c r="D830" t="s">
        <v>15</v>
      </c>
      <c r="F830" t="s">
        <v>36</v>
      </c>
      <c r="G830">
        <v>0</v>
      </c>
      <c r="H830" t="s">
        <v>1439</v>
      </c>
      <c r="I830" t="s">
        <v>340</v>
      </c>
    </row>
    <row r="831" spans="1:19" x14ac:dyDescent="0.2">
      <c r="A831" t="s">
        <v>1440</v>
      </c>
      <c r="B831">
        <v>7.9051994914169298E-8</v>
      </c>
      <c r="C831" t="s">
        <v>49</v>
      </c>
      <c r="D831" t="s">
        <v>15</v>
      </c>
      <c r="F831" t="s">
        <v>36</v>
      </c>
      <c r="G831">
        <v>0</v>
      </c>
      <c r="H831" t="s">
        <v>1440</v>
      </c>
      <c r="I831" t="s">
        <v>340</v>
      </c>
    </row>
    <row r="832" spans="1:19" x14ac:dyDescent="0.2">
      <c r="A832" t="s">
        <v>1441</v>
      </c>
      <c r="B832">
        <v>4.3905136743696912E-9</v>
      </c>
      <c r="C832" t="s">
        <v>35</v>
      </c>
      <c r="D832" t="s">
        <v>15</v>
      </c>
      <c r="F832" t="s">
        <v>36</v>
      </c>
      <c r="G832">
        <v>0</v>
      </c>
      <c r="H832" t="s">
        <v>1441</v>
      </c>
      <c r="I832" t="s">
        <v>340</v>
      </c>
    </row>
    <row r="833" spans="1:9" x14ac:dyDescent="0.2">
      <c r="A833" t="s">
        <v>1442</v>
      </c>
      <c r="B833">
        <v>1.0521308675626849E-7</v>
      </c>
      <c r="C833" t="s">
        <v>35</v>
      </c>
      <c r="D833" t="s">
        <v>15</v>
      </c>
      <c r="F833" t="s">
        <v>36</v>
      </c>
      <c r="G833">
        <v>0</v>
      </c>
      <c r="H833" t="s">
        <v>1442</v>
      </c>
      <c r="I833" t="s">
        <v>340</v>
      </c>
    </row>
    <row r="834" spans="1:9" x14ac:dyDescent="0.2">
      <c r="A834" t="s">
        <v>341</v>
      </c>
      <c r="B834">
        <v>2.1036182300075951E-7</v>
      </c>
      <c r="C834" t="s">
        <v>35</v>
      </c>
      <c r="D834" t="s">
        <v>15</v>
      </c>
      <c r="F834" t="s">
        <v>36</v>
      </c>
      <c r="G834">
        <v>0</v>
      </c>
      <c r="H834" t="s">
        <v>341</v>
      </c>
      <c r="I834" t="s">
        <v>340</v>
      </c>
    </row>
    <row r="835" spans="1:9" x14ac:dyDescent="0.2">
      <c r="A835" t="s">
        <v>342</v>
      </c>
      <c r="B835">
        <v>2.1036182300075951E-7</v>
      </c>
      <c r="C835" t="s">
        <v>35</v>
      </c>
      <c r="D835" t="s">
        <v>15</v>
      </c>
      <c r="F835" t="s">
        <v>36</v>
      </c>
      <c r="G835">
        <v>0</v>
      </c>
      <c r="H835" t="s">
        <v>342</v>
      </c>
      <c r="I835" t="s">
        <v>340</v>
      </c>
    </row>
    <row r="836" spans="1:9" x14ac:dyDescent="0.2">
      <c r="A836" t="s">
        <v>343</v>
      </c>
      <c r="B836">
        <v>1.161457169463653E-7</v>
      </c>
      <c r="C836" t="s">
        <v>35</v>
      </c>
      <c r="D836" t="s">
        <v>15</v>
      </c>
      <c r="F836" t="s">
        <v>36</v>
      </c>
      <c r="G836">
        <v>0</v>
      </c>
      <c r="H836" t="s">
        <v>343</v>
      </c>
      <c r="I836" t="s">
        <v>340</v>
      </c>
    </row>
    <row r="837" spans="1:9" x14ac:dyDescent="0.2">
      <c r="A837" t="s">
        <v>344</v>
      </c>
      <c r="B837">
        <v>1.161457169463653E-7</v>
      </c>
      <c r="C837" t="s">
        <v>35</v>
      </c>
      <c r="D837" t="s">
        <v>15</v>
      </c>
      <c r="F837" t="s">
        <v>36</v>
      </c>
      <c r="G837">
        <v>0</v>
      </c>
      <c r="H837" t="s">
        <v>344</v>
      </c>
      <c r="I837" t="s">
        <v>340</v>
      </c>
    </row>
    <row r="838" spans="1:9" x14ac:dyDescent="0.2">
      <c r="A838" t="s">
        <v>345</v>
      </c>
      <c r="B838">
        <v>2.1895696433061281E-6</v>
      </c>
      <c r="C838" t="s">
        <v>35</v>
      </c>
      <c r="D838" t="s">
        <v>15</v>
      </c>
      <c r="F838" t="s">
        <v>36</v>
      </c>
      <c r="G838">
        <v>0</v>
      </c>
      <c r="H838" t="s">
        <v>345</v>
      </c>
      <c r="I838" t="s">
        <v>340</v>
      </c>
    </row>
    <row r="839" spans="1:9" x14ac:dyDescent="0.2">
      <c r="A839" t="s">
        <v>346</v>
      </c>
      <c r="B839">
        <v>1.2113722961667671E-6</v>
      </c>
      <c r="C839" t="s">
        <v>35</v>
      </c>
      <c r="D839" t="s">
        <v>15</v>
      </c>
      <c r="F839" t="s">
        <v>36</v>
      </c>
      <c r="G839">
        <v>0</v>
      </c>
      <c r="H839" t="s">
        <v>346</v>
      </c>
      <c r="I839" t="s">
        <v>340</v>
      </c>
    </row>
    <row r="840" spans="1:9" x14ac:dyDescent="0.2">
      <c r="A840" t="s">
        <v>347</v>
      </c>
      <c r="B840">
        <v>1.5412295411323661E-7</v>
      </c>
      <c r="C840" t="s">
        <v>49</v>
      </c>
      <c r="D840" t="s">
        <v>15</v>
      </c>
      <c r="F840" t="s">
        <v>36</v>
      </c>
      <c r="G840">
        <v>0</v>
      </c>
      <c r="H840" t="s">
        <v>347</v>
      </c>
      <c r="I840" t="s">
        <v>340</v>
      </c>
    </row>
    <row r="841" spans="1:9" x14ac:dyDescent="0.2">
      <c r="A841" t="s">
        <v>348</v>
      </c>
      <c r="B841">
        <v>3.281510868019834E-9</v>
      </c>
      <c r="C841" t="s">
        <v>49</v>
      </c>
      <c r="D841" t="s">
        <v>15</v>
      </c>
      <c r="F841" t="s">
        <v>36</v>
      </c>
      <c r="G841">
        <v>0</v>
      </c>
      <c r="H841" t="s">
        <v>348</v>
      </c>
      <c r="I841" t="s">
        <v>340</v>
      </c>
    </row>
    <row r="842" spans="1:9" x14ac:dyDescent="0.2">
      <c r="A842" t="s">
        <v>349</v>
      </c>
      <c r="B842">
        <v>9.554485716244923E-8</v>
      </c>
      <c r="C842" t="s">
        <v>35</v>
      </c>
      <c r="D842" t="s">
        <v>15</v>
      </c>
      <c r="F842" t="s">
        <v>36</v>
      </c>
      <c r="G842">
        <v>0</v>
      </c>
      <c r="H842" t="s">
        <v>349</v>
      </c>
      <c r="I842" t="s">
        <v>340</v>
      </c>
    </row>
    <row r="843" spans="1:9" x14ac:dyDescent="0.2">
      <c r="A843" t="s">
        <v>350</v>
      </c>
      <c r="B843">
        <v>2.2976263270017552E-6</v>
      </c>
      <c r="C843" t="s">
        <v>35</v>
      </c>
      <c r="D843" t="s">
        <v>15</v>
      </c>
      <c r="F843" t="s">
        <v>36</v>
      </c>
      <c r="G843">
        <v>0</v>
      </c>
      <c r="H843" t="s">
        <v>350</v>
      </c>
      <c r="I843" t="s">
        <v>340</v>
      </c>
    </row>
    <row r="844" spans="1:9" x14ac:dyDescent="0.2">
      <c r="A844" t="s">
        <v>351</v>
      </c>
      <c r="B844">
        <v>5.3061518888431617E-8</v>
      </c>
      <c r="C844" t="s">
        <v>35</v>
      </c>
      <c r="D844" t="s">
        <v>15</v>
      </c>
      <c r="F844" t="s">
        <v>36</v>
      </c>
      <c r="G844">
        <v>0</v>
      </c>
      <c r="H844" t="s">
        <v>351</v>
      </c>
      <c r="I844" t="s">
        <v>340</v>
      </c>
    </row>
    <row r="845" spans="1:9" x14ac:dyDescent="0.2">
      <c r="A845" t="s">
        <v>352</v>
      </c>
      <c r="B845">
        <v>1.2739314288326559E-6</v>
      </c>
      <c r="C845" t="s">
        <v>35</v>
      </c>
      <c r="D845" t="s">
        <v>15</v>
      </c>
      <c r="F845" t="s">
        <v>36</v>
      </c>
      <c r="G845">
        <v>0</v>
      </c>
      <c r="H845" t="s">
        <v>352</v>
      </c>
      <c r="I845" t="s">
        <v>340</v>
      </c>
    </row>
    <row r="846" spans="1:9" x14ac:dyDescent="0.2">
      <c r="A846" t="s">
        <v>442</v>
      </c>
      <c r="B846">
        <v>3.7025999999999999E-3</v>
      </c>
      <c r="C846" t="s">
        <v>42</v>
      </c>
      <c r="D846" t="s">
        <v>16</v>
      </c>
      <c r="F846" t="s">
        <v>36</v>
      </c>
      <c r="G846">
        <v>0</v>
      </c>
      <c r="H846" t="s">
        <v>443</v>
      </c>
      <c r="I846" t="s">
        <v>353</v>
      </c>
    </row>
    <row r="847" spans="1:9" x14ac:dyDescent="0.2">
      <c r="A847" t="s">
        <v>354</v>
      </c>
      <c r="B847">
        <v>-3.3322999999999998E-6</v>
      </c>
      <c r="C847" t="s">
        <v>49</v>
      </c>
      <c r="D847" t="s">
        <v>250</v>
      </c>
      <c r="F847" t="s">
        <v>36</v>
      </c>
      <c r="G847">
        <v>0</v>
      </c>
      <c r="H847" t="s">
        <v>355</v>
      </c>
      <c r="I847" t="s">
        <v>353</v>
      </c>
    </row>
    <row r="849" spans="1:19" s="2" customFormat="1" x14ac:dyDescent="0.2">
      <c r="A849" s="2" t="s">
        <v>2</v>
      </c>
      <c r="B849" s="2" t="s">
        <v>1460</v>
      </c>
    </row>
    <row r="850" spans="1:19" x14ac:dyDescent="0.2">
      <c r="A850" t="s">
        <v>4</v>
      </c>
      <c r="B850" t="s">
        <v>404</v>
      </c>
    </row>
    <row r="851" spans="1:19" x14ac:dyDescent="0.2">
      <c r="A851" t="s">
        <v>6</v>
      </c>
      <c r="B851" t="s">
        <v>1566</v>
      </c>
    </row>
    <row r="852" spans="1:19" x14ac:dyDescent="0.2">
      <c r="A852" t="s">
        <v>8</v>
      </c>
      <c r="B852">
        <v>1</v>
      </c>
    </row>
    <row r="853" spans="1:19" x14ac:dyDescent="0.2">
      <c r="A853" t="s">
        <v>9</v>
      </c>
      <c r="B853" t="s">
        <v>73</v>
      </c>
    </row>
    <row r="854" spans="1:19" x14ac:dyDescent="0.2">
      <c r="A854" t="s">
        <v>11</v>
      </c>
      <c r="B854" t="s">
        <v>12</v>
      </c>
    </row>
    <row r="855" spans="1:19" x14ac:dyDescent="0.2">
      <c r="A855" t="s">
        <v>13</v>
      </c>
      <c r="B855" t="s">
        <v>14</v>
      </c>
    </row>
    <row r="856" spans="1:19" x14ac:dyDescent="0.2">
      <c r="A856" t="s">
        <v>15</v>
      </c>
      <c r="B856" t="s">
        <v>53</v>
      </c>
    </row>
    <row r="857" spans="1:19" x14ac:dyDescent="0.2">
      <c r="A857" t="s">
        <v>17</v>
      </c>
    </row>
    <row r="858" spans="1:19" s="2" customFormat="1" x14ac:dyDescent="0.2">
      <c r="A858" s="2" t="s">
        <v>18</v>
      </c>
      <c r="B858" s="2" t="s">
        <v>19</v>
      </c>
      <c r="C858" s="2" t="s">
        <v>6</v>
      </c>
      <c r="D858" s="2" t="s">
        <v>15</v>
      </c>
      <c r="E858" s="2" t="s">
        <v>20</v>
      </c>
      <c r="F858" s="2" t="s">
        <v>13</v>
      </c>
      <c r="G858" s="2" t="s">
        <v>21</v>
      </c>
      <c r="H858" s="2" t="s">
        <v>9</v>
      </c>
      <c r="I858" s="2" t="s">
        <v>4</v>
      </c>
      <c r="J858" s="2" t="s">
        <v>1925</v>
      </c>
      <c r="K858" s="2" t="s">
        <v>1998</v>
      </c>
      <c r="L858" s="2" t="s">
        <v>2002</v>
      </c>
      <c r="M858" s="2" t="s">
        <v>2001</v>
      </c>
      <c r="O858" s="2" t="s">
        <v>2000</v>
      </c>
      <c r="P858" s="2" t="s">
        <v>2004</v>
      </c>
      <c r="Q858" s="2" t="s">
        <v>1502</v>
      </c>
      <c r="R858" s="2" t="s">
        <v>2005</v>
      </c>
      <c r="S858" s="2" t="s">
        <v>2006</v>
      </c>
    </row>
    <row r="859" spans="1:19" x14ac:dyDescent="0.2">
      <c r="A859" t="s">
        <v>335</v>
      </c>
      <c r="B859">
        <v>3.8502999999999998</v>
      </c>
      <c r="D859" t="s">
        <v>30</v>
      </c>
      <c r="E859" t="s">
        <v>336</v>
      </c>
      <c r="F859" t="s">
        <v>27</v>
      </c>
      <c r="G859">
        <v>0</v>
      </c>
      <c r="I859" t="s">
        <v>337</v>
      </c>
    </row>
    <row r="860" spans="1:19" x14ac:dyDescent="0.2">
      <c r="A860" t="s">
        <v>29</v>
      </c>
      <c r="B860">
        <v>0.25026999999999999</v>
      </c>
      <c r="D860" t="s">
        <v>30</v>
      </c>
      <c r="E860" t="s">
        <v>31</v>
      </c>
      <c r="F860" t="s">
        <v>27</v>
      </c>
      <c r="G860">
        <v>0</v>
      </c>
      <c r="I860" t="s">
        <v>338</v>
      </c>
    </row>
    <row r="861" spans="1:19" x14ac:dyDescent="0.2">
      <c r="A861" t="s">
        <v>1460</v>
      </c>
      <c r="B861">
        <v>1</v>
      </c>
      <c r="C861" t="str">
        <f>B851</f>
        <v>DZ</v>
      </c>
      <c r="D861" t="s">
        <v>53</v>
      </c>
      <c r="E861" t="s">
        <v>339</v>
      </c>
      <c r="F861" t="s">
        <v>33</v>
      </c>
      <c r="G861">
        <v>0</v>
      </c>
      <c r="H861" t="s">
        <v>73</v>
      </c>
      <c r="J861">
        <f>VLOOKUP(C861,'extension - production vol'!$B$6:$D$235,3,0)</f>
        <v>85</v>
      </c>
    </row>
    <row r="862" spans="1:19" x14ac:dyDescent="0.2">
      <c r="A862" t="s">
        <v>1434</v>
      </c>
      <c r="B862">
        <v>3.3521534714391271E-8</v>
      </c>
      <c r="C862" t="s">
        <v>49</v>
      </c>
      <c r="D862" t="s">
        <v>15</v>
      </c>
      <c r="F862" t="s">
        <v>36</v>
      </c>
      <c r="G862">
        <v>0</v>
      </c>
      <c r="H862" t="s">
        <v>1434</v>
      </c>
      <c r="I862" t="s">
        <v>340</v>
      </c>
    </row>
    <row r="863" spans="1:19" x14ac:dyDescent="0.2">
      <c r="A863" t="s">
        <v>1435</v>
      </c>
      <c r="B863">
        <v>1.7708617649119798E-8</v>
      </c>
      <c r="C863" t="s">
        <v>49</v>
      </c>
      <c r="D863" t="s">
        <v>15</v>
      </c>
      <c r="F863" t="s">
        <v>36</v>
      </c>
      <c r="G863">
        <v>0</v>
      </c>
      <c r="H863" t="s">
        <v>1435</v>
      </c>
      <c r="I863" t="s">
        <v>340</v>
      </c>
    </row>
    <row r="864" spans="1:19" x14ac:dyDescent="0.2">
      <c r="A864" t="s">
        <v>1452</v>
      </c>
      <c r="B864">
        <v>3.0570455872195341E-10</v>
      </c>
      <c r="C864" t="s">
        <v>35</v>
      </c>
      <c r="D864" t="s">
        <v>15</v>
      </c>
      <c r="F864" t="s">
        <v>36</v>
      </c>
      <c r="G864">
        <v>0</v>
      </c>
      <c r="H864" t="s">
        <v>1452</v>
      </c>
      <c r="I864" t="s">
        <v>340</v>
      </c>
    </row>
    <row r="865" spans="1:9" x14ac:dyDescent="0.2">
      <c r="A865" t="s">
        <v>1453</v>
      </c>
      <c r="B865">
        <v>3.7018911407736551E-10</v>
      </c>
      <c r="C865" t="s">
        <v>35</v>
      </c>
      <c r="D865" t="s">
        <v>15</v>
      </c>
      <c r="F865" t="s">
        <v>36</v>
      </c>
      <c r="G865">
        <v>0</v>
      </c>
      <c r="H865" t="s">
        <v>1453</v>
      </c>
      <c r="I865" t="s">
        <v>340</v>
      </c>
    </row>
    <row r="866" spans="1:9" x14ac:dyDescent="0.2">
      <c r="A866" t="s">
        <v>1454</v>
      </c>
      <c r="B866">
        <v>4.824400067330827E-11</v>
      </c>
      <c r="C866" t="s">
        <v>35</v>
      </c>
      <c r="D866" t="s">
        <v>15</v>
      </c>
      <c r="F866" t="s">
        <v>36</v>
      </c>
      <c r="G866">
        <v>0</v>
      </c>
      <c r="H866" t="s">
        <v>1454</v>
      </c>
      <c r="I866" t="s">
        <v>340</v>
      </c>
    </row>
    <row r="867" spans="1:9" x14ac:dyDescent="0.2">
      <c r="A867" t="s">
        <v>1455</v>
      </c>
      <c r="B867">
        <v>9.7920991465625702E-9</v>
      </c>
      <c r="C867" t="s">
        <v>35</v>
      </c>
      <c r="D867" t="s">
        <v>15</v>
      </c>
      <c r="F867" t="s">
        <v>36</v>
      </c>
      <c r="G867">
        <v>0</v>
      </c>
      <c r="H867" t="s">
        <v>1455</v>
      </c>
      <c r="I867" t="s">
        <v>340</v>
      </c>
    </row>
    <row r="868" spans="1:9" x14ac:dyDescent="0.2">
      <c r="A868" t="s">
        <v>1456</v>
      </c>
      <c r="B868">
        <v>5.1826475970831156E-9</v>
      </c>
      <c r="C868" t="s">
        <v>35</v>
      </c>
      <c r="D868" t="s">
        <v>15</v>
      </c>
      <c r="F868" t="s">
        <v>36</v>
      </c>
      <c r="G868">
        <v>0</v>
      </c>
      <c r="H868" t="s">
        <v>1456</v>
      </c>
      <c r="I868" t="s">
        <v>340</v>
      </c>
    </row>
    <row r="869" spans="1:9" x14ac:dyDescent="0.2">
      <c r="A869" t="s">
        <v>1461</v>
      </c>
      <c r="B869">
        <v>5.3404337904433668E-9</v>
      </c>
      <c r="C869" t="s">
        <v>49</v>
      </c>
      <c r="D869" t="s">
        <v>15</v>
      </c>
      <c r="F869" t="s">
        <v>36</v>
      </c>
      <c r="G869">
        <v>0</v>
      </c>
      <c r="H869" t="s">
        <v>1461</v>
      </c>
      <c r="I869" t="s">
        <v>340</v>
      </c>
    </row>
    <row r="870" spans="1:9" x14ac:dyDescent="0.2">
      <c r="A870" t="s">
        <v>1457</v>
      </c>
      <c r="B870">
        <v>6.2434324500307844E-8</v>
      </c>
      <c r="C870" t="s">
        <v>49</v>
      </c>
      <c r="D870" t="s">
        <v>15</v>
      </c>
      <c r="F870" t="s">
        <v>36</v>
      </c>
      <c r="G870">
        <v>0</v>
      </c>
      <c r="H870" t="s">
        <v>1457</v>
      </c>
      <c r="I870" t="s">
        <v>340</v>
      </c>
    </row>
    <row r="871" spans="1:9" x14ac:dyDescent="0.2">
      <c r="A871" t="s">
        <v>1462</v>
      </c>
      <c r="B871">
        <v>1.9816111689228142E-9</v>
      </c>
      <c r="C871" t="s">
        <v>49</v>
      </c>
      <c r="D871" t="s">
        <v>15</v>
      </c>
      <c r="F871" t="s">
        <v>36</v>
      </c>
      <c r="G871">
        <v>0</v>
      </c>
      <c r="H871" t="s">
        <v>1462</v>
      </c>
      <c r="I871" t="s">
        <v>340</v>
      </c>
    </row>
    <row r="872" spans="1:9" x14ac:dyDescent="0.2">
      <c r="A872" t="s">
        <v>1458</v>
      </c>
      <c r="B872">
        <v>3.3001000093019847E-8</v>
      </c>
      <c r="C872" t="s">
        <v>49</v>
      </c>
      <c r="D872" t="s">
        <v>15</v>
      </c>
      <c r="F872" t="s">
        <v>36</v>
      </c>
      <c r="G872">
        <v>0</v>
      </c>
      <c r="H872" t="s">
        <v>1458</v>
      </c>
      <c r="I872" t="s">
        <v>340</v>
      </c>
    </row>
    <row r="873" spans="1:9" x14ac:dyDescent="0.2">
      <c r="A873" t="s">
        <v>442</v>
      </c>
      <c r="B873">
        <v>3.7025999999999999E-3</v>
      </c>
      <c r="C873" t="s">
        <v>42</v>
      </c>
      <c r="D873" t="s">
        <v>16</v>
      </c>
      <c r="F873" t="s">
        <v>36</v>
      </c>
      <c r="G873">
        <v>0</v>
      </c>
      <c r="H873" t="s">
        <v>443</v>
      </c>
      <c r="I873" t="s">
        <v>353</v>
      </c>
    </row>
    <row r="874" spans="1:9" x14ac:dyDescent="0.2">
      <c r="A874" t="s">
        <v>354</v>
      </c>
      <c r="B874">
        <v>-3.3322999999999998E-6</v>
      </c>
      <c r="C874" t="s">
        <v>49</v>
      </c>
      <c r="D874" t="s">
        <v>250</v>
      </c>
      <c r="F874" t="s">
        <v>36</v>
      </c>
      <c r="G874">
        <v>0</v>
      </c>
      <c r="H874" t="s">
        <v>355</v>
      </c>
      <c r="I874" t="s">
        <v>353</v>
      </c>
    </row>
    <row r="876" spans="1:9" s="2" customFormat="1" x14ac:dyDescent="0.2">
      <c r="A876" s="2" t="s">
        <v>2</v>
      </c>
      <c r="B876" s="2" t="s">
        <v>332</v>
      </c>
    </row>
    <row r="877" spans="1:9" x14ac:dyDescent="0.2">
      <c r="A877" t="s">
        <v>4</v>
      </c>
      <c r="B877" t="s">
        <v>356</v>
      </c>
    </row>
    <row r="878" spans="1:9" x14ac:dyDescent="0.2">
      <c r="A878" t="s">
        <v>6</v>
      </c>
      <c r="B878" t="s">
        <v>1566</v>
      </c>
    </row>
    <row r="879" spans="1:9" x14ac:dyDescent="0.2">
      <c r="A879" t="s">
        <v>8</v>
      </c>
      <c r="B879">
        <v>1</v>
      </c>
    </row>
    <row r="880" spans="1:9" x14ac:dyDescent="0.2">
      <c r="A880" t="s">
        <v>9</v>
      </c>
      <c r="B880" t="s">
        <v>73</v>
      </c>
    </row>
    <row r="881" spans="1:22" x14ac:dyDescent="0.2">
      <c r="A881" t="s">
        <v>11</v>
      </c>
      <c r="B881" t="s">
        <v>12</v>
      </c>
    </row>
    <row r="882" spans="1:22" x14ac:dyDescent="0.2">
      <c r="A882" t="s">
        <v>13</v>
      </c>
      <c r="B882" t="s">
        <v>14</v>
      </c>
    </row>
    <row r="883" spans="1:22" x14ac:dyDescent="0.2">
      <c r="A883" t="s">
        <v>15</v>
      </c>
      <c r="B883" t="s">
        <v>53</v>
      </c>
    </row>
    <row r="884" spans="1:22" x14ac:dyDescent="0.2">
      <c r="A884" t="s">
        <v>17</v>
      </c>
    </row>
    <row r="885" spans="1:22" s="2" customFormat="1" x14ac:dyDescent="0.2">
      <c r="A885" s="2" t="s">
        <v>18</v>
      </c>
      <c r="B885" s="2" t="s">
        <v>19</v>
      </c>
      <c r="C885" s="2" t="s">
        <v>6</v>
      </c>
      <c r="D885" s="2" t="s">
        <v>15</v>
      </c>
      <c r="E885" s="2" t="s">
        <v>20</v>
      </c>
      <c r="F885" s="2" t="s">
        <v>13</v>
      </c>
      <c r="G885" s="2" t="s">
        <v>21</v>
      </c>
      <c r="H885" s="2" t="s">
        <v>22</v>
      </c>
      <c r="I885" s="2" t="s">
        <v>23</v>
      </c>
      <c r="J885" s="2" t="s">
        <v>4</v>
      </c>
      <c r="K885" s="2" t="s">
        <v>24</v>
      </c>
      <c r="L885" s="2" t="s">
        <v>9</v>
      </c>
      <c r="M885" s="2" t="s">
        <v>1998</v>
      </c>
      <c r="O885" s="2" t="s">
        <v>2002</v>
      </c>
      <c r="P885" s="2" t="s">
        <v>2003</v>
      </c>
      <c r="Q885" s="2" t="s">
        <v>2001</v>
      </c>
      <c r="R885" s="2" t="s">
        <v>2000</v>
      </c>
      <c r="S885" s="2" t="s">
        <v>2004</v>
      </c>
      <c r="T885" s="2" t="s">
        <v>1502</v>
      </c>
      <c r="U885" s="2" t="s">
        <v>2005</v>
      </c>
      <c r="V885" s="2" t="s">
        <v>2006</v>
      </c>
    </row>
    <row r="886" spans="1:22" x14ac:dyDescent="0.2">
      <c r="A886" t="s">
        <v>335</v>
      </c>
      <c r="B886">
        <v>3.8502999999999998</v>
      </c>
      <c r="D886" t="s">
        <v>30</v>
      </c>
      <c r="E886" t="s">
        <v>336</v>
      </c>
      <c r="F886" t="s">
        <v>27</v>
      </c>
      <c r="G886">
        <v>2</v>
      </c>
      <c r="H886">
        <v>1.348151067341848</v>
      </c>
      <c r="I886">
        <v>4.3409845976280087E-2</v>
      </c>
      <c r="J886" t="s">
        <v>337</v>
      </c>
    </row>
    <row r="887" spans="1:22" x14ac:dyDescent="0.2">
      <c r="A887" t="s">
        <v>29</v>
      </c>
      <c r="B887">
        <v>0.25026999999999999</v>
      </c>
      <c r="D887" t="s">
        <v>30</v>
      </c>
      <c r="E887" t="s">
        <v>31</v>
      </c>
      <c r="F887" t="s">
        <v>27</v>
      </c>
      <c r="G887">
        <v>2</v>
      </c>
      <c r="H887">
        <v>-1.385214943900327</v>
      </c>
      <c r="I887">
        <v>2.439508208471609E-2</v>
      </c>
      <c r="J887" t="s">
        <v>358</v>
      </c>
    </row>
    <row r="888" spans="1:22" x14ac:dyDescent="0.2">
      <c r="A888" t="s">
        <v>332</v>
      </c>
      <c r="B888">
        <v>1</v>
      </c>
      <c r="C888" t="str">
        <f>B878</f>
        <v>DZ</v>
      </c>
      <c r="D888" t="s">
        <v>53</v>
      </c>
      <c r="E888" t="s">
        <v>339</v>
      </c>
      <c r="F888" t="s">
        <v>33</v>
      </c>
      <c r="G888">
        <v>0</v>
      </c>
      <c r="H888">
        <v>1</v>
      </c>
      <c r="L888" t="s">
        <v>73</v>
      </c>
      <c r="M888">
        <f>VLOOKUP(C888,'extension - production vol'!$B$6:$D$235,3,0)</f>
        <v>85</v>
      </c>
    </row>
    <row r="889" spans="1:22" x14ac:dyDescent="0.2">
      <c r="A889" t="s">
        <v>1434</v>
      </c>
      <c r="B889">
        <v>9.5377999999999999E-9</v>
      </c>
      <c r="C889" t="s">
        <v>49</v>
      </c>
      <c r="D889" t="s">
        <v>15</v>
      </c>
      <c r="F889" t="s">
        <v>36</v>
      </c>
      <c r="G889">
        <v>2</v>
      </c>
      <c r="H889">
        <v>-18.46800298604678</v>
      </c>
      <c r="I889">
        <v>9.798894162072011E-2</v>
      </c>
      <c r="J889" t="s">
        <v>340</v>
      </c>
      <c r="L889" t="s">
        <v>1434</v>
      </c>
    </row>
    <row r="890" spans="1:22" x14ac:dyDescent="0.2">
      <c r="A890" t="s">
        <v>1435</v>
      </c>
      <c r="B890">
        <v>5.0512999999999997E-9</v>
      </c>
      <c r="C890" t="s">
        <v>49</v>
      </c>
      <c r="D890" t="s">
        <v>15</v>
      </c>
      <c r="F890" t="s">
        <v>36</v>
      </c>
      <c r="G890">
        <v>2</v>
      </c>
      <c r="H890">
        <v>-19.10362020104489</v>
      </c>
      <c r="I890">
        <v>9.798894162072011E-2</v>
      </c>
      <c r="J890" t="s">
        <v>340</v>
      </c>
      <c r="L890" t="s">
        <v>1435</v>
      </c>
    </row>
    <row r="891" spans="1:22" x14ac:dyDescent="0.2">
      <c r="A891" t="s">
        <v>1439</v>
      </c>
      <c r="B891">
        <v>2.7893999999999999E-9</v>
      </c>
      <c r="C891" t="s">
        <v>49</v>
      </c>
      <c r="D891" t="s">
        <v>15</v>
      </c>
      <c r="F891" t="s">
        <v>36</v>
      </c>
      <c r="G891">
        <v>2</v>
      </c>
      <c r="H891">
        <v>-19.697439318003951</v>
      </c>
      <c r="I891">
        <v>9.798894162072011E-2</v>
      </c>
      <c r="J891" t="s">
        <v>340</v>
      </c>
      <c r="L891" t="s">
        <v>1439</v>
      </c>
    </row>
    <row r="892" spans="1:22" x14ac:dyDescent="0.2">
      <c r="A892" t="s">
        <v>1440</v>
      </c>
      <c r="B892">
        <v>5.6277000000000002E-8</v>
      </c>
      <c r="C892" t="s">
        <v>49</v>
      </c>
      <c r="D892" t="s">
        <v>15</v>
      </c>
      <c r="F892" t="s">
        <v>36</v>
      </c>
      <c r="G892">
        <v>2</v>
      </c>
      <c r="H892">
        <v>-16.692979911025031</v>
      </c>
      <c r="I892">
        <v>9.798894162072011E-2</v>
      </c>
      <c r="J892" t="s">
        <v>340</v>
      </c>
      <c r="L892" t="s">
        <v>1440</v>
      </c>
    </row>
    <row r="893" spans="1:22" x14ac:dyDescent="0.2">
      <c r="A893" t="s">
        <v>1441</v>
      </c>
      <c r="B893">
        <v>4.4043E-10</v>
      </c>
      <c r="C893" t="s">
        <v>35</v>
      </c>
      <c r="D893" t="s">
        <v>15</v>
      </c>
      <c r="F893" t="s">
        <v>36</v>
      </c>
      <c r="G893">
        <v>2</v>
      </c>
      <c r="H893">
        <v>-21.54326959350907</v>
      </c>
      <c r="I893">
        <v>9.798894162072011E-2</v>
      </c>
      <c r="J893" t="s">
        <v>340</v>
      </c>
      <c r="L893" t="s">
        <v>1441</v>
      </c>
    </row>
    <row r="894" spans="1:22" x14ac:dyDescent="0.2">
      <c r="A894" t="s">
        <v>1442</v>
      </c>
      <c r="B894">
        <v>7.3404E-9</v>
      </c>
      <c r="C894" t="s">
        <v>35</v>
      </c>
      <c r="D894" t="s">
        <v>15</v>
      </c>
      <c r="F894" t="s">
        <v>36</v>
      </c>
      <c r="G894">
        <v>2</v>
      </c>
      <c r="H894">
        <v>-18.729872499892029</v>
      </c>
      <c r="I894">
        <v>9.798894162072011E-2</v>
      </c>
      <c r="J894" t="s">
        <v>340</v>
      </c>
      <c r="L894" t="s">
        <v>1442</v>
      </c>
    </row>
    <row r="895" spans="1:22" x14ac:dyDescent="0.2">
      <c r="A895" t="s">
        <v>1452</v>
      </c>
      <c r="B895">
        <v>3.8934000000000002E-10</v>
      </c>
      <c r="C895" t="s">
        <v>35</v>
      </c>
      <c r="D895" t="s">
        <v>15</v>
      </c>
      <c r="F895" t="s">
        <v>36</v>
      </c>
      <c r="G895">
        <v>2</v>
      </c>
      <c r="H895">
        <v>-21.666568118067421</v>
      </c>
      <c r="I895">
        <v>9.798894162072011E-2</v>
      </c>
      <c r="J895" t="s">
        <v>340</v>
      </c>
      <c r="L895" t="s">
        <v>1452</v>
      </c>
    </row>
    <row r="896" spans="1:22" x14ac:dyDescent="0.2">
      <c r="A896" t="s">
        <v>1453</v>
      </c>
      <c r="B896">
        <v>4.7130000000000002E-10</v>
      </c>
      <c r="C896" t="s">
        <v>35</v>
      </c>
      <c r="D896" t="s">
        <v>15</v>
      </c>
      <c r="F896" t="s">
        <v>36</v>
      </c>
      <c r="G896">
        <v>2</v>
      </c>
      <c r="H896">
        <v>-21.47552628199886</v>
      </c>
      <c r="I896">
        <v>9.798894162072011E-2</v>
      </c>
      <c r="J896" t="s">
        <v>340</v>
      </c>
      <c r="L896" t="s">
        <v>1453</v>
      </c>
    </row>
    <row r="897" spans="1:12" x14ac:dyDescent="0.2">
      <c r="A897" t="s">
        <v>1454</v>
      </c>
      <c r="B897">
        <v>6.1474000000000004E-11</v>
      </c>
      <c r="C897" t="s">
        <v>35</v>
      </c>
      <c r="D897" t="s">
        <v>15</v>
      </c>
      <c r="F897" t="s">
        <v>36</v>
      </c>
      <c r="G897">
        <v>2</v>
      </c>
      <c r="H897">
        <v>-23.51240679473371</v>
      </c>
      <c r="I897">
        <v>9.798894162072011E-2</v>
      </c>
      <c r="J897" t="s">
        <v>340</v>
      </c>
      <c r="L897" t="s">
        <v>1454</v>
      </c>
    </row>
    <row r="898" spans="1:12" x14ac:dyDescent="0.2">
      <c r="A898" t="s">
        <v>1455</v>
      </c>
      <c r="B898">
        <v>1.2458999999999999E-8</v>
      </c>
      <c r="C898" t="s">
        <v>35</v>
      </c>
      <c r="D898" t="s">
        <v>15</v>
      </c>
      <c r="F898" t="s">
        <v>36</v>
      </c>
      <c r="G898">
        <v>2</v>
      </c>
      <c r="H898">
        <v>-18.20082258362968</v>
      </c>
      <c r="I898">
        <v>9.798894162072011E-2</v>
      </c>
      <c r="J898" t="s">
        <v>340</v>
      </c>
      <c r="L898" t="s">
        <v>1455</v>
      </c>
    </row>
    <row r="899" spans="1:12" x14ac:dyDescent="0.2">
      <c r="A899" t="s">
        <v>1456</v>
      </c>
      <c r="B899">
        <v>6.5981999999999998E-9</v>
      </c>
      <c r="C899" t="s">
        <v>35</v>
      </c>
      <c r="D899" t="s">
        <v>15</v>
      </c>
      <c r="F899" t="s">
        <v>36</v>
      </c>
      <c r="G899">
        <v>2</v>
      </c>
      <c r="H899">
        <v>-18.836468952383601</v>
      </c>
      <c r="I899">
        <v>9.798894162072011E-2</v>
      </c>
      <c r="J899" t="s">
        <v>340</v>
      </c>
      <c r="L899" t="s">
        <v>1456</v>
      </c>
    </row>
    <row r="900" spans="1:12" x14ac:dyDescent="0.2">
      <c r="A900" t="s">
        <v>1461</v>
      </c>
      <c r="B900">
        <v>1.0666E-9</v>
      </c>
      <c r="C900" t="s">
        <v>49</v>
      </c>
      <c r="D900" t="s">
        <v>15</v>
      </c>
      <c r="F900" t="s">
        <v>36</v>
      </c>
      <c r="G900">
        <v>2</v>
      </c>
      <c r="H900">
        <v>-20.658789817762049</v>
      </c>
      <c r="I900">
        <v>9.798894162072011E-2</v>
      </c>
      <c r="J900" t="s">
        <v>340</v>
      </c>
      <c r="L900" t="s">
        <v>1461</v>
      </c>
    </row>
    <row r="901" spans="1:12" x14ac:dyDescent="0.2">
      <c r="A901" t="s">
        <v>1457</v>
      </c>
      <c r="B901">
        <v>1.7777000000000001E-8</v>
      </c>
      <c r="C901" t="s">
        <v>49</v>
      </c>
      <c r="D901" t="s">
        <v>15</v>
      </c>
      <c r="F901" t="s">
        <v>36</v>
      </c>
      <c r="G901">
        <v>2</v>
      </c>
      <c r="H901">
        <v>-17.845360350005858</v>
      </c>
      <c r="I901">
        <v>9.798894162072011E-2</v>
      </c>
      <c r="J901" t="s">
        <v>340</v>
      </c>
      <c r="L901" t="s">
        <v>1457</v>
      </c>
    </row>
    <row r="902" spans="1:12" x14ac:dyDescent="0.2">
      <c r="A902" t="s">
        <v>1462</v>
      </c>
      <c r="B902">
        <v>5.6487000000000004E-10</v>
      </c>
      <c r="C902" t="s">
        <v>49</v>
      </c>
      <c r="D902" t="s">
        <v>15</v>
      </c>
      <c r="F902" t="s">
        <v>36</v>
      </c>
      <c r="G902">
        <v>2</v>
      </c>
      <c r="H902">
        <v>-21.294425499752101</v>
      </c>
      <c r="I902">
        <v>9.798894162072011E-2</v>
      </c>
      <c r="J902" t="s">
        <v>340</v>
      </c>
      <c r="L902" t="s">
        <v>1462</v>
      </c>
    </row>
    <row r="903" spans="1:12" x14ac:dyDescent="0.2">
      <c r="A903" t="s">
        <v>1458</v>
      </c>
      <c r="B903">
        <v>9.4146000000000001E-9</v>
      </c>
      <c r="C903" t="s">
        <v>49</v>
      </c>
      <c r="D903" t="s">
        <v>15</v>
      </c>
      <c r="F903" t="s">
        <v>36</v>
      </c>
      <c r="G903">
        <v>2</v>
      </c>
      <c r="H903">
        <v>-18.48100416113547</v>
      </c>
      <c r="I903">
        <v>9.798894162072011E-2</v>
      </c>
      <c r="J903" t="s">
        <v>340</v>
      </c>
      <c r="L903" t="s">
        <v>1458</v>
      </c>
    </row>
    <row r="904" spans="1:12" x14ac:dyDescent="0.2">
      <c r="A904" t="s">
        <v>341</v>
      </c>
      <c r="B904">
        <v>2.3616999999999999E-8</v>
      </c>
      <c r="C904" t="s">
        <v>359</v>
      </c>
      <c r="D904" t="s">
        <v>15</v>
      </c>
      <c r="F904" t="s">
        <v>36</v>
      </c>
      <c r="G904">
        <v>2</v>
      </c>
      <c r="H904">
        <v>-17.561299045251399</v>
      </c>
      <c r="I904">
        <v>9.798894162072011E-2</v>
      </c>
      <c r="J904" t="s">
        <v>340</v>
      </c>
      <c r="L904" t="s">
        <v>341</v>
      </c>
    </row>
    <row r="905" spans="1:12" x14ac:dyDescent="0.2">
      <c r="A905" t="s">
        <v>342</v>
      </c>
      <c r="B905">
        <v>2.3616999999999999E-8</v>
      </c>
      <c r="C905" t="s">
        <v>359</v>
      </c>
      <c r="D905" t="s">
        <v>15</v>
      </c>
      <c r="F905" t="s">
        <v>36</v>
      </c>
      <c r="G905">
        <v>2</v>
      </c>
      <c r="H905">
        <v>-17.561299045251399</v>
      </c>
      <c r="I905">
        <v>9.798894162072011E-2</v>
      </c>
      <c r="J905" t="s">
        <v>340</v>
      </c>
      <c r="L905" t="s">
        <v>342</v>
      </c>
    </row>
    <row r="906" spans="1:12" x14ac:dyDescent="0.2">
      <c r="A906" t="s">
        <v>343</v>
      </c>
      <c r="B906">
        <v>1.2508E-8</v>
      </c>
      <c r="C906" t="s">
        <v>359</v>
      </c>
      <c r="D906" t="s">
        <v>15</v>
      </c>
      <c r="F906" t="s">
        <v>36</v>
      </c>
      <c r="G906">
        <v>2</v>
      </c>
      <c r="H906">
        <v>-18.196897397350821</v>
      </c>
      <c r="I906">
        <v>9.798894162072011E-2</v>
      </c>
      <c r="J906" t="s">
        <v>340</v>
      </c>
      <c r="L906" t="s">
        <v>343</v>
      </c>
    </row>
    <row r="907" spans="1:12" x14ac:dyDescent="0.2">
      <c r="A907" t="s">
        <v>344</v>
      </c>
      <c r="B907">
        <v>1.2508E-8</v>
      </c>
      <c r="C907" t="s">
        <v>359</v>
      </c>
      <c r="D907" t="s">
        <v>15</v>
      </c>
      <c r="F907" t="s">
        <v>36</v>
      </c>
      <c r="G907">
        <v>2</v>
      </c>
      <c r="H907">
        <v>-18.196897397350821</v>
      </c>
      <c r="I907">
        <v>9.798894162072011E-2</v>
      </c>
      <c r="J907" t="s">
        <v>340</v>
      </c>
      <c r="L907" t="s">
        <v>344</v>
      </c>
    </row>
    <row r="908" spans="1:12" x14ac:dyDescent="0.2">
      <c r="A908" t="s">
        <v>345</v>
      </c>
      <c r="B908">
        <v>2.4797999999999997E-7</v>
      </c>
      <c r="C908" t="s">
        <v>359</v>
      </c>
      <c r="D908" t="s">
        <v>15</v>
      </c>
      <c r="F908" t="s">
        <v>36</v>
      </c>
      <c r="G908">
        <v>2</v>
      </c>
      <c r="H908">
        <v>-15.20991773919472</v>
      </c>
      <c r="I908">
        <v>9.798894162072011E-2</v>
      </c>
      <c r="J908" t="s">
        <v>340</v>
      </c>
      <c r="L908" t="s">
        <v>345</v>
      </c>
    </row>
    <row r="909" spans="1:12" x14ac:dyDescent="0.2">
      <c r="A909" t="s">
        <v>346</v>
      </c>
      <c r="B909">
        <v>1.3133E-7</v>
      </c>
      <c r="C909" t="s">
        <v>359</v>
      </c>
      <c r="D909" t="s">
        <v>15</v>
      </c>
      <c r="F909" t="s">
        <v>36</v>
      </c>
      <c r="G909">
        <v>2</v>
      </c>
      <c r="H909">
        <v>-15.845552597349339</v>
      </c>
      <c r="I909">
        <v>9.798894162072011E-2</v>
      </c>
      <c r="J909" t="s">
        <v>340</v>
      </c>
      <c r="L909" t="s">
        <v>346</v>
      </c>
    </row>
    <row r="910" spans="1:12" x14ac:dyDescent="0.2">
      <c r="A910" t="s">
        <v>347</v>
      </c>
      <c r="B910">
        <v>4.6489E-8</v>
      </c>
      <c r="C910" t="s">
        <v>49</v>
      </c>
      <c r="D910" t="s">
        <v>15</v>
      </c>
      <c r="F910" t="s">
        <v>36</v>
      </c>
      <c r="G910">
        <v>2</v>
      </c>
      <c r="H910">
        <v>-16.884050111477411</v>
      </c>
      <c r="I910">
        <v>9.798894162072011E-2</v>
      </c>
      <c r="J910" t="s">
        <v>340</v>
      </c>
      <c r="L910" t="s">
        <v>347</v>
      </c>
    </row>
    <row r="911" spans="1:12" x14ac:dyDescent="0.2">
      <c r="A911" t="s">
        <v>348</v>
      </c>
      <c r="B911">
        <v>3.3766000000000001E-9</v>
      </c>
      <c r="C911" t="s">
        <v>49</v>
      </c>
      <c r="D911" t="s">
        <v>15</v>
      </c>
      <c r="F911" t="s">
        <v>36</v>
      </c>
      <c r="G911">
        <v>2</v>
      </c>
      <c r="H911">
        <v>-19.506396550885459</v>
      </c>
      <c r="I911">
        <v>9.798894162072011E-2</v>
      </c>
      <c r="J911" t="s">
        <v>340</v>
      </c>
      <c r="L911" t="s">
        <v>348</v>
      </c>
    </row>
    <row r="912" spans="1:12" x14ac:dyDescent="0.2">
      <c r="A912" t="s">
        <v>349</v>
      </c>
      <c r="B912">
        <v>1.2213E-8</v>
      </c>
      <c r="C912" t="s">
        <v>359</v>
      </c>
      <c r="D912" t="s">
        <v>15</v>
      </c>
      <c r="F912" t="s">
        <v>36</v>
      </c>
      <c r="G912">
        <v>2</v>
      </c>
      <c r="H912">
        <v>-18.220764878757461</v>
      </c>
      <c r="I912">
        <v>9.798894162072011E-2</v>
      </c>
      <c r="J912" t="s">
        <v>340</v>
      </c>
      <c r="L912" t="s">
        <v>349</v>
      </c>
    </row>
    <row r="913" spans="1:19" x14ac:dyDescent="0.2">
      <c r="A913" t="s">
        <v>350</v>
      </c>
      <c r="B913">
        <v>2.0354999999999999E-7</v>
      </c>
      <c r="C913" t="s">
        <v>359</v>
      </c>
      <c r="D913" t="s">
        <v>15</v>
      </c>
      <c r="F913" t="s">
        <v>36</v>
      </c>
      <c r="G913">
        <v>2</v>
      </c>
      <c r="H913">
        <v>-15.40735416199742</v>
      </c>
      <c r="I913">
        <v>9.798894162072011E-2</v>
      </c>
      <c r="J913" t="s">
        <v>340</v>
      </c>
      <c r="L913" t="s">
        <v>350</v>
      </c>
    </row>
    <row r="914" spans="1:19" x14ac:dyDescent="0.2">
      <c r="A914" t="s">
        <v>351</v>
      </c>
      <c r="B914">
        <v>6.4681999999999996E-9</v>
      </c>
      <c r="C914" t="s">
        <v>359</v>
      </c>
      <c r="D914" t="s">
        <v>15</v>
      </c>
      <c r="F914" t="s">
        <v>36</v>
      </c>
      <c r="G914">
        <v>2</v>
      </c>
      <c r="H914">
        <v>-18.856367974250119</v>
      </c>
      <c r="I914">
        <v>9.798894162072011E-2</v>
      </c>
      <c r="J914" t="s">
        <v>340</v>
      </c>
      <c r="L914" t="s">
        <v>351</v>
      </c>
    </row>
    <row r="915" spans="1:19" x14ac:dyDescent="0.2">
      <c r="A915" t="s">
        <v>352</v>
      </c>
      <c r="B915">
        <v>1.078E-7</v>
      </c>
      <c r="C915" t="s">
        <v>359</v>
      </c>
      <c r="D915" t="s">
        <v>15</v>
      </c>
      <c r="F915" t="s">
        <v>36</v>
      </c>
      <c r="G915">
        <v>2</v>
      </c>
      <c r="H915">
        <v>-16.042988178471511</v>
      </c>
      <c r="I915">
        <v>9.798894162072011E-2</v>
      </c>
      <c r="J915" t="s">
        <v>340</v>
      </c>
      <c r="L915" t="s">
        <v>352</v>
      </c>
    </row>
    <row r="916" spans="1:19" x14ac:dyDescent="0.2">
      <c r="A916" t="s">
        <v>442</v>
      </c>
      <c r="B916">
        <v>2.0720999999999999E-3</v>
      </c>
      <c r="C916" t="s">
        <v>42</v>
      </c>
      <c r="D916" t="s">
        <v>16</v>
      </c>
      <c r="F916" t="s">
        <v>36</v>
      </c>
      <c r="G916">
        <v>2</v>
      </c>
      <c r="H916">
        <v>-6.1791926932012373</v>
      </c>
      <c r="I916">
        <v>4.3409845976280087E-2</v>
      </c>
      <c r="J916" t="s">
        <v>353</v>
      </c>
      <c r="L916" t="s">
        <v>443</v>
      </c>
    </row>
    <row r="917" spans="1:19" x14ac:dyDescent="0.2">
      <c r="A917" t="s">
        <v>354</v>
      </c>
      <c r="B917">
        <v>-1.8648999999999999E-6</v>
      </c>
      <c r="C917" t="s">
        <v>49</v>
      </c>
      <c r="D917" t="s">
        <v>250</v>
      </c>
      <c r="F917" t="s">
        <v>36</v>
      </c>
      <c r="G917">
        <v>2</v>
      </c>
      <c r="H917">
        <v>-13.19230312560901</v>
      </c>
      <c r="I917">
        <v>4.3409845976280087E-2</v>
      </c>
      <c r="J917" t="s">
        <v>353</v>
      </c>
      <c r="K917" t="b">
        <v>1</v>
      </c>
      <c r="L917" t="s">
        <v>355</v>
      </c>
    </row>
    <row r="919" spans="1:19" s="2" customFormat="1" x14ac:dyDescent="0.2">
      <c r="A919" s="2" t="s">
        <v>2</v>
      </c>
      <c r="B919" s="2" t="s">
        <v>1459</v>
      </c>
    </row>
    <row r="920" spans="1:19" x14ac:dyDescent="0.2">
      <c r="A920" t="s">
        <v>4</v>
      </c>
      <c r="B920" t="s">
        <v>404</v>
      </c>
    </row>
    <row r="921" spans="1:19" x14ac:dyDescent="0.2">
      <c r="A921" t="s">
        <v>6</v>
      </c>
      <c r="B921" t="s">
        <v>1933</v>
      </c>
    </row>
    <row r="922" spans="1:19" x14ac:dyDescent="0.2">
      <c r="A922" t="s">
        <v>8</v>
      </c>
      <c r="B922">
        <v>1</v>
      </c>
    </row>
    <row r="923" spans="1:19" x14ac:dyDescent="0.2">
      <c r="A923" t="s">
        <v>9</v>
      </c>
      <c r="B923" t="s">
        <v>73</v>
      </c>
    </row>
    <row r="924" spans="1:19" x14ac:dyDescent="0.2">
      <c r="A924" t="s">
        <v>11</v>
      </c>
      <c r="B924" t="s">
        <v>12</v>
      </c>
    </row>
    <row r="925" spans="1:19" x14ac:dyDescent="0.2">
      <c r="A925" t="s">
        <v>13</v>
      </c>
      <c r="B925" t="s">
        <v>14</v>
      </c>
    </row>
    <row r="926" spans="1:19" x14ac:dyDescent="0.2">
      <c r="A926" t="s">
        <v>15</v>
      </c>
      <c r="B926" t="s">
        <v>53</v>
      </c>
    </row>
    <row r="927" spans="1:19" x14ac:dyDescent="0.2">
      <c r="A927" t="s">
        <v>17</v>
      </c>
    </row>
    <row r="928" spans="1:19" s="2" customFormat="1" x14ac:dyDescent="0.2">
      <c r="A928" s="2" t="s">
        <v>18</v>
      </c>
      <c r="B928" s="2" t="s">
        <v>19</v>
      </c>
      <c r="C928" s="2" t="s">
        <v>6</v>
      </c>
      <c r="D928" s="2" t="s">
        <v>15</v>
      </c>
      <c r="E928" s="2" t="s">
        <v>20</v>
      </c>
      <c r="F928" s="2" t="s">
        <v>13</v>
      </c>
      <c r="G928" s="2" t="s">
        <v>21</v>
      </c>
      <c r="H928" s="2" t="s">
        <v>9</v>
      </c>
      <c r="I928" s="2" t="s">
        <v>4</v>
      </c>
      <c r="J928" s="2" t="s">
        <v>1925</v>
      </c>
      <c r="K928" s="2" t="s">
        <v>1998</v>
      </c>
      <c r="L928" s="2" t="s">
        <v>2002</v>
      </c>
      <c r="M928" s="2" t="s">
        <v>2001</v>
      </c>
      <c r="O928" s="2" t="s">
        <v>2000</v>
      </c>
      <c r="P928" s="2" t="s">
        <v>2004</v>
      </c>
      <c r="Q928" s="2" t="s">
        <v>1502</v>
      </c>
      <c r="R928" s="2" t="s">
        <v>2005</v>
      </c>
      <c r="S928" s="2" t="s">
        <v>2006</v>
      </c>
    </row>
    <row r="929" spans="1:10" x14ac:dyDescent="0.2">
      <c r="A929" t="s">
        <v>335</v>
      </c>
      <c r="B929">
        <v>3.8502999999999998</v>
      </c>
      <c r="D929" t="s">
        <v>30</v>
      </c>
      <c r="E929" t="s">
        <v>336</v>
      </c>
      <c r="F929" t="s">
        <v>27</v>
      </c>
      <c r="G929">
        <v>0</v>
      </c>
      <c r="I929" t="s">
        <v>337</v>
      </c>
    </row>
    <row r="930" spans="1:10" x14ac:dyDescent="0.2">
      <c r="A930" t="s">
        <v>29</v>
      </c>
      <c r="B930">
        <v>0.25026999999999999</v>
      </c>
      <c r="D930" t="s">
        <v>30</v>
      </c>
      <c r="E930" t="s">
        <v>31</v>
      </c>
      <c r="F930" t="s">
        <v>27</v>
      </c>
      <c r="G930">
        <v>0</v>
      </c>
      <c r="I930" t="s">
        <v>338</v>
      </c>
    </row>
    <row r="931" spans="1:10" x14ac:dyDescent="0.2">
      <c r="A931" t="s">
        <v>1459</v>
      </c>
      <c r="B931">
        <v>1</v>
      </c>
      <c r="C931" t="str">
        <f>B921</f>
        <v>SD</v>
      </c>
      <c r="D931" t="s">
        <v>53</v>
      </c>
      <c r="E931" t="s">
        <v>339</v>
      </c>
      <c r="F931" t="s">
        <v>33</v>
      </c>
      <c r="G931">
        <v>0</v>
      </c>
      <c r="H931" t="s">
        <v>73</v>
      </c>
      <c r="J931">
        <f>VLOOKUP(C931,'extension - production vol'!$B$6:$D$235,3,0)</f>
        <v>27.109000000000002</v>
      </c>
    </row>
    <row r="932" spans="1:10" x14ac:dyDescent="0.2">
      <c r="A932" t="s">
        <v>1439</v>
      </c>
      <c r="B932">
        <v>6.4265290829504533E-9</v>
      </c>
      <c r="C932" t="s">
        <v>49</v>
      </c>
      <c r="D932" t="s">
        <v>15</v>
      </c>
      <c r="F932" t="s">
        <v>36</v>
      </c>
      <c r="G932">
        <v>0</v>
      </c>
      <c r="H932" t="s">
        <v>1439</v>
      </c>
      <c r="I932" t="s">
        <v>340</v>
      </c>
    </row>
    <row r="933" spans="1:10" x14ac:dyDescent="0.2">
      <c r="A933" t="s">
        <v>1440</v>
      </c>
      <c r="B933">
        <v>7.9051994914169298E-8</v>
      </c>
      <c r="C933" t="s">
        <v>49</v>
      </c>
      <c r="D933" t="s">
        <v>15</v>
      </c>
      <c r="F933" t="s">
        <v>36</v>
      </c>
      <c r="G933">
        <v>0</v>
      </c>
      <c r="H933" t="s">
        <v>1440</v>
      </c>
      <c r="I933" t="s">
        <v>340</v>
      </c>
    </row>
    <row r="934" spans="1:10" x14ac:dyDescent="0.2">
      <c r="A934" t="s">
        <v>1441</v>
      </c>
      <c r="B934">
        <v>4.3905136743696912E-9</v>
      </c>
      <c r="C934" t="s">
        <v>35</v>
      </c>
      <c r="D934" t="s">
        <v>15</v>
      </c>
      <c r="F934" t="s">
        <v>36</v>
      </c>
      <c r="G934">
        <v>0</v>
      </c>
      <c r="H934" t="s">
        <v>1441</v>
      </c>
      <c r="I934" t="s">
        <v>340</v>
      </c>
    </row>
    <row r="935" spans="1:10" x14ac:dyDescent="0.2">
      <c r="A935" t="s">
        <v>1442</v>
      </c>
      <c r="B935">
        <v>1.0521308675626849E-7</v>
      </c>
      <c r="C935" t="s">
        <v>35</v>
      </c>
      <c r="D935" t="s">
        <v>15</v>
      </c>
      <c r="F935" t="s">
        <v>36</v>
      </c>
      <c r="G935">
        <v>0</v>
      </c>
      <c r="H935" t="s">
        <v>1442</v>
      </c>
      <c r="I935" t="s">
        <v>340</v>
      </c>
    </row>
    <row r="936" spans="1:10" x14ac:dyDescent="0.2">
      <c r="A936" t="s">
        <v>341</v>
      </c>
      <c r="B936">
        <v>2.1036182300075951E-7</v>
      </c>
      <c r="C936" t="s">
        <v>35</v>
      </c>
      <c r="D936" t="s">
        <v>15</v>
      </c>
      <c r="F936" t="s">
        <v>36</v>
      </c>
      <c r="G936">
        <v>0</v>
      </c>
      <c r="H936" t="s">
        <v>341</v>
      </c>
      <c r="I936" t="s">
        <v>340</v>
      </c>
    </row>
    <row r="937" spans="1:10" x14ac:dyDescent="0.2">
      <c r="A937" t="s">
        <v>342</v>
      </c>
      <c r="B937">
        <v>2.1036182300075951E-7</v>
      </c>
      <c r="C937" t="s">
        <v>35</v>
      </c>
      <c r="D937" t="s">
        <v>15</v>
      </c>
      <c r="F937" t="s">
        <v>36</v>
      </c>
      <c r="G937">
        <v>0</v>
      </c>
      <c r="H937" t="s">
        <v>342</v>
      </c>
      <c r="I937" t="s">
        <v>340</v>
      </c>
    </row>
    <row r="938" spans="1:10" x14ac:dyDescent="0.2">
      <c r="A938" t="s">
        <v>343</v>
      </c>
      <c r="B938">
        <v>1.161457169463653E-7</v>
      </c>
      <c r="C938" t="s">
        <v>35</v>
      </c>
      <c r="D938" t="s">
        <v>15</v>
      </c>
      <c r="F938" t="s">
        <v>36</v>
      </c>
      <c r="G938">
        <v>0</v>
      </c>
      <c r="H938" t="s">
        <v>343</v>
      </c>
      <c r="I938" t="s">
        <v>340</v>
      </c>
    </row>
    <row r="939" spans="1:10" x14ac:dyDescent="0.2">
      <c r="A939" t="s">
        <v>344</v>
      </c>
      <c r="B939">
        <v>1.161457169463653E-7</v>
      </c>
      <c r="C939" t="s">
        <v>35</v>
      </c>
      <c r="D939" t="s">
        <v>15</v>
      </c>
      <c r="F939" t="s">
        <v>36</v>
      </c>
      <c r="G939">
        <v>0</v>
      </c>
      <c r="H939" t="s">
        <v>344</v>
      </c>
      <c r="I939" t="s">
        <v>340</v>
      </c>
    </row>
    <row r="940" spans="1:10" x14ac:dyDescent="0.2">
      <c r="A940" t="s">
        <v>345</v>
      </c>
      <c r="B940">
        <v>2.1895696433061281E-6</v>
      </c>
      <c r="C940" t="s">
        <v>35</v>
      </c>
      <c r="D940" t="s">
        <v>15</v>
      </c>
      <c r="F940" t="s">
        <v>36</v>
      </c>
      <c r="G940">
        <v>0</v>
      </c>
      <c r="H940" t="s">
        <v>345</v>
      </c>
      <c r="I940" t="s">
        <v>340</v>
      </c>
    </row>
    <row r="941" spans="1:10" x14ac:dyDescent="0.2">
      <c r="A941" t="s">
        <v>346</v>
      </c>
      <c r="B941">
        <v>1.2113722961667671E-6</v>
      </c>
      <c r="C941" t="s">
        <v>35</v>
      </c>
      <c r="D941" t="s">
        <v>15</v>
      </c>
      <c r="F941" t="s">
        <v>36</v>
      </c>
      <c r="G941">
        <v>0</v>
      </c>
      <c r="H941" t="s">
        <v>346</v>
      </c>
      <c r="I941" t="s">
        <v>340</v>
      </c>
    </row>
    <row r="942" spans="1:10" x14ac:dyDescent="0.2">
      <c r="A942" t="s">
        <v>347</v>
      </c>
      <c r="B942">
        <v>1.5412295411323661E-7</v>
      </c>
      <c r="C942" t="s">
        <v>49</v>
      </c>
      <c r="D942" t="s">
        <v>15</v>
      </c>
      <c r="F942" t="s">
        <v>36</v>
      </c>
      <c r="G942">
        <v>0</v>
      </c>
      <c r="H942" t="s">
        <v>347</v>
      </c>
      <c r="I942" t="s">
        <v>340</v>
      </c>
    </row>
    <row r="943" spans="1:10" x14ac:dyDescent="0.2">
      <c r="A943" t="s">
        <v>348</v>
      </c>
      <c r="B943">
        <v>3.281510868019834E-9</v>
      </c>
      <c r="C943" t="s">
        <v>49</v>
      </c>
      <c r="D943" t="s">
        <v>15</v>
      </c>
      <c r="F943" t="s">
        <v>36</v>
      </c>
      <c r="G943">
        <v>0</v>
      </c>
      <c r="H943" t="s">
        <v>348</v>
      </c>
      <c r="I943" t="s">
        <v>340</v>
      </c>
    </row>
    <row r="944" spans="1:10" x14ac:dyDescent="0.2">
      <c r="A944" t="s">
        <v>349</v>
      </c>
      <c r="B944">
        <v>9.554485716244923E-8</v>
      </c>
      <c r="C944" t="s">
        <v>35</v>
      </c>
      <c r="D944" t="s">
        <v>15</v>
      </c>
      <c r="F944" t="s">
        <v>36</v>
      </c>
      <c r="G944">
        <v>0</v>
      </c>
      <c r="H944" t="s">
        <v>349</v>
      </c>
      <c r="I944" t="s">
        <v>340</v>
      </c>
    </row>
    <row r="945" spans="1:19" x14ac:dyDescent="0.2">
      <c r="A945" t="s">
        <v>350</v>
      </c>
      <c r="B945">
        <v>2.2976263270017552E-6</v>
      </c>
      <c r="C945" t="s">
        <v>35</v>
      </c>
      <c r="D945" t="s">
        <v>15</v>
      </c>
      <c r="F945" t="s">
        <v>36</v>
      </c>
      <c r="G945">
        <v>0</v>
      </c>
      <c r="H945" t="s">
        <v>350</v>
      </c>
      <c r="I945" t="s">
        <v>340</v>
      </c>
    </row>
    <row r="946" spans="1:19" x14ac:dyDescent="0.2">
      <c r="A946" t="s">
        <v>351</v>
      </c>
      <c r="B946">
        <v>5.3061518888431617E-8</v>
      </c>
      <c r="C946" t="s">
        <v>35</v>
      </c>
      <c r="D946" t="s">
        <v>15</v>
      </c>
      <c r="F946" t="s">
        <v>36</v>
      </c>
      <c r="G946">
        <v>0</v>
      </c>
      <c r="H946" t="s">
        <v>351</v>
      </c>
      <c r="I946" t="s">
        <v>340</v>
      </c>
    </row>
    <row r="947" spans="1:19" x14ac:dyDescent="0.2">
      <c r="A947" t="s">
        <v>352</v>
      </c>
      <c r="B947">
        <v>1.2739314288326559E-6</v>
      </c>
      <c r="C947" t="s">
        <v>35</v>
      </c>
      <c r="D947" t="s">
        <v>15</v>
      </c>
      <c r="F947" t="s">
        <v>36</v>
      </c>
      <c r="G947">
        <v>0</v>
      </c>
      <c r="H947" t="s">
        <v>352</v>
      </c>
      <c r="I947" t="s">
        <v>340</v>
      </c>
    </row>
    <row r="948" spans="1:19" x14ac:dyDescent="0.2">
      <c r="A948" t="s">
        <v>442</v>
      </c>
      <c r="B948">
        <v>3.7025999999999999E-3</v>
      </c>
      <c r="C948" t="s">
        <v>42</v>
      </c>
      <c r="D948" t="s">
        <v>16</v>
      </c>
      <c r="F948" t="s">
        <v>36</v>
      </c>
      <c r="G948">
        <v>0</v>
      </c>
      <c r="H948" t="s">
        <v>443</v>
      </c>
      <c r="I948" t="s">
        <v>353</v>
      </c>
    </row>
    <row r="949" spans="1:19" x14ac:dyDescent="0.2">
      <c r="A949" t="s">
        <v>354</v>
      </c>
      <c r="B949">
        <v>-3.3322999999999998E-6</v>
      </c>
      <c r="C949" t="s">
        <v>49</v>
      </c>
      <c r="D949" t="s">
        <v>250</v>
      </c>
      <c r="F949" t="s">
        <v>36</v>
      </c>
      <c r="G949">
        <v>0</v>
      </c>
      <c r="H949" t="s">
        <v>355</v>
      </c>
      <c r="I949" t="s">
        <v>353</v>
      </c>
    </row>
    <row r="951" spans="1:19" s="2" customFormat="1" x14ac:dyDescent="0.2">
      <c r="A951" s="2" t="s">
        <v>2</v>
      </c>
      <c r="B951" s="2" t="s">
        <v>1460</v>
      </c>
    </row>
    <row r="952" spans="1:19" x14ac:dyDescent="0.2">
      <c r="A952" t="s">
        <v>4</v>
      </c>
      <c r="B952" t="s">
        <v>404</v>
      </c>
    </row>
    <row r="953" spans="1:19" x14ac:dyDescent="0.2">
      <c r="A953" t="s">
        <v>6</v>
      </c>
      <c r="B953" t="s">
        <v>1933</v>
      </c>
    </row>
    <row r="954" spans="1:19" x14ac:dyDescent="0.2">
      <c r="A954" t="s">
        <v>8</v>
      </c>
      <c r="B954">
        <v>1</v>
      </c>
    </row>
    <row r="955" spans="1:19" x14ac:dyDescent="0.2">
      <c r="A955" t="s">
        <v>9</v>
      </c>
      <c r="B955" t="s">
        <v>73</v>
      </c>
    </row>
    <row r="956" spans="1:19" x14ac:dyDescent="0.2">
      <c r="A956" t="s">
        <v>11</v>
      </c>
      <c r="B956" t="s">
        <v>12</v>
      </c>
    </row>
    <row r="957" spans="1:19" x14ac:dyDescent="0.2">
      <c r="A957" t="s">
        <v>13</v>
      </c>
      <c r="B957" t="s">
        <v>14</v>
      </c>
    </row>
    <row r="958" spans="1:19" x14ac:dyDescent="0.2">
      <c r="A958" t="s">
        <v>15</v>
      </c>
      <c r="B958" t="s">
        <v>53</v>
      </c>
    </row>
    <row r="959" spans="1:19" x14ac:dyDescent="0.2">
      <c r="A959" t="s">
        <v>17</v>
      </c>
    </row>
    <row r="960" spans="1:19" s="2" customFormat="1" x14ac:dyDescent="0.2">
      <c r="A960" s="2" t="s">
        <v>18</v>
      </c>
      <c r="B960" s="2" t="s">
        <v>19</v>
      </c>
      <c r="C960" s="2" t="s">
        <v>6</v>
      </c>
      <c r="D960" s="2" t="s">
        <v>15</v>
      </c>
      <c r="E960" s="2" t="s">
        <v>20</v>
      </c>
      <c r="F960" s="2" t="s">
        <v>13</v>
      </c>
      <c r="G960" s="2" t="s">
        <v>21</v>
      </c>
      <c r="H960" s="2" t="s">
        <v>9</v>
      </c>
      <c r="I960" s="2" t="s">
        <v>4</v>
      </c>
      <c r="J960" s="2" t="s">
        <v>1925</v>
      </c>
      <c r="K960" s="2" t="s">
        <v>1998</v>
      </c>
      <c r="L960" s="2" t="s">
        <v>2002</v>
      </c>
      <c r="M960" s="2" t="s">
        <v>2001</v>
      </c>
      <c r="O960" s="2" t="s">
        <v>2000</v>
      </c>
      <c r="P960" s="2" t="s">
        <v>2004</v>
      </c>
      <c r="Q960" s="2" t="s">
        <v>1502</v>
      </c>
      <c r="R960" s="2" t="s">
        <v>2005</v>
      </c>
      <c r="S960" s="2" t="s">
        <v>2006</v>
      </c>
    </row>
    <row r="961" spans="1:10" x14ac:dyDescent="0.2">
      <c r="A961" t="s">
        <v>335</v>
      </c>
      <c r="B961">
        <v>3.8502999999999998</v>
      </c>
      <c r="D961" t="s">
        <v>30</v>
      </c>
      <c r="E961" t="s">
        <v>336</v>
      </c>
      <c r="F961" t="s">
        <v>27</v>
      </c>
      <c r="G961">
        <v>0</v>
      </c>
      <c r="I961" t="s">
        <v>337</v>
      </c>
    </row>
    <row r="962" spans="1:10" x14ac:dyDescent="0.2">
      <c r="A962" t="s">
        <v>29</v>
      </c>
      <c r="B962">
        <v>0.25026999999999999</v>
      </c>
      <c r="D962" t="s">
        <v>30</v>
      </c>
      <c r="E962" t="s">
        <v>31</v>
      </c>
      <c r="F962" t="s">
        <v>27</v>
      </c>
      <c r="G962">
        <v>0</v>
      </c>
      <c r="I962" t="s">
        <v>338</v>
      </c>
    </row>
    <row r="963" spans="1:10" x14ac:dyDescent="0.2">
      <c r="A963" t="s">
        <v>1460</v>
      </c>
      <c r="B963">
        <v>1</v>
      </c>
      <c r="C963" t="str">
        <f>B953</f>
        <v>SD</v>
      </c>
      <c r="D963" t="s">
        <v>53</v>
      </c>
      <c r="E963" t="s">
        <v>339</v>
      </c>
      <c r="F963" t="s">
        <v>33</v>
      </c>
      <c r="G963">
        <v>0</v>
      </c>
      <c r="H963" t="s">
        <v>73</v>
      </c>
      <c r="J963">
        <f>VLOOKUP(C963,'extension - production vol'!$B$6:$D$235,3,0)</f>
        <v>27.109000000000002</v>
      </c>
    </row>
    <row r="964" spans="1:10" x14ac:dyDescent="0.2">
      <c r="A964" t="s">
        <v>1434</v>
      </c>
      <c r="B964">
        <v>3.3521534714391271E-8</v>
      </c>
      <c r="C964" t="s">
        <v>49</v>
      </c>
      <c r="D964" t="s">
        <v>15</v>
      </c>
      <c r="F964" t="s">
        <v>36</v>
      </c>
      <c r="G964">
        <v>0</v>
      </c>
      <c r="H964" t="s">
        <v>1434</v>
      </c>
      <c r="I964" t="s">
        <v>340</v>
      </c>
    </row>
    <row r="965" spans="1:10" x14ac:dyDescent="0.2">
      <c r="A965" t="s">
        <v>1435</v>
      </c>
      <c r="B965">
        <v>1.7708617649119798E-8</v>
      </c>
      <c r="C965" t="s">
        <v>49</v>
      </c>
      <c r="D965" t="s">
        <v>15</v>
      </c>
      <c r="F965" t="s">
        <v>36</v>
      </c>
      <c r="G965">
        <v>0</v>
      </c>
      <c r="H965" t="s">
        <v>1435</v>
      </c>
      <c r="I965" t="s">
        <v>340</v>
      </c>
    </row>
    <row r="966" spans="1:10" x14ac:dyDescent="0.2">
      <c r="A966" t="s">
        <v>1452</v>
      </c>
      <c r="B966">
        <v>3.0570455872195341E-10</v>
      </c>
      <c r="C966" t="s">
        <v>35</v>
      </c>
      <c r="D966" t="s">
        <v>15</v>
      </c>
      <c r="F966" t="s">
        <v>36</v>
      </c>
      <c r="G966">
        <v>0</v>
      </c>
      <c r="H966" t="s">
        <v>1452</v>
      </c>
      <c r="I966" t="s">
        <v>340</v>
      </c>
    </row>
    <row r="967" spans="1:10" x14ac:dyDescent="0.2">
      <c r="A967" t="s">
        <v>1453</v>
      </c>
      <c r="B967">
        <v>3.7018911407736551E-10</v>
      </c>
      <c r="C967" t="s">
        <v>35</v>
      </c>
      <c r="D967" t="s">
        <v>15</v>
      </c>
      <c r="F967" t="s">
        <v>36</v>
      </c>
      <c r="G967">
        <v>0</v>
      </c>
      <c r="H967" t="s">
        <v>1453</v>
      </c>
      <c r="I967" t="s">
        <v>340</v>
      </c>
    </row>
    <row r="968" spans="1:10" x14ac:dyDescent="0.2">
      <c r="A968" t="s">
        <v>1454</v>
      </c>
      <c r="B968">
        <v>4.824400067330827E-11</v>
      </c>
      <c r="C968" t="s">
        <v>35</v>
      </c>
      <c r="D968" t="s">
        <v>15</v>
      </c>
      <c r="F968" t="s">
        <v>36</v>
      </c>
      <c r="G968">
        <v>0</v>
      </c>
      <c r="H968" t="s">
        <v>1454</v>
      </c>
      <c r="I968" t="s">
        <v>340</v>
      </c>
    </row>
    <row r="969" spans="1:10" x14ac:dyDescent="0.2">
      <c r="A969" t="s">
        <v>1455</v>
      </c>
      <c r="B969">
        <v>9.7920991465625702E-9</v>
      </c>
      <c r="C969" t="s">
        <v>35</v>
      </c>
      <c r="D969" t="s">
        <v>15</v>
      </c>
      <c r="F969" t="s">
        <v>36</v>
      </c>
      <c r="G969">
        <v>0</v>
      </c>
      <c r="H969" t="s">
        <v>1455</v>
      </c>
      <c r="I969" t="s">
        <v>340</v>
      </c>
    </row>
    <row r="970" spans="1:10" x14ac:dyDescent="0.2">
      <c r="A970" t="s">
        <v>1456</v>
      </c>
      <c r="B970">
        <v>5.1826475970831156E-9</v>
      </c>
      <c r="C970" t="s">
        <v>35</v>
      </c>
      <c r="D970" t="s">
        <v>15</v>
      </c>
      <c r="F970" t="s">
        <v>36</v>
      </c>
      <c r="G970">
        <v>0</v>
      </c>
      <c r="H970" t="s">
        <v>1456</v>
      </c>
      <c r="I970" t="s">
        <v>340</v>
      </c>
    </row>
    <row r="971" spans="1:10" x14ac:dyDescent="0.2">
      <c r="A971" t="s">
        <v>1461</v>
      </c>
      <c r="B971">
        <v>5.3404337904433668E-9</v>
      </c>
      <c r="C971" t="s">
        <v>49</v>
      </c>
      <c r="D971" t="s">
        <v>15</v>
      </c>
      <c r="F971" t="s">
        <v>36</v>
      </c>
      <c r="G971">
        <v>0</v>
      </c>
      <c r="H971" t="s">
        <v>1461</v>
      </c>
      <c r="I971" t="s">
        <v>340</v>
      </c>
    </row>
    <row r="972" spans="1:10" x14ac:dyDescent="0.2">
      <c r="A972" t="s">
        <v>1457</v>
      </c>
      <c r="B972">
        <v>6.2434324500307844E-8</v>
      </c>
      <c r="C972" t="s">
        <v>49</v>
      </c>
      <c r="D972" t="s">
        <v>15</v>
      </c>
      <c r="F972" t="s">
        <v>36</v>
      </c>
      <c r="G972">
        <v>0</v>
      </c>
      <c r="H972" t="s">
        <v>1457</v>
      </c>
      <c r="I972" t="s">
        <v>340</v>
      </c>
    </row>
    <row r="973" spans="1:10" x14ac:dyDescent="0.2">
      <c r="A973" t="s">
        <v>1462</v>
      </c>
      <c r="B973">
        <v>1.9816111689228142E-9</v>
      </c>
      <c r="C973" t="s">
        <v>49</v>
      </c>
      <c r="D973" t="s">
        <v>15</v>
      </c>
      <c r="F973" t="s">
        <v>36</v>
      </c>
      <c r="G973">
        <v>0</v>
      </c>
      <c r="H973" t="s">
        <v>1462</v>
      </c>
      <c r="I973" t="s">
        <v>340</v>
      </c>
    </row>
    <row r="974" spans="1:10" x14ac:dyDescent="0.2">
      <c r="A974" t="s">
        <v>1458</v>
      </c>
      <c r="B974">
        <v>3.3001000093019847E-8</v>
      </c>
      <c r="C974" t="s">
        <v>49</v>
      </c>
      <c r="D974" t="s">
        <v>15</v>
      </c>
      <c r="F974" t="s">
        <v>36</v>
      </c>
      <c r="G974">
        <v>0</v>
      </c>
      <c r="H974" t="s">
        <v>1458</v>
      </c>
      <c r="I974" t="s">
        <v>340</v>
      </c>
    </row>
    <row r="975" spans="1:10" x14ac:dyDescent="0.2">
      <c r="A975" t="s">
        <v>442</v>
      </c>
      <c r="B975">
        <v>3.7025999999999999E-3</v>
      </c>
      <c r="C975" t="s">
        <v>42</v>
      </c>
      <c r="D975" t="s">
        <v>16</v>
      </c>
      <c r="F975" t="s">
        <v>36</v>
      </c>
      <c r="G975">
        <v>0</v>
      </c>
      <c r="H975" t="s">
        <v>443</v>
      </c>
      <c r="I975" t="s">
        <v>353</v>
      </c>
    </row>
    <row r="976" spans="1:10" x14ac:dyDescent="0.2">
      <c r="A976" t="s">
        <v>354</v>
      </c>
      <c r="B976">
        <v>-3.3322999999999998E-6</v>
      </c>
      <c r="C976" t="s">
        <v>49</v>
      </c>
      <c r="D976" t="s">
        <v>250</v>
      </c>
      <c r="F976" t="s">
        <v>36</v>
      </c>
      <c r="G976">
        <v>0</v>
      </c>
      <c r="H976" t="s">
        <v>355</v>
      </c>
      <c r="I976" t="s">
        <v>353</v>
      </c>
    </row>
    <row r="978" spans="1:22" s="2" customFormat="1" x14ac:dyDescent="0.2">
      <c r="A978" s="2" t="s">
        <v>2</v>
      </c>
      <c r="B978" s="2" t="s">
        <v>332</v>
      </c>
    </row>
    <row r="979" spans="1:22" x14ac:dyDescent="0.2">
      <c r="A979" t="s">
        <v>4</v>
      </c>
      <c r="B979" t="s">
        <v>356</v>
      </c>
    </row>
    <row r="980" spans="1:22" x14ac:dyDescent="0.2">
      <c r="A980" t="s">
        <v>6</v>
      </c>
      <c r="B980" t="s">
        <v>1933</v>
      </c>
    </row>
    <row r="981" spans="1:22" x14ac:dyDescent="0.2">
      <c r="A981" t="s">
        <v>8</v>
      </c>
      <c r="B981">
        <v>1</v>
      </c>
    </row>
    <row r="982" spans="1:22" x14ac:dyDescent="0.2">
      <c r="A982" t="s">
        <v>9</v>
      </c>
      <c r="B982" t="s">
        <v>73</v>
      </c>
    </row>
    <row r="983" spans="1:22" x14ac:dyDescent="0.2">
      <c r="A983" t="s">
        <v>11</v>
      </c>
      <c r="B983" t="s">
        <v>12</v>
      </c>
    </row>
    <row r="984" spans="1:22" x14ac:dyDescent="0.2">
      <c r="A984" t="s">
        <v>13</v>
      </c>
      <c r="B984" t="s">
        <v>14</v>
      </c>
    </row>
    <row r="985" spans="1:22" x14ac:dyDescent="0.2">
      <c r="A985" t="s">
        <v>15</v>
      </c>
      <c r="B985" t="s">
        <v>53</v>
      </c>
    </row>
    <row r="986" spans="1:22" x14ac:dyDescent="0.2">
      <c r="A986" t="s">
        <v>17</v>
      </c>
    </row>
    <row r="987" spans="1:22" s="2" customFormat="1" x14ac:dyDescent="0.2">
      <c r="A987" s="2" t="s">
        <v>18</v>
      </c>
      <c r="B987" s="2" t="s">
        <v>19</v>
      </c>
      <c r="C987" s="2" t="s">
        <v>6</v>
      </c>
      <c r="D987" s="2" t="s">
        <v>15</v>
      </c>
      <c r="E987" s="2" t="s">
        <v>20</v>
      </c>
      <c r="F987" s="2" t="s">
        <v>13</v>
      </c>
      <c r="G987" s="2" t="s">
        <v>21</v>
      </c>
      <c r="H987" s="2" t="s">
        <v>22</v>
      </c>
      <c r="I987" s="2" t="s">
        <v>23</v>
      </c>
      <c r="J987" s="2" t="s">
        <v>4</v>
      </c>
      <c r="K987" s="2" t="s">
        <v>24</v>
      </c>
      <c r="L987" s="2" t="s">
        <v>9</v>
      </c>
      <c r="M987" s="2" t="s">
        <v>1998</v>
      </c>
      <c r="O987" s="2" t="s">
        <v>2002</v>
      </c>
      <c r="P987" s="2" t="s">
        <v>2003</v>
      </c>
      <c r="Q987" s="2" t="s">
        <v>2001</v>
      </c>
      <c r="R987" s="2" t="s">
        <v>2000</v>
      </c>
      <c r="S987" s="2" t="s">
        <v>2004</v>
      </c>
      <c r="T987" s="2" t="s">
        <v>1502</v>
      </c>
      <c r="U987" s="2" t="s">
        <v>2005</v>
      </c>
      <c r="V987" s="2" t="s">
        <v>2006</v>
      </c>
    </row>
    <row r="988" spans="1:22" x14ac:dyDescent="0.2">
      <c r="A988" t="s">
        <v>335</v>
      </c>
      <c r="B988">
        <v>3.8502999999999998</v>
      </c>
      <c r="D988" t="s">
        <v>30</v>
      </c>
      <c r="E988" t="s">
        <v>336</v>
      </c>
      <c r="F988" t="s">
        <v>27</v>
      </c>
      <c r="G988">
        <v>2</v>
      </c>
      <c r="H988">
        <v>1.348151067341848</v>
      </c>
      <c r="I988">
        <v>4.3409845976280087E-2</v>
      </c>
      <c r="J988" t="s">
        <v>337</v>
      </c>
    </row>
    <row r="989" spans="1:22" x14ac:dyDescent="0.2">
      <c r="A989" t="s">
        <v>29</v>
      </c>
      <c r="B989">
        <v>0.25026999999999999</v>
      </c>
      <c r="D989" t="s">
        <v>30</v>
      </c>
      <c r="E989" t="s">
        <v>31</v>
      </c>
      <c r="F989" t="s">
        <v>27</v>
      </c>
      <c r="G989">
        <v>2</v>
      </c>
      <c r="H989">
        <v>-1.385214943900327</v>
      </c>
      <c r="I989">
        <v>2.439508208471609E-2</v>
      </c>
      <c r="J989" t="s">
        <v>358</v>
      </c>
    </row>
    <row r="990" spans="1:22" x14ac:dyDescent="0.2">
      <c r="A990" t="s">
        <v>332</v>
      </c>
      <c r="B990">
        <v>1</v>
      </c>
      <c r="C990" t="str">
        <f>B980</f>
        <v>SD</v>
      </c>
      <c r="D990" t="s">
        <v>53</v>
      </c>
      <c r="E990" t="s">
        <v>339</v>
      </c>
      <c r="F990" t="s">
        <v>33</v>
      </c>
      <c r="G990">
        <v>0</v>
      </c>
      <c r="H990">
        <v>1</v>
      </c>
      <c r="L990" t="s">
        <v>73</v>
      </c>
      <c r="M990">
        <f>VLOOKUP(C990,'extension - production vol'!$B$6:$D$235,3,0)</f>
        <v>27.109000000000002</v>
      </c>
    </row>
    <row r="991" spans="1:22" x14ac:dyDescent="0.2">
      <c r="A991" t="s">
        <v>1434</v>
      </c>
      <c r="B991">
        <v>9.5377999999999999E-9</v>
      </c>
      <c r="C991" t="s">
        <v>49</v>
      </c>
      <c r="D991" t="s">
        <v>15</v>
      </c>
      <c r="F991" t="s">
        <v>36</v>
      </c>
      <c r="G991">
        <v>2</v>
      </c>
      <c r="H991">
        <v>-18.46800298604678</v>
      </c>
      <c r="I991">
        <v>9.798894162072011E-2</v>
      </c>
      <c r="J991" t="s">
        <v>340</v>
      </c>
      <c r="L991" t="s">
        <v>1434</v>
      </c>
    </row>
    <row r="992" spans="1:22" x14ac:dyDescent="0.2">
      <c r="A992" t="s">
        <v>1435</v>
      </c>
      <c r="B992">
        <v>5.0512999999999997E-9</v>
      </c>
      <c r="C992" t="s">
        <v>49</v>
      </c>
      <c r="D992" t="s">
        <v>15</v>
      </c>
      <c r="F992" t="s">
        <v>36</v>
      </c>
      <c r="G992">
        <v>2</v>
      </c>
      <c r="H992">
        <v>-19.10362020104489</v>
      </c>
      <c r="I992">
        <v>9.798894162072011E-2</v>
      </c>
      <c r="J992" t="s">
        <v>340</v>
      </c>
      <c r="L992" t="s">
        <v>1435</v>
      </c>
    </row>
    <row r="993" spans="1:12" x14ac:dyDescent="0.2">
      <c r="A993" t="s">
        <v>1439</v>
      </c>
      <c r="B993">
        <v>2.7893999999999999E-9</v>
      </c>
      <c r="C993" t="s">
        <v>49</v>
      </c>
      <c r="D993" t="s">
        <v>15</v>
      </c>
      <c r="F993" t="s">
        <v>36</v>
      </c>
      <c r="G993">
        <v>2</v>
      </c>
      <c r="H993">
        <v>-19.697439318003951</v>
      </c>
      <c r="I993">
        <v>9.798894162072011E-2</v>
      </c>
      <c r="J993" t="s">
        <v>340</v>
      </c>
      <c r="L993" t="s">
        <v>1439</v>
      </c>
    </row>
    <row r="994" spans="1:12" x14ac:dyDescent="0.2">
      <c r="A994" t="s">
        <v>1440</v>
      </c>
      <c r="B994">
        <v>5.6277000000000002E-8</v>
      </c>
      <c r="C994" t="s">
        <v>49</v>
      </c>
      <c r="D994" t="s">
        <v>15</v>
      </c>
      <c r="F994" t="s">
        <v>36</v>
      </c>
      <c r="G994">
        <v>2</v>
      </c>
      <c r="H994">
        <v>-16.692979911025031</v>
      </c>
      <c r="I994">
        <v>9.798894162072011E-2</v>
      </c>
      <c r="J994" t="s">
        <v>340</v>
      </c>
      <c r="L994" t="s">
        <v>1440</v>
      </c>
    </row>
    <row r="995" spans="1:12" x14ac:dyDescent="0.2">
      <c r="A995" t="s">
        <v>1441</v>
      </c>
      <c r="B995">
        <v>4.4043E-10</v>
      </c>
      <c r="C995" t="s">
        <v>35</v>
      </c>
      <c r="D995" t="s">
        <v>15</v>
      </c>
      <c r="F995" t="s">
        <v>36</v>
      </c>
      <c r="G995">
        <v>2</v>
      </c>
      <c r="H995">
        <v>-21.54326959350907</v>
      </c>
      <c r="I995">
        <v>9.798894162072011E-2</v>
      </c>
      <c r="J995" t="s">
        <v>340</v>
      </c>
      <c r="L995" t="s">
        <v>1441</v>
      </c>
    </row>
    <row r="996" spans="1:12" x14ac:dyDescent="0.2">
      <c r="A996" t="s">
        <v>1442</v>
      </c>
      <c r="B996">
        <v>7.3404E-9</v>
      </c>
      <c r="C996" t="s">
        <v>35</v>
      </c>
      <c r="D996" t="s">
        <v>15</v>
      </c>
      <c r="F996" t="s">
        <v>36</v>
      </c>
      <c r="G996">
        <v>2</v>
      </c>
      <c r="H996">
        <v>-18.729872499892029</v>
      </c>
      <c r="I996">
        <v>9.798894162072011E-2</v>
      </c>
      <c r="J996" t="s">
        <v>340</v>
      </c>
      <c r="L996" t="s">
        <v>1442</v>
      </c>
    </row>
    <row r="997" spans="1:12" x14ac:dyDescent="0.2">
      <c r="A997" t="s">
        <v>1452</v>
      </c>
      <c r="B997">
        <v>3.8934000000000002E-10</v>
      </c>
      <c r="C997" t="s">
        <v>35</v>
      </c>
      <c r="D997" t="s">
        <v>15</v>
      </c>
      <c r="F997" t="s">
        <v>36</v>
      </c>
      <c r="G997">
        <v>2</v>
      </c>
      <c r="H997">
        <v>-21.666568118067421</v>
      </c>
      <c r="I997">
        <v>9.798894162072011E-2</v>
      </c>
      <c r="J997" t="s">
        <v>340</v>
      </c>
      <c r="L997" t="s">
        <v>1452</v>
      </c>
    </row>
    <row r="998" spans="1:12" x14ac:dyDescent="0.2">
      <c r="A998" t="s">
        <v>1453</v>
      </c>
      <c r="B998">
        <v>4.7130000000000002E-10</v>
      </c>
      <c r="C998" t="s">
        <v>35</v>
      </c>
      <c r="D998" t="s">
        <v>15</v>
      </c>
      <c r="F998" t="s">
        <v>36</v>
      </c>
      <c r="G998">
        <v>2</v>
      </c>
      <c r="H998">
        <v>-21.47552628199886</v>
      </c>
      <c r="I998">
        <v>9.798894162072011E-2</v>
      </c>
      <c r="J998" t="s">
        <v>340</v>
      </c>
      <c r="L998" t="s">
        <v>1453</v>
      </c>
    </row>
    <row r="999" spans="1:12" x14ac:dyDescent="0.2">
      <c r="A999" t="s">
        <v>1454</v>
      </c>
      <c r="B999">
        <v>6.1474000000000004E-11</v>
      </c>
      <c r="C999" t="s">
        <v>35</v>
      </c>
      <c r="D999" t="s">
        <v>15</v>
      </c>
      <c r="F999" t="s">
        <v>36</v>
      </c>
      <c r="G999">
        <v>2</v>
      </c>
      <c r="H999">
        <v>-23.51240679473371</v>
      </c>
      <c r="I999">
        <v>9.798894162072011E-2</v>
      </c>
      <c r="J999" t="s">
        <v>340</v>
      </c>
      <c r="L999" t="s">
        <v>1454</v>
      </c>
    </row>
    <row r="1000" spans="1:12" x14ac:dyDescent="0.2">
      <c r="A1000" t="s">
        <v>1455</v>
      </c>
      <c r="B1000">
        <v>1.2458999999999999E-8</v>
      </c>
      <c r="C1000" t="s">
        <v>35</v>
      </c>
      <c r="D1000" t="s">
        <v>15</v>
      </c>
      <c r="F1000" t="s">
        <v>36</v>
      </c>
      <c r="G1000">
        <v>2</v>
      </c>
      <c r="H1000">
        <v>-18.20082258362968</v>
      </c>
      <c r="I1000">
        <v>9.798894162072011E-2</v>
      </c>
      <c r="J1000" t="s">
        <v>340</v>
      </c>
      <c r="L1000" t="s">
        <v>1455</v>
      </c>
    </row>
    <row r="1001" spans="1:12" x14ac:dyDescent="0.2">
      <c r="A1001" t="s">
        <v>1456</v>
      </c>
      <c r="B1001">
        <v>6.5981999999999998E-9</v>
      </c>
      <c r="C1001" t="s">
        <v>35</v>
      </c>
      <c r="D1001" t="s">
        <v>15</v>
      </c>
      <c r="F1001" t="s">
        <v>36</v>
      </c>
      <c r="G1001">
        <v>2</v>
      </c>
      <c r="H1001">
        <v>-18.836468952383601</v>
      </c>
      <c r="I1001">
        <v>9.798894162072011E-2</v>
      </c>
      <c r="J1001" t="s">
        <v>340</v>
      </c>
      <c r="L1001" t="s">
        <v>1456</v>
      </c>
    </row>
    <row r="1002" spans="1:12" x14ac:dyDescent="0.2">
      <c r="A1002" t="s">
        <v>1461</v>
      </c>
      <c r="B1002">
        <v>1.0666E-9</v>
      </c>
      <c r="C1002" t="s">
        <v>49</v>
      </c>
      <c r="D1002" t="s">
        <v>15</v>
      </c>
      <c r="F1002" t="s">
        <v>36</v>
      </c>
      <c r="G1002">
        <v>2</v>
      </c>
      <c r="H1002">
        <v>-20.658789817762049</v>
      </c>
      <c r="I1002">
        <v>9.798894162072011E-2</v>
      </c>
      <c r="J1002" t="s">
        <v>340</v>
      </c>
      <c r="L1002" t="s">
        <v>1461</v>
      </c>
    </row>
    <row r="1003" spans="1:12" x14ac:dyDescent="0.2">
      <c r="A1003" t="s">
        <v>1457</v>
      </c>
      <c r="B1003">
        <v>1.7777000000000001E-8</v>
      </c>
      <c r="C1003" t="s">
        <v>49</v>
      </c>
      <c r="D1003" t="s">
        <v>15</v>
      </c>
      <c r="F1003" t="s">
        <v>36</v>
      </c>
      <c r="G1003">
        <v>2</v>
      </c>
      <c r="H1003">
        <v>-17.845360350005858</v>
      </c>
      <c r="I1003">
        <v>9.798894162072011E-2</v>
      </c>
      <c r="J1003" t="s">
        <v>340</v>
      </c>
      <c r="L1003" t="s">
        <v>1457</v>
      </c>
    </row>
    <row r="1004" spans="1:12" x14ac:dyDescent="0.2">
      <c r="A1004" t="s">
        <v>1462</v>
      </c>
      <c r="B1004">
        <v>5.6487000000000004E-10</v>
      </c>
      <c r="C1004" t="s">
        <v>49</v>
      </c>
      <c r="D1004" t="s">
        <v>15</v>
      </c>
      <c r="F1004" t="s">
        <v>36</v>
      </c>
      <c r="G1004">
        <v>2</v>
      </c>
      <c r="H1004">
        <v>-21.294425499752101</v>
      </c>
      <c r="I1004">
        <v>9.798894162072011E-2</v>
      </c>
      <c r="J1004" t="s">
        <v>340</v>
      </c>
      <c r="L1004" t="s">
        <v>1462</v>
      </c>
    </row>
    <row r="1005" spans="1:12" x14ac:dyDescent="0.2">
      <c r="A1005" t="s">
        <v>1458</v>
      </c>
      <c r="B1005">
        <v>9.4146000000000001E-9</v>
      </c>
      <c r="C1005" t="s">
        <v>49</v>
      </c>
      <c r="D1005" t="s">
        <v>15</v>
      </c>
      <c r="F1005" t="s">
        <v>36</v>
      </c>
      <c r="G1005">
        <v>2</v>
      </c>
      <c r="H1005">
        <v>-18.48100416113547</v>
      </c>
      <c r="I1005">
        <v>9.798894162072011E-2</v>
      </c>
      <c r="J1005" t="s">
        <v>340</v>
      </c>
      <c r="L1005" t="s">
        <v>1458</v>
      </c>
    </row>
    <row r="1006" spans="1:12" x14ac:dyDescent="0.2">
      <c r="A1006" t="s">
        <v>341</v>
      </c>
      <c r="B1006">
        <v>2.3616999999999999E-8</v>
      </c>
      <c r="C1006" t="s">
        <v>359</v>
      </c>
      <c r="D1006" t="s">
        <v>15</v>
      </c>
      <c r="F1006" t="s">
        <v>36</v>
      </c>
      <c r="G1006">
        <v>2</v>
      </c>
      <c r="H1006">
        <v>-17.561299045251399</v>
      </c>
      <c r="I1006">
        <v>9.798894162072011E-2</v>
      </c>
      <c r="J1006" t="s">
        <v>340</v>
      </c>
      <c r="L1006" t="s">
        <v>341</v>
      </c>
    </row>
    <row r="1007" spans="1:12" x14ac:dyDescent="0.2">
      <c r="A1007" t="s">
        <v>342</v>
      </c>
      <c r="B1007">
        <v>2.3616999999999999E-8</v>
      </c>
      <c r="C1007" t="s">
        <v>359</v>
      </c>
      <c r="D1007" t="s">
        <v>15</v>
      </c>
      <c r="F1007" t="s">
        <v>36</v>
      </c>
      <c r="G1007">
        <v>2</v>
      </c>
      <c r="H1007">
        <v>-17.561299045251399</v>
      </c>
      <c r="I1007">
        <v>9.798894162072011E-2</v>
      </c>
      <c r="J1007" t="s">
        <v>340</v>
      </c>
      <c r="L1007" t="s">
        <v>342</v>
      </c>
    </row>
    <row r="1008" spans="1:12" x14ac:dyDescent="0.2">
      <c r="A1008" t="s">
        <v>343</v>
      </c>
      <c r="B1008">
        <v>1.2508E-8</v>
      </c>
      <c r="C1008" t="s">
        <v>359</v>
      </c>
      <c r="D1008" t="s">
        <v>15</v>
      </c>
      <c r="F1008" t="s">
        <v>36</v>
      </c>
      <c r="G1008">
        <v>2</v>
      </c>
      <c r="H1008">
        <v>-18.196897397350821</v>
      </c>
      <c r="I1008">
        <v>9.798894162072011E-2</v>
      </c>
      <c r="J1008" t="s">
        <v>340</v>
      </c>
      <c r="L1008" t="s">
        <v>343</v>
      </c>
    </row>
    <row r="1009" spans="1:12" x14ac:dyDescent="0.2">
      <c r="A1009" t="s">
        <v>344</v>
      </c>
      <c r="B1009">
        <v>1.2508E-8</v>
      </c>
      <c r="C1009" t="s">
        <v>359</v>
      </c>
      <c r="D1009" t="s">
        <v>15</v>
      </c>
      <c r="F1009" t="s">
        <v>36</v>
      </c>
      <c r="G1009">
        <v>2</v>
      </c>
      <c r="H1009">
        <v>-18.196897397350821</v>
      </c>
      <c r="I1009">
        <v>9.798894162072011E-2</v>
      </c>
      <c r="J1009" t="s">
        <v>340</v>
      </c>
      <c r="L1009" t="s">
        <v>344</v>
      </c>
    </row>
    <row r="1010" spans="1:12" x14ac:dyDescent="0.2">
      <c r="A1010" t="s">
        <v>345</v>
      </c>
      <c r="B1010">
        <v>2.4797999999999997E-7</v>
      </c>
      <c r="C1010" t="s">
        <v>359</v>
      </c>
      <c r="D1010" t="s">
        <v>15</v>
      </c>
      <c r="F1010" t="s">
        <v>36</v>
      </c>
      <c r="G1010">
        <v>2</v>
      </c>
      <c r="H1010">
        <v>-15.20991773919472</v>
      </c>
      <c r="I1010">
        <v>9.798894162072011E-2</v>
      </c>
      <c r="J1010" t="s">
        <v>340</v>
      </c>
      <c r="L1010" t="s">
        <v>345</v>
      </c>
    </row>
    <row r="1011" spans="1:12" x14ac:dyDescent="0.2">
      <c r="A1011" t="s">
        <v>346</v>
      </c>
      <c r="B1011">
        <v>1.3133E-7</v>
      </c>
      <c r="C1011" t="s">
        <v>359</v>
      </c>
      <c r="D1011" t="s">
        <v>15</v>
      </c>
      <c r="F1011" t="s">
        <v>36</v>
      </c>
      <c r="G1011">
        <v>2</v>
      </c>
      <c r="H1011">
        <v>-15.845552597349339</v>
      </c>
      <c r="I1011">
        <v>9.798894162072011E-2</v>
      </c>
      <c r="J1011" t="s">
        <v>340</v>
      </c>
      <c r="L1011" t="s">
        <v>346</v>
      </c>
    </row>
    <row r="1012" spans="1:12" x14ac:dyDescent="0.2">
      <c r="A1012" t="s">
        <v>347</v>
      </c>
      <c r="B1012">
        <v>4.6489E-8</v>
      </c>
      <c r="C1012" t="s">
        <v>49</v>
      </c>
      <c r="D1012" t="s">
        <v>15</v>
      </c>
      <c r="F1012" t="s">
        <v>36</v>
      </c>
      <c r="G1012">
        <v>2</v>
      </c>
      <c r="H1012">
        <v>-16.884050111477411</v>
      </c>
      <c r="I1012">
        <v>9.798894162072011E-2</v>
      </c>
      <c r="J1012" t="s">
        <v>340</v>
      </c>
      <c r="L1012" t="s">
        <v>347</v>
      </c>
    </row>
    <row r="1013" spans="1:12" x14ac:dyDescent="0.2">
      <c r="A1013" t="s">
        <v>348</v>
      </c>
      <c r="B1013">
        <v>3.3766000000000001E-9</v>
      </c>
      <c r="C1013" t="s">
        <v>49</v>
      </c>
      <c r="D1013" t="s">
        <v>15</v>
      </c>
      <c r="F1013" t="s">
        <v>36</v>
      </c>
      <c r="G1013">
        <v>2</v>
      </c>
      <c r="H1013">
        <v>-19.506396550885459</v>
      </c>
      <c r="I1013">
        <v>9.798894162072011E-2</v>
      </c>
      <c r="J1013" t="s">
        <v>340</v>
      </c>
      <c r="L1013" t="s">
        <v>348</v>
      </c>
    </row>
    <row r="1014" spans="1:12" x14ac:dyDescent="0.2">
      <c r="A1014" t="s">
        <v>349</v>
      </c>
      <c r="B1014">
        <v>1.2213E-8</v>
      </c>
      <c r="C1014" t="s">
        <v>359</v>
      </c>
      <c r="D1014" t="s">
        <v>15</v>
      </c>
      <c r="F1014" t="s">
        <v>36</v>
      </c>
      <c r="G1014">
        <v>2</v>
      </c>
      <c r="H1014">
        <v>-18.220764878757461</v>
      </c>
      <c r="I1014">
        <v>9.798894162072011E-2</v>
      </c>
      <c r="J1014" t="s">
        <v>340</v>
      </c>
      <c r="L1014" t="s">
        <v>349</v>
      </c>
    </row>
    <row r="1015" spans="1:12" x14ac:dyDescent="0.2">
      <c r="A1015" t="s">
        <v>350</v>
      </c>
      <c r="B1015">
        <v>2.0354999999999999E-7</v>
      </c>
      <c r="C1015" t="s">
        <v>359</v>
      </c>
      <c r="D1015" t="s">
        <v>15</v>
      </c>
      <c r="F1015" t="s">
        <v>36</v>
      </c>
      <c r="G1015">
        <v>2</v>
      </c>
      <c r="H1015">
        <v>-15.40735416199742</v>
      </c>
      <c r="I1015">
        <v>9.798894162072011E-2</v>
      </c>
      <c r="J1015" t="s">
        <v>340</v>
      </c>
      <c r="L1015" t="s">
        <v>350</v>
      </c>
    </row>
    <row r="1016" spans="1:12" x14ac:dyDescent="0.2">
      <c r="A1016" t="s">
        <v>351</v>
      </c>
      <c r="B1016">
        <v>6.4681999999999996E-9</v>
      </c>
      <c r="C1016" t="s">
        <v>359</v>
      </c>
      <c r="D1016" t="s">
        <v>15</v>
      </c>
      <c r="F1016" t="s">
        <v>36</v>
      </c>
      <c r="G1016">
        <v>2</v>
      </c>
      <c r="H1016">
        <v>-18.856367974250119</v>
      </c>
      <c r="I1016">
        <v>9.798894162072011E-2</v>
      </c>
      <c r="J1016" t="s">
        <v>340</v>
      </c>
      <c r="L1016" t="s">
        <v>351</v>
      </c>
    </row>
    <row r="1017" spans="1:12" x14ac:dyDescent="0.2">
      <c r="A1017" t="s">
        <v>352</v>
      </c>
      <c r="B1017">
        <v>1.078E-7</v>
      </c>
      <c r="C1017" t="s">
        <v>359</v>
      </c>
      <c r="D1017" t="s">
        <v>15</v>
      </c>
      <c r="F1017" t="s">
        <v>36</v>
      </c>
      <c r="G1017">
        <v>2</v>
      </c>
      <c r="H1017">
        <v>-16.042988178471511</v>
      </c>
      <c r="I1017">
        <v>9.798894162072011E-2</v>
      </c>
      <c r="J1017" t="s">
        <v>340</v>
      </c>
      <c r="L1017" t="s">
        <v>352</v>
      </c>
    </row>
    <row r="1018" spans="1:12" x14ac:dyDescent="0.2">
      <c r="A1018" t="s">
        <v>442</v>
      </c>
      <c r="B1018">
        <v>2.0720999999999999E-3</v>
      </c>
      <c r="C1018" t="s">
        <v>42</v>
      </c>
      <c r="D1018" t="s">
        <v>16</v>
      </c>
      <c r="F1018" t="s">
        <v>36</v>
      </c>
      <c r="G1018">
        <v>2</v>
      </c>
      <c r="H1018">
        <v>-6.1791926932012373</v>
      </c>
      <c r="I1018">
        <v>4.3409845976280087E-2</v>
      </c>
      <c r="J1018" t="s">
        <v>353</v>
      </c>
      <c r="L1018" t="s">
        <v>443</v>
      </c>
    </row>
    <row r="1019" spans="1:12" x14ac:dyDescent="0.2">
      <c r="A1019" t="s">
        <v>354</v>
      </c>
      <c r="B1019">
        <v>-1.8648999999999999E-6</v>
      </c>
      <c r="C1019" t="s">
        <v>49</v>
      </c>
      <c r="D1019" t="s">
        <v>250</v>
      </c>
      <c r="F1019" t="s">
        <v>36</v>
      </c>
      <c r="G1019">
        <v>2</v>
      </c>
      <c r="H1019">
        <v>-13.19230312560901</v>
      </c>
      <c r="I1019">
        <v>4.3409845976280087E-2</v>
      </c>
      <c r="J1019" t="s">
        <v>353</v>
      </c>
      <c r="K1019" t="b">
        <v>1</v>
      </c>
      <c r="L1019" t="s">
        <v>355</v>
      </c>
    </row>
    <row r="1021" spans="1:12" s="2" customFormat="1" x14ac:dyDescent="0.2">
      <c r="A1021" s="2" t="s">
        <v>2</v>
      </c>
      <c r="B1021" s="2" t="s">
        <v>1459</v>
      </c>
    </row>
    <row r="1022" spans="1:12" x14ac:dyDescent="0.2">
      <c r="A1022" t="s">
        <v>4</v>
      </c>
      <c r="B1022" t="s">
        <v>404</v>
      </c>
    </row>
    <row r="1023" spans="1:12" x14ac:dyDescent="0.2">
      <c r="A1023" t="s">
        <v>6</v>
      </c>
      <c r="B1023" t="s">
        <v>1740</v>
      </c>
    </row>
    <row r="1024" spans="1:12" x14ac:dyDescent="0.2">
      <c r="A1024" t="s">
        <v>8</v>
      </c>
      <c r="B1024">
        <v>1</v>
      </c>
    </row>
    <row r="1025" spans="1:19" x14ac:dyDescent="0.2">
      <c r="A1025" t="s">
        <v>9</v>
      </c>
      <c r="B1025" t="s">
        <v>73</v>
      </c>
    </row>
    <row r="1026" spans="1:19" x14ac:dyDescent="0.2">
      <c r="A1026" t="s">
        <v>11</v>
      </c>
      <c r="B1026" t="s">
        <v>12</v>
      </c>
    </row>
    <row r="1027" spans="1:19" x14ac:dyDescent="0.2">
      <c r="A1027" t="s">
        <v>13</v>
      </c>
      <c r="B1027" t="s">
        <v>14</v>
      </c>
    </row>
    <row r="1028" spans="1:19" x14ac:dyDescent="0.2">
      <c r="A1028" t="s">
        <v>15</v>
      </c>
      <c r="B1028" t="s">
        <v>53</v>
      </c>
    </row>
    <row r="1029" spans="1:19" x14ac:dyDescent="0.2">
      <c r="A1029" t="s">
        <v>17</v>
      </c>
    </row>
    <row r="1030" spans="1:19" s="2" customFormat="1" x14ac:dyDescent="0.2">
      <c r="A1030" s="2" t="s">
        <v>18</v>
      </c>
      <c r="B1030" s="2" t="s">
        <v>19</v>
      </c>
      <c r="C1030" s="2" t="s">
        <v>6</v>
      </c>
      <c r="D1030" s="2" t="s">
        <v>15</v>
      </c>
      <c r="E1030" s="2" t="s">
        <v>20</v>
      </c>
      <c r="F1030" s="2" t="s">
        <v>13</v>
      </c>
      <c r="G1030" s="2" t="s">
        <v>21</v>
      </c>
      <c r="H1030" s="2" t="s">
        <v>9</v>
      </c>
      <c r="I1030" s="2" t="s">
        <v>4</v>
      </c>
      <c r="J1030" s="2" t="s">
        <v>1925</v>
      </c>
      <c r="K1030" s="2" t="s">
        <v>1998</v>
      </c>
      <c r="L1030" s="2" t="s">
        <v>2002</v>
      </c>
      <c r="M1030" s="2" t="s">
        <v>2001</v>
      </c>
      <c r="O1030" s="2" t="s">
        <v>2000</v>
      </c>
      <c r="P1030" s="2" t="s">
        <v>2004</v>
      </c>
      <c r="Q1030" s="2" t="s">
        <v>1502</v>
      </c>
      <c r="R1030" s="2" t="s">
        <v>2005</v>
      </c>
      <c r="S1030" s="2" t="s">
        <v>2006</v>
      </c>
    </row>
    <row r="1031" spans="1:19" x14ac:dyDescent="0.2">
      <c r="A1031" t="s">
        <v>335</v>
      </c>
      <c r="B1031">
        <v>3.8502999999999998</v>
      </c>
      <c r="D1031" t="s">
        <v>30</v>
      </c>
      <c r="E1031" t="s">
        <v>336</v>
      </c>
      <c r="F1031" t="s">
        <v>27</v>
      </c>
      <c r="G1031">
        <v>0</v>
      </c>
      <c r="I1031" t="s">
        <v>337</v>
      </c>
    </row>
    <row r="1032" spans="1:19" x14ac:dyDescent="0.2">
      <c r="A1032" t="s">
        <v>29</v>
      </c>
      <c r="B1032">
        <v>0.25026999999999999</v>
      </c>
      <c r="D1032" t="s">
        <v>30</v>
      </c>
      <c r="E1032" t="s">
        <v>31</v>
      </c>
      <c r="F1032" t="s">
        <v>27</v>
      </c>
      <c r="G1032">
        <v>0</v>
      </c>
      <c r="I1032" t="s">
        <v>338</v>
      </c>
    </row>
    <row r="1033" spans="1:19" x14ac:dyDescent="0.2">
      <c r="A1033" t="s">
        <v>1459</v>
      </c>
      <c r="B1033">
        <v>1</v>
      </c>
      <c r="C1033" t="str">
        <f>B1023</f>
        <v>LS</v>
      </c>
      <c r="D1033" t="s">
        <v>53</v>
      </c>
      <c r="E1033" t="s">
        <v>339</v>
      </c>
      <c r="F1033" t="s">
        <v>33</v>
      </c>
      <c r="G1033">
        <v>0</v>
      </c>
      <c r="H1033" t="s">
        <v>73</v>
      </c>
      <c r="J1033">
        <f>VLOOKUP(C1033,'extension - production vol'!$B$6:$D$235,3,0)</f>
        <v>0.89</v>
      </c>
    </row>
    <row r="1034" spans="1:19" x14ac:dyDescent="0.2">
      <c r="A1034" t="s">
        <v>1439</v>
      </c>
      <c r="B1034">
        <v>6.4265290829504533E-9</v>
      </c>
      <c r="C1034" t="s">
        <v>49</v>
      </c>
      <c r="D1034" t="s">
        <v>15</v>
      </c>
      <c r="F1034" t="s">
        <v>36</v>
      </c>
      <c r="G1034">
        <v>0</v>
      </c>
      <c r="H1034" t="s">
        <v>1439</v>
      </c>
      <c r="I1034" t="s">
        <v>340</v>
      </c>
    </row>
    <row r="1035" spans="1:19" x14ac:dyDescent="0.2">
      <c r="A1035" t="s">
        <v>1440</v>
      </c>
      <c r="B1035">
        <v>7.9051994914169298E-8</v>
      </c>
      <c r="C1035" t="s">
        <v>49</v>
      </c>
      <c r="D1035" t="s">
        <v>15</v>
      </c>
      <c r="F1035" t="s">
        <v>36</v>
      </c>
      <c r="G1035">
        <v>0</v>
      </c>
      <c r="H1035" t="s">
        <v>1440</v>
      </c>
      <c r="I1035" t="s">
        <v>340</v>
      </c>
    </row>
    <row r="1036" spans="1:19" x14ac:dyDescent="0.2">
      <c r="A1036" t="s">
        <v>1441</v>
      </c>
      <c r="B1036">
        <v>4.3905136743696912E-9</v>
      </c>
      <c r="C1036" t="s">
        <v>35</v>
      </c>
      <c r="D1036" t="s">
        <v>15</v>
      </c>
      <c r="F1036" t="s">
        <v>36</v>
      </c>
      <c r="G1036">
        <v>0</v>
      </c>
      <c r="H1036" t="s">
        <v>1441</v>
      </c>
      <c r="I1036" t="s">
        <v>340</v>
      </c>
    </row>
    <row r="1037" spans="1:19" x14ac:dyDescent="0.2">
      <c r="A1037" t="s">
        <v>1442</v>
      </c>
      <c r="B1037">
        <v>1.0521308675626849E-7</v>
      </c>
      <c r="C1037" t="s">
        <v>35</v>
      </c>
      <c r="D1037" t="s">
        <v>15</v>
      </c>
      <c r="F1037" t="s">
        <v>36</v>
      </c>
      <c r="G1037">
        <v>0</v>
      </c>
      <c r="H1037" t="s">
        <v>1442</v>
      </c>
      <c r="I1037" t="s">
        <v>340</v>
      </c>
    </row>
    <row r="1038" spans="1:19" x14ac:dyDescent="0.2">
      <c r="A1038" t="s">
        <v>341</v>
      </c>
      <c r="B1038">
        <v>2.1036182300075951E-7</v>
      </c>
      <c r="C1038" t="s">
        <v>35</v>
      </c>
      <c r="D1038" t="s">
        <v>15</v>
      </c>
      <c r="F1038" t="s">
        <v>36</v>
      </c>
      <c r="G1038">
        <v>0</v>
      </c>
      <c r="H1038" t="s">
        <v>341</v>
      </c>
      <c r="I1038" t="s">
        <v>340</v>
      </c>
    </row>
    <row r="1039" spans="1:19" x14ac:dyDescent="0.2">
      <c r="A1039" t="s">
        <v>342</v>
      </c>
      <c r="B1039">
        <v>2.1036182300075951E-7</v>
      </c>
      <c r="C1039" t="s">
        <v>35</v>
      </c>
      <c r="D1039" t="s">
        <v>15</v>
      </c>
      <c r="F1039" t="s">
        <v>36</v>
      </c>
      <c r="G1039">
        <v>0</v>
      </c>
      <c r="H1039" t="s">
        <v>342</v>
      </c>
      <c r="I1039" t="s">
        <v>340</v>
      </c>
    </row>
    <row r="1040" spans="1:19" x14ac:dyDescent="0.2">
      <c r="A1040" t="s">
        <v>343</v>
      </c>
      <c r="B1040">
        <v>1.161457169463653E-7</v>
      </c>
      <c r="C1040" t="s">
        <v>35</v>
      </c>
      <c r="D1040" t="s">
        <v>15</v>
      </c>
      <c r="F1040" t="s">
        <v>36</v>
      </c>
      <c r="G1040">
        <v>0</v>
      </c>
      <c r="H1040" t="s">
        <v>343</v>
      </c>
      <c r="I1040" t="s">
        <v>340</v>
      </c>
    </row>
    <row r="1041" spans="1:9" x14ac:dyDescent="0.2">
      <c r="A1041" t="s">
        <v>344</v>
      </c>
      <c r="B1041">
        <v>1.161457169463653E-7</v>
      </c>
      <c r="C1041" t="s">
        <v>35</v>
      </c>
      <c r="D1041" t="s">
        <v>15</v>
      </c>
      <c r="F1041" t="s">
        <v>36</v>
      </c>
      <c r="G1041">
        <v>0</v>
      </c>
      <c r="H1041" t="s">
        <v>344</v>
      </c>
      <c r="I1041" t="s">
        <v>340</v>
      </c>
    </row>
    <row r="1042" spans="1:9" x14ac:dyDescent="0.2">
      <c r="A1042" t="s">
        <v>345</v>
      </c>
      <c r="B1042">
        <v>2.1895696433061281E-6</v>
      </c>
      <c r="C1042" t="s">
        <v>35</v>
      </c>
      <c r="D1042" t="s">
        <v>15</v>
      </c>
      <c r="F1042" t="s">
        <v>36</v>
      </c>
      <c r="G1042">
        <v>0</v>
      </c>
      <c r="H1042" t="s">
        <v>345</v>
      </c>
      <c r="I1042" t="s">
        <v>340</v>
      </c>
    </row>
    <row r="1043" spans="1:9" x14ac:dyDescent="0.2">
      <c r="A1043" t="s">
        <v>346</v>
      </c>
      <c r="B1043">
        <v>1.2113722961667671E-6</v>
      </c>
      <c r="C1043" t="s">
        <v>35</v>
      </c>
      <c r="D1043" t="s">
        <v>15</v>
      </c>
      <c r="F1043" t="s">
        <v>36</v>
      </c>
      <c r="G1043">
        <v>0</v>
      </c>
      <c r="H1043" t="s">
        <v>346</v>
      </c>
      <c r="I1043" t="s">
        <v>340</v>
      </c>
    </row>
    <row r="1044" spans="1:9" x14ac:dyDescent="0.2">
      <c r="A1044" t="s">
        <v>347</v>
      </c>
      <c r="B1044">
        <v>1.5412295411323661E-7</v>
      </c>
      <c r="C1044" t="s">
        <v>49</v>
      </c>
      <c r="D1044" t="s">
        <v>15</v>
      </c>
      <c r="F1044" t="s">
        <v>36</v>
      </c>
      <c r="G1044">
        <v>0</v>
      </c>
      <c r="H1044" t="s">
        <v>347</v>
      </c>
      <c r="I1044" t="s">
        <v>340</v>
      </c>
    </row>
    <row r="1045" spans="1:9" x14ac:dyDescent="0.2">
      <c r="A1045" t="s">
        <v>348</v>
      </c>
      <c r="B1045">
        <v>3.281510868019834E-9</v>
      </c>
      <c r="C1045" t="s">
        <v>49</v>
      </c>
      <c r="D1045" t="s">
        <v>15</v>
      </c>
      <c r="F1045" t="s">
        <v>36</v>
      </c>
      <c r="G1045">
        <v>0</v>
      </c>
      <c r="H1045" t="s">
        <v>348</v>
      </c>
      <c r="I1045" t="s">
        <v>340</v>
      </c>
    </row>
    <row r="1046" spans="1:9" x14ac:dyDescent="0.2">
      <c r="A1046" t="s">
        <v>349</v>
      </c>
      <c r="B1046">
        <v>9.554485716244923E-8</v>
      </c>
      <c r="C1046" t="s">
        <v>35</v>
      </c>
      <c r="D1046" t="s">
        <v>15</v>
      </c>
      <c r="F1046" t="s">
        <v>36</v>
      </c>
      <c r="G1046">
        <v>0</v>
      </c>
      <c r="H1046" t="s">
        <v>349</v>
      </c>
      <c r="I1046" t="s">
        <v>340</v>
      </c>
    </row>
    <row r="1047" spans="1:9" x14ac:dyDescent="0.2">
      <c r="A1047" t="s">
        <v>350</v>
      </c>
      <c r="B1047">
        <v>2.2976263270017552E-6</v>
      </c>
      <c r="C1047" t="s">
        <v>35</v>
      </c>
      <c r="D1047" t="s">
        <v>15</v>
      </c>
      <c r="F1047" t="s">
        <v>36</v>
      </c>
      <c r="G1047">
        <v>0</v>
      </c>
      <c r="H1047" t="s">
        <v>350</v>
      </c>
      <c r="I1047" t="s">
        <v>340</v>
      </c>
    </row>
    <row r="1048" spans="1:9" x14ac:dyDescent="0.2">
      <c r="A1048" t="s">
        <v>351</v>
      </c>
      <c r="B1048">
        <v>5.3061518888431617E-8</v>
      </c>
      <c r="C1048" t="s">
        <v>35</v>
      </c>
      <c r="D1048" t="s">
        <v>15</v>
      </c>
      <c r="F1048" t="s">
        <v>36</v>
      </c>
      <c r="G1048">
        <v>0</v>
      </c>
      <c r="H1048" t="s">
        <v>351</v>
      </c>
      <c r="I1048" t="s">
        <v>340</v>
      </c>
    </row>
    <row r="1049" spans="1:9" x14ac:dyDescent="0.2">
      <c r="A1049" t="s">
        <v>352</v>
      </c>
      <c r="B1049">
        <v>1.2739314288326559E-6</v>
      </c>
      <c r="C1049" t="s">
        <v>35</v>
      </c>
      <c r="D1049" t="s">
        <v>15</v>
      </c>
      <c r="F1049" t="s">
        <v>36</v>
      </c>
      <c r="G1049">
        <v>0</v>
      </c>
      <c r="H1049" t="s">
        <v>352</v>
      </c>
      <c r="I1049" t="s">
        <v>340</v>
      </c>
    </row>
    <row r="1050" spans="1:9" x14ac:dyDescent="0.2">
      <c r="A1050" t="s">
        <v>442</v>
      </c>
      <c r="B1050">
        <v>3.7025999999999999E-3</v>
      </c>
      <c r="C1050" t="s">
        <v>42</v>
      </c>
      <c r="D1050" t="s">
        <v>16</v>
      </c>
      <c r="F1050" t="s">
        <v>36</v>
      </c>
      <c r="G1050">
        <v>0</v>
      </c>
      <c r="H1050" t="s">
        <v>443</v>
      </c>
      <c r="I1050" t="s">
        <v>353</v>
      </c>
    </row>
    <row r="1051" spans="1:9" x14ac:dyDescent="0.2">
      <c r="A1051" t="s">
        <v>354</v>
      </c>
      <c r="B1051">
        <v>-3.3322999999999998E-6</v>
      </c>
      <c r="C1051" t="s">
        <v>49</v>
      </c>
      <c r="D1051" t="s">
        <v>250</v>
      </c>
      <c r="F1051" t="s">
        <v>36</v>
      </c>
      <c r="G1051">
        <v>0</v>
      </c>
      <c r="H1051" t="s">
        <v>355</v>
      </c>
      <c r="I1051" t="s">
        <v>353</v>
      </c>
    </row>
    <row r="1053" spans="1:9" s="2" customFormat="1" x14ac:dyDescent="0.2">
      <c r="A1053" s="2" t="s">
        <v>2</v>
      </c>
      <c r="B1053" s="2" t="s">
        <v>1460</v>
      </c>
    </row>
    <row r="1054" spans="1:9" x14ac:dyDescent="0.2">
      <c r="A1054" t="s">
        <v>4</v>
      </c>
      <c r="B1054" t="s">
        <v>404</v>
      </c>
    </row>
    <row r="1055" spans="1:9" x14ac:dyDescent="0.2">
      <c r="A1055" t="s">
        <v>6</v>
      </c>
      <c r="B1055" t="s">
        <v>1740</v>
      </c>
    </row>
    <row r="1056" spans="1:9" x14ac:dyDescent="0.2">
      <c r="A1056" t="s">
        <v>8</v>
      </c>
      <c r="B1056">
        <v>1</v>
      </c>
    </row>
    <row r="1057" spans="1:19" x14ac:dyDescent="0.2">
      <c r="A1057" t="s">
        <v>9</v>
      </c>
      <c r="B1057" t="s">
        <v>73</v>
      </c>
    </row>
    <row r="1058" spans="1:19" x14ac:dyDescent="0.2">
      <c r="A1058" t="s">
        <v>11</v>
      </c>
      <c r="B1058" t="s">
        <v>12</v>
      </c>
    </row>
    <row r="1059" spans="1:19" x14ac:dyDescent="0.2">
      <c r="A1059" t="s">
        <v>13</v>
      </c>
      <c r="B1059" t="s">
        <v>14</v>
      </c>
    </row>
    <row r="1060" spans="1:19" x14ac:dyDescent="0.2">
      <c r="A1060" t="s">
        <v>15</v>
      </c>
      <c r="B1060" t="s">
        <v>53</v>
      </c>
    </row>
    <row r="1061" spans="1:19" x14ac:dyDescent="0.2">
      <c r="A1061" t="s">
        <v>17</v>
      </c>
    </row>
    <row r="1062" spans="1:19" s="2" customFormat="1" x14ac:dyDescent="0.2">
      <c r="A1062" s="2" t="s">
        <v>18</v>
      </c>
      <c r="B1062" s="2" t="s">
        <v>19</v>
      </c>
      <c r="C1062" s="2" t="s">
        <v>6</v>
      </c>
      <c r="D1062" s="2" t="s">
        <v>15</v>
      </c>
      <c r="E1062" s="2" t="s">
        <v>20</v>
      </c>
      <c r="F1062" s="2" t="s">
        <v>13</v>
      </c>
      <c r="G1062" s="2" t="s">
        <v>21</v>
      </c>
      <c r="H1062" s="2" t="s">
        <v>9</v>
      </c>
      <c r="I1062" s="2" t="s">
        <v>4</v>
      </c>
      <c r="J1062" s="2" t="s">
        <v>1925</v>
      </c>
      <c r="K1062" s="2" t="s">
        <v>1998</v>
      </c>
      <c r="L1062" s="2" t="s">
        <v>2002</v>
      </c>
      <c r="M1062" s="2" t="s">
        <v>2001</v>
      </c>
      <c r="O1062" s="2" t="s">
        <v>2000</v>
      </c>
      <c r="P1062" s="2" t="s">
        <v>2004</v>
      </c>
      <c r="Q1062" s="2" t="s">
        <v>1502</v>
      </c>
      <c r="R1062" s="2" t="s">
        <v>2005</v>
      </c>
      <c r="S1062" s="2" t="s">
        <v>2006</v>
      </c>
    </row>
    <row r="1063" spans="1:19" x14ac:dyDescent="0.2">
      <c r="A1063" t="s">
        <v>335</v>
      </c>
      <c r="B1063">
        <v>3.8502999999999998</v>
      </c>
      <c r="D1063" t="s">
        <v>30</v>
      </c>
      <c r="E1063" t="s">
        <v>336</v>
      </c>
      <c r="F1063" t="s">
        <v>27</v>
      </c>
      <c r="G1063">
        <v>0</v>
      </c>
      <c r="I1063" t="s">
        <v>337</v>
      </c>
    </row>
    <row r="1064" spans="1:19" x14ac:dyDescent="0.2">
      <c r="A1064" t="s">
        <v>29</v>
      </c>
      <c r="B1064">
        <v>0.25026999999999999</v>
      </c>
      <c r="D1064" t="s">
        <v>30</v>
      </c>
      <c r="E1064" t="s">
        <v>31</v>
      </c>
      <c r="F1064" t="s">
        <v>27</v>
      </c>
      <c r="G1064">
        <v>0</v>
      </c>
      <c r="I1064" t="s">
        <v>338</v>
      </c>
    </row>
    <row r="1065" spans="1:19" x14ac:dyDescent="0.2">
      <c r="A1065" t="s">
        <v>1460</v>
      </c>
      <c r="B1065">
        <v>1</v>
      </c>
      <c r="C1065" t="str">
        <f>B1055</f>
        <v>LS</v>
      </c>
      <c r="D1065" t="s">
        <v>53</v>
      </c>
      <c r="E1065" t="s">
        <v>339</v>
      </c>
      <c r="F1065" t="s">
        <v>33</v>
      </c>
      <c r="G1065">
        <v>0</v>
      </c>
      <c r="H1065" t="s">
        <v>73</v>
      </c>
      <c r="J1065">
        <f>VLOOKUP(C1065,'extension - production vol'!$B$6:$D$235,3,0)</f>
        <v>0.89</v>
      </c>
    </row>
    <row r="1066" spans="1:19" x14ac:dyDescent="0.2">
      <c r="A1066" t="s">
        <v>1434</v>
      </c>
      <c r="B1066">
        <v>3.3521534714391271E-8</v>
      </c>
      <c r="C1066" t="s">
        <v>49</v>
      </c>
      <c r="D1066" t="s">
        <v>15</v>
      </c>
      <c r="F1066" t="s">
        <v>36</v>
      </c>
      <c r="G1066">
        <v>0</v>
      </c>
      <c r="H1066" t="s">
        <v>1434</v>
      </c>
      <c r="I1066" t="s">
        <v>340</v>
      </c>
    </row>
    <row r="1067" spans="1:19" x14ac:dyDescent="0.2">
      <c r="A1067" t="s">
        <v>1435</v>
      </c>
      <c r="B1067">
        <v>1.7708617649119798E-8</v>
      </c>
      <c r="C1067" t="s">
        <v>49</v>
      </c>
      <c r="D1067" t="s">
        <v>15</v>
      </c>
      <c r="F1067" t="s">
        <v>36</v>
      </c>
      <c r="G1067">
        <v>0</v>
      </c>
      <c r="H1067" t="s">
        <v>1435</v>
      </c>
      <c r="I1067" t="s">
        <v>340</v>
      </c>
    </row>
    <row r="1068" spans="1:19" x14ac:dyDescent="0.2">
      <c r="A1068" t="s">
        <v>1452</v>
      </c>
      <c r="B1068">
        <v>3.0570455872195341E-10</v>
      </c>
      <c r="C1068" t="s">
        <v>35</v>
      </c>
      <c r="D1068" t="s">
        <v>15</v>
      </c>
      <c r="F1068" t="s">
        <v>36</v>
      </c>
      <c r="G1068">
        <v>0</v>
      </c>
      <c r="H1068" t="s">
        <v>1452</v>
      </c>
      <c r="I1068" t="s">
        <v>340</v>
      </c>
    </row>
    <row r="1069" spans="1:19" x14ac:dyDescent="0.2">
      <c r="A1069" t="s">
        <v>1453</v>
      </c>
      <c r="B1069">
        <v>3.7018911407736551E-10</v>
      </c>
      <c r="C1069" t="s">
        <v>35</v>
      </c>
      <c r="D1069" t="s">
        <v>15</v>
      </c>
      <c r="F1069" t="s">
        <v>36</v>
      </c>
      <c r="G1069">
        <v>0</v>
      </c>
      <c r="H1069" t="s">
        <v>1453</v>
      </c>
      <c r="I1069" t="s">
        <v>340</v>
      </c>
    </row>
    <row r="1070" spans="1:19" x14ac:dyDescent="0.2">
      <c r="A1070" t="s">
        <v>1454</v>
      </c>
      <c r="B1070">
        <v>4.824400067330827E-11</v>
      </c>
      <c r="C1070" t="s">
        <v>35</v>
      </c>
      <c r="D1070" t="s">
        <v>15</v>
      </c>
      <c r="F1070" t="s">
        <v>36</v>
      </c>
      <c r="G1070">
        <v>0</v>
      </c>
      <c r="H1070" t="s">
        <v>1454</v>
      </c>
      <c r="I1070" t="s">
        <v>340</v>
      </c>
    </row>
    <row r="1071" spans="1:19" x14ac:dyDescent="0.2">
      <c r="A1071" t="s">
        <v>1455</v>
      </c>
      <c r="B1071">
        <v>9.7920991465625702E-9</v>
      </c>
      <c r="C1071" t="s">
        <v>35</v>
      </c>
      <c r="D1071" t="s">
        <v>15</v>
      </c>
      <c r="F1071" t="s">
        <v>36</v>
      </c>
      <c r="G1071">
        <v>0</v>
      </c>
      <c r="H1071" t="s">
        <v>1455</v>
      </c>
      <c r="I1071" t="s">
        <v>340</v>
      </c>
    </row>
    <row r="1072" spans="1:19" x14ac:dyDescent="0.2">
      <c r="A1072" t="s">
        <v>1456</v>
      </c>
      <c r="B1072">
        <v>5.1826475970831156E-9</v>
      </c>
      <c r="C1072" t="s">
        <v>35</v>
      </c>
      <c r="D1072" t="s">
        <v>15</v>
      </c>
      <c r="F1072" t="s">
        <v>36</v>
      </c>
      <c r="G1072">
        <v>0</v>
      </c>
      <c r="H1072" t="s">
        <v>1456</v>
      </c>
      <c r="I1072" t="s">
        <v>340</v>
      </c>
    </row>
    <row r="1073" spans="1:9" x14ac:dyDescent="0.2">
      <c r="A1073" t="s">
        <v>1461</v>
      </c>
      <c r="B1073">
        <v>5.3404337904433668E-9</v>
      </c>
      <c r="C1073" t="s">
        <v>49</v>
      </c>
      <c r="D1073" t="s">
        <v>15</v>
      </c>
      <c r="F1073" t="s">
        <v>36</v>
      </c>
      <c r="G1073">
        <v>0</v>
      </c>
      <c r="H1073" t="s">
        <v>1461</v>
      </c>
      <c r="I1073" t="s">
        <v>340</v>
      </c>
    </row>
    <row r="1074" spans="1:9" x14ac:dyDescent="0.2">
      <c r="A1074" t="s">
        <v>1457</v>
      </c>
      <c r="B1074">
        <v>6.2434324500307844E-8</v>
      </c>
      <c r="C1074" t="s">
        <v>49</v>
      </c>
      <c r="D1074" t="s">
        <v>15</v>
      </c>
      <c r="F1074" t="s">
        <v>36</v>
      </c>
      <c r="G1074">
        <v>0</v>
      </c>
      <c r="H1074" t="s">
        <v>1457</v>
      </c>
      <c r="I1074" t="s">
        <v>340</v>
      </c>
    </row>
    <row r="1075" spans="1:9" x14ac:dyDescent="0.2">
      <c r="A1075" t="s">
        <v>1462</v>
      </c>
      <c r="B1075">
        <v>1.9816111689228142E-9</v>
      </c>
      <c r="C1075" t="s">
        <v>49</v>
      </c>
      <c r="D1075" t="s">
        <v>15</v>
      </c>
      <c r="F1075" t="s">
        <v>36</v>
      </c>
      <c r="G1075">
        <v>0</v>
      </c>
      <c r="H1075" t="s">
        <v>1462</v>
      </c>
      <c r="I1075" t="s">
        <v>340</v>
      </c>
    </row>
    <row r="1076" spans="1:9" x14ac:dyDescent="0.2">
      <c r="A1076" t="s">
        <v>1458</v>
      </c>
      <c r="B1076">
        <v>3.3001000093019847E-8</v>
      </c>
      <c r="C1076" t="s">
        <v>49</v>
      </c>
      <c r="D1076" t="s">
        <v>15</v>
      </c>
      <c r="F1076" t="s">
        <v>36</v>
      </c>
      <c r="G1076">
        <v>0</v>
      </c>
      <c r="H1076" t="s">
        <v>1458</v>
      </c>
      <c r="I1076" t="s">
        <v>340</v>
      </c>
    </row>
    <row r="1077" spans="1:9" x14ac:dyDescent="0.2">
      <c r="A1077" t="s">
        <v>442</v>
      </c>
      <c r="B1077">
        <v>3.7025999999999999E-3</v>
      </c>
      <c r="C1077" t="s">
        <v>42</v>
      </c>
      <c r="D1077" t="s">
        <v>16</v>
      </c>
      <c r="F1077" t="s">
        <v>36</v>
      </c>
      <c r="G1077">
        <v>0</v>
      </c>
      <c r="H1077" t="s">
        <v>443</v>
      </c>
      <c r="I1077" t="s">
        <v>353</v>
      </c>
    </row>
    <row r="1078" spans="1:9" x14ac:dyDescent="0.2">
      <c r="A1078" t="s">
        <v>354</v>
      </c>
      <c r="B1078">
        <v>-3.3322999999999998E-6</v>
      </c>
      <c r="C1078" t="s">
        <v>49</v>
      </c>
      <c r="D1078" t="s">
        <v>250</v>
      </c>
      <c r="F1078" t="s">
        <v>36</v>
      </c>
      <c r="G1078">
        <v>0</v>
      </c>
      <c r="H1078" t="s">
        <v>355</v>
      </c>
      <c r="I1078" t="s">
        <v>353</v>
      </c>
    </row>
    <row r="1080" spans="1:9" s="2" customFormat="1" x14ac:dyDescent="0.2">
      <c r="A1080" s="2" t="s">
        <v>2</v>
      </c>
      <c r="B1080" s="2" t="s">
        <v>332</v>
      </c>
    </row>
    <row r="1081" spans="1:9" x14ac:dyDescent="0.2">
      <c r="A1081" t="s">
        <v>4</v>
      </c>
      <c r="B1081" t="s">
        <v>356</v>
      </c>
    </row>
    <row r="1082" spans="1:9" x14ac:dyDescent="0.2">
      <c r="A1082" t="s">
        <v>6</v>
      </c>
      <c r="B1082" t="s">
        <v>1740</v>
      </c>
    </row>
    <row r="1083" spans="1:9" x14ac:dyDescent="0.2">
      <c r="A1083" t="s">
        <v>8</v>
      </c>
      <c r="B1083">
        <v>1</v>
      </c>
    </row>
    <row r="1084" spans="1:9" x14ac:dyDescent="0.2">
      <c r="A1084" t="s">
        <v>9</v>
      </c>
      <c r="B1084" t="s">
        <v>73</v>
      </c>
    </row>
    <row r="1085" spans="1:9" x14ac:dyDescent="0.2">
      <c r="A1085" t="s">
        <v>11</v>
      </c>
      <c r="B1085" t="s">
        <v>12</v>
      </c>
    </row>
    <row r="1086" spans="1:9" x14ac:dyDescent="0.2">
      <c r="A1086" t="s">
        <v>13</v>
      </c>
      <c r="B1086" t="s">
        <v>14</v>
      </c>
    </row>
    <row r="1087" spans="1:9" x14ac:dyDescent="0.2">
      <c r="A1087" t="s">
        <v>15</v>
      </c>
      <c r="B1087" t="s">
        <v>53</v>
      </c>
    </row>
    <row r="1088" spans="1:9" x14ac:dyDescent="0.2">
      <c r="A1088" t="s">
        <v>17</v>
      </c>
    </row>
    <row r="1089" spans="1:22" s="2" customFormat="1" x14ac:dyDescent="0.2">
      <c r="A1089" s="2" t="s">
        <v>18</v>
      </c>
      <c r="B1089" s="2" t="s">
        <v>19</v>
      </c>
      <c r="C1089" s="2" t="s">
        <v>6</v>
      </c>
      <c r="D1089" s="2" t="s">
        <v>15</v>
      </c>
      <c r="E1089" s="2" t="s">
        <v>20</v>
      </c>
      <c r="F1089" s="2" t="s">
        <v>13</v>
      </c>
      <c r="G1089" s="2" t="s">
        <v>21</v>
      </c>
      <c r="H1089" s="2" t="s">
        <v>22</v>
      </c>
      <c r="I1089" s="2" t="s">
        <v>23</v>
      </c>
      <c r="J1089" s="2" t="s">
        <v>4</v>
      </c>
      <c r="K1089" s="2" t="s">
        <v>24</v>
      </c>
      <c r="L1089" s="2" t="s">
        <v>9</v>
      </c>
      <c r="M1089" s="2" t="s">
        <v>1998</v>
      </c>
      <c r="O1089" s="2" t="s">
        <v>2002</v>
      </c>
      <c r="P1089" s="2" t="s">
        <v>2003</v>
      </c>
      <c r="Q1089" s="2" t="s">
        <v>2001</v>
      </c>
      <c r="R1089" s="2" t="s">
        <v>2000</v>
      </c>
      <c r="S1089" s="2" t="s">
        <v>2004</v>
      </c>
      <c r="T1089" s="2" t="s">
        <v>1502</v>
      </c>
      <c r="U1089" s="2" t="s">
        <v>2005</v>
      </c>
      <c r="V1089" s="2" t="s">
        <v>2006</v>
      </c>
    </row>
    <row r="1090" spans="1:22" x14ac:dyDescent="0.2">
      <c r="A1090" t="s">
        <v>335</v>
      </c>
      <c r="B1090">
        <v>3.8502999999999998</v>
      </c>
      <c r="D1090" t="s">
        <v>30</v>
      </c>
      <c r="E1090" t="s">
        <v>336</v>
      </c>
      <c r="F1090" t="s">
        <v>27</v>
      </c>
      <c r="G1090">
        <v>2</v>
      </c>
      <c r="H1090">
        <v>1.348151067341848</v>
      </c>
      <c r="I1090">
        <v>4.3409845976280087E-2</v>
      </c>
      <c r="J1090" t="s">
        <v>337</v>
      </c>
    </row>
    <row r="1091" spans="1:22" x14ac:dyDescent="0.2">
      <c r="A1091" t="s">
        <v>29</v>
      </c>
      <c r="B1091">
        <v>0.25026999999999999</v>
      </c>
      <c r="D1091" t="s">
        <v>30</v>
      </c>
      <c r="E1091" t="s">
        <v>31</v>
      </c>
      <c r="F1091" t="s">
        <v>27</v>
      </c>
      <c r="G1091">
        <v>2</v>
      </c>
      <c r="H1091">
        <v>-1.385214943900327</v>
      </c>
      <c r="I1091">
        <v>2.439508208471609E-2</v>
      </c>
      <c r="J1091" t="s">
        <v>358</v>
      </c>
    </row>
    <row r="1092" spans="1:22" x14ac:dyDescent="0.2">
      <c r="A1092" t="s">
        <v>332</v>
      </c>
      <c r="B1092">
        <v>1</v>
      </c>
      <c r="C1092" t="str">
        <f>B1082</f>
        <v>LS</v>
      </c>
      <c r="D1092" t="s">
        <v>53</v>
      </c>
      <c r="E1092" t="s">
        <v>339</v>
      </c>
      <c r="F1092" t="s">
        <v>33</v>
      </c>
      <c r="G1092">
        <v>0</v>
      </c>
      <c r="H1092">
        <v>1</v>
      </c>
      <c r="L1092" t="s">
        <v>73</v>
      </c>
      <c r="M1092">
        <f>VLOOKUP(C1092,'extension - production vol'!$B$6:$D$235,3,0)</f>
        <v>0.89</v>
      </c>
    </row>
    <row r="1093" spans="1:22" x14ac:dyDescent="0.2">
      <c r="A1093" t="s">
        <v>1434</v>
      </c>
      <c r="B1093">
        <v>9.5377999999999999E-9</v>
      </c>
      <c r="C1093" t="s">
        <v>49</v>
      </c>
      <c r="D1093" t="s">
        <v>15</v>
      </c>
      <c r="F1093" t="s">
        <v>36</v>
      </c>
      <c r="G1093">
        <v>2</v>
      </c>
      <c r="H1093">
        <v>-18.46800298604678</v>
      </c>
      <c r="I1093">
        <v>9.798894162072011E-2</v>
      </c>
      <c r="J1093" t="s">
        <v>340</v>
      </c>
      <c r="L1093" t="s">
        <v>1434</v>
      </c>
    </row>
    <row r="1094" spans="1:22" x14ac:dyDescent="0.2">
      <c r="A1094" t="s">
        <v>1435</v>
      </c>
      <c r="B1094">
        <v>5.0512999999999997E-9</v>
      </c>
      <c r="C1094" t="s">
        <v>49</v>
      </c>
      <c r="D1094" t="s">
        <v>15</v>
      </c>
      <c r="F1094" t="s">
        <v>36</v>
      </c>
      <c r="G1094">
        <v>2</v>
      </c>
      <c r="H1094">
        <v>-19.10362020104489</v>
      </c>
      <c r="I1094">
        <v>9.798894162072011E-2</v>
      </c>
      <c r="J1094" t="s">
        <v>340</v>
      </c>
      <c r="L1094" t="s">
        <v>1435</v>
      </c>
    </row>
    <row r="1095" spans="1:22" x14ac:dyDescent="0.2">
      <c r="A1095" t="s">
        <v>1439</v>
      </c>
      <c r="B1095">
        <v>2.7893999999999999E-9</v>
      </c>
      <c r="C1095" t="s">
        <v>49</v>
      </c>
      <c r="D1095" t="s">
        <v>15</v>
      </c>
      <c r="F1095" t="s">
        <v>36</v>
      </c>
      <c r="G1095">
        <v>2</v>
      </c>
      <c r="H1095">
        <v>-19.697439318003951</v>
      </c>
      <c r="I1095">
        <v>9.798894162072011E-2</v>
      </c>
      <c r="J1095" t="s">
        <v>340</v>
      </c>
      <c r="L1095" t="s">
        <v>1439</v>
      </c>
    </row>
    <row r="1096" spans="1:22" x14ac:dyDescent="0.2">
      <c r="A1096" t="s">
        <v>1440</v>
      </c>
      <c r="B1096">
        <v>5.6277000000000002E-8</v>
      </c>
      <c r="C1096" t="s">
        <v>49</v>
      </c>
      <c r="D1096" t="s">
        <v>15</v>
      </c>
      <c r="F1096" t="s">
        <v>36</v>
      </c>
      <c r="G1096">
        <v>2</v>
      </c>
      <c r="H1096">
        <v>-16.692979911025031</v>
      </c>
      <c r="I1096">
        <v>9.798894162072011E-2</v>
      </c>
      <c r="J1096" t="s">
        <v>340</v>
      </c>
      <c r="L1096" t="s">
        <v>1440</v>
      </c>
    </row>
    <row r="1097" spans="1:22" x14ac:dyDescent="0.2">
      <c r="A1097" t="s">
        <v>1441</v>
      </c>
      <c r="B1097">
        <v>4.4043E-10</v>
      </c>
      <c r="C1097" t="s">
        <v>35</v>
      </c>
      <c r="D1097" t="s">
        <v>15</v>
      </c>
      <c r="F1097" t="s">
        <v>36</v>
      </c>
      <c r="G1097">
        <v>2</v>
      </c>
      <c r="H1097">
        <v>-21.54326959350907</v>
      </c>
      <c r="I1097">
        <v>9.798894162072011E-2</v>
      </c>
      <c r="J1097" t="s">
        <v>340</v>
      </c>
      <c r="L1097" t="s">
        <v>1441</v>
      </c>
    </row>
    <row r="1098" spans="1:22" x14ac:dyDescent="0.2">
      <c r="A1098" t="s">
        <v>1442</v>
      </c>
      <c r="B1098">
        <v>7.3404E-9</v>
      </c>
      <c r="C1098" t="s">
        <v>35</v>
      </c>
      <c r="D1098" t="s">
        <v>15</v>
      </c>
      <c r="F1098" t="s">
        <v>36</v>
      </c>
      <c r="G1098">
        <v>2</v>
      </c>
      <c r="H1098">
        <v>-18.729872499892029</v>
      </c>
      <c r="I1098">
        <v>9.798894162072011E-2</v>
      </c>
      <c r="J1098" t="s">
        <v>340</v>
      </c>
      <c r="L1098" t="s">
        <v>1442</v>
      </c>
    </row>
    <row r="1099" spans="1:22" x14ac:dyDescent="0.2">
      <c r="A1099" t="s">
        <v>1452</v>
      </c>
      <c r="B1099">
        <v>3.8934000000000002E-10</v>
      </c>
      <c r="C1099" t="s">
        <v>35</v>
      </c>
      <c r="D1099" t="s">
        <v>15</v>
      </c>
      <c r="F1099" t="s">
        <v>36</v>
      </c>
      <c r="G1099">
        <v>2</v>
      </c>
      <c r="H1099">
        <v>-21.666568118067421</v>
      </c>
      <c r="I1099">
        <v>9.798894162072011E-2</v>
      </c>
      <c r="J1099" t="s">
        <v>340</v>
      </c>
      <c r="L1099" t="s">
        <v>1452</v>
      </c>
    </row>
    <row r="1100" spans="1:22" x14ac:dyDescent="0.2">
      <c r="A1100" t="s">
        <v>1453</v>
      </c>
      <c r="B1100">
        <v>4.7130000000000002E-10</v>
      </c>
      <c r="C1100" t="s">
        <v>35</v>
      </c>
      <c r="D1100" t="s">
        <v>15</v>
      </c>
      <c r="F1100" t="s">
        <v>36</v>
      </c>
      <c r="G1100">
        <v>2</v>
      </c>
      <c r="H1100">
        <v>-21.47552628199886</v>
      </c>
      <c r="I1100">
        <v>9.798894162072011E-2</v>
      </c>
      <c r="J1100" t="s">
        <v>340</v>
      </c>
      <c r="L1100" t="s">
        <v>1453</v>
      </c>
    </row>
    <row r="1101" spans="1:22" x14ac:dyDescent="0.2">
      <c r="A1101" t="s">
        <v>1454</v>
      </c>
      <c r="B1101">
        <v>6.1474000000000004E-11</v>
      </c>
      <c r="C1101" t="s">
        <v>35</v>
      </c>
      <c r="D1101" t="s">
        <v>15</v>
      </c>
      <c r="F1101" t="s">
        <v>36</v>
      </c>
      <c r="G1101">
        <v>2</v>
      </c>
      <c r="H1101">
        <v>-23.51240679473371</v>
      </c>
      <c r="I1101">
        <v>9.798894162072011E-2</v>
      </c>
      <c r="J1101" t="s">
        <v>340</v>
      </c>
      <c r="L1101" t="s">
        <v>1454</v>
      </c>
    </row>
    <row r="1102" spans="1:22" x14ac:dyDescent="0.2">
      <c r="A1102" t="s">
        <v>1455</v>
      </c>
      <c r="B1102">
        <v>1.2458999999999999E-8</v>
      </c>
      <c r="C1102" t="s">
        <v>35</v>
      </c>
      <c r="D1102" t="s">
        <v>15</v>
      </c>
      <c r="F1102" t="s">
        <v>36</v>
      </c>
      <c r="G1102">
        <v>2</v>
      </c>
      <c r="H1102">
        <v>-18.20082258362968</v>
      </c>
      <c r="I1102">
        <v>9.798894162072011E-2</v>
      </c>
      <c r="J1102" t="s">
        <v>340</v>
      </c>
      <c r="L1102" t="s">
        <v>1455</v>
      </c>
    </row>
    <row r="1103" spans="1:22" x14ac:dyDescent="0.2">
      <c r="A1103" t="s">
        <v>1456</v>
      </c>
      <c r="B1103">
        <v>6.5981999999999998E-9</v>
      </c>
      <c r="C1103" t="s">
        <v>35</v>
      </c>
      <c r="D1103" t="s">
        <v>15</v>
      </c>
      <c r="F1103" t="s">
        <v>36</v>
      </c>
      <c r="G1103">
        <v>2</v>
      </c>
      <c r="H1103">
        <v>-18.836468952383601</v>
      </c>
      <c r="I1103">
        <v>9.798894162072011E-2</v>
      </c>
      <c r="J1103" t="s">
        <v>340</v>
      </c>
      <c r="L1103" t="s">
        <v>1456</v>
      </c>
    </row>
    <row r="1104" spans="1:22" x14ac:dyDescent="0.2">
      <c r="A1104" t="s">
        <v>1461</v>
      </c>
      <c r="B1104">
        <v>1.0666E-9</v>
      </c>
      <c r="C1104" t="s">
        <v>49</v>
      </c>
      <c r="D1104" t="s">
        <v>15</v>
      </c>
      <c r="F1104" t="s">
        <v>36</v>
      </c>
      <c r="G1104">
        <v>2</v>
      </c>
      <c r="H1104">
        <v>-20.658789817762049</v>
      </c>
      <c r="I1104">
        <v>9.798894162072011E-2</v>
      </c>
      <c r="J1104" t="s">
        <v>340</v>
      </c>
      <c r="L1104" t="s">
        <v>1461</v>
      </c>
    </row>
    <row r="1105" spans="1:12" x14ac:dyDescent="0.2">
      <c r="A1105" t="s">
        <v>1457</v>
      </c>
      <c r="B1105">
        <v>1.7777000000000001E-8</v>
      </c>
      <c r="C1105" t="s">
        <v>49</v>
      </c>
      <c r="D1105" t="s">
        <v>15</v>
      </c>
      <c r="F1105" t="s">
        <v>36</v>
      </c>
      <c r="G1105">
        <v>2</v>
      </c>
      <c r="H1105">
        <v>-17.845360350005858</v>
      </c>
      <c r="I1105">
        <v>9.798894162072011E-2</v>
      </c>
      <c r="J1105" t="s">
        <v>340</v>
      </c>
      <c r="L1105" t="s">
        <v>1457</v>
      </c>
    </row>
    <row r="1106" spans="1:12" x14ac:dyDescent="0.2">
      <c r="A1106" t="s">
        <v>1462</v>
      </c>
      <c r="B1106">
        <v>5.6487000000000004E-10</v>
      </c>
      <c r="C1106" t="s">
        <v>49</v>
      </c>
      <c r="D1106" t="s">
        <v>15</v>
      </c>
      <c r="F1106" t="s">
        <v>36</v>
      </c>
      <c r="G1106">
        <v>2</v>
      </c>
      <c r="H1106">
        <v>-21.294425499752101</v>
      </c>
      <c r="I1106">
        <v>9.798894162072011E-2</v>
      </c>
      <c r="J1106" t="s">
        <v>340</v>
      </c>
      <c r="L1106" t="s">
        <v>1462</v>
      </c>
    </row>
    <row r="1107" spans="1:12" x14ac:dyDescent="0.2">
      <c r="A1107" t="s">
        <v>1458</v>
      </c>
      <c r="B1107">
        <v>9.4146000000000001E-9</v>
      </c>
      <c r="C1107" t="s">
        <v>49</v>
      </c>
      <c r="D1107" t="s">
        <v>15</v>
      </c>
      <c r="F1107" t="s">
        <v>36</v>
      </c>
      <c r="G1107">
        <v>2</v>
      </c>
      <c r="H1107">
        <v>-18.48100416113547</v>
      </c>
      <c r="I1107">
        <v>9.798894162072011E-2</v>
      </c>
      <c r="J1107" t="s">
        <v>340</v>
      </c>
      <c r="L1107" t="s">
        <v>1458</v>
      </c>
    </row>
    <row r="1108" spans="1:12" x14ac:dyDescent="0.2">
      <c r="A1108" t="s">
        <v>341</v>
      </c>
      <c r="B1108">
        <v>2.3616999999999999E-8</v>
      </c>
      <c r="C1108" t="s">
        <v>359</v>
      </c>
      <c r="D1108" t="s">
        <v>15</v>
      </c>
      <c r="F1108" t="s">
        <v>36</v>
      </c>
      <c r="G1108">
        <v>2</v>
      </c>
      <c r="H1108">
        <v>-17.561299045251399</v>
      </c>
      <c r="I1108">
        <v>9.798894162072011E-2</v>
      </c>
      <c r="J1108" t="s">
        <v>340</v>
      </c>
      <c r="L1108" t="s">
        <v>341</v>
      </c>
    </row>
    <row r="1109" spans="1:12" x14ac:dyDescent="0.2">
      <c r="A1109" t="s">
        <v>342</v>
      </c>
      <c r="B1109">
        <v>2.3616999999999999E-8</v>
      </c>
      <c r="C1109" t="s">
        <v>359</v>
      </c>
      <c r="D1109" t="s">
        <v>15</v>
      </c>
      <c r="F1109" t="s">
        <v>36</v>
      </c>
      <c r="G1109">
        <v>2</v>
      </c>
      <c r="H1109">
        <v>-17.561299045251399</v>
      </c>
      <c r="I1109">
        <v>9.798894162072011E-2</v>
      </c>
      <c r="J1109" t="s">
        <v>340</v>
      </c>
      <c r="L1109" t="s">
        <v>342</v>
      </c>
    </row>
    <row r="1110" spans="1:12" x14ac:dyDescent="0.2">
      <c r="A1110" t="s">
        <v>343</v>
      </c>
      <c r="B1110">
        <v>1.2508E-8</v>
      </c>
      <c r="C1110" t="s">
        <v>359</v>
      </c>
      <c r="D1110" t="s">
        <v>15</v>
      </c>
      <c r="F1110" t="s">
        <v>36</v>
      </c>
      <c r="G1110">
        <v>2</v>
      </c>
      <c r="H1110">
        <v>-18.196897397350821</v>
      </c>
      <c r="I1110">
        <v>9.798894162072011E-2</v>
      </c>
      <c r="J1110" t="s">
        <v>340</v>
      </c>
      <c r="L1110" t="s">
        <v>343</v>
      </c>
    </row>
    <row r="1111" spans="1:12" x14ac:dyDescent="0.2">
      <c r="A1111" t="s">
        <v>344</v>
      </c>
      <c r="B1111">
        <v>1.2508E-8</v>
      </c>
      <c r="C1111" t="s">
        <v>359</v>
      </c>
      <c r="D1111" t="s">
        <v>15</v>
      </c>
      <c r="F1111" t="s">
        <v>36</v>
      </c>
      <c r="G1111">
        <v>2</v>
      </c>
      <c r="H1111">
        <v>-18.196897397350821</v>
      </c>
      <c r="I1111">
        <v>9.798894162072011E-2</v>
      </c>
      <c r="J1111" t="s">
        <v>340</v>
      </c>
      <c r="L1111" t="s">
        <v>344</v>
      </c>
    </row>
    <row r="1112" spans="1:12" x14ac:dyDescent="0.2">
      <c r="A1112" t="s">
        <v>345</v>
      </c>
      <c r="B1112">
        <v>2.4797999999999997E-7</v>
      </c>
      <c r="C1112" t="s">
        <v>359</v>
      </c>
      <c r="D1112" t="s">
        <v>15</v>
      </c>
      <c r="F1112" t="s">
        <v>36</v>
      </c>
      <c r="G1112">
        <v>2</v>
      </c>
      <c r="H1112">
        <v>-15.20991773919472</v>
      </c>
      <c r="I1112">
        <v>9.798894162072011E-2</v>
      </c>
      <c r="J1112" t="s">
        <v>340</v>
      </c>
      <c r="L1112" t="s">
        <v>345</v>
      </c>
    </row>
    <row r="1113" spans="1:12" x14ac:dyDescent="0.2">
      <c r="A1113" t="s">
        <v>346</v>
      </c>
      <c r="B1113">
        <v>1.3133E-7</v>
      </c>
      <c r="C1113" t="s">
        <v>359</v>
      </c>
      <c r="D1113" t="s">
        <v>15</v>
      </c>
      <c r="F1113" t="s">
        <v>36</v>
      </c>
      <c r="G1113">
        <v>2</v>
      </c>
      <c r="H1113">
        <v>-15.845552597349339</v>
      </c>
      <c r="I1113">
        <v>9.798894162072011E-2</v>
      </c>
      <c r="J1113" t="s">
        <v>340</v>
      </c>
      <c r="L1113" t="s">
        <v>346</v>
      </c>
    </row>
    <row r="1114" spans="1:12" x14ac:dyDescent="0.2">
      <c r="A1114" t="s">
        <v>347</v>
      </c>
      <c r="B1114">
        <v>4.6489E-8</v>
      </c>
      <c r="C1114" t="s">
        <v>49</v>
      </c>
      <c r="D1114" t="s">
        <v>15</v>
      </c>
      <c r="F1114" t="s">
        <v>36</v>
      </c>
      <c r="G1114">
        <v>2</v>
      </c>
      <c r="H1114">
        <v>-16.884050111477411</v>
      </c>
      <c r="I1114">
        <v>9.798894162072011E-2</v>
      </c>
      <c r="J1114" t="s">
        <v>340</v>
      </c>
      <c r="L1114" t="s">
        <v>347</v>
      </c>
    </row>
    <row r="1115" spans="1:12" x14ac:dyDescent="0.2">
      <c r="A1115" t="s">
        <v>348</v>
      </c>
      <c r="B1115">
        <v>3.3766000000000001E-9</v>
      </c>
      <c r="C1115" t="s">
        <v>49</v>
      </c>
      <c r="D1115" t="s">
        <v>15</v>
      </c>
      <c r="F1115" t="s">
        <v>36</v>
      </c>
      <c r="G1115">
        <v>2</v>
      </c>
      <c r="H1115">
        <v>-19.506396550885459</v>
      </c>
      <c r="I1115">
        <v>9.798894162072011E-2</v>
      </c>
      <c r="J1115" t="s">
        <v>340</v>
      </c>
      <c r="L1115" t="s">
        <v>348</v>
      </c>
    </row>
    <row r="1116" spans="1:12" x14ac:dyDescent="0.2">
      <c r="A1116" t="s">
        <v>349</v>
      </c>
      <c r="B1116">
        <v>1.2213E-8</v>
      </c>
      <c r="C1116" t="s">
        <v>359</v>
      </c>
      <c r="D1116" t="s">
        <v>15</v>
      </c>
      <c r="F1116" t="s">
        <v>36</v>
      </c>
      <c r="G1116">
        <v>2</v>
      </c>
      <c r="H1116">
        <v>-18.220764878757461</v>
      </c>
      <c r="I1116">
        <v>9.798894162072011E-2</v>
      </c>
      <c r="J1116" t="s">
        <v>340</v>
      </c>
      <c r="L1116" t="s">
        <v>349</v>
      </c>
    </row>
    <row r="1117" spans="1:12" x14ac:dyDescent="0.2">
      <c r="A1117" t="s">
        <v>350</v>
      </c>
      <c r="B1117">
        <v>2.0354999999999999E-7</v>
      </c>
      <c r="C1117" t="s">
        <v>359</v>
      </c>
      <c r="D1117" t="s">
        <v>15</v>
      </c>
      <c r="F1117" t="s">
        <v>36</v>
      </c>
      <c r="G1117">
        <v>2</v>
      </c>
      <c r="H1117">
        <v>-15.40735416199742</v>
      </c>
      <c r="I1117">
        <v>9.798894162072011E-2</v>
      </c>
      <c r="J1117" t="s">
        <v>340</v>
      </c>
      <c r="L1117" t="s">
        <v>350</v>
      </c>
    </row>
    <row r="1118" spans="1:12" x14ac:dyDescent="0.2">
      <c r="A1118" t="s">
        <v>351</v>
      </c>
      <c r="B1118">
        <v>6.4681999999999996E-9</v>
      </c>
      <c r="C1118" t="s">
        <v>359</v>
      </c>
      <c r="D1118" t="s">
        <v>15</v>
      </c>
      <c r="F1118" t="s">
        <v>36</v>
      </c>
      <c r="G1118">
        <v>2</v>
      </c>
      <c r="H1118">
        <v>-18.856367974250119</v>
      </c>
      <c r="I1118">
        <v>9.798894162072011E-2</v>
      </c>
      <c r="J1118" t="s">
        <v>340</v>
      </c>
      <c r="L1118" t="s">
        <v>351</v>
      </c>
    </row>
    <row r="1119" spans="1:12" x14ac:dyDescent="0.2">
      <c r="A1119" t="s">
        <v>352</v>
      </c>
      <c r="B1119">
        <v>1.078E-7</v>
      </c>
      <c r="C1119" t="s">
        <v>359</v>
      </c>
      <c r="D1119" t="s">
        <v>15</v>
      </c>
      <c r="F1119" t="s">
        <v>36</v>
      </c>
      <c r="G1119">
        <v>2</v>
      </c>
      <c r="H1119">
        <v>-16.042988178471511</v>
      </c>
      <c r="I1119">
        <v>9.798894162072011E-2</v>
      </c>
      <c r="J1119" t="s">
        <v>340</v>
      </c>
      <c r="L1119" t="s">
        <v>352</v>
      </c>
    </row>
    <row r="1120" spans="1:12" x14ac:dyDescent="0.2">
      <c r="A1120" t="s">
        <v>442</v>
      </c>
      <c r="B1120">
        <v>2.0720999999999999E-3</v>
      </c>
      <c r="C1120" t="s">
        <v>42</v>
      </c>
      <c r="D1120" t="s">
        <v>16</v>
      </c>
      <c r="F1120" t="s">
        <v>36</v>
      </c>
      <c r="G1120">
        <v>2</v>
      </c>
      <c r="H1120">
        <v>-6.1791926932012373</v>
      </c>
      <c r="I1120">
        <v>4.3409845976280087E-2</v>
      </c>
      <c r="J1120" t="s">
        <v>353</v>
      </c>
      <c r="L1120" t="s">
        <v>443</v>
      </c>
    </row>
    <row r="1121" spans="1:19" x14ac:dyDescent="0.2">
      <c r="A1121" t="s">
        <v>354</v>
      </c>
      <c r="B1121">
        <v>-1.8648999999999999E-6</v>
      </c>
      <c r="C1121" t="s">
        <v>49</v>
      </c>
      <c r="D1121" t="s">
        <v>250</v>
      </c>
      <c r="F1121" t="s">
        <v>36</v>
      </c>
      <c r="G1121">
        <v>2</v>
      </c>
      <c r="H1121">
        <v>-13.19230312560901</v>
      </c>
      <c r="I1121">
        <v>4.3409845976280087E-2</v>
      </c>
      <c r="J1121" t="s">
        <v>353</v>
      </c>
      <c r="K1121" t="b">
        <v>1</v>
      </c>
      <c r="L1121" t="s">
        <v>355</v>
      </c>
    </row>
    <row r="1123" spans="1:19" s="2" customFormat="1" x14ac:dyDescent="0.2">
      <c r="A1123" s="2" t="s">
        <v>2</v>
      </c>
      <c r="B1123" s="2" t="s">
        <v>1459</v>
      </c>
    </row>
    <row r="1124" spans="1:19" x14ac:dyDescent="0.2">
      <c r="A1124" t="s">
        <v>4</v>
      </c>
      <c r="B1124" t="s">
        <v>404</v>
      </c>
    </row>
    <row r="1125" spans="1:19" x14ac:dyDescent="0.2">
      <c r="A1125" t="s">
        <v>6</v>
      </c>
      <c r="B1125" t="s">
        <v>1774</v>
      </c>
    </row>
    <row r="1126" spans="1:19" x14ac:dyDescent="0.2">
      <c r="A1126" t="s">
        <v>8</v>
      </c>
      <c r="B1126">
        <v>1</v>
      </c>
    </row>
    <row r="1127" spans="1:19" x14ac:dyDescent="0.2">
      <c r="A1127" t="s">
        <v>9</v>
      </c>
      <c r="B1127" t="s">
        <v>73</v>
      </c>
    </row>
    <row r="1128" spans="1:19" x14ac:dyDescent="0.2">
      <c r="A1128" t="s">
        <v>11</v>
      </c>
      <c r="B1128" t="s">
        <v>12</v>
      </c>
    </row>
    <row r="1129" spans="1:19" x14ac:dyDescent="0.2">
      <c r="A1129" t="s">
        <v>13</v>
      </c>
      <c r="B1129" t="s">
        <v>14</v>
      </c>
    </row>
    <row r="1130" spans="1:19" x14ac:dyDescent="0.2">
      <c r="A1130" t="s">
        <v>15</v>
      </c>
      <c r="B1130" t="s">
        <v>53</v>
      </c>
    </row>
    <row r="1131" spans="1:19" x14ac:dyDescent="0.2">
      <c r="A1131" t="s">
        <v>17</v>
      </c>
    </row>
    <row r="1132" spans="1:19" s="2" customFormat="1" x14ac:dyDescent="0.2">
      <c r="A1132" s="2" t="s">
        <v>18</v>
      </c>
      <c r="B1132" s="2" t="s">
        <v>19</v>
      </c>
      <c r="C1132" s="2" t="s">
        <v>6</v>
      </c>
      <c r="D1132" s="2" t="s">
        <v>15</v>
      </c>
      <c r="E1132" s="2" t="s">
        <v>20</v>
      </c>
      <c r="F1132" s="2" t="s">
        <v>13</v>
      </c>
      <c r="G1132" s="2" t="s">
        <v>21</v>
      </c>
      <c r="H1132" s="2" t="s">
        <v>9</v>
      </c>
      <c r="I1132" s="2" t="s">
        <v>4</v>
      </c>
      <c r="J1132" s="2" t="s">
        <v>1925</v>
      </c>
      <c r="K1132" s="2" t="s">
        <v>1998</v>
      </c>
      <c r="L1132" s="2" t="s">
        <v>2002</v>
      </c>
      <c r="M1132" s="2" t="s">
        <v>2001</v>
      </c>
      <c r="O1132" s="2" t="s">
        <v>2000</v>
      </c>
      <c r="P1132" s="2" t="s">
        <v>2004</v>
      </c>
      <c r="Q1132" s="2" t="s">
        <v>1502</v>
      </c>
      <c r="R1132" s="2" t="s">
        <v>2005</v>
      </c>
      <c r="S1132" s="2" t="s">
        <v>2006</v>
      </c>
    </row>
    <row r="1133" spans="1:19" x14ac:dyDescent="0.2">
      <c r="A1133" t="s">
        <v>335</v>
      </c>
      <c r="B1133">
        <v>3.8502999999999998</v>
      </c>
      <c r="D1133" t="s">
        <v>30</v>
      </c>
      <c r="E1133" t="s">
        <v>336</v>
      </c>
      <c r="F1133" t="s">
        <v>27</v>
      </c>
      <c r="G1133">
        <v>0</v>
      </c>
      <c r="I1133" t="s">
        <v>337</v>
      </c>
    </row>
    <row r="1134" spans="1:19" x14ac:dyDescent="0.2">
      <c r="A1134" t="s">
        <v>29</v>
      </c>
      <c r="B1134">
        <v>0.25026999999999999</v>
      </c>
      <c r="D1134" t="s">
        <v>30</v>
      </c>
      <c r="E1134" t="s">
        <v>31</v>
      </c>
      <c r="F1134" t="s">
        <v>27</v>
      </c>
      <c r="G1134">
        <v>0</v>
      </c>
      <c r="I1134" t="s">
        <v>338</v>
      </c>
    </row>
    <row r="1135" spans="1:19" x14ac:dyDescent="0.2">
      <c r="A1135" t="s">
        <v>1459</v>
      </c>
      <c r="B1135">
        <v>1</v>
      </c>
      <c r="C1135" t="str">
        <f>B1125</f>
        <v>MA</v>
      </c>
      <c r="D1135" t="s">
        <v>53</v>
      </c>
      <c r="E1135" t="s">
        <v>339</v>
      </c>
      <c r="F1135" t="s">
        <v>33</v>
      </c>
      <c r="G1135">
        <v>0</v>
      </c>
      <c r="H1135" t="s">
        <v>73</v>
      </c>
      <c r="J1135">
        <f>VLOOKUP(C1135,'extension - production vol'!$B$6:$D$235,3,0)</f>
        <v>27.6</v>
      </c>
    </row>
    <row r="1136" spans="1:19" x14ac:dyDescent="0.2">
      <c r="A1136" t="s">
        <v>1439</v>
      </c>
      <c r="B1136">
        <v>6.4265290829504533E-9</v>
      </c>
      <c r="C1136" t="s">
        <v>49</v>
      </c>
      <c r="D1136" t="s">
        <v>15</v>
      </c>
      <c r="F1136" t="s">
        <v>36</v>
      </c>
      <c r="G1136">
        <v>0</v>
      </c>
      <c r="H1136" t="s">
        <v>1439</v>
      </c>
      <c r="I1136" t="s">
        <v>340</v>
      </c>
    </row>
    <row r="1137" spans="1:9" x14ac:dyDescent="0.2">
      <c r="A1137" t="s">
        <v>1440</v>
      </c>
      <c r="B1137">
        <v>7.9051994914169298E-8</v>
      </c>
      <c r="C1137" t="s">
        <v>49</v>
      </c>
      <c r="D1137" t="s">
        <v>15</v>
      </c>
      <c r="F1137" t="s">
        <v>36</v>
      </c>
      <c r="G1137">
        <v>0</v>
      </c>
      <c r="H1137" t="s">
        <v>1440</v>
      </c>
      <c r="I1137" t="s">
        <v>340</v>
      </c>
    </row>
    <row r="1138" spans="1:9" x14ac:dyDescent="0.2">
      <c r="A1138" t="s">
        <v>1441</v>
      </c>
      <c r="B1138">
        <v>4.3905136743696912E-9</v>
      </c>
      <c r="C1138" t="s">
        <v>35</v>
      </c>
      <c r="D1138" t="s">
        <v>15</v>
      </c>
      <c r="F1138" t="s">
        <v>36</v>
      </c>
      <c r="G1138">
        <v>0</v>
      </c>
      <c r="H1138" t="s">
        <v>1441</v>
      </c>
      <c r="I1138" t="s">
        <v>340</v>
      </c>
    </row>
    <row r="1139" spans="1:9" x14ac:dyDescent="0.2">
      <c r="A1139" t="s">
        <v>1442</v>
      </c>
      <c r="B1139">
        <v>1.0521308675626849E-7</v>
      </c>
      <c r="C1139" t="s">
        <v>35</v>
      </c>
      <c r="D1139" t="s">
        <v>15</v>
      </c>
      <c r="F1139" t="s">
        <v>36</v>
      </c>
      <c r="G1139">
        <v>0</v>
      </c>
      <c r="H1139" t="s">
        <v>1442</v>
      </c>
      <c r="I1139" t="s">
        <v>340</v>
      </c>
    </row>
    <row r="1140" spans="1:9" x14ac:dyDescent="0.2">
      <c r="A1140" t="s">
        <v>341</v>
      </c>
      <c r="B1140">
        <v>2.1036182300075951E-7</v>
      </c>
      <c r="C1140" t="s">
        <v>35</v>
      </c>
      <c r="D1140" t="s">
        <v>15</v>
      </c>
      <c r="F1140" t="s">
        <v>36</v>
      </c>
      <c r="G1140">
        <v>0</v>
      </c>
      <c r="H1140" t="s">
        <v>341</v>
      </c>
      <c r="I1140" t="s">
        <v>340</v>
      </c>
    </row>
    <row r="1141" spans="1:9" x14ac:dyDescent="0.2">
      <c r="A1141" t="s">
        <v>342</v>
      </c>
      <c r="B1141">
        <v>2.1036182300075951E-7</v>
      </c>
      <c r="C1141" t="s">
        <v>35</v>
      </c>
      <c r="D1141" t="s">
        <v>15</v>
      </c>
      <c r="F1141" t="s">
        <v>36</v>
      </c>
      <c r="G1141">
        <v>0</v>
      </c>
      <c r="H1141" t="s">
        <v>342</v>
      </c>
      <c r="I1141" t="s">
        <v>340</v>
      </c>
    </row>
    <row r="1142" spans="1:9" x14ac:dyDescent="0.2">
      <c r="A1142" t="s">
        <v>343</v>
      </c>
      <c r="B1142">
        <v>1.161457169463653E-7</v>
      </c>
      <c r="C1142" t="s">
        <v>35</v>
      </c>
      <c r="D1142" t="s">
        <v>15</v>
      </c>
      <c r="F1142" t="s">
        <v>36</v>
      </c>
      <c r="G1142">
        <v>0</v>
      </c>
      <c r="H1142" t="s">
        <v>343</v>
      </c>
      <c r="I1142" t="s">
        <v>340</v>
      </c>
    </row>
    <row r="1143" spans="1:9" x14ac:dyDescent="0.2">
      <c r="A1143" t="s">
        <v>344</v>
      </c>
      <c r="B1143">
        <v>1.161457169463653E-7</v>
      </c>
      <c r="C1143" t="s">
        <v>35</v>
      </c>
      <c r="D1143" t="s">
        <v>15</v>
      </c>
      <c r="F1143" t="s">
        <v>36</v>
      </c>
      <c r="G1143">
        <v>0</v>
      </c>
      <c r="H1143" t="s">
        <v>344</v>
      </c>
      <c r="I1143" t="s">
        <v>340</v>
      </c>
    </row>
    <row r="1144" spans="1:9" x14ac:dyDescent="0.2">
      <c r="A1144" t="s">
        <v>345</v>
      </c>
      <c r="B1144">
        <v>2.1895696433061281E-6</v>
      </c>
      <c r="C1144" t="s">
        <v>35</v>
      </c>
      <c r="D1144" t="s">
        <v>15</v>
      </c>
      <c r="F1144" t="s">
        <v>36</v>
      </c>
      <c r="G1144">
        <v>0</v>
      </c>
      <c r="H1144" t="s">
        <v>345</v>
      </c>
      <c r="I1144" t="s">
        <v>340</v>
      </c>
    </row>
    <row r="1145" spans="1:9" x14ac:dyDescent="0.2">
      <c r="A1145" t="s">
        <v>346</v>
      </c>
      <c r="B1145">
        <v>1.2113722961667671E-6</v>
      </c>
      <c r="C1145" t="s">
        <v>35</v>
      </c>
      <c r="D1145" t="s">
        <v>15</v>
      </c>
      <c r="F1145" t="s">
        <v>36</v>
      </c>
      <c r="G1145">
        <v>0</v>
      </c>
      <c r="H1145" t="s">
        <v>346</v>
      </c>
      <c r="I1145" t="s">
        <v>340</v>
      </c>
    </row>
    <row r="1146" spans="1:9" x14ac:dyDescent="0.2">
      <c r="A1146" t="s">
        <v>347</v>
      </c>
      <c r="B1146">
        <v>1.5412295411323661E-7</v>
      </c>
      <c r="C1146" t="s">
        <v>49</v>
      </c>
      <c r="D1146" t="s">
        <v>15</v>
      </c>
      <c r="F1146" t="s">
        <v>36</v>
      </c>
      <c r="G1146">
        <v>0</v>
      </c>
      <c r="H1146" t="s">
        <v>347</v>
      </c>
      <c r="I1146" t="s">
        <v>340</v>
      </c>
    </row>
    <row r="1147" spans="1:9" x14ac:dyDescent="0.2">
      <c r="A1147" t="s">
        <v>348</v>
      </c>
      <c r="B1147">
        <v>3.281510868019834E-9</v>
      </c>
      <c r="C1147" t="s">
        <v>49</v>
      </c>
      <c r="D1147" t="s">
        <v>15</v>
      </c>
      <c r="F1147" t="s">
        <v>36</v>
      </c>
      <c r="G1147">
        <v>0</v>
      </c>
      <c r="H1147" t="s">
        <v>348</v>
      </c>
      <c r="I1147" t="s">
        <v>340</v>
      </c>
    </row>
    <row r="1148" spans="1:9" x14ac:dyDescent="0.2">
      <c r="A1148" t="s">
        <v>349</v>
      </c>
      <c r="B1148">
        <v>9.554485716244923E-8</v>
      </c>
      <c r="C1148" t="s">
        <v>35</v>
      </c>
      <c r="D1148" t="s">
        <v>15</v>
      </c>
      <c r="F1148" t="s">
        <v>36</v>
      </c>
      <c r="G1148">
        <v>0</v>
      </c>
      <c r="H1148" t="s">
        <v>349</v>
      </c>
      <c r="I1148" t="s">
        <v>340</v>
      </c>
    </row>
    <row r="1149" spans="1:9" x14ac:dyDescent="0.2">
      <c r="A1149" t="s">
        <v>350</v>
      </c>
      <c r="B1149">
        <v>2.2976263270017552E-6</v>
      </c>
      <c r="C1149" t="s">
        <v>35</v>
      </c>
      <c r="D1149" t="s">
        <v>15</v>
      </c>
      <c r="F1149" t="s">
        <v>36</v>
      </c>
      <c r="G1149">
        <v>0</v>
      </c>
      <c r="H1149" t="s">
        <v>350</v>
      </c>
      <c r="I1149" t="s">
        <v>340</v>
      </c>
    </row>
    <row r="1150" spans="1:9" x14ac:dyDescent="0.2">
      <c r="A1150" t="s">
        <v>351</v>
      </c>
      <c r="B1150">
        <v>5.3061518888431617E-8</v>
      </c>
      <c r="C1150" t="s">
        <v>35</v>
      </c>
      <c r="D1150" t="s">
        <v>15</v>
      </c>
      <c r="F1150" t="s">
        <v>36</v>
      </c>
      <c r="G1150">
        <v>0</v>
      </c>
      <c r="H1150" t="s">
        <v>351</v>
      </c>
      <c r="I1150" t="s">
        <v>340</v>
      </c>
    </row>
    <row r="1151" spans="1:9" x14ac:dyDescent="0.2">
      <c r="A1151" t="s">
        <v>352</v>
      </c>
      <c r="B1151">
        <v>1.2739314288326559E-6</v>
      </c>
      <c r="C1151" t="s">
        <v>35</v>
      </c>
      <c r="D1151" t="s">
        <v>15</v>
      </c>
      <c r="F1151" t="s">
        <v>36</v>
      </c>
      <c r="G1151">
        <v>0</v>
      </c>
      <c r="H1151" t="s">
        <v>352</v>
      </c>
      <c r="I1151" t="s">
        <v>340</v>
      </c>
    </row>
    <row r="1152" spans="1:9" x14ac:dyDescent="0.2">
      <c r="A1152" t="s">
        <v>442</v>
      </c>
      <c r="B1152">
        <v>3.7025999999999999E-3</v>
      </c>
      <c r="C1152" t="s">
        <v>42</v>
      </c>
      <c r="D1152" t="s">
        <v>16</v>
      </c>
      <c r="F1152" t="s">
        <v>36</v>
      </c>
      <c r="G1152">
        <v>0</v>
      </c>
      <c r="H1152" t="s">
        <v>443</v>
      </c>
      <c r="I1152" t="s">
        <v>353</v>
      </c>
    </row>
    <row r="1153" spans="1:19" x14ac:dyDescent="0.2">
      <c r="A1153" t="s">
        <v>354</v>
      </c>
      <c r="B1153">
        <v>-3.3322999999999998E-6</v>
      </c>
      <c r="C1153" t="s">
        <v>49</v>
      </c>
      <c r="D1153" t="s">
        <v>250</v>
      </c>
      <c r="F1153" t="s">
        <v>36</v>
      </c>
      <c r="G1153">
        <v>0</v>
      </c>
      <c r="H1153" t="s">
        <v>355</v>
      </c>
      <c r="I1153" t="s">
        <v>353</v>
      </c>
    </row>
    <row r="1155" spans="1:19" s="2" customFormat="1" x14ac:dyDescent="0.2">
      <c r="A1155" s="2" t="s">
        <v>2</v>
      </c>
      <c r="B1155" s="2" t="s">
        <v>1460</v>
      </c>
    </row>
    <row r="1156" spans="1:19" x14ac:dyDescent="0.2">
      <c r="A1156" t="s">
        <v>4</v>
      </c>
      <c r="B1156" t="s">
        <v>404</v>
      </c>
    </row>
    <row r="1157" spans="1:19" x14ac:dyDescent="0.2">
      <c r="A1157" t="s">
        <v>6</v>
      </c>
      <c r="B1157" t="s">
        <v>1774</v>
      </c>
    </row>
    <row r="1158" spans="1:19" x14ac:dyDescent="0.2">
      <c r="A1158" t="s">
        <v>8</v>
      </c>
      <c r="B1158">
        <v>1</v>
      </c>
    </row>
    <row r="1159" spans="1:19" x14ac:dyDescent="0.2">
      <c r="A1159" t="s">
        <v>9</v>
      </c>
      <c r="B1159" t="s">
        <v>73</v>
      </c>
    </row>
    <row r="1160" spans="1:19" x14ac:dyDescent="0.2">
      <c r="A1160" t="s">
        <v>11</v>
      </c>
      <c r="B1160" t="s">
        <v>12</v>
      </c>
    </row>
    <row r="1161" spans="1:19" x14ac:dyDescent="0.2">
      <c r="A1161" t="s">
        <v>13</v>
      </c>
      <c r="B1161" t="s">
        <v>14</v>
      </c>
    </row>
    <row r="1162" spans="1:19" x14ac:dyDescent="0.2">
      <c r="A1162" t="s">
        <v>15</v>
      </c>
      <c r="B1162" t="s">
        <v>53</v>
      </c>
    </row>
    <row r="1163" spans="1:19" x14ac:dyDescent="0.2">
      <c r="A1163" t="s">
        <v>17</v>
      </c>
    </row>
    <row r="1164" spans="1:19" s="2" customFormat="1" x14ac:dyDescent="0.2">
      <c r="A1164" s="2" t="s">
        <v>18</v>
      </c>
      <c r="B1164" s="2" t="s">
        <v>19</v>
      </c>
      <c r="C1164" s="2" t="s">
        <v>6</v>
      </c>
      <c r="D1164" s="2" t="s">
        <v>15</v>
      </c>
      <c r="E1164" s="2" t="s">
        <v>20</v>
      </c>
      <c r="F1164" s="2" t="s">
        <v>13</v>
      </c>
      <c r="G1164" s="2" t="s">
        <v>21</v>
      </c>
      <c r="H1164" s="2" t="s">
        <v>9</v>
      </c>
      <c r="I1164" s="2" t="s">
        <v>4</v>
      </c>
      <c r="J1164" s="2" t="s">
        <v>1925</v>
      </c>
      <c r="K1164" s="2" t="s">
        <v>1998</v>
      </c>
      <c r="L1164" s="2" t="s">
        <v>2002</v>
      </c>
      <c r="M1164" s="2" t="s">
        <v>2001</v>
      </c>
      <c r="O1164" s="2" t="s">
        <v>2000</v>
      </c>
      <c r="P1164" s="2" t="s">
        <v>2004</v>
      </c>
      <c r="Q1164" s="2" t="s">
        <v>1502</v>
      </c>
      <c r="R1164" s="2" t="s">
        <v>2005</v>
      </c>
      <c r="S1164" s="2" t="s">
        <v>2006</v>
      </c>
    </row>
    <row r="1165" spans="1:19" x14ac:dyDescent="0.2">
      <c r="A1165" t="s">
        <v>335</v>
      </c>
      <c r="B1165">
        <v>3.8502999999999998</v>
      </c>
      <c r="D1165" t="s">
        <v>30</v>
      </c>
      <c r="E1165" t="s">
        <v>336</v>
      </c>
      <c r="F1165" t="s">
        <v>27</v>
      </c>
      <c r="G1165">
        <v>0</v>
      </c>
      <c r="I1165" t="s">
        <v>337</v>
      </c>
    </row>
    <row r="1166" spans="1:19" x14ac:dyDescent="0.2">
      <c r="A1166" t="s">
        <v>29</v>
      </c>
      <c r="B1166">
        <v>0.25026999999999999</v>
      </c>
      <c r="D1166" t="s">
        <v>30</v>
      </c>
      <c r="E1166" t="s">
        <v>31</v>
      </c>
      <c r="F1166" t="s">
        <v>27</v>
      </c>
      <c r="G1166">
        <v>0</v>
      </c>
      <c r="I1166" t="s">
        <v>338</v>
      </c>
    </row>
    <row r="1167" spans="1:19" x14ac:dyDescent="0.2">
      <c r="A1167" t="s">
        <v>1460</v>
      </c>
      <c r="B1167">
        <v>1</v>
      </c>
      <c r="C1167" t="str">
        <f>B1157</f>
        <v>MA</v>
      </c>
      <c r="D1167" t="s">
        <v>53</v>
      </c>
      <c r="E1167" t="s">
        <v>339</v>
      </c>
      <c r="F1167" t="s">
        <v>33</v>
      </c>
      <c r="G1167">
        <v>0</v>
      </c>
      <c r="H1167" t="s">
        <v>73</v>
      </c>
      <c r="J1167">
        <f>VLOOKUP(C1167,'extension - production vol'!$B$6:$D$235,3,0)</f>
        <v>27.6</v>
      </c>
    </row>
    <row r="1168" spans="1:19" x14ac:dyDescent="0.2">
      <c r="A1168" t="s">
        <v>1434</v>
      </c>
      <c r="B1168">
        <v>3.3521534714391271E-8</v>
      </c>
      <c r="C1168" t="s">
        <v>49</v>
      </c>
      <c r="D1168" t="s">
        <v>15</v>
      </c>
      <c r="F1168" t="s">
        <v>36</v>
      </c>
      <c r="G1168">
        <v>0</v>
      </c>
      <c r="H1168" t="s">
        <v>1434</v>
      </c>
      <c r="I1168" t="s">
        <v>340</v>
      </c>
    </row>
    <row r="1169" spans="1:9" x14ac:dyDescent="0.2">
      <c r="A1169" t="s">
        <v>1435</v>
      </c>
      <c r="B1169">
        <v>1.7708617649119798E-8</v>
      </c>
      <c r="C1169" t="s">
        <v>49</v>
      </c>
      <c r="D1169" t="s">
        <v>15</v>
      </c>
      <c r="F1169" t="s">
        <v>36</v>
      </c>
      <c r="G1169">
        <v>0</v>
      </c>
      <c r="H1169" t="s">
        <v>1435</v>
      </c>
      <c r="I1169" t="s">
        <v>340</v>
      </c>
    </row>
    <row r="1170" spans="1:9" x14ac:dyDescent="0.2">
      <c r="A1170" t="s">
        <v>1452</v>
      </c>
      <c r="B1170">
        <v>3.0570455872195341E-10</v>
      </c>
      <c r="C1170" t="s">
        <v>35</v>
      </c>
      <c r="D1170" t="s">
        <v>15</v>
      </c>
      <c r="F1170" t="s">
        <v>36</v>
      </c>
      <c r="G1170">
        <v>0</v>
      </c>
      <c r="H1170" t="s">
        <v>1452</v>
      </c>
      <c r="I1170" t="s">
        <v>340</v>
      </c>
    </row>
    <row r="1171" spans="1:9" x14ac:dyDescent="0.2">
      <c r="A1171" t="s">
        <v>1453</v>
      </c>
      <c r="B1171">
        <v>3.7018911407736551E-10</v>
      </c>
      <c r="C1171" t="s">
        <v>35</v>
      </c>
      <c r="D1171" t="s">
        <v>15</v>
      </c>
      <c r="F1171" t="s">
        <v>36</v>
      </c>
      <c r="G1171">
        <v>0</v>
      </c>
      <c r="H1171" t="s">
        <v>1453</v>
      </c>
      <c r="I1171" t="s">
        <v>340</v>
      </c>
    </row>
    <row r="1172" spans="1:9" x14ac:dyDescent="0.2">
      <c r="A1172" t="s">
        <v>1454</v>
      </c>
      <c r="B1172">
        <v>4.824400067330827E-11</v>
      </c>
      <c r="C1172" t="s">
        <v>35</v>
      </c>
      <c r="D1172" t="s">
        <v>15</v>
      </c>
      <c r="F1172" t="s">
        <v>36</v>
      </c>
      <c r="G1172">
        <v>0</v>
      </c>
      <c r="H1172" t="s">
        <v>1454</v>
      </c>
      <c r="I1172" t="s">
        <v>340</v>
      </c>
    </row>
    <row r="1173" spans="1:9" x14ac:dyDescent="0.2">
      <c r="A1173" t="s">
        <v>1455</v>
      </c>
      <c r="B1173">
        <v>9.7920991465625702E-9</v>
      </c>
      <c r="C1173" t="s">
        <v>35</v>
      </c>
      <c r="D1173" t="s">
        <v>15</v>
      </c>
      <c r="F1173" t="s">
        <v>36</v>
      </c>
      <c r="G1173">
        <v>0</v>
      </c>
      <c r="H1173" t="s">
        <v>1455</v>
      </c>
      <c r="I1173" t="s">
        <v>340</v>
      </c>
    </row>
    <row r="1174" spans="1:9" x14ac:dyDescent="0.2">
      <c r="A1174" t="s">
        <v>1456</v>
      </c>
      <c r="B1174">
        <v>5.1826475970831156E-9</v>
      </c>
      <c r="C1174" t="s">
        <v>35</v>
      </c>
      <c r="D1174" t="s">
        <v>15</v>
      </c>
      <c r="F1174" t="s">
        <v>36</v>
      </c>
      <c r="G1174">
        <v>0</v>
      </c>
      <c r="H1174" t="s">
        <v>1456</v>
      </c>
      <c r="I1174" t="s">
        <v>340</v>
      </c>
    </row>
    <row r="1175" spans="1:9" x14ac:dyDescent="0.2">
      <c r="A1175" t="s">
        <v>1461</v>
      </c>
      <c r="B1175">
        <v>5.3404337904433668E-9</v>
      </c>
      <c r="C1175" t="s">
        <v>49</v>
      </c>
      <c r="D1175" t="s">
        <v>15</v>
      </c>
      <c r="F1175" t="s">
        <v>36</v>
      </c>
      <c r="G1175">
        <v>0</v>
      </c>
      <c r="H1175" t="s">
        <v>1461</v>
      </c>
      <c r="I1175" t="s">
        <v>340</v>
      </c>
    </row>
    <row r="1176" spans="1:9" x14ac:dyDescent="0.2">
      <c r="A1176" t="s">
        <v>1457</v>
      </c>
      <c r="B1176">
        <v>6.2434324500307844E-8</v>
      </c>
      <c r="C1176" t="s">
        <v>49</v>
      </c>
      <c r="D1176" t="s">
        <v>15</v>
      </c>
      <c r="F1176" t="s">
        <v>36</v>
      </c>
      <c r="G1176">
        <v>0</v>
      </c>
      <c r="H1176" t="s">
        <v>1457</v>
      </c>
      <c r="I1176" t="s">
        <v>340</v>
      </c>
    </row>
    <row r="1177" spans="1:9" x14ac:dyDescent="0.2">
      <c r="A1177" t="s">
        <v>1462</v>
      </c>
      <c r="B1177">
        <v>1.9816111689228142E-9</v>
      </c>
      <c r="C1177" t="s">
        <v>49</v>
      </c>
      <c r="D1177" t="s">
        <v>15</v>
      </c>
      <c r="F1177" t="s">
        <v>36</v>
      </c>
      <c r="G1177">
        <v>0</v>
      </c>
      <c r="H1177" t="s">
        <v>1462</v>
      </c>
      <c r="I1177" t="s">
        <v>340</v>
      </c>
    </row>
    <row r="1178" spans="1:9" x14ac:dyDescent="0.2">
      <c r="A1178" t="s">
        <v>1458</v>
      </c>
      <c r="B1178">
        <v>3.3001000093019847E-8</v>
      </c>
      <c r="C1178" t="s">
        <v>49</v>
      </c>
      <c r="D1178" t="s">
        <v>15</v>
      </c>
      <c r="F1178" t="s">
        <v>36</v>
      </c>
      <c r="G1178">
        <v>0</v>
      </c>
      <c r="H1178" t="s">
        <v>1458</v>
      </c>
      <c r="I1178" t="s">
        <v>340</v>
      </c>
    </row>
    <row r="1179" spans="1:9" x14ac:dyDescent="0.2">
      <c r="A1179" t="s">
        <v>442</v>
      </c>
      <c r="B1179">
        <v>3.7025999999999999E-3</v>
      </c>
      <c r="C1179" t="s">
        <v>42</v>
      </c>
      <c r="D1179" t="s">
        <v>16</v>
      </c>
      <c r="F1179" t="s">
        <v>36</v>
      </c>
      <c r="G1179">
        <v>0</v>
      </c>
      <c r="H1179" t="s">
        <v>443</v>
      </c>
      <c r="I1179" t="s">
        <v>353</v>
      </c>
    </row>
    <row r="1180" spans="1:9" x14ac:dyDescent="0.2">
      <c r="A1180" t="s">
        <v>354</v>
      </c>
      <c r="B1180">
        <v>-3.3322999999999998E-6</v>
      </c>
      <c r="C1180" t="s">
        <v>49</v>
      </c>
      <c r="D1180" t="s">
        <v>250</v>
      </c>
      <c r="F1180" t="s">
        <v>36</v>
      </c>
      <c r="G1180">
        <v>0</v>
      </c>
      <c r="H1180" t="s">
        <v>355</v>
      </c>
      <c r="I1180" t="s">
        <v>353</v>
      </c>
    </row>
    <row r="1182" spans="1:9" s="2" customFormat="1" x14ac:dyDescent="0.2">
      <c r="A1182" s="2" t="s">
        <v>2</v>
      </c>
      <c r="B1182" s="2" t="s">
        <v>332</v>
      </c>
    </row>
    <row r="1183" spans="1:9" x14ac:dyDescent="0.2">
      <c r="A1183" t="s">
        <v>4</v>
      </c>
      <c r="B1183" t="s">
        <v>356</v>
      </c>
    </row>
    <row r="1184" spans="1:9" x14ac:dyDescent="0.2">
      <c r="A1184" t="s">
        <v>6</v>
      </c>
      <c r="B1184" t="s">
        <v>1774</v>
      </c>
    </row>
    <row r="1185" spans="1:22" x14ac:dyDescent="0.2">
      <c r="A1185" t="s">
        <v>8</v>
      </c>
      <c r="B1185">
        <v>1</v>
      </c>
    </row>
    <row r="1186" spans="1:22" x14ac:dyDescent="0.2">
      <c r="A1186" t="s">
        <v>9</v>
      </c>
      <c r="B1186" t="s">
        <v>73</v>
      </c>
    </row>
    <row r="1187" spans="1:22" x14ac:dyDescent="0.2">
      <c r="A1187" t="s">
        <v>11</v>
      </c>
      <c r="B1187" t="s">
        <v>12</v>
      </c>
    </row>
    <row r="1188" spans="1:22" x14ac:dyDescent="0.2">
      <c r="A1188" t="s">
        <v>13</v>
      </c>
      <c r="B1188" t="s">
        <v>14</v>
      </c>
    </row>
    <row r="1189" spans="1:22" x14ac:dyDescent="0.2">
      <c r="A1189" t="s">
        <v>15</v>
      </c>
      <c r="B1189" t="s">
        <v>53</v>
      </c>
    </row>
    <row r="1190" spans="1:22" x14ac:dyDescent="0.2">
      <c r="A1190" t="s">
        <v>17</v>
      </c>
    </row>
    <row r="1191" spans="1:22" s="2" customFormat="1" x14ac:dyDescent="0.2">
      <c r="A1191" s="2" t="s">
        <v>18</v>
      </c>
      <c r="B1191" s="2" t="s">
        <v>19</v>
      </c>
      <c r="C1191" s="2" t="s">
        <v>6</v>
      </c>
      <c r="D1191" s="2" t="s">
        <v>15</v>
      </c>
      <c r="E1191" s="2" t="s">
        <v>20</v>
      </c>
      <c r="F1191" s="2" t="s">
        <v>13</v>
      </c>
      <c r="G1191" s="2" t="s">
        <v>21</v>
      </c>
      <c r="H1191" s="2" t="s">
        <v>22</v>
      </c>
      <c r="I1191" s="2" t="s">
        <v>23</v>
      </c>
      <c r="J1191" s="2" t="s">
        <v>4</v>
      </c>
      <c r="K1191" s="2" t="s">
        <v>24</v>
      </c>
      <c r="L1191" s="2" t="s">
        <v>9</v>
      </c>
      <c r="M1191" s="2" t="s">
        <v>1998</v>
      </c>
      <c r="O1191" s="2" t="s">
        <v>2002</v>
      </c>
      <c r="P1191" s="2" t="s">
        <v>2003</v>
      </c>
      <c r="Q1191" s="2" t="s">
        <v>2001</v>
      </c>
      <c r="R1191" s="2" t="s">
        <v>2000</v>
      </c>
      <c r="S1191" s="2" t="s">
        <v>2004</v>
      </c>
      <c r="T1191" s="2" t="s">
        <v>1502</v>
      </c>
      <c r="U1191" s="2" t="s">
        <v>2005</v>
      </c>
      <c r="V1191" s="2" t="s">
        <v>2006</v>
      </c>
    </row>
    <row r="1192" spans="1:22" x14ac:dyDescent="0.2">
      <c r="A1192" t="s">
        <v>335</v>
      </c>
      <c r="B1192">
        <v>3.8502999999999998</v>
      </c>
      <c r="D1192" t="s">
        <v>30</v>
      </c>
      <c r="E1192" t="s">
        <v>336</v>
      </c>
      <c r="F1192" t="s">
        <v>27</v>
      </c>
      <c r="G1192">
        <v>2</v>
      </c>
      <c r="H1192">
        <v>1.348151067341848</v>
      </c>
      <c r="I1192">
        <v>4.3409845976280087E-2</v>
      </c>
      <c r="J1192" t="s">
        <v>337</v>
      </c>
    </row>
    <row r="1193" spans="1:22" x14ac:dyDescent="0.2">
      <c r="A1193" t="s">
        <v>29</v>
      </c>
      <c r="B1193">
        <v>0.25026999999999999</v>
      </c>
      <c r="D1193" t="s">
        <v>30</v>
      </c>
      <c r="E1193" t="s">
        <v>31</v>
      </c>
      <c r="F1193" t="s">
        <v>27</v>
      </c>
      <c r="G1193">
        <v>2</v>
      </c>
      <c r="H1193">
        <v>-1.385214943900327</v>
      </c>
      <c r="I1193">
        <v>2.439508208471609E-2</v>
      </c>
      <c r="J1193" t="s">
        <v>358</v>
      </c>
    </row>
    <row r="1194" spans="1:22" x14ac:dyDescent="0.2">
      <c r="A1194" t="s">
        <v>332</v>
      </c>
      <c r="B1194">
        <v>1</v>
      </c>
      <c r="C1194" t="str">
        <f>B1184</f>
        <v>MA</v>
      </c>
      <c r="D1194" t="s">
        <v>53</v>
      </c>
      <c r="E1194" t="s">
        <v>339</v>
      </c>
      <c r="F1194" t="s">
        <v>33</v>
      </c>
      <c r="G1194">
        <v>0</v>
      </c>
      <c r="H1194">
        <v>1</v>
      </c>
      <c r="L1194" t="s">
        <v>73</v>
      </c>
      <c r="M1194">
        <f>VLOOKUP(C1194,'extension - production vol'!$B$6:$D$235,3,0)</f>
        <v>27.6</v>
      </c>
    </row>
    <row r="1195" spans="1:22" x14ac:dyDescent="0.2">
      <c r="A1195" t="s">
        <v>1434</v>
      </c>
      <c r="B1195">
        <v>9.5377999999999999E-9</v>
      </c>
      <c r="C1195" t="s">
        <v>49</v>
      </c>
      <c r="D1195" t="s">
        <v>15</v>
      </c>
      <c r="F1195" t="s">
        <v>36</v>
      </c>
      <c r="G1195">
        <v>2</v>
      </c>
      <c r="H1195">
        <v>-18.46800298604678</v>
      </c>
      <c r="I1195">
        <v>9.798894162072011E-2</v>
      </c>
      <c r="J1195" t="s">
        <v>340</v>
      </c>
      <c r="L1195" t="s">
        <v>1434</v>
      </c>
    </row>
    <row r="1196" spans="1:22" x14ac:dyDescent="0.2">
      <c r="A1196" t="s">
        <v>1435</v>
      </c>
      <c r="B1196">
        <v>5.0512999999999997E-9</v>
      </c>
      <c r="C1196" t="s">
        <v>49</v>
      </c>
      <c r="D1196" t="s">
        <v>15</v>
      </c>
      <c r="F1196" t="s">
        <v>36</v>
      </c>
      <c r="G1196">
        <v>2</v>
      </c>
      <c r="H1196">
        <v>-19.10362020104489</v>
      </c>
      <c r="I1196">
        <v>9.798894162072011E-2</v>
      </c>
      <c r="J1196" t="s">
        <v>340</v>
      </c>
      <c r="L1196" t="s">
        <v>1435</v>
      </c>
    </row>
    <row r="1197" spans="1:22" x14ac:dyDescent="0.2">
      <c r="A1197" t="s">
        <v>1439</v>
      </c>
      <c r="B1197">
        <v>2.7893999999999999E-9</v>
      </c>
      <c r="C1197" t="s">
        <v>49</v>
      </c>
      <c r="D1197" t="s">
        <v>15</v>
      </c>
      <c r="F1197" t="s">
        <v>36</v>
      </c>
      <c r="G1197">
        <v>2</v>
      </c>
      <c r="H1197">
        <v>-19.697439318003951</v>
      </c>
      <c r="I1197">
        <v>9.798894162072011E-2</v>
      </c>
      <c r="J1197" t="s">
        <v>340</v>
      </c>
      <c r="L1197" t="s">
        <v>1439</v>
      </c>
    </row>
    <row r="1198" spans="1:22" x14ac:dyDescent="0.2">
      <c r="A1198" t="s">
        <v>1440</v>
      </c>
      <c r="B1198">
        <v>5.6277000000000002E-8</v>
      </c>
      <c r="C1198" t="s">
        <v>49</v>
      </c>
      <c r="D1198" t="s">
        <v>15</v>
      </c>
      <c r="F1198" t="s">
        <v>36</v>
      </c>
      <c r="G1198">
        <v>2</v>
      </c>
      <c r="H1198">
        <v>-16.692979911025031</v>
      </c>
      <c r="I1198">
        <v>9.798894162072011E-2</v>
      </c>
      <c r="J1198" t="s">
        <v>340</v>
      </c>
      <c r="L1198" t="s">
        <v>1440</v>
      </c>
    </row>
    <row r="1199" spans="1:22" x14ac:dyDescent="0.2">
      <c r="A1199" t="s">
        <v>1441</v>
      </c>
      <c r="B1199">
        <v>4.4043E-10</v>
      </c>
      <c r="C1199" t="s">
        <v>35</v>
      </c>
      <c r="D1199" t="s">
        <v>15</v>
      </c>
      <c r="F1199" t="s">
        <v>36</v>
      </c>
      <c r="G1199">
        <v>2</v>
      </c>
      <c r="H1199">
        <v>-21.54326959350907</v>
      </c>
      <c r="I1199">
        <v>9.798894162072011E-2</v>
      </c>
      <c r="J1199" t="s">
        <v>340</v>
      </c>
      <c r="L1199" t="s">
        <v>1441</v>
      </c>
    </row>
    <row r="1200" spans="1:22" x14ac:dyDescent="0.2">
      <c r="A1200" t="s">
        <v>1442</v>
      </c>
      <c r="B1200">
        <v>7.3404E-9</v>
      </c>
      <c r="C1200" t="s">
        <v>35</v>
      </c>
      <c r="D1200" t="s">
        <v>15</v>
      </c>
      <c r="F1200" t="s">
        <v>36</v>
      </c>
      <c r="G1200">
        <v>2</v>
      </c>
      <c r="H1200">
        <v>-18.729872499892029</v>
      </c>
      <c r="I1200">
        <v>9.798894162072011E-2</v>
      </c>
      <c r="J1200" t="s">
        <v>340</v>
      </c>
      <c r="L1200" t="s">
        <v>1442</v>
      </c>
    </row>
    <row r="1201" spans="1:12" x14ac:dyDescent="0.2">
      <c r="A1201" t="s">
        <v>1452</v>
      </c>
      <c r="B1201">
        <v>3.8934000000000002E-10</v>
      </c>
      <c r="C1201" t="s">
        <v>35</v>
      </c>
      <c r="D1201" t="s">
        <v>15</v>
      </c>
      <c r="F1201" t="s">
        <v>36</v>
      </c>
      <c r="G1201">
        <v>2</v>
      </c>
      <c r="H1201">
        <v>-21.666568118067421</v>
      </c>
      <c r="I1201">
        <v>9.798894162072011E-2</v>
      </c>
      <c r="J1201" t="s">
        <v>340</v>
      </c>
      <c r="L1201" t="s">
        <v>1452</v>
      </c>
    </row>
    <row r="1202" spans="1:12" x14ac:dyDescent="0.2">
      <c r="A1202" t="s">
        <v>1453</v>
      </c>
      <c r="B1202">
        <v>4.7130000000000002E-10</v>
      </c>
      <c r="C1202" t="s">
        <v>35</v>
      </c>
      <c r="D1202" t="s">
        <v>15</v>
      </c>
      <c r="F1202" t="s">
        <v>36</v>
      </c>
      <c r="G1202">
        <v>2</v>
      </c>
      <c r="H1202">
        <v>-21.47552628199886</v>
      </c>
      <c r="I1202">
        <v>9.798894162072011E-2</v>
      </c>
      <c r="J1202" t="s">
        <v>340</v>
      </c>
      <c r="L1202" t="s">
        <v>1453</v>
      </c>
    </row>
    <row r="1203" spans="1:12" x14ac:dyDescent="0.2">
      <c r="A1203" t="s">
        <v>1454</v>
      </c>
      <c r="B1203">
        <v>6.1474000000000004E-11</v>
      </c>
      <c r="C1203" t="s">
        <v>35</v>
      </c>
      <c r="D1203" t="s">
        <v>15</v>
      </c>
      <c r="F1203" t="s">
        <v>36</v>
      </c>
      <c r="G1203">
        <v>2</v>
      </c>
      <c r="H1203">
        <v>-23.51240679473371</v>
      </c>
      <c r="I1203">
        <v>9.798894162072011E-2</v>
      </c>
      <c r="J1203" t="s">
        <v>340</v>
      </c>
      <c r="L1203" t="s">
        <v>1454</v>
      </c>
    </row>
    <row r="1204" spans="1:12" x14ac:dyDescent="0.2">
      <c r="A1204" t="s">
        <v>1455</v>
      </c>
      <c r="B1204">
        <v>1.2458999999999999E-8</v>
      </c>
      <c r="C1204" t="s">
        <v>35</v>
      </c>
      <c r="D1204" t="s">
        <v>15</v>
      </c>
      <c r="F1204" t="s">
        <v>36</v>
      </c>
      <c r="G1204">
        <v>2</v>
      </c>
      <c r="H1204">
        <v>-18.20082258362968</v>
      </c>
      <c r="I1204">
        <v>9.798894162072011E-2</v>
      </c>
      <c r="J1204" t="s">
        <v>340</v>
      </c>
      <c r="L1204" t="s">
        <v>1455</v>
      </c>
    </row>
    <row r="1205" spans="1:12" x14ac:dyDescent="0.2">
      <c r="A1205" t="s">
        <v>1456</v>
      </c>
      <c r="B1205">
        <v>6.5981999999999998E-9</v>
      </c>
      <c r="C1205" t="s">
        <v>35</v>
      </c>
      <c r="D1205" t="s">
        <v>15</v>
      </c>
      <c r="F1205" t="s">
        <v>36</v>
      </c>
      <c r="G1205">
        <v>2</v>
      </c>
      <c r="H1205">
        <v>-18.836468952383601</v>
      </c>
      <c r="I1205">
        <v>9.798894162072011E-2</v>
      </c>
      <c r="J1205" t="s">
        <v>340</v>
      </c>
      <c r="L1205" t="s">
        <v>1456</v>
      </c>
    </row>
    <row r="1206" spans="1:12" x14ac:dyDescent="0.2">
      <c r="A1206" t="s">
        <v>1461</v>
      </c>
      <c r="B1206">
        <v>1.0666E-9</v>
      </c>
      <c r="C1206" t="s">
        <v>49</v>
      </c>
      <c r="D1206" t="s">
        <v>15</v>
      </c>
      <c r="F1206" t="s">
        <v>36</v>
      </c>
      <c r="G1206">
        <v>2</v>
      </c>
      <c r="H1206">
        <v>-20.658789817762049</v>
      </c>
      <c r="I1206">
        <v>9.798894162072011E-2</v>
      </c>
      <c r="J1206" t="s">
        <v>340</v>
      </c>
      <c r="L1206" t="s">
        <v>1461</v>
      </c>
    </row>
    <row r="1207" spans="1:12" x14ac:dyDescent="0.2">
      <c r="A1207" t="s">
        <v>1457</v>
      </c>
      <c r="B1207">
        <v>1.7777000000000001E-8</v>
      </c>
      <c r="C1207" t="s">
        <v>49</v>
      </c>
      <c r="D1207" t="s">
        <v>15</v>
      </c>
      <c r="F1207" t="s">
        <v>36</v>
      </c>
      <c r="G1207">
        <v>2</v>
      </c>
      <c r="H1207">
        <v>-17.845360350005858</v>
      </c>
      <c r="I1207">
        <v>9.798894162072011E-2</v>
      </c>
      <c r="J1207" t="s">
        <v>340</v>
      </c>
      <c r="L1207" t="s">
        <v>1457</v>
      </c>
    </row>
    <row r="1208" spans="1:12" x14ac:dyDescent="0.2">
      <c r="A1208" t="s">
        <v>1462</v>
      </c>
      <c r="B1208">
        <v>5.6487000000000004E-10</v>
      </c>
      <c r="C1208" t="s">
        <v>49</v>
      </c>
      <c r="D1208" t="s">
        <v>15</v>
      </c>
      <c r="F1208" t="s">
        <v>36</v>
      </c>
      <c r="G1208">
        <v>2</v>
      </c>
      <c r="H1208">
        <v>-21.294425499752101</v>
      </c>
      <c r="I1208">
        <v>9.798894162072011E-2</v>
      </c>
      <c r="J1208" t="s">
        <v>340</v>
      </c>
      <c r="L1208" t="s">
        <v>1462</v>
      </c>
    </row>
    <row r="1209" spans="1:12" x14ac:dyDescent="0.2">
      <c r="A1209" t="s">
        <v>1458</v>
      </c>
      <c r="B1209">
        <v>9.4146000000000001E-9</v>
      </c>
      <c r="C1209" t="s">
        <v>49</v>
      </c>
      <c r="D1209" t="s">
        <v>15</v>
      </c>
      <c r="F1209" t="s">
        <v>36</v>
      </c>
      <c r="G1209">
        <v>2</v>
      </c>
      <c r="H1209">
        <v>-18.48100416113547</v>
      </c>
      <c r="I1209">
        <v>9.798894162072011E-2</v>
      </c>
      <c r="J1209" t="s">
        <v>340</v>
      </c>
      <c r="L1209" t="s">
        <v>1458</v>
      </c>
    </row>
    <row r="1210" spans="1:12" x14ac:dyDescent="0.2">
      <c r="A1210" t="s">
        <v>341</v>
      </c>
      <c r="B1210">
        <v>2.3616999999999999E-8</v>
      </c>
      <c r="C1210" t="s">
        <v>359</v>
      </c>
      <c r="D1210" t="s">
        <v>15</v>
      </c>
      <c r="F1210" t="s">
        <v>36</v>
      </c>
      <c r="G1210">
        <v>2</v>
      </c>
      <c r="H1210">
        <v>-17.561299045251399</v>
      </c>
      <c r="I1210">
        <v>9.798894162072011E-2</v>
      </c>
      <c r="J1210" t="s">
        <v>340</v>
      </c>
      <c r="L1210" t="s">
        <v>341</v>
      </c>
    </row>
    <row r="1211" spans="1:12" x14ac:dyDescent="0.2">
      <c r="A1211" t="s">
        <v>342</v>
      </c>
      <c r="B1211">
        <v>2.3616999999999999E-8</v>
      </c>
      <c r="C1211" t="s">
        <v>359</v>
      </c>
      <c r="D1211" t="s">
        <v>15</v>
      </c>
      <c r="F1211" t="s">
        <v>36</v>
      </c>
      <c r="G1211">
        <v>2</v>
      </c>
      <c r="H1211">
        <v>-17.561299045251399</v>
      </c>
      <c r="I1211">
        <v>9.798894162072011E-2</v>
      </c>
      <c r="J1211" t="s">
        <v>340</v>
      </c>
      <c r="L1211" t="s">
        <v>342</v>
      </c>
    </row>
    <row r="1212" spans="1:12" x14ac:dyDescent="0.2">
      <c r="A1212" t="s">
        <v>343</v>
      </c>
      <c r="B1212">
        <v>1.2508E-8</v>
      </c>
      <c r="C1212" t="s">
        <v>359</v>
      </c>
      <c r="D1212" t="s">
        <v>15</v>
      </c>
      <c r="F1212" t="s">
        <v>36</v>
      </c>
      <c r="G1212">
        <v>2</v>
      </c>
      <c r="H1212">
        <v>-18.196897397350821</v>
      </c>
      <c r="I1212">
        <v>9.798894162072011E-2</v>
      </c>
      <c r="J1212" t="s">
        <v>340</v>
      </c>
      <c r="L1212" t="s">
        <v>343</v>
      </c>
    </row>
    <row r="1213" spans="1:12" x14ac:dyDescent="0.2">
      <c r="A1213" t="s">
        <v>344</v>
      </c>
      <c r="B1213">
        <v>1.2508E-8</v>
      </c>
      <c r="C1213" t="s">
        <v>359</v>
      </c>
      <c r="D1213" t="s">
        <v>15</v>
      </c>
      <c r="F1213" t="s">
        <v>36</v>
      </c>
      <c r="G1213">
        <v>2</v>
      </c>
      <c r="H1213">
        <v>-18.196897397350821</v>
      </c>
      <c r="I1213">
        <v>9.798894162072011E-2</v>
      </c>
      <c r="J1213" t="s">
        <v>340</v>
      </c>
      <c r="L1213" t="s">
        <v>344</v>
      </c>
    </row>
    <row r="1214" spans="1:12" x14ac:dyDescent="0.2">
      <c r="A1214" t="s">
        <v>345</v>
      </c>
      <c r="B1214">
        <v>2.4797999999999997E-7</v>
      </c>
      <c r="C1214" t="s">
        <v>359</v>
      </c>
      <c r="D1214" t="s">
        <v>15</v>
      </c>
      <c r="F1214" t="s">
        <v>36</v>
      </c>
      <c r="G1214">
        <v>2</v>
      </c>
      <c r="H1214">
        <v>-15.20991773919472</v>
      </c>
      <c r="I1214">
        <v>9.798894162072011E-2</v>
      </c>
      <c r="J1214" t="s">
        <v>340</v>
      </c>
      <c r="L1214" t="s">
        <v>345</v>
      </c>
    </row>
    <row r="1215" spans="1:12" x14ac:dyDescent="0.2">
      <c r="A1215" t="s">
        <v>346</v>
      </c>
      <c r="B1215">
        <v>1.3133E-7</v>
      </c>
      <c r="C1215" t="s">
        <v>359</v>
      </c>
      <c r="D1215" t="s">
        <v>15</v>
      </c>
      <c r="F1215" t="s">
        <v>36</v>
      </c>
      <c r="G1215">
        <v>2</v>
      </c>
      <c r="H1215">
        <v>-15.845552597349339</v>
      </c>
      <c r="I1215">
        <v>9.798894162072011E-2</v>
      </c>
      <c r="J1215" t="s">
        <v>340</v>
      </c>
      <c r="L1215" t="s">
        <v>346</v>
      </c>
    </row>
    <row r="1216" spans="1:12" x14ac:dyDescent="0.2">
      <c r="A1216" t="s">
        <v>347</v>
      </c>
      <c r="B1216">
        <v>4.6489E-8</v>
      </c>
      <c r="C1216" t="s">
        <v>49</v>
      </c>
      <c r="D1216" t="s">
        <v>15</v>
      </c>
      <c r="F1216" t="s">
        <v>36</v>
      </c>
      <c r="G1216">
        <v>2</v>
      </c>
      <c r="H1216">
        <v>-16.884050111477411</v>
      </c>
      <c r="I1216">
        <v>9.798894162072011E-2</v>
      </c>
      <c r="J1216" t="s">
        <v>340</v>
      </c>
      <c r="L1216" t="s">
        <v>347</v>
      </c>
    </row>
    <row r="1217" spans="1:12" x14ac:dyDescent="0.2">
      <c r="A1217" t="s">
        <v>348</v>
      </c>
      <c r="B1217">
        <v>3.3766000000000001E-9</v>
      </c>
      <c r="C1217" t="s">
        <v>49</v>
      </c>
      <c r="D1217" t="s">
        <v>15</v>
      </c>
      <c r="F1217" t="s">
        <v>36</v>
      </c>
      <c r="G1217">
        <v>2</v>
      </c>
      <c r="H1217">
        <v>-19.506396550885459</v>
      </c>
      <c r="I1217">
        <v>9.798894162072011E-2</v>
      </c>
      <c r="J1217" t="s">
        <v>340</v>
      </c>
      <c r="L1217" t="s">
        <v>348</v>
      </c>
    </row>
    <row r="1218" spans="1:12" x14ac:dyDescent="0.2">
      <c r="A1218" t="s">
        <v>349</v>
      </c>
      <c r="B1218">
        <v>1.2213E-8</v>
      </c>
      <c r="C1218" t="s">
        <v>359</v>
      </c>
      <c r="D1218" t="s">
        <v>15</v>
      </c>
      <c r="F1218" t="s">
        <v>36</v>
      </c>
      <c r="G1218">
        <v>2</v>
      </c>
      <c r="H1218">
        <v>-18.220764878757461</v>
      </c>
      <c r="I1218">
        <v>9.798894162072011E-2</v>
      </c>
      <c r="J1218" t="s">
        <v>340</v>
      </c>
      <c r="L1218" t="s">
        <v>349</v>
      </c>
    </row>
    <row r="1219" spans="1:12" x14ac:dyDescent="0.2">
      <c r="A1219" t="s">
        <v>350</v>
      </c>
      <c r="B1219">
        <v>2.0354999999999999E-7</v>
      </c>
      <c r="C1219" t="s">
        <v>359</v>
      </c>
      <c r="D1219" t="s">
        <v>15</v>
      </c>
      <c r="F1219" t="s">
        <v>36</v>
      </c>
      <c r="G1219">
        <v>2</v>
      </c>
      <c r="H1219">
        <v>-15.40735416199742</v>
      </c>
      <c r="I1219">
        <v>9.798894162072011E-2</v>
      </c>
      <c r="J1219" t="s">
        <v>340</v>
      </c>
      <c r="L1219" t="s">
        <v>350</v>
      </c>
    </row>
    <row r="1220" spans="1:12" x14ac:dyDescent="0.2">
      <c r="A1220" t="s">
        <v>351</v>
      </c>
      <c r="B1220">
        <v>6.4681999999999996E-9</v>
      </c>
      <c r="C1220" t="s">
        <v>359</v>
      </c>
      <c r="D1220" t="s">
        <v>15</v>
      </c>
      <c r="F1220" t="s">
        <v>36</v>
      </c>
      <c r="G1220">
        <v>2</v>
      </c>
      <c r="H1220">
        <v>-18.856367974250119</v>
      </c>
      <c r="I1220">
        <v>9.798894162072011E-2</v>
      </c>
      <c r="J1220" t="s">
        <v>340</v>
      </c>
      <c r="L1220" t="s">
        <v>351</v>
      </c>
    </row>
    <row r="1221" spans="1:12" x14ac:dyDescent="0.2">
      <c r="A1221" t="s">
        <v>352</v>
      </c>
      <c r="B1221">
        <v>1.078E-7</v>
      </c>
      <c r="C1221" t="s">
        <v>359</v>
      </c>
      <c r="D1221" t="s">
        <v>15</v>
      </c>
      <c r="F1221" t="s">
        <v>36</v>
      </c>
      <c r="G1221">
        <v>2</v>
      </c>
      <c r="H1221">
        <v>-16.042988178471511</v>
      </c>
      <c r="I1221">
        <v>9.798894162072011E-2</v>
      </c>
      <c r="J1221" t="s">
        <v>340</v>
      </c>
      <c r="L1221" t="s">
        <v>352</v>
      </c>
    </row>
    <row r="1222" spans="1:12" x14ac:dyDescent="0.2">
      <c r="A1222" t="s">
        <v>442</v>
      </c>
      <c r="B1222">
        <v>2.0720999999999999E-3</v>
      </c>
      <c r="C1222" t="s">
        <v>42</v>
      </c>
      <c r="D1222" t="s">
        <v>16</v>
      </c>
      <c r="F1222" t="s">
        <v>36</v>
      </c>
      <c r="G1222">
        <v>2</v>
      </c>
      <c r="H1222">
        <v>-6.1791926932012373</v>
      </c>
      <c r="I1222">
        <v>4.3409845976280087E-2</v>
      </c>
      <c r="J1222" t="s">
        <v>353</v>
      </c>
      <c r="L1222" t="s">
        <v>443</v>
      </c>
    </row>
    <row r="1223" spans="1:12" x14ac:dyDescent="0.2">
      <c r="A1223" t="s">
        <v>354</v>
      </c>
      <c r="B1223">
        <v>-1.8648999999999999E-6</v>
      </c>
      <c r="C1223" t="s">
        <v>49</v>
      </c>
      <c r="D1223" t="s">
        <v>250</v>
      </c>
      <c r="F1223" t="s">
        <v>36</v>
      </c>
      <c r="G1223">
        <v>2</v>
      </c>
      <c r="H1223">
        <v>-13.19230312560901</v>
      </c>
      <c r="I1223">
        <v>4.3409845976280087E-2</v>
      </c>
      <c r="J1223" t="s">
        <v>353</v>
      </c>
      <c r="K1223" t="b">
        <v>1</v>
      </c>
      <c r="L1223" t="s">
        <v>355</v>
      </c>
    </row>
    <row r="1225" spans="1:12" s="2" customFormat="1" x14ac:dyDescent="0.2">
      <c r="A1225" s="2" t="s">
        <v>2</v>
      </c>
      <c r="B1225" s="2" t="s">
        <v>1459</v>
      </c>
    </row>
    <row r="1226" spans="1:12" x14ac:dyDescent="0.2">
      <c r="A1226" t="s">
        <v>4</v>
      </c>
      <c r="B1226" t="s">
        <v>404</v>
      </c>
    </row>
    <row r="1227" spans="1:12" x14ac:dyDescent="0.2">
      <c r="A1227" t="s">
        <v>6</v>
      </c>
      <c r="B1227" t="s">
        <v>1935</v>
      </c>
    </row>
    <row r="1228" spans="1:12" x14ac:dyDescent="0.2">
      <c r="A1228" t="s">
        <v>8</v>
      </c>
      <c r="B1228">
        <v>1</v>
      </c>
    </row>
    <row r="1229" spans="1:12" x14ac:dyDescent="0.2">
      <c r="A1229" t="s">
        <v>9</v>
      </c>
      <c r="B1229" t="s">
        <v>73</v>
      </c>
    </row>
    <row r="1230" spans="1:12" x14ac:dyDescent="0.2">
      <c r="A1230" t="s">
        <v>11</v>
      </c>
      <c r="B1230" t="s">
        <v>12</v>
      </c>
    </row>
    <row r="1231" spans="1:12" x14ac:dyDescent="0.2">
      <c r="A1231" t="s">
        <v>13</v>
      </c>
      <c r="B1231" t="s">
        <v>14</v>
      </c>
    </row>
    <row r="1232" spans="1:12" x14ac:dyDescent="0.2">
      <c r="A1232" t="s">
        <v>15</v>
      </c>
      <c r="B1232" t="s">
        <v>53</v>
      </c>
    </row>
    <row r="1233" spans="1:19" x14ac:dyDescent="0.2">
      <c r="A1233" t="s">
        <v>17</v>
      </c>
    </row>
    <row r="1234" spans="1:19" s="2" customFormat="1" x14ac:dyDescent="0.2">
      <c r="A1234" s="2" t="s">
        <v>18</v>
      </c>
      <c r="B1234" s="2" t="s">
        <v>19</v>
      </c>
      <c r="C1234" s="2" t="s">
        <v>6</v>
      </c>
      <c r="D1234" s="2" t="s">
        <v>15</v>
      </c>
      <c r="E1234" s="2" t="s">
        <v>20</v>
      </c>
      <c r="F1234" s="2" t="s">
        <v>13</v>
      </c>
      <c r="G1234" s="2" t="s">
        <v>21</v>
      </c>
      <c r="H1234" s="2" t="s">
        <v>9</v>
      </c>
      <c r="I1234" s="2" t="s">
        <v>4</v>
      </c>
      <c r="J1234" s="2" t="s">
        <v>1925</v>
      </c>
      <c r="K1234" s="2" t="s">
        <v>1998</v>
      </c>
      <c r="L1234" s="2" t="s">
        <v>2002</v>
      </c>
      <c r="M1234" s="2" t="s">
        <v>2001</v>
      </c>
      <c r="O1234" s="2" t="s">
        <v>2000</v>
      </c>
      <c r="P1234" s="2" t="s">
        <v>2004</v>
      </c>
      <c r="Q1234" s="2" t="s">
        <v>1502</v>
      </c>
      <c r="R1234" s="2" t="s">
        <v>2005</v>
      </c>
      <c r="S1234" s="2" t="s">
        <v>2006</v>
      </c>
    </row>
    <row r="1235" spans="1:19" x14ac:dyDescent="0.2">
      <c r="A1235" t="s">
        <v>335</v>
      </c>
      <c r="B1235">
        <v>3.8502999999999998</v>
      </c>
      <c r="D1235" t="s">
        <v>30</v>
      </c>
      <c r="E1235" t="s">
        <v>336</v>
      </c>
      <c r="F1235" t="s">
        <v>27</v>
      </c>
      <c r="G1235">
        <v>0</v>
      </c>
      <c r="I1235" t="s">
        <v>337</v>
      </c>
    </row>
    <row r="1236" spans="1:19" x14ac:dyDescent="0.2">
      <c r="A1236" t="s">
        <v>29</v>
      </c>
      <c r="B1236">
        <v>0.25026999999999999</v>
      </c>
      <c r="D1236" t="s">
        <v>30</v>
      </c>
      <c r="E1236" t="s">
        <v>31</v>
      </c>
      <c r="F1236" t="s">
        <v>27</v>
      </c>
      <c r="G1236">
        <v>0</v>
      </c>
      <c r="I1236" t="s">
        <v>338</v>
      </c>
    </row>
    <row r="1237" spans="1:19" x14ac:dyDescent="0.2">
      <c r="A1237" t="s">
        <v>1459</v>
      </c>
      <c r="B1237">
        <v>1</v>
      </c>
      <c r="C1237" t="str">
        <f>B1227</f>
        <v>NE</v>
      </c>
      <c r="D1237" t="s">
        <v>53</v>
      </c>
      <c r="E1237" t="s">
        <v>339</v>
      </c>
      <c r="F1237" t="s">
        <v>33</v>
      </c>
      <c r="G1237">
        <v>0</v>
      </c>
      <c r="H1237" t="s">
        <v>73</v>
      </c>
      <c r="J1237">
        <f>VLOOKUP(C1237,'extension - production vol'!$B$6:$D$235,3,0)</f>
        <v>17.899999999999999</v>
      </c>
    </row>
    <row r="1238" spans="1:19" x14ac:dyDescent="0.2">
      <c r="A1238" t="s">
        <v>1439</v>
      </c>
      <c r="B1238">
        <v>6.4265290829504533E-9</v>
      </c>
      <c r="C1238" t="s">
        <v>49</v>
      </c>
      <c r="D1238" t="s">
        <v>15</v>
      </c>
      <c r="F1238" t="s">
        <v>36</v>
      </c>
      <c r="G1238">
        <v>0</v>
      </c>
      <c r="H1238" t="s">
        <v>1439</v>
      </c>
      <c r="I1238" t="s">
        <v>340</v>
      </c>
    </row>
    <row r="1239" spans="1:19" x14ac:dyDescent="0.2">
      <c r="A1239" t="s">
        <v>1440</v>
      </c>
      <c r="B1239">
        <v>7.9051994914169298E-8</v>
      </c>
      <c r="C1239" t="s">
        <v>49</v>
      </c>
      <c r="D1239" t="s">
        <v>15</v>
      </c>
      <c r="F1239" t="s">
        <v>36</v>
      </c>
      <c r="G1239">
        <v>0</v>
      </c>
      <c r="H1239" t="s">
        <v>1440</v>
      </c>
      <c r="I1239" t="s">
        <v>340</v>
      </c>
    </row>
    <row r="1240" spans="1:19" x14ac:dyDescent="0.2">
      <c r="A1240" t="s">
        <v>1441</v>
      </c>
      <c r="B1240">
        <v>4.3905136743696912E-9</v>
      </c>
      <c r="C1240" t="s">
        <v>35</v>
      </c>
      <c r="D1240" t="s">
        <v>15</v>
      </c>
      <c r="F1240" t="s">
        <v>36</v>
      </c>
      <c r="G1240">
        <v>0</v>
      </c>
      <c r="H1240" t="s">
        <v>1441</v>
      </c>
      <c r="I1240" t="s">
        <v>340</v>
      </c>
    </row>
    <row r="1241" spans="1:19" x14ac:dyDescent="0.2">
      <c r="A1241" t="s">
        <v>1442</v>
      </c>
      <c r="B1241">
        <v>1.0521308675626849E-7</v>
      </c>
      <c r="C1241" t="s">
        <v>35</v>
      </c>
      <c r="D1241" t="s">
        <v>15</v>
      </c>
      <c r="F1241" t="s">
        <v>36</v>
      </c>
      <c r="G1241">
        <v>0</v>
      </c>
      <c r="H1241" t="s">
        <v>1442</v>
      </c>
      <c r="I1241" t="s">
        <v>340</v>
      </c>
    </row>
    <row r="1242" spans="1:19" x14ac:dyDescent="0.2">
      <c r="A1242" t="s">
        <v>341</v>
      </c>
      <c r="B1242">
        <v>2.1036182300075951E-7</v>
      </c>
      <c r="C1242" t="s">
        <v>35</v>
      </c>
      <c r="D1242" t="s">
        <v>15</v>
      </c>
      <c r="F1242" t="s">
        <v>36</v>
      </c>
      <c r="G1242">
        <v>0</v>
      </c>
      <c r="H1242" t="s">
        <v>341</v>
      </c>
      <c r="I1242" t="s">
        <v>340</v>
      </c>
    </row>
    <row r="1243" spans="1:19" x14ac:dyDescent="0.2">
      <c r="A1243" t="s">
        <v>342</v>
      </c>
      <c r="B1243">
        <v>2.1036182300075951E-7</v>
      </c>
      <c r="C1243" t="s">
        <v>35</v>
      </c>
      <c r="D1243" t="s">
        <v>15</v>
      </c>
      <c r="F1243" t="s">
        <v>36</v>
      </c>
      <c r="G1243">
        <v>0</v>
      </c>
      <c r="H1243" t="s">
        <v>342</v>
      </c>
      <c r="I1243" t="s">
        <v>340</v>
      </c>
    </row>
    <row r="1244" spans="1:19" x14ac:dyDescent="0.2">
      <c r="A1244" t="s">
        <v>343</v>
      </c>
      <c r="B1244">
        <v>1.161457169463653E-7</v>
      </c>
      <c r="C1244" t="s">
        <v>35</v>
      </c>
      <c r="D1244" t="s">
        <v>15</v>
      </c>
      <c r="F1244" t="s">
        <v>36</v>
      </c>
      <c r="G1244">
        <v>0</v>
      </c>
      <c r="H1244" t="s">
        <v>343</v>
      </c>
      <c r="I1244" t="s">
        <v>340</v>
      </c>
    </row>
    <row r="1245" spans="1:19" x14ac:dyDescent="0.2">
      <c r="A1245" t="s">
        <v>344</v>
      </c>
      <c r="B1245">
        <v>1.161457169463653E-7</v>
      </c>
      <c r="C1245" t="s">
        <v>35</v>
      </c>
      <c r="D1245" t="s">
        <v>15</v>
      </c>
      <c r="F1245" t="s">
        <v>36</v>
      </c>
      <c r="G1245">
        <v>0</v>
      </c>
      <c r="H1245" t="s">
        <v>344</v>
      </c>
      <c r="I1245" t="s">
        <v>340</v>
      </c>
    </row>
    <row r="1246" spans="1:19" x14ac:dyDescent="0.2">
      <c r="A1246" t="s">
        <v>345</v>
      </c>
      <c r="B1246">
        <v>2.1895696433061281E-6</v>
      </c>
      <c r="C1246" t="s">
        <v>35</v>
      </c>
      <c r="D1246" t="s">
        <v>15</v>
      </c>
      <c r="F1246" t="s">
        <v>36</v>
      </c>
      <c r="G1246">
        <v>0</v>
      </c>
      <c r="H1246" t="s">
        <v>345</v>
      </c>
      <c r="I1246" t="s">
        <v>340</v>
      </c>
    </row>
    <row r="1247" spans="1:19" x14ac:dyDescent="0.2">
      <c r="A1247" t="s">
        <v>346</v>
      </c>
      <c r="B1247">
        <v>1.2113722961667671E-6</v>
      </c>
      <c r="C1247" t="s">
        <v>35</v>
      </c>
      <c r="D1247" t="s">
        <v>15</v>
      </c>
      <c r="F1247" t="s">
        <v>36</v>
      </c>
      <c r="G1247">
        <v>0</v>
      </c>
      <c r="H1247" t="s">
        <v>346</v>
      </c>
      <c r="I1247" t="s">
        <v>340</v>
      </c>
    </row>
    <row r="1248" spans="1:19" x14ac:dyDescent="0.2">
      <c r="A1248" t="s">
        <v>347</v>
      </c>
      <c r="B1248">
        <v>1.5412295411323661E-7</v>
      </c>
      <c r="C1248" t="s">
        <v>49</v>
      </c>
      <c r="D1248" t="s">
        <v>15</v>
      </c>
      <c r="F1248" t="s">
        <v>36</v>
      </c>
      <c r="G1248">
        <v>0</v>
      </c>
      <c r="H1248" t="s">
        <v>347</v>
      </c>
      <c r="I1248" t="s">
        <v>340</v>
      </c>
    </row>
    <row r="1249" spans="1:9" x14ac:dyDescent="0.2">
      <c r="A1249" t="s">
        <v>348</v>
      </c>
      <c r="B1249">
        <v>3.281510868019834E-9</v>
      </c>
      <c r="C1249" t="s">
        <v>49</v>
      </c>
      <c r="D1249" t="s">
        <v>15</v>
      </c>
      <c r="F1249" t="s">
        <v>36</v>
      </c>
      <c r="G1249">
        <v>0</v>
      </c>
      <c r="H1249" t="s">
        <v>348</v>
      </c>
      <c r="I1249" t="s">
        <v>340</v>
      </c>
    </row>
    <row r="1250" spans="1:9" x14ac:dyDescent="0.2">
      <c r="A1250" t="s">
        <v>349</v>
      </c>
      <c r="B1250">
        <v>9.554485716244923E-8</v>
      </c>
      <c r="C1250" t="s">
        <v>35</v>
      </c>
      <c r="D1250" t="s">
        <v>15</v>
      </c>
      <c r="F1250" t="s">
        <v>36</v>
      </c>
      <c r="G1250">
        <v>0</v>
      </c>
      <c r="H1250" t="s">
        <v>349</v>
      </c>
      <c r="I1250" t="s">
        <v>340</v>
      </c>
    </row>
    <row r="1251" spans="1:9" x14ac:dyDescent="0.2">
      <c r="A1251" t="s">
        <v>350</v>
      </c>
      <c r="B1251">
        <v>2.2976263270017552E-6</v>
      </c>
      <c r="C1251" t="s">
        <v>35</v>
      </c>
      <c r="D1251" t="s">
        <v>15</v>
      </c>
      <c r="F1251" t="s">
        <v>36</v>
      </c>
      <c r="G1251">
        <v>0</v>
      </c>
      <c r="H1251" t="s">
        <v>350</v>
      </c>
      <c r="I1251" t="s">
        <v>340</v>
      </c>
    </row>
    <row r="1252" spans="1:9" x14ac:dyDescent="0.2">
      <c r="A1252" t="s">
        <v>351</v>
      </c>
      <c r="B1252">
        <v>5.3061518888431617E-8</v>
      </c>
      <c r="C1252" t="s">
        <v>35</v>
      </c>
      <c r="D1252" t="s">
        <v>15</v>
      </c>
      <c r="F1252" t="s">
        <v>36</v>
      </c>
      <c r="G1252">
        <v>0</v>
      </c>
      <c r="H1252" t="s">
        <v>351</v>
      </c>
      <c r="I1252" t="s">
        <v>340</v>
      </c>
    </row>
    <row r="1253" spans="1:9" x14ac:dyDescent="0.2">
      <c r="A1253" t="s">
        <v>352</v>
      </c>
      <c r="B1253">
        <v>1.2739314288326559E-6</v>
      </c>
      <c r="C1253" t="s">
        <v>35</v>
      </c>
      <c r="D1253" t="s">
        <v>15</v>
      </c>
      <c r="F1253" t="s">
        <v>36</v>
      </c>
      <c r="G1253">
        <v>0</v>
      </c>
      <c r="H1253" t="s">
        <v>352</v>
      </c>
      <c r="I1253" t="s">
        <v>340</v>
      </c>
    </row>
    <row r="1254" spans="1:9" x14ac:dyDescent="0.2">
      <c r="A1254" t="s">
        <v>442</v>
      </c>
      <c r="B1254">
        <v>3.7025999999999999E-3</v>
      </c>
      <c r="C1254" t="s">
        <v>42</v>
      </c>
      <c r="D1254" t="s">
        <v>16</v>
      </c>
      <c r="F1254" t="s">
        <v>36</v>
      </c>
      <c r="G1254">
        <v>0</v>
      </c>
      <c r="H1254" t="s">
        <v>443</v>
      </c>
      <c r="I1254" t="s">
        <v>353</v>
      </c>
    </row>
    <row r="1255" spans="1:9" x14ac:dyDescent="0.2">
      <c r="A1255" t="s">
        <v>354</v>
      </c>
      <c r="B1255">
        <v>-3.3322999999999998E-6</v>
      </c>
      <c r="C1255" t="s">
        <v>49</v>
      </c>
      <c r="D1255" t="s">
        <v>250</v>
      </c>
      <c r="F1255" t="s">
        <v>36</v>
      </c>
      <c r="G1255">
        <v>0</v>
      </c>
      <c r="H1255" t="s">
        <v>355</v>
      </c>
      <c r="I1255" t="s">
        <v>353</v>
      </c>
    </row>
    <row r="1257" spans="1:9" s="2" customFormat="1" x14ac:dyDescent="0.2">
      <c r="A1257" s="2" t="s">
        <v>2</v>
      </c>
      <c r="B1257" s="2" t="s">
        <v>1460</v>
      </c>
    </row>
    <row r="1258" spans="1:9" x14ac:dyDescent="0.2">
      <c r="A1258" t="s">
        <v>4</v>
      </c>
      <c r="B1258" t="s">
        <v>404</v>
      </c>
    </row>
    <row r="1259" spans="1:9" x14ac:dyDescent="0.2">
      <c r="A1259" t="s">
        <v>6</v>
      </c>
      <c r="B1259" t="s">
        <v>1935</v>
      </c>
    </row>
    <row r="1260" spans="1:9" x14ac:dyDescent="0.2">
      <c r="A1260" t="s">
        <v>8</v>
      </c>
      <c r="B1260">
        <v>1</v>
      </c>
    </row>
    <row r="1261" spans="1:9" x14ac:dyDescent="0.2">
      <c r="A1261" t="s">
        <v>9</v>
      </c>
      <c r="B1261" t="s">
        <v>73</v>
      </c>
    </row>
    <row r="1262" spans="1:9" x14ac:dyDescent="0.2">
      <c r="A1262" t="s">
        <v>11</v>
      </c>
      <c r="B1262" t="s">
        <v>12</v>
      </c>
    </row>
    <row r="1263" spans="1:9" x14ac:dyDescent="0.2">
      <c r="A1263" t="s">
        <v>13</v>
      </c>
      <c r="B1263" t="s">
        <v>14</v>
      </c>
    </row>
    <row r="1264" spans="1:9" x14ac:dyDescent="0.2">
      <c r="A1264" t="s">
        <v>15</v>
      </c>
      <c r="B1264" t="s">
        <v>53</v>
      </c>
    </row>
    <row r="1265" spans="1:19" x14ac:dyDescent="0.2">
      <c r="A1265" t="s">
        <v>17</v>
      </c>
    </row>
    <row r="1266" spans="1:19" s="2" customFormat="1" x14ac:dyDescent="0.2">
      <c r="A1266" s="2" t="s">
        <v>18</v>
      </c>
      <c r="B1266" s="2" t="s">
        <v>19</v>
      </c>
      <c r="C1266" s="2" t="s">
        <v>6</v>
      </c>
      <c r="D1266" s="2" t="s">
        <v>15</v>
      </c>
      <c r="E1266" s="2" t="s">
        <v>20</v>
      </c>
      <c r="F1266" s="2" t="s">
        <v>13</v>
      </c>
      <c r="G1266" s="2" t="s">
        <v>21</v>
      </c>
      <c r="H1266" s="2" t="s">
        <v>9</v>
      </c>
      <c r="I1266" s="2" t="s">
        <v>4</v>
      </c>
      <c r="J1266" s="2" t="s">
        <v>1925</v>
      </c>
      <c r="K1266" s="2" t="s">
        <v>1998</v>
      </c>
      <c r="L1266" s="2" t="s">
        <v>2002</v>
      </c>
      <c r="M1266" s="2" t="s">
        <v>2001</v>
      </c>
      <c r="O1266" s="2" t="s">
        <v>2000</v>
      </c>
      <c r="P1266" s="2" t="s">
        <v>2004</v>
      </c>
      <c r="Q1266" s="2" t="s">
        <v>1502</v>
      </c>
      <c r="R1266" s="2" t="s">
        <v>2005</v>
      </c>
      <c r="S1266" s="2" t="s">
        <v>2006</v>
      </c>
    </row>
    <row r="1267" spans="1:19" x14ac:dyDescent="0.2">
      <c r="A1267" t="s">
        <v>335</v>
      </c>
      <c r="B1267">
        <v>3.8502999999999998</v>
      </c>
      <c r="D1267" t="s">
        <v>30</v>
      </c>
      <c r="E1267" t="s">
        <v>336</v>
      </c>
      <c r="F1267" t="s">
        <v>27</v>
      </c>
      <c r="G1267">
        <v>0</v>
      </c>
      <c r="I1267" t="s">
        <v>337</v>
      </c>
    </row>
    <row r="1268" spans="1:19" x14ac:dyDescent="0.2">
      <c r="A1268" t="s">
        <v>29</v>
      </c>
      <c r="B1268">
        <v>0.25026999999999999</v>
      </c>
      <c r="D1268" t="s">
        <v>30</v>
      </c>
      <c r="E1268" t="s">
        <v>31</v>
      </c>
      <c r="F1268" t="s">
        <v>27</v>
      </c>
      <c r="G1268">
        <v>0</v>
      </c>
      <c r="I1268" t="s">
        <v>338</v>
      </c>
    </row>
    <row r="1269" spans="1:19" x14ac:dyDescent="0.2">
      <c r="A1269" t="s">
        <v>1460</v>
      </c>
      <c r="B1269">
        <v>1</v>
      </c>
      <c r="C1269" t="str">
        <f>B1259</f>
        <v>NE</v>
      </c>
      <c r="D1269" t="s">
        <v>53</v>
      </c>
      <c r="E1269" t="s">
        <v>339</v>
      </c>
      <c r="F1269" t="s">
        <v>33</v>
      </c>
      <c r="G1269">
        <v>0</v>
      </c>
      <c r="H1269" t="s">
        <v>73</v>
      </c>
      <c r="J1269">
        <f>VLOOKUP(C1269,'extension - production vol'!$B$6:$D$235,3,0)</f>
        <v>17.899999999999999</v>
      </c>
    </row>
    <row r="1270" spans="1:19" x14ac:dyDescent="0.2">
      <c r="A1270" t="s">
        <v>1434</v>
      </c>
      <c r="B1270">
        <v>3.3521534714391271E-8</v>
      </c>
      <c r="C1270" t="s">
        <v>49</v>
      </c>
      <c r="D1270" t="s">
        <v>15</v>
      </c>
      <c r="F1270" t="s">
        <v>36</v>
      </c>
      <c r="G1270">
        <v>0</v>
      </c>
      <c r="H1270" t="s">
        <v>1434</v>
      </c>
      <c r="I1270" t="s">
        <v>340</v>
      </c>
    </row>
    <row r="1271" spans="1:19" x14ac:dyDescent="0.2">
      <c r="A1271" t="s">
        <v>1435</v>
      </c>
      <c r="B1271">
        <v>1.7708617649119798E-8</v>
      </c>
      <c r="C1271" t="s">
        <v>49</v>
      </c>
      <c r="D1271" t="s">
        <v>15</v>
      </c>
      <c r="F1271" t="s">
        <v>36</v>
      </c>
      <c r="G1271">
        <v>0</v>
      </c>
      <c r="H1271" t="s">
        <v>1435</v>
      </c>
      <c r="I1271" t="s">
        <v>340</v>
      </c>
    </row>
    <row r="1272" spans="1:19" x14ac:dyDescent="0.2">
      <c r="A1272" t="s">
        <v>1452</v>
      </c>
      <c r="B1272">
        <v>3.0570455872195341E-10</v>
      </c>
      <c r="C1272" t="s">
        <v>35</v>
      </c>
      <c r="D1272" t="s">
        <v>15</v>
      </c>
      <c r="F1272" t="s">
        <v>36</v>
      </c>
      <c r="G1272">
        <v>0</v>
      </c>
      <c r="H1272" t="s">
        <v>1452</v>
      </c>
      <c r="I1272" t="s">
        <v>340</v>
      </c>
    </row>
    <row r="1273" spans="1:19" x14ac:dyDescent="0.2">
      <c r="A1273" t="s">
        <v>1453</v>
      </c>
      <c r="B1273">
        <v>3.7018911407736551E-10</v>
      </c>
      <c r="C1273" t="s">
        <v>35</v>
      </c>
      <c r="D1273" t="s">
        <v>15</v>
      </c>
      <c r="F1273" t="s">
        <v>36</v>
      </c>
      <c r="G1273">
        <v>0</v>
      </c>
      <c r="H1273" t="s">
        <v>1453</v>
      </c>
      <c r="I1273" t="s">
        <v>340</v>
      </c>
    </row>
    <row r="1274" spans="1:19" x14ac:dyDescent="0.2">
      <c r="A1274" t="s">
        <v>1454</v>
      </c>
      <c r="B1274">
        <v>4.824400067330827E-11</v>
      </c>
      <c r="C1274" t="s">
        <v>35</v>
      </c>
      <c r="D1274" t="s">
        <v>15</v>
      </c>
      <c r="F1274" t="s">
        <v>36</v>
      </c>
      <c r="G1274">
        <v>0</v>
      </c>
      <c r="H1274" t="s">
        <v>1454</v>
      </c>
      <c r="I1274" t="s">
        <v>340</v>
      </c>
    </row>
    <row r="1275" spans="1:19" x14ac:dyDescent="0.2">
      <c r="A1275" t="s">
        <v>1455</v>
      </c>
      <c r="B1275">
        <v>9.7920991465625702E-9</v>
      </c>
      <c r="C1275" t="s">
        <v>35</v>
      </c>
      <c r="D1275" t="s">
        <v>15</v>
      </c>
      <c r="F1275" t="s">
        <v>36</v>
      </c>
      <c r="G1275">
        <v>0</v>
      </c>
      <c r="H1275" t="s">
        <v>1455</v>
      </c>
      <c r="I1275" t="s">
        <v>340</v>
      </c>
    </row>
    <row r="1276" spans="1:19" x14ac:dyDescent="0.2">
      <c r="A1276" t="s">
        <v>1456</v>
      </c>
      <c r="B1276">
        <v>5.1826475970831156E-9</v>
      </c>
      <c r="C1276" t="s">
        <v>35</v>
      </c>
      <c r="D1276" t="s">
        <v>15</v>
      </c>
      <c r="F1276" t="s">
        <v>36</v>
      </c>
      <c r="G1276">
        <v>0</v>
      </c>
      <c r="H1276" t="s">
        <v>1456</v>
      </c>
      <c r="I1276" t="s">
        <v>340</v>
      </c>
    </row>
    <row r="1277" spans="1:19" x14ac:dyDescent="0.2">
      <c r="A1277" t="s">
        <v>1461</v>
      </c>
      <c r="B1277">
        <v>5.3404337904433668E-9</v>
      </c>
      <c r="C1277" t="s">
        <v>49</v>
      </c>
      <c r="D1277" t="s">
        <v>15</v>
      </c>
      <c r="F1277" t="s">
        <v>36</v>
      </c>
      <c r="G1277">
        <v>0</v>
      </c>
      <c r="H1277" t="s">
        <v>1461</v>
      </c>
      <c r="I1277" t="s">
        <v>340</v>
      </c>
    </row>
    <row r="1278" spans="1:19" x14ac:dyDescent="0.2">
      <c r="A1278" t="s">
        <v>1457</v>
      </c>
      <c r="B1278">
        <v>6.2434324500307844E-8</v>
      </c>
      <c r="C1278" t="s">
        <v>49</v>
      </c>
      <c r="D1278" t="s">
        <v>15</v>
      </c>
      <c r="F1278" t="s">
        <v>36</v>
      </c>
      <c r="G1278">
        <v>0</v>
      </c>
      <c r="H1278" t="s">
        <v>1457</v>
      </c>
      <c r="I1278" t="s">
        <v>340</v>
      </c>
    </row>
    <row r="1279" spans="1:19" x14ac:dyDescent="0.2">
      <c r="A1279" t="s">
        <v>1462</v>
      </c>
      <c r="B1279">
        <v>1.9816111689228142E-9</v>
      </c>
      <c r="C1279" t="s">
        <v>49</v>
      </c>
      <c r="D1279" t="s">
        <v>15</v>
      </c>
      <c r="F1279" t="s">
        <v>36</v>
      </c>
      <c r="G1279">
        <v>0</v>
      </c>
      <c r="H1279" t="s">
        <v>1462</v>
      </c>
      <c r="I1279" t="s">
        <v>340</v>
      </c>
    </row>
    <row r="1280" spans="1:19" x14ac:dyDescent="0.2">
      <c r="A1280" t="s">
        <v>1458</v>
      </c>
      <c r="B1280">
        <v>3.3001000093019847E-8</v>
      </c>
      <c r="C1280" t="s">
        <v>49</v>
      </c>
      <c r="D1280" t="s">
        <v>15</v>
      </c>
      <c r="F1280" t="s">
        <v>36</v>
      </c>
      <c r="G1280">
        <v>0</v>
      </c>
      <c r="H1280" t="s">
        <v>1458</v>
      </c>
      <c r="I1280" t="s">
        <v>340</v>
      </c>
    </row>
    <row r="1281" spans="1:22" x14ac:dyDescent="0.2">
      <c r="A1281" t="s">
        <v>442</v>
      </c>
      <c r="B1281">
        <v>3.7025999999999999E-3</v>
      </c>
      <c r="C1281" t="s">
        <v>42</v>
      </c>
      <c r="D1281" t="s">
        <v>16</v>
      </c>
      <c r="F1281" t="s">
        <v>36</v>
      </c>
      <c r="G1281">
        <v>0</v>
      </c>
      <c r="H1281" t="s">
        <v>443</v>
      </c>
      <c r="I1281" t="s">
        <v>353</v>
      </c>
    </row>
    <row r="1282" spans="1:22" x14ac:dyDescent="0.2">
      <c r="A1282" t="s">
        <v>354</v>
      </c>
      <c r="B1282">
        <v>-3.3322999999999998E-6</v>
      </c>
      <c r="C1282" t="s">
        <v>49</v>
      </c>
      <c r="D1282" t="s">
        <v>250</v>
      </c>
      <c r="F1282" t="s">
        <v>36</v>
      </c>
      <c r="G1282">
        <v>0</v>
      </c>
      <c r="H1282" t="s">
        <v>355</v>
      </c>
      <c r="I1282" t="s">
        <v>353</v>
      </c>
    </row>
    <row r="1284" spans="1:22" s="2" customFormat="1" x14ac:dyDescent="0.2">
      <c r="A1284" s="2" t="s">
        <v>2</v>
      </c>
      <c r="B1284" s="2" t="s">
        <v>332</v>
      </c>
    </row>
    <row r="1285" spans="1:22" x14ac:dyDescent="0.2">
      <c r="A1285" t="s">
        <v>4</v>
      </c>
      <c r="B1285" t="s">
        <v>356</v>
      </c>
    </row>
    <row r="1286" spans="1:22" x14ac:dyDescent="0.2">
      <c r="A1286" t="s">
        <v>6</v>
      </c>
      <c r="B1286" t="s">
        <v>1935</v>
      </c>
    </row>
    <row r="1287" spans="1:22" x14ac:dyDescent="0.2">
      <c r="A1287" t="s">
        <v>8</v>
      </c>
      <c r="B1287">
        <v>1</v>
      </c>
    </row>
    <row r="1288" spans="1:22" x14ac:dyDescent="0.2">
      <c r="A1288" t="s">
        <v>9</v>
      </c>
      <c r="B1288" t="s">
        <v>73</v>
      </c>
    </row>
    <row r="1289" spans="1:22" x14ac:dyDescent="0.2">
      <c r="A1289" t="s">
        <v>11</v>
      </c>
      <c r="B1289" t="s">
        <v>12</v>
      </c>
    </row>
    <row r="1290" spans="1:22" x14ac:dyDescent="0.2">
      <c r="A1290" t="s">
        <v>13</v>
      </c>
      <c r="B1290" t="s">
        <v>14</v>
      </c>
    </row>
    <row r="1291" spans="1:22" x14ac:dyDescent="0.2">
      <c r="A1291" t="s">
        <v>15</v>
      </c>
      <c r="B1291" t="s">
        <v>53</v>
      </c>
    </row>
    <row r="1292" spans="1:22" x14ac:dyDescent="0.2">
      <c r="A1292" t="s">
        <v>17</v>
      </c>
    </row>
    <row r="1293" spans="1:22" s="2" customFormat="1" x14ac:dyDescent="0.2">
      <c r="A1293" s="2" t="s">
        <v>18</v>
      </c>
      <c r="B1293" s="2" t="s">
        <v>19</v>
      </c>
      <c r="C1293" s="2" t="s">
        <v>6</v>
      </c>
      <c r="D1293" s="2" t="s">
        <v>15</v>
      </c>
      <c r="E1293" s="2" t="s">
        <v>20</v>
      </c>
      <c r="F1293" s="2" t="s">
        <v>13</v>
      </c>
      <c r="G1293" s="2" t="s">
        <v>21</v>
      </c>
      <c r="H1293" s="2" t="s">
        <v>22</v>
      </c>
      <c r="I1293" s="2" t="s">
        <v>23</v>
      </c>
      <c r="J1293" s="2" t="s">
        <v>4</v>
      </c>
      <c r="K1293" s="2" t="s">
        <v>24</v>
      </c>
      <c r="L1293" s="2" t="s">
        <v>9</v>
      </c>
      <c r="M1293" s="2" t="s">
        <v>1998</v>
      </c>
      <c r="O1293" s="2" t="s">
        <v>2002</v>
      </c>
      <c r="P1293" s="2" t="s">
        <v>2003</v>
      </c>
      <c r="Q1293" s="2" t="s">
        <v>2001</v>
      </c>
      <c r="R1293" s="2" t="s">
        <v>2000</v>
      </c>
      <c r="S1293" s="2" t="s">
        <v>2004</v>
      </c>
      <c r="T1293" s="2" t="s">
        <v>1502</v>
      </c>
      <c r="U1293" s="2" t="s">
        <v>2005</v>
      </c>
      <c r="V1293" s="2" t="s">
        <v>2006</v>
      </c>
    </row>
    <row r="1294" spans="1:22" x14ac:dyDescent="0.2">
      <c r="A1294" t="s">
        <v>335</v>
      </c>
      <c r="B1294">
        <v>3.8502999999999998</v>
      </c>
      <c r="D1294" t="s">
        <v>30</v>
      </c>
      <c r="E1294" t="s">
        <v>336</v>
      </c>
      <c r="F1294" t="s">
        <v>27</v>
      </c>
      <c r="G1294">
        <v>2</v>
      </c>
      <c r="H1294">
        <v>1.348151067341848</v>
      </c>
      <c r="I1294">
        <v>4.3409845976280087E-2</v>
      </c>
      <c r="J1294" t="s">
        <v>337</v>
      </c>
    </row>
    <row r="1295" spans="1:22" x14ac:dyDescent="0.2">
      <c r="A1295" t="s">
        <v>29</v>
      </c>
      <c r="B1295">
        <v>0.25026999999999999</v>
      </c>
      <c r="D1295" t="s">
        <v>30</v>
      </c>
      <c r="E1295" t="s">
        <v>31</v>
      </c>
      <c r="F1295" t="s">
        <v>27</v>
      </c>
      <c r="G1295">
        <v>2</v>
      </c>
      <c r="H1295">
        <v>-1.385214943900327</v>
      </c>
      <c r="I1295">
        <v>2.439508208471609E-2</v>
      </c>
      <c r="J1295" t="s">
        <v>358</v>
      </c>
    </row>
    <row r="1296" spans="1:22" x14ac:dyDescent="0.2">
      <c r="A1296" t="s">
        <v>332</v>
      </c>
      <c r="B1296">
        <v>1</v>
      </c>
      <c r="C1296" t="str">
        <f>B1286</f>
        <v>NE</v>
      </c>
      <c r="D1296" t="s">
        <v>53</v>
      </c>
      <c r="E1296" t="s">
        <v>339</v>
      </c>
      <c r="F1296" t="s">
        <v>33</v>
      </c>
      <c r="G1296">
        <v>0</v>
      </c>
      <c r="H1296">
        <v>1</v>
      </c>
      <c r="L1296" t="s">
        <v>73</v>
      </c>
      <c r="M1296">
        <f>VLOOKUP(C1296,'extension - production vol'!$B$6:$D$235,3,0)</f>
        <v>17.899999999999999</v>
      </c>
    </row>
    <row r="1297" spans="1:12" x14ac:dyDescent="0.2">
      <c r="A1297" t="s">
        <v>1434</v>
      </c>
      <c r="B1297">
        <v>9.5377999999999999E-9</v>
      </c>
      <c r="C1297" t="s">
        <v>49</v>
      </c>
      <c r="D1297" t="s">
        <v>15</v>
      </c>
      <c r="F1297" t="s">
        <v>36</v>
      </c>
      <c r="G1297">
        <v>2</v>
      </c>
      <c r="H1297">
        <v>-18.46800298604678</v>
      </c>
      <c r="I1297">
        <v>9.798894162072011E-2</v>
      </c>
      <c r="J1297" t="s">
        <v>340</v>
      </c>
      <c r="L1297" t="s">
        <v>1434</v>
      </c>
    </row>
    <row r="1298" spans="1:12" x14ac:dyDescent="0.2">
      <c r="A1298" t="s">
        <v>1435</v>
      </c>
      <c r="B1298">
        <v>5.0512999999999997E-9</v>
      </c>
      <c r="C1298" t="s">
        <v>49</v>
      </c>
      <c r="D1298" t="s">
        <v>15</v>
      </c>
      <c r="F1298" t="s">
        <v>36</v>
      </c>
      <c r="G1298">
        <v>2</v>
      </c>
      <c r="H1298">
        <v>-19.10362020104489</v>
      </c>
      <c r="I1298">
        <v>9.798894162072011E-2</v>
      </c>
      <c r="J1298" t="s">
        <v>340</v>
      </c>
      <c r="L1298" t="s">
        <v>1435</v>
      </c>
    </row>
    <row r="1299" spans="1:12" x14ac:dyDescent="0.2">
      <c r="A1299" t="s">
        <v>1439</v>
      </c>
      <c r="B1299">
        <v>2.7893999999999999E-9</v>
      </c>
      <c r="C1299" t="s">
        <v>49</v>
      </c>
      <c r="D1299" t="s">
        <v>15</v>
      </c>
      <c r="F1299" t="s">
        <v>36</v>
      </c>
      <c r="G1299">
        <v>2</v>
      </c>
      <c r="H1299">
        <v>-19.697439318003951</v>
      </c>
      <c r="I1299">
        <v>9.798894162072011E-2</v>
      </c>
      <c r="J1299" t="s">
        <v>340</v>
      </c>
      <c r="L1299" t="s">
        <v>1439</v>
      </c>
    </row>
    <row r="1300" spans="1:12" x14ac:dyDescent="0.2">
      <c r="A1300" t="s">
        <v>1440</v>
      </c>
      <c r="B1300">
        <v>5.6277000000000002E-8</v>
      </c>
      <c r="C1300" t="s">
        <v>49</v>
      </c>
      <c r="D1300" t="s">
        <v>15</v>
      </c>
      <c r="F1300" t="s">
        <v>36</v>
      </c>
      <c r="G1300">
        <v>2</v>
      </c>
      <c r="H1300">
        <v>-16.692979911025031</v>
      </c>
      <c r="I1300">
        <v>9.798894162072011E-2</v>
      </c>
      <c r="J1300" t="s">
        <v>340</v>
      </c>
      <c r="L1300" t="s">
        <v>1440</v>
      </c>
    </row>
    <row r="1301" spans="1:12" x14ac:dyDescent="0.2">
      <c r="A1301" t="s">
        <v>1441</v>
      </c>
      <c r="B1301">
        <v>4.4043E-10</v>
      </c>
      <c r="C1301" t="s">
        <v>35</v>
      </c>
      <c r="D1301" t="s">
        <v>15</v>
      </c>
      <c r="F1301" t="s">
        <v>36</v>
      </c>
      <c r="G1301">
        <v>2</v>
      </c>
      <c r="H1301">
        <v>-21.54326959350907</v>
      </c>
      <c r="I1301">
        <v>9.798894162072011E-2</v>
      </c>
      <c r="J1301" t="s">
        <v>340</v>
      </c>
      <c r="L1301" t="s">
        <v>1441</v>
      </c>
    </row>
    <row r="1302" spans="1:12" x14ac:dyDescent="0.2">
      <c r="A1302" t="s">
        <v>1442</v>
      </c>
      <c r="B1302">
        <v>7.3404E-9</v>
      </c>
      <c r="C1302" t="s">
        <v>35</v>
      </c>
      <c r="D1302" t="s">
        <v>15</v>
      </c>
      <c r="F1302" t="s">
        <v>36</v>
      </c>
      <c r="G1302">
        <v>2</v>
      </c>
      <c r="H1302">
        <v>-18.729872499892029</v>
      </c>
      <c r="I1302">
        <v>9.798894162072011E-2</v>
      </c>
      <c r="J1302" t="s">
        <v>340</v>
      </c>
      <c r="L1302" t="s">
        <v>1442</v>
      </c>
    </row>
    <row r="1303" spans="1:12" x14ac:dyDescent="0.2">
      <c r="A1303" t="s">
        <v>1452</v>
      </c>
      <c r="B1303">
        <v>3.8934000000000002E-10</v>
      </c>
      <c r="C1303" t="s">
        <v>35</v>
      </c>
      <c r="D1303" t="s">
        <v>15</v>
      </c>
      <c r="F1303" t="s">
        <v>36</v>
      </c>
      <c r="G1303">
        <v>2</v>
      </c>
      <c r="H1303">
        <v>-21.666568118067421</v>
      </c>
      <c r="I1303">
        <v>9.798894162072011E-2</v>
      </c>
      <c r="J1303" t="s">
        <v>340</v>
      </c>
      <c r="L1303" t="s">
        <v>1452</v>
      </c>
    </row>
    <row r="1304" spans="1:12" x14ac:dyDescent="0.2">
      <c r="A1304" t="s">
        <v>1453</v>
      </c>
      <c r="B1304">
        <v>4.7130000000000002E-10</v>
      </c>
      <c r="C1304" t="s">
        <v>35</v>
      </c>
      <c r="D1304" t="s">
        <v>15</v>
      </c>
      <c r="F1304" t="s">
        <v>36</v>
      </c>
      <c r="G1304">
        <v>2</v>
      </c>
      <c r="H1304">
        <v>-21.47552628199886</v>
      </c>
      <c r="I1304">
        <v>9.798894162072011E-2</v>
      </c>
      <c r="J1304" t="s">
        <v>340</v>
      </c>
      <c r="L1304" t="s">
        <v>1453</v>
      </c>
    </row>
    <row r="1305" spans="1:12" x14ac:dyDescent="0.2">
      <c r="A1305" t="s">
        <v>1454</v>
      </c>
      <c r="B1305">
        <v>6.1474000000000004E-11</v>
      </c>
      <c r="C1305" t="s">
        <v>35</v>
      </c>
      <c r="D1305" t="s">
        <v>15</v>
      </c>
      <c r="F1305" t="s">
        <v>36</v>
      </c>
      <c r="G1305">
        <v>2</v>
      </c>
      <c r="H1305">
        <v>-23.51240679473371</v>
      </c>
      <c r="I1305">
        <v>9.798894162072011E-2</v>
      </c>
      <c r="J1305" t="s">
        <v>340</v>
      </c>
      <c r="L1305" t="s">
        <v>1454</v>
      </c>
    </row>
    <row r="1306" spans="1:12" x14ac:dyDescent="0.2">
      <c r="A1306" t="s">
        <v>1455</v>
      </c>
      <c r="B1306">
        <v>1.2458999999999999E-8</v>
      </c>
      <c r="C1306" t="s">
        <v>35</v>
      </c>
      <c r="D1306" t="s">
        <v>15</v>
      </c>
      <c r="F1306" t="s">
        <v>36</v>
      </c>
      <c r="G1306">
        <v>2</v>
      </c>
      <c r="H1306">
        <v>-18.20082258362968</v>
      </c>
      <c r="I1306">
        <v>9.798894162072011E-2</v>
      </c>
      <c r="J1306" t="s">
        <v>340</v>
      </c>
      <c r="L1306" t="s">
        <v>1455</v>
      </c>
    </row>
    <row r="1307" spans="1:12" x14ac:dyDescent="0.2">
      <c r="A1307" t="s">
        <v>1456</v>
      </c>
      <c r="B1307">
        <v>6.5981999999999998E-9</v>
      </c>
      <c r="C1307" t="s">
        <v>35</v>
      </c>
      <c r="D1307" t="s">
        <v>15</v>
      </c>
      <c r="F1307" t="s">
        <v>36</v>
      </c>
      <c r="G1307">
        <v>2</v>
      </c>
      <c r="H1307">
        <v>-18.836468952383601</v>
      </c>
      <c r="I1307">
        <v>9.798894162072011E-2</v>
      </c>
      <c r="J1307" t="s">
        <v>340</v>
      </c>
      <c r="L1307" t="s">
        <v>1456</v>
      </c>
    </row>
    <row r="1308" spans="1:12" x14ac:dyDescent="0.2">
      <c r="A1308" t="s">
        <v>1461</v>
      </c>
      <c r="B1308">
        <v>1.0666E-9</v>
      </c>
      <c r="C1308" t="s">
        <v>49</v>
      </c>
      <c r="D1308" t="s">
        <v>15</v>
      </c>
      <c r="F1308" t="s">
        <v>36</v>
      </c>
      <c r="G1308">
        <v>2</v>
      </c>
      <c r="H1308">
        <v>-20.658789817762049</v>
      </c>
      <c r="I1308">
        <v>9.798894162072011E-2</v>
      </c>
      <c r="J1308" t="s">
        <v>340</v>
      </c>
      <c r="L1308" t="s">
        <v>1461</v>
      </c>
    </row>
    <row r="1309" spans="1:12" x14ac:dyDescent="0.2">
      <c r="A1309" t="s">
        <v>1457</v>
      </c>
      <c r="B1309">
        <v>1.7777000000000001E-8</v>
      </c>
      <c r="C1309" t="s">
        <v>49</v>
      </c>
      <c r="D1309" t="s">
        <v>15</v>
      </c>
      <c r="F1309" t="s">
        <v>36</v>
      </c>
      <c r="G1309">
        <v>2</v>
      </c>
      <c r="H1309">
        <v>-17.845360350005858</v>
      </c>
      <c r="I1309">
        <v>9.798894162072011E-2</v>
      </c>
      <c r="J1309" t="s">
        <v>340</v>
      </c>
      <c r="L1309" t="s">
        <v>1457</v>
      </c>
    </row>
    <row r="1310" spans="1:12" x14ac:dyDescent="0.2">
      <c r="A1310" t="s">
        <v>1462</v>
      </c>
      <c r="B1310">
        <v>5.6487000000000004E-10</v>
      </c>
      <c r="C1310" t="s">
        <v>49</v>
      </c>
      <c r="D1310" t="s">
        <v>15</v>
      </c>
      <c r="F1310" t="s">
        <v>36</v>
      </c>
      <c r="G1310">
        <v>2</v>
      </c>
      <c r="H1310">
        <v>-21.294425499752101</v>
      </c>
      <c r="I1310">
        <v>9.798894162072011E-2</v>
      </c>
      <c r="J1310" t="s">
        <v>340</v>
      </c>
      <c r="L1310" t="s">
        <v>1462</v>
      </c>
    </row>
    <row r="1311" spans="1:12" x14ac:dyDescent="0.2">
      <c r="A1311" t="s">
        <v>1458</v>
      </c>
      <c r="B1311">
        <v>9.4146000000000001E-9</v>
      </c>
      <c r="C1311" t="s">
        <v>49</v>
      </c>
      <c r="D1311" t="s">
        <v>15</v>
      </c>
      <c r="F1311" t="s">
        <v>36</v>
      </c>
      <c r="G1311">
        <v>2</v>
      </c>
      <c r="H1311">
        <v>-18.48100416113547</v>
      </c>
      <c r="I1311">
        <v>9.798894162072011E-2</v>
      </c>
      <c r="J1311" t="s">
        <v>340</v>
      </c>
      <c r="L1311" t="s">
        <v>1458</v>
      </c>
    </row>
    <row r="1312" spans="1:12" x14ac:dyDescent="0.2">
      <c r="A1312" t="s">
        <v>341</v>
      </c>
      <c r="B1312">
        <v>2.3616999999999999E-8</v>
      </c>
      <c r="C1312" t="s">
        <v>359</v>
      </c>
      <c r="D1312" t="s">
        <v>15</v>
      </c>
      <c r="F1312" t="s">
        <v>36</v>
      </c>
      <c r="G1312">
        <v>2</v>
      </c>
      <c r="H1312">
        <v>-17.561299045251399</v>
      </c>
      <c r="I1312">
        <v>9.798894162072011E-2</v>
      </c>
      <c r="J1312" t="s">
        <v>340</v>
      </c>
      <c r="L1312" t="s">
        <v>341</v>
      </c>
    </row>
    <row r="1313" spans="1:12" x14ac:dyDescent="0.2">
      <c r="A1313" t="s">
        <v>342</v>
      </c>
      <c r="B1313">
        <v>2.3616999999999999E-8</v>
      </c>
      <c r="C1313" t="s">
        <v>359</v>
      </c>
      <c r="D1313" t="s">
        <v>15</v>
      </c>
      <c r="F1313" t="s">
        <v>36</v>
      </c>
      <c r="G1313">
        <v>2</v>
      </c>
      <c r="H1313">
        <v>-17.561299045251399</v>
      </c>
      <c r="I1313">
        <v>9.798894162072011E-2</v>
      </c>
      <c r="J1313" t="s">
        <v>340</v>
      </c>
      <c r="L1313" t="s">
        <v>342</v>
      </c>
    </row>
    <row r="1314" spans="1:12" x14ac:dyDescent="0.2">
      <c r="A1314" t="s">
        <v>343</v>
      </c>
      <c r="B1314">
        <v>1.2508E-8</v>
      </c>
      <c r="C1314" t="s">
        <v>359</v>
      </c>
      <c r="D1314" t="s">
        <v>15</v>
      </c>
      <c r="F1314" t="s">
        <v>36</v>
      </c>
      <c r="G1314">
        <v>2</v>
      </c>
      <c r="H1314">
        <v>-18.196897397350821</v>
      </c>
      <c r="I1314">
        <v>9.798894162072011E-2</v>
      </c>
      <c r="J1314" t="s">
        <v>340</v>
      </c>
      <c r="L1314" t="s">
        <v>343</v>
      </c>
    </row>
    <row r="1315" spans="1:12" x14ac:dyDescent="0.2">
      <c r="A1315" t="s">
        <v>344</v>
      </c>
      <c r="B1315">
        <v>1.2508E-8</v>
      </c>
      <c r="C1315" t="s">
        <v>359</v>
      </c>
      <c r="D1315" t="s">
        <v>15</v>
      </c>
      <c r="F1315" t="s">
        <v>36</v>
      </c>
      <c r="G1315">
        <v>2</v>
      </c>
      <c r="H1315">
        <v>-18.196897397350821</v>
      </c>
      <c r="I1315">
        <v>9.798894162072011E-2</v>
      </c>
      <c r="J1315" t="s">
        <v>340</v>
      </c>
      <c r="L1315" t="s">
        <v>344</v>
      </c>
    </row>
    <row r="1316" spans="1:12" x14ac:dyDescent="0.2">
      <c r="A1316" t="s">
        <v>345</v>
      </c>
      <c r="B1316">
        <v>2.4797999999999997E-7</v>
      </c>
      <c r="C1316" t="s">
        <v>359</v>
      </c>
      <c r="D1316" t="s">
        <v>15</v>
      </c>
      <c r="F1316" t="s">
        <v>36</v>
      </c>
      <c r="G1316">
        <v>2</v>
      </c>
      <c r="H1316">
        <v>-15.20991773919472</v>
      </c>
      <c r="I1316">
        <v>9.798894162072011E-2</v>
      </c>
      <c r="J1316" t="s">
        <v>340</v>
      </c>
      <c r="L1316" t="s">
        <v>345</v>
      </c>
    </row>
    <row r="1317" spans="1:12" x14ac:dyDescent="0.2">
      <c r="A1317" t="s">
        <v>346</v>
      </c>
      <c r="B1317">
        <v>1.3133E-7</v>
      </c>
      <c r="C1317" t="s">
        <v>359</v>
      </c>
      <c r="D1317" t="s">
        <v>15</v>
      </c>
      <c r="F1317" t="s">
        <v>36</v>
      </c>
      <c r="G1317">
        <v>2</v>
      </c>
      <c r="H1317">
        <v>-15.845552597349339</v>
      </c>
      <c r="I1317">
        <v>9.798894162072011E-2</v>
      </c>
      <c r="J1317" t="s">
        <v>340</v>
      </c>
      <c r="L1317" t="s">
        <v>346</v>
      </c>
    </row>
    <row r="1318" spans="1:12" x14ac:dyDescent="0.2">
      <c r="A1318" t="s">
        <v>347</v>
      </c>
      <c r="B1318">
        <v>4.6489E-8</v>
      </c>
      <c r="C1318" t="s">
        <v>49</v>
      </c>
      <c r="D1318" t="s">
        <v>15</v>
      </c>
      <c r="F1318" t="s">
        <v>36</v>
      </c>
      <c r="G1318">
        <v>2</v>
      </c>
      <c r="H1318">
        <v>-16.884050111477411</v>
      </c>
      <c r="I1318">
        <v>9.798894162072011E-2</v>
      </c>
      <c r="J1318" t="s">
        <v>340</v>
      </c>
      <c r="L1318" t="s">
        <v>347</v>
      </c>
    </row>
    <row r="1319" spans="1:12" x14ac:dyDescent="0.2">
      <c r="A1319" t="s">
        <v>348</v>
      </c>
      <c r="B1319">
        <v>3.3766000000000001E-9</v>
      </c>
      <c r="C1319" t="s">
        <v>49</v>
      </c>
      <c r="D1319" t="s">
        <v>15</v>
      </c>
      <c r="F1319" t="s">
        <v>36</v>
      </c>
      <c r="G1319">
        <v>2</v>
      </c>
      <c r="H1319">
        <v>-19.506396550885459</v>
      </c>
      <c r="I1319">
        <v>9.798894162072011E-2</v>
      </c>
      <c r="J1319" t="s">
        <v>340</v>
      </c>
      <c r="L1319" t="s">
        <v>348</v>
      </c>
    </row>
    <row r="1320" spans="1:12" x14ac:dyDescent="0.2">
      <c r="A1320" t="s">
        <v>349</v>
      </c>
      <c r="B1320">
        <v>1.2213E-8</v>
      </c>
      <c r="C1320" t="s">
        <v>359</v>
      </c>
      <c r="D1320" t="s">
        <v>15</v>
      </c>
      <c r="F1320" t="s">
        <v>36</v>
      </c>
      <c r="G1320">
        <v>2</v>
      </c>
      <c r="H1320">
        <v>-18.220764878757461</v>
      </c>
      <c r="I1320">
        <v>9.798894162072011E-2</v>
      </c>
      <c r="J1320" t="s">
        <v>340</v>
      </c>
      <c r="L1320" t="s">
        <v>349</v>
      </c>
    </row>
    <row r="1321" spans="1:12" x14ac:dyDescent="0.2">
      <c r="A1321" t="s">
        <v>350</v>
      </c>
      <c r="B1321">
        <v>2.0354999999999999E-7</v>
      </c>
      <c r="C1321" t="s">
        <v>359</v>
      </c>
      <c r="D1321" t="s">
        <v>15</v>
      </c>
      <c r="F1321" t="s">
        <v>36</v>
      </c>
      <c r="G1321">
        <v>2</v>
      </c>
      <c r="H1321">
        <v>-15.40735416199742</v>
      </c>
      <c r="I1321">
        <v>9.798894162072011E-2</v>
      </c>
      <c r="J1321" t="s">
        <v>340</v>
      </c>
      <c r="L1321" t="s">
        <v>350</v>
      </c>
    </row>
    <row r="1322" spans="1:12" x14ac:dyDescent="0.2">
      <c r="A1322" t="s">
        <v>351</v>
      </c>
      <c r="B1322">
        <v>6.4681999999999996E-9</v>
      </c>
      <c r="C1322" t="s">
        <v>359</v>
      </c>
      <c r="D1322" t="s">
        <v>15</v>
      </c>
      <c r="F1322" t="s">
        <v>36</v>
      </c>
      <c r="G1322">
        <v>2</v>
      </c>
      <c r="H1322">
        <v>-18.856367974250119</v>
      </c>
      <c r="I1322">
        <v>9.798894162072011E-2</v>
      </c>
      <c r="J1322" t="s">
        <v>340</v>
      </c>
      <c r="L1322" t="s">
        <v>351</v>
      </c>
    </row>
    <row r="1323" spans="1:12" x14ac:dyDescent="0.2">
      <c r="A1323" t="s">
        <v>352</v>
      </c>
      <c r="B1323">
        <v>1.078E-7</v>
      </c>
      <c r="C1323" t="s">
        <v>359</v>
      </c>
      <c r="D1323" t="s">
        <v>15</v>
      </c>
      <c r="F1323" t="s">
        <v>36</v>
      </c>
      <c r="G1323">
        <v>2</v>
      </c>
      <c r="H1323">
        <v>-16.042988178471511</v>
      </c>
      <c r="I1323">
        <v>9.798894162072011E-2</v>
      </c>
      <c r="J1323" t="s">
        <v>340</v>
      </c>
      <c r="L1323" t="s">
        <v>352</v>
      </c>
    </row>
    <row r="1324" spans="1:12" x14ac:dyDescent="0.2">
      <c r="A1324" t="s">
        <v>442</v>
      </c>
      <c r="B1324">
        <v>2.0720999999999999E-3</v>
      </c>
      <c r="C1324" t="s">
        <v>42</v>
      </c>
      <c r="D1324" t="s">
        <v>16</v>
      </c>
      <c r="F1324" t="s">
        <v>36</v>
      </c>
      <c r="G1324">
        <v>2</v>
      </c>
      <c r="H1324">
        <v>-6.1791926932012373</v>
      </c>
      <c r="I1324">
        <v>4.3409845976280087E-2</v>
      </c>
      <c r="J1324" t="s">
        <v>353</v>
      </c>
      <c r="L1324" t="s">
        <v>443</v>
      </c>
    </row>
    <row r="1325" spans="1:12" x14ac:dyDescent="0.2">
      <c r="A1325" t="s">
        <v>354</v>
      </c>
      <c r="B1325">
        <v>-1.8648999999999999E-6</v>
      </c>
      <c r="C1325" t="s">
        <v>49</v>
      </c>
      <c r="D1325" t="s">
        <v>250</v>
      </c>
      <c r="F1325" t="s">
        <v>36</v>
      </c>
      <c r="G1325">
        <v>2</v>
      </c>
      <c r="H1325">
        <v>-13.19230312560901</v>
      </c>
      <c r="I1325">
        <v>4.3409845976280087E-2</v>
      </c>
      <c r="J1325" t="s">
        <v>353</v>
      </c>
      <c r="K1325" t="b">
        <v>1</v>
      </c>
      <c r="L1325" t="s">
        <v>355</v>
      </c>
    </row>
    <row r="1327" spans="1:12" s="2" customFormat="1" x14ac:dyDescent="0.2">
      <c r="A1327" s="2" t="s">
        <v>2</v>
      </c>
      <c r="B1327" s="2" t="s">
        <v>1459</v>
      </c>
    </row>
    <row r="1328" spans="1:12" x14ac:dyDescent="0.2">
      <c r="A1328" t="s">
        <v>4</v>
      </c>
      <c r="B1328" t="s">
        <v>404</v>
      </c>
    </row>
    <row r="1329" spans="1:19" x14ac:dyDescent="0.2">
      <c r="A1329" t="s">
        <v>6</v>
      </c>
      <c r="B1329" t="s">
        <v>1629</v>
      </c>
    </row>
    <row r="1330" spans="1:19" x14ac:dyDescent="0.2">
      <c r="A1330" t="s">
        <v>8</v>
      </c>
      <c r="B1330">
        <v>1</v>
      </c>
    </row>
    <row r="1331" spans="1:19" x14ac:dyDescent="0.2">
      <c r="A1331" t="s">
        <v>9</v>
      </c>
      <c r="B1331" t="s">
        <v>73</v>
      </c>
    </row>
    <row r="1332" spans="1:19" x14ac:dyDescent="0.2">
      <c r="A1332" t="s">
        <v>11</v>
      </c>
      <c r="B1332" t="s">
        <v>12</v>
      </c>
    </row>
    <row r="1333" spans="1:19" x14ac:dyDescent="0.2">
      <c r="A1333" t="s">
        <v>13</v>
      </c>
      <c r="B1333" t="s">
        <v>14</v>
      </c>
    </row>
    <row r="1334" spans="1:19" x14ac:dyDescent="0.2">
      <c r="A1334" t="s">
        <v>15</v>
      </c>
      <c r="B1334" t="s">
        <v>53</v>
      </c>
    </row>
    <row r="1335" spans="1:19" x14ac:dyDescent="0.2">
      <c r="A1335" t="s">
        <v>17</v>
      </c>
    </row>
    <row r="1336" spans="1:19" s="2" customFormat="1" x14ac:dyDescent="0.2">
      <c r="A1336" s="2" t="s">
        <v>18</v>
      </c>
      <c r="B1336" s="2" t="s">
        <v>19</v>
      </c>
      <c r="C1336" s="2" t="s">
        <v>6</v>
      </c>
      <c r="D1336" s="2" t="s">
        <v>15</v>
      </c>
      <c r="E1336" s="2" t="s">
        <v>20</v>
      </c>
      <c r="F1336" s="2" t="s">
        <v>13</v>
      </c>
      <c r="G1336" s="2" t="s">
        <v>21</v>
      </c>
      <c r="H1336" s="2" t="s">
        <v>9</v>
      </c>
      <c r="I1336" s="2" t="s">
        <v>4</v>
      </c>
      <c r="J1336" s="2" t="s">
        <v>1925</v>
      </c>
      <c r="K1336" s="2" t="s">
        <v>1998</v>
      </c>
      <c r="L1336" s="2" t="s">
        <v>2002</v>
      </c>
      <c r="M1336" s="2" t="s">
        <v>2001</v>
      </c>
      <c r="O1336" s="2" t="s">
        <v>2000</v>
      </c>
      <c r="P1336" s="2" t="s">
        <v>2004</v>
      </c>
      <c r="Q1336" s="2" t="s">
        <v>1502</v>
      </c>
      <c r="R1336" s="2" t="s">
        <v>2005</v>
      </c>
      <c r="S1336" s="2" t="s">
        <v>2006</v>
      </c>
    </row>
    <row r="1337" spans="1:19" x14ac:dyDescent="0.2">
      <c r="A1337" t="s">
        <v>335</v>
      </c>
      <c r="B1337">
        <v>3.8502999999999998</v>
      </c>
      <c r="D1337" t="s">
        <v>30</v>
      </c>
      <c r="E1337" t="s">
        <v>336</v>
      </c>
      <c r="F1337" t="s">
        <v>27</v>
      </c>
      <c r="G1337">
        <v>0</v>
      </c>
      <c r="I1337" t="s">
        <v>337</v>
      </c>
    </row>
    <row r="1338" spans="1:19" x14ac:dyDescent="0.2">
      <c r="A1338" t="s">
        <v>29</v>
      </c>
      <c r="B1338">
        <v>0.25026999999999999</v>
      </c>
      <c r="D1338" t="s">
        <v>30</v>
      </c>
      <c r="E1338" t="s">
        <v>31</v>
      </c>
      <c r="F1338" t="s">
        <v>27</v>
      </c>
      <c r="G1338">
        <v>0</v>
      </c>
      <c r="I1338" t="s">
        <v>338</v>
      </c>
    </row>
    <row r="1339" spans="1:19" x14ac:dyDescent="0.2">
      <c r="A1339" t="s">
        <v>1459</v>
      </c>
      <c r="B1339">
        <v>1</v>
      </c>
      <c r="C1339" t="str">
        <f>B1329</f>
        <v>TD</v>
      </c>
      <c r="D1339" t="s">
        <v>53</v>
      </c>
      <c r="E1339" t="s">
        <v>339</v>
      </c>
      <c r="F1339" t="s">
        <v>33</v>
      </c>
      <c r="G1339">
        <v>0</v>
      </c>
      <c r="H1339" t="s">
        <v>73</v>
      </c>
      <c r="J1339">
        <f>VLOOKUP(C1339,'extension - production vol'!$B$6:$D$235,3,0)</f>
        <v>1.8360000000000001</v>
      </c>
    </row>
    <row r="1340" spans="1:19" x14ac:dyDescent="0.2">
      <c r="A1340" t="s">
        <v>1439</v>
      </c>
      <c r="B1340">
        <v>6.4265290829504533E-9</v>
      </c>
      <c r="C1340" t="s">
        <v>49</v>
      </c>
      <c r="D1340" t="s">
        <v>15</v>
      </c>
      <c r="F1340" t="s">
        <v>36</v>
      </c>
      <c r="G1340">
        <v>0</v>
      </c>
      <c r="H1340" t="s">
        <v>1439</v>
      </c>
      <c r="I1340" t="s">
        <v>340</v>
      </c>
    </row>
    <row r="1341" spans="1:19" x14ac:dyDescent="0.2">
      <c r="A1341" t="s">
        <v>1440</v>
      </c>
      <c r="B1341">
        <v>7.9051994914169298E-8</v>
      </c>
      <c r="C1341" t="s">
        <v>49</v>
      </c>
      <c r="D1341" t="s">
        <v>15</v>
      </c>
      <c r="F1341" t="s">
        <v>36</v>
      </c>
      <c r="G1341">
        <v>0</v>
      </c>
      <c r="H1341" t="s">
        <v>1440</v>
      </c>
      <c r="I1341" t="s">
        <v>340</v>
      </c>
    </row>
    <row r="1342" spans="1:19" x14ac:dyDescent="0.2">
      <c r="A1342" t="s">
        <v>1441</v>
      </c>
      <c r="B1342">
        <v>4.3905136743696912E-9</v>
      </c>
      <c r="C1342" t="s">
        <v>35</v>
      </c>
      <c r="D1342" t="s">
        <v>15</v>
      </c>
      <c r="F1342" t="s">
        <v>36</v>
      </c>
      <c r="G1342">
        <v>0</v>
      </c>
      <c r="H1342" t="s">
        <v>1441</v>
      </c>
      <c r="I1342" t="s">
        <v>340</v>
      </c>
    </row>
    <row r="1343" spans="1:19" x14ac:dyDescent="0.2">
      <c r="A1343" t="s">
        <v>1442</v>
      </c>
      <c r="B1343">
        <v>1.0521308675626849E-7</v>
      </c>
      <c r="C1343" t="s">
        <v>35</v>
      </c>
      <c r="D1343" t="s">
        <v>15</v>
      </c>
      <c r="F1343" t="s">
        <v>36</v>
      </c>
      <c r="G1343">
        <v>0</v>
      </c>
      <c r="H1343" t="s">
        <v>1442</v>
      </c>
      <c r="I1343" t="s">
        <v>340</v>
      </c>
    </row>
    <row r="1344" spans="1:19" x14ac:dyDescent="0.2">
      <c r="A1344" t="s">
        <v>341</v>
      </c>
      <c r="B1344">
        <v>2.1036182300075951E-7</v>
      </c>
      <c r="C1344" t="s">
        <v>35</v>
      </c>
      <c r="D1344" t="s">
        <v>15</v>
      </c>
      <c r="F1344" t="s">
        <v>36</v>
      </c>
      <c r="G1344">
        <v>0</v>
      </c>
      <c r="H1344" t="s">
        <v>341</v>
      </c>
      <c r="I1344" t="s">
        <v>340</v>
      </c>
    </row>
    <row r="1345" spans="1:9" x14ac:dyDescent="0.2">
      <c r="A1345" t="s">
        <v>342</v>
      </c>
      <c r="B1345">
        <v>2.1036182300075951E-7</v>
      </c>
      <c r="C1345" t="s">
        <v>35</v>
      </c>
      <c r="D1345" t="s">
        <v>15</v>
      </c>
      <c r="F1345" t="s">
        <v>36</v>
      </c>
      <c r="G1345">
        <v>0</v>
      </c>
      <c r="H1345" t="s">
        <v>342</v>
      </c>
      <c r="I1345" t="s">
        <v>340</v>
      </c>
    </row>
    <row r="1346" spans="1:9" x14ac:dyDescent="0.2">
      <c r="A1346" t="s">
        <v>343</v>
      </c>
      <c r="B1346">
        <v>1.161457169463653E-7</v>
      </c>
      <c r="C1346" t="s">
        <v>35</v>
      </c>
      <c r="D1346" t="s">
        <v>15</v>
      </c>
      <c r="F1346" t="s">
        <v>36</v>
      </c>
      <c r="G1346">
        <v>0</v>
      </c>
      <c r="H1346" t="s">
        <v>343</v>
      </c>
      <c r="I1346" t="s">
        <v>340</v>
      </c>
    </row>
    <row r="1347" spans="1:9" x14ac:dyDescent="0.2">
      <c r="A1347" t="s">
        <v>344</v>
      </c>
      <c r="B1347">
        <v>1.161457169463653E-7</v>
      </c>
      <c r="C1347" t="s">
        <v>35</v>
      </c>
      <c r="D1347" t="s">
        <v>15</v>
      </c>
      <c r="F1347" t="s">
        <v>36</v>
      </c>
      <c r="G1347">
        <v>0</v>
      </c>
      <c r="H1347" t="s">
        <v>344</v>
      </c>
      <c r="I1347" t="s">
        <v>340</v>
      </c>
    </row>
    <row r="1348" spans="1:9" x14ac:dyDescent="0.2">
      <c r="A1348" t="s">
        <v>345</v>
      </c>
      <c r="B1348">
        <v>2.1895696433061281E-6</v>
      </c>
      <c r="C1348" t="s">
        <v>35</v>
      </c>
      <c r="D1348" t="s">
        <v>15</v>
      </c>
      <c r="F1348" t="s">
        <v>36</v>
      </c>
      <c r="G1348">
        <v>0</v>
      </c>
      <c r="H1348" t="s">
        <v>345</v>
      </c>
      <c r="I1348" t="s">
        <v>340</v>
      </c>
    </row>
    <row r="1349" spans="1:9" x14ac:dyDescent="0.2">
      <c r="A1349" t="s">
        <v>346</v>
      </c>
      <c r="B1349">
        <v>1.2113722961667671E-6</v>
      </c>
      <c r="C1349" t="s">
        <v>35</v>
      </c>
      <c r="D1349" t="s">
        <v>15</v>
      </c>
      <c r="F1349" t="s">
        <v>36</v>
      </c>
      <c r="G1349">
        <v>0</v>
      </c>
      <c r="H1349" t="s">
        <v>346</v>
      </c>
      <c r="I1349" t="s">
        <v>340</v>
      </c>
    </row>
    <row r="1350" spans="1:9" x14ac:dyDescent="0.2">
      <c r="A1350" t="s">
        <v>347</v>
      </c>
      <c r="B1350">
        <v>1.5412295411323661E-7</v>
      </c>
      <c r="C1350" t="s">
        <v>49</v>
      </c>
      <c r="D1350" t="s">
        <v>15</v>
      </c>
      <c r="F1350" t="s">
        <v>36</v>
      </c>
      <c r="G1350">
        <v>0</v>
      </c>
      <c r="H1350" t="s">
        <v>347</v>
      </c>
      <c r="I1350" t="s">
        <v>340</v>
      </c>
    </row>
    <row r="1351" spans="1:9" x14ac:dyDescent="0.2">
      <c r="A1351" t="s">
        <v>348</v>
      </c>
      <c r="B1351">
        <v>3.281510868019834E-9</v>
      </c>
      <c r="C1351" t="s">
        <v>49</v>
      </c>
      <c r="D1351" t="s">
        <v>15</v>
      </c>
      <c r="F1351" t="s">
        <v>36</v>
      </c>
      <c r="G1351">
        <v>0</v>
      </c>
      <c r="H1351" t="s">
        <v>348</v>
      </c>
      <c r="I1351" t="s">
        <v>340</v>
      </c>
    </row>
    <row r="1352" spans="1:9" x14ac:dyDescent="0.2">
      <c r="A1352" t="s">
        <v>349</v>
      </c>
      <c r="B1352">
        <v>9.554485716244923E-8</v>
      </c>
      <c r="C1352" t="s">
        <v>35</v>
      </c>
      <c r="D1352" t="s">
        <v>15</v>
      </c>
      <c r="F1352" t="s">
        <v>36</v>
      </c>
      <c r="G1352">
        <v>0</v>
      </c>
      <c r="H1352" t="s">
        <v>349</v>
      </c>
      <c r="I1352" t="s">
        <v>340</v>
      </c>
    </row>
    <row r="1353" spans="1:9" x14ac:dyDescent="0.2">
      <c r="A1353" t="s">
        <v>350</v>
      </c>
      <c r="B1353">
        <v>2.2976263270017552E-6</v>
      </c>
      <c r="C1353" t="s">
        <v>35</v>
      </c>
      <c r="D1353" t="s">
        <v>15</v>
      </c>
      <c r="F1353" t="s">
        <v>36</v>
      </c>
      <c r="G1353">
        <v>0</v>
      </c>
      <c r="H1353" t="s">
        <v>350</v>
      </c>
      <c r="I1353" t="s">
        <v>340</v>
      </c>
    </row>
    <row r="1354" spans="1:9" x14ac:dyDescent="0.2">
      <c r="A1354" t="s">
        <v>351</v>
      </c>
      <c r="B1354">
        <v>5.3061518888431617E-8</v>
      </c>
      <c r="C1354" t="s">
        <v>35</v>
      </c>
      <c r="D1354" t="s">
        <v>15</v>
      </c>
      <c r="F1354" t="s">
        <v>36</v>
      </c>
      <c r="G1354">
        <v>0</v>
      </c>
      <c r="H1354" t="s">
        <v>351</v>
      </c>
      <c r="I1354" t="s">
        <v>340</v>
      </c>
    </row>
    <row r="1355" spans="1:9" x14ac:dyDescent="0.2">
      <c r="A1355" t="s">
        <v>352</v>
      </c>
      <c r="B1355">
        <v>1.2739314288326559E-6</v>
      </c>
      <c r="C1355" t="s">
        <v>35</v>
      </c>
      <c r="D1355" t="s">
        <v>15</v>
      </c>
      <c r="F1355" t="s">
        <v>36</v>
      </c>
      <c r="G1355">
        <v>0</v>
      </c>
      <c r="H1355" t="s">
        <v>352</v>
      </c>
      <c r="I1355" t="s">
        <v>340</v>
      </c>
    </row>
    <row r="1356" spans="1:9" x14ac:dyDescent="0.2">
      <c r="A1356" t="s">
        <v>442</v>
      </c>
      <c r="B1356">
        <v>3.7025999999999999E-3</v>
      </c>
      <c r="C1356" t="s">
        <v>42</v>
      </c>
      <c r="D1356" t="s">
        <v>16</v>
      </c>
      <c r="F1356" t="s">
        <v>36</v>
      </c>
      <c r="G1356">
        <v>0</v>
      </c>
      <c r="H1356" t="s">
        <v>443</v>
      </c>
      <c r="I1356" t="s">
        <v>353</v>
      </c>
    </row>
    <row r="1357" spans="1:9" x14ac:dyDescent="0.2">
      <c r="A1357" t="s">
        <v>354</v>
      </c>
      <c r="B1357">
        <v>-3.3322999999999998E-6</v>
      </c>
      <c r="C1357" t="s">
        <v>49</v>
      </c>
      <c r="D1357" t="s">
        <v>250</v>
      </c>
      <c r="F1357" t="s">
        <v>36</v>
      </c>
      <c r="G1357">
        <v>0</v>
      </c>
      <c r="H1357" t="s">
        <v>355</v>
      </c>
      <c r="I1357" t="s">
        <v>353</v>
      </c>
    </row>
    <row r="1359" spans="1:9" s="2" customFormat="1" x14ac:dyDescent="0.2">
      <c r="A1359" s="2" t="s">
        <v>2</v>
      </c>
      <c r="B1359" s="2" t="s">
        <v>1460</v>
      </c>
    </row>
    <row r="1360" spans="1:9" x14ac:dyDescent="0.2">
      <c r="A1360" t="s">
        <v>4</v>
      </c>
      <c r="B1360" t="s">
        <v>404</v>
      </c>
    </row>
    <row r="1361" spans="1:19" x14ac:dyDescent="0.2">
      <c r="A1361" t="s">
        <v>6</v>
      </c>
      <c r="B1361" t="s">
        <v>1629</v>
      </c>
    </row>
    <row r="1362" spans="1:19" x14ac:dyDescent="0.2">
      <c r="A1362" t="s">
        <v>8</v>
      </c>
      <c r="B1362">
        <v>1</v>
      </c>
    </row>
    <row r="1363" spans="1:19" x14ac:dyDescent="0.2">
      <c r="A1363" t="s">
        <v>9</v>
      </c>
      <c r="B1363" t="s">
        <v>73</v>
      </c>
    </row>
    <row r="1364" spans="1:19" x14ac:dyDescent="0.2">
      <c r="A1364" t="s">
        <v>11</v>
      </c>
      <c r="B1364" t="s">
        <v>12</v>
      </c>
    </row>
    <row r="1365" spans="1:19" x14ac:dyDescent="0.2">
      <c r="A1365" t="s">
        <v>13</v>
      </c>
      <c r="B1365" t="s">
        <v>14</v>
      </c>
    </row>
    <row r="1366" spans="1:19" x14ac:dyDescent="0.2">
      <c r="A1366" t="s">
        <v>15</v>
      </c>
      <c r="B1366" t="s">
        <v>53</v>
      </c>
    </row>
    <row r="1367" spans="1:19" x14ac:dyDescent="0.2">
      <c r="A1367" t="s">
        <v>17</v>
      </c>
    </row>
    <row r="1368" spans="1:19" s="2" customFormat="1" x14ac:dyDescent="0.2">
      <c r="A1368" s="2" t="s">
        <v>18</v>
      </c>
      <c r="B1368" s="2" t="s">
        <v>19</v>
      </c>
      <c r="C1368" s="2" t="s">
        <v>6</v>
      </c>
      <c r="D1368" s="2" t="s">
        <v>15</v>
      </c>
      <c r="E1368" s="2" t="s">
        <v>20</v>
      </c>
      <c r="F1368" s="2" t="s">
        <v>13</v>
      </c>
      <c r="G1368" s="2" t="s">
        <v>21</v>
      </c>
      <c r="H1368" s="2" t="s">
        <v>9</v>
      </c>
      <c r="I1368" s="2" t="s">
        <v>4</v>
      </c>
      <c r="J1368" s="2" t="s">
        <v>1925</v>
      </c>
      <c r="K1368" s="2" t="s">
        <v>1998</v>
      </c>
      <c r="L1368" s="2" t="s">
        <v>2002</v>
      </c>
      <c r="M1368" s="2" t="s">
        <v>2001</v>
      </c>
      <c r="O1368" s="2" t="s">
        <v>2000</v>
      </c>
      <c r="P1368" s="2" t="s">
        <v>2004</v>
      </c>
      <c r="Q1368" s="2" t="s">
        <v>1502</v>
      </c>
      <c r="R1368" s="2" t="s">
        <v>2005</v>
      </c>
      <c r="S1368" s="2" t="s">
        <v>2006</v>
      </c>
    </row>
    <row r="1369" spans="1:19" x14ac:dyDescent="0.2">
      <c r="A1369" t="s">
        <v>335</v>
      </c>
      <c r="B1369">
        <v>3.8502999999999998</v>
      </c>
      <c r="D1369" t="s">
        <v>30</v>
      </c>
      <c r="E1369" t="s">
        <v>336</v>
      </c>
      <c r="F1369" t="s">
        <v>27</v>
      </c>
      <c r="G1369">
        <v>0</v>
      </c>
      <c r="I1369" t="s">
        <v>337</v>
      </c>
    </row>
    <row r="1370" spans="1:19" x14ac:dyDescent="0.2">
      <c r="A1370" t="s">
        <v>29</v>
      </c>
      <c r="B1370">
        <v>0.25026999999999999</v>
      </c>
      <c r="D1370" t="s">
        <v>30</v>
      </c>
      <c r="E1370" t="s">
        <v>31</v>
      </c>
      <c r="F1370" t="s">
        <v>27</v>
      </c>
      <c r="G1370">
        <v>0</v>
      </c>
      <c r="I1370" t="s">
        <v>338</v>
      </c>
    </row>
    <row r="1371" spans="1:19" x14ac:dyDescent="0.2">
      <c r="A1371" t="s">
        <v>1460</v>
      </c>
      <c r="B1371">
        <v>1</v>
      </c>
      <c r="C1371" t="str">
        <f>B1361</f>
        <v>TD</v>
      </c>
      <c r="D1371" t="s">
        <v>53</v>
      </c>
      <c r="E1371" t="s">
        <v>339</v>
      </c>
      <c r="F1371" t="s">
        <v>33</v>
      </c>
      <c r="G1371">
        <v>0</v>
      </c>
      <c r="H1371" t="s">
        <v>73</v>
      </c>
      <c r="J1371">
        <f>VLOOKUP(C1371,'extension - production vol'!$B$6:$D$235,3,0)</f>
        <v>1.8360000000000001</v>
      </c>
    </row>
    <row r="1372" spans="1:19" x14ac:dyDescent="0.2">
      <c r="A1372" t="s">
        <v>1434</v>
      </c>
      <c r="B1372">
        <v>3.3521534714391271E-8</v>
      </c>
      <c r="C1372" t="s">
        <v>49</v>
      </c>
      <c r="D1372" t="s">
        <v>15</v>
      </c>
      <c r="F1372" t="s">
        <v>36</v>
      </c>
      <c r="G1372">
        <v>0</v>
      </c>
      <c r="H1372" t="s">
        <v>1434</v>
      </c>
      <c r="I1372" t="s">
        <v>340</v>
      </c>
    </row>
    <row r="1373" spans="1:19" x14ac:dyDescent="0.2">
      <c r="A1373" t="s">
        <v>1435</v>
      </c>
      <c r="B1373">
        <v>1.7708617649119798E-8</v>
      </c>
      <c r="C1373" t="s">
        <v>49</v>
      </c>
      <c r="D1373" t="s">
        <v>15</v>
      </c>
      <c r="F1373" t="s">
        <v>36</v>
      </c>
      <c r="G1373">
        <v>0</v>
      </c>
      <c r="H1373" t="s">
        <v>1435</v>
      </c>
      <c r="I1373" t="s">
        <v>340</v>
      </c>
    </row>
    <row r="1374" spans="1:19" x14ac:dyDescent="0.2">
      <c r="A1374" t="s">
        <v>1452</v>
      </c>
      <c r="B1374">
        <v>3.0570455872195341E-10</v>
      </c>
      <c r="C1374" t="s">
        <v>35</v>
      </c>
      <c r="D1374" t="s">
        <v>15</v>
      </c>
      <c r="F1374" t="s">
        <v>36</v>
      </c>
      <c r="G1374">
        <v>0</v>
      </c>
      <c r="H1374" t="s">
        <v>1452</v>
      </c>
      <c r="I1374" t="s">
        <v>340</v>
      </c>
    </row>
    <row r="1375" spans="1:19" x14ac:dyDescent="0.2">
      <c r="A1375" t="s">
        <v>1453</v>
      </c>
      <c r="B1375">
        <v>3.7018911407736551E-10</v>
      </c>
      <c r="C1375" t="s">
        <v>35</v>
      </c>
      <c r="D1375" t="s">
        <v>15</v>
      </c>
      <c r="F1375" t="s">
        <v>36</v>
      </c>
      <c r="G1375">
        <v>0</v>
      </c>
      <c r="H1375" t="s">
        <v>1453</v>
      </c>
      <c r="I1375" t="s">
        <v>340</v>
      </c>
    </row>
    <row r="1376" spans="1:19" x14ac:dyDescent="0.2">
      <c r="A1376" t="s">
        <v>1454</v>
      </c>
      <c r="B1376">
        <v>4.824400067330827E-11</v>
      </c>
      <c r="C1376" t="s">
        <v>35</v>
      </c>
      <c r="D1376" t="s">
        <v>15</v>
      </c>
      <c r="F1376" t="s">
        <v>36</v>
      </c>
      <c r="G1376">
        <v>0</v>
      </c>
      <c r="H1376" t="s">
        <v>1454</v>
      </c>
      <c r="I1376" t="s">
        <v>340</v>
      </c>
    </row>
    <row r="1377" spans="1:9" x14ac:dyDescent="0.2">
      <c r="A1377" t="s">
        <v>1455</v>
      </c>
      <c r="B1377">
        <v>9.7920991465625702E-9</v>
      </c>
      <c r="C1377" t="s">
        <v>35</v>
      </c>
      <c r="D1377" t="s">
        <v>15</v>
      </c>
      <c r="F1377" t="s">
        <v>36</v>
      </c>
      <c r="G1377">
        <v>0</v>
      </c>
      <c r="H1377" t="s">
        <v>1455</v>
      </c>
      <c r="I1377" t="s">
        <v>340</v>
      </c>
    </row>
    <row r="1378" spans="1:9" x14ac:dyDescent="0.2">
      <c r="A1378" t="s">
        <v>1456</v>
      </c>
      <c r="B1378">
        <v>5.1826475970831156E-9</v>
      </c>
      <c r="C1378" t="s">
        <v>35</v>
      </c>
      <c r="D1378" t="s">
        <v>15</v>
      </c>
      <c r="F1378" t="s">
        <v>36</v>
      </c>
      <c r="G1378">
        <v>0</v>
      </c>
      <c r="H1378" t="s">
        <v>1456</v>
      </c>
      <c r="I1378" t="s">
        <v>340</v>
      </c>
    </row>
    <row r="1379" spans="1:9" x14ac:dyDescent="0.2">
      <c r="A1379" t="s">
        <v>1461</v>
      </c>
      <c r="B1379">
        <v>5.3404337904433668E-9</v>
      </c>
      <c r="C1379" t="s">
        <v>49</v>
      </c>
      <c r="D1379" t="s">
        <v>15</v>
      </c>
      <c r="F1379" t="s">
        <v>36</v>
      </c>
      <c r="G1379">
        <v>0</v>
      </c>
      <c r="H1379" t="s">
        <v>1461</v>
      </c>
      <c r="I1379" t="s">
        <v>340</v>
      </c>
    </row>
    <row r="1380" spans="1:9" x14ac:dyDescent="0.2">
      <c r="A1380" t="s">
        <v>1457</v>
      </c>
      <c r="B1380">
        <v>6.2434324500307844E-8</v>
      </c>
      <c r="C1380" t="s">
        <v>49</v>
      </c>
      <c r="D1380" t="s">
        <v>15</v>
      </c>
      <c r="F1380" t="s">
        <v>36</v>
      </c>
      <c r="G1380">
        <v>0</v>
      </c>
      <c r="H1380" t="s">
        <v>1457</v>
      </c>
      <c r="I1380" t="s">
        <v>340</v>
      </c>
    </row>
    <row r="1381" spans="1:9" x14ac:dyDescent="0.2">
      <c r="A1381" t="s">
        <v>1462</v>
      </c>
      <c r="B1381">
        <v>1.9816111689228142E-9</v>
      </c>
      <c r="C1381" t="s">
        <v>49</v>
      </c>
      <c r="D1381" t="s">
        <v>15</v>
      </c>
      <c r="F1381" t="s">
        <v>36</v>
      </c>
      <c r="G1381">
        <v>0</v>
      </c>
      <c r="H1381" t="s">
        <v>1462</v>
      </c>
      <c r="I1381" t="s">
        <v>340</v>
      </c>
    </row>
    <row r="1382" spans="1:9" x14ac:dyDescent="0.2">
      <c r="A1382" t="s">
        <v>1458</v>
      </c>
      <c r="B1382">
        <v>3.3001000093019847E-8</v>
      </c>
      <c r="C1382" t="s">
        <v>49</v>
      </c>
      <c r="D1382" t="s">
        <v>15</v>
      </c>
      <c r="F1382" t="s">
        <v>36</v>
      </c>
      <c r="G1382">
        <v>0</v>
      </c>
      <c r="H1382" t="s">
        <v>1458</v>
      </c>
      <c r="I1382" t="s">
        <v>340</v>
      </c>
    </row>
    <row r="1383" spans="1:9" x14ac:dyDescent="0.2">
      <c r="A1383" t="s">
        <v>442</v>
      </c>
      <c r="B1383">
        <v>3.7025999999999999E-3</v>
      </c>
      <c r="C1383" t="s">
        <v>42</v>
      </c>
      <c r="D1383" t="s">
        <v>16</v>
      </c>
      <c r="F1383" t="s">
        <v>36</v>
      </c>
      <c r="G1383">
        <v>0</v>
      </c>
      <c r="H1383" t="s">
        <v>443</v>
      </c>
      <c r="I1383" t="s">
        <v>353</v>
      </c>
    </row>
    <row r="1384" spans="1:9" x14ac:dyDescent="0.2">
      <c r="A1384" t="s">
        <v>354</v>
      </c>
      <c r="B1384">
        <v>-3.3322999999999998E-6</v>
      </c>
      <c r="C1384" t="s">
        <v>49</v>
      </c>
      <c r="D1384" t="s">
        <v>250</v>
      </c>
      <c r="F1384" t="s">
        <v>36</v>
      </c>
      <c r="G1384">
        <v>0</v>
      </c>
      <c r="H1384" t="s">
        <v>355</v>
      </c>
      <c r="I1384" t="s">
        <v>353</v>
      </c>
    </row>
    <row r="1386" spans="1:9" s="2" customFormat="1" x14ac:dyDescent="0.2">
      <c r="A1386" s="2" t="s">
        <v>2</v>
      </c>
      <c r="B1386" s="2" t="s">
        <v>332</v>
      </c>
    </row>
    <row r="1387" spans="1:9" x14ac:dyDescent="0.2">
      <c r="A1387" t="s">
        <v>4</v>
      </c>
      <c r="B1387" t="s">
        <v>356</v>
      </c>
    </row>
    <row r="1388" spans="1:9" x14ac:dyDescent="0.2">
      <c r="A1388" t="s">
        <v>6</v>
      </c>
      <c r="B1388" t="s">
        <v>1629</v>
      </c>
    </row>
    <row r="1389" spans="1:9" x14ac:dyDescent="0.2">
      <c r="A1389" t="s">
        <v>8</v>
      </c>
      <c r="B1389">
        <v>1</v>
      </c>
    </row>
    <row r="1390" spans="1:9" x14ac:dyDescent="0.2">
      <c r="A1390" t="s">
        <v>9</v>
      </c>
      <c r="B1390" t="s">
        <v>73</v>
      </c>
    </row>
    <row r="1391" spans="1:9" x14ac:dyDescent="0.2">
      <c r="A1391" t="s">
        <v>11</v>
      </c>
      <c r="B1391" t="s">
        <v>12</v>
      </c>
    </row>
    <row r="1392" spans="1:9" x14ac:dyDescent="0.2">
      <c r="A1392" t="s">
        <v>13</v>
      </c>
      <c r="B1392" t="s">
        <v>14</v>
      </c>
    </row>
    <row r="1393" spans="1:22" x14ac:dyDescent="0.2">
      <c r="A1393" t="s">
        <v>15</v>
      </c>
      <c r="B1393" t="s">
        <v>53</v>
      </c>
    </row>
    <row r="1394" spans="1:22" x14ac:dyDescent="0.2">
      <c r="A1394" t="s">
        <v>17</v>
      </c>
    </row>
    <row r="1395" spans="1:22" s="2" customFormat="1" x14ac:dyDescent="0.2">
      <c r="A1395" s="2" t="s">
        <v>18</v>
      </c>
      <c r="B1395" s="2" t="s">
        <v>19</v>
      </c>
      <c r="C1395" s="2" t="s">
        <v>6</v>
      </c>
      <c r="D1395" s="2" t="s">
        <v>15</v>
      </c>
      <c r="E1395" s="2" t="s">
        <v>20</v>
      </c>
      <c r="F1395" s="2" t="s">
        <v>13</v>
      </c>
      <c r="G1395" s="2" t="s">
        <v>21</v>
      </c>
      <c r="H1395" s="2" t="s">
        <v>22</v>
      </c>
      <c r="I1395" s="2" t="s">
        <v>23</v>
      </c>
      <c r="J1395" s="2" t="s">
        <v>4</v>
      </c>
      <c r="K1395" s="2" t="s">
        <v>24</v>
      </c>
      <c r="L1395" s="2" t="s">
        <v>9</v>
      </c>
      <c r="M1395" s="2" t="s">
        <v>1998</v>
      </c>
      <c r="O1395" s="2" t="s">
        <v>2002</v>
      </c>
      <c r="P1395" s="2" t="s">
        <v>2003</v>
      </c>
      <c r="Q1395" s="2" t="s">
        <v>2001</v>
      </c>
      <c r="R1395" s="2" t="s">
        <v>2000</v>
      </c>
      <c r="S1395" s="2" t="s">
        <v>2004</v>
      </c>
      <c r="T1395" s="2" t="s">
        <v>1502</v>
      </c>
      <c r="U1395" s="2" t="s">
        <v>2005</v>
      </c>
      <c r="V1395" s="2" t="s">
        <v>2006</v>
      </c>
    </row>
    <row r="1396" spans="1:22" x14ac:dyDescent="0.2">
      <c r="A1396" t="s">
        <v>335</v>
      </c>
      <c r="B1396">
        <v>3.8502999999999998</v>
      </c>
      <c r="D1396" t="s">
        <v>30</v>
      </c>
      <c r="E1396" t="s">
        <v>336</v>
      </c>
      <c r="F1396" t="s">
        <v>27</v>
      </c>
      <c r="G1396">
        <v>2</v>
      </c>
      <c r="H1396">
        <v>1.348151067341848</v>
      </c>
      <c r="I1396">
        <v>4.3409845976280087E-2</v>
      </c>
      <c r="J1396" t="s">
        <v>337</v>
      </c>
    </row>
    <row r="1397" spans="1:22" x14ac:dyDescent="0.2">
      <c r="A1397" t="s">
        <v>29</v>
      </c>
      <c r="B1397">
        <v>0.25026999999999999</v>
      </c>
      <c r="D1397" t="s">
        <v>30</v>
      </c>
      <c r="E1397" t="s">
        <v>31</v>
      </c>
      <c r="F1397" t="s">
        <v>27</v>
      </c>
      <c r="G1397">
        <v>2</v>
      </c>
      <c r="H1397">
        <v>-1.385214943900327</v>
      </c>
      <c r="I1397">
        <v>2.439508208471609E-2</v>
      </c>
      <c r="J1397" t="s">
        <v>358</v>
      </c>
    </row>
    <row r="1398" spans="1:22" x14ac:dyDescent="0.2">
      <c r="A1398" t="s">
        <v>332</v>
      </c>
      <c r="B1398">
        <v>1</v>
      </c>
      <c r="C1398" t="str">
        <f>B1388</f>
        <v>TD</v>
      </c>
      <c r="D1398" t="s">
        <v>53</v>
      </c>
      <c r="E1398" t="s">
        <v>339</v>
      </c>
      <c r="F1398" t="s">
        <v>33</v>
      </c>
      <c r="G1398">
        <v>0</v>
      </c>
      <c r="H1398">
        <v>1</v>
      </c>
      <c r="L1398" t="s">
        <v>73</v>
      </c>
      <c r="M1398">
        <f>VLOOKUP(C1398,'extension - production vol'!$B$6:$D$235,3,0)</f>
        <v>1.8360000000000001</v>
      </c>
    </row>
    <row r="1399" spans="1:22" x14ac:dyDescent="0.2">
      <c r="A1399" t="s">
        <v>1434</v>
      </c>
      <c r="B1399">
        <v>9.5377999999999999E-9</v>
      </c>
      <c r="C1399" t="s">
        <v>49</v>
      </c>
      <c r="D1399" t="s">
        <v>15</v>
      </c>
      <c r="F1399" t="s">
        <v>36</v>
      </c>
      <c r="G1399">
        <v>2</v>
      </c>
      <c r="H1399">
        <v>-18.46800298604678</v>
      </c>
      <c r="I1399">
        <v>9.798894162072011E-2</v>
      </c>
      <c r="J1399" t="s">
        <v>340</v>
      </c>
      <c r="L1399" t="s">
        <v>1434</v>
      </c>
    </row>
    <row r="1400" spans="1:22" x14ac:dyDescent="0.2">
      <c r="A1400" t="s">
        <v>1435</v>
      </c>
      <c r="B1400">
        <v>5.0512999999999997E-9</v>
      </c>
      <c r="C1400" t="s">
        <v>49</v>
      </c>
      <c r="D1400" t="s">
        <v>15</v>
      </c>
      <c r="F1400" t="s">
        <v>36</v>
      </c>
      <c r="G1400">
        <v>2</v>
      </c>
      <c r="H1400">
        <v>-19.10362020104489</v>
      </c>
      <c r="I1400">
        <v>9.798894162072011E-2</v>
      </c>
      <c r="J1400" t="s">
        <v>340</v>
      </c>
      <c r="L1400" t="s">
        <v>1435</v>
      </c>
    </row>
    <row r="1401" spans="1:22" x14ac:dyDescent="0.2">
      <c r="A1401" t="s">
        <v>1439</v>
      </c>
      <c r="B1401">
        <v>2.7893999999999999E-9</v>
      </c>
      <c r="C1401" t="s">
        <v>49</v>
      </c>
      <c r="D1401" t="s">
        <v>15</v>
      </c>
      <c r="F1401" t="s">
        <v>36</v>
      </c>
      <c r="G1401">
        <v>2</v>
      </c>
      <c r="H1401">
        <v>-19.697439318003951</v>
      </c>
      <c r="I1401">
        <v>9.798894162072011E-2</v>
      </c>
      <c r="J1401" t="s">
        <v>340</v>
      </c>
      <c r="L1401" t="s">
        <v>1439</v>
      </c>
    </row>
    <row r="1402" spans="1:22" x14ac:dyDescent="0.2">
      <c r="A1402" t="s">
        <v>1440</v>
      </c>
      <c r="B1402">
        <v>5.6277000000000002E-8</v>
      </c>
      <c r="C1402" t="s">
        <v>49</v>
      </c>
      <c r="D1402" t="s">
        <v>15</v>
      </c>
      <c r="F1402" t="s">
        <v>36</v>
      </c>
      <c r="G1402">
        <v>2</v>
      </c>
      <c r="H1402">
        <v>-16.692979911025031</v>
      </c>
      <c r="I1402">
        <v>9.798894162072011E-2</v>
      </c>
      <c r="J1402" t="s">
        <v>340</v>
      </c>
      <c r="L1402" t="s">
        <v>1440</v>
      </c>
    </row>
    <row r="1403" spans="1:22" x14ac:dyDescent="0.2">
      <c r="A1403" t="s">
        <v>1441</v>
      </c>
      <c r="B1403">
        <v>4.4043E-10</v>
      </c>
      <c r="C1403" t="s">
        <v>35</v>
      </c>
      <c r="D1403" t="s">
        <v>15</v>
      </c>
      <c r="F1403" t="s">
        <v>36</v>
      </c>
      <c r="G1403">
        <v>2</v>
      </c>
      <c r="H1403">
        <v>-21.54326959350907</v>
      </c>
      <c r="I1403">
        <v>9.798894162072011E-2</v>
      </c>
      <c r="J1403" t="s">
        <v>340</v>
      </c>
      <c r="L1403" t="s">
        <v>1441</v>
      </c>
    </row>
    <row r="1404" spans="1:22" x14ac:dyDescent="0.2">
      <c r="A1404" t="s">
        <v>1442</v>
      </c>
      <c r="B1404">
        <v>7.3404E-9</v>
      </c>
      <c r="C1404" t="s">
        <v>35</v>
      </c>
      <c r="D1404" t="s">
        <v>15</v>
      </c>
      <c r="F1404" t="s">
        <v>36</v>
      </c>
      <c r="G1404">
        <v>2</v>
      </c>
      <c r="H1404">
        <v>-18.729872499892029</v>
      </c>
      <c r="I1404">
        <v>9.798894162072011E-2</v>
      </c>
      <c r="J1404" t="s">
        <v>340</v>
      </c>
      <c r="L1404" t="s">
        <v>1442</v>
      </c>
    </row>
    <row r="1405" spans="1:22" x14ac:dyDescent="0.2">
      <c r="A1405" t="s">
        <v>1452</v>
      </c>
      <c r="B1405">
        <v>3.8934000000000002E-10</v>
      </c>
      <c r="C1405" t="s">
        <v>35</v>
      </c>
      <c r="D1405" t="s">
        <v>15</v>
      </c>
      <c r="F1405" t="s">
        <v>36</v>
      </c>
      <c r="G1405">
        <v>2</v>
      </c>
      <c r="H1405">
        <v>-21.666568118067421</v>
      </c>
      <c r="I1405">
        <v>9.798894162072011E-2</v>
      </c>
      <c r="J1405" t="s">
        <v>340</v>
      </c>
      <c r="L1405" t="s">
        <v>1452</v>
      </c>
    </row>
    <row r="1406" spans="1:22" x14ac:dyDescent="0.2">
      <c r="A1406" t="s">
        <v>1453</v>
      </c>
      <c r="B1406">
        <v>4.7130000000000002E-10</v>
      </c>
      <c r="C1406" t="s">
        <v>35</v>
      </c>
      <c r="D1406" t="s">
        <v>15</v>
      </c>
      <c r="F1406" t="s">
        <v>36</v>
      </c>
      <c r="G1406">
        <v>2</v>
      </c>
      <c r="H1406">
        <v>-21.47552628199886</v>
      </c>
      <c r="I1406">
        <v>9.798894162072011E-2</v>
      </c>
      <c r="J1406" t="s">
        <v>340</v>
      </c>
      <c r="L1406" t="s">
        <v>1453</v>
      </c>
    </row>
    <row r="1407" spans="1:22" x14ac:dyDescent="0.2">
      <c r="A1407" t="s">
        <v>1454</v>
      </c>
      <c r="B1407">
        <v>6.1474000000000004E-11</v>
      </c>
      <c r="C1407" t="s">
        <v>35</v>
      </c>
      <c r="D1407" t="s">
        <v>15</v>
      </c>
      <c r="F1407" t="s">
        <v>36</v>
      </c>
      <c r="G1407">
        <v>2</v>
      </c>
      <c r="H1407">
        <v>-23.51240679473371</v>
      </c>
      <c r="I1407">
        <v>9.798894162072011E-2</v>
      </c>
      <c r="J1407" t="s">
        <v>340</v>
      </c>
      <c r="L1407" t="s">
        <v>1454</v>
      </c>
    </row>
    <row r="1408" spans="1:22" x14ac:dyDescent="0.2">
      <c r="A1408" t="s">
        <v>1455</v>
      </c>
      <c r="B1408">
        <v>1.2458999999999999E-8</v>
      </c>
      <c r="C1408" t="s">
        <v>35</v>
      </c>
      <c r="D1408" t="s">
        <v>15</v>
      </c>
      <c r="F1408" t="s">
        <v>36</v>
      </c>
      <c r="G1408">
        <v>2</v>
      </c>
      <c r="H1408">
        <v>-18.20082258362968</v>
      </c>
      <c r="I1408">
        <v>9.798894162072011E-2</v>
      </c>
      <c r="J1408" t="s">
        <v>340</v>
      </c>
      <c r="L1408" t="s">
        <v>1455</v>
      </c>
    </row>
    <row r="1409" spans="1:12" x14ac:dyDescent="0.2">
      <c r="A1409" t="s">
        <v>1456</v>
      </c>
      <c r="B1409">
        <v>6.5981999999999998E-9</v>
      </c>
      <c r="C1409" t="s">
        <v>35</v>
      </c>
      <c r="D1409" t="s">
        <v>15</v>
      </c>
      <c r="F1409" t="s">
        <v>36</v>
      </c>
      <c r="G1409">
        <v>2</v>
      </c>
      <c r="H1409">
        <v>-18.836468952383601</v>
      </c>
      <c r="I1409">
        <v>9.798894162072011E-2</v>
      </c>
      <c r="J1409" t="s">
        <v>340</v>
      </c>
      <c r="L1409" t="s">
        <v>1456</v>
      </c>
    </row>
    <row r="1410" spans="1:12" x14ac:dyDescent="0.2">
      <c r="A1410" t="s">
        <v>1461</v>
      </c>
      <c r="B1410">
        <v>1.0666E-9</v>
      </c>
      <c r="C1410" t="s">
        <v>49</v>
      </c>
      <c r="D1410" t="s">
        <v>15</v>
      </c>
      <c r="F1410" t="s">
        <v>36</v>
      </c>
      <c r="G1410">
        <v>2</v>
      </c>
      <c r="H1410">
        <v>-20.658789817762049</v>
      </c>
      <c r="I1410">
        <v>9.798894162072011E-2</v>
      </c>
      <c r="J1410" t="s">
        <v>340</v>
      </c>
      <c r="L1410" t="s">
        <v>1461</v>
      </c>
    </row>
    <row r="1411" spans="1:12" x14ac:dyDescent="0.2">
      <c r="A1411" t="s">
        <v>1457</v>
      </c>
      <c r="B1411">
        <v>1.7777000000000001E-8</v>
      </c>
      <c r="C1411" t="s">
        <v>49</v>
      </c>
      <c r="D1411" t="s">
        <v>15</v>
      </c>
      <c r="F1411" t="s">
        <v>36</v>
      </c>
      <c r="G1411">
        <v>2</v>
      </c>
      <c r="H1411">
        <v>-17.845360350005858</v>
      </c>
      <c r="I1411">
        <v>9.798894162072011E-2</v>
      </c>
      <c r="J1411" t="s">
        <v>340</v>
      </c>
      <c r="L1411" t="s">
        <v>1457</v>
      </c>
    </row>
    <row r="1412" spans="1:12" x14ac:dyDescent="0.2">
      <c r="A1412" t="s">
        <v>1462</v>
      </c>
      <c r="B1412">
        <v>5.6487000000000004E-10</v>
      </c>
      <c r="C1412" t="s">
        <v>49</v>
      </c>
      <c r="D1412" t="s">
        <v>15</v>
      </c>
      <c r="F1412" t="s">
        <v>36</v>
      </c>
      <c r="G1412">
        <v>2</v>
      </c>
      <c r="H1412">
        <v>-21.294425499752101</v>
      </c>
      <c r="I1412">
        <v>9.798894162072011E-2</v>
      </c>
      <c r="J1412" t="s">
        <v>340</v>
      </c>
      <c r="L1412" t="s">
        <v>1462</v>
      </c>
    </row>
    <row r="1413" spans="1:12" x14ac:dyDescent="0.2">
      <c r="A1413" t="s">
        <v>1458</v>
      </c>
      <c r="B1413">
        <v>9.4146000000000001E-9</v>
      </c>
      <c r="C1413" t="s">
        <v>49</v>
      </c>
      <c r="D1413" t="s">
        <v>15</v>
      </c>
      <c r="F1413" t="s">
        <v>36</v>
      </c>
      <c r="G1413">
        <v>2</v>
      </c>
      <c r="H1413">
        <v>-18.48100416113547</v>
      </c>
      <c r="I1413">
        <v>9.798894162072011E-2</v>
      </c>
      <c r="J1413" t="s">
        <v>340</v>
      </c>
      <c r="L1413" t="s">
        <v>1458</v>
      </c>
    </row>
    <row r="1414" spans="1:12" x14ac:dyDescent="0.2">
      <c r="A1414" t="s">
        <v>341</v>
      </c>
      <c r="B1414">
        <v>2.3616999999999999E-8</v>
      </c>
      <c r="C1414" t="s">
        <v>359</v>
      </c>
      <c r="D1414" t="s">
        <v>15</v>
      </c>
      <c r="F1414" t="s">
        <v>36</v>
      </c>
      <c r="G1414">
        <v>2</v>
      </c>
      <c r="H1414">
        <v>-17.561299045251399</v>
      </c>
      <c r="I1414">
        <v>9.798894162072011E-2</v>
      </c>
      <c r="J1414" t="s">
        <v>340</v>
      </c>
      <c r="L1414" t="s">
        <v>341</v>
      </c>
    </row>
    <row r="1415" spans="1:12" x14ac:dyDescent="0.2">
      <c r="A1415" t="s">
        <v>342</v>
      </c>
      <c r="B1415">
        <v>2.3616999999999999E-8</v>
      </c>
      <c r="C1415" t="s">
        <v>359</v>
      </c>
      <c r="D1415" t="s">
        <v>15</v>
      </c>
      <c r="F1415" t="s">
        <v>36</v>
      </c>
      <c r="G1415">
        <v>2</v>
      </c>
      <c r="H1415">
        <v>-17.561299045251399</v>
      </c>
      <c r="I1415">
        <v>9.798894162072011E-2</v>
      </c>
      <c r="J1415" t="s">
        <v>340</v>
      </c>
      <c r="L1415" t="s">
        <v>342</v>
      </c>
    </row>
    <row r="1416" spans="1:12" x14ac:dyDescent="0.2">
      <c r="A1416" t="s">
        <v>343</v>
      </c>
      <c r="B1416">
        <v>1.2508E-8</v>
      </c>
      <c r="C1416" t="s">
        <v>359</v>
      </c>
      <c r="D1416" t="s">
        <v>15</v>
      </c>
      <c r="F1416" t="s">
        <v>36</v>
      </c>
      <c r="G1416">
        <v>2</v>
      </c>
      <c r="H1416">
        <v>-18.196897397350821</v>
      </c>
      <c r="I1416">
        <v>9.798894162072011E-2</v>
      </c>
      <c r="J1416" t="s">
        <v>340</v>
      </c>
      <c r="L1416" t="s">
        <v>343</v>
      </c>
    </row>
    <row r="1417" spans="1:12" x14ac:dyDescent="0.2">
      <c r="A1417" t="s">
        <v>344</v>
      </c>
      <c r="B1417">
        <v>1.2508E-8</v>
      </c>
      <c r="C1417" t="s">
        <v>359</v>
      </c>
      <c r="D1417" t="s">
        <v>15</v>
      </c>
      <c r="F1417" t="s">
        <v>36</v>
      </c>
      <c r="G1417">
        <v>2</v>
      </c>
      <c r="H1417">
        <v>-18.196897397350821</v>
      </c>
      <c r="I1417">
        <v>9.798894162072011E-2</v>
      </c>
      <c r="J1417" t="s">
        <v>340</v>
      </c>
      <c r="L1417" t="s">
        <v>344</v>
      </c>
    </row>
    <row r="1418" spans="1:12" x14ac:dyDescent="0.2">
      <c r="A1418" t="s">
        <v>345</v>
      </c>
      <c r="B1418">
        <v>2.4797999999999997E-7</v>
      </c>
      <c r="C1418" t="s">
        <v>359</v>
      </c>
      <c r="D1418" t="s">
        <v>15</v>
      </c>
      <c r="F1418" t="s">
        <v>36</v>
      </c>
      <c r="G1418">
        <v>2</v>
      </c>
      <c r="H1418">
        <v>-15.20991773919472</v>
      </c>
      <c r="I1418">
        <v>9.798894162072011E-2</v>
      </c>
      <c r="J1418" t="s">
        <v>340</v>
      </c>
      <c r="L1418" t="s">
        <v>345</v>
      </c>
    </row>
    <row r="1419" spans="1:12" x14ac:dyDescent="0.2">
      <c r="A1419" t="s">
        <v>346</v>
      </c>
      <c r="B1419">
        <v>1.3133E-7</v>
      </c>
      <c r="C1419" t="s">
        <v>359</v>
      </c>
      <c r="D1419" t="s">
        <v>15</v>
      </c>
      <c r="F1419" t="s">
        <v>36</v>
      </c>
      <c r="G1419">
        <v>2</v>
      </c>
      <c r="H1419">
        <v>-15.845552597349339</v>
      </c>
      <c r="I1419">
        <v>9.798894162072011E-2</v>
      </c>
      <c r="J1419" t="s">
        <v>340</v>
      </c>
      <c r="L1419" t="s">
        <v>346</v>
      </c>
    </row>
    <row r="1420" spans="1:12" x14ac:dyDescent="0.2">
      <c r="A1420" t="s">
        <v>347</v>
      </c>
      <c r="B1420">
        <v>4.6489E-8</v>
      </c>
      <c r="C1420" t="s">
        <v>49</v>
      </c>
      <c r="D1420" t="s">
        <v>15</v>
      </c>
      <c r="F1420" t="s">
        <v>36</v>
      </c>
      <c r="G1420">
        <v>2</v>
      </c>
      <c r="H1420">
        <v>-16.884050111477411</v>
      </c>
      <c r="I1420">
        <v>9.798894162072011E-2</v>
      </c>
      <c r="J1420" t="s">
        <v>340</v>
      </c>
      <c r="L1420" t="s">
        <v>347</v>
      </c>
    </row>
    <row r="1421" spans="1:12" x14ac:dyDescent="0.2">
      <c r="A1421" t="s">
        <v>348</v>
      </c>
      <c r="B1421">
        <v>3.3766000000000001E-9</v>
      </c>
      <c r="C1421" t="s">
        <v>49</v>
      </c>
      <c r="D1421" t="s">
        <v>15</v>
      </c>
      <c r="F1421" t="s">
        <v>36</v>
      </c>
      <c r="G1421">
        <v>2</v>
      </c>
      <c r="H1421">
        <v>-19.506396550885459</v>
      </c>
      <c r="I1421">
        <v>9.798894162072011E-2</v>
      </c>
      <c r="J1421" t="s">
        <v>340</v>
      </c>
      <c r="L1421" t="s">
        <v>348</v>
      </c>
    </row>
    <row r="1422" spans="1:12" x14ac:dyDescent="0.2">
      <c r="A1422" t="s">
        <v>349</v>
      </c>
      <c r="B1422">
        <v>1.2213E-8</v>
      </c>
      <c r="C1422" t="s">
        <v>359</v>
      </c>
      <c r="D1422" t="s">
        <v>15</v>
      </c>
      <c r="F1422" t="s">
        <v>36</v>
      </c>
      <c r="G1422">
        <v>2</v>
      </c>
      <c r="H1422">
        <v>-18.220764878757461</v>
      </c>
      <c r="I1422">
        <v>9.798894162072011E-2</v>
      </c>
      <c r="J1422" t="s">
        <v>340</v>
      </c>
      <c r="L1422" t="s">
        <v>349</v>
      </c>
    </row>
    <row r="1423" spans="1:12" x14ac:dyDescent="0.2">
      <c r="A1423" t="s">
        <v>350</v>
      </c>
      <c r="B1423">
        <v>2.0354999999999999E-7</v>
      </c>
      <c r="C1423" t="s">
        <v>359</v>
      </c>
      <c r="D1423" t="s">
        <v>15</v>
      </c>
      <c r="F1423" t="s">
        <v>36</v>
      </c>
      <c r="G1423">
        <v>2</v>
      </c>
      <c r="H1423">
        <v>-15.40735416199742</v>
      </c>
      <c r="I1423">
        <v>9.798894162072011E-2</v>
      </c>
      <c r="J1423" t="s">
        <v>340</v>
      </c>
      <c r="L1423" t="s">
        <v>350</v>
      </c>
    </row>
    <row r="1424" spans="1:12" x14ac:dyDescent="0.2">
      <c r="A1424" t="s">
        <v>351</v>
      </c>
      <c r="B1424">
        <v>6.4681999999999996E-9</v>
      </c>
      <c r="C1424" t="s">
        <v>359</v>
      </c>
      <c r="D1424" t="s">
        <v>15</v>
      </c>
      <c r="F1424" t="s">
        <v>36</v>
      </c>
      <c r="G1424">
        <v>2</v>
      </c>
      <c r="H1424">
        <v>-18.856367974250119</v>
      </c>
      <c r="I1424">
        <v>9.798894162072011E-2</v>
      </c>
      <c r="J1424" t="s">
        <v>340</v>
      </c>
      <c r="L1424" t="s">
        <v>351</v>
      </c>
    </row>
    <row r="1425" spans="1:19" x14ac:dyDescent="0.2">
      <c r="A1425" t="s">
        <v>352</v>
      </c>
      <c r="B1425">
        <v>1.078E-7</v>
      </c>
      <c r="C1425" t="s">
        <v>359</v>
      </c>
      <c r="D1425" t="s">
        <v>15</v>
      </c>
      <c r="F1425" t="s">
        <v>36</v>
      </c>
      <c r="G1425">
        <v>2</v>
      </c>
      <c r="H1425">
        <v>-16.042988178471511</v>
      </c>
      <c r="I1425">
        <v>9.798894162072011E-2</v>
      </c>
      <c r="J1425" t="s">
        <v>340</v>
      </c>
      <c r="L1425" t="s">
        <v>352</v>
      </c>
    </row>
    <row r="1426" spans="1:19" x14ac:dyDescent="0.2">
      <c r="A1426" t="s">
        <v>442</v>
      </c>
      <c r="B1426">
        <v>2.0720999999999999E-3</v>
      </c>
      <c r="C1426" t="s">
        <v>42</v>
      </c>
      <c r="D1426" t="s">
        <v>16</v>
      </c>
      <c r="F1426" t="s">
        <v>36</v>
      </c>
      <c r="G1426">
        <v>2</v>
      </c>
      <c r="H1426">
        <v>-6.1791926932012373</v>
      </c>
      <c r="I1426">
        <v>4.3409845976280087E-2</v>
      </c>
      <c r="J1426" t="s">
        <v>353</v>
      </c>
      <c r="L1426" t="s">
        <v>443</v>
      </c>
    </row>
    <row r="1427" spans="1:19" x14ac:dyDescent="0.2">
      <c r="A1427" t="s">
        <v>354</v>
      </c>
      <c r="B1427">
        <v>-1.8648999999999999E-6</v>
      </c>
      <c r="C1427" t="s">
        <v>49</v>
      </c>
      <c r="D1427" t="s">
        <v>250</v>
      </c>
      <c r="F1427" t="s">
        <v>36</v>
      </c>
      <c r="G1427">
        <v>2</v>
      </c>
      <c r="H1427">
        <v>-13.19230312560901</v>
      </c>
      <c r="I1427">
        <v>4.3409845976280087E-2</v>
      </c>
      <c r="J1427" t="s">
        <v>353</v>
      </c>
      <c r="K1427" t="b">
        <v>1</v>
      </c>
      <c r="L1427" t="s">
        <v>355</v>
      </c>
    </row>
    <row r="1429" spans="1:19" s="2" customFormat="1" x14ac:dyDescent="0.2">
      <c r="A1429" s="2" t="s">
        <v>2</v>
      </c>
      <c r="B1429" s="2" t="s">
        <v>1459</v>
      </c>
    </row>
    <row r="1430" spans="1:19" x14ac:dyDescent="0.2">
      <c r="A1430" t="s">
        <v>4</v>
      </c>
      <c r="B1430" t="s">
        <v>404</v>
      </c>
    </row>
    <row r="1431" spans="1:19" x14ac:dyDescent="0.2">
      <c r="A1431" t="s">
        <v>6</v>
      </c>
      <c r="B1431" t="s">
        <v>1937</v>
      </c>
    </row>
    <row r="1432" spans="1:19" x14ac:dyDescent="0.2">
      <c r="A1432" t="s">
        <v>8</v>
      </c>
      <c r="B1432">
        <v>1</v>
      </c>
    </row>
    <row r="1433" spans="1:19" x14ac:dyDescent="0.2">
      <c r="A1433" t="s">
        <v>9</v>
      </c>
      <c r="B1433" t="s">
        <v>73</v>
      </c>
    </row>
    <row r="1434" spans="1:19" x14ac:dyDescent="0.2">
      <c r="A1434" t="s">
        <v>11</v>
      </c>
      <c r="B1434" t="s">
        <v>12</v>
      </c>
    </row>
    <row r="1435" spans="1:19" x14ac:dyDescent="0.2">
      <c r="A1435" t="s">
        <v>13</v>
      </c>
      <c r="B1435" t="s">
        <v>14</v>
      </c>
    </row>
    <row r="1436" spans="1:19" x14ac:dyDescent="0.2">
      <c r="A1436" t="s">
        <v>15</v>
      </c>
      <c r="B1436" t="s">
        <v>53</v>
      </c>
    </row>
    <row r="1437" spans="1:19" x14ac:dyDescent="0.2">
      <c r="A1437" t="s">
        <v>17</v>
      </c>
    </row>
    <row r="1438" spans="1:19" s="2" customFormat="1" x14ac:dyDescent="0.2">
      <c r="A1438" s="2" t="s">
        <v>18</v>
      </c>
      <c r="B1438" s="2" t="s">
        <v>19</v>
      </c>
      <c r="C1438" s="2" t="s">
        <v>6</v>
      </c>
      <c r="D1438" s="2" t="s">
        <v>15</v>
      </c>
      <c r="E1438" s="2" t="s">
        <v>20</v>
      </c>
      <c r="F1438" s="2" t="s">
        <v>13</v>
      </c>
      <c r="G1438" s="2" t="s">
        <v>21</v>
      </c>
      <c r="H1438" s="2" t="s">
        <v>9</v>
      </c>
      <c r="I1438" s="2" t="s">
        <v>4</v>
      </c>
      <c r="J1438" s="2" t="s">
        <v>1925</v>
      </c>
      <c r="K1438" s="2" t="s">
        <v>1998</v>
      </c>
      <c r="L1438" s="2" t="s">
        <v>2002</v>
      </c>
      <c r="M1438" s="2" t="s">
        <v>2001</v>
      </c>
      <c r="O1438" s="2" t="s">
        <v>2000</v>
      </c>
      <c r="P1438" s="2" t="s">
        <v>2004</v>
      </c>
      <c r="Q1438" s="2" t="s">
        <v>1502</v>
      </c>
      <c r="R1438" s="2" t="s">
        <v>2005</v>
      </c>
      <c r="S1438" s="2" t="s">
        <v>2006</v>
      </c>
    </row>
    <row r="1439" spans="1:19" x14ac:dyDescent="0.2">
      <c r="A1439" t="s">
        <v>335</v>
      </c>
      <c r="B1439">
        <v>3.8502999999999998</v>
      </c>
      <c r="D1439" t="s">
        <v>30</v>
      </c>
      <c r="E1439" t="s">
        <v>336</v>
      </c>
      <c r="F1439" t="s">
        <v>27</v>
      </c>
      <c r="G1439">
        <v>0</v>
      </c>
      <c r="I1439" t="s">
        <v>337</v>
      </c>
    </row>
    <row r="1440" spans="1:19" x14ac:dyDescent="0.2">
      <c r="A1440" t="s">
        <v>29</v>
      </c>
      <c r="B1440">
        <v>0.25026999999999999</v>
      </c>
      <c r="D1440" t="s">
        <v>30</v>
      </c>
      <c r="E1440" t="s">
        <v>31</v>
      </c>
      <c r="F1440" t="s">
        <v>27</v>
      </c>
      <c r="G1440">
        <v>0</v>
      </c>
      <c r="I1440" t="s">
        <v>338</v>
      </c>
    </row>
    <row r="1441" spans="1:10" x14ac:dyDescent="0.2">
      <c r="A1441" t="s">
        <v>1459</v>
      </c>
      <c r="B1441">
        <v>1</v>
      </c>
      <c r="C1441" t="str">
        <f>B1431</f>
        <v>AE</v>
      </c>
      <c r="D1441" t="s">
        <v>53</v>
      </c>
      <c r="E1441" t="s">
        <v>339</v>
      </c>
      <c r="F1441" t="s">
        <v>33</v>
      </c>
      <c r="G1441">
        <v>0</v>
      </c>
      <c r="H1441" t="s">
        <v>73</v>
      </c>
      <c r="J1441">
        <f>VLOOKUP(C1441,'extension - production vol'!$B$6:$D$235,3,0)</f>
        <v>10</v>
      </c>
    </row>
    <row r="1442" spans="1:10" x14ac:dyDescent="0.2">
      <c r="A1442" t="s">
        <v>1439</v>
      </c>
      <c r="B1442">
        <v>6.4265290829504533E-9</v>
      </c>
      <c r="C1442" t="s">
        <v>49</v>
      </c>
      <c r="D1442" t="s">
        <v>15</v>
      </c>
      <c r="F1442" t="s">
        <v>36</v>
      </c>
      <c r="G1442">
        <v>0</v>
      </c>
      <c r="H1442" t="s">
        <v>1439</v>
      </c>
      <c r="I1442" t="s">
        <v>340</v>
      </c>
    </row>
    <row r="1443" spans="1:10" x14ac:dyDescent="0.2">
      <c r="A1443" t="s">
        <v>1440</v>
      </c>
      <c r="B1443">
        <v>7.9051994914169298E-8</v>
      </c>
      <c r="C1443" t="s">
        <v>49</v>
      </c>
      <c r="D1443" t="s">
        <v>15</v>
      </c>
      <c r="F1443" t="s">
        <v>36</v>
      </c>
      <c r="G1443">
        <v>0</v>
      </c>
      <c r="H1443" t="s">
        <v>1440</v>
      </c>
      <c r="I1443" t="s">
        <v>340</v>
      </c>
    </row>
    <row r="1444" spans="1:10" x14ac:dyDescent="0.2">
      <c r="A1444" t="s">
        <v>1441</v>
      </c>
      <c r="B1444">
        <v>4.3905136743696912E-9</v>
      </c>
      <c r="C1444" t="s">
        <v>35</v>
      </c>
      <c r="D1444" t="s">
        <v>15</v>
      </c>
      <c r="F1444" t="s">
        <v>36</v>
      </c>
      <c r="G1444">
        <v>0</v>
      </c>
      <c r="H1444" t="s">
        <v>1441</v>
      </c>
      <c r="I1444" t="s">
        <v>340</v>
      </c>
    </row>
    <row r="1445" spans="1:10" x14ac:dyDescent="0.2">
      <c r="A1445" t="s">
        <v>1442</v>
      </c>
      <c r="B1445">
        <v>1.0521308675626849E-7</v>
      </c>
      <c r="C1445" t="s">
        <v>35</v>
      </c>
      <c r="D1445" t="s">
        <v>15</v>
      </c>
      <c r="F1445" t="s">
        <v>36</v>
      </c>
      <c r="G1445">
        <v>0</v>
      </c>
      <c r="H1445" t="s">
        <v>1442</v>
      </c>
      <c r="I1445" t="s">
        <v>340</v>
      </c>
    </row>
    <row r="1446" spans="1:10" x14ac:dyDescent="0.2">
      <c r="A1446" t="s">
        <v>341</v>
      </c>
      <c r="B1446">
        <v>2.1036182300075951E-7</v>
      </c>
      <c r="C1446" t="s">
        <v>35</v>
      </c>
      <c r="D1446" t="s">
        <v>15</v>
      </c>
      <c r="F1446" t="s">
        <v>36</v>
      </c>
      <c r="G1446">
        <v>0</v>
      </c>
      <c r="H1446" t="s">
        <v>341</v>
      </c>
      <c r="I1446" t="s">
        <v>340</v>
      </c>
    </row>
    <row r="1447" spans="1:10" x14ac:dyDescent="0.2">
      <c r="A1447" t="s">
        <v>342</v>
      </c>
      <c r="B1447">
        <v>2.1036182300075951E-7</v>
      </c>
      <c r="C1447" t="s">
        <v>35</v>
      </c>
      <c r="D1447" t="s">
        <v>15</v>
      </c>
      <c r="F1447" t="s">
        <v>36</v>
      </c>
      <c r="G1447">
        <v>0</v>
      </c>
      <c r="H1447" t="s">
        <v>342</v>
      </c>
      <c r="I1447" t="s">
        <v>340</v>
      </c>
    </row>
    <row r="1448" spans="1:10" x14ac:dyDescent="0.2">
      <c r="A1448" t="s">
        <v>343</v>
      </c>
      <c r="B1448">
        <v>1.161457169463653E-7</v>
      </c>
      <c r="C1448" t="s">
        <v>35</v>
      </c>
      <c r="D1448" t="s">
        <v>15</v>
      </c>
      <c r="F1448" t="s">
        <v>36</v>
      </c>
      <c r="G1448">
        <v>0</v>
      </c>
      <c r="H1448" t="s">
        <v>343</v>
      </c>
      <c r="I1448" t="s">
        <v>340</v>
      </c>
    </row>
    <row r="1449" spans="1:10" x14ac:dyDescent="0.2">
      <c r="A1449" t="s">
        <v>344</v>
      </c>
      <c r="B1449">
        <v>1.161457169463653E-7</v>
      </c>
      <c r="C1449" t="s">
        <v>35</v>
      </c>
      <c r="D1449" t="s">
        <v>15</v>
      </c>
      <c r="F1449" t="s">
        <v>36</v>
      </c>
      <c r="G1449">
        <v>0</v>
      </c>
      <c r="H1449" t="s">
        <v>344</v>
      </c>
      <c r="I1449" t="s">
        <v>340</v>
      </c>
    </row>
    <row r="1450" spans="1:10" x14ac:dyDescent="0.2">
      <c r="A1450" t="s">
        <v>345</v>
      </c>
      <c r="B1450">
        <v>2.1895696433061281E-6</v>
      </c>
      <c r="C1450" t="s">
        <v>35</v>
      </c>
      <c r="D1450" t="s">
        <v>15</v>
      </c>
      <c r="F1450" t="s">
        <v>36</v>
      </c>
      <c r="G1450">
        <v>0</v>
      </c>
      <c r="H1450" t="s">
        <v>345</v>
      </c>
      <c r="I1450" t="s">
        <v>340</v>
      </c>
    </row>
    <row r="1451" spans="1:10" x14ac:dyDescent="0.2">
      <c r="A1451" t="s">
        <v>346</v>
      </c>
      <c r="B1451">
        <v>1.2113722961667671E-6</v>
      </c>
      <c r="C1451" t="s">
        <v>35</v>
      </c>
      <c r="D1451" t="s">
        <v>15</v>
      </c>
      <c r="F1451" t="s">
        <v>36</v>
      </c>
      <c r="G1451">
        <v>0</v>
      </c>
      <c r="H1451" t="s">
        <v>346</v>
      </c>
      <c r="I1451" t="s">
        <v>340</v>
      </c>
    </row>
    <row r="1452" spans="1:10" x14ac:dyDescent="0.2">
      <c r="A1452" t="s">
        <v>347</v>
      </c>
      <c r="B1452">
        <v>1.5412295411323661E-7</v>
      </c>
      <c r="C1452" t="s">
        <v>49</v>
      </c>
      <c r="D1452" t="s">
        <v>15</v>
      </c>
      <c r="F1452" t="s">
        <v>36</v>
      </c>
      <c r="G1452">
        <v>0</v>
      </c>
      <c r="H1452" t="s">
        <v>347</v>
      </c>
      <c r="I1452" t="s">
        <v>340</v>
      </c>
    </row>
    <row r="1453" spans="1:10" x14ac:dyDescent="0.2">
      <c r="A1453" t="s">
        <v>348</v>
      </c>
      <c r="B1453">
        <v>3.281510868019834E-9</v>
      </c>
      <c r="C1453" t="s">
        <v>49</v>
      </c>
      <c r="D1453" t="s">
        <v>15</v>
      </c>
      <c r="F1453" t="s">
        <v>36</v>
      </c>
      <c r="G1453">
        <v>0</v>
      </c>
      <c r="H1453" t="s">
        <v>348</v>
      </c>
      <c r="I1453" t="s">
        <v>340</v>
      </c>
    </row>
    <row r="1454" spans="1:10" x14ac:dyDescent="0.2">
      <c r="A1454" t="s">
        <v>349</v>
      </c>
      <c r="B1454">
        <v>9.554485716244923E-8</v>
      </c>
      <c r="C1454" t="s">
        <v>35</v>
      </c>
      <c r="D1454" t="s">
        <v>15</v>
      </c>
      <c r="F1454" t="s">
        <v>36</v>
      </c>
      <c r="G1454">
        <v>0</v>
      </c>
      <c r="H1454" t="s">
        <v>349</v>
      </c>
      <c r="I1454" t="s">
        <v>340</v>
      </c>
    </row>
    <row r="1455" spans="1:10" x14ac:dyDescent="0.2">
      <c r="A1455" t="s">
        <v>350</v>
      </c>
      <c r="B1455">
        <v>2.2976263270017552E-6</v>
      </c>
      <c r="C1455" t="s">
        <v>35</v>
      </c>
      <c r="D1455" t="s">
        <v>15</v>
      </c>
      <c r="F1455" t="s">
        <v>36</v>
      </c>
      <c r="G1455">
        <v>0</v>
      </c>
      <c r="H1455" t="s">
        <v>350</v>
      </c>
      <c r="I1455" t="s">
        <v>340</v>
      </c>
    </row>
    <row r="1456" spans="1:10" x14ac:dyDescent="0.2">
      <c r="A1456" t="s">
        <v>351</v>
      </c>
      <c r="B1456">
        <v>5.3061518888431617E-8</v>
      </c>
      <c r="C1456" t="s">
        <v>35</v>
      </c>
      <c r="D1456" t="s">
        <v>15</v>
      </c>
      <c r="F1456" t="s">
        <v>36</v>
      </c>
      <c r="G1456">
        <v>0</v>
      </c>
      <c r="H1456" t="s">
        <v>351</v>
      </c>
      <c r="I1456" t="s">
        <v>340</v>
      </c>
    </row>
    <row r="1457" spans="1:19" x14ac:dyDescent="0.2">
      <c r="A1457" t="s">
        <v>352</v>
      </c>
      <c r="B1457">
        <v>1.2739314288326559E-6</v>
      </c>
      <c r="C1457" t="s">
        <v>35</v>
      </c>
      <c r="D1457" t="s">
        <v>15</v>
      </c>
      <c r="F1457" t="s">
        <v>36</v>
      </c>
      <c r="G1457">
        <v>0</v>
      </c>
      <c r="H1457" t="s">
        <v>352</v>
      </c>
      <c r="I1457" t="s">
        <v>340</v>
      </c>
    </row>
    <row r="1458" spans="1:19" x14ac:dyDescent="0.2">
      <c r="A1458" t="s">
        <v>442</v>
      </c>
      <c r="B1458">
        <v>3.7025999999999999E-3</v>
      </c>
      <c r="C1458" t="s">
        <v>42</v>
      </c>
      <c r="D1458" t="s">
        <v>16</v>
      </c>
      <c r="F1458" t="s">
        <v>36</v>
      </c>
      <c r="G1458">
        <v>0</v>
      </c>
      <c r="H1458" t="s">
        <v>443</v>
      </c>
      <c r="I1458" t="s">
        <v>353</v>
      </c>
    </row>
    <row r="1459" spans="1:19" x14ac:dyDescent="0.2">
      <c r="A1459" t="s">
        <v>354</v>
      </c>
      <c r="B1459">
        <v>-3.3322999999999998E-6</v>
      </c>
      <c r="C1459" t="s">
        <v>49</v>
      </c>
      <c r="D1459" t="s">
        <v>250</v>
      </c>
      <c r="F1459" t="s">
        <v>36</v>
      </c>
      <c r="G1459">
        <v>0</v>
      </c>
      <c r="H1459" t="s">
        <v>355</v>
      </c>
      <c r="I1459" t="s">
        <v>353</v>
      </c>
    </row>
    <row r="1461" spans="1:19" s="2" customFormat="1" x14ac:dyDescent="0.2">
      <c r="A1461" s="2" t="s">
        <v>2</v>
      </c>
      <c r="B1461" s="2" t="s">
        <v>1460</v>
      </c>
    </row>
    <row r="1462" spans="1:19" x14ac:dyDescent="0.2">
      <c r="A1462" t="s">
        <v>4</v>
      </c>
      <c r="B1462" t="s">
        <v>404</v>
      </c>
    </row>
    <row r="1463" spans="1:19" x14ac:dyDescent="0.2">
      <c r="A1463" t="s">
        <v>6</v>
      </c>
      <c r="B1463" t="s">
        <v>1937</v>
      </c>
    </row>
    <row r="1464" spans="1:19" x14ac:dyDescent="0.2">
      <c r="A1464" t="s">
        <v>8</v>
      </c>
      <c r="B1464">
        <v>1</v>
      </c>
    </row>
    <row r="1465" spans="1:19" x14ac:dyDescent="0.2">
      <c r="A1465" t="s">
        <v>9</v>
      </c>
      <c r="B1465" t="s">
        <v>73</v>
      </c>
    </row>
    <row r="1466" spans="1:19" x14ac:dyDescent="0.2">
      <c r="A1466" t="s">
        <v>11</v>
      </c>
      <c r="B1466" t="s">
        <v>12</v>
      </c>
    </row>
    <row r="1467" spans="1:19" x14ac:dyDescent="0.2">
      <c r="A1467" t="s">
        <v>13</v>
      </c>
      <c r="B1467" t="s">
        <v>14</v>
      </c>
    </row>
    <row r="1468" spans="1:19" x14ac:dyDescent="0.2">
      <c r="A1468" t="s">
        <v>15</v>
      </c>
      <c r="B1468" t="s">
        <v>53</v>
      </c>
    </row>
    <row r="1469" spans="1:19" x14ac:dyDescent="0.2">
      <c r="A1469" t="s">
        <v>17</v>
      </c>
    </row>
    <row r="1470" spans="1:19" s="2" customFormat="1" x14ac:dyDescent="0.2">
      <c r="A1470" s="2" t="s">
        <v>18</v>
      </c>
      <c r="B1470" s="2" t="s">
        <v>19</v>
      </c>
      <c r="C1470" s="2" t="s">
        <v>6</v>
      </c>
      <c r="D1470" s="2" t="s">
        <v>15</v>
      </c>
      <c r="E1470" s="2" t="s">
        <v>20</v>
      </c>
      <c r="F1470" s="2" t="s">
        <v>13</v>
      </c>
      <c r="G1470" s="2" t="s">
        <v>21</v>
      </c>
      <c r="H1470" s="2" t="s">
        <v>9</v>
      </c>
      <c r="I1470" s="2" t="s">
        <v>4</v>
      </c>
      <c r="J1470" s="2" t="s">
        <v>1925</v>
      </c>
      <c r="K1470" s="2" t="s">
        <v>1998</v>
      </c>
      <c r="L1470" s="2" t="s">
        <v>2002</v>
      </c>
      <c r="M1470" s="2" t="s">
        <v>2001</v>
      </c>
      <c r="O1470" s="2" t="s">
        <v>2000</v>
      </c>
      <c r="P1470" s="2" t="s">
        <v>2004</v>
      </c>
      <c r="Q1470" s="2" t="s">
        <v>1502</v>
      </c>
      <c r="R1470" s="2" t="s">
        <v>2005</v>
      </c>
      <c r="S1470" s="2" t="s">
        <v>2006</v>
      </c>
    </row>
    <row r="1471" spans="1:19" x14ac:dyDescent="0.2">
      <c r="A1471" t="s">
        <v>335</v>
      </c>
      <c r="B1471">
        <v>3.8502999999999998</v>
      </c>
      <c r="D1471" t="s">
        <v>30</v>
      </c>
      <c r="E1471" t="s">
        <v>336</v>
      </c>
      <c r="F1471" t="s">
        <v>27</v>
      </c>
      <c r="G1471">
        <v>0</v>
      </c>
      <c r="I1471" t="s">
        <v>337</v>
      </c>
    </row>
    <row r="1472" spans="1:19" x14ac:dyDescent="0.2">
      <c r="A1472" t="s">
        <v>29</v>
      </c>
      <c r="B1472">
        <v>0.25026999999999999</v>
      </c>
      <c r="D1472" t="s">
        <v>30</v>
      </c>
      <c r="E1472" t="s">
        <v>31</v>
      </c>
      <c r="F1472" t="s">
        <v>27</v>
      </c>
      <c r="G1472">
        <v>0</v>
      </c>
      <c r="I1472" t="s">
        <v>338</v>
      </c>
    </row>
    <row r="1473" spans="1:10" x14ac:dyDescent="0.2">
      <c r="A1473" t="s">
        <v>1460</v>
      </c>
      <c r="B1473">
        <v>1</v>
      </c>
      <c r="C1473" t="str">
        <f>B1463</f>
        <v>AE</v>
      </c>
      <c r="D1473" t="s">
        <v>53</v>
      </c>
      <c r="E1473" t="s">
        <v>339</v>
      </c>
      <c r="F1473" t="s">
        <v>33</v>
      </c>
      <c r="G1473">
        <v>0</v>
      </c>
      <c r="H1473" t="s">
        <v>73</v>
      </c>
      <c r="J1473">
        <f>VLOOKUP(C1473,'extension - production vol'!$B$6:$D$235,3,0)</f>
        <v>10</v>
      </c>
    </row>
    <row r="1474" spans="1:10" x14ac:dyDescent="0.2">
      <c r="A1474" t="s">
        <v>1434</v>
      </c>
      <c r="B1474">
        <v>3.3521534714391271E-8</v>
      </c>
      <c r="C1474" t="s">
        <v>49</v>
      </c>
      <c r="D1474" t="s">
        <v>15</v>
      </c>
      <c r="F1474" t="s">
        <v>36</v>
      </c>
      <c r="G1474">
        <v>0</v>
      </c>
      <c r="H1474" t="s">
        <v>1434</v>
      </c>
      <c r="I1474" t="s">
        <v>340</v>
      </c>
    </row>
    <row r="1475" spans="1:10" x14ac:dyDescent="0.2">
      <c r="A1475" t="s">
        <v>1435</v>
      </c>
      <c r="B1475">
        <v>1.7708617649119798E-8</v>
      </c>
      <c r="C1475" t="s">
        <v>49</v>
      </c>
      <c r="D1475" t="s">
        <v>15</v>
      </c>
      <c r="F1475" t="s">
        <v>36</v>
      </c>
      <c r="G1475">
        <v>0</v>
      </c>
      <c r="H1475" t="s">
        <v>1435</v>
      </c>
      <c r="I1475" t="s">
        <v>340</v>
      </c>
    </row>
    <row r="1476" spans="1:10" x14ac:dyDescent="0.2">
      <c r="A1476" t="s">
        <v>1452</v>
      </c>
      <c r="B1476">
        <v>3.0570455872195341E-10</v>
      </c>
      <c r="C1476" t="s">
        <v>35</v>
      </c>
      <c r="D1476" t="s">
        <v>15</v>
      </c>
      <c r="F1476" t="s">
        <v>36</v>
      </c>
      <c r="G1476">
        <v>0</v>
      </c>
      <c r="H1476" t="s">
        <v>1452</v>
      </c>
      <c r="I1476" t="s">
        <v>340</v>
      </c>
    </row>
    <row r="1477" spans="1:10" x14ac:dyDescent="0.2">
      <c r="A1477" t="s">
        <v>1453</v>
      </c>
      <c r="B1477">
        <v>3.7018911407736551E-10</v>
      </c>
      <c r="C1477" t="s">
        <v>35</v>
      </c>
      <c r="D1477" t="s">
        <v>15</v>
      </c>
      <c r="F1477" t="s">
        <v>36</v>
      </c>
      <c r="G1477">
        <v>0</v>
      </c>
      <c r="H1477" t="s">
        <v>1453</v>
      </c>
      <c r="I1477" t="s">
        <v>340</v>
      </c>
    </row>
    <row r="1478" spans="1:10" x14ac:dyDescent="0.2">
      <c r="A1478" t="s">
        <v>1454</v>
      </c>
      <c r="B1478">
        <v>4.824400067330827E-11</v>
      </c>
      <c r="C1478" t="s">
        <v>35</v>
      </c>
      <c r="D1478" t="s">
        <v>15</v>
      </c>
      <c r="F1478" t="s">
        <v>36</v>
      </c>
      <c r="G1478">
        <v>0</v>
      </c>
      <c r="H1478" t="s">
        <v>1454</v>
      </c>
      <c r="I1478" t="s">
        <v>340</v>
      </c>
    </row>
    <row r="1479" spans="1:10" x14ac:dyDescent="0.2">
      <c r="A1479" t="s">
        <v>1455</v>
      </c>
      <c r="B1479">
        <v>9.7920991465625702E-9</v>
      </c>
      <c r="C1479" t="s">
        <v>35</v>
      </c>
      <c r="D1479" t="s">
        <v>15</v>
      </c>
      <c r="F1479" t="s">
        <v>36</v>
      </c>
      <c r="G1479">
        <v>0</v>
      </c>
      <c r="H1479" t="s">
        <v>1455</v>
      </c>
      <c r="I1479" t="s">
        <v>340</v>
      </c>
    </row>
    <row r="1480" spans="1:10" x14ac:dyDescent="0.2">
      <c r="A1480" t="s">
        <v>1456</v>
      </c>
      <c r="B1480">
        <v>5.1826475970831156E-9</v>
      </c>
      <c r="C1480" t="s">
        <v>35</v>
      </c>
      <c r="D1480" t="s">
        <v>15</v>
      </c>
      <c r="F1480" t="s">
        <v>36</v>
      </c>
      <c r="G1480">
        <v>0</v>
      </c>
      <c r="H1480" t="s">
        <v>1456</v>
      </c>
      <c r="I1480" t="s">
        <v>340</v>
      </c>
    </row>
    <row r="1481" spans="1:10" x14ac:dyDescent="0.2">
      <c r="A1481" t="s">
        <v>1461</v>
      </c>
      <c r="B1481">
        <v>5.3404337904433668E-9</v>
      </c>
      <c r="C1481" t="s">
        <v>49</v>
      </c>
      <c r="D1481" t="s">
        <v>15</v>
      </c>
      <c r="F1481" t="s">
        <v>36</v>
      </c>
      <c r="G1481">
        <v>0</v>
      </c>
      <c r="H1481" t="s">
        <v>1461</v>
      </c>
      <c r="I1481" t="s">
        <v>340</v>
      </c>
    </row>
    <row r="1482" spans="1:10" x14ac:dyDescent="0.2">
      <c r="A1482" t="s">
        <v>1457</v>
      </c>
      <c r="B1482">
        <v>6.2434324500307844E-8</v>
      </c>
      <c r="C1482" t="s">
        <v>49</v>
      </c>
      <c r="D1482" t="s">
        <v>15</v>
      </c>
      <c r="F1482" t="s">
        <v>36</v>
      </c>
      <c r="G1482">
        <v>0</v>
      </c>
      <c r="H1482" t="s">
        <v>1457</v>
      </c>
      <c r="I1482" t="s">
        <v>340</v>
      </c>
    </row>
    <row r="1483" spans="1:10" x14ac:dyDescent="0.2">
      <c r="A1483" t="s">
        <v>1462</v>
      </c>
      <c r="B1483">
        <v>1.9816111689228142E-9</v>
      </c>
      <c r="C1483" t="s">
        <v>49</v>
      </c>
      <c r="D1483" t="s">
        <v>15</v>
      </c>
      <c r="F1483" t="s">
        <v>36</v>
      </c>
      <c r="G1483">
        <v>0</v>
      </c>
      <c r="H1483" t="s">
        <v>1462</v>
      </c>
      <c r="I1483" t="s">
        <v>340</v>
      </c>
    </row>
    <row r="1484" spans="1:10" x14ac:dyDescent="0.2">
      <c r="A1484" t="s">
        <v>1458</v>
      </c>
      <c r="B1484">
        <v>3.3001000093019847E-8</v>
      </c>
      <c r="C1484" t="s">
        <v>49</v>
      </c>
      <c r="D1484" t="s">
        <v>15</v>
      </c>
      <c r="F1484" t="s">
        <v>36</v>
      </c>
      <c r="G1484">
        <v>0</v>
      </c>
      <c r="H1484" t="s">
        <v>1458</v>
      </c>
      <c r="I1484" t="s">
        <v>340</v>
      </c>
    </row>
    <row r="1485" spans="1:10" x14ac:dyDescent="0.2">
      <c r="A1485" t="s">
        <v>442</v>
      </c>
      <c r="B1485">
        <v>3.7025999999999999E-3</v>
      </c>
      <c r="C1485" t="s">
        <v>42</v>
      </c>
      <c r="D1485" t="s">
        <v>16</v>
      </c>
      <c r="F1485" t="s">
        <v>36</v>
      </c>
      <c r="G1485">
        <v>0</v>
      </c>
      <c r="H1485" t="s">
        <v>443</v>
      </c>
      <c r="I1485" t="s">
        <v>353</v>
      </c>
    </row>
    <row r="1486" spans="1:10" x14ac:dyDescent="0.2">
      <c r="A1486" t="s">
        <v>354</v>
      </c>
      <c r="B1486">
        <v>-3.3322999999999998E-6</v>
      </c>
      <c r="C1486" t="s">
        <v>49</v>
      </c>
      <c r="D1486" t="s">
        <v>250</v>
      </c>
      <c r="F1486" t="s">
        <v>36</v>
      </c>
      <c r="G1486">
        <v>0</v>
      </c>
      <c r="H1486" t="s">
        <v>355</v>
      </c>
      <c r="I1486" t="s">
        <v>353</v>
      </c>
    </row>
    <row r="1488" spans="1:10" s="2" customFormat="1" x14ac:dyDescent="0.2">
      <c r="A1488" s="2" t="s">
        <v>2</v>
      </c>
      <c r="B1488" s="2" t="s">
        <v>332</v>
      </c>
    </row>
    <row r="1489" spans="1:22" x14ac:dyDescent="0.2">
      <c r="A1489" t="s">
        <v>4</v>
      </c>
      <c r="B1489" t="s">
        <v>356</v>
      </c>
    </row>
    <row r="1490" spans="1:22" x14ac:dyDescent="0.2">
      <c r="A1490" t="s">
        <v>6</v>
      </c>
      <c r="B1490" t="s">
        <v>1937</v>
      </c>
    </row>
    <row r="1491" spans="1:22" x14ac:dyDescent="0.2">
      <c r="A1491" t="s">
        <v>8</v>
      </c>
      <c r="B1491">
        <v>1</v>
      </c>
    </row>
    <row r="1492" spans="1:22" x14ac:dyDescent="0.2">
      <c r="A1492" t="s">
        <v>9</v>
      </c>
      <c r="B1492" t="s">
        <v>73</v>
      </c>
    </row>
    <row r="1493" spans="1:22" x14ac:dyDescent="0.2">
      <c r="A1493" t="s">
        <v>11</v>
      </c>
      <c r="B1493" t="s">
        <v>12</v>
      </c>
    </row>
    <row r="1494" spans="1:22" x14ac:dyDescent="0.2">
      <c r="A1494" t="s">
        <v>13</v>
      </c>
      <c r="B1494" t="s">
        <v>14</v>
      </c>
    </row>
    <row r="1495" spans="1:22" x14ac:dyDescent="0.2">
      <c r="A1495" t="s">
        <v>15</v>
      </c>
      <c r="B1495" t="s">
        <v>53</v>
      </c>
    </row>
    <row r="1496" spans="1:22" x14ac:dyDescent="0.2">
      <c r="A1496" t="s">
        <v>17</v>
      </c>
    </row>
    <row r="1497" spans="1:22" s="2" customFormat="1" x14ac:dyDescent="0.2">
      <c r="A1497" s="2" t="s">
        <v>18</v>
      </c>
      <c r="B1497" s="2" t="s">
        <v>19</v>
      </c>
      <c r="C1497" s="2" t="s">
        <v>6</v>
      </c>
      <c r="D1497" s="2" t="s">
        <v>15</v>
      </c>
      <c r="E1497" s="2" t="s">
        <v>20</v>
      </c>
      <c r="F1497" s="2" t="s">
        <v>13</v>
      </c>
      <c r="G1497" s="2" t="s">
        <v>21</v>
      </c>
      <c r="H1497" s="2" t="s">
        <v>22</v>
      </c>
      <c r="I1497" s="2" t="s">
        <v>23</v>
      </c>
      <c r="J1497" s="2" t="s">
        <v>4</v>
      </c>
      <c r="K1497" s="2" t="s">
        <v>24</v>
      </c>
      <c r="L1497" s="2" t="s">
        <v>9</v>
      </c>
      <c r="M1497" s="2" t="s">
        <v>1998</v>
      </c>
      <c r="O1497" s="2" t="s">
        <v>2002</v>
      </c>
      <c r="P1497" s="2" t="s">
        <v>2003</v>
      </c>
      <c r="Q1497" s="2" t="s">
        <v>2001</v>
      </c>
      <c r="R1497" s="2" t="s">
        <v>2000</v>
      </c>
      <c r="S1497" s="2" t="s">
        <v>2004</v>
      </c>
      <c r="T1497" s="2" t="s">
        <v>1502</v>
      </c>
      <c r="U1497" s="2" t="s">
        <v>2005</v>
      </c>
      <c r="V1497" s="2" t="s">
        <v>2006</v>
      </c>
    </row>
    <row r="1498" spans="1:22" x14ac:dyDescent="0.2">
      <c r="A1498" t="s">
        <v>335</v>
      </c>
      <c r="B1498">
        <v>3.8502999999999998</v>
      </c>
      <c r="D1498" t="s">
        <v>30</v>
      </c>
      <c r="E1498" t="s">
        <v>336</v>
      </c>
      <c r="F1498" t="s">
        <v>27</v>
      </c>
      <c r="G1498">
        <v>2</v>
      </c>
      <c r="H1498">
        <v>1.348151067341848</v>
      </c>
      <c r="I1498">
        <v>4.3409845976280087E-2</v>
      </c>
      <c r="J1498" t="s">
        <v>337</v>
      </c>
    </row>
    <row r="1499" spans="1:22" x14ac:dyDescent="0.2">
      <c r="A1499" t="s">
        <v>29</v>
      </c>
      <c r="B1499">
        <v>0.25026999999999999</v>
      </c>
      <c r="D1499" t="s">
        <v>30</v>
      </c>
      <c r="E1499" t="s">
        <v>31</v>
      </c>
      <c r="F1499" t="s">
        <v>27</v>
      </c>
      <c r="G1499">
        <v>2</v>
      </c>
      <c r="H1499">
        <v>-1.385214943900327</v>
      </c>
      <c r="I1499">
        <v>2.439508208471609E-2</v>
      </c>
      <c r="J1499" t="s">
        <v>358</v>
      </c>
    </row>
    <row r="1500" spans="1:22" x14ac:dyDescent="0.2">
      <c r="A1500" t="s">
        <v>332</v>
      </c>
      <c r="B1500">
        <v>1</v>
      </c>
      <c r="C1500" t="str">
        <f>B1490</f>
        <v>AE</v>
      </c>
      <c r="D1500" t="s">
        <v>53</v>
      </c>
      <c r="E1500" t="s">
        <v>339</v>
      </c>
      <c r="F1500" t="s">
        <v>33</v>
      </c>
      <c r="G1500">
        <v>0</v>
      </c>
      <c r="H1500">
        <v>1</v>
      </c>
      <c r="L1500" t="s">
        <v>73</v>
      </c>
      <c r="M1500">
        <f>VLOOKUP(C1500,'extension - production vol'!$B$6:$D$235,3,0)</f>
        <v>10</v>
      </c>
    </row>
    <row r="1501" spans="1:22" x14ac:dyDescent="0.2">
      <c r="A1501" t="s">
        <v>1434</v>
      </c>
      <c r="B1501">
        <v>9.5377999999999999E-9</v>
      </c>
      <c r="C1501" t="s">
        <v>49</v>
      </c>
      <c r="D1501" t="s">
        <v>15</v>
      </c>
      <c r="F1501" t="s">
        <v>36</v>
      </c>
      <c r="G1501">
        <v>2</v>
      </c>
      <c r="H1501">
        <v>-18.46800298604678</v>
      </c>
      <c r="I1501">
        <v>9.798894162072011E-2</v>
      </c>
      <c r="J1501" t="s">
        <v>340</v>
      </c>
      <c r="L1501" t="s">
        <v>1434</v>
      </c>
    </row>
    <row r="1502" spans="1:22" x14ac:dyDescent="0.2">
      <c r="A1502" t="s">
        <v>1435</v>
      </c>
      <c r="B1502">
        <v>5.0512999999999997E-9</v>
      </c>
      <c r="C1502" t="s">
        <v>49</v>
      </c>
      <c r="D1502" t="s">
        <v>15</v>
      </c>
      <c r="F1502" t="s">
        <v>36</v>
      </c>
      <c r="G1502">
        <v>2</v>
      </c>
      <c r="H1502">
        <v>-19.10362020104489</v>
      </c>
      <c r="I1502">
        <v>9.798894162072011E-2</v>
      </c>
      <c r="J1502" t="s">
        <v>340</v>
      </c>
      <c r="L1502" t="s">
        <v>1435</v>
      </c>
    </row>
    <row r="1503" spans="1:22" x14ac:dyDescent="0.2">
      <c r="A1503" t="s">
        <v>1439</v>
      </c>
      <c r="B1503">
        <v>2.7893999999999999E-9</v>
      </c>
      <c r="C1503" t="s">
        <v>49</v>
      </c>
      <c r="D1503" t="s">
        <v>15</v>
      </c>
      <c r="F1503" t="s">
        <v>36</v>
      </c>
      <c r="G1503">
        <v>2</v>
      </c>
      <c r="H1503">
        <v>-19.697439318003951</v>
      </c>
      <c r="I1503">
        <v>9.798894162072011E-2</v>
      </c>
      <c r="J1503" t="s">
        <v>340</v>
      </c>
      <c r="L1503" t="s">
        <v>1439</v>
      </c>
    </row>
    <row r="1504" spans="1:22" x14ac:dyDescent="0.2">
      <c r="A1504" t="s">
        <v>1440</v>
      </c>
      <c r="B1504">
        <v>5.6277000000000002E-8</v>
      </c>
      <c r="C1504" t="s">
        <v>49</v>
      </c>
      <c r="D1504" t="s">
        <v>15</v>
      </c>
      <c r="F1504" t="s">
        <v>36</v>
      </c>
      <c r="G1504">
        <v>2</v>
      </c>
      <c r="H1504">
        <v>-16.692979911025031</v>
      </c>
      <c r="I1504">
        <v>9.798894162072011E-2</v>
      </c>
      <c r="J1504" t="s">
        <v>340</v>
      </c>
      <c r="L1504" t="s">
        <v>1440</v>
      </c>
    </row>
    <row r="1505" spans="1:12" x14ac:dyDescent="0.2">
      <c r="A1505" t="s">
        <v>1441</v>
      </c>
      <c r="B1505">
        <v>4.4043E-10</v>
      </c>
      <c r="C1505" t="s">
        <v>35</v>
      </c>
      <c r="D1505" t="s">
        <v>15</v>
      </c>
      <c r="F1505" t="s">
        <v>36</v>
      </c>
      <c r="G1505">
        <v>2</v>
      </c>
      <c r="H1505">
        <v>-21.54326959350907</v>
      </c>
      <c r="I1505">
        <v>9.798894162072011E-2</v>
      </c>
      <c r="J1505" t="s">
        <v>340</v>
      </c>
      <c r="L1505" t="s">
        <v>1441</v>
      </c>
    </row>
    <row r="1506" spans="1:12" x14ac:dyDescent="0.2">
      <c r="A1506" t="s">
        <v>1442</v>
      </c>
      <c r="B1506">
        <v>7.3404E-9</v>
      </c>
      <c r="C1506" t="s">
        <v>35</v>
      </c>
      <c r="D1506" t="s">
        <v>15</v>
      </c>
      <c r="F1506" t="s">
        <v>36</v>
      </c>
      <c r="G1506">
        <v>2</v>
      </c>
      <c r="H1506">
        <v>-18.729872499892029</v>
      </c>
      <c r="I1506">
        <v>9.798894162072011E-2</v>
      </c>
      <c r="J1506" t="s">
        <v>340</v>
      </c>
      <c r="L1506" t="s">
        <v>1442</v>
      </c>
    </row>
    <row r="1507" spans="1:12" x14ac:dyDescent="0.2">
      <c r="A1507" t="s">
        <v>1452</v>
      </c>
      <c r="B1507">
        <v>3.8934000000000002E-10</v>
      </c>
      <c r="C1507" t="s">
        <v>35</v>
      </c>
      <c r="D1507" t="s">
        <v>15</v>
      </c>
      <c r="F1507" t="s">
        <v>36</v>
      </c>
      <c r="G1507">
        <v>2</v>
      </c>
      <c r="H1507">
        <v>-21.666568118067421</v>
      </c>
      <c r="I1507">
        <v>9.798894162072011E-2</v>
      </c>
      <c r="J1507" t="s">
        <v>340</v>
      </c>
      <c r="L1507" t="s">
        <v>1452</v>
      </c>
    </row>
    <row r="1508" spans="1:12" x14ac:dyDescent="0.2">
      <c r="A1508" t="s">
        <v>1453</v>
      </c>
      <c r="B1508">
        <v>4.7130000000000002E-10</v>
      </c>
      <c r="C1508" t="s">
        <v>35</v>
      </c>
      <c r="D1508" t="s">
        <v>15</v>
      </c>
      <c r="F1508" t="s">
        <v>36</v>
      </c>
      <c r="G1508">
        <v>2</v>
      </c>
      <c r="H1508">
        <v>-21.47552628199886</v>
      </c>
      <c r="I1508">
        <v>9.798894162072011E-2</v>
      </c>
      <c r="J1508" t="s">
        <v>340</v>
      </c>
      <c r="L1508" t="s">
        <v>1453</v>
      </c>
    </row>
    <row r="1509" spans="1:12" x14ac:dyDescent="0.2">
      <c r="A1509" t="s">
        <v>1454</v>
      </c>
      <c r="B1509">
        <v>6.1474000000000004E-11</v>
      </c>
      <c r="C1509" t="s">
        <v>35</v>
      </c>
      <c r="D1509" t="s">
        <v>15</v>
      </c>
      <c r="F1509" t="s">
        <v>36</v>
      </c>
      <c r="G1509">
        <v>2</v>
      </c>
      <c r="H1509">
        <v>-23.51240679473371</v>
      </c>
      <c r="I1509">
        <v>9.798894162072011E-2</v>
      </c>
      <c r="J1509" t="s">
        <v>340</v>
      </c>
      <c r="L1509" t="s">
        <v>1454</v>
      </c>
    </row>
    <row r="1510" spans="1:12" x14ac:dyDescent="0.2">
      <c r="A1510" t="s">
        <v>1455</v>
      </c>
      <c r="B1510">
        <v>1.2458999999999999E-8</v>
      </c>
      <c r="C1510" t="s">
        <v>35</v>
      </c>
      <c r="D1510" t="s">
        <v>15</v>
      </c>
      <c r="F1510" t="s">
        <v>36</v>
      </c>
      <c r="G1510">
        <v>2</v>
      </c>
      <c r="H1510">
        <v>-18.20082258362968</v>
      </c>
      <c r="I1510">
        <v>9.798894162072011E-2</v>
      </c>
      <c r="J1510" t="s">
        <v>340</v>
      </c>
      <c r="L1510" t="s">
        <v>1455</v>
      </c>
    </row>
    <row r="1511" spans="1:12" x14ac:dyDescent="0.2">
      <c r="A1511" t="s">
        <v>1456</v>
      </c>
      <c r="B1511">
        <v>6.5981999999999998E-9</v>
      </c>
      <c r="C1511" t="s">
        <v>35</v>
      </c>
      <c r="D1511" t="s">
        <v>15</v>
      </c>
      <c r="F1511" t="s">
        <v>36</v>
      </c>
      <c r="G1511">
        <v>2</v>
      </c>
      <c r="H1511">
        <v>-18.836468952383601</v>
      </c>
      <c r="I1511">
        <v>9.798894162072011E-2</v>
      </c>
      <c r="J1511" t="s">
        <v>340</v>
      </c>
      <c r="L1511" t="s">
        <v>1456</v>
      </c>
    </row>
    <row r="1512" spans="1:12" x14ac:dyDescent="0.2">
      <c r="A1512" t="s">
        <v>1461</v>
      </c>
      <c r="B1512">
        <v>1.0666E-9</v>
      </c>
      <c r="C1512" t="s">
        <v>49</v>
      </c>
      <c r="D1512" t="s">
        <v>15</v>
      </c>
      <c r="F1512" t="s">
        <v>36</v>
      </c>
      <c r="G1512">
        <v>2</v>
      </c>
      <c r="H1512">
        <v>-20.658789817762049</v>
      </c>
      <c r="I1512">
        <v>9.798894162072011E-2</v>
      </c>
      <c r="J1512" t="s">
        <v>340</v>
      </c>
      <c r="L1512" t="s">
        <v>1461</v>
      </c>
    </row>
    <row r="1513" spans="1:12" x14ac:dyDescent="0.2">
      <c r="A1513" t="s">
        <v>1457</v>
      </c>
      <c r="B1513">
        <v>1.7777000000000001E-8</v>
      </c>
      <c r="C1513" t="s">
        <v>49</v>
      </c>
      <c r="D1513" t="s">
        <v>15</v>
      </c>
      <c r="F1513" t="s">
        <v>36</v>
      </c>
      <c r="G1513">
        <v>2</v>
      </c>
      <c r="H1513">
        <v>-17.845360350005858</v>
      </c>
      <c r="I1513">
        <v>9.798894162072011E-2</v>
      </c>
      <c r="J1513" t="s">
        <v>340</v>
      </c>
      <c r="L1513" t="s">
        <v>1457</v>
      </c>
    </row>
    <row r="1514" spans="1:12" x14ac:dyDescent="0.2">
      <c r="A1514" t="s">
        <v>1462</v>
      </c>
      <c r="B1514">
        <v>5.6487000000000004E-10</v>
      </c>
      <c r="C1514" t="s">
        <v>49</v>
      </c>
      <c r="D1514" t="s">
        <v>15</v>
      </c>
      <c r="F1514" t="s">
        <v>36</v>
      </c>
      <c r="G1514">
        <v>2</v>
      </c>
      <c r="H1514">
        <v>-21.294425499752101</v>
      </c>
      <c r="I1514">
        <v>9.798894162072011E-2</v>
      </c>
      <c r="J1514" t="s">
        <v>340</v>
      </c>
      <c r="L1514" t="s">
        <v>1462</v>
      </c>
    </row>
    <row r="1515" spans="1:12" x14ac:dyDescent="0.2">
      <c r="A1515" t="s">
        <v>1458</v>
      </c>
      <c r="B1515">
        <v>9.4146000000000001E-9</v>
      </c>
      <c r="C1515" t="s">
        <v>49</v>
      </c>
      <c r="D1515" t="s">
        <v>15</v>
      </c>
      <c r="F1515" t="s">
        <v>36</v>
      </c>
      <c r="G1515">
        <v>2</v>
      </c>
      <c r="H1515">
        <v>-18.48100416113547</v>
      </c>
      <c r="I1515">
        <v>9.798894162072011E-2</v>
      </c>
      <c r="J1515" t="s">
        <v>340</v>
      </c>
      <c r="L1515" t="s">
        <v>1458</v>
      </c>
    </row>
    <row r="1516" spans="1:12" x14ac:dyDescent="0.2">
      <c r="A1516" t="s">
        <v>341</v>
      </c>
      <c r="B1516">
        <v>2.3616999999999999E-8</v>
      </c>
      <c r="C1516" t="s">
        <v>359</v>
      </c>
      <c r="D1516" t="s">
        <v>15</v>
      </c>
      <c r="F1516" t="s">
        <v>36</v>
      </c>
      <c r="G1516">
        <v>2</v>
      </c>
      <c r="H1516">
        <v>-17.561299045251399</v>
      </c>
      <c r="I1516">
        <v>9.798894162072011E-2</v>
      </c>
      <c r="J1516" t="s">
        <v>340</v>
      </c>
      <c r="L1516" t="s">
        <v>341</v>
      </c>
    </row>
    <row r="1517" spans="1:12" x14ac:dyDescent="0.2">
      <c r="A1517" t="s">
        <v>342</v>
      </c>
      <c r="B1517">
        <v>2.3616999999999999E-8</v>
      </c>
      <c r="C1517" t="s">
        <v>359</v>
      </c>
      <c r="D1517" t="s">
        <v>15</v>
      </c>
      <c r="F1517" t="s">
        <v>36</v>
      </c>
      <c r="G1517">
        <v>2</v>
      </c>
      <c r="H1517">
        <v>-17.561299045251399</v>
      </c>
      <c r="I1517">
        <v>9.798894162072011E-2</v>
      </c>
      <c r="J1517" t="s">
        <v>340</v>
      </c>
      <c r="L1517" t="s">
        <v>342</v>
      </c>
    </row>
    <row r="1518" spans="1:12" x14ac:dyDescent="0.2">
      <c r="A1518" t="s">
        <v>343</v>
      </c>
      <c r="B1518">
        <v>1.2508E-8</v>
      </c>
      <c r="C1518" t="s">
        <v>359</v>
      </c>
      <c r="D1518" t="s">
        <v>15</v>
      </c>
      <c r="F1518" t="s">
        <v>36</v>
      </c>
      <c r="G1518">
        <v>2</v>
      </c>
      <c r="H1518">
        <v>-18.196897397350821</v>
      </c>
      <c r="I1518">
        <v>9.798894162072011E-2</v>
      </c>
      <c r="J1518" t="s">
        <v>340</v>
      </c>
      <c r="L1518" t="s">
        <v>343</v>
      </c>
    </row>
    <row r="1519" spans="1:12" x14ac:dyDescent="0.2">
      <c r="A1519" t="s">
        <v>344</v>
      </c>
      <c r="B1519">
        <v>1.2508E-8</v>
      </c>
      <c r="C1519" t="s">
        <v>359</v>
      </c>
      <c r="D1519" t="s">
        <v>15</v>
      </c>
      <c r="F1519" t="s">
        <v>36</v>
      </c>
      <c r="G1519">
        <v>2</v>
      </c>
      <c r="H1519">
        <v>-18.196897397350821</v>
      </c>
      <c r="I1519">
        <v>9.798894162072011E-2</v>
      </c>
      <c r="J1519" t="s">
        <v>340</v>
      </c>
      <c r="L1519" t="s">
        <v>344</v>
      </c>
    </row>
    <row r="1520" spans="1:12" x14ac:dyDescent="0.2">
      <c r="A1520" t="s">
        <v>345</v>
      </c>
      <c r="B1520">
        <v>2.4797999999999997E-7</v>
      </c>
      <c r="C1520" t="s">
        <v>359</v>
      </c>
      <c r="D1520" t="s">
        <v>15</v>
      </c>
      <c r="F1520" t="s">
        <v>36</v>
      </c>
      <c r="G1520">
        <v>2</v>
      </c>
      <c r="H1520">
        <v>-15.20991773919472</v>
      </c>
      <c r="I1520">
        <v>9.798894162072011E-2</v>
      </c>
      <c r="J1520" t="s">
        <v>340</v>
      </c>
      <c r="L1520" t="s">
        <v>345</v>
      </c>
    </row>
    <row r="1521" spans="1:12" x14ac:dyDescent="0.2">
      <c r="A1521" t="s">
        <v>346</v>
      </c>
      <c r="B1521">
        <v>1.3133E-7</v>
      </c>
      <c r="C1521" t="s">
        <v>359</v>
      </c>
      <c r="D1521" t="s">
        <v>15</v>
      </c>
      <c r="F1521" t="s">
        <v>36</v>
      </c>
      <c r="G1521">
        <v>2</v>
      </c>
      <c r="H1521">
        <v>-15.845552597349339</v>
      </c>
      <c r="I1521">
        <v>9.798894162072011E-2</v>
      </c>
      <c r="J1521" t="s">
        <v>340</v>
      </c>
      <c r="L1521" t="s">
        <v>346</v>
      </c>
    </row>
    <row r="1522" spans="1:12" x14ac:dyDescent="0.2">
      <c r="A1522" t="s">
        <v>347</v>
      </c>
      <c r="B1522">
        <v>4.6489E-8</v>
      </c>
      <c r="C1522" t="s">
        <v>49</v>
      </c>
      <c r="D1522" t="s">
        <v>15</v>
      </c>
      <c r="F1522" t="s">
        <v>36</v>
      </c>
      <c r="G1522">
        <v>2</v>
      </c>
      <c r="H1522">
        <v>-16.884050111477411</v>
      </c>
      <c r="I1522">
        <v>9.798894162072011E-2</v>
      </c>
      <c r="J1522" t="s">
        <v>340</v>
      </c>
      <c r="L1522" t="s">
        <v>347</v>
      </c>
    </row>
    <row r="1523" spans="1:12" x14ac:dyDescent="0.2">
      <c r="A1523" t="s">
        <v>348</v>
      </c>
      <c r="B1523">
        <v>3.3766000000000001E-9</v>
      </c>
      <c r="C1523" t="s">
        <v>49</v>
      </c>
      <c r="D1523" t="s">
        <v>15</v>
      </c>
      <c r="F1523" t="s">
        <v>36</v>
      </c>
      <c r="G1523">
        <v>2</v>
      </c>
      <c r="H1523">
        <v>-19.506396550885459</v>
      </c>
      <c r="I1523">
        <v>9.798894162072011E-2</v>
      </c>
      <c r="J1523" t="s">
        <v>340</v>
      </c>
      <c r="L1523" t="s">
        <v>348</v>
      </c>
    </row>
    <row r="1524" spans="1:12" x14ac:dyDescent="0.2">
      <c r="A1524" t="s">
        <v>349</v>
      </c>
      <c r="B1524">
        <v>1.2213E-8</v>
      </c>
      <c r="C1524" t="s">
        <v>359</v>
      </c>
      <c r="D1524" t="s">
        <v>15</v>
      </c>
      <c r="F1524" t="s">
        <v>36</v>
      </c>
      <c r="G1524">
        <v>2</v>
      </c>
      <c r="H1524">
        <v>-18.220764878757461</v>
      </c>
      <c r="I1524">
        <v>9.798894162072011E-2</v>
      </c>
      <c r="J1524" t="s">
        <v>340</v>
      </c>
      <c r="L1524" t="s">
        <v>349</v>
      </c>
    </row>
    <row r="1525" spans="1:12" x14ac:dyDescent="0.2">
      <c r="A1525" t="s">
        <v>350</v>
      </c>
      <c r="B1525">
        <v>2.0354999999999999E-7</v>
      </c>
      <c r="C1525" t="s">
        <v>359</v>
      </c>
      <c r="D1525" t="s">
        <v>15</v>
      </c>
      <c r="F1525" t="s">
        <v>36</v>
      </c>
      <c r="G1525">
        <v>2</v>
      </c>
      <c r="H1525">
        <v>-15.40735416199742</v>
      </c>
      <c r="I1525">
        <v>9.798894162072011E-2</v>
      </c>
      <c r="J1525" t="s">
        <v>340</v>
      </c>
      <c r="L1525" t="s">
        <v>350</v>
      </c>
    </row>
    <row r="1526" spans="1:12" x14ac:dyDescent="0.2">
      <c r="A1526" t="s">
        <v>351</v>
      </c>
      <c r="B1526">
        <v>6.4681999999999996E-9</v>
      </c>
      <c r="C1526" t="s">
        <v>359</v>
      </c>
      <c r="D1526" t="s">
        <v>15</v>
      </c>
      <c r="F1526" t="s">
        <v>36</v>
      </c>
      <c r="G1526">
        <v>2</v>
      </c>
      <c r="H1526">
        <v>-18.856367974250119</v>
      </c>
      <c r="I1526">
        <v>9.798894162072011E-2</v>
      </c>
      <c r="J1526" t="s">
        <v>340</v>
      </c>
      <c r="L1526" t="s">
        <v>351</v>
      </c>
    </row>
    <row r="1527" spans="1:12" x14ac:dyDescent="0.2">
      <c r="A1527" t="s">
        <v>352</v>
      </c>
      <c r="B1527">
        <v>1.078E-7</v>
      </c>
      <c r="C1527" t="s">
        <v>359</v>
      </c>
      <c r="D1527" t="s">
        <v>15</v>
      </c>
      <c r="F1527" t="s">
        <v>36</v>
      </c>
      <c r="G1527">
        <v>2</v>
      </c>
      <c r="H1527">
        <v>-16.042988178471511</v>
      </c>
      <c r="I1527">
        <v>9.798894162072011E-2</v>
      </c>
      <c r="J1527" t="s">
        <v>340</v>
      </c>
      <c r="L1527" t="s">
        <v>352</v>
      </c>
    </row>
    <row r="1528" spans="1:12" x14ac:dyDescent="0.2">
      <c r="A1528" t="s">
        <v>442</v>
      </c>
      <c r="B1528">
        <v>2.0720999999999999E-3</v>
      </c>
      <c r="C1528" t="s">
        <v>42</v>
      </c>
      <c r="D1528" t="s">
        <v>16</v>
      </c>
      <c r="F1528" t="s">
        <v>36</v>
      </c>
      <c r="G1528">
        <v>2</v>
      </c>
      <c r="H1528">
        <v>-6.1791926932012373</v>
      </c>
      <c r="I1528">
        <v>4.3409845976280087E-2</v>
      </c>
      <c r="J1528" t="s">
        <v>353</v>
      </c>
      <c r="L1528" t="s">
        <v>443</v>
      </c>
    </row>
    <row r="1529" spans="1:12" x14ac:dyDescent="0.2">
      <c r="A1529" t="s">
        <v>354</v>
      </c>
      <c r="B1529">
        <v>-1.8648999999999999E-6</v>
      </c>
      <c r="C1529" t="s">
        <v>49</v>
      </c>
      <c r="D1529" t="s">
        <v>250</v>
      </c>
      <c r="F1529" t="s">
        <v>36</v>
      </c>
      <c r="G1529">
        <v>2</v>
      </c>
      <c r="H1529">
        <v>-13.19230312560901</v>
      </c>
      <c r="I1529">
        <v>4.3409845976280087E-2</v>
      </c>
      <c r="J1529" t="s">
        <v>353</v>
      </c>
      <c r="K1529" t="b">
        <v>1</v>
      </c>
      <c r="L1529" t="s">
        <v>355</v>
      </c>
    </row>
    <row r="1531" spans="1:12" s="2" customFormat="1" x14ac:dyDescent="0.2">
      <c r="A1531" s="2" t="s">
        <v>2</v>
      </c>
      <c r="B1531" s="2" t="s">
        <v>1459</v>
      </c>
    </row>
    <row r="1532" spans="1:12" x14ac:dyDescent="0.2">
      <c r="A1532" t="s">
        <v>4</v>
      </c>
      <c r="B1532" t="s">
        <v>404</v>
      </c>
    </row>
    <row r="1533" spans="1:12" x14ac:dyDescent="0.2">
      <c r="A1533" t="s">
        <v>6</v>
      </c>
      <c r="B1533" t="s">
        <v>1562</v>
      </c>
    </row>
    <row r="1534" spans="1:12" x14ac:dyDescent="0.2">
      <c r="A1534" t="s">
        <v>8</v>
      </c>
      <c r="B1534">
        <v>1</v>
      </c>
    </row>
    <row r="1535" spans="1:12" x14ac:dyDescent="0.2">
      <c r="A1535" t="s">
        <v>9</v>
      </c>
      <c r="B1535" t="s">
        <v>73</v>
      </c>
    </row>
    <row r="1536" spans="1:12" x14ac:dyDescent="0.2">
      <c r="A1536" t="s">
        <v>11</v>
      </c>
      <c r="B1536" t="s">
        <v>12</v>
      </c>
    </row>
    <row r="1537" spans="1:19" x14ac:dyDescent="0.2">
      <c r="A1537" t="s">
        <v>13</v>
      </c>
      <c r="B1537" t="s">
        <v>14</v>
      </c>
    </row>
    <row r="1538" spans="1:19" x14ac:dyDescent="0.2">
      <c r="A1538" t="s">
        <v>15</v>
      </c>
      <c r="B1538" t="s">
        <v>53</v>
      </c>
    </row>
    <row r="1539" spans="1:19" x14ac:dyDescent="0.2">
      <c r="A1539" t="s">
        <v>17</v>
      </c>
    </row>
    <row r="1540" spans="1:19" s="2" customFormat="1" x14ac:dyDescent="0.2">
      <c r="A1540" s="2" t="s">
        <v>18</v>
      </c>
      <c r="B1540" s="2" t="s">
        <v>19</v>
      </c>
      <c r="C1540" s="2" t="s">
        <v>6</v>
      </c>
      <c r="D1540" s="2" t="s">
        <v>15</v>
      </c>
      <c r="E1540" s="2" t="s">
        <v>20</v>
      </c>
      <c r="F1540" s="2" t="s">
        <v>13</v>
      </c>
      <c r="G1540" s="2" t="s">
        <v>21</v>
      </c>
      <c r="H1540" s="2" t="s">
        <v>9</v>
      </c>
      <c r="I1540" s="2" t="s">
        <v>4</v>
      </c>
      <c r="J1540" s="2" t="s">
        <v>1925</v>
      </c>
      <c r="K1540" s="2" t="s">
        <v>1998</v>
      </c>
      <c r="L1540" s="2" t="s">
        <v>2002</v>
      </c>
      <c r="M1540" s="2" t="s">
        <v>2001</v>
      </c>
      <c r="O1540" s="2" t="s">
        <v>2000</v>
      </c>
      <c r="P1540" s="2" t="s">
        <v>2004</v>
      </c>
      <c r="Q1540" s="2" t="s">
        <v>1502</v>
      </c>
      <c r="R1540" s="2" t="s">
        <v>2005</v>
      </c>
      <c r="S1540" s="2" t="s">
        <v>2006</v>
      </c>
    </row>
    <row r="1541" spans="1:19" x14ac:dyDescent="0.2">
      <c r="A1541" t="s">
        <v>335</v>
      </c>
      <c r="B1541">
        <v>3.8502999999999998</v>
      </c>
      <c r="D1541" t="s">
        <v>30</v>
      </c>
      <c r="E1541" t="s">
        <v>336</v>
      </c>
      <c r="F1541" t="s">
        <v>27</v>
      </c>
      <c r="G1541">
        <v>0</v>
      </c>
      <c r="I1541" t="s">
        <v>337</v>
      </c>
    </row>
    <row r="1542" spans="1:19" x14ac:dyDescent="0.2">
      <c r="A1542" t="s">
        <v>29</v>
      </c>
      <c r="B1542">
        <v>0.25026999999999999</v>
      </c>
      <c r="D1542" t="s">
        <v>30</v>
      </c>
      <c r="E1542" t="s">
        <v>31</v>
      </c>
      <c r="F1542" t="s">
        <v>27</v>
      </c>
      <c r="G1542">
        <v>0</v>
      </c>
      <c r="I1542" t="s">
        <v>338</v>
      </c>
    </row>
    <row r="1543" spans="1:19" x14ac:dyDescent="0.2">
      <c r="A1543" t="s">
        <v>1459</v>
      </c>
      <c r="B1543">
        <v>1</v>
      </c>
      <c r="C1543" t="str">
        <f>B1533</f>
        <v>AF</v>
      </c>
      <c r="D1543" t="s">
        <v>53</v>
      </c>
      <c r="E1543" t="s">
        <v>339</v>
      </c>
      <c r="F1543" t="s">
        <v>33</v>
      </c>
      <c r="G1543">
        <v>0</v>
      </c>
      <c r="H1543" t="s">
        <v>73</v>
      </c>
      <c r="J1543">
        <f>VLOOKUP(C1543,'extension - production vol'!$B$6:$D$235,3,0)</f>
        <v>39.170999999999999</v>
      </c>
    </row>
    <row r="1544" spans="1:19" x14ac:dyDescent="0.2">
      <c r="A1544" t="s">
        <v>1439</v>
      </c>
      <c r="B1544">
        <v>6.4265290829504533E-9</v>
      </c>
      <c r="C1544" t="s">
        <v>49</v>
      </c>
      <c r="D1544" t="s">
        <v>15</v>
      </c>
      <c r="F1544" t="s">
        <v>36</v>
      </c>
      <c r="G1544">
        <v>0</v>
      </c>
      <c r="H1544" t="s">
        <v>1439</v>
      </c>
      <c r="I1544" t="s">
        <v>340</v>
      </c>
    </row>
    <row r="1545" spans="1:19" x14ac:dyDescent="0.2">
      <c r="A1545" t="s">
        <v>1440</v>
      </c>
      <c r="B1545">
        <v>7.9051994914169298E-8</v>
      </c>
      <c r="C1545" t="s">
        <v>49</v>
      </c>
      <c r="D1545" t="s">
        <v>15</v>
      </c>
      <c r="F1545" t="s">
        <v>36</v>
      </c>
      <c r="G1545">
        <v>0</v>
      </c>
      <c r="H1545" t="s">
        <v>1440</v>
      </c>
      <c r="I1545" t="s">
        <v>340</v>
      </c>
    </row>
    <row r="1546" spans="1:19" x14ac:dyDescent="0.2">
      <c r="A1546" t="s">
        <v>1441</v>
      </c>
      <c r="B1546">
        <v>4.3905136743696912E-9</v>
      </c>
      <c r="C1546" t="s">
        <v>35</v>
      </c>
      <c r="D1546" t="s">
        <v>15</v>
      </c>
      <c r="F1546" t="s">
        <v>36</v>
      </c>
      <c r="G1546">
        <v>0</v>
      </c>
      <c r="H1546" t="s">
        <v>1441</v>
      </c>
      <c r="I1546" t="s">
        <v>340</v>
      </c>
    </row>
    <row r="1547" spans="1:19" x14ac:dyDescent="0.2">
      <c r="A1547" t="s">
        <v>1442</v>
      </c>
      <c r="B1547">
        <v>1.0521308675626849E-7</v>
      </c>
      <c r="C1547" t="s">
        <v>35</v>
      </c>
      <c r="D1547" t="s">
        <v>15</v>
      </c>
      <c r="F1547" t="s">
        <v>36</v>
      </c>
      <c r="G1547">
        <v>0</v>
      </c>
      <c r="H1547" t="s">
        <v>1442</v>
      </c>
      <c r="I1547" t="s">
        <v>340</v>
      </c>
    </row>
    <row r="1548" spans="1:19" x14ac:dyDescent="0.2">
      <c r="A1548" t="s">
        <v>341</v>
      </c>
      <c r="B1548">
        <v>2.1036182300075951E-7</v>
      </c>
      <c r="C1548" t="s">
        <v>35</v>
      </c>
      <c r="D1548" t="s">
        <v>15</v>
      </c>
      <c r="F1548" t="s">
        <v>36</v>
      </c>
      <c r="G1548">
        <v>0</v>
      </c>
      <c r="H1548" t="s">
        <v>341</v>
      </c>
      <c r="I1548" t="s">
        <v>340</v>
      </c>
    </row>
    <row r="1549" spans="1:19" x14ac:dyDescent="0.2">
      <c r="A1549" t="s">
        <v>342</v>
      </c>
      <c r="B1549">
        <v>2.1036182300075951E-7</v>
      </c>
      <c r="C1549" t="s">
        <v>35</v>
      </c>
      <c r="D1549" t="s">
        <v>15</v>
      </c>
      <c r="F1549" t="s">
        <v>36</v>
      </c>
      <c r="G1549">
        <v>0</v>
      </c>
      <c r="H1549" t="s">
        <v>342</v>
      </c>
      <c r="I1549" t="s">
        <v>340</v>
      </c>
    </row>
    <row r="1550" spans="1:19" x14ac:dyDescent="0.2">
      <c r="A1550" t="s">
        <v>343</v>
      </c>
      <c r="B1550">
        <v>1.161457169463653E-7</v>
      </c>
      <c r="C1550" t="s">
        <v>35</v>
      </c>
      <c r="D1550" t="s">
        <v>15</v>
      </c>
      <c r="F1550" t="s">
        <v>36</v>
      </c>
      <c r="G1550">
        <v>0</v>
      </c>
      <c r="H1550" t="s">
        <v>343</v>
      </c>
      <c r="I1550" t="s">
        <v>340</v>
      </c>
    </row>
    <row r="1551" spans="1:19" x14ac:dyDescent="0.2">
      <c r="A1551" t="s">
        <v>344</v>
      </c>
      <c r="B1551">
        <v>1.161457169463653E-7</v>
      </c>
      <c r="C1551" t="s">
        <v>35</v>
      </c>
      <c r="D1551" t="s">
        <v>15</v>
      </c>
      <c r="F1551" t="s">
        <v>36</v>
      </c>
      <c r="G1551">
        <v>0</v>
      </c>
      <c r="H1551" t="s">
        <v>344</v>
      </c>
      <c r="I1551" t="s">
        <v>340</v>
      </c>
    </row>
    <row r="1552" spans="1:19" x14ac:dyDescent="0.2">
      <c r="A1552" t="s">
        <v>345</v>
      </c>
      <c r="B1552">
        <v>2.1895696433061281E-6</v>
      </c>
      <c r="C1552" t="s">
        <v>35</v>
      </c>
      <c r="D1552" t="s">
        <v>15</v>
      </c>
      <c r="F1552" t="s">
        <v>36</v>
      </c>
      <c r="G1552">
        <v>0</v>
      </c>
      <c r="H1552" t="s">
        <v>345</v>
      </c>
      <c r="I1552" t="s">
        <v>340</v>
      </c>
    </row>
    <row r="1553" spans="1:9" x14ac:dyDescent="0.2">
      <c r="A1553" t="s">
        <v>346</v>
      </c>
      <c r="B1553">
        <v>1.2113722961667671E-6</v>
      </c>
      <c r="C1553" t="s">
        <v>35</v>
      </c>
      <c r="D1553" t="s">
        <v>15</v>
      </c>
      <c r="F1553" t="s">
        <v>36</v>
      </c>
      <c r="G1553">
        <v>0</v>
      </c>
      <c r="H1553" t="s">
        <v>346</v>
      </c>
      <c r="I1553" t="s">
        <v>340</v>
      </c>
    </row>
    <row r="1554" spans="1:9" x14ac:dyDescent="0.2">
      <c r="A1554" t="s">
        <v>347</v>
      </c>
      <c r="B1554">
        <v>1.5412295411323661E-7</v>
      </c>
      <c r="C1554" t="s">
        <v>49</v>
      </c>
      <c r="D1554" t="s">
        <v>15</v>
      </c>
      <c r="F1554" t="s">
        <v>36</v>
      </c>
      <c r="G1554">
        <v>0</v>
      </c>
      <c r="H1554" t="s">
        <v>347</v>
      </c>
      <c r="I1554" t="s">
        <v>340</v>
      </c>
    </row>
    <row r="1555" spans="1:9" x14ac:dyDescent="0.2">
      <c r="A1555" t="s">
        <v>348</v>
      </c>
      <c r="B1555">
        <v>3.281510868019834E-9</v>
      </c>
      <c r="C1555" t="s">
        <v>49</v>
      </c>
      <c r="D1555" t="s">
        <v>15</v>
      </c>
      <c r="F1555" t="s">
        <v>36</v>
      </c>
      <c r="G1555">
        <v>0</v>
      </c>
      <c r="H1555" t="s">
        <v>348</v>
      </c>
      <c r="I1555" t="s">
        <v>340</v>
      </c>
    </row>
    <row r="1556" spans="1:9" x14ac:dyDescent="0.2">
      <c r="A1556" t="s">
        <v>349</v>
      </c>
      <c r="B1556">
        <v>9.554485716244923E-8</v>
      </c>
      <c r="C1556" t="s">
        <v>35</v>
      </c>
      <c r="D1556" t="s">
        <v>15</v>
      </c>
      <c r="F1556" t="s">
        <v>36</v>
      </c>
      <c r="G1556">
        <v>0</v>
      </c>
      <c r="H1556" t="s">
        <v>349</v>
      </c>
      <c r="I1556" t="s">
        <v>340</v>
      </c>
    </row>
    <row r="1557" spans="1:9" x14ac:dyDescent="0.2">
      <c r="A1557" t="s">
        <v>350</v>
      </c>
      <c r="B1557">
        <v>2.2976263270017552E-6</v>
      </c>
      <c r="C1557" t="s">
        <v>35</v>
      </c>
      <c r="D1557" t="s">
        <v>15</v>
      </c>
      <c r="F1557" t="s">
        <v>36</v>
      </c>
      <c r="G1557">
        <v>0</v>
      </c>
      <c r="H1557" t="s">
        <v>350</v>
      </c>
      <c r="I1557" t="s">
        <v>340</v>
      </c>
    </row>
    <row r="1558" spans="1:9" x14ac:dyDescent="0.2">
      <c r="A1558" t="s">
        <v>351</v>
      </c>
      <c r="B1558">
        <v>5.3061518888431617E-8</v>
      </c>
      <c r="C1558" t="s">
        <v>35</v>
      </c>
      <c r="D1558" t="s">
        <v>15</v>
      </c>
      <c r="F1558" t="s">
        <v>36</v>
      </c>
      <c r="G1558">
        <v>0</v>
      </c>
      <c r="H1558" t="s">
        <v>351</v>
      </c>
      <c r="I1558" t="s">
        <v>340</v>
      </c>
    </row>
    <row r="1559" spans="1:9" x14ac:dyDescent="0.2">
      <c r="A1559" t="s">
        <v>352</v>
      </c>
      <c r="B1559">
        <v>1.2739314288326559E-6</v>
      </c>
      <c r="C1559" t="s">
        <v>35</v>
      </c>
      <c r="D1559" t="s">
        <v>15</v>
      </c>
      <c r="F1559" t="s">
        <v>36</v>
      </c>
      <c r="G1559">
        <v>0</v>
      </c>
      <c r="H1559" t="s">
        <v>352</v>
      </c>
      <c r="I1559" t="s">
        <v>340</v>
      </c>
    </row>
    <row r="1560" spans="1:9" x14ac:dyDescent="0.2">
      <c r="A1560" t="s">
        <v>442</v>
      </c>
      <c r="B1560">
        <v>3.7025999999999999E-3</v>
      </c>
      <c r="C1560" t="s">
        <v>42</v>
      </c>
      <c r="D1560" t="s">
        <v>16</v>
      </c>
      <c r="F1560" t="s">
        <v>36</v>
      </c>
      <c r="G1560">
        <v>0</v>
      </c>
      <c r="H1560" t="s">
        <v>443</v>
      </c>
      <c r="I1560" t="s">
        <v>353</v>
      </c>
    </row>
    <row r="1561" spans="1:9" x14ac:dyDescent="0.2">
      <c r="A1561" t="s">
        <v>354</v>
      </c>
      <c r="B1561">
        <v>-3.3322999999999998E-6</v>
      </c>
      <c r="C1561" t="s">
        <v>49</v>
      </c>
      <c r="D1561" t="s">
        <v>250</v>
      </c>
      <c r="F1561" t="s">
        <v>36</v>
      </c>
      <c r="G1561">
        <v>0</v>
      </c>
      <c r="H1561" t="s">
        <v>355</v>
      </c>
      <c r="I1561" t="s">
        <v>353</v>
      </c>
    </row>
    <row r="1563" spans="1:9" s="2" customFormat="1" x14ac:dyDescent="0.2">
      <c r="A1563" s="2" t="s">
        <v>2</v>
      </c>
      <c r="B1563" s="2" t="s">
        <v>1460</v>
      </c>
    </row>
    <row r="1564" spans="1:9" x14ac:dyDescent="0.2">
      <c r="A1564" t="s">
        <v>4</v>
      </c>
      <c r="B1564" t="s">
        <v>404</v>
      </c>
    </row>
    <row r="1565" spans="1:9" x14ac:dyDescent="0.2">
      <c r="A1565" t="s">
        <v>6</v>
      </c>
      <c r="B1565" t="s">
        <v>1562</v>
      </c>
    </row>
    <row r="1566" spans="1:9" x14ac:dyDescent="0.2">
      <c r="A1566" t="s">
        <v>8</v>
      </c>
      <c r="B1566">
        <v>1</v>
      </c>
    </row>
    <row r="1567" spans="1:9" x14ac:dyDescent="0.2">
      <c r="A1567" t="s">
        <v>9</v>
      </c>
      <c r="B1567" t="s">
        <v>73</v>
      </c>
    </row>
    <row r="1568" spans="1:9" x14ac:dyDescent="0.2">
      <c r="A1568" t="s">
        <v>11</v>
      </c>
      <c r="B1568" t="s">
        <v>12</v>
      </c>
    </row>
    <row r="1569" spans="1:19" x14ac:dyDescent="0.2">
      <c r="A1569" t="s">
        <v>13</v>
      </c>
      <c r="B1569" t="s">
        <v>14</v>
      </c>
    </row>
    <row r="1570" spans="1:19" x14ac:dyDescent="0.2">
      <c r="A1570" t="s">
        <v>15</v>
      </c>
      <c r="B1570" t="s">
        <v>53</v>
      </c>
    </row>
    <row r="1571" spans="1:19" x14ac:dyDescent="0.2">
      <c r="A1571" t="s">
        <v>17</v>
      </c>
    </row>
    <row r="1572" spans="1:19" s="2" customFormat="1" x14ac:dyDescent="0.2">
      <c r="A1572" s="2" t="s">
        <v>18</v>
      </c>
      <c r="B1572" s="2" t="s">
        <v>19</v>
      </c>
      <c r="C1572" s="2" t="s">
        <v>6</v>
      </c>
      <c r="D1572" s="2" t="s">
        <v>15</v>
      </c>
      <c r="E1572" s="2" t="s">
        <v>20</v>
      </c>
      <c r="F1572" s="2" t="s">
        <v>13</v>
      </c>
      <c r="G1572" s="2" t="s">
        <v>21</v>
      </c>
      <c r="H1572" s="2" t="s">
        <v>9</v>
      </c>
      <c r="I1572" s="2" t="s">
        <v>4</v>
      </c>
      <c r="J1572" s="2" t="s">
        <v>1925</v>
      </c>
      <c r="K1572" s="2" t="s">
        <v>1998</v>
      </c>
      <c r="L1572" s="2" t="s">
        <v>2002</v>
      </c>
      <c r="M1572" s="2" t="s">
        <v>2001</v>
      </c>
      <c r="O1572" s="2" t="s">
        <v>2000</v>
      </c>
      <c r="P1572" s="2" t="s">
        <v>2004</v>
      </c>
      <c r="Q1572" s="2" t="s">
        <v>1502</v>
      </c>
      <c r="R1572" s="2" t="s">
        <v>2005</v>
      </c>
      <c r="S1572" s="2" t="s">
        <v>2006</v>
      </c>
    </row>
    <row r="1573" spans="1:19" x14ac:dyDescent="0.2">
      <c r="A1573" t="s">
        <v>335</v>
      </c>
      <c r="B1573">
        <v>3.8502999999999998</v>
      </c>
      <c r="D1573" t="s">
        <v>30</v>
      </c>
      <c r="E1573" t="s">
        <v>336</v>
      </c>
      <c r="F1573" t="s">
        <v>27</v>
      </c>
      <c r="G1573">
        <v>0</v>
      </c>
      <c r="I1573" t="s">
        <v>337</v>
      </c>
    </row>
    <row r="1574" spans="1:19" x14ac:dyDescent="0.2">
      <c r="A1574" t="s">
        <v>29</v>
      </c>
      <c r="B1574">
        <v>0.25026999999999999</v>
      </c>
      <c r="D1574" t="s">
        <v>30</v>
      </c>
      <c r="E1574" t="s">
        <v>31</v>
      </c>
      <c r="F1574" t="s">
        <v>27</v>
      </c>
      <c r="G1574">
        <v>0</v>
      </c>
      <c r="I1574" t="s">
        <v>338</v>
      </c>
    </row>
    <row r="1575" spans="1:19" x14ac:dyDescent="0.2">
      <c r="A1575" t="s">
        <v>1460</v>
      </c>
      <c r="B1575">
        <v>1</v>
      </c>
      <c r="C1575" t="str">
        <f>B1565</f>
        <v>AF</v>
      </c>
      <c r="D1575" t="s">
        <v>53</v>
      </c>
      <c r="E1575" t="s">
        <v>339</v>
      </c>
      <c r="F1575" t="s">
        <v>33</v>
      </c>
      <c r="G1575">
        <v>0</v>
      </c>
      <c r="H1575" t="s">
        <v>73</v>
      </c>
      <c r="J1575">
        <f>VLOOKUP(C1575,'extension - production vol'!$B$6:$D$235,3,0)</f>
        <v>39.170999999999999</v>
      </c>
    </row>
    <row r="1576" spans="1:19" x14ac:dyDescent="0.2">
      <c r="A1576" t="s">
        <v>1434</v>
      </c>
      <c r="B1576">
        <v>3.3521534714391271E-8</v>
      </c>
      <c r="C1576" t="s">
        <v>49</v>
      </c>
      <c r="D1576" t="s">
        <v>15</v>
      </c>
      <c r="F1576" t="s">
        <v>36</v>
      </c>
      <c r="G1576">
        <v>0</v>
      </c>
      <c r="H1576" t="s">
        <v>1434</v>
      </c>
      <c r="I1576" t="s">
        <v>340</v>
      </c>
    </row>
    <row r="1577" spans="1:19" x14ac:dyDescent="0.2">
      <c r="A1577" t="s">
        <v>1435</v>
      </c>
      <c r="B1577">
        <v>1.7708617649119798E-8</v>
      </c>
      <c r="C1577" t="s">
        <v>49</v>
      </c>
      <c r="D1577" t="s">
        <v>15</v>
      </c>
      <c r="F1577" t="s">
        <v>36</v>
      </c>
      <c r="G1577">
        <v>0</v>
      </c>
      <c r="H1577" t="s">
        <v>1435</v>
      </c>
      <c r="I1577" t="s">
        <v>340</v>
      </c>
    </row>
    <row r="1578" spans="1:19" x14ac:dyDescent="0.2">
      <c r="A1578" t="s">
        <v>1452</v>
      </c>
      <c r="B1578">
        <v>3.0570455872195341E-10</v>
      </c>
      <c r="C1578" t="s">
        <v>35</v>
      </c>
      <c r="D1578" t="s">
        <v>15</v>
      </c>
      <c r="F1578" t="s">
        <v>36</v>
      </c>
      <c r="G1578">
        <v>0</v>
      </c>
      <c r="H1578" t="s">
        <v>1452</v>
      </c>
      <c r="I1578" t="s">
        <v>340</v>
      </c>
    </row>
    <row r="1579" spans="1:19" x14ac:dyDescent="0.2">
      <c r="A1579" t="s">
        <v>1453</v>
      </c>
      <c r="B1579">
        <v>3.7018911407736551E-10</v>
      </c>
      <c r="C1579" t="s">
        <v>35</v>
      </c>
      <c r="D1579" t="s">
        <v>15</v>
      </c>
      <c r="F1579" t="s">
        <v>36</v>
      </c>
      <c r="G1579">
        <v>0</v>
      </c>
      <c r="H1579" t="s">
        <v>1453</v>
      </c>
      <c r="I1579" t="s">
        <v>340</v>
      </c>
    </row>
    <row r="1580" spans="1:19" x14ac:dyDescent="0.2">
      <c r="A1580" t="s">
        <v>1454</v>
      </c>
      <c r="B1580">
        <v>4.824400067330827E-11</v>
      </c>
      <c r="C1580" t="s">
        <v>35</v>
      </c>
      <c r="D1580" t="s">
        <v>15</v>
      </c>
      <c r="F1580" t="s">
        <v>36</v>
      </c>
      <c r="G1580">
        <v>0</v>
      </c>
      <c r="H1580" t="s">
        <v>1454</v>
      </c>
      <c r="I1580" t="s">
        <v>340</v>
      </c>
    </row>
    <row r="1581" spans="1:19" x14ac:dyDescent="0.2">
      <c r="A1581" t="s">
        <v>1455</v>
      </c>
      <c r="B1581">
        <v>9.7920991465625702E-9</v>
      </c>
      <c r="C1581" t="s">
        <v>35</v>
      </c>
      <c r="D1581" t="s">
        <v>15</v>
      </c>
      <c r="F1581" t="s">
        <v>36</v>
      </c>
      <c r="G1581">
        <v>0</v>
      </c>
      <c r="H1581" t="s">
        <v>1455</v>
      </c>
      <c r="I1581" t="s">
        <v>340</v>
      </c>
    </row>
    <row r="1582" spans="1:19" x14ac:dyDescent="0.2">
      <c r="A1582" t="s">
        <v>1456</v>
      </c>
      <c r="B1582">
        <v>5.1826475970831156E-9</v>
      </c>
      <c r="C1582" t="s">
        <v>35</v>
      </c>
      <c r="D1582" t="s">
        <v>15</v>
      </c>
      <c r="F1582" t="s">
        <v>36</v>
      </c>
      <c r="G1582">
        <v>0</v>
      </c>
      <c r="H1582" t="s">
        <v>1456</v>
      </c>
      <c r="I1582" t="s">
        <v>340</v>
      </c>
    </row>
    <row r="1583" spans="1:19" x14ac:dyDescent="0.2">
      <c r="A1583" t="s">
        <v>1461</v>
      </c>
      <c r="B1583">
        <v>5.3404337904433668E-9</v>
      </c>
      <c r="C1583" t="s">
        <v>49</v>
      </c>
      <c r="D1583" t="s">
        <v>15</v>
      </c>
      <c r="F1583" t="s">
        <v>36</v>
      </c>
      <c r="G1583">
        <v>0</v>
      </c>
      <c r="H1583" t="s">
        <v>1461</v>
      </c>
      <c r="I1583" t="s">
        <v>340</v>
      </c>
    </row>
    <row r="1584" spans="1:19" x14ac:dyDescent="0.2">
      <c r="A1584" t="s">
        <v>1457</v>
      </c>
      <c r="B1584">
        <v>6.2434324500307844E-8</v>
      </c>
      <c r="C1584" t="s">
        <v>49</v>
      </c>
      <c r="D1584" t="s">
        <v>15</v>
      </c>
      <c r="F1584" t="s">
        <v>36</v>
      </c>
      <c r="G1584">
        <v>0</v>
      </c>
      <c r="H1584" t="s">
        <v>1457</v>
      </c>
      <c r="I1584" t="s">
        <v>340</v>
      </c>
    </row>
    <row r="1585" spans="1:22" x14ac:dyDescent="0.2">
      <c r="A1585" t="s">
        <v>1462</v>
      </c>
      <c r="B1585">
        <v>1.9816111689228142E-9</v>
      </c>
      <c r="C1585" t="s">
        <v>49</v>
      </c>
      <c r="D1585" t="s">
        <v>15</v>
      </c>
      <c r="F1585" t="s">
        <v>36</v>
      </c>
      <c r="G1585">
        <v>0</v>
      </c>
      <c r="H1585" t="s">
        <v>1462</v>
      </c>
      <c r="I1585" t="s">
        <v>340</v>
      </c>
    </row>
    <row r="1586" spans="1:22" x14ac:dyDescent="0.2">
      <c r="A1586" t="s">
        <v>1458</v>
      </c>
      <c r="B1586">
        <v>3.3001000093019847E-8</v>
      </c>
      <c r="C1586" t="s">
        <v>49</v>
      </c>
      <c r="D1586" t="s">
        <v>15</v>
      </c>
      <c r="F1586" t="s">
        <v>36</v>
      </c>
      <c r="G1586">
        <v>0</v>
      </c>
      <c r="H1586" t="s">
        <v>1458</v>
      </c>
      <c r="I1586" t="s">
        <v>340</v>
      </c>
    </row>
    <row r="1587" spans="1:22" x14ac:dyDescent="0.2">
      <c r="A1587" t="s">
        <v>442</v>
      </c>
      <c r="B1587">
        <v>3.7025999999999999E-3</v>
      </c>
      <c r="C1587" t="s">
        <v>42</v>
      </c>
      <c r="D1587" t="s">
        <v>16</v>
      </c>
      <c r="F1587" t="s">
        <v>36</v>
      </c>
      <c r="G1587">
        <v>0</v>
      </c>
      <c r="H1587" t="s">
        <v>443</v>
      </c>
      <c r="I1587" t="s">
        <v>353</v>
      </c>
    </row>
    <row r="1588" spans="1:22" x14ac:dyDescent="0.2">
      <c r="A1588" t="s">
        <v>354</v>
      </c>
      <c r="B1588">
        <v>-3.3322999999999998E-6</v>
      </c>
      <c r="C1588" t="s">
        <v>49</v>
      </c>
      <c r="D1588" t="s">
        <v>250</v>
      </c>
      <c r="F1588" t="s">
        <v>36</v>
      </c>
      <c r="G1588">
        <v>0</v>
      </c>
      <c r="H1588" t="s">
        <v>355</v>
      </c>
      <c r="I1588" t="s">
        <v>353</v>
      </c>
    </row>
    <row r="1590" spans="1:22" s="2" customFormat="1" x14ac:dyDescent="0.2">
      <c r="A1590" s="2" t="s">
        <v>2</v>
      </c>
      <c r="B1590" s="2" t="s">
        <v>332</v>
      </c>
    </row>
    <row r="1591" spans="1:22" x14ac:dyDescent="0.2">
      <c r="A1591" t="s">
        <v>4</v>
      </c>
      <c r="B1591" t="s">
        <v>356</v>
      </c>
    </row>
    <row r="1592" spans="1:22" x14ac:dyDescent="0.2">
      <c r="A1592" t="s">
        <v>6</v>
      </c>
      <c r="B1592" t="s">
        <v>1562</v>
      </c>
    </row>
    <row r="1593" spans="1:22" x14ac:dyDescent="0.2">
      <c r="A1593" t="s">
        <v>8</v>
      </c>
      <c r="B1593">
        <v>1</v>
      </c>
    </row>
    <row r="1594" spans="1:22" x14ac:dyDescent="0.2">
      <c r="A1594" t="s">
        <v>9</v>
      </c>
      <c r="B1594" t="s">
        <v>73</v>
      </c>
    </row>
    <row r="1595" spans="1:22" x14ac:dyDescent="0.2">
      <c r="A1595" t="s">
        <v>11</v>
      </c>
      <c r="B1595" t="s">
        <v>12</v>
      </c>
    </row>
    <row r="1596" spans="1:22" x14ac:dyDescent="0.2">
      <c r="A1596" t="s">
        <v>13</v>
      </c>
      <c r="B1596" t="s">
        <v>14</v>
      </c>
    </row>
    <row r="1597" spans="1:22" x14ac:dyDescent="0.2">
      <c r="A1597" t="s">
        <v>15</v>
      </c>
      <c r="B1597" t="s">
        <v>53</v>
      </c>
    </row>
    <row r="1598" spans="1:22" x14ac:dyDescent="0.2">
      <c r="A1598" t="s">
        <v>17</v>
      </c>
    </row>
    <row r="1599" spans="1:22" s="2" customFormat="1" x14ac:dyDescent="0.2">
      <c r="A1599" s="2" t="s">
        <v>18</v>
      </c>
      <c r="B1599" s="2" t="s">
        <v>19</v>
      </c>
      <c r="C1599" s="2" t="s">
        <v>6</v>
      </c>
      <c r="D1599" s="2" t="s">
        <v>15</v>
      </c>
      <c r="E1599" s="2" t="s">
        <v>20</v>
      </c>
      <c r="F1599" s="2" t="s">
        <v>13</v>
      </c>
      <c r="G1599" s="2" t="s">
        <v>21</v>
      </c>
      <c r="H1599" s="2" t="s">
        <v>22</v>
      </c>
      <c r="I1599" s="2" t="s">
        <v>23</v>
      </c>
      <c r="J1599" s="2" t="s">
        <v>4</v>
      </c>
      <c r="K1599" s="2" t="s">
        <v>24</v>
      </c>
      <c r="L1599" s="2" t="s">
        <v>9</v>
      </c>
      <c r="M1599" s="2" t="s">
        <v>1998</v>
      </c>
      <c r="O1599" s="2" t="s">
        <v>2002</v>
      </c>
      <c r="P1599" s="2" t="s">
        <v>2003</v>
      </c>
      <c r="Q1599" s="2" t="s">
        <v>2001</v>
      </c>
      <c r="R1599" s="2" t="s">
        <v>2000</v>
      </c>
      <c r="S1599" s="2" t="s">
        <v>2004</v>
      </c>
      <c r="T1599" s="2" t="s">
        <v>1502</v>
      </c>
      <c r="U1599" s="2" t="s">
        <v>2005</v>
      </c>
      <c r="V1599" s="2" t="s">
        <v>2006</v>
      </c>
    </row>
    <row r="1600" spans="1:22" x14ac:dyDescent="0.2">
      <c r="A1600" t="s">
        <v>335</v>
      </c>
      <c r="B1600">
        <v>3.8502999999999998</v>
      </c>
      <c r="D1600" t="s">
        <v>30</v>
      </c>
      <c r="E1600" t="s">
        <v>336</v>
      </c>
      <c r="F1600" t="s">
        <v>27</v>
      </c>
      <c r="G1600">
        <v>2</v>
      </c>
      <c r="H1600">
        <v>1.348151067341848</v>
      </c>
      <c r="I1600">
        <v>4.3409845976280087E-2</v>
      </c>
      <c r="J1600" t="s">
        <v>337</v>
      </c>
    </row>
    <row r="1601" spans="1:13" x14ac:dyDescent="0.2">
      <c r="A1601" t="s">
        <v>29</v>
      </c>
      <c r="B1601">
        <v>0.25026999999999999</v>
      </c>
      <c r="D1601" t="s">
        <v>30</v>
      </c>
      <c r="E1601" t="s">
        <v>31</v>
      </c>
      <c r="F1601" t="s">
        <v>27</v>
      </c>
      <c r="G1601">
        <v>2</v>
      </c>
      <c r="H1601">
        <v>-1.385214943900327</v>
      </c>
      <c r="I1601">
        <v>2.439508208471609E-2</v>
      </c>
      <c r="J1601" t="s">
        <v>358</v>
      </c>
    </row>
    <row r="1602" spans="1:13" x14ac:dyDescent="0.2">
      <c r="A1602" t="s">
        <v>332</v>
      </c>
      <c r="B1602">
        <v>1</v>
      </c>
      <c r="C1602" t="str">
        <f>B1592</f>
        <v>AF</v>
      </c>
      <c r="D1602" t="s">
        <v>53</v>
      </c>
      <c r="E1602" t="s">
        <v>339</v>
      </c>
      <c r="F1602" t="s">
        <v>33</v>
      </c>
      <c r="G1602">
        <v>0</v>
      </c>
      <c r="H1602">
        <v>1</v>
      </c>
      <c r="L1602" t="s">
        <v>73</v>
      </c>
      <c r="M1602">
        <f>VLOOKUP(C1602,'extension - production vol'!$B$6:$D$235,3,0)</f>
        <v>39.170999999999999</v>
      </c>
    </row>
    <row r="1603" spans="1:13" x14ac:dyDescent="0.2">
      <c r="A1603" t="s">
        <v>1434</v>
      </c>
      <c r="B1603">
        <v>9.5377999999999999E-9</v>
      </c>
      <c r="C1603" t="s">
        <v>49</v>
      </c>
      <c r="D1603" t="s">
        <v>15</v>
      </c>
      <c r="F1603" t="s">
        <v>36</v>
      </c>
      <c r="G1603">
        <v>2</v>
      </c>
      <c r="H1603">
        <v>-18.46800298604678</v>
      </c>
      <c r="I1603">
        <v>9.798894162072011E-2</v>
      </c>
      <c r="J1603" t="s">
        <v>340</v>
      </c>
      <c r="L1603" t="s">
        <v>1434</v>
      </c>
    </row>
    <row r="1604" spans="1:13" x14ac:dyDescent="0.2">
      <c r="A1604" t="s">
        <v>1435</v>
      </c>
      <c r="B1604">
        <v>5.0512999999999997E-9</v>
      </c>
      <c r="C1604" t="s">
        <v>49</v>
      </c>
      <c r="D1604" t="s">
        <v>15</v>
      </c>
      <c r="F1604" t="s">
        <v>36</v>
      </c>
      <c r="G1604">
        <v>2</v>
      </c>
      <c r="H1604">
        <v>-19.10362020104489</v>
      </c>
      <c r="I1604">
        <v>9.798894162072011E-2</v>
      </c>
      <c r="J1604" t="s">
        <v>340</v>
      </c>
      <c r="L1604" t="s">
        <v>1435</v>
      </c>
    </row>
    <row r="1605" spans="1:13" x14ac:dyDescent="0.2">
      <c r="A1605" t="s">
        <v>1439</v>
      </c>
      <c r="B1605">
        <v>2.7893999999999999E-9</v>
      </c>
      <c r="C1605" t="s">
        <v>49</v>
      </c>
      <c r="D1605" t="s">
        <v>15</v>
      </c>
      <c r="F1605" t="s">
        <v>36</v>
      </c>
      <c r="G1605">
        <v>2</v>
      </c>
      <c r="H1605">
        <v>-19.697439318003951</v>
      </c>
      <c r="I1605">
        <v>9.798894162072011E-2</v>
      </c>
      <c r="J1605" t="s">
        <v>340</v>
      </c>
      <c r="L1605" t="s">
        <v>1439</v>
      </c>
    </row>
    <row r="1606" spans="1:13" x14ac:dyDescent="0.2">
      <c r="A1606" t="s">
        <v>1440</v>
      </c>
      <c r="B1606">
        <v>5.6277000000000002E-8</v>
      </c>
      <c r="C1606" t="s">
        <v>49</v>
      </c>
      <c r="D1606" t="s">
        <v>15</v>
      </c>
      <c r="F1606" t="s">
        <v>36</v>
      </c>
      <c r="G1606">
        <v>2</v>
      </c>
      <c r="H1606">
        <v>-16.692979911025031</v>
      </c>
      <c r="I1606">
        <v>9.798894162072011E-2</v>
      </c>
      <c r="J1606" t="s">
        <v>340</v>
      </c>
      <c r="L1606" t="s">
        <v>1440</v>
      </c>
    </row>
    <row r="1607" spans="1:13" x14ac:dyDescent="0.2">
      <c r="A1607" t="s">
        <v>1441</v>
      </c>
      <c r="B1607">
        <v>4.4043E-10</v>
      </c>
      <c r="C1607" t="s">
        <v>35</v>
      </c>
      <c r="D1607" t="s">
        <v>15</v>
      </c>
      <c r="F1607" t="s">
        <v>36</v>
      </c>
      <c r="G1607">
        <v>2</v>
      </c>
      <c r="H1607">
        <v>-21.54326959350907</v>
      </c>
      <c r="I1607">
        <v>9.798894162072011E-2</v>
      </c>
      <c r="J1607" t="s">
        <v>340</v>
      </c>
      <c r="L1607" t="s">
        <v>1441</v>
      </c>
    </row>
    <row r="1608" spans="1:13" x14ac:dyDescent="0.2">
      <c r="A1608" t="s">
        <v>1442</v>
      </c>
      <c r="B1608">
        <v>7.3404E-9</v>
      </c>
      <c r="C1608" t="s">
        <v>35</v>
      </c>
      <c r="D1608" t="s">
        <v>15</v>
      </c>
      <c r="F1608" t="s">
        <v>36</v>
      </c>
      <c r="G1608">
        <v>2</v>
      </c>
      <c r="H1608">
        <v>-18.729872499892029</v>
      </c>
      <c r="I1608">
        <v>9.798894162072011E-2</v>
      </c>
      <c r="J1608" t="s">
        <v>340</v>
      </c>
      <c r="L1608" t="s">
        <v>1442</v>
      </c>
    </row>
    <row r="1609" spans="1:13" x14ac:dyDescent="0.2">
      <c r="A1609" t="s">
        <v>1452</v>
      </c>
      <c r="B1609">
        <v>3.8934000000000002E-10</v>
      </c>
      <c r="C1609" t="s">
        <v>35</v>
      </c>
      <c r="D1609" t="s">
        <v>15</v>
      </c>
      <c r="F1609" t="s">
        <v>36</v>
      </c>
      <c r="G1609">
        <v>2</v>
      </c>
      <c r="H1609">
        <v>-21.666568118067421</v>
      </c>
      <c r="I1609">
        <v>9.798894162072011E-2</v>
      </c>
      <c r="J1609" t="s">
        <v>340</v>
      </c>
      <c r="L1609" t="s">
        <v>1452</v>
      </c>
    </row>
    <row r="1610" spans="1:13" x14ac:dyDescent="0.2">
      <c r="A1610" t="s">
        <v>1453</v>
      </c>
      <c r="B1610">
        <v>4.7130000000000002E-10</v>
      </c>
      <c r="C1610" t="s">
        <v>35</v>
      </c>
      <c r="D1610" t="s">
        <v>15</v>
      </c>
      <c r="F1610" t="s">
        <v>36</v>
      </c>
      <c r="G1610">
        <v>2</v>
      </c>
      <c r="H1610">
        <v>-21.47552628199886</v>
      </c>
      <c r="I1610">
        <v>9.798894162072011E-2</v>
      </c>
      <c r="J1610" t="s">
        <v>340</v>
      </c>
      <c r="L1610" t="s">
        <v>1453</v>
      </c>
    </row>
    <row r="1611" spans="1:13" x14ac:dyDescent="0.2">
      <c r="A1611" t="s">
        <v>1454</v>
      </c>
      <c r="B1611">
        <v>6.1474000000000004E-11</v>
      </c>
      <c r="C1611" t="s">
        <v>35</v>
      </c>
      <c r="D1611" t="s">
        <v>15</v>
      </c>
      <c r="F1611" t="s">
        <v>36</v>
      </c>
      <c r="G1611">
        <v>2</v>
      </c>
      <c r="H1611">
        <v>-23.51240679473371</v>
      </c>
      <c r="I1611">
        <v>9.798894162072011E-2</v>
      </c>
      <c r="J1611" t="s">
        <v>340</v>
      </c>
      <c r="L1611" t="s">
        <v>1454</v>
      </c>
    </row>
    <row r="1612" spans="1:13" x14ac:dyDescent="0.2">
      <c r="A1612" t="s">
        <v>1455</v>
      </c>
      <c r="B1612">
        <v>1.2458999999999999E-8</v>
      </c>
      <c r="C1612" t="s">
        <v>35</v>
      </c>
      <c r="D1612" t="s">
        <v>15</v>
      </c>
      <c r="F1612" t="s">
        <v>36</v>
      </c>
      <c r="G1612">
        <v>2</v>
      </c>
      <c r="H1612">
        <v>-18.20082258362968</v>
      </c>
      <c r="I1612">
        <v>9.798894162072011E-2</v>
      </c>
      <c r="J1612" t="s">
        <v>340</v>
      </c>
      <c r="L1612" t="s">
        <v>1455</v>
      </c>
    </row>
    <row r="1613" spans="1:13" x14ac:dyDescent="0.2">
      <c r="A1613" t="s">
        <v>1456</v>
      </c>
      <c r="B1613">
        <v>6.5981999999999998E-9</v>
      </c>
      <c r="C1613" t="s">
        <v>35</v>
      </c>
      <c r="D1613" t="s">
        <v>15</v>
      </c>
      <c r="F1613" t="s">
        <v>36</v>
      </c>
      <c r="G1613">
        <v>2</v>
      </c>
      <c r="H1613">
        <v>-18.836468952383601</v>
      </c>
      <c r="I1613">
        <v>9.798894162072011E-2</v>
      </c>
      <c r="J1613" t="s">
        <v>340</v>
      </c>
      <c r="L1613" t="s">
        <v>1456</v>
      </c>
    </row>
    <row r="1614" spans="1:13" x14ac:dyDescent="0.2">
      <c r="A1614" t="s">
        <v>1461</v>
      </c>
      <c r="B1614">
        <v>1.0666E-9</v>
      </c>
      <c r="C1614" t="s">
        <v>49</v>
      </c>
      <c r="D1614" t="s">
        <v>15</v>
      </c>
      <c r="F1614" t="s">
        <v>36</v>
      </c>
      <c r="G1614">
        <v>2</v>
      </c>
      <c r="H1614">
        <v>-20.658789817762049</v>
      </c>
      <c r="I1614">
        <v>9.798894162072011E-2</v>
      </c>
      <c r="J1614" t="s">
        <v>340</v>
      </c>
      <c r="L1614" t="s">
        <v>1461</v>
      </c>
    </row>
    <row r="1615" spans="1:13" x14ac:dyDescent="0.2">
      <c r="A1615" t="s">
        <v>1457</v>
      </c>
      <c r="B1615">
        <v>1.7777000000000001E-8</v>
      </c>
      <c r="C1615" t="s">
        <v>49</v>
      </c>
      <c r="D1615" t="s">
        <v>15</v>
      </c>
      <c r="F1615" t="s">
        <v>36</v>
      </c>
      <c r="G1615">
        <v>2</v>
      </c>
      <c r="H1615">
        <v>-17.845360350005858</v>
      </c>
      <c r="I1615">
        <v>9.798894162072011E-2</v>
      </c>
      <c r="J1615" t="s">
        <v>340</v>
      </c>
      <c r="L1615" t="s">
        <v>1457</v>
      </c>
    </row>
    <row r="1616" spans="1:13" x14ac:dyDescent="0.2">
      <c r="A1616" t="s">
        <v>1462</v>
      </c>
      <c r="B1616">
        <v>5.6487000000000004E-10</v>
      </c>
      <c r="C1616" t="s">
        <v>49</v>
      </c>
      <c r="D1616" t="s">
        <v>15</v>
      </c>
      <c r="F1616" t="s">
        <v>36</v>
      </c>
      <c r="G1616">
        <v>2</v>
      </c>
      <c r="H1616">
        <v>-21.294425499752101</v>
      </c>
      <c r="I1616">
        <v>9.798894162072011E-2</v>
      </c>
      <c r="J1616" t="s">
        <v>340</v>
      </c>
      <c r="L1616" t="s">
        <v>1462</v>
      </c>
    </row>
    <row r="1617" spans="1:12" x14ac:dyDescent="0.2">
      <c r="A1617" t="s">
        <v>1458</v>
      </c>
      <c r="B1617">
        <v>9.4146000000000001E-9</v>
      </c>
      <c r="C1617" t="s">
        <v>49</v>
      </c>
      <c r="D1617" t="s">
        <v>15</v>
      </c>
      <c r="F1617" t="s">
        <v>36</v>
      </c>
      <c r="G1617">
        <v>2</v>
      </c>
      <c r="H1617">
        <v>-18.48100416113547</v>
      </c>
      <c r="I1617">
        <v>9.798894162072011E-2</v>
      </c>
      <c r="J1617" t="s">
        <v>340</v>
      </c>
      <c r="L1617" t="s">
        <v>1458</v>
      </c>
    </row>
    <row r="1618" spans="1:12" x14ac:dyDescent="0.2">
      <c r="A1618" t="s">
        <v>341</v>
      </c>
      <c r="B1618">
        <v>2.3616999999999999E-8</v>
      </c>
      <c r="C1618" t="s">
        <v>359</v>
      </c>
      <c r="D1618" t="s">
        <v>15</v>
      </c>
      <c r="F1618" t="s">
        <v>36</v>
      </c>
      <c r="G1618">
        <v>2</v>
      </c>
      <c r="H1618">
        <v>-17.561299045251399</v>
      </c>
      <c r="I1618">
        <v>9.798894162072011E-2</v>
      </c>
      <c r="J1618" t="s">
        <v>340</v>
      </c>
      <c r="L1618" t="s">
        <v>341</v>
      </c>
    </row>
    <row r="1619" spans="1:12" x14ac:dyDescent="0.2">
      <c r="A1619" t="s">
        <v>342</v>
      </c>
      <c r="B1619">
        <v>2.3616999999999999E-8</v>
      </c>
      <c r="C1619" t="s">
        <v>359</v>
      </c>
      <c r="D1619" t="s">
        <v>15</v>
      </c>
      <c r="F1619" t="s">
        <v>36</v>
      </c>
      <c r="G1619">
        <v>2</v>
      </c>
      <c r="H1619">
        <v>-17.561299045251399</v>
      </c>
      <c r="I1619">
        <v>9.798894162072011E-2</v>
      </c>
      <c r="J1619" t="s">
        <v>340</v>
      </c>
      <c r="L1619" t="s">
        <v>342</v>
      </c>
    </row>
    <row r="1620" spans="1:12" x14ac:dyDescent="0.2">
      <c r="A1620" t="s">
        <v>343</v>
      </c>
      <c r="B1620">
        <v>1.2508E-8</v>
      </c>
      <c r="C1620" t="s">
        <v>359</v>
      </c>
      <c r="D1620" t="s">
        <v>15</v>
      </c>
      <c r="F1620" t="s">
        <v>36</v>
      </c>
      <c r="G1620">
        <v>2</v>
      </c>
      <c r="H1620">
        <v>-18.196897397350821</v>
      </c>
      <c r="I1620">
        <v>9.798894162072011E-2</v>
      </c>
      <c r="J1620" t="s">
        <v>340</v>
      </c>
      <c r="L1620" t="s">
        <v>343</v>
      </c>
    </row>
    <row r="1621" spans="1:12" x14ac:dyDescent="0.2">
      <c r="A1621" t="s">
        <v>344</v>
      </c>
      <c r="B1621">
        <v>1.2508E-8</v>
      </c>
      <c r="C1621" t="s">
        <v>359</v>
      </c>
      <c r="D1621" t="s">
        <v>15</v>
      </c>
      <c r="F1621" t="s">
        <v>36</v>
      </c>
      <c r="G1621">
        <v>2</v>
      </c>
      <c r="H1621">
        <v>-18.196897397350821</v>
      </c>
      <c r="I1621">
        <v>9.798894162072011E-2</v>
      </c>
      <c r="J1621" t="s">
        <v>340</v>
      </c>
      <c r="L1621" t="s">
        <v>344</v>
      </c>
    </row>
    <row r="1622" spans="1:12" x14ac:dyDescent="0.2">
      <c r="A1622" t="s">
        <v>345</v>
      </c>
      <c r="B1622">
        <v>2.4797999999999997E-7</v>
      </c>
      <c r="C1622" t="s">
        <v>359</v>
      </c>
      <c r="D1622" t="s">
        <v>15</v>
      </c>
      <c r="F1622" t="s">
        <v>36</v>
      </c>
      <c r="G1622">
        <v>2</v>
      </c>
      <c r="H1622">
        <v>-15.20991773919472</v>
      </c>
      <c r="I1622">
        <v>9.798894162072011E-2</v>
      </c>
      <c r="J1622" t="s">
        <v>340</v>
      </c>
      <c r="L1622" t="s">
        <v>345</v>
      </c>
    </row>
    <row r="1623" spans="1:12" x14ac:dyDescent="0.2">
      <c r="A1623" t="s">
        <v>346</v>
      </c>
      <c r="B1623">
        <v>1.3133E-7</v>
      </c>
      <c r="C1623" t="s">
        <v>359</v>
      </c>
      <c r="D1623" t="s">
        <v>15</v>
      </c>
      <c r="F1623" t="s">
        <v>36</v>
      </c>
      <c r="G1623">
        <v>2</v>
      </c>
      <c r="H1623">
        <v>-15.845552597349339</v>
      </c>
      <c r="I1623">
        <v>9.798894162072011E-2</v>
      </c>
      <c r="J1623" t="s">
        <v>340</v>
      </c>
      <c r="L1623" t="s">
        <v>346</v>
      </c>
    </row>
    <row r="1624" spans="1:12" x14ac:dyDescent="0.2">
      <c r="A1624" t="s">
        <v>347</v>
      </c>
      <c r="B1624">
        <v>4.6489E-8</v>
      </c>
      <c r="C1624" t="s">
        <v>49</v>
      </c>
      <c r="D1624" t="s">
        <v>15</v>
      </c>
      <c r="F1624" t="s">
        <v>36</v>
      </c>
      <c r="G1624">
        <v>2</v>
      </c>
      <c r="H1624">
        <v>-16.884050111477411</v>
      </c>
      <c r="I1624">
        <v>9.798894162072011E-2</v>
      </c>
      <c r="J1624" t="s">
        <v>340</v>
      </c>
      <c r="L1624" t="s">
        <v>347</v>
      </c>
    </row>
    <row r="1625" spans="1:12" x14ac:dyDescent="0.2">
      <c r="A1625" t="s">
        <v>348</v>
      </c>
      <c r="B1625">
        <v>3.3766000000000001E-9</v>
      </c>
      <c r="C1625" t="s">
        <v>49</v>
      </c>
      <c r="D1625" t="s">
        <v>15</v>
      </c>
      <c r="F1625" t="s">
        <v>36</v>
      </c>
      <c r="G1625">
        <v>2</v>
      </c>
      <c r="H1625">
        <v>-19.506396550885459</v>
      </c>
      <c r="I1625">
        <v>9.798894162072011E-2</v>
      </c>
      <c r="J1625" t="s">
        <v>340</v>
      </c>
      <c r="L1625" t="s">
        <v>348</v>
      </c>
    </row>
    <row r="1626" spans="1:12" x14ac:dyDescent="0.2">
      <c r="A1626" t="s">
        <v>349</v>
      </c>
      <c r="B1626">
        <v>1.2213E-8</v>
      </c>
      <c r="C1626" t="s">
        <v>359</v>
      </c>
      <c r="D1626" t="s">
        <v>15</v>
      </c>
      <c r="F1626" t="s">
        <v>36</v>
      </c>
      <c r="G1626">
        <v>2</v>
      </c>
      <c r="H1626">
        <v>-18.220764878757461</v>
      </c>
      <c r="I1626">
        <v>9.798894162072011E-2</v>
      </c>
      <c r="J1626" t="s">
        <v>340</v>
      </c>
      <c r="L1626" t="s">
        <v>349</v>
      </c>
    </row>
    <row r="1627" spans="1:12" x14ac:dyDescent="0.2">
      <c r="A1627" t="s">
        <v>350</v>
      </c>
      <c r="B1627">
        <v>2.0354999999999999E-7</v>
      </c>
      <c r="C1627" t="s">
        <v>359</v>
      </c>
      <c r="D1627" t="s">
        <v>15</v>
      </c>
      <c r="F1627" t="s">
        <v>36</v>
      </c>
      <c r="G1627">
        <v>2</v>
      </c>
      <c r="H1627">
        <v>-15.40735416199742</v>
      </c>
      <c r="I1627">
        <v>9.798894162072011E-2</v>
      </c>
      <c r="J1627" t="s">
        <v>340</v>
      </c>
      <c r="L1627" t="s">
        <v>350</v>
      </c>
    </row>
    <row r="1628" spans="1:12" x14ac:dyDescent="0.2">
      <c r="A1628" t="s">
        <v>351</v>
      </c>
      <c r="B1628">
        <v>6.4681999999999996E-9</v>
      </c>
      <c r="C1628" t="s">
        <v>359</v>
      </c>
      <c r="D1628" t="s">
        <v>15</v>
      </c>
      <c r="F1628" t="s">
        <v>36</v>
      </c>
      <c r="G1628">
        <v>2</v>
      </c>
      <c r="H1628">
        <v>-18.856367974250119</v>
      </c>
      <c r="I1628">
        <v>9.798894162072011E-2</v>
      </c>
      <c r="J1628" t="s">
        <v>340</v>
      </c>
      <c r="L1628" t="s">
        <v>351</v>
      </c>
    </row>
    <row r="1629" spans="1:12" x14ac:dyDescent="0.2">
      <c r="A1629" t="s">
        <v>352</v>
      </c>
      <c r="B1629">
        <v>1.078E-7</v>
      </c>
      <c r="C1629" t="s">
        <v>359</v>
      </c>
      <c r="D1629" t="s">
        <v>15</v>
      </c>
      <c r="F1629" t="s">
        <v>36</v>
      </c>
      <c r="G1629">
        <v>2</v>
      </c>
      <c r="H1629">
        <v>-16.042988178471511</v>
      </c>
      <c r="I1629">
        <v>9.798894162072011E-2</v>
      </c>
      <c r="J1629" t="s">
        <v>340</v>
      </c>
      <c r="L1629" t="s">
        <v>352</v>
      </c>
    </row>
    <row r="1630" spans="1:12" x14ac:dyDescent="0.2">
      <c r="A1630" t="s">
        <v>442</v>
      </c>
      <c r="B1630">
        <v>2.0720999999999999E-3</v>
      </c>
      <c r="C1630" t="s">
        <v>42</v>
      </c>
      <c r="D1630" t="s">
        <v>16</v>
      </c>
      <c r="F1630" t="s">
        <v>36</v>
      </c>
      <c r="G1630">
        <v>2</v>
      </c>
      <c r="H1630">
        <v>-6.1791926932012373</v>
      </c>
      <c r="I1630">
        <v>4.3409845976280087E-2</v>
      </c>
      <c r="J1630" t="s">
        <v>353</v>
      </c>
      <c r="L1630" t="s">
        <v>443</v>
      </c>
    </row>
    <row r="1631" spans="1:12" x14ac:dyDescent="0.2">
      <c r="A1631" t="s">
        <v>354</v>
      </c>
      <c r="B1631">
        <v>-1.8648999999999999E-6</v>
      </c>
      <c r="C1631" t="s">
        <v>49</v>
      </c>
      <c r="D1631" t="s">
        <v>250</v>
      </c>
      <c r="F1631" t="s">
        <v>36</v>
      </c>
      <c r="G1631">
        <v>2</v>
      </c>
      <c r="H1631">
        <v>-13.19230312560901</v>
      </c>
      <c r="I1631">
        <v>4.3409845976280087E-2</v>
      </c>
      <c r="J1631" t="s">
        <v>353</v>
      </c>
      <c r="K1631" t="b">
        <v>1</v>
      </c>
      <c r="L1631" t="s">
        <v>355</v>
      </c>
    </row>
    <row r="1633" spans="1:19" s="2" customFormat="1" x14ac:dyDescent="0.2">
      <c r="A1633" s="2" t="s">
        <v>2</v>
      </c>
      <c r="B1633" s="2" t="s">
        <v>1459</v>
      </c>
    </row>
    <row r="1634" spans="1:19" x14ac:dyDescent="0.2">
      <c r="A1634" t="s">
        <v>4</v>
      </c>
      <c r="B1634" t="s">
        <v>404</v>
      </c>
    </row>
    <row r="1635" spans="1:19" x14ac:dyDescent="0.2">
      <c r="A1635" t="s">
        <v>6</v>
      </c>
      <c r="B1635" t="s">
        <v>1761</v>
      </c>
    </row>
    <row r="1636" spans="1:19" x14ac:dyDescent="0.2">
      <c r="A1636" t="s">
        <v>8</v>
      </c>
      <c r="B1636">
        <v>1</v>
      </c>
    </row>
    <row r="1637" spans="1:19" x14ac:dyDescent="0.2">
      <c r="A1637" t="s">
        <v>9</v>
      </c>
      <c r="B1637" t="s">
        <v>73</v>
      </c>
    </row>
    <row r="1638" spans="1:19" x14ac:dyDescent="0.2">
      <c r="A1638" t="s">
        <v>11</v>
      </c>
      <c r="B1638" t="s">
        <v>12</v>
      </c>
    </row>
    <row r="1639" spans="1:19" x14ac:dyDescent="0.2">
      <c r="A1639" t="s">
        <v>13</v>
      </c>
      <c r="B1639" t="s">
        <v>14</v>
      </c>
    </row>
    <row r="1640" spans="1:19" x14ac:dyDescent="0.2">
      <c r="A1640" t="s">
        <v>15</v>
      </c>
      <c r="B1640" t="s">
        <v>53</v>
      </c>
    </row>
    <row r="1641" spans="1:19" x14ac:dyDescent="0.2">
      <c r="A1641" t="s">
        <v>17</v>
      </c>
    </row>
    <row r="1642" spans="1:19" s="2" customFormat="1" x14ac:dyDescent="0.2">
      <c r="A1642" s="2" t="s">
        <v>18</v>
      </c>
      <c r="B1642" s="2" t="s">
        <v>19</v>
      </c>
      <c r="C1642" s="2" t="s">
        <v>6</v>
      </c>
      <c r="D1642" s="2" t="s">
        <v>15</v>
      </c>
      <c r="E1642" s="2" t="s">
        <v>20</v>
      </c>
      <c r="F1642" s="2" t="s">
        <v>13</v>
      </c>
      <c r="G1642" s="2" t="s">
        <v>21</v>
      </c>
      <c r="H1642" s="2" t="s">
        <v>9</v>
      </c>
      <c r="I1642" s="2" t="s">
        <v>4</v>
      </c>
      <c r="J1642" s="2" t="s">
        <v>1925</v>
      </c>
      <c r="K1642" s="2" t="s">
        <v>1998</v>
      </c>
      <c r="L1642" s="2" t="s">
        <v>2002</v>
      </c>
      <c r="M1642" s="2" t="s">
        <v>2001</v>
      </c>
      <c r="O1642" s="2" t="s">
        <v>2000</v>
      </c>
      <c r="P1642" s="2" t="s">
        <v>2004</v>
      </c>
      <c r="Q1642" s="2" t="s">
        <v>1502</v>
      </c>
      <c r="R1642" s="2" t="s">
        <v>2005</v>
      </c>
      <c r="S1642" s="2" t="s">
        <v>2006</v>
      </c>
    </row>
    <row r="1643" spans="1:19" x14ac:dyDescent="0.2">
      <c r="A1643" t="s">
        <v>335</v>
      </c>
      <c r="B1643">
        <v>3.8502999999999998</v>
      </c>
      <c r="D1643" t="s">
        <v>30</v>
      </c>
      <c r="E1643" t="s">
        <v>336</v>
      </c>
      <c r="F1643" t="s">
        <v>27</v>
      </c>
      <c r="G1643">
        <v>0</v>
      </c>
      <c r="I1643" t="s">
        <v>337</v>
      </c>
    </row>
    <row r="1644" spans="1:19" x14ac:dyDescent="0.2">
      <c r="A1644" t="s">
        <v>29</v>
      </c>
      <c r="B1644">
        <v>0.25026999999999999</v>
      </c>
      <c r="D1644" t="s">
        <v>30</v>
      </c>
      <c r="E1644" t="s">
        <v>31</v>
      </c>
      <c r="F1644" t="s">
        <v>27</v>
      </c>
      <c r="G1644">
        <v>0</v>
      </c>
      <c r="I1644" t="s">
        <v>338</v>
      </c>
    </row>
    <row r="1645" spans="1:19" x14ac:dyDescent="0.2">
      <c r="A1645" t="s">
        <v>1459</v>
      </c>
      <c r="B1645">
        <v>1</v>
      </c>
      <c r="C1645" t="str">
        <f>B1635</f>
        <v>MR</v>
      </c>
      <c r="D1645" t="s">
        <v>53</v>
      </c>
      <c r="E1645" t="s">
        <v>339</v>
      </c>
      <c r="F1645" t="s">
        <v>33</v>
      </c>
      <c r="G1645">
        <v>0</v>
      </c>
      <c r="H1645" t="s">
        <v>73</v>
      </c>
      <c r="J1645">
        <f>VLOOKUP(C1645,'extension - production vol'!$B$6:$D$235,3,0)</f>
        <v>88</v>
      </c>
    </row>
    <row r="1646" spans="1:19" x14ac:dyDescent="0.2">
      <c r="A1646" t="s">
        <v>1439</v>
      </c>
      <c r="B1646">
        <v>6.4265290829504533E-9</v>
      </c>
      <c r="C1646" t="s">
        <v>49</v>
      </c>
      <c r="D1646" t="s">
        <v>15</v>
      </c>
      <c r="F1646" t="s">
        <v>36</v>
      </c>
      <c r="G1646">
        <v>0</v>
      </c>
      <c r="H1646" t="s">
        <v>1439</v>
      </c>
      <c r="I1646" t="s">
        <v>340</v>
      </c>
    </row>
    <row r="1647" spans="1:19" x14ac:dyDescent="0.2">
      <c r="A1647" t="s">
        <v>1440</v>
      </c>
      <c r="B1647">
        <v>7.9051994914169298E-8</v>
      </c>
      <c r="C1647" t="s">
        <v>49</v>
      </c>
      <c r="D1647" t="s">
        <v>15</v>
      </c>
      <c r="F1647" t="s">
        <v>36</v>
      </c>
      <c r="G1647">
        <v>0</v>
      </c>
      <c r="H1647" t="s">
        <v>1440</v>
      </c>
      <c r="I1647" t="s">
        <v>340</v>
      </c>
    </row>
    <row r="1648" spans="1:19" x14ac:dyDescent="0.2">
      <c r="A1648" t="s">
        <v>1441</v>
      </c>
      <c r="B1648">
        <v>4.3905136743696912E-9</v>
      </c>
      <c r="C1648" t="s">
        <v>35</v>
      </c>
      <c r="D1648" t="s">
        <v>15</v>
      </c>
      <c r="F1648" t="s">
        <v>36</v>
      </c>
      <c r="G1648">
        <v>0</v>
      </c>
      <c r="H1648" t="s">
        <v>1441</v>
      </c>
      <c r="I1648" t="s">
        <v>340</v>
      </c>
    </row>
    <row r="1649" spans="1:9" x14ac:dyDescent="0.2">
      <c r="A1649" t="s">
        <v>1442</v>
      </c>
      <c r="B1649">
        <v>1.0521308675626849E-7</v>
      </c>
      <c r="C1649" t="s">
        <v>35</v>
      </c>
      <c r="D1649" t="s">
        <v>15</v>
      </c>
      <c r="F1649" t="s">
        <v>36</v>
      </c>
      <c r="G1649">
        <v>0</v>
      </c>
      <c r="H1649" t="s">
        <v>1442</v>
      </c>
      <c r="I1649" t="s">
        <v>340</v>
      </c>
    </row>
    <row r="1650" spans="1:9" x14ac:dyDescent="0.2">
      <c r="A1650" t="s">
        <v>341</v>
      </c>
      <c r="B1650">
        <v>2.1036182300075951E-7</v>
      </c>
      <c r="C1650" t="s">
        <v>35</v>
      </c>
      <c r="D1650" t="s">
        <v>15</v>
      </c>
      <c r="F1650" t="s">
        <v>36</v>
      </c>
      <c r="G1650">
        <v>0</v>
      </c>
      <c r="H1650" t="s">
        <v>341</v>
      </c>
      <c r="I1650" t="s">
        <v>340</v>
      </c>
    </row>
    <row r="1651" spans="1:9" x14ac:dyDescent="0.2">
      <c r="A1651" t="s">
        <v>342</v>
      </c>
      <c r="B1651">
        <v>2.1036182300075951E-7</v>
      </c>
      <c r="C1651" t="s">
        <v>35</v>
      </c>
      <c r="D1651" t="s">
        <v>15</v>
      </c>
      <c r="F1651" t="s">
        <v>36</v>
      </c>
      <c r="G1651">
        <v>0</v>
      </c>
      <c r="H1651" t="s">
        <v>342</v>
      </c>
      <c r="I1651" t="s">
        <v>340</v>
      </c>
    </row>
    <row r="1652" spans="1:9" x14ac:dyDescent="0.2">
      <c r="A1652" t="s">
        <v>343</v>
      </c>
      <c r="B1652">
        <v>1.161457169463653E-7</v>
      </c>
      <c r="C1652" t="s">
        <v>35</v>
      </c>
      <c r="D1652" t="s">
        <v>15</v>
      </c>
      <c r="F1652" t="s">
        <v>36</v>
      </c>
      <c r="G1652">
        <v>0</v>
      </c>
      <c r="H1652" t="s">
        <v>343</v>
      </c>
      <c r="I1652" t="s">
        <v>340</v>
      </c>
    </row>
    <row r="1653" spans="1:9" x14ac:dyDescent="0.2">
      <c r="A1653" t="s">
        <v>344</v>
      </c>
      <c r="B1653">
        <v>1.161457169463653E-7</v>
      </c>
      <c r="C1653" t="s">
        <v>35</v>
      </c>
      <c r="D1653" t="s">
        <v>15</v>
      </c>
      <c r="F1653" t="s">
        <v>36</v>
      </c>
      <c r="G1653">
        <v>0</v>
      </c>
      <c r="H1653" t="s">
        <v>344</v>
      </c>
      <c r="I1653" t="s">
        <v>340</v>
      </c>
    </row>
    <row r="1654" spans="1:9" x14ac:dyDescent="0.2">
      <c r="A1654" t="s">
        <v>345</v>
      </c>
      <c r="B1654">
        <v>2.1895696433061281E-6</v>
      </c>
      <c r="C1654" t="s">
        <v>35</v>
      </c>
      <c r="D1654" t="s">
        <v>15</v>
      </c>
      <c r="F1654" t="s">
        <v>36</v>
      </c>
      <c r="G1654">
        <v>0</v>
      </c>
      <c r="H1654" t="s">
        <v>345</v>
      </c>
      <c r="I1654" t="s">
        <v>340</v>
      </c>
    </row>
    <row r="1655" spans="1:9" x14ac:dyDescent="0.2">
      <c r="A1655" t="s">
        <v>346</v>
      </c>
      <c r="B1655">
        <v>1.2113722961667671E-6</v>
      </c>
      <c r="C1655" t="s">
        <v>35</v>
      </c>
      <c r="D1655" t="s">
        <v>15</v>
      </c>
      <c r="F1655" t="s">
        <v>36</v>
      </c>
      <c r="G1655">
        <v>0</v>
      </c>
      <c r="H1655" t="s">
        <v>346</v>
      </c>
      <c r="I1655" t="s">
        <v>340</v>
      </c>
    </row>
    <row r="1656" spans="1:9" x14ac:dyDescent="0.2">
      <c r="A1656" t="s">
        <v>347</v>
      </c>
      <c r="B1656">
        <v>1.5412295411323661E-7</v>
      </c>
      <c r="C1656" t="s">
        <v>49</v>
      </c>
      <c r="D1656" t="s">
        <v>15</v>
      </c>
      <c r="F1656" t="s">
        <v>36</v>
      </c>
      <c r="G1656">
        <v>0</v>
      </c>
      <c r="H1656" t="s">
        <v>347</v>
      </c>
      <c r="I1656" t="s">
        <v>340</v>
      </c>
    </row>
    <row r="1657" spans="1:9" x14ac:dyDescent="0.2">
      <c r="A1657" t="s">
        <v>348</v>
      </c>
      <c r="B1657">
        <v>3.281510868019834E-9</v>
      </c>
      <c r="C1657" t="s">
        <v>49</v>
      </c>
      <c r="D1657" t="s">
        <v>15</v>
      </c>
      <c r="F1657" t="s">
        <v>36</v>
      </c>
      <c r="G1657">
        <v>0</v>
      </c>
      <c r="H1657" t="s">
        <v>348</v>
      </c>
      <c r="I1657" t="s">
        <v>340</v>
      </c>
    </row>
    <row r="1658" spans="1:9" x14ac:dyDescent="0.2">
      <c r="A1658" t="s">
        <v>349</v>
      </c>
      <c r="B1658">
        <v>9.554485716244923E-8</v>
      </c>
      <c r="C1658" t="s">
        <v>35</v>
      </c>
      <c r="D1658" t="s">
        <v>15</v>
      </c>
      <c r="F1658" t="s">
        <v>36</v>
      </c>
      <c r="G1658">
        <v>0</v>
      </c>
      <c r="H1658" t="s">
        <v>349</v>
      </c>
      <c r="I1658" t="s">
        <v>340</v>
      </c>
    </row>
    <row r="1659" spans="1:9" x14ac:dyDescent="0.2">
      <c r="A1659" t="s">
        <v>350</v>
      </c>
      <c r="B1659">
        <v>2.2976263270017552E-6</v>
      </c>
      <c r="C1659" t="s">
        <v>35</v>
      </c>
      <c r="D1659" t="s">
        <v>15</v>
      </c>
      <c r="F1659" t="s">
        <v>36</v>
      </c>
      <c r="G1659">
        <v>0</v>
      </c>
      <c r="H1659" t="s">
        <v>350</v>
      </c>
      <c r="I1659" t="s">
        <v>340</v>
      </c>
    </row>
    <row r="1660" spans="1:9" x14ac:dyDescent="0.2">
      <c r="A1660" t="s">
        <v>351</v>
      </c>
      <c r="B1660">
        <v>5.3061518888431617E-8</v>
      </c>
      <c r="C1660" t="s">
        <v>35</v>
      </c>
      <c r="D1660" t="s">
        <v>15</v>
      </c>
      <c r="F1660" t="s">
        <v>36</v>
      </c>
      <c r="G1660">
        <v>0</v>
      </c>
      <c r="H1660" t="s">
        <v>351</v>
      </c>
      <c r="I1660" t="s">
        <v>340</v>
      </c>
    </row>
    <row r="1661" spans="1:9" x14ac:dyDescent="0.2">
      <c r="A1661" t="s">
        <v>352</v>
      </c>
      <c r="B1661">
        <v>1.2739314288326559E-6</v>
      </c>
      <c r="C1661" t="s">
        <v>35</v>
      </c>
      <c r="D1661" t="s">
        <v>15</v>
      </c>
      <c r="F1661" t="s">
        <v>36</v>
      </c>
      <c r="G1661">
        <v>0</v>
      </c>
      <c r="H1661" t="s">
        <v>352</v>
      </c>
      <c r="I1661" t="s">
        <v>340</v>
      </c>
    </row>
    <row r="1662" spans="1:9" x14ac:dyDescent="0.2">
      <c r="A1662" t="s">
        <v>442</v>
      </c>
      <c r="B1662">
        <v>3.7025999999999999E-3</v>
      </c>
      <c r="C1662" t="s">
        <v>42</v>
      </c>
      <c r="D1662" t="s">
        <v>16</v>
      </c>
      <c r="F1662" t="s">
        <v>36</v>
      </c>
      <c r="G1662">
        <v>0</v>
      </c>
      <c r="H1662" t="s">
        <v>443</v>
      </c>
      <c r="I1662" t="s">
        <v>353</v>
      </c>
    </row>
    <row r="1663" spans="1:9" x14ac:dyDescent="0.2">
      <c r="A1663" t="s">
        <v>354</v>
      </c>
      <c r="B1663">
        <v>-3.3322999999999998E-6</v>
      </c>
      <c r="C1663" t="s">
        <v>49</v>
      </c>
      <c r="D1663" t="s">
        <v>250</v>
      </c>
      <c r="F1663" t="s">
        <v>36</v>
      </c>
      <c r="G1663">
        <v>0</v>
      </c>
      <c r="H1663" t="s">
        <v>355</v>
      </c>
      <c r="I1663" t="s">
        <v>353</v>
      </c>
    </row>
    <row r="1665" spans="1:19" s="2" customFormat="1" x14ac:dyDescent="0.2">
      <c r="A1665" s="2" t="s">
        <v>2</v>
      </c>
      <c r="B1665" s="2" t="s">
        <v>1460</v>
      </c>
    </row>
    <row r="1666" spans="1:19" x14ac:dyDescent="0.2">
      <c r="A1666" t="s">
        <v>4</v>
      </c>
      <c r="B1666" t="s">
        <v>404</v>
      </c>
    </row>
    <row r="1667" spans="1:19" x14ac:dyDescent="0.2">
      <c r="A1667" t="s">
        <v>6</v>
      </c>
      <c r="B1667" t="s">
        <v>1761</v>
      </c>
    </row>
    <row r="1668" spans="1:19" x14ac:dyDescent="0.2">
      <c r="A1668" t="s">
        <v>8</v>
      </c>
      <c r="B1668">
        <v>1</v>
      </c>
    </row>
    <row r="1669" spans="1:19" x14ac:dyDescent="0.2">
      <c r="A1669" t="s">
        <v>9</v>
      </c>
      <c r="B1669" t="s">
        <v>73</v>
      </c>
    </row>
    <row r="1670" spans="1:19" x14ac:dyDescent="0.2">
      <c r="A1670" t="s">
        <v>11</v>
      </c>
      <c r="B1670" t="s">
        <v>12</v>
      </c>
    </row>
    <row r="1671" spans="1:19" x14ac:dyDescent="0.2">
      <c r="A1671" t="s">
        <v>13</v>
      </c>
      <c r="B1671" t="s">
        <v>14</v>
      </c>
    </row>
    <row r="1672" spans="1:19" x14ac:dyDescent="0.2">
      <c r="A1672" t="s">
        <v>15</v>
      </c>
      <c r="B1672" t="s">
        <v>53</v>
      </c>
    </row>
    <row r="1673" spans="1:19" x14ac:dyDescent="0.2">
      <c r="A1673" t="s">
        <v>17</v>
      </c>
    </row>
    <row r="1674" spans="1:19" s="2" customFormat="1" x14ac:dyDescent="0.2">
      <c r="A1674" s="2" t="s">
        <v>18</v>
      </c>
      <c r="B1674" s="2" t="s">
        <v>19</v>
      </c>
      <c r="C1674" s="2" t="s">
        <v>6</v>
      </c>
      <c r="D1674" s="2" t="s">
        <v>15</v>
      </c>
      <c r="E1674" s="2" t="s">
        <v>20</v>
      </c>
      <c r="F1674" s="2" t="s">
        <v>13</v>
      </c>
      <c r="G1674" s="2" t="s">
        <v>21</v>
      </c>
      <c r="H1674" s="2" t="s">
        <v>9</v>
      </c>
      <c r="I1674" s="2" t="s">
        <v>4</v>
      </c>
      <c r="J1674" s="2" t="s">
        <v>1925</v>
      </c>
      <c r="K1674" s="2" t="s">
        <v>1998</v>
      </c>
      <c r="L1674" s="2" t="s">
        <v>2002</v>
      </c>
      <c r="M1674" s="2" t="s">
        <v>2001</v>
      </c>
      <c r="O1674" s="2" t="s">
        <v>2000</v>
      </c>
      <c r="P1674" s="2" t="s">
        <v>2004</v>
      </c>
      <c r="Q1674" s="2" t="s">
        <v>1502</v>
      </c>
      <c r="R1674" s="2" t="s">
        <v>2005</v>
      </c>
      <c r="S1674" s="2" t="s">
        <v>2006</v>
      </c>
    </row>
    <row r="1675" spans="1:19" x14ac:dyDescent="0.2">
      <c r="A1675" t="s">
        <v>335</v>
      </c>
      <c r="B1675">
        <v>3.8502999999999998</v>
      </c>
      <c r="D1675" t="s">
        <v>30</v>
      </c>
      <c r="E1675" t="s">
        <v>336</v>
      </c>
      <c r="F1675" t="s">
        <v>27</v>
      </c>
      <c r="G1675">
        <v>0</v>
      </c>
      <c r="I1675" t="s">
        <v>337</v>
      </c>
    </row>
    <row r="1676" spans="1:19" x14ac:dyDescent="0.2">
      <c r="A1676" t="s">
        <v>29</v>
      </c>
      <c r="B1676">
        <v>0.25026999999999999</v>
      </c>
      <c r="D1676" t="s">
        <v>30</v>
      </c>
      <c r="E1676" t="s">
        <v>31</v>
      </c>
      <c r="F1676" t="s">
        <v>27</v>
      </c>
      <c r="G1676">
        <v>0</v>
      </c>
      <c r="I1676" t="s">
        <v>338</v>
      </c>
    </row>
    <row r="1677" spans="1:19" x14ac:dyDescent="0.2">
      <c r="A1677" t="s">
        <v>1460</v>
      </c>
      <c r="B1677">
        <v>1</v>
      </c>
      <c r="C1677" t="str">
        <f>B1667</f>
        <v>MR</v>
      </c>
      <c r="D1677" t="s">
        <v>53</v>
      </c>
      <c r="E1677" t="s">
        <v>339</v>
      </c>
      <c r="F1677" t="s">
        <v>33</v>
      </c>
      <c r="G1677">
        <v>0</v>
      </c>
      <c r="H1677" t="s">
        <v>73</v>
      </c>
      <c r="J1677">
        <f>VLOOKUP(C1677,'extension - production vol'!$B$6:$D$235,3,0)</f>
        <v>88</v>
      </c>
    </row>
    <row r="1678" spans="1:19" x14ac:dyDescent="0.2">
      <c r="A1678" t="s">
        <v>1434</v>
      </c>
      <c r="B1678">
        <v>3.3521534714391271E-8</v>
      </c>
      <c r="C1678" t="s">
        <v>49</v>
      </c>
      <c r="D1678" t="s">
        <v>15</v>
      </c>
      <c r="F1678" t="s">
        <v>36</v>
      </c>
      <c r="G1678">
        <v>0</v>
      </c>
      <c r="H1678" t="s">
        <v>1434</v>
      </c>
      <c r="I1678" t="s">
        <v>340</v>
      </c>
    </row>
    <row r="1679" spans="1:19" x14ac:dyDescent="0.2">
      <c r="A1679" t="s">
        <v>1435</v>
      </c>
      <c r="B1679">
        <v>1.7708617649119798E-8</v>
      </c>
      <c r="C1679" t="s">
        <v>49</v>
      </c>
      <c r="D1679" t="s">
        <v>15</v>
      </c>
      <c r="F1679" t="s">
        <v>36</v>
      </c>
      <c r="G1679">
        <v>0</v>
      </c>
      <c r="H1679" t="s">
        <v>1435</v>
      </c>
      <c r="I1679" t="s">
        <v>340</v>
      </c>
    </row>
    <row r="1680" spans="1:19" x14ac:dyDescent="0.2">
      <c r="A1680" t="s">
        <v>1452</v>
      </c>
      <c r="B1680">
        <v>3.0570455872195341E-10</v>
      </c>
      <c r="C1680" t="s">
        <v>35</v>
      </c>
      <c r="D1680" t="s">
        <v>15</v>
      </c>
      <c r="F1680" t="s">
        <v>36</v>
      </c>
      <c r="G1680">
        <v>0</v>
      </c>
      <c r="H1680" t="s">
        <v>1452</v>
      </c>
      <c r="I1680" t="s">
        <v>340</v>
      </c>
    </row>
    <row r="1681" spans="1:9" x14ac:dyDescent="0.2">
      <c r="A1681" t="s">
        <v>1453</v>
      </c>
      <c r="B1681">
        <v>3.7018911407736551E-10</v>
      </c>
      <c r="C1681" t="s">
        <v>35</v>
      </c>
      <c r="D1681" t="s">
        <v>15</v>
      </c>
      <c r="F1681" t="s">
        <v>36</v>
      </c>
      <c r="G1681">
        <v>0</v>
      </c>
      <c r="H1681" t="s">
        <v>1453</v>
      </c>
      <c r="I1681" t="s">
        <v>340</v>
      </c>
    </row>
    <row r="1682" spans="1:9" x14ac:dyDescent="0.2">
      <c r="A1682" t="s">
        <v>1454</v>
      </c>
      <c r="B1682">
        <v>4.824400067330827E-11</v>
      </c>
      <c r="C1682" t="s">
        <v>35</v>
      </c>
      <c r="D1682" t="s">
        <v>15</v>
      </c>
      <c r="F1682" t="s">
        <v>36</v>
      </c>
      <c r="G1682">
        <v>0</v>
      </c>
      <c r="H1682" t="s">
        <v>1454</v>
      </c>
      <c r="I1682" t="s">
        <v>340</v>
      </c>
    </row>
    <row r="1683" spans="1:9" x14ac:dyDescent="0.2">
      <c r="A1683" t="s">
        <v>1455</v>
      </c>
      <c r="B1683">
        <v>9.7920991465625702E-9</v>
      </c>
      <c r="C1683" t="s">
        <v>35</v>
      </c>
      <c r="D1683" t="s">
        <v>15</v>
      </c>
      <c r="F1683" t="s">
        <v>36</v>
      </c>
      <c r="G1683">
        <v>0</v>
      </c>
      <c r="H1683" t="s">
        <v>1455</v>
      </c>
      <c r="I1683" t="s">
        <v>340</v>
      </c>
    </row>
    <row r="1684" spans="1:9" x14ac:dyDescent="0.2">
      <c r="A1684" t="s">
        <v>1456</v>
      </c>
      <c r="B1684">
        <v>5.1826475970831156E-9</v>
      </c>
      <c r="C1684" t="s">
        <v>35</v>
      </c>
      <c r="D1684" t="s">
        <v>15</v>
      </c>
      <c r="F1684" t="s">
        <v>36</v>
      </c>
      <c r="G1684">
        <v>0</v>
      </c>
      <c r="H1684" t="s">
        <v>1456</v>
      </c>
      <c r="I1684" t="s">
        <v>340</v>
      </c>
    </row>
    <row r="1685" spans="1:9" x14ac:dyDescent="0.2">
      <c r="A1685" t="s">
        <v>1461</v>
      </c>
      <c r="B1685">
        <v>5.3404337904433668E-9</v>
      </c>
      <c r="C1685" t="s">
        <v>49</v>
      </c>
      <c r="D1685" t="s">
        <v>15</v>
      </c>
      <c r="F1685" t="s">
        <v>36</v>
      </c>
      <c r="G1685">
        <v>0</v>
      </c>
      <c r="H1685" t="s">
        <v>1461</v>
      </c>
      <c r="I1685" t="s">
        <v>340</v>
      </c>
    </row>
    <row r="1686" spans="1:9" x14ac:dyDescent="0.2">
      <c r="A1686" t="s">
        <v>1457</v>
      </c>
      <c r="B1686">
        <v>6.2434324500307844E-8</v>
      </c>
      <c r="C1686" t="s">
        <v>49</v>
      </c>
      <c r="D1686" t="s">
        <v>15</v>
      </c>
      <c r="F1686" t="s">
        <v>36</v>
      </c>
      <c r="G1686">
        <v>0</v>
      </c>
      <c r="H1686" t="s">
        <v>1457</v>
      </c>
      <c r="I1686" t="s">
        <v>340</v>
      </c>
    </row>
    <row r="1687" spans="1:9" x14ac:dyDescent="0.2">
      <c r="A1687" t="s">
        <v>1462</v>
      </c>
      <c r="B1687">
        <v>1.9816111689228142E-9</v>
      </c>
      <c r="C1687" t="s">
        <v>49</v>
      </c>
      <c r="D1687" t="s">
        <v>15</v>
      </c>
      <c r="F1687" t="s">
        <v>36</v>
      </c>
      <c r="G1687">
        <v>0</v>
      </c>
      <c r="H1687" t="s">
        <v>1462</v>
      </c>
      <c r="I1687" t="s">
        <v>340</v>
      </c>
    </row>
    <row r="1688" spans="1:9" x14ac:dyDescent="0.2">
      <c r="A1688" t="s">
        <v>1458</v>
      </c>
      <c r="B1688">
        <v>3.3001000093019847E-8</v>
      </c>
      <c r="C1688" t="s">
        <v>49</v>
      </c>
      <c r="D1688" t="s">
        <v>15</v>
      </c>
      <c r="F1688" t="s">
        <v>36</v>
      </c>
      <c r="G1688">
        <v>0</v>
      </c>
      <c r="H1688" t="s">
        <v>1458</v>
      </c>
      <c r="I1688" t="s">
        <v>340</v>
      </c>
    </row>
    <row r="1689" spans="1:9" x14ac:dyDescent="0.2">
      <c r="A1689" t="s">
        <v>442</v>
      </c>
      <c r="B1689">
        <v>3.7025999999999999E-3</v>
      </c>
      <c r="C1689" t="s">
        <v>42</v>
      </c>
      <c r="D1689" t="s">
        <v>16</v>
      </c>
      <c r="F1689" t="s">
        <v>36</v>
      </c>
      <c r="G1689">
        <v>0</v>
      </c>
      <c r="H1689" t="s">
        <v>443</v>
      </c>
      <c r="I1689" t="s">
        <v>353</v>
      </c>
    </row>
    <row r="1690" spans="1:9" x14ac:dyDescent="0.2">
      <c r="A1690" t="s">
        <v>354</v>
      </c>
      <c r="B1690">
        <v>-3.3322999999999998E-6</v>
      </c>
      <c r="C1690" t="s">
        <v>49</v>
      </c>
      <c r="D1690" t="s">
        <v>250</v>
      </c>
      <c r="F1690" t="s">
        <v>36</v>
      </c>
      <c r="G1690">
        <v>0</v>
      </c>
      <c r="H1690" t="s">
        <v>355</v>
      </c>
      <c r="I1690" t="s">
        <v>353</v>
      </c>
    </row>
    <row r="1692" spans="1:9" s="2" customFormat="1" x14ac:dyDescent="0.2">
      <c r="A1692" s="2" t="s">
        <v>2</v>
      </c>
      <c r="B1692" s="2" t="s">
        <v>332</v>
      </c>
    </row>
    <row r="1693" spans="1:9" x14ac:dyDescent="0.2">
      <c r="A1693" t="s">
        <v>4</v>
      </c>
      <c r="B1693" t="s">
        <v>356</v>
      </c>
    </row>
    <row r="1694" spans="1:9" x14ac:dyDescent="0.2">
      <c r="A1694" t="s">
        <v>6</v>
      </c>
      <c r="B1694" t="s">
        <v>1761</v>
      </c>
    </row>
    <row r="1695" spans="1:9" x14ac:dyDescent="0.2">
      <c r="A1695" t="s">
        <v>8</v>
      </c>
      <c r="B1695">
        <v>1</v>
      </c>
    </row>
    <row r="1696" spans="1:9" x14ac:dyDescent="0.2">
      <c r="A1696" t="s">
        <v>9</v>
      </c>
      <c r="B1696" t="s">
        <v>73</v>
      </c>
    </row>
    <row r="1697" spans="1:22" x14ac:dyDescent="0.2">
      <c r="A1697" t="s">
        <v>11</v>
      </c>
      <c r="B1697" t="s">
        <v>12</v>
      </c>
    </row>
    <row r="1698" spans="1:22" x14ac:dyDescent="0.2">
      <c r="A1698" t="s">
        <v>13</v>
      </c>
      <c r="B1698" t="s">
        <v>14</v>
      </c>
    </row>
    <row r="1699" spans="1:22" x14ac:dyDescent="0.2">
      <c r="A1699" t="s">
        <v>15</v>
      </c>
      <c r="B1699" t="s">
        <v>53</v>
      </c>
    </row>
    <row r="1700" spans="1:22" x14ac:dyDescent="0.2">
      <c r="A1700" t="s">
        <v>17</v>
      </c>
    </row>
    <row r="1701" spans="1:22" s="2" customFormat="1" x14ac:dyDescent="0.2">
      <c r="A1701" s="2" t="s">
        <v>18</v>
      </c>
      <c r="B1701" s="2" t="s">
        <v>19</v>
      </c>
      <c r="C1701" s="2" t="s">
        <v>6</v>
      </c>
      <c r="D1701" s="2" t="s">
        <v>15</v>
      </c>
      <c r="E1701" s="2" t="s">
        <v>20</v>
      </c>
      <c r="F1701" s="2" t="s">
        <v>13</v>
      </c>
      <c r="G1701" s="2" t="s">
        <v>21</v>
      </c>
      <c r="H1701" s="2" t="s">
        <v>22</v>
      </c>
      <c r="I1701" s="2" t="s">
        <v>23</v>
      </c>
      <c r="J1701" s="2" t="s">
        <v>4</v>
      </c>
      <c r="K1701" s="2" t="s">
        <v>24</v>
      </c>
      <c r="L1701" s="2" t="s">
        <v>9</v>
      </c>
      <c r="M1701" s="2" t="s">
        <v>1998</v>
      </c>
      <c r="O1701" s="2" t="s">
        <v>2002</v>
      </c>
      <c r="P1701" s="2" t="s">
        <v>2003</v>
      </c>
      <c r="Q1701" s="2" t="s">
        <v>2001</v>
      </c>
      <c r="R1701" s="2" t="s">
        <v>2000</v>
      </c>
      <c r="S1701" s="2" t="s">
        <v>2004</v>
      </c>
      <c r="T1701" s="2" t="s">
        <v>1502</v>
      </c>
      <c r="U1701" s="2" t="s">
        <v>2005</v>
      </c>
      <c r="V1701" s="2" t="s">
        <v>2006</v>
      </c>
    </row>
    <row r="1702" spans="1:22" x14ac:dyDescent="0.2">
      <c r="A1702" t="s">
        <v>335</v>
      </c>
      <c r="B1702">
        <v>3.8502999999999998</v>
      </c>
      <c r="D1702" t="s">
        <v>30</v>
      </c>
      <c r="E1702" t="s">
        <v>336</v>
      </c>
      <c r="F1702" t="s">
        <v>27</v>
      </c>
      <c r="G1702">
        <v>2</v>
      </c>
      <c r="H1702">
        <v>1.348151067341848</v>
      </c>
      <c r="I1702">
        <v>4.3409845976280087E-2</v>
      </c>
      <c r="J1702" t="s">
        <v>337</v>
      </c>
    </row>
    <row r="1703" spans="1:22" x14ac:dyDescent="0.2">
      <c r="A1703" t="s">
        <v>29</v>
      </c>
      <c r="B1703">
        <v>0.25026999999999999</v>
      </c>
      <c r="D1703" t="s">
        <v>30</v>
      </c>
      <c r="E1703" t="s">
        <v>31</v>
      </c>
      <c r="F1703" t="s">
        <v>27</v>
      </c>
      <c r="G1703">
        <v>2</v>
      </c>
      <c r="H1703">
        <v>-1.385214943900327</v>
      </c>
      <c r="I1703">
        <v>2.439508208471609E-2</v>
      </c>
      <c r="J1703" t="s">
        <v>358</v>
      </c>
    </row>
    <row r="1704" spans="1:22" x14ac:dyDescent="0.2">
      <c r="A1704" t="s">
        <v>332</v>
      </c>
      <c r="B1704">
        <v>1</v>
      </c>
      <c r="C1704" t="str">
        <f>B1694</f>
        <v>MR</v>
      </c>
      <c r="D1704" t="s">
        <v>53</v>
      </c>
      <c r="E1704" t="s">
        <v>339</v>
      </c>
      <c r="F1704" t="s">
        <v>33</v>
      </c>
      <c r="G1704">
        <v>0</v>
      </c>
      <c r="H1704">
        <v>1</v>
      </c>
      <c r="L1704" t="s">
        <v>73</v>
      </c>
      <c r="M1704">
        <f>VLOOKUP(C1704,'extension - production vol'!$B$6:$D$235,3,0)</f>
        <v>88</v>
      </c>
    </row>
    <row r="1705" spans="1:22" x14ac:dyDescent="0.2">
      <c r="A1705" t="s">
        <v>1434</v>
      </c>
      <c r="B1705">
        <v>9.5377999999999999E-9</v>
      </c>
      <c r="C1705" t="s">
        <v>49</v>
      </c>
      <c r="D1705" t="s">
        <v>15</v>
      </c>
      <c r="F1705" t="s">
        <v>36</v>
      </c>
      <c r="G1705">
        <v>2</v>
      </c>
      <c r="H1705">
        <v>-18.46800298604678</v>
      </c>
      <c r="I1705">
        <v>9.798894162072011E-2</v>
      </c>
      <c r="J1705" t="s">
        <v>340</v>
      </c>
      <c r="L1705" t="s">
        <v>1434</v>
      </c>
    </row>
    <row r="1706" spans="1:22" x14ac:dyDescent="0.2">
      <c r="A1706" t="s">
        <v>1435</v>
      </c>
      <c r="B1706">
        <v>5.0512999999999997E-9</v>
      </c>
      <c r="C1706" t="s">
        <v>49</v>
      </c>
      <c r="D1706" t="s">
        <v>15</v>
      </c>
      <c r="F1706" t="s">
        <v>36</v>
      </c>
      <c r="G1706">
        <v>2</v>
      </c>
      <c r="H1706">
        <v>-19.10362020104489</v>
      </c>
      <c r="I1706">
        <v>9.798894162072011E-2</v>
      </c>
      <c r="J1706" t="s">
        <v>340</v>
      </c>
      <c r="L1706" t="s">
        <v>1435</v>
      </c>
    </row>
    <row r="1707" spans="1:22" x14ac:dyDescent="0.2">
      <c r="A1707" t="s">
        <v>1439</v>
      </c>
      <c r="B1707">
        <v>2.7893999999999999E-9</v>
      </c>
      <c r="C1707" t="s">
        <v>49</v>
      </c>
      <c r="D1707" t="s">
        <v>15</v>
      </c>
      <c r="F1707" t="s">
        <v>36</v>
      </c>
      <c r="G1707">
        <v>2</v>
      </c>
      <c r="H1707">
        <v>-19.697439318003951</v>
      </c>
      <c r="I1707">
        <v>9.798894162072011E-2</v>
      </c>
      <c r="J1707" t="s">
        <v>340</v>
      </c>
      <c r="L1707" t="s">
        <v>1439</v>
      </c>
    </row>
    <row r="1708" spans="1:22" x14ac:dyDescent="0.2">
      <c r="A1708" t="s">
        <v>1440</v>
      </c>
      <c r="B1708">
        <v>5.6277000000000002E-8</v>
      </c>
      <c r="C1708" t="s">
        <v>49</v>
      </c>
      <c r="D1708" t="s">
        <v>15</v>
      </c>
      <c r="F1708" t="s">
        <v>36</v>
      </c>
      <c r="G1708">
        <v>2</v>
      </c>
      <c r="H1708">
        <v>-16.692979911025031</v>
      </c>
      <c r="I1708">
        <v>9.798894162072011E-2</v>
      </c>
      <c r="J1708" t="s">
        <v>340</v>
      </c>
      <c r="L1708" t="s">
        <v>1440</v>
      </c>
    </row>
    <row r="1709" spans="1:22" x14ac:dyDescent="0.2">
      <c r="A1709" t="s">
        <v>1441</v>
      </c>
      <c r="B1709">
        <v>4.4043E-10</v>
      </c>
      <c r="C1709" t="s">
        <v>35</v>
      </c>
      <c r="D1709" t="s">
        <v>15</v>
      </c>
      <c r="F1709" t="s">
        <v>36</v>
      </c>
      <c r="G1709">
        <v>2</v>
      </c>
      <c r="H1709">
        <v>-21.54326959350907</v>
      </c>
      <c r="I1709">
        <v>9.798894162072011E-2</v>
      </c>
      <c r="J1709" t="s">
        <v>340</v>
      </c>
      <c r="L1709" t="s">
        <v>1441</v>
      </c>
    </row>
    <row r="1710" spans="1:22" x14ac:dyDescent="0.2">
      <c r="A1710" t="s">
        <v>1442</v>
      </c>
      <c r="B1710">
        <v>7.3404E-9</v>
      </c>
      <c r="C1710" t="s">
        <v>35</v>
      </c>
      <c r="D1710" t="s">
        <v>15</v>
      </c>
      <c r="F1710" t="s">
        <v>36</v>
      </c>
      <c r="G1710">
        <v>2</v>
      </c>
      <c r="H1710">
        <v>-18.729872499892029</v>
      </c>
      <c r="I1710">
        <v>9.798894162072011E-2</v>
      </c>
      <c r="J1710" t="s">
        <v>340</v>
      </c>
      <c r="L1710" t="s">
        <v>1442</v>
      </c>
    </row>
    <row r="1711" spans="1:22" x14ac:dyDescent="0.2">
      <c r="A1711" t="s">
        <v>1452</v>
      </c>
      <c r="B1711">
        <v>3.8934000000000002E-10</v>
      </c>
      <c r="C1711" t="s">
        <v>35</v>
      </c>
      <c r="D1711" t="s">
        <v>15</v>
      </c>
      <c r="F1711" t="s">
        <v>36</v>
      </c>
      <c r="G1711">
        <v>2</v>
      </c>
      <c r="H1711">
        <v>-21.666568118067421</v>
      </c>
      <c r="I1711">
        <v>9.798894162072011E-2</v>
      </c>
      <c r="J1711" t="s">
        <v>340</v>
      </c>
      <c r="L1711" t="s">
        <v>1452</v>
      </c>
    </row>
    <row r="1712" spans="1:22" x14ac:dyDescent="0.2">
      <c r="A1712" t="s">
        <v>1453</v>
      </c>
      <c r="B1712">
        <v>4.7130000000000002E-10</v>
      </c>
      <c r="C1712" t="s">
        <v>35</v>
      </c>
      <c r="D1712" t="s">
        <v>15</v>
      </c>
      <c r="F1712" t="s">
        <v>36</v>
      </c>
      <c r="G1712">
        <v>2</v>
      </c>
      <c r="H1712">
        <v>-21.47552628199886</v>
      </c>
      <c r="I1712">
        <v>9.798894162072011E-2</v>
      </c>
      <c r="J1712" t="s">
        <v>340</v>
      </c>
      <c r="L1712" t="s">
        <v>1453</v>
      </c>
    </row>
    <row r="1713" spans="1:12" x14ac:dyDescent="0.2">
      <c r="A1713" t="s">
        <v>1454</v>
      </c>
      <c r="B1713">
        <v>6.1474000000000004E-11</v>
      </c>
      <c r="C1713" t="s">
        <v>35</v>
      </c>
      <c r="D1713" t="s">
        <v>15</v>
      </c>
      <c r="F1713" t="s">
        <v>36</v>
      </c>
      <c r="G1713">
        <v>2</v>
      </c>
      <c r="H1713">
        <v>-23.51240679473371</v>
      </c>
      <c r="I1713">
        <v>9.798894162072011E-2</v>
      </c>
      <c r="J1713" t="s">
        <v>340</v>
      </c>
      <c r="L1713" t="s">
        <v>1454</v>
      </c>
    </row>
    <row r="1714" spans="1:12" x14ac:dyDescent="0.2">
      <c r="A1714" t="s">
        <v>1455</v>
      </c>
      <c r="B1714">
        <v>1.2458999999999999E-8</v>
      </c>
      <c r="C1714" t="s">
        <v>35</v>
      </c>
      <c r="D1714" t="s">
        <v>15</v>
      </c>
      <c r="F1714" t="s">
        <v>36</v>
      </c>
      <c r="G1714">
        <v>2</v>
      </c>
      <c r="H1714">
        <v>-18.20082258362968</v>
      </c>
      <c r="I1714">
        <v>9.798894162072011E-2</v>
      </c>
      <c r="J1714" t="s">
        <v>340</v>
      </c>
      <c r="L1714" t="s">
        <v>1455</v>
      </c>
    </row>
    <row r="1715" spans="1:12" x14ac:dyDescent="0.2">
      <c r="A1715" t="s">
        <v>1456</v>
      </c>
      <c r="B1715">
        <v>6.5981999999999998E-9</v>
      </c>
      <c r="C1715" t="s">
        <v>35</v>
      </c>
      <c r="D1715" t="s">
        <v>15</v>
      </c>
      <c r="F1715" t="s">
        <v>36</v>
      </c>
      <c r="G1715">
        <v>2</v>
      </c>
      <c r="H1715">
        <v>-18.836468952383601</v>
      </c>
      <c r="I1715">
        <v>9.798894162072011E-2</v>
      </c>
      <c r="J1715" t="s">
        <v>340</v>
      </c>
      <c r="L1715" t="s">
        <v>1456</v>
      </c>
    </row>
    <row r="1716" spans="1:12" x14ac:dyDescent="0.2">
      <c r="A1716" t="s">
        <v>1461</v>
      </c>
      <c r="B1716">
        <v>1.0666E-9</v>
      </c>
      <c r="C1716" t="s">
        <v>49</v>
      </c>
      <c r="D1716" t="s">
        <v>15</v>
      </c>
      <c r="F1716" t="s">
        <v>36</v>
      </c>
      <c r="G1716">
        <v>2</v>
      </c>
      <c r="H1716">
        <v>-20.658789817762049</v>
      </c>
      <c r="I1716">
        <v>9.798894162072011E-2</v>
      </c>
      <c r="J1716" t="s">
        <v>340</v>
      </c>
      <c r="L1716" t="s">
        <v>1461</v>
      </c>
    </row>
    <row r="1717" spans="1:12" x14ac:dyDescent="0.2">
      <c r="A1717" t="s">
        <v>1457</v>
      </c>
      <c r="B1717">
        <v>1.7777000000000001E-8</v>
      </c>
      <c r="C1717" t="s">
        <v>49</v>
      </c>
      <c r="D1717" t="s">
        <v>15</v>
      </c>
      <c r="F1717" t="s">
        <v>36</v>
      </c>
      <c r="G1717">
        <v>2</v>
      </c>
      <c r="H1717">
        <v>-17.845360350005858</v>
      </c>
      <c r="I1717">
        <v>9.798894162072011E-2</v>
      </c>
      <c r="J1717" t="s">
        <v>340</v>
      </c>
      <c r="L1717" t="s">
        <v>1457</v>
      </c>
    </row>
    <row r="1718" spans="1:12" x14ac:dyDescent="0.2">
      <c r="A1718" t="s">
        <v>1462</v>
      </c>
      <c r="B1718">
        <v>5.6487000000000004E-10</v>
      </c>
      <c r="C1718" t="s">
        <v>49</v>
      </c>
      <c r="D1718" t="s">
        <v>15</v>
      </c>
      <c r="F1718" t="s">
        <v>36</v>
      </c>
      <c r="G1718">
        <v>2</v>
      </c>
      <c r="H1718">
        <v>-21.294425499752101</v>
      </c>
      <c r="I1718">
        <v>9.798894162072011E-2</v>
      </c>
      <c r="J1718" t="s">
        <v>340</v>
      </c>
      <c r="L1718" t="s">
        <v>1462</v>
      </c>
    </row>
    <row r="1719" spans="1:12" x14ac:dyDescent="0.2">
      <c r="A1719" t="s">
        <v>1458</v>
      </c>
      <c r="B1719">
        <v>9.4146000000000001E-9</v>
      </c>
      <c r="C1719" t="s">
        <v>49</v>
      </c>
      <c r="D1719" t="s">
        <v>15</v>
      </c>
      <c r="F1719" t="s">
        <v>36</v>
      </c>
      <c r="G1719">
        <v>2</v>
      </c>
      <c r="H1719">
        <v>-18.48100416113547</v>
      </c>
      <c r="I1719">
        <v>9.798894162072011E-2</v>
      </c>
      <c r="J1719" t="s">
        <v>340</v>
      </c>
      <c r="L1719" t="s">
        <v>1458</v>
      </c>
    </row>
    <row r="1720" spans="1:12" x14ac:dyDescent="0.2">
      <c r="A1720" t="s">
        <v>341</v>
      </c>
      <c r="B1720">
        <v>2.3616999999999999E-8</v>
      </c>
      <c r="C1720" t="s">
        <v>359</v>
      </c>
      <c r="D1720" t="s">
        <v>15</v>
      </c>
      <c r="F1720" t="s">
        <v>36</v>
      </c>
      <c r="G1720">
        <v>2</v>
      </c>
      <c r="H1720">
        <v>-17.561299045251399</v>
      </c>
      <c r="I1720">
        <v>9.798894162072011E-2</v>
      </c>
      <c r="J1720" t="s">
        <v>340</v>
      </c>
      <c r="L1720" t="s">
        <v>341</v>
      </c>
    </row>
    <row r="1721" spans="1:12" x14ac:dyDescent="0.2">
      <c r="A1721" t="s">
        <v>342</v>
      </c>
      <c r="B1721">
        <v>2.3616999999999999E-8</v>
      </c>
      <c r="C1721" t="s">
        <v>359</v>
      </c>
      <c r="D1721" t="s">
        <v>15</v>
      </c>
      <c r="F1721" t="s">
        <v>36</v>
      </c>
      <c r="G1721">
        <v>2</v>
      </c>
      <c r="H1721">
        <v>-17.561299045251399</v>
      </c>
      <c r="I1721">
        <v>9.798894162072011E-2</v>
      </c>
      <c r="J1721" t="s">
        <v>340</v>
      </c>
      <c r="L1721" t="s">
        <v>342</v>
      </c>
    </row>
    <row r="1722" spans="1:12" x14ac:dyDescent="0.2">
      <c r="A1722" t="s">
        <v>343</v>
      </c>
      <c r="B1722">
        <v>1.2508E-8</v>
      </c>
      <c r="C1722" t="s">
        <v>359</v>
      </c>
      <c r="D1722" t="s">
        <v>15</v>
      </c>
      <c r="F1722" t="s">
        <v>36</v>
      </c>
      <c r="G1722">
        <v>2</v>
      </c>
      <c r="H1722">
        <v>-18.196897397350821</v>
      </c>
      <c r="I1722">
        <v>9.798894162072011E-2</v>
      </c>
      <c r="J1722" t="s">
        <v>340</v>
      </c>
      <c r="L1722" t="s">
        <v>343</v>
      </c>
    </row>
    <row r="1723" spans="1:12" x14ac:dyDescent="0.2">
      <c r="A1723" t="s">
        <v>344</v>
      </c>
      <c r="B1723">
        <v>1.2508E-8</v>
      </c>
      <c r="C1723" t="s">
        <v>359</v>
      </c>
      <c r="D1723" t="s">
        <v>15</v>
      </c>
      <c r="F1723" t="s">
        <v>36</v>
      </c>
      <c r="G1723">
        <v>2</v>
      </c>
      <c r="H1723">
        <v>-18.196897397350821</v>
      </c>
      <c r="I1723">
        <v>9.798894162072011E-2</v>
      </c>
      <c r="J1723" t="s">
        <v>340</v>
      </c>
      <c r="L1723" t="s">
        <v>344</v>
      </c>
    </row>
    <row r="1724" spans="1:12" x14ac:dyDescent="0.2">
      <c r="A1724" t="s">
        <v>345</v>
      </c>
      <c r="B1724">
        <v>2.4797999999999997E-7</v>
      </c>
      <c r="C1724" t="s">
        <v>359</v>
      </c>
      <c r="D1724" t="s">
        <v>15</v>
      </c>
      <c r="F1724" t="s">
        <v>36</v>
      </c>
      <c r="G1724">
        <v>2</v>
      </c>
      <c r="H1724">
        <v>-15.20991773919472</v>
      </c>
      <c r="I1724">
        <v>9.798894162072011E-2</v>
      </c>
      <c r="J1724" t="s">
        <v>340</v>
      </c>
      <c r="L1724" t="s">
        <v>345</v>
      </c>
    </row>
    <row r="1725" spans="1:12" x14ac:dyDescent="0.2">
      <c r="A1725" t="s">
        <v>346</v>
      </c>
      <c r="B1725">
        <v>1.3133E-7</v>
      </c>
      <c r="C1725" t="s">
        <v>359</v>
      </c>
      <c r="D1725" t="s">
        <v>15</v>
      </c>
      <c r="F1725" t="s">
        <v>36</v>
      </c>
      <c r="G1725">
        <v>2</v>
      </c>
      <c r="H1725">
        <v>-15.845552597349339</v>
      </c>
      <c r="I1725">
        <v>9.798894162072011E-2</v>
      </c>
      <c r="J1725" t="s">
        <v>340</v>
      </c>
      <c r="L1725" t="s">
        <v>346</v>
      </c>
    </row>
    <row r="1726" spans="1:12" x14ac:dyDescent="0.2">
      <c r="A1726" t="s">
        <v>347</v>
      </c>
      <c r="B1726">
        <v>4.6489E-8</v>
      </c>
      <c r="C1726" t="s">
        <v>49</v>
      </c>
      <c r="D1726" t="s">
        <v>15</v>
      </c>
      <c r="F1726" t="s">
        <v>36</v>
      </c>
      <c r="G1726">
        <v>2</v>
      </c>
      <c r="H1726">
        <v>-16.884050111477411</v>
      </c>
      <c r="I1726">
        <v>9.798894162072011E-2</v>
      </c>
      <c r="J1726" t="s">
        <v>340</v>
      </c>
      <c r="L1726" t="s">
        <v>347</v>
      </c>
    </row>
    <row r="1727" spans="1:12" x14ac:dyDescent="0.2">
      <c r="A1727" t="s">
        <v>348</v>
      </c>
      <c r="B1727">
        <v>3.3766000000000001E-9</v>
      </c>
      <c r="C1727" t="s">
        <v>49</v>
      </c>
      <c r="D1727" t="s">
        <v>15</v>
      </c>
      <c r="F1727" t="s">
        <v>36</v>
      </c>
      <c r="G1727">
        <v>2</v>
      </c>
      <c r="H1727">
        <v>-19.506396550885459</v>
      </c>
      <c r="I1727">
        <v>9.798894162072011E-2</v>
      </c>
      <c r="J1727" t="s">
        <v>340</v>
      </c>
      <c r="L1727" t="s">
        <v>348</v>
      </c>
    </row>
    <row r="1728" spans="1:12" x14ac:dyDescent="0.2">
      <c r="A1728" t="s">
        <v>349</v>
      </c>
      <c r="B1728">
        <v>1.2213E-8</v>
      </c>
      <c r="C1728" t="s">
        <v>359</v>
      </c>
      <c r="D1728" t="s">
        <v>15</v>
      </c>
      <c r="F1728" t="s">
        <v>36</v>
      </c>
      <c r="G1728">
        <v>2</v>
      </c>
      <c r="H1728">
        <v>-18.220764878757461</v>
      </c>
      <c r="I1728">
        <v>9.798894162072011E-2</v>
      </c>
      <c r="J1728" t="s">
        <v>340</v>
      </c>
      <c r="L1728" t="s">
        <v>349</v>
      </c>
    </row>
    <row r="1729" spans="1:19" x14ac:dyDescent="0.2">
      <c r="A1729" t="s">
        <v>350</v>
      </c>
      <c r="B1729">
        <v>2.0354999999999999E-7</v>
      </c>
      <c r="C1729" t="s">
        <v>359</v>
      </c>
      <c r="D1729" t="s">
        <v>15</v>
      </c>
      <c r="F1729" t="s">
        <v>36</v>
      </c>
      <c r="G1729">
        <v>2</v>
      </c>
      <c r="H1729">
        <v>-15.40735416199742</v>
      </c>
      <c r="I1729">
        <v>9.798894162072011E-2</v>
      </c>
      <c r="J1729" t="s">
        <v>340</v>
      </c>
      <c r="L1729" t="s">
        <v>350</v>
      </c>
    </row>
    <row r="1730" spans="1:19" x14ac:dyDescent="0.2">
      <c r="A1730" t="s">
        <v>351</v>
      </c>
      <c r="B1730">
        <v>6.4681999999999996E-9</v>
      </c>
      <c r="C1730" t="s">
        <v>359</v>
      </c>
      <c r="D1730" t="s">
        <v>15</v>
      </c>
      <c r="F1730" t="s">
        <v>36</v>
      </c>
      <c r="G1730">
        <v>2</v>
      </c>
      <c r="H1730">
        <v>-18.856367974250119</v>
      </c>
      <c r="I1730">
        <v>9.798894162072011E-2</v>
      </c>
      <c r="J1730" t="s">
        <v>340</v>
      </c>
      <c r="L1730" t="s">
        <v>351</v>
      </c>
    </row>
    <row r="1731" spans="1:19" x14ac:dyDescent="0.2">
      <c r="A1731" t="s">
        <v>352</v>
      </c>
      <c r="B1731">
        <v>1.078E-7</v>
      </c>
      <c r="C1731" t="s">
        <v>359</v>
      </c>
      <c r="D1731" t="s">
        <v>15</v>
      </c>
      <c r="F1731" t="s">
        <v>36</v>
      </c>
      <c r="G1731">
        <v>2</v>
      </c>
      <c r="H1731">
        <v>-16.042988178471511</v>
      </c>
      <c r="I1731">
        <v>9.798894162072011E-2</v>
      </c>
      <c r="J1731" t="s">
        <v>340</v>
      </c>
      <c r="L1731" t="s">
        <v>352</v>
      </c>
    </row>
    <row r="1732" spans="1:19" x14ac:dyDescent="0.2">
      <c r="A1732" t="s">
        <v>442</v>
      </c>
      <c r="B1732">
        <v>2.0720999999999999E-3</v>
      </c>
      <c r="C1732" t="s">
        <v>42</v>
      </c>
      <c r="D1732" t="s">
        <v>16</v>
      </c>
      <c r="F1732" t="s">
        <v>36</v>
      </c>
      <c r="G1732">
        <v>2</v>
      </c>
      <c r="H1732">
        <v>-6.1791926932012373</v>
      </c>
      <c r="I1732">
        <v>4.3409845976280087E-2</v>
      </c>
      <c r="J1732" t="s">
        <v>353</v>
      </c>
      <c r="L1732" t="s">
        <v>443</v>
      </c>
    </row>
    <row r="1733" spans="1:19" x14ac:dyDescent="0.2">
      <c r="A1733" t="s">
        <v>354</v>
      </c>
      <c r="B1733">
        <v>-1.8648999999999999E-6</v>
      </c>
      <c r="C1733" t="s">
        <v>49</v>
      </c>
      <c r="D1733" t="s">
        <v>250</v>
      </c>
      <c r="F1733" t="s">
        <v>36</v>
      </c>
      <c r="G1733">
        <v>2</v>
      </c>
      <c r="H1733">
        <v>-13.19230312560901</v>
      </c>
      <c r="I1733">
        <v>4.3409845976280087E-2</v>
      </c>
      <c r="J1733" t="s">
        <v>353</v>
      </c>
      <c r="K1733" t="b">
        <v>1</v>
      </c>
      <c r="L1733" t="s">
        <v>355</v>
      </c>
    </row>
    <row r="1735" spans="1:19" s="2" customFormat="1" x14ac:dyDescent="0.2">
      <c r="A1735" s="2" t="s">
        <v>2</v>
      </c>
      <c r="B1735" s="2" t="s">
        <v>1459</v>
      </c>
    </row>
    <row r="1736" spans="1:19" x14ac:dyDescent="0.2">
      <c r="A1736" t="s">
        <v>4</v>
      </c>
      <c r="B1736" t="s">
        <v>404</v>
      </c>
    </row>
    <row r="1737" spans="1:19" x14ac:dyDescent="0.2">
      <c r="A1737" t="s">
        <v>6</v>
      </c>
      <c r="B1737" t="s">
        <v>1819</v>
      </c>
    </row>
    <row r="1738" spans="1:19" x14ac:dyDescent="0.2">
      <c r="A1738" t="s">
        <v>8</v>
      </c>
      <c r="B1738">
        <v>1</v>
      </c>
    </row>
    <row r="1739" spans="1:19" x14ac:dyDescent="0.2">
      <c r="A1739" t="s">
        <v>9</v>
      </c>
      <c r="B1739" t="s">
        <v>73</v>
      </c>
    </row>
    <row r="1740" spans="1:19" x14ac:dyDescent="0.2">
      <c r="A1740" t="s">
        <v>11</v>
      </c>
      <c r="B1740" t="s">
        <v>12</v>
      </c>
    </row>
    <row r="1741" spans="1:19" x14ac:dyDescent="0.2">
      <c r="A1741" t="s">
        <v>13</v>
      </c>
      <c r="B1741" t="s">
        <v>14</v>
      </c>
    </row>
    <row r="1742" spans="1:19" x14ac:dyDescent="0.2">
      <c r="A1742" t="s">
        <v>15</v>
      </c>
      <c r="B1742" t="s">
        <v>53</v>
      </c>
    </row>
    <row r="1743" spans="1:19" x14ac:dyDescent="0.2">
      <c r="A1743" t="s">
        <v>17</v>
      </c>
    </row>
    <row r="1744" spans="1:19" s="2" customFormat="1" x14ac:dyDescent="0.2">
      <c r="A1744" s="2" t="s">
        <v>18</v>
      </c>
      <c r="B1744" s="2" t="s">
        <v>19</v>
      </c>
      <c r="C1744" s="2" t="s">
        <v>6</v>
      </c>
      <c r="D1744" s="2" t="s">
        <v>15</v>
      </c>
      <c r="E1744" s="2" t="s">
        <v>20</v>
      </c>
      <c r="F1744" s="2" t="s">
        <v>13</v>
      </c>
      <c r="G1744" s="2" t="s">
        <v>21</v>
      </c>
      <c r="H1744" s="2" t="s">
        <v>9</v>
      </c>
      <c r="I1744" s="2" t="s">
        <v>4</v>
      </c>
      <c r="J1744" s="2" t="s">
        <v>1925</v>
      </c>
      <c r="K1744" s="2" t="s">
        <v>1998</v>
      </c>
      <c r="L1744" s="2" t="s">
        <v>2002</v>
      </c>
      <c r="M1744" s="2" t="s">
        <v>2001</v>
      </c>
      <c r="O1744" s="2" t="s">
        <v>2000</v>
      </c>
      <c r="P1744" s="2" t="s">
        <v>2004</v>
      </c>
      <c r="Q1744" s="2" t="s">
        <v>1502</v>
      </c>
      <c r="R1744" s="2" t="s">
        <v>2005</v>
      </c>
      <c r="S1744" s="2" t="s">
        <v>2006</v>
      </c>
    </row>
    <row r="1745" spans="1:10" x14ac:dyDescent="0.2">
      <c r="A1745" t="s">
        <v>335</v>
      </c>
      <c r="B1745">
        <v>3.8502999999999998</v>
      </c>
      <c r="D1745" t="s">
        <v>30</v>
      </c>
      <c r="E1745" t="s">
        <v>336</v>
      </c>
      <c r="F1745" t="s">
        <v>27</v>
      </c>
      <c r="G1745">
        <v>0</v>
      </c>
      <c r="I1745" t="s">
        <v>337</v>
      </c>
    </row>
    <row r="1746" spans="1:10" x14ac:dyDescent="0.2">
      <c r="A1746" t="s">
        <v>29</v>
      </c>
      <c r="B1746">
        <v>0.25026999999999999</v>
      </c>
      <c r="D1746" t="s">
        <v>30</v>
      </c>
      <c r="E1746" t="s">
        <v>31</v>
      </c>
      <c r="F1746" t="s">
        <v>27</v>
      </c>
      <c r="G1746">
        <v>0</v>
      </c>
      <c r="I1746" t="s">
        <v>338</v>
      </c>
    </row>
    <row r="1747" spans="1:10" x14ac:dyDescent="0.2">
      <c r="A1747" t="s">
        <v>1459</v>
      </c>
      <c r="B1747">
        <v>1</v>
      </c>
      <c r="C1747" t="str">
        <f>B1737</f>
        <v>QA</v>
      </c>
      <c r="D1747" t="s">
        <v>53</v>
      </c>
      <c r="E1747" t="s">
        <v>339</v>
      </c>
      <c r="F1747" t="s">
        <v>33</v>
      </c>
      <c r="G1747">
        <v>0</v>
      </c>
      <c r="H1747" t="s">
        <v>73</v>
      </c>
      <c r="J1747">
        <f>VLOOKUP(C1747,'extension - production vol'!$B$6:$D$235,3,0)</f>
        <v>1882.019</v>
      </c>
    </row>
    <row r="1748" spans="1:10" x14ac:dyDescent="0.2">
      <c r="A1748" t="s">
        <v>1439</v>
      </c>
      <c r="B1748">
        <v>6.4265290829504533E-9</v>
      </c>
      <c r="C1748" t="s">
        <v>49</v>
      </c>
      <c r="D1748" t="s">
        <v>15</v>
      </c>
      <c r="F1748" t="s">
        <v>36</v>
      </c>
      <c r="G1748">
        <v>0</v>
      </c>
      <c r="H1748" t="s">
        <v>1439</v>
      </c>
      <c r="I1748" t="s">
        <v>340</v>
      </c>
    </row>
    <row r="1749" spans="1:10" x14ac:dyDescent="0.2">
      <c r="A1749" t="s">
        <v>1440</v>
      </c>
      <c r="B1749">
        <v>7.9051994914169298E-8</v>
      </c>
      <c r="C1749" t="s">
        <v>49</v>
      </c>
      <c r="D1749" t="s">
        <v>15</v>
      </c>
      <c r="F1749" t="s">
        <v>36</v>
      </c>
      <c r="G1749">
        <v>0</v>
      </c>
      <c r="H1749" t="s">
        <v>1440</v>
      </c>
      <c r="I1749" t="s">
        <v>340</v>
      </c>
    </row>
    <row r="1750" spans="1:10" x14ac:dyDescent="0.2">
      <c r="A1750" t="s">
        <v>1441</v>
      </c>
      <c r="B1750">
        <v>4.3905136743696912E-9</v>
      </c>
      <c r="C1750" t="s">
        <v>35</v>
      </c>
      <c r="D1750" t="s">
        <v>15</v>
      </c>
      <c r="F1750" t="s">
        <v>36</v>
      </c>
      <c r="G1750">
        <v>0</v>
      </c>
      <c r="H1750" t="s">
        <v>1441</v>
      </c>
      <c r="I1750" t="s">
        <v>340</v>
      </c>
    </row>
    <row r="1751" spans="1:10" x14ac:dyDescent="0.2">
      <c r="A1751" t="s">
        <v>1442</v>
      </c>
      <c r="B1751">
        <v>1.0521308675626849E-7</v>
      </c>
      <c r="C1751" t="s">
        <v>35</v>
      </c>
      <c r="D1751" t="s">
        <v>15</v>
      </c>
      <c r="F1751" t="s">
        <v>36</v>
      </c>
      <c r="G1751">
        <v>0</v>
      </c>
      <c r="H1751" t="s">
        <v>1442</v>
      </c>
      <c r="I1751" t="s">
        <v>340</v>
      </c>
    </row>
    <row r="1752" spans="1:10" x14ac:dyDescent="0.2">
      <c r="A1752" t="s">
        <v>341</v>
      </c>
      <c r="B1752">
        <v>2.1036182300075951E-7</v>
      </c>
      <c r="C1752" t="s">
        <v>35</v>
      </c>
      <c r="D1752" t="s">
        <v>15</v>
      </c>
      <c r="F1752" t="s">
        <v>36</v>
      </c>
      <c r="G1752">
        <v>0</v>
      </c>
      <c r="H1752" t="s">
        <v>341</v>
      </c>
      <c r="I1752" t="s">
        <v>340</v>
      </c>
    </row>
    <row r="1753" spans="1:10" x14ac:dyDescent="0.2">
      <c r="A1753" t="s">
        <v>342</v>
      </c>
      <c r="B1753">
        <v>2.1036182300075951E-7</v>
      </c>
      <c r="C1753" t="s">
        <v>35</v>
      </c>
      <c r="D1753" t="s">
        <v>15</v>
      </c>
      <c r="F1753" t="s">
        <v>36</v>
      </c>
      <c r="G1753">
        <v>0</v>
      </c>
      <c r="H1753" t="s">
        <v>342</v>
      </c>
      <c r="I1753" t="s">
        <v>340</v>
      </c>
    </row>
    <row r="1754" spans="1:10" x14ac:dyDescent="0.2">
      <c r="A1754" t="s">
        <v>343</v>
      </c>
      <c r="B1754">
        <v>1.161457169463653E-7</v>
      </c>
      <c r="C1754" t="s">
        <v>35</v>
      </c>
      <c r="D1754" t="s">
        <v>15</v>
      </c>
      <c r="F1754" t="s">
        <v>36</v>
      </c>
      <c r="G1754">
        <v>0</v>
      </c>
      <c r="H1754" t="s">
        <v>343</v>
      </c>
      <c r="I1754" t="s">
        <v>340</v>
      </c>
    </row>
    <row r="1755" spans="1:10" x14ac:dyDescent="0.2">
      <c r="A1755" t="s">
        <v>344</v>
      </c>
      <c r="B1755">
        <v>1.161457169463653E-7</v>
      </c>
      <c r="C1755" t="s">
        <v>35</v>
      </c>
      <c r="D1755" t="s">
        <v>15</v>
      </c>
      <c r="F1755" t="s">
        <v>36</v>
      </c>
      <c r="G1755">
        <v>0</v>
      </c>
      <c r="H1755" t="s">
        <v>344</v>
      </c>
      <c r="I1755" t="s">
        <v>340</v>
      </c>
    </row>
    <row r="1756" spans="1:10" x14ac:dyDescent="0.2">
      <c r="A1756" t="s">
        <v>345</v>
      </c>
      <c r="B1756">
        <v>2.1895696433061281E-6</v>
      </c>
      <c r="C1756" t="s">
        <v>35</v>
      </c>
      <c r="D1756" t="s">
        <v>15</v>
      </c>
      <c r="F1756" t="s">
        <v>36</v>
      </c>
      <c r="G1756">
        <v>0</v>
      </c>
      <c r="H1756" t="s">
        <v>345</v>
      </c>
      <c r="I1756" t="s">
        <v>340</v>
      </c>
    </row>
    <row r="1757" spans="1:10" x14ac:dyDescent="0.2">
      <c r="A1757" t="s">
        <v>346</v>
      </c>
      <c r="B1757">
        <v>1.2113722961667671E-6</v>
      </c>
      <c r="C1757" t="s">
        <v>35</v>
      </c>
      <c r="D1757" t="s">
        <v>15</v>
      </c>
      <c r="F1757" t="s">
        <v>36</v>
      </c>
      <c r="G1757">
        <v>0</v>
      </c>
      <c r="H1757" t="s">
        <v>346</v>
      </c>
      <c r="I1757" t="s">
        <v>340</v>
      </c>
    </row>
    <row r="1758" spans="1:10" x14ac:dyDescent="0.2">
      <c r="A1758" t="s">
        <v>347</v>
      </c>
      <c r="B1758">
        <v>1.5412295411323661E-7</v>
      </c>
      <c r="C1758" t="s">
        <v>49</v>
      </c>
      <c r="D1758" t="s">
        <v>15</v>
      </c>
      <c r="F1758" t="s">
        <v>36</v>
      </c>
      <c r="G1758">
        <v>0</v>
      </c>
      <c r="H1758" t="s">
        <v>347</v>
      </c>
      <c r="I1758" t="s">
        <v>340</v>
      </c>
    </row>
    <row r="1759" spans="1:10" x14ac:dyDescent="0.2">
      <c r="A1759" t="s">
        <v>348</v>
      </c>
      <c r="B1759">
        <v>3.281510868019834E-9</v>
      </c>
      <c r="C1759" t="s">
        <v>49</v>
      </c>
      <c r="D1759" t="s">
        <v>15</v>
      </c>
      <c r="F1759" t="s">
        <v>36</v>
      </c>
      <c r="G1759">
        <v>0</v>
      </c>
      <c r="H1759" t="s">
        <v>348</v>
      </c>
      <c r="I1759" t="s">
        <v>340</v>
      </c>
    </row>
    <row r="1760" spans="1:10" x14ac:dyDescent="0.2">
      <c r="A1760" t="s">
        <v>349</v>
      </c>
      <c r="B1760">
        <v>9.554485716244923E-8</v>
      </c>
      <c r="C1760" t="s">
        <v>35</v>
      </c>
      <c r="D1760" t="s">
        <v>15</v>
      </c>
      <c r="F1760" t="s">
        <v>36</v>
      </c>
      <c r="G1760">
        <v>0</v>
      </c>
      <c r="H1760" t="s">
        <v>349</v>
      </c>
      <c r="I1760" t="s">
        <v>340</v>
      </c>
    </row>
    <row r="1761" spans="1:19" x14ac:dyDescent="0.2">
      <c r="A1761" t="s">
        <v>350</v>
      </c>
      <c r="B1761">
        <v>2.2976263270017552E-6</v>
      </c>
      <c r="C1761" t="s">
        <v>35</v>
      </c>
      <c r="D1761" t="s">
        <v>15</v>
      </c>
      <c r="F1761" t="s">
        <v>36</v>
      </c>
      <c r="G1761">
        <v>0</v>
      </c>
      <c r="H1761" t="s">
        <v>350</v>
      </c>
      <c r="I1761" t="s">
        <v>340</v>
      </c>
    </row>
    <row r="1762" spans="1:19" x14ac:dyDescent="0.2">
      <c r="A1762" t="s">
        <v>351</v>
      </c>
      <c r="B1762">
        <v>5.3061518888431617E-8</v>
      </c>
      <c r="C1762" t="s">
        <v>35</v>
      </c>
      <c r="D1762" t="s">
        <v>15</v>
      </c>
      <c r="F1762" t="s">
        <v>36</v>
      </c>
      <c r="G1762">
        <v>0</v>
      </c>
      <c r="H1762" t="s">
        <v>351</v>
      </c>
      <c r="I1762" t="s">
        <v>340</v>
      </c>
    </row>
    <row r="1763" spans="1:19" x14ac:dyDescent="0.2">
      <c r="A1763" t="s">
        <v>352</v>
      </c>
      <c r="B1763">
        <v>1.2739314288326559E-6</v>
      </c>
      <c r="C1763" t="s">
        <v>35</v>
      </c>
      <c r="D1763" t="s">
        <v>15</v>
      </c>
      <c r="F1763" t="s">
        <v>36</v>
      </c>
      <c r="G1763">
        <v>0</v>
      </c>
      <c r="H1763" t="s">
        <v>352</v>
      </c>
      <c r="I1763" t="s">
        <v>340</v>
      </c>
    </row>
    <row r="1764" spans="1:19" x14ac:dyDescent="0.2">
      <c r="A1764" t="s">
        <v>442</v>
      </c>
      <c r="B1764">
        <v>3.7025999999999999E-3</v>
      </c>
      <c r="C1764" t="s">
        <v>42</v>
      </c>
      <c r="D1764" t="s">
        <v>16</v>
      </c>
      <c r="F1764" t="s">
        <v>36</v>
      </c>
      <c r="G1764">
        <v>0</v>
      </c>
      <c r="H1764" t="s">
        <v>443</v>
      </c>
      <c r="I1764" t="s">
        <v>353</v>
      </c>
    </row>
    <row r="1765" spans="1:19" x14ac:dyDescent="0.2">
      <c r="A1765" t="s">
        <v>354</v>
      </c>
      <c r="B1765">
        <v>-3.3322999999999998E-6</v>
      </c>
      <c r="C1765" t="s">
        <v>49</v>
      </c>
      <c r="D1765" t="s">
        <v>250</v>
      </c>
      <c r="F1765" t="s">
        <v>36</v>
      </c>
      <c r="G1765">
        <v>0</v>
      </c>
      <c r="H1765" t="s">
        <v>355</v>
      </c>
      <c r="I1765" t="s">
        <v>353</v>
      </c>
    </row>
    <row r="1767" spans="1:19" s="2" customFormat="1" x14ac:dyDescent="0.2">
      <c r="A1767" s="2" t="s">
        <v>2</v>
      </c>
      <c r="B1767" s="2" t="s">
        <v>1460</v>
      </c>
    </row>
    <row r="1768" spans="1:19" x14ac:dyDescent="0.2">
      <c r="A1768" t="s">
        <v>4</v>
      </c>
      <c r="B1768" t="s">
        <v>404</v>
      </c>
    </row>
    <row r="1769" spans="1:19" x14ac:dyDescent="0.2">
      <c r="A1769" t="s">
        <v>6</v>
      </c>
      <c r="B1769" t="s">
        <v>1819</v>
      </c>
    </row>
    <row r="1770" spans="1:19" x14ac:dyDescent="0.2">
      <c r="A1770" t="s">
        <v>8</v>
      </c>
      <c r="B1770">
        <v>1</v>
      </c>
    </row>
    <row r="1771" spans="1:19" x14ac:dyDescent="0.2">
      <c r="A1771" t="s">
        <v>9</v>
      </c>
      <c r="B1771" t="s">
        <v>73</v>
      </c>
    </row>
    <row r="1772" spans="1:19" x14ac:dyDescent="0.2">
      <c r="A1772" t="s">
        <v>11</v>
      </c>
      <c r="B1772" t="s">
        <v>12</v>
      </c>
    </row>
    <row r="1773" spans="1:19" x14ac:dyDescent="0.2">
      <c r="A1773" t="s">
        <v>13</v>
      </c>
      <c r="B1773" t="s">
        <v>14</v>
      </c>
    </row>
    <row r="1774" spans="1:19" x14ac:dyDescent="0.2">
      <c r="A1774" t="s">
        <v>15</v>
      </c>
      <c r="B1774" t="s">
        <v>53</v>
      </c>
    </row>
    <row r="1775" spans="1:19" x14ac:dyDescent="0.2">
      <c r="A1775" t="s">
        <v>17</v>
      </c>
    </row>
    <row r="1776" spans="1:19" s="2" customFormat="1" x14ac:dyDescent="0.2">
      <c r="A1776" s="2" t="s">
        <v>18</v>
      </c>
      <c r="B1776" s="2" t="s">
        <v>19</v>
      </c>
      <c r="C1776" s="2" t="s">
        <v>6</v>
      </c>
      <c r="D1776" s="2" t="s">
        <v>15</v>
      </c>
      <c r="E1776" s="2" t="s">
        <v>20</v>
      </c>
      <c r="F1776" s="2" t="s">
        <v>13</v>
      </c>
      <c r="G1776" s="2" t="s">
        <v>21</v>
      </c>
      <c r="H1776" s="2" t="s">
        <v>9</v>
      </c>
      <c r="I1776" s="2" t="s">
        <v>4</v>
      </c>
      <c r="J1776" s="2" t="s">
        <v>1925</v>
      </c>
      <c r="K1776" s="2" t="s">
        <v>1998</v>
      </c>
      <c r="L1776" s="2" t="s">
        <v>2002</v>
      </c>
      <c r="M1776" s="2" t="s">
        <v>2001</v>
      </c>
      <c r="O1776" s="2" t="s">
        <v>2000</v>
      </c>
      <c r="P1776" s="2" t="s">
        <v>2004</v>
      </c>
      <c r="Q1776" s="2" t="s">
        <v>1502</v>
      </c>
      <c r="R1776" s="2" t="s">
        <v>2005</v>
      </c>
      <c r="S1776" s="2" t="s">
        <v>2006</v>
      </c>
    </row>
    <row r="1777" spans="1:10" x14ac:dyDescent="0.2">
      <c r="A1777" t="s">
        <v>335</v>
      </c>
      <c r="B1777">
        <v>3.8502999999999998</v>
      </c>
      <c r="D1777" t="s">
        <v>30</v>
      </c>
      <c r="E1777" t="s">
        <v>336</v>
      </c>
      <c r="F1777" t="s">
        <v>27</v>
      </c>
      <c r="G1777">
        <v>0</v>
      </c>
      <c r="I1777" t="s">
        <v>337</v>
      </c>
    </row>
    <row r="1778" spans="1:10" x14ac:dyDescent="0.2">
      <c r="A1778" t="s">
        <v>29</v>
      </c>
      <c r="B1778">
        <v>0.25026999999999999</v>
      </c>
      <c r="D1778" t="s">
        <v>30</v>
      </c>
      <c r="E1778" t="s">
        <v>31</v>
      </c>
      <c r="F1778" t="s">
        <v>27</v>
      </c>
      <c r="G1778">
        <v>0</v>
      </c>
      <c r="I1778" t="s">
        <v>338</v>
      </c>
    </row>
    <row r="1779" spans="1:10" x14ac:dyDescent="0.2">
      <c r="A1779" t="s">
        <v>1460</v>
      </c>
      <c r="B1779">
        <v>1</v>
      </c>
      <c r="C1779" t="str">
        <f>B1769</f>
        <v>QA</v>
      </c>
      <c r="D1779" t="s">
        <v>53</v>
      </c>
      <c r="E1779" t="s">
        <v>339</v>
      </c>
      <c r="F1779" t="s">
        <v>33</v>
      </c>
      <c r="G1779">
        <v>0</v>
      </c>
      <c r="H1779" t="s">
        <v>73</v>
      </c>
      <c r="J1779">
        <f>VLOOKUP(C1779,'extension - production vol'!$B$6:$D$235,3,0)</f>
        <v>1882.019</v>
      </c>
    </row>
    <row r="1780" spans="1:10" x14ac:dyDescent="0.2">
      <c r="A1780" t="s">
        <v>1434</v>
      </c>
      <c r="B1780">
        <v>3.3521534714391271E-8</v>
      </c>
      <c r="C1780" t="s">
        <v>49</v>
      </c>
      <c r="D1780" t="s">
        <v>15</v>
      </c>
      <c r="F1780" t="s">
        <v>36</v>
      </c>
      <c r="G1780">
        <v>0</v>
      </c>
      <c r="H1780" t="s">
        <v>1434</v>
      </c>
      <c r="I1780" t="s">
        <v>340</v>
      </c>
    </row>
    <row r="1781" spans="1:10" x14ac:dyDescent="0.2">
      <c r="A1781" t="s">
        <v>1435</v>
      </c>
      <c r="B1781">
        <v>1.7708617649119798E-8</v>
      </c>
      <c r="C1781" t="s">
        <v>49</v>
      </c>
      <c r="D1781" t="s">
        <v>15</v>
      </c>
      <c r="F1781" t="s">
        <v>36</v>
      </c>
      <c r="G1781">
        <v>0</v>
      </c>
      <c r="H1781" t="s">
        <v>1435</v>
      </c>
      <c r="I1781" t="s">
        <v>340</v>
      </c>
    </row>
    <row r="1782" spans="1:10" x14ac:dyDescent="0.2">
      <c r="A1782" t="s">
        <v>1452</v>
      </c>
      <c r="B1782">
        <v>3.0570455872195341E-10</v>
      </c>
      <c r="C1782" t="s">
        <v>35</v>
      </c>
      <c r="D1782" t="s">
        <v>15</v>
      </c>
      <c r="F1782" t="s">
        <v>36</v>
      </c>
      <c r="G1782">
        <v>0</v>
      </c>
      <c r="H1782" t="s">
        <v>1452</v>
      </c>
      <c r="I1782" t="s">
        <v>340</v>
      </c>
    </row>
    <row r="1783" spans="1:10" x14ac:dyDescent="0.2">
      <c r="A1783" t="s">
        <v>1453</v>
      </c>
      <c r="B1783">
        <v>3.7018911407736551E-10</v>
      </c>
      <c r="C1783" t="s">
        <v>35</v>
      </c>
      <c r="D1783" t="s">
        <v>15</v>
      </c>
      <c r="F1783" t="s">
        <v>36</v>
      </c>
      <c r="G1783">
        <v>0</v>
      </c>
      <c r="H1783" t="s">
        <v>1453</v>
      </c>
      <c r="I1783" t="s">
        <v>340</v>
      </c>
    </row>
    <row r="1784" spans="1:10" x14ac:dyDescent="0.2">
      <c r="A1784" t="s">
        <v>1454</v>
      </c>
      <c r="B1784">
        <v>4.824400067330827E-11</v>
      </c>
      <c r="C1784" t="s">
        <v>35</v>
      </c>
      <c r="D1784" t="s">
        <v>15</v>
      </c>
      <c r="F1784" t="s">
        <v>36</v>
      </c>
      <c r="G1784">
        <v>0</v>
      </c>
      <c r="H1784" t="s">
        <v>1454</v>
      </c>
      <c r="I1784" t="s">
        <v>340</v>
      </c>
    </row>
    <row r="1785" spans="1:10" x14ac:dyDescent="0.2">
      <c r="A1785" t="s">
        <v>1455</v>
      </c>
      <c r="B1785">
        <v>9.7920991465625702E-9</v>
      </c>
      <c r="C1785" t="s">
        <v>35</v>
      </c>
      <c r="D1785" t="s">
        <v>15</v>
      </c>
      <c r="F1785" t="s">
        <v>36</v>
      </c>
      <c r="G1785">
        <v>0</v>
      </c>
      <c r="H1785" t="s">
        <v>1455</v>
      </c>
      <c r="I1785" t="s">
        <v>340</v>
      </c>
    </row>
    <row r="1786" spans="1:10" x14ac:dyDescent="0.2">
      <c r="A1786" t="s">
        <v>1456</v>
      </c>
      <c r="B1786">
        <v>5.1826475970831156E-9</v>
      </c>
      <c r="C1786" t="s">
        <v>35</v>
      </c>
      <c r="D1786" t="s">
        <v>15</v>
      </c>
      <c r="F1786" t="s">
        <v>36</v>
      </c>
      <c r="G1786">
        <v>0</v>
      </c>
      <c r="H1786" t="s">
        <v>1456</v>
      </c>
      <c r="I1786" t="s">
        <v>340</v>
      </c>
    </row>
    <row r="1787" spans="1:10" x14ac:dyDescent="0.2">
      <c r="A1787" t="s">
        <v>1461</v>
      </c>
      <c r="B1787">
        <v>5.3404337904433668E-9</v>
      </c>
      <c r="C1787" t="s">
        <v>49</v>
      </c>
      <c r="D1787" t="s">
        <v>15</v>
      </c>
      <c r="F1787" t="s">
        <v>36</v>
      </c>
      <c r="G1787">
        <v>0</v>
      </c>
      <c r="H1787" t="s">
        <v>1461</v>
      </c>
      <c r="I1787" t="s">
        <v>340</v>
      </c>
    </row>
    <row r="1788" spans="1:10" x14ac:dyDescent="0.2">
      <c r="A1788" t="s">
        <v>1457</v>
      </c>
      <c r="B1788">
        <v>6.2434324500307844E-8</v>
      </c>
      <c r="C1788" t="s">
        <v>49</v>
      </c>
      <c r="D1788" t="s">
        <v>15</v>
      </c>
      <c r="F1788" t="s">
        <v>36</v>
      </c>
      <c r="G1788">
        <v>0</v>
      </c>
      <c r="H1788" t="s">
        <v>1457</v>
      </c>
      <c r="I1788" t="s">
        <v>340</v>
      </c>
    </row>
    <row r="1789" spans="1:10" x14ac:dyDescent="0.2">
      <c r="A1789" t="s">
        <v>1462</v>
      </c>
      <c r="B1789">
        <v>1.9816111689228142E-9</v>
      </c>
      <c r="C1789" t="s">
        <v>49</v>
      </c>
      <c r="D1789" t="s">
        <v>15</v>
      </c>
      <c r="F1789" t="s">
        <v>36</v>
      </c>
      <c r="G1789">
        <v>0</v>
      </c>
      <c r="H1789" t="s">
        <v>1462</v>
      </c>
      <c r="I1789" t="s">
        <v>340</v>
      </c>
    </row>
    <row r="1790" spans="1:10" x14ac:dyDescent="0.2">
      <c r="A1790" t="s">
        <v>1458</v>
      </c>
      <c r="B1790">
        <v>3.3001000093019847E-8</v>
      </c>
      <c r="C1790" t="s">
        <v>49</v>
      </c>
      <c r="D1790" t="s">
        <v>15</v>
      </c>
      <c r="F1790" t="s">
        <v>36</v>
      </c>
      <c r="G1790">
        <v>0</v>
      </c>
      <c r="H1790" t="s">
        <v>1458</v>
      </c>
      <c r="I1790" t="s">
        <v>340</v>
      </c>
    </row>
    <row r="1791" spans="1:10" x14ac:dyDescent="0.2">
      <c r="A1791" t="s">
        <v>442</v>
      </c>
      <c r="B1791">
        <v>3.7025999999999999E-3</v>
      </c>
      <c r="C1791" t="s">
        <v>42</v>
      </c>
      <c r="D1791" t="s">
        <v>16</v>
      </c>
      <c r="F1791" t="s">
        <v>36</v>
      </c>
      <c r="G1791">
        <v>0</v>
      </c>
      <c r="H1791" t="s">
        <v>443</v>
      </c>
      <c r="I1791" t="s">
        <v>353</v>
      </c>
    </row>
    <row r="1792" spans="1:10" x14ac:dyDescent="0.2">
      <c r="A1792" t="s">
        <v>354</v>
      </c>
      <c r="B1792">
        <v>-3.3322999999999998E-6</v>
      </c>
      <c r="C1792" t="s">
        <v>49</v>
      </c>
      <c r="D1792" t="s">
        <v>250</v>
      </c>
      <c r="F1792" t="s">
        <v>36</v>
      </c>
      <c r="G1792">
        <v>0</v>
      </c>
      <c r="H1792" t="s">
        <v>355</v>
      </c>
      <c r="I1792" t="s">
        <v>353</v>
      </c>
    </row>
    <row r="1794" spans="1:22" s="2" customFormat="1" x14ac:dyDescent="0.2">
      <c r="A1794" s="2" t="s">
        <v>2</v>
      </c>
      <c r="B1794" s="2" t="s">
        <v>332</v>
      </c>
    </row>
    <row r="1795" spans="1:22" x14ac:dyDescent="0.2">
      <c r="A1795" t="s">
        <v>4</v>
      </c>
      <c r="B1795" t="s">
        <v>356</v>
      </c>
    </row>
    <row r="1796" spans="1:22" x14ac:dyDescent="0.2">
      <c r="A1796" t="s">
        <v>6</v>
      </c>
      <c r="B1796" t="s">
        <v>1819</v>
      </c>
    </row>
    <row r="1797" spans="1:22" x14ac:dyDescent="0.2">
      <c r="A1797" t="s">
        <v>8</v>
      </c>
      <c r="B1797">
        <v>1</v>
      </c>
    </row>
    <row r="1798" spans="1:22" x14ac:dyDescent="0.2">
      <c r="A1798" t="s">
        <v>9</v>
      </c>
      <c r="B1798" t="s">
        <v>73</v>
      </c>
    </row>
    <row r="1799" spans="1:22" x14ac:dyDescent="0.2">
      <c r="A1799" t="s">
        <v>11</v>
      </c>
      <c r="B1799" t="s">
        <v>12</v>
      </c>
    </row>
    <row r="1800" spans="1:22" x14ac:dyDescent="0.2">
      <c r="A1800" t="s">
        <v>13</v>
      </c>
      <c r="B1800" t="s">
        <v>14</v>
      </c>
    </row>
    <row r="1801" spans="1:22" x14ac:dyDescent="0.2">
      <c r="A1801" t="s">
        <v>15</v>
      </c>
      <c r="B1801" t="s">
        <v>53</v>
      </c>
    </row>
    <row r="1802" spans="1:22" x14ac:dyDescent="0.2">
      <c r="A1802" t="s">
        <v>17</v>
      </c>
    </row>
    <row r="1803" spans="1:22" s="2" customFormat="1" x14ac:dyDescent="0.2">
      <c r="A1803" s="2" t="s">
        <v>18</v>
      </c>
      <c r="B1803" s="2" t="s">
        <v>19</v>
      </c>
      <c r="C1803" s="2" t="s">
        <v>6</v>
      </c>
      <c r="D1803" s="2" t="s">
        <v>15</v>
      </c>
      <c r="E1803" s="2" t="s">
        <v>20</v>
      </c>
      <c r="F1803" s="2" t="s">
        <v>13</v>
      </c>
      <c r="G1803" s="2" t="s">
        <v>21</v>
      </c>
      <c r="H1803" s="2" t="s">
        <v>22</v>
      </c>
      <c r="I1803" s="2" t="s">
        <v>23</v>
      </c>
      <c r="J1803" s="2" t="s">
        <v>4</v>
      </c>
      <c r="K1803" s="2" t="s">
        <v>24</v>
      </c>
      <c r="L1803" s="2" t="s">
        <v>9</v>
      </c>
      <c r="M1803" s="2" t="s">
        <v>1998</v>
      </c>
      <c r="O1803" s="2" t="s">
        <v>2002</v>
      </c>
      <c r="P1803" s="2" t="s">
        <v>2003</v>
      </c>
      <c r="Q1803" s="2" t="s">
        <v>2001</v>
      </c>
      <c r="R1803" s="2" t="s">
        <v>2000</v>
      </c>
      <c r="S1803" s="2" t="s">
        <v>2004</v>
      </c>
      <c r="T1803" s="2" t="s">
        <v>1502</v>
      </c>
      <c r="U1803" s="2" t="s">
        <v>2005</v>
      </c>
      <c r="V1803" s="2" t="s">
        <v>2006</v>
      </c>
    </row>
    <row r="1804" spans="1:22" x14ac:dyDescent="0.2">
      <c r="A1804" t="s">
        <v>335</v>
      </c>
      <c r="B1804">
        <v>3.8502999999999998</v>
      </c>
      <c r="D1804" t="s">
        <v>30</v>
      </c>
      <c r="E1804" t="s">
        <v>336</v>
      </c>
      <c r="F1804" t="s">
        <v>27</v>
      </c>
      <c r="G1804">
        <v>2</v>
      </c>
      <c r="H1804">
        <v>1.348151067341848</v>
      </c>
      <c r="I1804">
        <v>4.3409845976280087E-2</v>
      </c>
      <c r="J1804" t="s">
        <v>337</v>
      </c>
    </row>
    <row r="1805" spans="1:22" x14ac:dyDescent="0.2">
      <c r="A1805" t="s">
        <v>29</v>
      </c>
      <c r="B1805">
        <v>0.25026999999999999</v>
      </c>
      <c r="D1805" t="s">
        <v>30</v>
      </c>
      <c r="E1805" t="s">
        <v>31</v>
      </c>
      <c r="F1805" t="s">
        <v>27</v>
      </c>
      <c r="G1805">
        <v>2</v>
      </c>
      <c r="H1805">
        <v>-1.385214943900327</v>
      </c>
      <c r="I1805">
        <v>2.439508208471609E-2</v>
      </c>
      <c r="J1805" t="s">
        <v>358</v>
      </c>
    </row>
    <row r="1806" spans="1:22" x14ac:dyDescent="0.2">
      <c r="A1806" t="s">
        <v>332</v>
      </c>
      <c r="B1806">
        <v>1</v>
      </c>
      <c r="C1806" t="str">
        <f>B1796</f>
        <v>QA</v>
      </c>
      <c r="D1806" t="s">
        <v>53</v>
      </c>
      <c r="E1806" t="s">
        <v>339</v>
      </c>
      <c r="F1806" t="s">
        <v>33</v>
      </c>
      <c r="G1806">
        <v>0</v>
      </c>
      <c r="H1806">
        <v>1</v>
      </c>
      <c r="L1806" t="s">
        <v>73</v>
      </c>
      <c r="M1806">
        <f>VLOOKUP(C1806,'extension - production vol'!$B$6:$D$235,3,0)</f>
        <v>1882.019</v>
      </c>
    </row>
    <row r="1807" spans="1:22" x14ac:dyDescent="0.2">
      <c r="A1807" t="s">
        <v>1434</v>
      </c>
      <c r="B1807">
        <v>9.5377999999999999E-9</v>
      </c>
      <c r="C1807" t="s">
        <v>49</v>
      </c>
      <c r="D1807" t="s">
        <v>15</v>
      </c>
      <c r="F1807" t="s">
        <v>36</v>
      </c>
      <c r="G1807">
        <v>2</v>
      </c>
      <c r="H1807">
        <v>-18.46800298604678</v>
      </c>
      <c r="I1807">
        <v>9.798894162072011E-2</v>
      </c>
      <c r="J1807" t="s">
        <v>340</v>
      </c>
      <c r="L1807" t="s">
        <v>1434</v>
      </c>
    </row>
    <row r="1808" spans="1:22" x14ac:dyDescent="0.2">
      <c r="A1808" t="s">
        <v>1435</v>
      </c>
      <c r="B1808">
        <v>5.0512999999999997E-9</v>
      </c>
      <c r="C1808" t="s">
        <v>49</v>
      </c>
      <c r="D1808" t="s">
        <v>15</v>
      </c>
      <c r="F1808" t="s">
        <v>36</v>
      </c>
      <c r="G1808">
        <v>2</v>
      </c>
      <c r="H1808">
        <v>-19.10362020104489</v>
      </c>
      <c r="I1808">
        <v>9.798894162072011E-2</v>
      </c>
      <c r="J1808" t="s">
        <v>340</v>
      </c>
      <c r="L1808" t="s">
        <v>1435</v>
      </c>
    </row>
    <row r="1809" spans="1:12" x14ac:dyDescent="0.2">
      <c r="A1809" t="s">
        <v>1439</v>
      </c>
      <c r="B1809">
        <v>2.7893999999999999E-9</v>
      </c>
      <c r="C1809" t="s">
        <v>49</v>
      </c>
      <c r="D1809" t="s">
        <v>15</v>
      </c>
      <c r="F1809" t="s">
        <v>36</v>
      </c>
      <c r="G1809">
        <v>2</v>
      </c>
      <c r="H1809">
        <v>-19.697439318003951</v>
      </c>
      <c r="I1809">
        <v>9.798894162072011E-2</v>
      </c>
      <c r="J1809" t="s">
        <v>340</v>
      </c>
      <c r="L1809" t="s">
        <v>1439</v>
      </c>
    </row>
    <row r="1810" spans="1:12" x14ac:dyDescent="0.2">
      <c r="A1810" t="s">
        <v>1440</v>
      </c>
      <c r="B1810">
        <v>5.6277000000000002E-8</v>
      </c>
      <c r="C1810" t="s">
        <v>49</v>
      </c>
      <c r="D1810" t="s">
        <v>15</v>
      </c>
      <c r="F1810" t="s">
        <v>36</v>
      </c>
      <c r="G1810">
        <v>2</v>
      </c>
      <c r="H1810">
        <v>-16.692979911025031</v>
      </c>
      <c r="I1810">
        <v>9.798894162072011E-2</v>
      </c>
      <c r="J1810" t="s">
        <v>340</v>
      </c>
      <c r="L1810" t="s">
        <v>1440</v>
      </c>
    </row>
    <row r="1811" spans="1:12" x14ac:dyDescent="0.2">
      <c r="A1811" t="s">
        <v>1441</v>
      </c>
      <c r="B1811">
        <v>4.4043E-10</v>
      </c>
      <c r="C1811" t="s">
        <v>35</v>
      </c>
      <c r="D1811" t="s">
        <v>15</v>
      </c>
      <c r="F1811" t="s">
        <v>36</v>
      </c>
      <c r="G1811">
        <v>2</v>
      </c>
      <c r="H1811">
        <v>-21.54326959350907</v>
      </c>
      <c r="I1811">
        <v>9.798894162072011E-2</v>
      </c>
      <c r="J1811" t="s">
        <v>340</v>
      </c>
      <c r="L1811" t="s">
        <v>1441</v>
      </c>
    </row>
    <row r="1812" spans="1:12" x14ac:dyDescent="0.2">
      <c r="A1812" t="s">
        <v>1442</v>
      </c>
      <c r="B1812">
        <v>7.3404E-9</v>
      </c>
      <c r="C1812" t="s">
        <v>35</v>
      </c>
      <c r="D1812" t="s">
        <v>15</v>
      </c>
      <c r="F1812" t="s">
        <v>36</v>
      </c>
      <c r="G1812">
        <v>2</v>
      </c>
      <c r="H1812">
        <v>-18.729872499892029</v>
      </c>
      <c r="I1812">
        <v>9.798894162072011E-2</v>
      </c>
      <c r="J1812" t="s">
        <v>340</v>
      </c>
      <c r="L1812" t="s">
        <v>1442</v>
      </c>
    </row>
    <row r="1813" spans="1:12" x14ac:dyDescent="0.2">
      <c r="A1813" t="s">
        <v>1452</v>
      </c>
      <c r="B1813">
        <v>3.8934000000000002E-10</v>
      </c>
      <c r="C1813" t="s">
        <v>35</v>
      </c>
      <c r="D1813" t="s">
        <v>15</v>
      </c>
      <c r="F1813" t="s">
        <v>36</v>
      </c>
      <c r="G1813">
        <v>2</v>
      </c>
      <c r="H1813">
        <v>-21.666568118067421</v>
      </c>
      <c r="I1813">
        <v>9.798894162072011E-2</v>
      </c>
      <c r="J1813" t="s">
        <v>340</v>
      </c>
      <c r="L1813" t="s">
        <v>1452</v>
      </c>
    </row>
    <row r="1814" spans="1:12" x14ac:dyDescent="0.2">
      <c r="A1814" t="s">
        <v>1453</v>
      </c>
      <c r="B1814">
        <v>4.7130000000000002E-10</v>
      </c>
      <c r="C1814" t="s">
        <v>35</v>
      </c>
      <c r="D1814" t="s">
        <v>15</v>
      </c>
      <c r="F1814" t="s">
        <v>36</v>
      </c>
      <c r="G1814">
        <v>2</v>
      </c>
      <c r="H1814">
        <v>-21.47552628199886</v>
      </c>
      <c r="I1814">
        <v>9.798894162072011E-2</v>
      </c>
      <c r="J1814" t="s">
        <v>340</v>
      </c>
      <c r="L1814" t="s">
        <v>1453</v>
      </c>
    </row>
    <row r="1815" spans="1:12" x14ac:dyDescent="0.2">
      <c r="A1815" t="s">
        <v>1454</v>
      </c>
      <c r="B1815">
        <v>6.1474000000000004E-11</v>
      </c>
      <c r="C1815" t="s">
        <v>35</v>
      </c>
      <c r="D1815" t="s">
        <v>15</v>
      </c>
      <c r="F1815" t="s">
        <v>36</v>
      </c>
      <c r="G1815">
        <v>2</v>
      </c>
      <c r="H1815">
        <v>-23.51240679473371</v>
      </c>
      <c r="I1815">
        <v>9.798894162072011E-2</v>
      </c>
      <c r="J1815" t="s">
        <v>340</v>
      </c>
      <c r="L1815" t="s">
        <v>1454</v>
      </c>
    </row>
    <row r="1816" spans="1:12" x14ac:dyDescent="0.2">
      <c r="A1816" t="s">
        <v>1455</v>
      </c>
      <c r="B1816">
        <v>1.2458999999999999E-8</v>
      </c>
      <c r="C1816" t="s">
        <v>35</v>
      </c>
      <c r="D1816" t="s">
        <v>15</v>
      </c>
      <c r="F1816" t="s">
        <v>36</v>
      </c>
      <c r="G1816">
        <v>2</v>
      </c>
      <c r="H1816">
        <v>-18.20082258362968</v>
      </c>
      <c r="I1816">
        <v>9.798894162072011E-2</v>
      </c>
      <c r="J1816" t="s">
        <v>340</v>
      </c>
      <c r="L1816" t="s">
        <v>1455</v>
      </c>
    </row>
    <row r="1817" spans="1:12" x14ac:dyDescent="0.2">
      <c r="A1817" t="s">
        <v>1456</v>
      </c>
      <c r="B1817">
        <v>6.5981999999999998E-9</v>
      </c>
      <c r="C1817" t="s">
        <v>35</v>
      </c>
      <c r="D1817" t="s">
        <v>15</v>
      </c>
      <c r="F1817" t="s">
        <v>36</v>
      </c>
      <c r="G1817">
        <v>2</v>
      </c>
      <c r="H1817">
        <v>-18.836468952383601</v>
      </c>
      <c r="I1817">
        <v>9.798894162072011E-2</v>
      </c>
      <c r="J1817" t="s">
        <v>340</v>
      </c>
      <c r="L1817" t="s">
        <v>1456</v>
      </c>
    </row>
    <row r="1818" spans="1:12" x14ac:dyDescent="0.2">
      <c r="A1818" t="s">
        <v>1461</v>
      </c>
      <c r="B1818">
        <v>1.0666E-9</v>
      </c>
      <c r="C1818" t="s">
        <v>49</v>
      </c>
      <c r="D1818" t="s">
        <v>15</v>
      </c>
      <c r="F1818" t="s">
        <v>36</v>
      </c>
      <c r="G1818">
        <v>2</v>
      </c>
      <c r="H1818">
        <v>-20.658789817762049</v>
      </c>
      <c r="I1818">
        <v>9.798894162072011E-2</v>
      </c>
      <c r="J1818" t="s">
        <v>340</v>
      </c>
      <c r="L1818" t="s">
        <v>1461</v>
      </c>
    </row>
    <row r="1819" spans="1:12" x14ac:dyDescent="0.2">
      <c r="A1819" t="s">
        <v>1457</v>
      </c>
      <c r="B1819">
        <v>1.7777000000000001E-8</v>
      </c>
      <c r="C1819" t="s">
        <v>49</v>
      </c>
      <c r="D1819" t="s">
        <v>15</v>
      </c>
      <c r="F1819" t="s">
        <v>36</v>
      </c>
      <c r="G1819">
        <v>2</v>
      </c>
      <c r="H1819">
        <v>-17.845360350005858</v>
      </c>
      <c r="I1819">
        <v>9.798894162072011E-2</v>
      </c>
      <c r="J1819" t="s">
        <v>340</v>
      </c>
      <c r="L1819" t="s">
        <v>1457</v>
      </c>
    </row>
    <row r="1820" spans="1:12" x14ac:dyDescent="0.2">
      <c r="A1820" t="s">
        <v>1462</v>
      </c>
      <c r="B1820">
        <v>5.6487000000000004E-10</v>
      </c>
      <c r="C1820" t="s">
        <v>49</v>
      </c>
      <c r="D1820" t="s">
        <v>15</v>
      </c>
      <c r="F1820" t="s">
        <v>36</v>
      </c>
      <c r="G1820">
        <v>2</v>
      </c>
      <c r="H1820">
        <v>-21.294425499752101</v>
      </c>
      <c r="I1820">
        <v>9.798894162072011E-2</v>
      </c>
      <c r="J1820" t="s">
        <v>340</v>
      </c>
      <c r="L1820" t="s">
        <v>1462</v>
      </c>
    </row>
    <row r="1821" spans="1:12" x14ac:dyDescent="0.2">
      <c r="A1821" t="s">
        <v>1458</v>
      </c>
      <c r="B1821">
        <v>9.4146000000000001E-9</v>
      </c>
      <c r="C1821" t="s">
        <v>49</v>
      </c>
      <c r="D1821" t="s">
        <v>15</v>
      </c>
      <c r="F1821" t="s">
        <v>36</v>
      </c>
      <c r="G1821">
        <v>2</v>
      </c>
      <c r="H1821">
        <v>-18.48100416113547</v>
      </c>
      <c r="I1821">
        <v>9.798894162072011E-2</v>
      </c>
      <c r="J1821" t="s">
        <v>340</v>
      </c>
      <c r="L1821" t="s">
        <v>1458</v>
      </c>
    </row>
    <row r="1822" spans="1:12" x14ac:dyDescent="0.2">
      <c r="A1822" t="s">
        <v>341</v>
      </c>
      <c r="B1822">
        <v>2.3616999999999999E-8</v>
      </c>
      <c r="C1822" t="s">
        <v>359</v>
      </c>
      <c r="D1822" t="s">
        <v>15</v>
      </c>
      <c r="F1822" t="s">
        <v>36</v>
      </c>
      <c r="G1822">
        <v>2</v>
      </c>
      <c r="H1822">
        <v>-17.561299045251399</v>
      </c>
      <c r="I1822">
        <v>9.798894162072011E-2</v>
      </c>
      <c r="J1822" t="s">
        <v>340</v>
      </c>
      <c r="L1822" t="s">
        <v>341</v>
      </c>
    </row>
    <row r="1823" spans="1:12" x14ac:dyDescent="0.2">
      <c r="A1823" t="s">
        <v>342</v>
      </c>
      <c r="B1823">
        <v>2.3616999999999999E-8</v>
      </c>
      <c r="C1823" t="s">
        <v>359</v>
      </c>
      <c r="D1823" t="s">
        <v>15</v>
      </c>
      <c r="F1823" t="s">
        <v>36</v>
      </c>
      <c r="G1823">
        <v>2</v>
      </c>
      <c r="H1823">
        <v>-17.561299045251399</v>
      </c>
      <c r="I1823">
        <v>9.798894162072011E-2</v>
      </c>
      <c r="J1823" t="s">
        <v>340</v>
      </c>
      <c r="L1823" t="s">
        <v>342</v>
      </c>
    </row>
    <row r="1824" spans="1:12" x14ac:dyDescent="0.2">
      <c r="A1824" t="s">
        <v>343</v>
      </c>
      <c r="B1824">
        <v>1.2508E-8</v>
      </c>
      <c r="C1824" t="s">
        <v>359</v>
      </c>
      <c r="D1824" t="s">
        <v>15</v>
      </c>
      <c r="F1824" t="s">
        <v>36</v>
      </c>
      <c r="G1824">
        <v>2</v>
      </c>
      <c r="H1824">
        <v>-18.196897397350821</v>
      </c>
      <c r="I1824">
        <v>9.798894162072011E-2</v>
      </c>
      <c r="J1824" t="s">
        <v>340</v>
      </c>
      <c r="L1824" t="s">
        <v>343</v>
      </c>
    </row>
    <row r="1825" spans="1:12" x14ac:dyDescent="0.2">
      <c r="A1825" t="s">
        <v>344</v>
      </c>
      <c r="B1825">
        <v>1.2508E-8</v>
      </c>
      <c r="C1825" t="s">
        <v>359</v>
      </c>
      <c r="D1825" t="s">
        <v>15</v>
      </c>
      <c r="F1825" t="s">
        <v>36</v>
      </c>
      <c r="G1825">
        <v>2</v>
      </c>
      <c r="H1825">
        <v>-18.196897397350821</v>
      </c>
      <c r="I1825">
        <v>9.798894162072011E-2</v>
      </c>
      <c r="J1825" t="s">
        <v>340</v>
      </c>
      <c r="L1825" t="s">
        <v>344</v>
      </c>
    </row>
    <row r="1826" spans="1:12" x14ac:dyDescent="0.2">
      <c r="A1826" t="s">
        <v>345</v>
      </c>
      <c r="B1826">
        <v>2.4797999999999997E-7</v>
      </c>
      <c r="C1826" t="s">
        <v>359</v>
      </c>
      <c r="D1826" t="s">
        <v>15</v>
      </c>
      <c r="F1826" t="s">
        <v>36</v>
      </c>
      <c r="G1826">
        <v>2</v>
      </c>
      <c r="H1826">
        <v>-15.20991773919472</v>
      </c>
      <c r="I1826">
        <v>9.798894162072011E-2</v>
      </c>
      <c r="J1826" t="s">
        <v>340</v>
      </c>
      <c r="L1826" t="s">
        <v>345</v>
      </c>
    </row>
    <row r="1827" spans="1:12" x14ac:dyDescent="0.2">
      <c r="A1827" t="s">
        <v>346</v>
      </c>
      <c r="B1827">
        <v>1.3133E-7</v>
      </c>
      <c r="C1827" t="s">
        <v>359</v>
      </c>
      <c r="D1827" t="s">
        <v>15</v>
      </c>
      <c r="F1827" t="s">
        <v>36</v>
      </c>
      <c r="G1827">
        <v>2</v>
      </c>
      <c r="H1827">
        <v>-15.845552597349339</v>
      </c>
      <c r="I1827">
        <v>9.798894162072011E-2</v>
      </c>
      <c r="J1827" t="s">
        <v>340</v>
      </c>
      <c r="L1827" t="s">
        <v>346</v>
      </c>
    </row>
    <row r="1828" spans="1:12" x14ac:dyDescent="0.2">
      <c r="A1828" t="s">
        <v>347</v>
      </c>
      <c r="B1828">
        <v>4.6489E-8</v>
      </c>
      <c r="C1828" t="s">
        <v>49</v>
      </c>
      <c r="D1828" t="s">
        <v>15</v>
      </c>
      <c r="F1828" t="s">
        <v>36</v>
      </c>
      <c r="G1828">
        <v>2</v>
      </c>
      <c r="H1828">
        <v>-16.884050111477411</v>
      </c>
      <c r="I1828">
        <v>9.798894162072011E-2</v>
      </c>
      <c r="J1828" t="s">
        <v>340</v>
      </c>
      <c r="L1828" t="s">
        <v>347</v>
      </c>
    </row>
    <row r="1829" spans="1:12" x14ac:dyDescent="0.2">
      <c r="A1829" t="s">
        <v>348</v>
      </c>
      <c r="B1829">
        <v>3.3766000000000001E-9</v>
      </c>
      <c r="C1829" t="s">
        <v>49</v>
      </c>
      <c r="D1829" t="s">
        <v>15</v>
      </c>
      <c r="F1829" t="s">
        <v>36</v>
      </c>
      <c r="G1829">
        <v>2</v>
      </c>
      <c r="H1829">
        <v>-19.506396550885459</v>
      </c>
      <c r="I1829">
        <v>9.798894162072011E-2</v>
      </c>
      <c r="J1829" t="s">
        <v>340</v>
      </c>
      <c r="L1829" t="s">
        <v>348</v>
      </c>
    </row>
    <row r="1830" spans="1:12" x14ac:dyDescent="0.2">
      <c r="A1830" t="s">
        <v>349</v>
      </c>
      <c r="B1830">
        <v>1.2213E-8</v>
      </c>
      <c r="C1830" t="s">
        <v>359</v>
      </c>
      <c r="D1830" t="s">
        <v>15</v>
      </c>
      <c r="F1830" t="s">
        <v>36</v>
      </c>
      <c r="G1830">
        <v>2</v>
      </c>
      <c r="H1830">
        <v>-18.220764878757461</v>
      </c>
      <c r="I1830">
        <v>9.798894162072011E-2</v>
      </c>
      <c r="J1830" t="s">
        <v>340</v>
      </c>
      <c r="L1830" t="s">
        <v>349</v>
      </c>
    </row>
    <row r="1831" spans="1:12" x14ac:dyDescent="0.2">
      <c r="A1831" t="s">
        <v>350</v>
      </c>
      <c r="B1831">
        <v>2.0354999999999999E-7</v>
      </c>
      <c r="C1831" t="s">
        <v>359</v>
      </c>
      <c r="D1831" t="s">
        <v>15</v>
      </c>
      <c r="F1831" t="s">
        <v>36</v>
      </c>
      <c r="G1831">
        <v>2</v>
      </c>
      <c r="H1831">
        <v>-15.40735416199742</v>
      </c>
      <c r="I1831">
        <v>9.798894162072011E-2</v>
      </c>
      <c r="J1831" t="s">
        <v>340</v>
      </c>
      <c r="L1831" t="s">
        <v>350</v>
      </c>
    </row>
    <row r="1832" spans="1:12" x14ac:dyDescent="0.2">
      <c r="A1832" t="s">
        <v>351</v>
      </c>
      <c r="B1832">
        <v>6.4681999999999996E-9</v>
      </c>
      <c r="C1832" t="s">
        <v>359</v>
      </c>
      <c r="D1832" t="s">
        <v>15</v>
      </c>
      <c r="F1832" t="s">
        <v>36</v>
      </c>
      <c r="G1832">
        <v>2</v>
      </c>
      <c r="H1832">
        <v>-18.856367974250119</v>
      </c>
      <c r="I1832">
        <v>9.798894162072011E-2</v>
      </c>
      <c r="J1832" t="s">
        <v>340</v>
      </c>
      <c r="L1832" t="s">
        <v>351</v>
      </c>
    </row>
    <row r="1833" spans="1:12" x14ac:dyDescent="0.2">
      <c r="A1833" t="s">
        <v>352</v>
      </c>
      <c r="B1833">
        <v>1.078E-7</v>
      </c>
      <c r="C1833" t="s">
        <v>359</v>
      </c>
      <c r="D1833" t="s">
        <v>15</v>
      </c>
      <c r="F1833" t="s">
        <v>36</v>
      </c>
      <c r="G1833">
        <v>2</v>
      </c>
      <c r="H1833">
        <v>-16.042988178471511</v>
      </c>
      <c r="I1833">
        <v>9.798894162072011E-2</v>
      </c>
      <c r="J1833" t="s">
        <v>340</v>
      </c>
      <c r="L1833" t="s">
        <v>352</v>
      </c>
    </row>
    <row r="1834" spans="1:12" x14ac:dyDescent="0.2">
      <c r="A1834" t="s">
        <v>442</v>
      </c>
      <c r="B1834">
        <v>2.0720999999999999E-3</v>
      </c>
      <c r="C1834" t="s">
        <v>42</v>
      </c>
      <c r="D1834" t="s">
        <v>16</v>
      </c>
      <c r="F1834" t="s">
        <v>36</v>
      </c>
      <c r="G1834">
        <v>2</v>
      </c>
      <c r="H1834">
        <v>-6.1791926932012373</v>
      </c>
      <c r="I1834">
        <v>4.3409845976280087E-2</v>
      </c>
      <c r="J1834" t="s">
        <v>353</v>
      </c>
      <c r="L1834" t="s">
        <v>443</v>
      </c>
    </row>
    <row r="1835" spans="1:12" x14ac:dyDescent="0.2">
      <c r="A1835" t="s">
        <v>354</v>
      </c>
      <c r="B1835">
        <v>-1.8648999999999999E-6</v>
      </c>
      <c r="C1835" t="s">
        <v>49</v>
      </c>
      <c r="D1835" t="s">
        <v>250</v>
      </c>
      <c r="F1835" t="s">
        <v>36</v>
      </c>
      <c r="G1835">
        <v>2</v>
      </c>
      <c r="H1835">
        <v>-13.19230312560901</v>
      </c>
      <c r="I1835">
        <v>4.3409845976280087E-2</v>
      </c>
      <c r="J1835" t="s">
        <v>353</v>
      </c>
      <c r="K1835" t="b">
        <v>1</v>
      </c>
      <c r="L1835" t="s">
        <v>355</v>
      </c>
    </row>
    <row r="1837" spans="1:12" s="2" customFormat="1" x14ac:dyDescent="0.2">
      <c r="A1837" s="2" t="s">
        <v>2</v>
      </c>
      <c r="B1837" s="2" t="s">
        <v>1459</v>
      </c>
    </row>
    <row r="1838" spans="1:12" x14ac:dyDescent="0.2">
      <c r="A1838" t="s">
        <v>4</v>
      </c>
      <c r="B1838" t="s">
        <v>404</v>
      </c>
    </row>
    <row r="1839" spans="1:12" x14ac:dyDescent="0.2">
      <c r="A1839" t="s">
        <v>6</v>
      </c>
      <c r="B1839" t="s">
        <v>1939</v>
      </c>
    </row>
    <row r="1840" spans="1:12" x14ac:dyDescent="0.2">
      <c r="A1840" t="s">
        <v>8</v>
      </c>
      <c r="B1840">
        <v>1</v>
      </c>
    </row>
    <row r="1841" spans="1:19" x14ac:dyDescent="0.2">
      <c r="A1841" t="s">
        <v>9</v>
      </c>
      <c r="B1841" t="s">
        <v>73</v>
      </c>
    </row>
    <row r="1842" spans="1:19" x14ac:dyDescent="0.2">
      <c r="A1842" t="s">
        <v>11</v>
      </c>
      <c r="B1842" t="s">
        <v>12</v>
      </c>
    </row>
    <row r="1843" spans="1:19" x14ac:dyDescent="0.2">
      <c r="A1843" t="s">
        <v>13</v>
      </c>
      <c r="B1843" t="s">
        <v>14</v>
      </c>
    </row>
    <row r="1844" spans="1:19" x14ac:dyDescent="0.2">
      <c r="A1844" t="s">
        <v>15</v>
      </c>
      <c r="B1844" t="s">
        <v>53</v>
      </c>
    </row>
    <row r="1845" spans="1:19" x14ac:dyDescent="0.2">
      <c r="A1845" t="s">
        <v>17</v>
      </c>
    </row>
    <row r="1846" spans="1:19" s="2" customFormat="1" x14ac:dyDescent="0.2">
      <c r="A1846" s="2" t="s">
        <v>18</v>
      </c>
      <c r="B1846" s="2" t="s">
        <v>19</v>
      </c>
      <c r="C1846" s="2" t="s">
        <v>6</v>
      </c>
      <c r="D1846" s="2" t="s">
        <v>15</v>
      </c>
      <c r="E1846" s="2" t="s">
        <v>20</v>
      </c>
      <c r="F1846" s="2" t="s">
        <v>13</v>
      </c>
      <c r="G1846" s="2" t="s">
        <v>21</v>
      </c>
      <c r="H1846" s="2" t="s">
        <v>9</v>
      </c>
      <c r="I1846" s="2" t="s">
        <v>4</v>
      </c>
      <c r="J1846" s="2" t="s">
        <v>1925</v>
      </c>
      <c r="K1846" s="2" t="s">
        <v>1998</v>
      </c>
      <c r="L1846" s="2" t="s">
        <v>2002</v>
      </c>
      <c r="M1846" s="2" t="s">
        <v>2001</v>
      </c>
      <c r="O1846" s="2" t="s">
        <v>2000</v>
      </c>
      <c r="P1846" s="2" t="s">
        <v>2004</v>
      </c>
      <c r="Q1846" s="2" t="s">
        <v>1502</v>
      </c>
      <c r="R1846" s="2" t="s">
        <v>2005</v>
      </c>
      <c r="S1846" s="2" t="s">
        <v>2006</v>
      </c>
    </row>
    <row r="1847" spans="1:19" x14ac:dyDescent="0.2">
      <c r="A1847" t="s">
        <v>335</v>
      </c>
      <c r="B1847">
        <v>3.8502999999999998</v>
      </c>
      <c r="D1847" t="s">
        <v>30</v>
      </c>
      <c r="E1847" t="s">
        <v>336</v>
      </c>
      <c r="F1847" t="s">
        <v>27</v>
      </c>
      <c r="G1847">
        <v>0</v>
      </c>
      <c r="I1847" t="s">
        <v>337</v>
      </c>
    </row>
    <row r="1848" spans="1:19" x14ac:dyDescent="0.2">
      <c r="A1848" t="s">
        <v>29</v>
      </c>
      <c r="B1848">
        <v>0.25026999999999999</v>
      </c>
      <c r="D1848" t="s">
        <v>30</v>
      </c>
      <c r="E1848" t="s">
        <v>31</v>
      </c>
      <c r="F1848" t="s">
        <v>27</v>
      </c>
      <c r="G1848">
        <v>0</v>
      </c>
      <c r="I1848" t="s">
        <v>338</v>
      </c>
    </row>
    <row r="1849" spans="1:19" x14ac:dyDescent="0.2">
      <c r="A1849" t="s">
        <v>1459</v>
      </c>
      <c r="B1849">
        <v>1</v>
      </c>
      <c r="C1849" t="str">
        <f>B1839</f>
        <v>PS</v>
      </c>
      <c r="D1849" t="s">
        <v>53</v>
      </c>
      <c r="E1849" t="s">
        <v>339</v>
      </c>
      <c r="F1849" t="s">
        <v>33</v>
      </c>
      <c r="G1849">
        <v>0</v>
      </c>
      <c r="H1849" t="s">
        <v>73</v>
      </c>
      <c r="J1849">
        <f>VLOOKUP(C1849,'extension - production vol'!$B$6:$D$235,3,0)</f>
        <v>5.5259999999999998</v>
      </c>
    </row>
    <row r="1850" spans="1:19" x14ac:dyDescent="0.2">
      <c r="A1850" t="s">
        <v>1439</v>
      </c>
      <c r="B1850">
        <v>6.4265290829504533E-9</v>
      </c>
      <c r="C1850" t="s">
        <v>49</v>
      </c>
      <c r="D1850" t="s">
        <v>15</v>
      </c>
      <c r="F1850" t="s">
        <v>36</v>
      </c>
      <c r="G1850">
        <v>0</v>
      </c>
      <c r="H1850" t="s">
        <v>1439</v>
      </c>
      <c r="I1850" t="s">
        <v>340</v>
      </c>
    </row>
    <row r="1851" spans="1:19" x14ac:dyDescent="0.2">
      <c r="A1851" t="s">
        <v>1440</v>
      </c>
      <c r="B1851">
        <v>7.9051994914169298E-8</v>
      </c>
      <c r="C1851" t="s">
        <v>49</v>
      </c>
      <c r="D1851" t="s">
        <v>15</v>
      </c>
      <c r="F1851" t="s">
        <v>36</v>
      </c>
      <c r="G1851">
        <v>0</v>
      </c>
      <c r="H1851" t="s">
        <v>1440</v>
      </c>
      <c r="I1851" t="s">
        <v>340</v>
      </c>
    </row>
    <row r="1852" spans="1:19" x14ac:dyDescent="0.2">
      <c r="A1852" t="s">
        <v>1441</v>
      </c>
      <c r="B1852">
        <v>4.3905136743696912E-9</v>
      </c>
      <c r="C1852" t="s">
        <v>35</v>
      </c>
      <c r="D1852" t="s">
        <v>15</v>
      </c>
      <c r="F1852" t="s">
        <v>36</v>
      </c>
      <c r="G1852">
        <v>0</v>
      </c>
      <c r="H1852" t="s">
        <v>1441</v>
      </c>
      <c r="I1852" t="s">
        <v>340</v>
      </c>
    </row>
    <row r="1853" spans="1:19" x14ac:dyDescent="0.2">
      <c r="A1853" t="s">
        <v>1442</v>
      </c>
      <c r="B1853">
        <v>1.0521308675626849E-7</v>
      </c>
      <c r="C1853" t="s">
        <v>35</v>
      </c>
      <c r="D1853" t="s">
        <v>15</v>
      </c>
      <c r="F1853" t="s">
        <v>36</v>
      </c>
      <c r="G1853">
        <v>0</v>
      </c>
      <c r="H1853" t="s">
        <v>1442</v>
      </c>
      <c r="I1853" t="s">
        <v>340</v>
      </c>
    </row>
    <row r="1854" spans="1:19" x14ac:dyDescent="0.2">
      <c r="A1854" t="s">
        <v>341</v>
      </c>
      <c r="B1854">
        <v>2.1036182300075951E-7</v>
      </c>
      <c r="C1854" t="s">
        <v>35</v>
      </c>
      <c r="D1854" t="s">
        <v>15</v>
      </c>
      <c r="F1854" t="s">
        <v>36</v>
      </c>
      <c r="G1854">
        <v>0</v>
      </c>
      <c r="H1854" t="s">
        <v>341</v>
      </c>
      <c r="I1854" t="s">
        <v>340</v>
      </c>
    </row>
    <row r="1855" spans="1:19" x14ac:dyDescent="0.2">
      <c r="A1855" t="s">
        <v>342</v>
      </c>
      <c r="B1855">
        <v>2.1036182300075951E-7</v>
      </c>
      <c r="C1855" t="s">
        <v>35</v>
      </c>
      <c r="D1855" t="s">
        <v>15</v>
      </c>
      <c r="F1855" t="s">
        <v>36</v>
      </c>
      <c r="G1855">
        <v>0</v>
      </c>
      <c r="H1855" t="s">
        <v>342</v>
      </c>
      <c r="I1855" t="s">
        <v>340</v>
      </c>
    </row>
    <row r="1856" spans="1:19" x14ac:dyDescent="0.2">
      <c r="A1856" t="s">
        <v>343</v>
      </c>
      <c r="B1856">
        <v>1.161457169463653E-7</v>
      </c>
      <c r="C1856" t="s">
        <v>35</v>
      </c>
      <c r="D1856" t="s">
        <v>15</v>
      </c>
      <c r="F1856" t="s">
        <v>36</v>
      </c>
      <c r="G1856">
        <v>0</v>
      </c>
      <c r="H1856" t="s">
        <v>343</v>
      </c>
      <c r="I1856" t="s">
        <v>340</v>
      </c>
    </row>
    <row r="1857" spans="1:9" x14ac:dyDescent="0.2">
      <c r="A1857" t="s">
        <v>344</v>
      </c>
      <c r="B1857">
        <v>1.161457169463653E-7</v>
      </c>
      <c r="C1857" t="s">
        <v>35</v>
      </c>
      <c r="D1857" t="s">
        <v>15</v>
      </c>
      <c r="F1857" t="s">
        <v>36</v>
      </c>
      <c r="G1857">
        <v>0</v>
      </c>
      <c r="H1857" t="s">
        <v>344</v>
      </c>
      <c r="I1857" t="s">
        <v>340</v>
      </c>
    </row>
    <row r="1858" spans="1:9" x14ac:dyDescent="0.2">
      <c r="A1858" t="s">
        <v>345</v>
      </c>
      <c r="B1858">
        <v>2.1895696433061281E-6</v>
      </c>
      <c r="C1858" t="s">
        <v>35</v>
      </c>
      <c r="D1858" t="s">
        <v>15</v>
      </c>
      <c r="F1858" t="s">
        <v>36</v>
      </c>
      <c r="G1858">
        <v>0</v>
      </c>
      <c r="H1858" t="s">
        <v>345</v>
      </c>
      <c r="I1858" t="s">
        <v>340</v>
      </c>
    </row>
    <row r="1859" spans="1:9" x14ac:dyDescent="0.2">
      <c r="A1859" t="s">
        <v>346</v>
      </c>
      <c r="B1859">
        <v>1.2113722961667671E-6</v>
      </c>
      <c r="C1859" t="s">
        <v>35</v>
      </c>
      <c r="D1859" t="s">
        <v>15</v>
      </c>
      <c r="F1859" t="s">
        <v>36</v>
      </c>
      <c r="G1859">
        <v>0</v>
      </c>
      <c r="H1859" t="s">
        <v>346</v>
      </c>
      <c r="I1859" t="s">
        <v>340</v>
      </c>
    </row>
    <row r="1860" spans="1:9" x14ac:dyDescent="0.2">
      <c r="A1860" t="s">
        <v>347</v>
      </c>
      <c r="B1860">
        <v>1.5412295411323661E-7</v>
      </c>
      <c r="C1860" t="s">
        <v>49</v>
      </c>
      <c r="D1860" t="s">
        <v>15</v>
      </c>
      <c r="F1860" t="s">
        <v>36</v>
      </c>
      <c r="G1860">
        <v>0</v>
      </c>
      <c r="H1860" t="s">
        <v>347</v>
      </c>
      <c r="I1860" t="s">
        <v>340</v>
      </c>
    </row>
    <row r="1861" spans="1:9" x14ac:dyDescent="0.2">
      <c r="A1861" t="s">
        <v>348</v>
      </c>
      <c r="B1861">
        <v>3.281510868019834E-9</v>
      </c>
      <c r="C1861" t="s">
        <v>49</v>
      </c>
      <c r="D1861" t="s">
        <v>15</v>
      </c>
      <c r="F1861" t="s">
        <v>36</v>
      </c>
      <c r="G1861">
        <v>0</v>
      </c>
      <c r="H1861" t="s">
        <v>348</v>
      </c>
      <c r="I1861" t="s">
        <v>340</v>
      </c>
    </row>
    <row r="1862" spans="1:9" x14ac:dyDescent="0.2">
      <c r="A1862" t="s">
        <v>349</v>
      </c>
      <c r="B1862">
        <v>9.554485716244923E-8</v>
      </c>
      <c r="C1862" t="s">
        <v>35</v>
      </c>
      <c r="D1862" t="s">
        <v>15</v>
      </c>
      <c r="F1862" t="s">
        <v>36</v>
      </c>
      <c r="G1862">
        <v>0</v>
      </c>
      <c r="H1862" t="s">
        <v>349</v>
      </c>
      <c r="I1862" t="s">
        <v>340</v>
      </c>
    </row>
    <row r="1863" spans="1:9" x14ac:dyDescent="0.2">
      <c r="A1863" t="s">
        <v>350</v>
      </c>
      <c r="B1863">
        <v>2.2976263270017552E-6</v>
      </c>
      <c r="C1863" t="s">
        <v>35</v>
      </c>
      <c r="D1863" t="s">
        <v>15</v>
      </c>
      <c r="F1863" t="s">
        <v>36</v>
      </c>
      <c r="G1863">
        <v>0</v>
      </c>
      <c r="H1863" t="s">
        <v>350</v>
      </c>
      <c r="I1863" t="s">
        <v>340</v>
      </c>
    </row>
    <row r="1864" spans="1:9" x14ac:dyDescent="0.2">
      <c r="A1864" t="s">
        <v>351</v>
      </c>
      <c r="B1864">
        <v>5.3061518888431617E-8</v>
      </c>
      <c r="C1864" t="s">
        <v>35</v>
      </c>
      <c r="D1864" t="s">
        <v>15</v>
      </c>
      <c r="F1864" t="s">
        <v>36</v>
      </c>
      <c r="G1864">
        <v>0</v>
      </c>
      <c r="H1864" t="s">
        <v>351</v>
      </c>
      <c r="I1864" t="s">
        <v>340</v>
      </c>
    </row>
    <row r="1865" spans="1:9" x14ac:dyDescent="0.2">
      <c r="A1865" t="s">
        <v>352</v>
      </c>
      <c r="B1865">
        <v>1.2739314288326559E-6</v>
      </c>
      <c r="C1865" t="s">
        <v>35</v>
      </c>
      <c r="D1865" t="s">
        <v>15</v>
      </c>
      <c r="F1865" t="s">
        <v>36</v>
      </c>
      <c r="G1865">
        <v>0</v>
      </c>
      <c r="H1865" t="s">
        <v>352</v>
      </c>
      <c r="I1865" t="s">
        <v>340</v>
      </c>
    </row>
    <row r="1866" spans="1:9" x14ac:dyDescent="0.2">
      <c r="A1866" t="s">
        <v>442</v>
      </c>
      <c r="B1866">
        <v>3.7025999999999999E-3</v>
      </c>
      <c r="C1866" t="s">
        <v>42</v>
      </c>
      <c r="D1866" t="s">
        <v>16</v>
      </c>
      <c r="F1866" t="s">
        <v>36</v>
      </c>
      <c r="G1866">
        <v>0</v>
      </c>
      <c r="H1866" t="s">
        <v>443</v>
      </c>
      <c r="I1866" t="s">
        <v>353</v>
      </c>
    </row>
    <row r="1867" spans="1:9" x14ac:dyDescent="0.2">
      <c r="A1867" t="s">
        <v>354</v>
      </c>
      <c r="B1867">
        <v>-3.3322999999999998E-6</v>
      </c>
      <c r="C1867" t="s">
        <v>49</v>
      </c>
      <c r="D1867" t="s">
        <v>250</v>
      </c>
      <c r="F1867" t="s">
        <v>36</v>
      </c>
      <c r="G1867">
        <v>0</v>
      </c>
      <c r="H1867" t="s">
        <v>355</v>
      </c>
      <c r="I1867" t="s">
        <v>353</v>
      </c>
    </row>
    <row r="1869" spans="1:9" s="2" customFormat="1" x14ac:dyDescent="0.2">
      <c r="A1869" s="2" t="s">
        <v>2</v>
      </c>
      <c r="B1869" s="2" t="s">
        <v>1460</v>
      </c>
    </row>
    <row r="1870" spans="1:9" x14ac:dyDescent="0.2">
      <c r="A1870" t="s">
        <v>4</v>
      </c>
      <c r="B1870" t="s">
        <v>404</v>
      </c>
    </row>
    <row r="1871" spans="1:9" x14ac:dyDescent="0.2">
      <c r="A1871" t="s">
        <v>6</v>
      </c>
      <c r="B1871" t="s">
        <v>1939</v>
      </c>
    </row>
    <row r="1872" spans="1:9" x14ac:dyDescent="0.2">
      <c r="A1872" t="s">
        <v>8</v>
      </c>
      <c r="B1872">
        <v>1</v>
      </c>
    </row>
    <row r="1873" spans="1:19" x14ac:dyDescent="0.2">
      <c r="A1873" t="s">
        <v>9</v>
      </c>
      <c r="B1873" t="s">
        <v>73</v>
      </c>
    </row>
    <row r="1874" spans="1:19" x14ac:dyDescent="0.2">
      <c r="A1874" t="s">
        <v>11</v>
      </c>
      <c r="B1874" t="s">
        <v>12</v>
      </c>
    </row>
    <row r="1875" spans="1:19" x14ac:dyDescent="0.2">
      <c r="A1875" t="s">
        <v>13</v>
      </c>
      <c r="B1875" t="s">
        <v>14</v>
      </c>
    </row>
    <row r="1876" spans="1:19" x14ac:dyDescent="0.2">
      <c r="A1876" t="s">
        <v>15</v>
      </c>
      <c r="B1876" t="s">
        <v>53</v>
      </c>
    </row>
    <row r="1877" spans="1:19" x14ac:dyDescent="0.2">
      <c r="A1877" t="s">
        <v>17</v>
      </c>
    </row>
    <row r="1878" spans="1:19" s="2" customFormat="1" x14ac:dyDescent="0.2">
      <c r="A1878" s="2" t="s">
        <v>18</v>
      </c>
      <c r="B1878" s="2" t="s">
        <v>19</v>
      </c>
      <c r="C1878" s="2" t="s">
        <v>6</v>
      </c>
      <c r="D1878" s="2" t="s">
        <v>15</v>
      </c>
      <c r="E1878" s="2" t="s">
        <v>20</v>
      </c>
      <c r="F1878" s="2" t="s">
        <v>13</v>
      </c>
      <c r="G1878" s="2" t="s">
        <v>21</v>
      </c>
      <c r="H1878" s="2" t="s">
        <v>9</v>
      </c>
      <c r="I1878" s="2" t="s">
        <v>4</v>
      </c>
      <c r="J1878" s="2" t="s">
        <v>1925</v>
      </c>
      <c r="K1878" s="2" t="s">
        <v>1998</v>
      </c>
      <c r="L1878" s="2" t="s">
        <v>2002</v>
      </c>
      <c r="M1878" s="2" t="s">
        <v>2001</v>
      </c>
      <c r="O1878" s="2" t="s">
        <v>2000</v>
      </c>
      <c r="P1878" s="2" t="s">
        <v>2004</v>
      </c>
      <c r="Q1878" s="2" t="s">
        <v>1502</v>
      </c>
      <c r="R1878" s="2" t="s">
        <v>2005</v>
      </c>
      <c r="S1878" s="2" t="s">
        <v>2006</v>
      </c>
    </row>
    <row r="1879" spans="1:19" x14ac:dyDescent="0.2">
      <c r="A1879" t="s">
        <v>335</v>
      </c>
      <c r="B1879">
        <v>3.8502999999999998</v>
      </c>
      <c r="D1879" t="s">
        <v>30</v>
      </c>
      <c r="E1879" t="s">
        <v>336</v>
      </c>
      <c r="F1879" t="s">
        <v>27</v>
      </c>
      <c r="G1879">
        <v>0</v>
      </c>
      <c r="I1879" t="s">
        <v>337</v>
      </c>
    </row>
    <row r="1880" spans="1:19" x14ac:dyDescent="0.2">
      <c r="A1880" t="s">
        <v>29</v>
      </c>
      <c r="B1880">
        <v>0.25026999999999999</v>
      </c>
      <c r="D1880" t="s">
        <v>30</v>
      </c>
      <c r="E1880" t="s">
        <v>31</v>
      </c>
      <c r="F1880" t="s">
        <v>27</v>
      </c>
      <c r="G1880">
        <v>0</v>
      </c>
      <c r="I1880" t="s">
        <v>338</v>
      </c>
    </row>
    <row r="1881" spans="1:19" x14ac:dyDescent="0.2">
      <c r="A1881" t="s">
        <v>1460</v>
      </c>
      <c r="B1881">
        <v>1</v>
      </c>
      <c r="C1881" t="str">
        <f>B1871</f>
        <v>PS</v>
      </c>
      <c r="D1881" t="s">
        <v>53</v>
      </c>
      <c r="E1881" t="s">
        <v>339</v>
      </c>
      <c r="F1881" t="s">
        <v>33</v>
      </c>
      <c r="G1881">
        <v>0</v>
      </c>
      <c r="H1881" t="s">
        <v>73</v>
      </c>
      <c r="J1881">
        <f>VLOOKUP(C1881,'extension - production vol'!$B$6:$D$235,3,0)</f>
        <v>5.5259999999999998</v>
      </c>
    </row>
    <row r="1882" spans="1:19" x14ac:dyDescent="0.2">
      <c r="A1882" t="s">
        <v>1434</v>
      </c>
      <c r="B1882">
        <v>3.3521534714391271E-8</v>
      </c>
      <c r="C1882" t="s">
        <v>49</v>
      </c>
      <c r="D1882" t="s">
        <v>15</v>
      </c>
      <c r="F1882" t="s">
        <v>36</v>
      </c>
      <c r="G1882">
        <v>0</v>
      </c>
      <c r="H1882" t="s">
        <v>1434</v>
      </c>
      <c r="I1882" t="s">
        <v>340</v>
      </c>
    </row>
    <row r="1883" spans="1:19" x14ac:dyDescent="0.2">
      <c r="A1883" t="s">
        <v>1435</v>
      </c>
      <c r="B1883">
        <v>1.7708617649119798E-8</v>
      </c>
      <c r="C1883" t="s">
        <v>49</v>
      </c>
      <c r="D1883" t="s">
        <v>15</v>
      </c>
      <c r="F1883" t="s">
        <v>36</v>
      </c>
      <c r="G1883">
        <v>0</v>
      </c>
      <c r="H1883" t="s">
        <v>1435</v>
      </c>
      <c r="I1883" t="s">
        <v>340</v>
      </c>
    </row>
    <row r="1884" spans="1:19" x14ac:dyDescent="0.2">
      <c r="A1884" t="s">
        <v>1452</v>
      </c>
      <c r="B1884">
        <v>3.0570455872195341E-10</v>
      </c>
      <c r="C1884" t="s">
        <v>35</v>
      </c>
      <c r="D1884" t="s">
        <v>15</v>
      </c>
      <c r="F1884" t="s">
        <v>36</v>
      </c>
      <c r="G1884">
        <v>0</v>
      </c>
      <c r="H1884" t="s">
        <v>1452</v>
      </c>
      <c r="I1884" t="s">
        <v>340</v>
      </c>
    </row>
    <row r="1885" spans="1:19" x14ac:dyDescent="0.2">
      <c r="A1885" t="s">
        <v>1453</v>
      </c>
      <c r="B1885">
        <v>3.7018911407736551E-10</v>
      </c>
      <c r="C1885" t="s">
        <v>35</v>
      </c>
      <c r="D1885" t="s">
        <v>15</v>
      </c>
      <c r="F1885" t="s">
        <v>36</v>
      </c>
      <c r="G1885">
        <v>0</v>
      </c>
      <c r="H1885" t="s">
        <v>1453</v>
      </c>
      <c r="I1885" t="s">
        <v>340</v>
      </c>
    </row>
    <row r="1886" spans="1:19" x14ac:dyDescent="0.2">
      <c r="A1886" t="s">
        <v>1454</v>
      </c>
      <c r="B1886">
        <v>4.824400067330827E-11</v>
      </c>
      <c r="C1886" t="s">
        <v>35</v>
      </c>
      <c r="D1886" t="s">
        <v>15</v>
      </c>
      <c r="F1886" t="s">
        <v>36</v>
      </c>
      <c r="G1886">
        <v>0</v>
      </c>
      <c r="H1886" t="s">
        <v>1454</v>
      </c>
      <c r="I1886" t="s">
        <v>340</v>
      </c>
    </row>
    <row r="1887" spans="1:19" x14ac:dyDescent="0.2">
      <c r="A1887" t="s">
        <v>1455</v>
      </c>
      <c r="B1887">
        <v>9.7920991465625702E-9</v>
      </c>
      <c r="C1887" t="s">
        <v>35</v>
      </c>
      <c r="D1887" t="s">
        <v>15</v>
      </c>
      <c r="F1887" t="s">
        <v>36</v>
      </c>
      <c r="G1887">
        <v>0</v>
      </c>
      <c r="H1887" t="s">
        <v>1455</v>
      </c>
      <c r="I1887" t="s">
        <v>340</v>
      </c>
    </row>
    <row r="1888" spans="1:19" x14ac:dyDescent="0.2">
      <c r="A1888" t="s">
        <v>1456</v>
      </c>
      <c r="B1888">
        <v>5.1826475970831156E-9</v>
      </c>
      <c r="C1888" t="s">
        <v>35</v>
      </c>
      <c r="D1888" t="s">
        <v>15</v>
      </c>
      <c r="F1888" t="s">
        <v>36</v>
      </c>
      <c r="G1888">
        <v>0</v>
      </c>
      <c r="H1888" t="s">
        <v>1456</v>
      </c>
      <c r="I1888" t="s">
        <v>340</v>
      </c>
    </row>
    <row r="1889" spans="1:9" x14ac:dyDescent="0.2">
      <c r="A1889" t="s">
        <v>1461</v>
      </c>
      <c r="B1889">
        <v>5.3404337904433668E-9</v>
      </c>
      <c r="C1889" t="s">
        <v>49</v>
      </c>
      <c r="D1889" t="s">
        <v>15</v>
      </c>
      <c r="F1889" t="s">
        <v>36</v>
      </c>
      <c r="G1889">
        <v>0</v>
      </c>
      <c r="H1889" t="s">
        <v>1461</v>
      </c>
      <c r="I1889" t="s">
        <v>340</v>
      </c>
    </row>
    <row r="1890" spans="1:9" x14ac:dyDescent="0.2">
      <c r="A1890" t="s">
        <v>1457</v>
      </c>
      <c r="B1890">
        <v>6.2434324500307844E-8</v>
      </c>
      <c r="C1890" t="s">
        <v>49</v>
      </c>
      <c r="D1890" t="s">
        <v>15</v>
      </c>
      <c r="F1890" t="s">
        <v>36</v>
      </c>
      <c r="G1890">
        <v>0</v>
      </c>
      <c r="H1890" t="s">
        <v>1457</v>
      </c>
      <c r="I1890" t="s">
        <v>340</v>
      </c>
    </row>
    <row r="1891" spans="1:9" x14ac:dyDescent="0.2">
      <c r="A1891" t="s">
        <v>1462</v>
      </c>
      <c r="B1891">
        <v>1.9816111689228142E-9</v>
      </c>
      <c r="C1891" t="s">
        <v>49</v>
      </c>
      <c r="D1891" t="s">
        <v>15</v>
      </c>
      <c r="F1891" t="s">
        <v>36</v>
      </c>
      <c r="G1891">
        <v>0</v>
      </c>
      <c r="H1891" t="s">
        <v>1462</v>
      </c>
      <c r="I1891" t="s">
        <v>340</v>
      </c>
    </row>
    <row r="1892" spans="1:9" x14ac:dyDescent="0.2">
      <c r="A1892" t="s">
        <v>1458</v>
      </c>
      <c r="B1892">
        <v>3.3001000093019847E-8</v>
      </c>
      <c r="C1892" t="s">
        <v>49</v>
      </c>
      <c r="D1892" t="s">
        <v>15</v>
      </c>
      <c r="F1892" t="s">
        <v>36</v>
      </c>
      <c r="G1892">
        <v>0</v>
      </c>
      <c r="H1892" t="s">
        <v>1458</v>
      </c>
      <c r="I1892" t="s">
        <v>340</v>
      </c>
    </row>
    <row r="1893" spans="1:9" x14ac:dyDescent="0.2">
      <c r="A1893" t="s">
        <v>442</v>
      </c>
      <c r="B1893">
        <v>3.7025999999999999E-3</v>
      </c>
      <c r="C1893" t="s">
        <v>42</v>
      </c>
      <c r="D1893" t="s">
        <v>16</v>
      </c>
      <c r="F1893" t="s">
        <v>36</v>
      </c>
      <c r="G1893">
        <v>0</v>
      </c>
      <c r="H1893" t="s">
        <v>443</v>
      </c>
      <c r="I1893" t="s">
        <v>353</v>
      </c>
    </row>
    <row r="1894" spans="1:9" x14ac:dyDescent="0.2">
      <c r="A1894" t="s">
        <v>354</v>
      </c>
      <c r="B1894">
        <v>-3.3322999999999998E-6</v>
      </c>
      <c r="C1894" t="s">
        <v>49</v>
      </c>
      <c r="D1894" t="s">
        <v>250</v>
      </c>
      <c r="F1894" t="s">
        <v>36</v>
      </c>
      <c r="G1894">
        <v>0</v>
      </c>
      <c r="H1894" t="s">
        <v>355</v>
      </c>
      <c r="I1894" t="s">
        <v>353</v>
      </c>
    </row>
    <row r="1896" spans="1:9" s="2" customFormat="1" x14ac:dyDescent="0.2">
      <c r="A1896" s="2" t="s">
        <v>2</v>
      </c>
      <c r="B1896" s="2" t="s">
        <v>332</v>
      </c>
    </row>
    <row r="1897" spans="1:9" x14ac:dyDescent="0.2">
      <c r="A1897" t="s">
        <v>4</v>
      </c>
      <c r="B1897" t="s">
        <v>356</v>
      </c>
    </row>
    <row r="1898" spans="1:9" x14ac:dyDescent="0.2">
      <c r="A1898" t="s">
        <v>6</v>
      </c>
      <c r="B1898" t="s">
        <v>1939</v>
      </c>
    </row>
    <row r="1899" spans="1:9" x14ac:dyDescent="0.2">
      <c r="A1899" t="s">
        <v>8</v>
      </c>
      <c r="B1899">
        <v>1</v>
      </c>
    </row>
    <row r="1900" spans="1:9" x14ac:dyDescent="0.2">
      <c r="A1900" t="s">
        <v>9</v>
      </c>
      <c r="B1900" t="s">
        <v>73</v>
      </c>
    </row>
    <row r="1901" spans="1:9" x14ac:dyDescent="0.2">
      <c r="A1901" t="s">
        <v>11</v>
      </c>
      <c r="B1901" t="s">
        <v>12</v>
      </c>
    </row>
    <row r="1902" spans="1:9" x14ac:dyDescent="0.2">
      <c r="A1902" t="s">
        <v>13</v>
      </c>
      <c r="B1902" t="s">
        <v>14</v>
      </c>
    </row>
    <row r="1903" spans="1:9" x14ac:dyDescent="0.2">
      <c r="A1903" t="s">
        <v>15</v>
      </c>
      <c r="B1903" t="s">
        <v>53</v>
      </c>
    </row>
    <row r="1904" spans="1:9" x14ac:dyDescent="0.2">
      <c r="A1904" t="s">
        <v>17</v>
      </c>
    </row>
    <row r="1905" spans="1:22" s="2" customFormat="1" x14ac:dyDescent="0.2">
      <c r="A1905" s="2" t="s">
        <v>18</v>
      </c>
      <c r="B1905" s="2" t="s">
        <v>19</v>
      </c>
      <c r="C1905" s="2" t="s">
        <v>6</v>
      </c>
      <c r="D1905" s="2" t="s">
        <v>15</v>
      </c>
      <c r="E1905" s="2" t="s">
        <v>20</v>
      </c>
      <c r="F1905" s="2" t="s">
        <v>13</v>
      </c>
      <c r="G1905" s="2" t="s">
        <v>21</v>
      </c>
      <c r="H1905" s="2" t="s">
        <v>22</v>
      </c>
      <c r="I1905" s="2" t="s">
        <v>23</v>
      </c>
      <c r="J1905" s="2" t="s">
        <v>4</v>
      </c>
      <c r="K1905" s="2" t="s">
        <v>24</v>
      </c>
      <c r="L1905" s="2" t="s">
        <v>9</v>
      </c>
      <c r="M1905" s="2" t="s">
        <v>1998</v>
      </c>
      <c r="O1905" s="2" t="s">
        <v>2002</v>
      </c>
      <c r="P1905" s="2" t="s">
        <v>2003</v>
      </c>
      <c r="Q1905" s="2" t="s">
        <v>2001</v>
      </c>
      <c r="R1905" s="2" t="s">
        <v>2000</v>
      </c>
      <c r="S1905" s="2" t="s">
        <v>2004</v>
      </c>
      <c r="T1905" s="2" t="s">
        <v>1502</v>
      </c>
      <c r="U1905" s="2" t="s">
        <v>2005</v>
      </c>
      <c r="V1905" s="2" t="s">
        <v>2006</v>
      </c>
    </row>
    <row r="1906" spans="1:22" x14ac:dyDescent="0.2">
      <c r="A1906" t="s">
        <v>335</v>
      </c>
      <c r="B1906">
        <v>3.8502999999999998</v>
      </c>
      <c r="D1906" t="s">
        <v>30</v>
      </c>
      <c r="E1906" t="s">
        <v>336</v>
      </c>
      <c r="F1906" t="s">
        <v>27</v>
      </c>
      <c r="G1906">
        <v>2</v>
      </c>
      <c r="H1906">
        <v>1.348151067341848</v>
      </c>
      <c r="I1906">
        <v>4.3409845976280087E-2</v>
      </c>
      <c r="J1906" t="s">
        <v>337</v>
      </c>
    </row>
    <row r="1907" spans="1:22" x14ac:dyDescent="0.2">
      <c r="A1907" t="s">
        <v>29</v>
      </c>
      <c r="B1907">
        <v>0.25026999999999999</v>
      </c>
      <c r="D1907" t="s">
        <v>30</v>
      </c>
      <c r="E1907" t="s">
        <v>31</v>
      </c>
      <c r="F1907" t="s">
        <v>27</v>
      </c>
      <c r="G1907">
        <v>2</v>
      </c>
      <c r="H1907">
        <v>-1.385214943900327</v>
      </c>
      <c r="I1907">
        <v>2.439508208471609E-2</v>
      </c>
      <c r="J1907" t="s">
        <v>358</v>
      </c>
    </row>
    <row r="1908" spans="1:22" x14ac:dyDescent="0.2">
      <c r="A1908" t="s">
        <v>332</v>
      </c>
      <c r="B1908">
        <v>1</v>
      </c>
      <c r="C1908" t="str">
        <f>B1898</f>
        <v>PS</v>
      </c>
      <c r="D1908" t="s">
        <v>53</v>
      </c>
      <c r="E1908" t="s">
        <v>339</v>
      </c>
      <c r="F1908" t="s">
        <v>33</v>
      </c>
      <c r="G1908">
        <v>0</v>
      </c>
      <c r="H1908">
        <v>1</v>
      </c>
      <c r="L1908" t="s">
        <v>73</v>
      </c>
      <c r="M1908">
        <f>VLOOKUP(C1908,'extension - production vol'!$B$6:$D$235,3,0)</f>
        <v>5.5259999999999998</v>
      </c>
    </row>
    <row r="1909" spans="1:22" x14ac:dyDescent="0.2">
      <c r="A1909" t="s">
        <v>1434</v>
      </c>
      <c r="B1909">
        <v>9.5377999999999999E-9</v>
      </c>
      <c r="C1909" t="s">
        <v>49</v>
      </c>
      <c r="D1909" t="s">
        <v>15</v>
      </c>
      <c r="F1909" t="s">
        <v>36</v>
      </c>
      <c r="G1909">
        <v>2</v>
      </c>
      <c r="H1909">
        <v>-18.46800298604678</v>
      </c>
      <c r="I1909">
        <v>9.798894162072011E-2</v>
      </c>
      <c r="J1909" t="s">
        <v>340</v>
      </c>
      <c r="L1909" t="s">
        <v>1434</v>
      </c>
    </row>
    <row r="1910" spans="1:22" x14ac:dyDescent="0.2">
      <c r="A1910" t="s">
        <v>1435</v>
      </c>
      <c r="B1910">
        <v>5.0512999999999997E-9</v>
      </c>
      <c r="C1910" t="s">
        <v>49</v>
      </c>
      <c r="D1910" t="s">
        <v>15</v>
      </c>
      <c r="F1910" t="s">
        <v>36</v>
      </c>
      <c r="G1910">
        <v>2</v>
      </c>
      <c r="H1910">
        <v>-19.10362020104489</v>
      </c>
      <c r="I1910">
        <v>9.798894162072011E-2</v>
      </c>
      <c r="J1910" t="s">
        <v>340</v>
      </c>
      <c r="L1910" t="s">
        <v>1435</v>
      </c>
    </row>
    <row r="1911" spans="1:22" x14ac:dyDescent="0.2">
      <c r="A1911" t="s">
        <v>1439</v>
      </c>
      <c r="B1911">
        <v>2.7893999999999999E-9</v>
      </c>
      <c r="C1911" t="s">
        <v>49</v>
      </c>
      <c r="D1911" t="s">
        <v>15</v>
      </c>
      <c r="F1911" t="s">
        <v>36</v>
      </c>
      <c r="G1911">
        <v>2</v>
      </c>
      <c r="H1911">
        <v>-19.697439318003951</v>
      </c>
      <c r="I1911">
        <v>9.798894162072011E-2</v>
      </c>
      <c r="J1911" t="s">
        <v>340</v>
      </c>
      <c r="L1911" t="s">
        <v>1439</v>
      </c>
    </row>
    <row r="1912" spans="1:22" x14ac:dyDescent="0.2">
      <c r="A1912" t="s">
        <v>1440</v>
      </c>
      <c r="B1912">
        <v>5.6277000000000002E-8</v>
      </c>
      <c r="C1912" t="s">
        <v>49</v>
      </c>
      <c r="D1912" t="s">
        <v>15</v>
      </c>
      <c r="F1912" t="s">
        <v>36</v>
      </c>
      <c r="G1912">
        <v>2</v>
      </c>
      <c r="H1912">
        <v>-16.692979911025031</v>
      </c>
      <c r="I1912">
        <v>9.798894162072011E-2</v>
      </c>
      <c r="J1912" t="s">
        <v>340</v>
      </c>
      <c r="L1912" t="s">
        <v>1440</v>
      </c>
    </row>
    <row r="1913" spans="1:22" x14ac:dyDescent="0.2">
      <c r="A1913" t="s">
        <v>1441</v>
      </c>
      <c r="B1913">
        <v>4.4043E-10</v>
      </c>
      <c r="C1913" t="s">
        <v>35</v>
      </c>
      <c r="D1913" t="s">
        <v>15</v>
      </c>
      <c r="F1913" t="s">
        <v>36</v>
      </c>
      <c r="G1913">
        <v>2</v>
      </c>
      <c r="H1913">
        <v>-21.54326959350907</v>
      </c>
      <c r="I1913">
        <v>9.798894162072011E-2</v>
      </c>
      <c r="J1913" t="s">
        <v>340</v>
      </c>
      <c r="L1913" t="s">
        <v>1441</v>
      </c>
    </row>
    <row r="1914" spans="1:22" x14ac:dyDescent="0.2">
      <c r="A1914" t="s">
        <v>1442</v>
      </c>
      <c r="B1914">
        <v>7.3404E-9</v>
      </c>
      <c r="C1914" t="s">
        <v>35</v>
      </c>
      <c r="D1914" t="s">
        <v>15</v>
      </c>
      <c r="F1914" t="s">
        <v>36</v>
      </c>
      <c r="G1914">
        <v>2</v>
      </c>
      <c r="H1914">
        <v>-18.729872499892029</v>
      </c>
      <c r="I1914">
        <v>9.798894162072011E-2</v>
      </c>
      <c r="J1914" t="s">
        <v>340</v>
      </c>
      <c r="L1914" t="s">
        <v>1442</v>
      </c>
    </row>
    <row r="1915" spans="1:22" x14ac:dyDescent="0.2">
      <c r="A1915" t="s">
        <v>1452</v>
      </c>
      <c r="B1915">
        <v>3.8934000000000002E-10</v>
      </c>
      <c r="C1915" t="s">
        <v>35</v>
      </c>
      <c r="D1915" t="s">
        <v>15</v>
      </c>
      <c r="F1915" t="s">
        <v>36</v>
      </c>
      <c r="G1915">
        <v>2</v>
      </c>
      <c r="H1915">
        <v>-21.666568118067421</v>
      </c>
      <c r="I1915">
        <v>9.798894162072011E-2</v>
      </c>
      <c r="J1915" t="s">
        <v>340</v>
      </c>
      <c r="L1915" t="s">
        <v>1452</v>
      </c>
    </row>
    <row r="1916" spans="1:22" x14ac:dyDescent="0.2">
      <c r="A1916" t="s">
        <v>1453</v>
      </c>
      <c r="B1916">
        <v>4.7130000000000002E-10</v>
      </c>
      <c r="C1916" t="s">
        <v>35</v>
      </c>
      <c r="D1916" t="s">
        <v>15</v>
      </c>
      <c r="F1916" t="s">
        <v>36</v>
      </c>
      <c r="G1916">
        <v>2</v>
      </c>
      <c r="H1916">
        <v>-21.47552628199886</v>
      </c>
      <c r="I1916">
        <v>9.798894162072011E-2</v>
      </c>
      <c r="J1916" t="s">
        <v>340</v>
      </c>
      <c r="L1916" t="s">
        <v>1453</v>
      </c>
    </row>
    <row r="1917" spans="1:22" x14ac:dyDescent="0.2">
      <c r="A1917" t="s">
        <v>1454</v>
      </c>
      <c r="B1917">
        <v>6.1474000000000004E-11</v>
      </c>
      <c r="C1917" t="s">
        <v>35</v>
      </c>
      <c r="D1917" t="s">
        <v>15</v>
      </c>
      <c r="F1917" t="s">
        <v>36</v>
      </c>
      <c r="G1917">
        <v>2</v>
      </c>
      <c r="H1917">
        <v>-23.51240679473371</v>
      </c>
      <c r="I1917">
        <v>9.798894162072011E-2</v>
      </c>
      <c r="J1917" t="s">
        <v>340</v>
      </c>
      <c r="L1917" t="s">
        <v>1454</v>
      </c>
    </row>
    <row r="1918" spans="1:22" x14ac:dyDescent="0.2">
      <c r="A1918" t="s">
        <v>1455</v>
      </c>
      <c r="B1918">
        <v>1.2458999999999999E-8</v>
      </c>
      <c r="C1918" t="s">
        <v>35</v>
      </c>
      <c r="D1918" t="s">
        <v>15</v>
      </c>
      <c r="F1918" t="s">
        <v>36</v>
      </c>
      <c r="G1918">
        <v>2</v>
      </c>
      <c r="H1918">
        <v>-18.20082258362968</v>
      </c>
      <c r="I1918">
        <v>9.798894162072011E-2</v>
      </c>
      <c r="J1918" t="s">
        <v>340</v>
      </c>
      <c r="L1918" t="s">
        <v>1455</v>
      </c>
    </row>
    <row r="1919" spans="1:22" x14ac:dyDescent="0.2">
      <c r="A1919" t="s">
        <v>1456</v>
      </c>
      <c r="B1919">
        <v>6.5981999999999998E-9</v>
      </c>
      <c r="C1919" t="s">
        <v>35</v>
      </c>
      <c r="D1919" t="s">
        <v>15</v>
      </c>
      <c r="F1919" t="s">
        <v>36</v>
      </c>
      <c r="G1919">
        <v>2</v>
      </c>
      <c r="H1919">
        <v>-18.836468952383601</v>
      </c>
      <c r="I1919">
        <v>9.798894162072011E-2</v>
      </c>
      <c r="J1919" t="s">
        <v>340</v>
      </c>
      <c r="L1919" t="s">
        <v>1456</v>
      </c>
    </row>
    <row r="1920" spans="1:22" x14ac:dyDescent="0.2">
      <c r="A1920" t="s">
        <v>1461</v>
      </c>
      <c r="B1920">
        <v>1.0666E-9</v>
      </c>
      <c r="C1920" t="s">
        <v>49</v>
      </c>
      <c r="D1920" t="s">
        <v>15</v>
      </c>
      <c r="F1920" t="s">
        <v>36</v>
      </c>
      <c r="G1920">
        <v>2</v>
      </c>
      <c r="H1920">
        <v>-20.658789817762049</v>
      </c>
      <c r="I1920">
        <v>9.798894162072011E-2</v>
      </c>
      <c r="J1920" t="s">
        <v>340</v>
      </c>
      <c r="L1920" t="s">
        <v>1461</v>
      </c>
    </row>
    <row r="1921" spans="1:12" x14ac:dyDescent="0.2">
      <c r="A1921" t="s">
        <v>1457</v>
      </c>
      <c r="B1921">
        <v>1.7777000000000001E-8</v>
      </c>
      <c r="C1921" t="s">
        <v>49</v>
      </c>
      <c r="D1921" t="s">
        <v>15</v>
      </c>
      <c r="F1921" t="s">
        <v>36</v>
      </c>
      <c r="G1921">
        <v>2</v>
      </c>
      <c r="H1921">
        <v>-17.845360350005858</v>
      </c>
      <c r="I1921">
        <v>9.798894162072011E-2</v>
      </c>
      <c r="J1921" t="s">
        <v>340</v>
      </c>
      <c r="L1921" t="s">
        <v>1457</v>
      </c>
    </row>
    <row r="1922" spans="1:12" x14ac:dyDescent="0.2">
      <c r="A1922" t="s">
        <v>1462</v>
      </c>
      <c r="B1922">
        <v>5.6487000000000004E-10</v>
      </c>
      <c r="C1922" t="s">
        <v>49</v>
      </c>
      <c r="D1922" t="s">
        <v>15</v>
      </c>
      <c r="F1922" t="s">
        <v>36</v>
      </c>
      <c r="G1922">
        <v>2</v>
      </c>
      <c r="H1922">
        <v>-21.294425499752101</v>
      </c>
      <c r="I1922">
        <v>9.798894162072011E-2</v>
      </c>
      <c r="J1922" t="s">
        <v>340</v>
      </c>
      <c r="L1922" t="s">
        <v>1462</v>
      </c>
    </row>
    <row r="1923" spans="1:12" x14ac:dyDescent="0.2">
      <c r="A1923" t="s">
        <v>1458</v>
      </c>
      <c r="B1923">
        <v>9.4146000000000001E-9</v>
      </c>
      <c r="C1923" t="s">
        <v>49</v>
      </c>
      <c r="D1923" t="s">
        <v>15</v>
      </c>
      <c r="F1923" t="s">
        <v>36</v>
      </c>
      <c r="G1923">
        <v>2</v>
      </c>
      <c r="H1923">
        <v>-18.48100416113547</v>
      </c>
      <c r="I1923">
        <v>9.798894162072011E-2</v>
      </c>
      <c r="J1923" t="s">
        <v>340</v>
      </c>
      <c r="L1923" t="s">
        <v>1458</v>
      </c>
    </row>
    <row r="1924" spans="1:12" x14ac:dyDescent="0.2">
      <c r="A1924" t="s">
        <v>341</v>
      </c>
      <c r="B1924">
        <v>2.3616999999999999E-8</v>
      </c>
      <c r="C1924" t="s">
        <v>359</v>
      </c>
      <c r="D1924" t="s">
        <v>15</v>
      </c>
      <c r="F1924" t="s">
        <v>36</v>
      </c>
      <c r="G1924">
        <v>2</v>
      </c>
      <c r="H1924">
        <v>-17.561299045251399</v>
      </c>
      <c r="I1924">
        <v>9.798894162072011E-2</v>
      </c>
      <c r="J1924" t="s">
        <v>340</v>
      </c>
      <c r="L1924" t="s">
        <v>341</v>
      </c>
    </row>
    <row r="1925" spans="1:12" x14ac:dyDescent="0.2">
      <c r="A1925" t="s">
        <v>342</v>
      </c>
      <c r="B1925">
        <v>2.3616999999999999E-8</v>
      </c>
      <c r="C1925" t="s">
        <v>359</v>
      </c>
      <c r="D1925" t="s">
        <v>15</v>
      </c>
      <c r="F1925" t="s">
        <v>36</v>
      </c>
      <c r="G1925">
        <v>2</v>
      </c>
      <c r="H1925">
        <v>-17.561299045251399</v>
      </c>
      <c r="I1925">
        <v>9.798894162072011E-2</v>
      </c>
      <c r="J1925" t="s">
        <v>340</v>
      </c>
      <c r="L1925" t="s">
        <v>342</v>
      </c>
    </row>
    <row r="1926" spans="1:12" x14ac:dyDescent="0.2">
      <c r="A1926" t="s">
        <v>343</v>
      </c>
      <c r="B1926">
        <v>1.2508E-8</v>
      </c>
      <c r="C1926" t="s">
        <v>359</v>
      </c>
      <c r="D1926" t="s">
        <v>15</v>
      </c>
      <c r="F1926" t="s">
        <v>36</v>
      </c>
      <c r="G1926">
        <v>2</v>
      </c>
      <c r="H1926">
        <v>-18.196897397350821</v>
      </c>
      <c r="I1926">
        <v>9.798894162072011E-2</v>
      </c>
      <c r="J1926" t="s">
        <v>340</v>
      </c>
      <c r="L1926" t="s">
        <v>343</v>
      </c>
    </row>
    <row r="1927" spans="1:12" x14ac:dyDescent="0.2">
      <c r="A1927" t="s">
        <v>344</v>
      </c>
      <c r="B1927">
        <v>1.2508E-8</v>
      </c>
      <c r="C1927" t="s">
        <v>359</v>
      </c>
      <c r="D1927" t="s">
        <v>15</v>
      </c>
      <c r="F1927" t="s">
        <v>36</v>
      </c>
      <c r="G1927">
        <v>2</v>
      </c>
      <c r="H1927">
        <v>-18.196897397350821</v>
      </c>
      <c r="I1927">
        <v>9.798894162072011E-2</v>
      </c>
      <c r="J1927" t="s">
        <v>340</v>
      </c>
      <c r="L1927" t="s">
        <v>344</v>
      </c>
    </row>
    <row r="1928" spans="1:12" x14ac:dyDescent="0.2">
      <c r="A1928" t="s">
        <v>345</v>
      </c>
      <c r="B1928">
        <v>2.4797999999999997E-7</v>
      </c>
      <c r="C1928" t="s">
        <v>359</v>
      </c>
      <c r="D1928" t="s">
        <v>15</v>
      </c>
      <c r="F1928" t="s">
        <v>36</v>
      </c>
      <c r="G1928">
        <v>2</v>
      </c>
      <c r="H1928">
        <v>-15.20991773919472</v>
      </c>
      <c r="I1928">
        <v>9.798894162072011E-2</v>
      </c>
      <c r="J1928" t="s">
        <v>340</v>
      </c>
      <c r="L1928" t="s">
        <v>345</v>
      </c>
    </row>
    <row r="1929" spans="1:12" x14ac:dyDescent="0.2">
      <c r="A1929" t="s">
        <v>346</v>
      </c>
      <c r="B1929">
        <v>1.3133E-7</v>
      </c>
      <c r="C1929" t="s">
        <v>359</v>
      </c>
      <c r="D1929" t="s">
        <v>15</v>
      </c>
      <c r="F1929" t="s">
        <v>36</v>
      </c>
      <c r="G1929">
        <v>2</v>
      </c>
      <c r="H1929">
        <v>-15.845552597349339</v>
      </c>
      <c r="I1929">
        <v>9.798894162072011E-2</v>
      </c>
      <c r="J1929" t="s">
        <v>340</v>
      </c>
      <c r="L1929" t="s">
        <v>346</v>
      </c>
    </row>
    <row r="1930" spans="1:12" x14ac:dyDescent="0.2">
      <c r="A1930" t="s">
        <v>347</v>
      </c>
      <c r="B1930">
        <v>4.6489E-8</v>
      </c>
      <c r="C1930" t="s">
        <v>49</v>
      </c>
      <c r="D1930" t="s">
        <v>15</v>
      </c>
      <c r="F1930" t="s">
        <v>36</v>
      </c>
      <c r="G1930">
        <v>2</v>
      </c>
      <c r="H1930">
        <v>-16.884050111477411</v>
      </c>
      <c r="I1930">
        <v>9.798894162072011E-2</v>
      </c>
      <c r="J1930" t="s">
        <v>340</v>
      </c>
      <c r="L1930" t="s">
        <v>347</v>
      </c>
    </row>
    <row r="1931" spans="1:12" x14ac:dyDescent="0.2">
      <c r="A1931" t="s">
        <v>348</v>
      </c>
      <c r="B1931">
        <v>3.3766000000000001E-9</v>
      </c>
      <c r="C1931" t="s">
        <v>49</v>
      </c>
      <c r="D1931" t="s">
        <v>15</v>
      </c>
      <c r="F1931" t="s">
        <v>36</v>
      </c>
      <c r="G1931">
        <v>2</v>
      </c>
      <c r="H1931">
        <v>-19.506396550885459</v>
      </c>
      <c r="I1931">
        <v>9.798894162072011E-2</v>
      </c>
      <c r="J1931" t="s">
        <v>340</v>
      </c>
      <c r="L1931" t="s">
        <v>348</v>
      </c>
    </row>
    <row r="1932" spans="1:12" x14ac:dyDescent="0.2">
      <c r="A1932" t="s">
        <v>349</v>
      </c>
      <c r="B1932">
        <v>1.2213E-8</v>
      </c>
      <c r="C1932" t="s">
        <v>359</v>
      </c>
      <c r="D1932" t="s">
        <v>15</v>
      </c>
      <c r="F1932" t="s">
        <v>36</v>
      </c>
      <c r="G1932">
        <v>2</v>
      </c>
      <c r="H1932">
        <v>-18.220764878757461</v>
      </c>
      <c r="I1932">
        <v>9.798894162072011E-2</v>
      </c>
      <c r="J1932" t="s">
        <v>340</v>
      </c>
      <c r="L1932" t="s">
        <v>349</v>
      </c>
    </row>
    <row r="1933" spans="1:12" x14ac:dyDescent="0.2">
      <c r="A1933" t="s">
        <v>350</v>
      </c>
      <c r="B1933">
        <v>2.0354999999999999E-7</v>
      </c>
      <c r="C1933" t="s">
        <v>359</v>
      </c>
      <c r="D1933" t="s">
        <v>15</v>
      </c>
      <c r="F1933" t="s">
        <v>36</v>
      </c>
      <c r="G1933">
        <v>2</v>
      </c>
      <c r="H1933">
        <v>-15.40735416199742</v>
      </c>
      <c r="I1933">
        <v>9.798894162072011E-2</v>
      </c>
      <c r="J1933" t="s">
        <v>340</v>
      </c>
      <c r="L1933" t="s">
        <v>350</v>
      </c>
    </row>
    <row r="1934" spans="1:12" x14ac:dyDescent="0.2">
      <c r="A1934" t="s">
        <v>351</v>
      </c>
      <c r="B1934">
        <v>6.4681999999999996E-9</v>
      </c>
      <c r="C1934" t="s">
        <v>359</v>
      </c>
      <c r="D1934" t="s">
        <v>15</v>
      </c>
      <c r="F1934" t="s">
        <v>36</v>
      </c>
      <c r="G1934">
        <v>2</v>
      </c>
      <c r="H1934">
        <v>-18.856367974250119</v>
      </c>
      <c r="I1934">
        <v>9.798894162072011E-2</v>
      </c>
      <c r="J1934" t="s">
        <v>340</v>
      </c>
      <c r="L1934" t="s">
        <v>351</v>
      </c>
    </row>
    <row r="1935" spans="1:12" x14ac:dyDescent="0.2">
      <c r="A1935" t="s">
        <v>352</v>
      </c>
      <c r="B1935">
        <v>1.078E-7</v>
      </c>
      <c r="C1935" t="s">
        <v>359</v>
      </c>
      <c r="D1935" t="s">
        <v>15</v>
      </c>
      <c r="F1935" t="s">
        <v>36</v>
      </c>
      <c r="G1935">
        <v>2</v>
      </c>
      <c r="H1935">
        <v>-16.042988178471511</v>
      </c>
      <c r="I1935">
        <v>9.798894162072011E-2</v>
      </c>
      <c r="J1935" t="s">
        <v>340</v>
      </c>
      <c r="L1935" t="s">
        <v>352</v>
      </c>
    </row>
    <row r="1936" spans="1:12" x14ac:dyDescent="0.2">
      <c r="A1936" t="s">
        <v>442</v>
      </c>
      <c r="B1936">
        <v>2.0720999999999999E-3</v>
      </c>
      <c r="C1936" t="s">
        <v>42</v>
      </c>
      <c r="D1936" t="s">
        <v>16</v>
      </c>
      <c r="F1936" t="s">
        <v>36</v>
      </c>
      <c r="G1936">
        <v>2</v>
      </c>
      <c r="H1936">
        <v>-6.1791926932012373</v>
      </c>
      <c r="I1936">
        <v>4.3409845976280087E-2</v>
      </c>
      <c r="J1936" t="s">
        <v>353</v>
      </c>
      <c r="L1936" t="s">
        <v>443</v>
      </c>
    </row>
    <row r="1937" spans="1:19" x14ac:dyDescent="0.2">
      <c r="A1937" t="s">
        <v>354</v>
      </c>
      <c r="B1937">
        <v>-1.8648999999999999E-6</v>
      </c>
      <c r="C1937" t="s">
        <v>49</v>
      </c>
      <c r="D1937" t="s">
        <v>250</v>
      </c>
      <c r="F1937" t="s">
        <v>36</v>
      </c>
      <c r="G1937">
        <v>2</v>
      </c>
      <c r="H1937">
        <v>-13.19230312560901</v>
      </c>
      <c r="I1937">
        <v>4.3409845976280087E-2</v>
      </c>
      <c r="J1937" t="s">
        <v>353</v>
      </c>
      <c r="K1937" t="b">
        <v>1</v>
      </c>
      <c r="L1937" t="s">
        <v>355</v>
      </c>
    </row>
    <row r="1939" spans="1:19" s="2" customFormat="1" x14ac:dyDescent="0.2">
      <c r="A1939" s="2" t="s">
        <v>2</v>
      </c>
      <c r="B1939" s="2" t="s">
        <v>1459</v>
      </c>
    </row>
    <row r="1940" spans="1:19" x14ac:dyDescent="0.2">
      <c r="A1940" t="s">
        <v>4</v>
      </c>
      <c r="B1940" t="s">
        <v>404</v>
      </c>
    </row>
    <row r="1941" spans="1:19" x14ac:dyDescent="0.2">
      <c r="A1941" t="s">
        <v>6</v>
      </c>
      <c r="B1941" t="s">
        <v>1941</v>
      </c>
    </row>
    <row r="1942" spans="1:19" x14ac:dyDescent="0.2">
      <c r="A1942" t="s">
        <v>8</v>
      </c>
      <c r="B1942">
        <v>1</v>
      </c>
    </row>
    <row r="1943" spans="1:19" x14ac:dyDescent="0.2">
      <c r="A1943" t="s">
        <v>9</v>
      </c>
      <c r="B1943" t="s">
        <v>73</v>
      </c>
    </row>
    <row r="1944" spans="1:19" x14ac:dyDescent="0.2">
      <c r="A1944" t="s">
        <v>11</v>
      </c>
      <c r="B1944" t="s">
        <v>12</v>
      </c>
    </row>
    <row r="1945" spans="1:19" x14ac:dyDescent="0.2">
      <c r="A1945" t="s">
        <v>13</v>
      </c>
      <c r="B1945" t="s">
        <v>14</v>
      </c>
    </row>
    <row r="1946" spans="1:19" x14ac:dyDescent="0.2">
      <c r="A1946" t="s">
        <v>15</v>
      </c>
      <c r="B1946" t="s">
        <v>53</v>
      </c>
    </row>
    <row r="1947" spans="1:19" x14ac:dyDescent="0.2">
      <c r="A1947" t="s">
        <v>17</v>
      </c>
    </row>
    <row r="1948" spans="1:19" s="2" customFormat="1" x14ac:dyDescent="0.2">
      <c r="A1948" s="2" t="s">
        <v>18</v>
      </c>
      <c r="B1948" s="2" t="s">
        <v>19</v>
      </c>
      <c r="C1948" s="2" t="s">
        <v>6</v>
      </c>
      <c r="D1948" s="2" t="s">
        <v>15</v>
      </c>
      <c r="E1948" s="2" t="s">
        <v>20</v>
      </c>
      <c r="F1948" s="2" t="s">
        <v>13</v>
      </c>
      <c r="G1948" s="2" t="s">
        <v>21</v>
      </c>
      <c r="H1948" s="2" t="s">
        <v>9</v>
      </c>
      <c r="I1948" s="2" t="s">
        <v>4</v>
      </c>
      <c r="J1948" s="2" t="s">
        <v>1925</v>
      </c>
      <c r="K1948" s="2" t="s">
        <v>1998</v>
      </c>
      <c r="L1948" s="2" t="s">
        <v>2002</v>
      </c>
      <c r="M1948" s="2" t="s">
        <v>2001</v>
      </c>
      <c r="O1948" s="2" t="s">
        <v>2000</v>
      </c>
      <c r="P1948" s="2" t="s">
        <v>2004</v>
      </c>
      <c r="Q1948" s="2" t="s">
        <v>1502</v>
      </c>
      <c r="R1948" s="2" t="s">
        <v>2005</v>
      </c>
      <c r="S1948" s="2" t="s">
        <v>2006</v>
      </c>
    </row>
    <row r="1949" spans="1:19" x14ac:dyDescent="0.2">
      <c r="A1949" t="s">
        <v>335</v>
      </c>
      <c r="B1949">
        <v>3.8502999999999998</v>
      </c>
      <c r="D1949" t="s">
        <v>30</v>
      </c>
      <c r="E1949" t="s">
        <v>336</v>
      </c>
      <c r="F1949" t="s">
        <v>27</v>
      </c>
      <c r="G1949">
        <v>0</v>
      </c>
      <c r="I1949" t="s">
        <v>337</v>
      </c>
    </row>
    <row r="1950" spans="1:19" x14ac:dyDescent="0.2">
      <c r="A1950" t="s">
        <v>29</v>
      </c>
      <c r="B1950">
        <v>0.25026999999999999</v>
      </c>
      <c r="D1950" t="s">
        <v>30</v>
      </c>
      <c r="E1950" t="s">
        <v>31</v>
      </c>
      <c r="F1950" t="s">
        <v>27</v>
      </c>
      <c r="G1950">
        <v>0</v>
      </c>
      <c r="I1950" t="s">
        <v>338</v>
      </c>
    </row>
    <row r="1951" spans="1:19" x14ac:dyDescent="0.2">
      <c r="A1951" t="s">
        <v>1459</v>
      </c>
      <c r="B1951">
        <v>1</v>
      </c>
      <c r="C1951" t="str">
        <f>B1941</f>
        <v>SY</v>
      </c>
      <c r="D1951" t="s">
        <v>53</v>
      </c>
      <c r="E1951" t="s">
        <v>339</v>
      </c>
      <c r="F1951" t="s">
        <v>33</v>
      </c>
      <c r="G1951">
        <v>0</v>
      </c>
      <c r="H1951" t="s">
        <v>73</v>
      </c>
      <c r="J1951">
        <f>VLOOKUP(C1951,'extension - production vol'!$B$6:$D$235,3,0)</f>
        <v>102.1</v>
      </c>
    </row>
    <row r="1952" spans="1:19" x14ac:dyDescent="0.2">
      <c r="A1952" t="s">
        <v>1439</v>
      </c>
      <c r="B1952">
        <v>6.4265290829504533E-9</v>
      </c>
      <c r="C1952" t="s">
        <v>49</v>
      </c>
      <c r="D1952" t="s">
        <v>15</v>
      </c>
      <c r="F1952" t="s">
        <v>36</v>
      </c>
      <c r="G1952">
        <v>0</v>
      </c>
      <c r="H1952" t="s">
        <v>1439</v>
      </c>
      <c r="I1952" t="s">
        <v>340</v>
      </c>
    </row>
    <row r="1953" spans="1:9" x14ac:dyDescent="0.2">
      <c r="A1953" t="s">
        <v>1440</v>
      </c>
      <c r="B1953">
        <v>7.9051994914169298E-8</v>
      </c>
      <c r="C1953" t="s">
        <v>49</v>
      </c>
      <c r="D1953" t="s">
        <v>15</v>
      </c>
      <c r="F1953" t="s">
        <v>36</v>
      </c>
      <c r="G1953">
        <v>0</v>
      </c>
      <c r="H1953" t="s">
        <v>1440</v>
      </c>
      <c r="I1953" t="s">
        <v>340</v>
      </c>
    </row>
    <row r="1954" spans="1:9" x14ac:dyDescent="0.2">
      <c r="A1954" t="s">
        <v>1441</v>
      </c>
      <c r="B1954">
        <v>4.3905136743696912E-9</v>
      </c>
      <c r="C1954" t="s">
        <v>35</v>
      </c>
      <c r="D1954" t="s">
        <v>15</v>
      </c>
      <c r="F1954" t="s">
        <v>36</v>
      </c>
      <c r="G1954">
        <v>0</v>
      </c>
      <c r="H1954" t="s">
        <v>1441</v>
      </c>
      <c r="I1954" t="s">
        <v>340</v>
      </c>
    </row>
    <row r="1955" spans="1:9" x14ac:dyDescent="0.2">
      <c r="A1955" t="s">
        <v>1442</v>
      </c>
      <c r="B1955">
        <v>1.0521308675626849E-7</v>
      </c>
      <c r="C1955" t="s">
        <v>35</v>
      </c>
      <c r="D1955" t="s">
        <v>15</v>
      </c>
      <c r="F1955" t="s">
        <v>36</v>
      </c>
      <c r="G1955">
        <v>0</v>
      </c>
      <c r="H1955" t="s">
        <v>1442</v>
      </c>
      <c r="I1955" t="s">
        <v>340</v>
      </c>
    </row>
    <row r="1956" spans="1:9" x14ac:dyDescent="0.2">
      <c r="A1956" t="s">
        <v>341</v>
      </c>
      <c r="B1956">
        <v>2.1036182300075951E-7</v>
      </c>
      <c r="C1956" t="s">
        <v>35</v>
      </c>
      <c r="D1956" t="s">
        <v>15</v>
      </c>
      <c r="F1956" t="s">
        <v>36</v>
      </c>
      <c r="G1956">
        <v>0</v>
      </c>
      <c r="H1956" t="s">
        <v>341</v>
      </c>
      <c r="I1956" t="s">
        <v>340</v>
      </c>
    </row>
    <row r="1957" spans="1:9" x14ac:dyDescent="0.2">
      <c r="A1957" t="s">
        <v>342</v>
      </c>
      <c r="B1957">
        <v>2.1036182300075951E-7</v>
      </c>
      <c r="C1957" t="s">
        <v>35</v>
      </c>
      <c r="D1957" t="s">
        <v>15</v>
      </c>
      <c r="F1957" t="s">
        <v>36</v>
      </c>
      <c r="G1957">
        <v>0</v>
      </c>
      <c r="H1957" t="s">
        <v>342</v>
      </c>
      <c r="I1957" t="s">
        <v>340</v>
      </c>
    </row>
    <row r="1958" spans="1:9" x14ac:dyDescent="0.2">
      <c r="A1958" t="s">
        <v>343</v>
      </c>
      <c r="B1958">
        <v>1.161457169463653E-7</v>
      </c>
      <c r="C1958" t="s">
        <v>35</v>
      </c>
      <c r="D1958" t="s">
        <v>15</v>
      </c>
      <c r="F1958" t="s">
        <v>36</v>
      </c>
      <c r="G1958">
        <v>0</v>
      </c>
      <c r="H1958" t="s">
        <v>343</v>
      </c>
      <c r="I1958" t="s">
        <v>340</v>
      </c>
    </row>
    <row r="1959" spans="1:9" x14ac:dyDescent="0.2">
      <c r="A1959" t="s">
        <v>344</v>
      </c>
      <c r="B1959">
        <v>1.161457169463653E-7</v>
      </c>
      <c r="C1959" t="s">
        <v>35</v>
      </c>
      <c r="D1959" t="s">
        <v>15</v>
      </c>
      <c r="F1959" t="s">
        <v>36</v>
      </c>
      <c r="G1959">
        <v>0</v>
      </c>
      <c r="H1959" t="s">
        <v>344</v>
      </c>
      <c r="I1959" t="s">
        <v>340</v>
      </c>
    </row>
    <row r="1960" spans="1:9" x14ac:dyDescent="0.2">
      <c r="A1960" t="s">
        <v>345</v>
      </c>
      <c r="B1960">
        <v>2.1895696433061281E-6</v>
      </c>
      <c r="C1960" t="s">
        <v>35</v>
      </c>
      <c r="D1960" t="s">
        <v>15</v>
      </c>
      <c r="F1960" t="s">
        <v>36</v>
      </c>
      <c r="G1960">
        <v>0</v>
      </c>
      <c r="H1960" t="s">
        <v>345</v>
      </c>
      <c r="I1960" t="s">
        <v>340</v>
      </c>
    </row>
    <row r="1961" spans="1:9" x14ac:dyDescent="0.2">
      <c r="A1961" t="s">
        <v>346</v>
      </c>
      <c r="B1961">
        <v>1.2113722961667671E-6</v>
      </c>
      <c r="C1961" t="s">
        <v>35</v>
      </c>
      <c r="D1961" t="s">
        <v>15</v>
      </c>
      <c r="F1961" t="s">
        <v>36</v>
      </c>
      <c r="G1961">
        <v>0</v>
      </c>
      <c r="H1961" t="s">
        <v>346</v>
      </c>
      <c r="I1961" t="s">
        <v>340</v>
      </c>
    </row>
    <row r="1962" spans="1:9" x14ac:dyDescent="0.2">
      <c r="A1962" t="s">
        <v>347</v>
      </c>
      <c r="B1962">
        <v>1.5412295411323661E-7</v>
      </c>
      <c r="C1962" t="s">
        <v>49</v>
      </c>
      <c r="D1962" t="s">
        <v>15</v>
      </c>
      <c r="F1962" t="s">
        <v>36</v>
      </c>
      <c r="G1962">
        <v>0</v>
      </c>
      <c r="H1962" t="s">
        <v>347</v>
      </c>
      <c r="I1962" t="s">
        <v>340</v>
      </c>
    </row>
    <row r="1963" spans="1:9" x14ac:dyDescent="0.2">
      <c r="A1963" t="s">
        <v>348</v>
      </c>
      <c r="B1963">
        <v>3.281510868019834E-9</v>
      </c>
      <c r="C1963" t="s">
        <v>49</v>
      </c>
      <c r="D1963" t="s">
        <v>15</v>
      </c>
      <c r="F1963" t="s">
        <v>36</v>
      </c>
      <c r="G1963">
        <v>0</v>
      </c>
      <c r="H1963" t="s">
        <v>348</v>
      </c>
      <c r="I1963" t="s">
        <v>340</v>
      </c>
    </row>
    <row r="1964" spans="1:9" x14ac:dyDescent="0.2">
      <c r="A1964" t="s">
        <v>349</v>
      </c>
      <c r="B1964">
        <v>9.554485716244923E-8</v>
      </c>
      <c r="C1964" t="s">
        <v>35</v>
      </c>
      <c r="D1964" t="s">
        <v>15</v>
      </c>
      <c r="F1964" t="s">
        <v>36</v>
      </c>
      <c r="G1964">
        <v>0</v>
      </c>
      <c r="H1964" t="s">
        <v>349</v>
      </c>
      <c r="I1964" t="s">
        <v>340</v>
      </c>
    </row>
    <row r="1965" spans="1:9" x14ac:dyDescent="0.2">
      <c r="A1965" t="s">
        <v>350</v>
      </c>
      <c r="B1965">
        <v>2.2976263270017552E-6</v>
      </c>
      <c r="C1965" t="s">
        <v>35</v>
      </c>
      <c r="D1965" t="s">
        <v>15</v>
      </c>
      <c r="F1965" t="s">
        <v>36</v>
      </c>
      <c r="G1965">
        <v>0</v>
      </c>
      <c r="H1965" t="s">
        <v>350</v>
      </c>
      <c r="I1965" t="s">
        <v>340</v>
      </c>
    </row>
    <row r="1966" spans="1:9" x14ac:dyDescent="0.2">
      <c r="A1966" t="s">
        <v>351</v>
      </c>
      <c r="B1966">
        <v>5.3061518888431617E-8</v>
      </c>
      <c r="C1966" t="s">
        <v>35</v>
      </c>
      <c r="D1966" t="s">
        <v>15</v>
      </c>
      <c r="F1966" t="s">
        <v>36</v>
      </c>
      <c r="G1966">
        <v>0</v>
      </c>
      <c r="H1966" t="s">
        <v>351</v>
      </c>
      <c r="I1966" t="s">
        <v>340</v>
      </c>
    </row>
    <row r="1967" spans="1:9" x14ac:dyDescent="0.2">
      <c r="A1967" t="s">
        <v>352</v>
      </c>
      <c r="B1967">
        <v>1.2739314288326559E-6</v>
      </c>
      <c r="C1967" t="s">
        <v>35</v>
      </c>
      <c r="D1967" t="s">
        <v>15</v>
      </c>
      <c r="F1967" t="s">
        <v>36</v>
      </c>
      <c r="G1967">
        <v>0</v>
      </c>
      <c r="H1967" t="s">
        <v>352</v>
      </c>
      <c r="I1967" t="s">
        <v>340</v>
      </c>
    </row>
    <row r="1968" spans="1:9" x14ac:dyDescent="0.2">
      <c r="A1968" t="s">
        <v>442</v>
      </c>
      <c r="B1968">
        <v>3.7025999999999999E-3</v>
      </c>
      <c r="C1968" t="s">
        <v>42</v>
      </c>
      <c r="D1968" t="s">
        <v>16</v>
      </c>
      <c r="F1968" t="s">
        <v>36</v>
      </c>
      <c r="G1968">
        <v>0</v>
      </c>
      <c r="H1968" t="s">
        <v>443</v>
      </c>
      <c r="I1968" t="s">
        <v>353</v>
      </c>
    </row>
    <row r="1969" spans="1:19" x14ac:dyDescent="0.2">
      <c r="A1969" t="s">
        <v>354</v>
      </c>
      <c r="B1969">
        <v>-3.3322999999999998E-6</v>
      </c>
      <c r="C1969" t="s">
        <v>49</v>
      </c>
      <c r="D1969" t="s">
        <v>250</v>
      </c>
      <c r="F1969" t="s">
        <v>36</v>
      </c>
      <c r="G1969">
        <v>0</v>
      </c>
      <c r="H1969" t="s">
        <v>355</v>
      </c>
      <c r="I1969" t="s">
        <v>353</v>
      </c>
    </row>
    <row r="1971" spans="1:19" s="2" customFormat="1" x14ac:dyDescent="0.2">
      <c r="A1971" s="2" t="s">
        <v>2</v>
      </c>
      <c r="B1971" s="2" t="s">
        <v>1460</v>
      </c>
    </row>
    <row r="1972" spans="1:19" x14ac:dyDescent="0.2">
      <c r="A1972" t="s">
        <v>4</v>
      </c>
      <c r="B1972" t="s">
        <v>404</v>
      </c>
    </row>
    <row r="1973" spans="1:19" x14ac:dyDescent="0.2">
      <c r="A1973" t="s">
        <v>6</v>
      </c>
      <c r="B1973" t="s">
        <v>1941</v>
      </c>
    </row>
    <row r="1974" spans="1:19" x14ac:dyDescent="0.2">
      <c r="A1974" t="s">
        <v>8</v>
      </c>
      <c r="B1974">
        <v>1</v>
      </c>
    </row>
    <row r="1975" spans="1:19" x14ac:dyDescent="0.2">
      <c r="A1975" t="s">
        <v>9</v>
      </c>
      <c r="B1975" t="s">
        <v>73</v>
      </c>
    </row>
    <row r="1976" spans="1:19" x14ac:dyDescent="0.2">
      <c r="A1976" t="s">
        <v>11</v>
      </c>
      <c r="B1976" t="s">
        <v>12</v>
      </c>
    </row>
    <row r="1977" spans="1:19" x14ac:dyDescent="0.2">
      <c r="A1977" t="s">
        <v>13</v>
      </c>
      <c r="B1977" t="s">
        <v>14</v>
      </c>
    </row>
    <row r="1978" spans="1:19" x14ac:dyDescent="0.2">
      <c r="A1978" t="s">
        <v>15</v>
      </c>
      <c r="B1978" t="s">
        <v>53</v>
      </c>
    </row>
    <row r="1979" spans="1:19" x14ac:dyDescent="0.2">
      <c r="A1979" t="s">
        <v>17</v>
      </c>
    </row>
    <row r="1980" spans="1:19" s="2" customFormat="1" x14ac:dyDescent="0.2">
      <c r="A1980" s="2" t="s">
        <v>18</v>
      </c>
      <c r="B1980" s="2" t="s">
        <v>19</v>
      </c>
      <c r="C1980" s="2" t="s">
        <v>6</v>
      </c>
      <c r="D1980" s="2" t="s">
        <v>15</v>
      </c>
      <c r="E1980" s="2" t="s">
        <v>20</v>
      </c>
      <c r="F1980" s="2" t="s">
        <v>13</v>
      </c>
      <c r="G1980" s="2" t="s">
        <v>21</v>
      </c>
      <c r="H1980" s="2" t="s">
        <v>9</v>
      </c>
      <c r="I1980" s="2" t="s">
        <v>4</v>
      </c>
      <c r="J1980" s="2" t="s">
        <v>1925</v>
      </c>
      <c r="K1980" s="2" t="s">
        <v>1998</v>
      </c>
      <c r="L1980" s="2" t="s">
        <v>2002</v>
      </c>
      <c r="M1980" s="2" t="s">
        <v>2001</v>
      </c>
      <c r="O1980" s="2" t="s">
        <v>2000</v>
      </c>
      <c r="P1980" s="2" t="s">
        <v>2004</v>
      </c>
      <c r="Q1980" s="2" t="s">
        <v>1502</v>
      </c>
      <c r="R1980" s="2" t="s">
        <v>2005</v>
      </c>
      <c r="S1980" s="2" t="s">
        <v>2006</v>
      </c>
    </row>
    <row r="1981" spans="1:19" x14ac:dyDescent="0.2">
      <c r="A1981" t="s">
        <v>335</v>
      </c>
      <c r="B1981">
        <v>3.8502999999999998</v>
      </c>
      <c r="D1981" t="s">
        <v>30</v>
      </c>
      <c r="E1981" t="s">
        <v>336</v>
      </c>
      <c r="F1981" t="s">
        <v>27</v>
      </c>
      <c r="G1981">
        <v>0</v>
      </c>
      <c r="I1981" t="s">
        <v>337</v>
      </c>
    </row>
    <row r="1982" spans="1:19" x14ac:dyDescent="0.2">
      <c r="A1982" t="s">
        <v>29</v>
      </c>
      <c r="B1982">
        <v>0.25026999999999999</v>
      </c>
      <c r="D1982" t="s">
        <v>30</v>
      </c>
      <c r="E1982" t="s">
        <v>31</v>
      </c>
      <c r="F1982" t="s">
        <v>27</v>
      </c>
      <c r="G1982">
        <v>0</v>
      </c>
      <c r="I1982" t="s">
        <v>338</v>
      </c>
    </row>
    <row r="1983" spans="1:19" x14ac:dyDescent="0.2">
      <c r="A1983" t="s">
        <v>1460</v>
      </c>
      <c r="B1983">
        <v>1</v>
      </c>
      <c r="C1983" t="str">
        <f>B1973</f>
        <v>SY</v>
      </c>
      <c r="D1983" t="s">
        <v>53</v>
      </c>
      <c r="E1983" t="s">
        <v>339</v>
      </c>
      <c r="F1983" t="s">
        <v>33</v>
      </c>
      <c r="G1983">
        <v>0</v>
      </c>
      <c r="H1983" t="s">
        <v>73</v>
      </c>
      <c r="J1983">
        <f>VLOOKUP(C1983,'extension - production vol'!$B$6:$D$235,3,0)</f>
        <v>102.1</v>
      </c>
    </row>
    <row r="1984" spans="1:19" x14ac:dyDescent="0.2">
      <c r="A1984" t="s">
        <v>1434</v>
      </c>
      <c r="B1984">
        <v>3.3521534714391271E-8</v>
      </c>
      <c r="C1984" t="s">
        <v>49</v>
      </c>
      <c r="D1984" t="s">
        <v>15</v>
      </c>
      <c r="F1984" t="s">
        <v>36</v>
      </c>
      <c r="G1984">
        <v>0</v>
      </c>
      <c r="H1984" t="s">
        <v>1434</v>
      </c>
      <c r="I1984" t="s">
        <v>340</v>
      </c>
    </row>
    <row r="1985" spans="1:9" x14ac:dyDescent="0.2">
      <c r="A1985" t="s">
        <v>1435</v>
      </c>
      <c r="B1985">
        <v>1.7708617649119798E-8</v>
      </c>
      <c r="C1985" t="s">
        <v>49</v>
      </c>
      <c r="D1985" t="s">
        <v>15</v>
      </c>
      <c r="F1985" t="s">
        <v>36</v>
      </c>
      <c r="G1985">
        <v>0</v>
      </c>
      <c r="H1985" t="s">
        <v>1435</v>
      </c>
      <c r="I1985" t="s">
        <v>340</v>
      </c>
    </row>
    <row r="1986" spans="1:9" x14ac:dyDescent="0.2">
      <c r="A1986" t="s">
        <v>1452</v>
      </c>
      <c r="B1986">
        <v>3.0570455872195341E-10</v>
      </c>
      <c r="C1986" t="s">
        <v>35</v>
      </c>
      <c r="D1986" t="s">
        <v>15</v>
      </c>
      <c r="F1986" t="s">
        <v>36</v>
      </c>
      <c r="G1986">
        <v>0</v>
      </c>
      <c r="H1986" t="s">
        <v>1452</v>
      </c>
      <c r="I1986" t="s">
        <v>340</v>
      </c>
    </row>
    <row r="1987" spans="1:9" x14ac:dyDescent="0.2">
      <c r="A1987" t="s">
        <v>1453</v>
      </c>
      <c r="B1987">
        <v>3.7018911407736551E-10</v>
      </c>
      <c r="C1987" t="s">
        <v>35</v>
      </c>
      <c r="D1987" t="s">
        <v>15</v>
      </c>
      <c r="F1987" t="s">
        <v>36</v>
      </c>
      <c r="G1987">
        <v>0</v>
      </c>
      <c r="H1987" t="s">
        <v>1453</v>
      </c>
      <c r="I1987" t="s">
        <v>340</v>
      </c>
    </row>
    <row r="1988" spans="1:9" x14ac:dyDescent="0.2">
      <c r="A1988" t="s">
        <v>1454</v>
      </c>
      <c r="B1988">
        <v>4.824400067330827E-11</v>
      </c>
      <c r="C1988" t="s">
        <v>35</v>
      </c>
      <c r="D1988" t="s">
        <v>15</v>
      </c>
      <c r="F1988" t="s">
        <v>36</v>
      </c>
      <c r="G1988">
        <v>0</v>
      </c>
      <c r="H1988" t="s">
        <v>1454</v>
      </c>
      <c r="I1988" t="s">
        <v>340</v>
      </c>
    </row>
    <row r="1989" spans="1:9" x14ac:dyDescent="0.2">
      <c r="A1989" t="s">
        <v>1455</v>
      </c>
      <c r="B1989">
        <v>9.7920991465625702E-9</v>
      </c>
      <c r="C1989" t="s">
        <v>35</v>
      </c>
      <c r="D1989" t="s">
        <v>15</v>
      </c>
      <c r="F1989" t="s">
        <v>36</v>
      </c>
      <c r="G1989">
        <v>0</v>
      </c>
      <c r="H1989" t="s">
        <v>1455</v>
      </c>
      <c r="I1989" t="s">
        <v>340</v>
      </c>
    </row>
    <row r="1990" spans="1:9" x14ac:dyDescent="0.2">
      <c r="A1990" t="s">
        <v>1456</v>
      </c>
      <c r="B1990">
        <v>5.1826475970831156E-9</v>
      </c>
      <c r="C1990" t="s">
        <v>35</v>
      </c>
      <c r="D1990" t="s">
        <v>15</v>
      </c>
      <c r="F1990" t="s">
        <v>36</v>
      </c>
      <c r="G1990">
        <v>0</v>
      </c>
      <c r="H1990" t="s">
        <v>1456</v>
      </c>
      <c r="I1990" t="s">
        <v>340</v>
      </c>
    </row>
    <row r="1991" spans="1:9" x14ac:dyDescent="0.2">
      <c r="A1991" t="s">
        <v>1461</v>
      </c>
      <c r="B1991">
        <v>5.3404337904433668E-9</v>
      </c>
      <c r="C1991" t="s">
        <v>49</v>
      </c>
      <c r="D1991" t="s">
        <v>15</v>
      </c>
      <c r="F1991" t="s">
        <v>36</v>
      </c>
      <c r="G1991">
        <v>0</v>
      </c>
      <c r="H1991" t="s">
        <v>1461</v>
      </c>
      <c r="I1991" t="s">
        <v>340</v>
      </c>
    </row>
    <row r="1992" spans="1:9" x14ac:dyDescent="0.2">
      <c r="A1992" t="s">
        <v>1457</v>
      </c>
      <c r="B1992">
        <v>6.2434324500307844E-8</v>
      </c>
      <c r="C1992" t="s">
        <v>49</v>
      </c>
      <c r="D1992" t="s">
        <v>15</v>
      </c>
      <c r="F1992" t="s">
        <v>36</v>
      </c>
      <c r="G1992">
        <v>0</v>
      </c>
      <c r="H1992" t="s">
        <v>1457</v>
      </c>
      <c r="I1992" t="s">
        <v>340</v>
      </c>
    </row>
    <row r="1993" spans="1:9" x14ac:dyDescent="0.2">
      <c r="A1993" t="s">
        <v>1462</v>
      </c>
      <c r="B1993">
        <v>1.9816111689228142E-9</v>
      </c>
      <c r="C1993" t="s">
        <v>49</v>
      </c>
      <c r="D1993" t="s">
        <v>15</v>
      </c>
      <c r="F1993" t="s">
        <v>36</v>
      </c>
      <c r="G1993">
        <v>0</v>
      </c>
      <c r="H1993" t="s">
        <v>1462</v>
      </c>
      <c r="I1993" t="s">
        <v>340</v>
      </c>
    </row>
    <row r="1994" spans="1:9" x14ac:dyDescent="0.2">
      <c r="A1994" t="s">
        <v>1458</v>
      </c>
      <c r="B1994">
        <v>3.3001000093019847E-8</v>
      </c>
      <c r="C1994" t="s">
        <v>49</v>
      </c>
      <c r="D1994" t="s">
        <v>15</v>
      </c>
      <c r="F1994" t="s">
        <v>36</v>
      </c>
      <c r="G1994">
        <v>0</v>
      </c>
      <c r="H1994" t="s">
        <v>1458</v>
      </c>
      <c r="I1994" t="s">
        <v>340</v>
      </c>
    </row>
    <row r="1995" spans="1:9" x14ac:dyDescent="0.2">
      <c r="A1995" t="s">
        <v>442</v>
      </c>
      <c r="B1995">
        <v>3.7025999999999999E-3</v>
      </c>
      <c r="C1995" t="s">
        <v>42</v>
      </c>
      <c r="D1995" t="s">
        <v>16</v>
      </c>
      <c r="F1995" t="s">
        <v>36</v>
      </c>
      <c r="G1995">
        <v>0</v>
      </c>
      <c r="H1995" t="s">
        <v>443</v>
      </c>
      <c r="I1995" t="s">
        <v>353</v>
      </c>
    </row>
    <row r="1996" spans="1:9" x14ac:dyDescent="0.2">
      <c r="A1996" t="s">
        <v>354</v>
      </c>
      <c r="B1996">
        <v>-3.3322999999999998E-6</v>
      </c>
      <c r="C1996" t="s">
        <v>49</v>
      </c>
      <c r="D1996" t="s">
        <v>250</v>
      </c>
      <c r="F1996" t="s">
        <v>36</v>
      </c>
      <c r="G1996">
        <v>0</v>
      </c>
      <c r="H1996" t="s">
        <v>355</v>
      </c>
      <c r="I1996" t="s">
        <v>353</v>
      </c>
    </row>
    <row r="1998" spans="1:9" s="2" customFormat="1" x14ac:dyDescent="0.2">
      <c r="A1998" s="2" t="s">
        <v>2</v>
      </c>
      <c r="B1998" s="2" t="s">
        <v>332</v>
      </c>
    </row>
    <row r="1999" spans="1:9" x14ac:dyDescent="0.2">
      <c r="A1999" t="s">
        <v>4</v>
      </c>
      <c r="B1999" t="s">
        <v>356</v>
      </c>
    </row>
    <row r="2000" spans="1:9" x14ac:dyDescent="0.2">
      <c r="A2000" t="s">
        <v>6</v>
      </c>
      <c r="B2000" t="s">
        <v>1941</v>
      </c>
    </row>
    <row r="2001" spans="1:22" x14ac:dyDescent="0.2">
      <c r="A2001" t="s">
        <v>8</v>
      </c>
      <c r="B2001">
        <v>1</v>
      </c>
    </row>
    <row r="2002" spans="1:22" x14ac:dyDescent="0.2">
      <c r="A2002" t="s">
        <v>9</v>
      </c>
      <c r="B2002" t="s">
        <v>73</v>
      </c>
    </row>
    <row r="2003" spans="1:22" x14ac:dyDescent="0.2">
      <c r="A2003" t="s">
        <v>11</v>
      </c>
      <c r="B2003" t="s">
        <v>12</v>
      </c>
    </row>
    <row r="2004" spans="1:22" x14ac:dyDescent="0.2">
      <c r="A2004" t="s">
        <v>13</v>
      </c>
      <c r="B2004" t="s">
        <v>14</v>
      </c>
    </row>
    <row r="2005" spans="1:22" x14ac:dyDescent="0.2">
      <c r="A2005" t="s">
        <v>15</v>
      </c>
      <c r="B2005" t="s">
        <v>53</v>
      </c>
    </row>
    <row r="2006" spans="1:22" x14ac:dyDescent="0.2">
      <c r="A2006" t="s">
        <v>17</v>
      </c>
    </row>
    <row r="2007" spans="1:22" s="2" customFormat="1" x14ac:dyDescent="0.2">
      <c r="A2007" s="2" t="s">
        <v>18</v>
      </c>
      <c r="B2007" s="2" t="s">
        <v>19</v>
      </c>
      <c r="C2007" s="2" t="s">
        <v>6</v>
      </c>
      <c r="D2007" s="2" t="s">
        <v>15</v>
      </c>
      <c r="E2007" s="2" t="s">
        <v>20</v>
      </c>
      <c r="F2007" s="2" t="s">
        <v>13</v>
      </c>
      <c r="G2007" s="2" t="s">
        <v>21</v>
      </c>
      <c r="H2007" s="2" t="s">
        <v>22</v>
      </c>
      <c r="I2007" s="2" t="s">
        <v>23</v>
      </c>
      <c r="J2007" s="2" t="s">
        <v>4</v>
      </c>
      <c r="K2007" s="2" t="s">
        <v>24</v>
      </c>
      <c r="L2007" s="2" t="s">
        <v>9</v>
      </c>
      <c r="M2007" s="2" t="s">
        <v>1998</v>
      </c>
      <c r="O2007" s="2" t="s">
        <v>2002</v>
      </c>
      <c r="P2007" s="2" t="s">
        <v>2003</v>
      </c>
      <c r="Q2007" s="2" t="s">
        <v>2001</v>
      </c>
      <c r="R2007" s="2" t="s">
        <v>2000</v>
      </c>
      <c r="S2007" s="2" t="s">
        <v>2004</v>
      </c>
      <c r="T2007" s="2" t="s">
        <v>1502</v>
      </c>
      <c r="U2007" s="2" t="s">
        <v>2005</v>
      </c>
      <c r="V2007" s="2" t="s">
        <v>2006</v>
      </c>
    </row>
    <row r="2008" spans="1:22" x14ac:dyDescent="0.2">
      <c r="A2008" t="s">
        <v>335</v>
      </c>
      <c r="B2008">
        <v>3.8502999999999998</v>
      </c>
      <c r="D2008" t="s">
        <v>30</v>
      </c>
      <c r="E2008" t="s">
        <v>336</v>
      </c>
      <c r="F2008" t="s">
        <v>27</v>
      </c>
      <c r="G2008">
        <v>2</v>
      </c>
      <c r="H2008">
        <v>1.348151067341848</v>
      </c>
      <c r="I2008">
        <v>4.3409845976280087E-2</v>
      </c>
      <c r="J2008" t="s">
        <v>337</v>
      </c>
    </row>
    <row r="2009" spans="1:22" x14ac:dyDescent="0.2">
      <c r="A2009" t="s">
        <v>29</v>
      </c>
      <c r="B2009">
        <v>0.25026999999999999</v>
      </c>
      <c r="D2009" t="s">
        <v>30</v>
      </c>
      <c r="E2009" t="s">
        <v>31</v>
      </c>
      <c r="F2009" t="s">
        <v>27</v>
      </c>
      <c r="G2009">
        <v>2</v>
      </c>
      <c r="H2009">
        <v>-1.385214943900327</v>
      </c>
      <c r="I2009">
        <v>2.439508208471609E-2</v>
      </c>
      <c r="J2009" t="s">
        <v>358</v>
      </c>
    </row>
    <row r="2010" spans="1:22" x14ac:dyDescent="0.2">
      <c r="A2010" t="s">
        <v>332</v>
      </c>
      <c r="B2010">
        <v>1</v>
      </c>
      <c r="C2010" t="str">
        <f>B2000</f>
        <v>SY</v>
      </c>
      <c r="D2010" t="s">
        <v>53</v>
      </c>
      <c r="E2010" t="s">
        <v>339</v>
      </c>
      <c r="F2010" t="s">
        <v>33</v>
      </c>
      <c r="G2010">
        <v>0</v>
      </c>
      <c r="H2010">
        <v>1</v>
      </c>
      <c r="L2010" t="s">
        <v>73</v>
      </c>
      <c r="M2010">
        <f>VLOOKUP(C2010,'extension - production vol'!$B$6:$D$235,3,0)</f>
        <v>102.1</v>
      </c>
    </row>
    <row r="2011" spans="1:22" x14ac:dyDescent="0.2">
      <c r="A2011" t="s">
        <v>1434</v>
      </c>
      <c r="B2011">
        <v>9.5377999999999999E-9</v>
      </c>
      <c r="C2011" t="s">
        <v>49</v>
      </c>
      <c r="D2011" t="s">
        <v>15</v>
      </c>
      <c r="F2011" t="s">
        <v>36</v>
      </c>
      <c r="G2011">
        <v>2</v>
      </c>
      <c r="H2011">
        <v>-18.46800298604678</v>
      </c>
      <c r="I2011">
        <v>9.798894162072011E-2</v>
      </c>
      <c r="J2011" t="s">
        <v>340</v>
      </c>
      <c r="L2011" t="s">
        <v>1434</v>
      </c>
    </row>
    <row r="2012" spans="1:22" x14ac:dyDescent="0.2">
      <c r="A2012" t="s">
        <v>1435</v>
      </c>
      <c r="B2012">
        <v>5.0512999999999997E-9</v>
      </c>
      <c r="C2012" t="s">
        <v>49</v>
      </c>
      <c r="D2012" t="s">
        <v>15</v>
      </c>
      <c r="F2012" t="s">
        <v>36</v>
      </c>
      <c r="G2012">
        <v>2</v>
      </c>
      <c r="H2012">
        <v>-19.10362020104489</v>
      </c>
      <c r="I2012">
        <v>9.798894162072011E-2</v>
      </c>
      <c r="J2012" t="s">
        <v>340</v>
      </c>
      <c r="L2012" t="s">
        <v>1435</v>
      </c>
    </row>
    <row r="2013" spans="1:22" x14ac:dyDescent="0.2">
      <c r="A2013" t="s">
        <v>1439</v>
      </c>
      <c r="B2013">
        <v>2.7893999999999999E-9</v>
      </c>
      <c r="C2013" t="s">
        <v>49</v>
      </c>
      <c r="D2013" t="s">
        <v>15</v>
      </c>
      <c r="F2013" t="s">
        <v>36</v>
      </c>
      <c r="G2013">
        <v>2</v>
      </c>
      <c r="H2013">
        <v>-19.697439318003951</v>
      </c>
      <c r="I2013">
        <v>9.798894162072011E-2</v>
      </c>
      <c r="J2013" t="s">
        <v>340</v>
      </c>
      <c r="L2013" t="s">
        <v>1439</v>
      </c>
    </row>
    <row r="2014" spans="1:22" x14ac:dyDescent="0.2">
      <c r="A2014" t="s">
        <v>1440</v>
      </c>
      <c r="B2014">
        <v>5.6277000000000002E-8</v>
      </c>
      <c r="C2014" t="s">
        <v>49</v>
      </c>
      <c r="D2014" t="s">
        <v>15</v>
      </c>
      <c r="F2014" t="s">
        <v>36</v>
      </c>
      <c r="G2014">
        <v>2</v>
      </c>
      <c r="H2014">
        <v>-16.692979911025031</v>
      </c>
      <c r="I2014">
        <v>9.798894162072011E-2</v>
      </c>
      <c r="J2014" t="s">
        <v>340</v>
      </c>
      <c r="L2014" t="s">
        <v>1440</v>
      </c>
    </row>
    <row r="2015" spans="1:22" x14ac:dyDescent="0.2">
      <c r="A2015" t="s">
        <v>1441</v>
      </c>
      <c r="B2015">
        <v>4.4043E-10</v>
      </c>
      <c r="C2015" t="s">
        <v>35</v>
      </c>
      <c r="D2015" t="s">
        <v>15</v>
      </c>
      <c r="F2015" t="s">
        <v>36</v>
      </c>
      <c r="G2015">
        <v>2</v>
      </c>
      <c r="H2015">
        <v>-21.54326959350907</v>
      </c>
      <c r="I2015">
        <v>9.798894162072011E-2</v>
      </c>
      <c r="J2015" t="s">
        <v>340</v>
      </c>
      <c r="L2015" t="s">
        <v>1441</v>
      </c>
    </row>
    <row r="2016" spans="1:22" x14ac:dyDescent="0.2">
      <c r="A2016" t="s">
        <v>1442</v>
      </c>
      <c r="B2016">
        <v>7.3404E-9</v>
      </c>
      <c r="C2016" t="s">
        <v>35</v>
      </c>
      <c r="D2016" t="s">
        <v>15</v>
      </c>
      <c r="F2016" t="s">
        <v>36</v>
      </c>
      <c r="G2016">
        <v>2</v>
      </c>
      <c r="H2016">
        <v>-18.729872499892029</v>
      </c>
      <c r="I2016">
        <v>9.798894162072011E-2</v>
      </c>
      <c r="J2016" t="s">
        <v>340</v>
      </c>
      <c r="L2016" t="s">
        <v>1442</v>
      </c>
    </row>
    <row r="2017" spans="1:12" x14ac:dyDescent="0.2">
      <c r="A2017" t="s">
        <v>1452</v>
      </c>
      <c r="B2017">
        <v>3.8934000000000002E-10</v>
      </c>
      <c r="C2017" t="s">
        <v>35</v>
      </c>
      <c r="D2017" t="s">
        <v>15</v>
      </c>
      <c r="F2017" t="s">
        <v>36</v>
      </c>
      <c r="G2017">
        <v>2</v>
      </c>
      <c r="H2017">
        <v>-21.666568118067421</v>
      </c>
      <c r="I2017">
        <v>9.798894162072011E-2</v>
      </c>
      <c r="J2017" t="s">
        <v>340</v>
      </c>
      <c r="L2017" t="s">
        <v>1452</v>
      </c>
    </row>
    <row r="2018" spans="1:12" x14ac:dyDescent="0.2">
      <c r="A2018" t="s">
        <v>1453</v>
      </c>
      <c r="B2018">
        <v>4.7130000000000002E-10</v>
      </c>
      <c r="C2018" t="s">
        <v>35</v>
      </c>
      <c r="D2018" t="s">
        <v>15</v>
      </c>
      <c r="F2018" t="s">
        <v>36</v>
      </c>
      <c r="G2018">
        <v>2</v>
      </c>
      <c r="H2018">
        <v>-21.47552628199886</v>
      </c>
      <c r="I2018">
        <v>9.798894162072011E-2</v>
      </c>
      <c r="J2018" t="s">
        <v>340</v>
      </c>
      <c r="L2018" t="s">
        <v>1453</v>
      </c>
    </row>
    <row r="2019" spans="1:12" x14ac:dyDescent="0.2">
      <c r="A2019" t="s">
        <v>1454</v>
      </c>
      <c r="B2019">
        <v>6.1474000000000004E-11</v>
      </c>
      <c r="C2019" t="s">
        <v>35</v>
      </c>
      <c r="D2019" t="s">
        <v>15</v>
      </c>
      <c r="F2019" t="s">
        <v>36</v>
      </c>
      <c r="G2019">
        <v>2</v>
      </c>
      <c r="H2019">
        <v>-23.51240679473371</v>
      </c>
      <c r="I2019">
        <v>9.798894162072011E-2</v>
      </c>
      <c r="J2019" t="s">
        <v>340</v>
      </c>
      <c r="L2019" t="s">
        <v>1454</v>
      </c>
    </row>
    <row r="2020" spans="1:12" x14ac:dyDescent="0.2">
      <c r="A2020" t="s">
        <v>1455</v>
      </c>
      <c r="B2020">
        <v>1.2458999999999999E-8</v>
      </c>
      <c r="C2020" t="s">
        <v>35</v>
      </c>
      <c r="D2020" t="s">
        <v>15</v>
      </c>
      <c r="F2020" t="s">
        <v>36</v>
      </c>
      <c r="G2020">
        <v>2</v>
      </c>
      <c r="H2020">
        <v>-18.20082258362968</v>
      </c>
      <c r="I2020">
        <v>9.798894162072011E-2</v>
      </c>
      <c r="J2020" t="s">
        <v>340</v>
      </c>
      <c r="L2020" t="s">
        <v>1455</v>
      </c>
    </row>
    <row r="2021" spans="1:12" x14ac:dyDescent="0.2">
      <c r="A2021" t="s">
        <v>1456</v>
      </c>
      <c r="B2021">
        <v>6.5981999999999998E-9</v>
      </c>
      <c r="C2021" t="s">
        <v>35</v>
      </c>
      <c r="D2021" t="s">
        <v>15</v>
      </c>
      <c r="F2021" t="s">
        <v>36</v>
      </c>
      <c r="G2021">
        <v>2</v>
      </c>
      <c r="H2021">
        <v>-18.836468952383601</v>
      </c>
      <c r="I2021">
        <v>9.798894162072011E-2</v>
      </c>
      <c r="J2021" t="s">
        <v>340</v>
      </c>
      <c r="L2021" t="s">
        <v>1456</v>
      </c>
    </row>
    <row r="2022" spans="1:12" x14ac:dyDescent="0.2">
      <c r="A2022" t="s">
        <v>1461</v>
      </c>
      <c r="B2022">
        <v>1.0666E-9</v>
      </c>
      <c r="C2022" t="s">
        <v>49</v>
      </c>
      <c r="D2022" t="s">
        <v>15</v>
      </c>
      <c r="F2022" t="s">
        <v>36</v>
      </c>
      <c r="G2022">
        <v>2</v>
      </c>
      <c r="H2022">
        <v>-20.658789817762049</v>
      </c>
      <c r="I2022">
        <v>9.798894162072011E-2</v>
      </c>
      <c r="J2022" t="s">
        <v>340</v>
      </c>
      <c r="L2022" t="s">
        <v>1461</v>
      </c>
    </row>
    <row r="2023" spans="1:12" x14ac:dyDescent="0.2">
      <c r="A2023" t="s">
        <v>1457</v>
      </c>
      <c r="B2023">
        <v>1.7777000000000001E-8</v>
      </c>
      <c r="C2023" t="s">
        <v>49</v>
      </c>
      <c r="D2023" t="s">
        <v>15</v>
      </c>
      <c r="F2023" t="s">
        <v>36</v>
      </c>
      <c r="G2023">
        <v>2</v>
      </c>
      <c r="H2023">
        <v>-17.845360350005858</v>
      </c>
      <c r="I2023">
        <v>9.798894162072011E-2</v>
      </c>
      <c r="J2023" t="s">
        <v>340</v>
      </c>
      <c r="L2023" t="s">
        <v>1457</v>
      </c>
    </row>
    <row r="2024" spans="1:12" x14ac:dyDescent="0.2">
      <c r="A2024" t="s">
        <v>1462</v>
      </c>
      <c r="B2024">
        <v>5.6487000000000004E-10</v>
      </c>
      <c r="C2024" t="s">
        <v>49</v>
      </c>
      <c r="D2024" t="s">
        <v>15</v>
      </c>
      <c r="F2024" t="s">
        <v>36</v>
      </c>
      <c r="G2024">
        <v>2</v>
      </c>
      <c r="H2024">
        <v>-21.294425499752101</v>
      </c>
      <c r="I2024">
        <v>9.798894162072011E-2</v>
      </c>
      <c r="J2024" t="s">
        <v>340</v>
      </c>
      <c r="L2024" t="s">
        <v>1462</v>
      </c>
    </row>
    <row r="2025" spans="1:12" x14ac:dyDescent="0.2">
      <c r="A2025" t="s">
        <v>1458</v>
      </c>
      <c r="B2025">
        <v>9.4146000000000001E-9</v>
      </c>
      <c r="C2025" t="s">
        <v>49</v>
      </c>
      <c r="D2025" t="s">
        <v>15</v>
      </c>
      <c r="F2025" t="s">
        <v>36</v>
      </c>
      <c r="G2025">
        <v>2</v>
      </c>
      <c r="H2025">
        <v>-18.48100416113547</v>
      </c>
      <c r="I2025">
        <v>9.798894162072011E-2</v>
      </c>
      <c r="J2025" t="s">
        <v>340</v>
      </c>
      <c r="L2025" t="s">
        <v>1458</v>
      </c>
    </row>
    <row r="2026" spans="1:12" x14ac:dyDescent="0.2">
      <c r="A2026" t="s">
        <v>341</v>
      </c>
      <c r="B2026">
        <v>2.3616999999999999E-8</v>
      </c>
      <c r="C2026" t="s">
        <v>359</v>
      </c>
      <c r="D2026" t="s">
        <v>15</v>
      </c>
      <c r="F2026" t="s">
        <v>36</v>
      </c>
      <c r="G2026">
        <v>2</v>
      </c>
      <c r="H2026">
        <v>-17.561299045251399</v>
      </c>
      <c r="I2026">
        <v>9.798894162072011E-2</v>
      </c>
      <c r="J2026" t="s">
        <v>340</v>
      </c>
      <c r="L2026" t="s">
        <v>341</v>
      </c>
    </row>
    <row r="2027" spans="1:12" x14ac:dyDescent="0.2">
      <c r="A2027" t="s">
        <v>342</v>
      </c>
      <c r="B2027">
        <v>2.3616999999999999E-8</v>
      </c>
      <c r="C2027" t="s">
        <v>359</v>
      </c>
      <c r="D2027" t="s">
        <v>15</v>
      </c>
      <c r="F2027" t="s">
        <v>36</v>
      </c>
      <c r="G2027">
        <v>2</v>
      </c>
      <c r="H2027">
        <v>-17.561299045251399</v>
      </c>
      <c r="I2027">
        <v>9.798894162072011E-2</v>
      </c>
      <c r="J2027" t="s">
        <v>340</v>
      </c>
      <c r="L2027" t="s">
        <v>342</v>
      </c>
    </row>
    <row r="2028" spans="1:12" x14ac:dyDescent="0.2">
      <c r="A2028" t="s">
        <v>343</v>
      </c>
      <c r="B2028">
        <v>1.2508E-8</v>
      </c>
      <c r="C2028" t="s">
        <v>359</v>
      </c>
      <c r="D2028" t="s">
        <v>15</v>
      </c>
      <c r="F2028" t="s">
        <v>36</v>
      </c>
      <c r="G2028">
        <v>2</v>
      </c>
      <c r="H2028">
        <v>-18.196897397350821</v>
      </c>
      <c r="I2028">
        <v>9.798894162072011E-2</v>
      </c>
      <c r="J2028" t="s">
        <v>340</v>
      </c>
      <c r="L2028" t="s">
        <v>343</v>
      </c>
    </row>
    <row r="2029" spans="1:12" x14ac:dyDescent="0.2">
      <c r="A2029" t="s">
        <v>344</v>
      </c>
      <c r="B2029">
        <v>1.2508E-8</v>
      </c>
      <c r="C2029" t="s">
        <v>359</v>
      </c>
      <c r="D2029" t="s">
        <v>15</v>
      </c>
      <c r="F2029" t="s">
        <v>36</v>
      </c>
      <c r="G2029">
        <v>2</v>
      </c>
      <c r="H2029">
        <v>-18.196897397350821</v>
      </c>
      <c r="I2029">
        <v>9.798894162072011E-2</v>
      </c>
      <c r="J2029" t="s">
        <v>340</v>
      </c>
      <c r="L2029" t="s">
        <v>344</v>
      </c>
    </row>
    <row r="2030" spans="1:12" x14ac:dyDescent="0.2">
      <c r="A2030" t="s">
        <v>345</v>
      </c>
      <c r="B2030">
        <v>2.4797999999999997E-7</v>
      </c>
      <c r="C2030" t="s">
        <v>359</v>
      </c>
      <c r="D2030" t="s">
        <v>15</v>
      </c>
      <c r="F2030" t="s">
        <v>36</v>
      </c>
      <c r="G2030">
        <v>2</v>
      </c>
      <c r="H2030">
        <v>-15.20991773919472</v>
      </c>
      <c r="I2030">
        <v>9.798894162072011E-2</v>
      </c>
      <c r="J2030" t="s">
        <v>340</v>
      </c>
      <c r="L2030" t="s">
        <v>345</v>
      </c>
    </row>
    <row r="2031" spans="1:12" x14ac:dyDescent="0.2">
      <c r="A2031" t="s">
        <v>346</v>
      </c>
      <c r="B2031">
        <v>1.3133E-7</v>
      </c>
      <c r="C2031" t="s">
        <v>359</v>
      </c>
      <c r="D2031" t="s">
        <v>15</v>
      </c>
      <c r="F2031" t="s">
        <v>36</v>
      </c>
      <c r="G2031">
        <v>2</v>
      </c>
      <c r="H2031">
        <v>-15.845552597349339</v>
      </c>
      <c r="I2031">
        <v>9.798894162072011E-2</v>
      </c>
      <c r="J2031" t="s">
        <v>340</v>
      </c>
      <c r="L2031" t="s">
        <v>346</v>
      </c>
    </row>
    <row r="2032" spans="1:12" x14ac:dyDescent="0.2">
      <c r="A2032" t="s">
        <v>347</v>
      </c>
      <c r="B2032">
        <v>4.6489E-8</v>
      </c>
      <c r="C2032" t="s">
        <v>49</v>
      </c>
      <c r="D2032" t="s">
        <v>15</v>
      </c>
      <c r="F2032" t="s">
        <v>36</v>
      </c>
      <c r="G2032">
        <v>2</v>
      </c>
      <c r="H2032">
        <v>-16.884050111477411</v>
      </c>
      <c r="I2032">
        <v>9.798894162072011E-2</v>
      </c>
      <c r="J2032" t="s">
        <v>340</v>
      </c>
      <c r="L2032" t="s">
        <v>347</v>
      </c>
    </row>
    <row r="2033" spans="1:12" x14ac:dyDescent="0.2">
      <c r="A2033" t="s">
        <v>348</v>
      </c>
      <c r="B2033">
        <v>3.3766000000000001E-9</v>
      </c>
      <c r="C2033" t="s">
        <v>49</v>
      </c>
      <c r="D2033" t="s">
        <v>15</v>
      </c>
      <c r="F2033" t="s">
        <v>36</v>
      </c>
      <c r="G2033">
        <v>2</v>
      </c>
      <c r="H2033">
        <v>-19.506396550885459</v>
      </c>
      <c r="I2033">
        <v>9.798894162072011E-2</v>
      </c>
      <c r="J2033" t="s">
        <v>340</v>
      </c>
      <c r="L2033" t="s">
        <v>348</v>
      </c>
    </row>
    <row r="2034" spans="1:12" x14ac:dyDescent="0.2">
      <c r="A2034" t="s">
        <v>349</v>
      </c>
      <c r="B2034">
        <v>1.2213E-8</v>
      </c>
      <c r="C2034" t="s">
        <v>359</v>
      </c>
      <c r="D2034" t="s">
        <v>15</v>
      </c>
      <c r="F2034" t="s">
        <v>36</v>
      </c>
      <c r="G2034">
        <v>2</v>
      </c>
      <c r="H2034">
        <v>-18.220764878757461</v>
      </c>
      <c r="I2034">
        <v>9.798894162072011E-2</v>
      </c>
      <c r="J2034" t="s">
        <v>340</v>
      </c>
      <c r="L2034" t="s">
        <v>349</v>
      </c>
    </row>
    <row r="2035" spans="1:12" x14ac:dyDescent="0.2">
      <c r="A2035" t="s">
        <v>350</v>
      </c>
      <c r="B2035">
        <v>2.0354999999999999E-7</v>
      </c>
      <c r="C2035" t="s">
        <v>359</v>
      </c>
      <c r="D2035" t="s">
        <v>15</v>
      </c>
      <c r="F2035" t="s">
        <v>36</v>
      </c>
      <c r="G2035">
        <v>2</v>
      </c>
      <c r="H2035">
        <v>-15.40735416199742</v>
      </c>
      <c r="I2035">
        <v>9.798894162072011E-2</v>
      </c>
      <c r="J2035" t="s">
        <v>340</v>
      </c>
      <c r="L2035" t="s">
        <v>350</v>
      </c>
    </row>
    <row r="2036" spans="1:12" x14ac:dyDescent="0.2">
      <c r="A2036" t="s">
        <v>351</v>
      </c>
      <c r="B2036">
        <v>6.4681999999999996E-9</v>
      </c>
      <c r="C2036" t="s">
        <v>359</v>
      </c>
      <c r="D2036" t="s">
        <v>15</v>
      </c>
      <c r="F2036" t="s">
        <v>36</v>
      </c>
      <c r="G2036">
        <v>2</v>
      </c>
      <c r="H2036">
        <v>-18.856367974250119</v>
      </c>
      <c r="I2036">
        <v>9.798894162072011E-2</v>
      </c>
      <c r="J2036" t="s">
        <v>340</v>
      </c>
      <c r="L2036" t="s">
        <v>351</v>
      </c>
    </row>
    <row r="2037" spans="1:12" x14ac:dyDescent="0.2">
      <c r="A2037" t="s">
        <v>352</v>
      </c>
      <c r="B2037">
        <v>1.078E-7</v>
      </c>
      <c r="C2037" t="s">
        <v>359</v>
      </c>
      <c r="D2037" t="s">
        <v>15</v>
      </c>
      <c r="F2037" t="s">
        <v>36</v>
      </c>
      <c r="G2037">
        <v>2</v>
      </c>
      <c r="H2037">
        <v>-16.042988178471511</v>
      </c>
      <c r="I2037">
        <v>9.798894162072011E-2</v>
      </c>
      <c r="J2037" t="s">
        <v>340</v>
      </c>
      <c r="L2037" t="s">
        <v>352</v>
      </c>
    </row>
    <row r="2038" spans="1:12" x14ac:dyDescent="0.2">
      <c r="A2038" t="s">
        <v>442</v>
      </c>
      <c r="B2038">
        <v>2.0720999999999999E-3</v>
      </c>
      <c r="C2038" t="s">
        <v>42</v>
      </c>
      <c r="D2038" t="s">
        <v>16</v>
      </c>
      <c r="F2038" t="s">
        <v>36</v>
      </c>
      <c r="G2038">
        <v>2</v>
      </c>
      <c r="H2038">
        <v>-6.1791926932012373</v>
      </c>
      <c r="I2038">
        <v>4.3409845976280087E-2</v>
      </c>
      <c r="J2038" t="s">
        <v>353</v>
      </c>
      <c r="L2038" t="s">
        <v>443</v>
      </c>
    </row>
    <row r="2039" spans="1:12" x14ac:dyDescent="0.2">
      <c r="A2039" t="s">
        <v>354</v>
      </c>
      <c r="B2039">
        <v>-1.8648999999999999E-6</v>
      </c>
      <c r="C2039" t="s">
        <v>49</v>
      </c>
      <c r="D2039" t="s">
        <v>250</v>
      </c>
      <c r="F2039" t="s">
        <v>36</v>
      </c>
      <c r="G2039">
        <v>2</v>
      </c>
      <c r="H2039">
        <v>-13.19230312560901</v>
      </c>
      <c r="I2039">
        <v>4.3409845976280087E-2</v>
      </c>
      <c r="J2039" t="s">
        <v>353</v>
      </c>
      <c r="K2039" t="b">
        <v>1</v>
      </c>
      <c r="L2039" t="s">
        <v>355</v>
      </c>
    </row>
    <row r="2041" spans="1:12" s="2" customFormat="1" x14ac:dyDescent="0.2">
      <c r="A2041" s="2" t="s">
        <v>2</v>
      </c>
      <c r="B2041" s="2" t="s">
        <v>1459</v>
      </c>
    </row>
    <row r="2042" spans="1:12" x14ac:dyDescent="0.2">
      <c r="A2042" t="s">
        <v>4</v>
      </c>
      <c r="B2042" t="s">
        <v>404</v>
      </c>
    </row>
    <row r="2043" spans="1:12" x14ac:dyDescent="0.2">
      <c r="A2043" t="s">
        <v>6</v>
      </c>
      <c r="B2043" t="s">
        <v>1943</v>
      </c>
    </row>
    <row r="2044" spans="1:12" x14ac:dyDescent="0.2">
      <c r="A2044" t="s">
        <v>8</v>
      </c>
      <c r="B2044">
        <v>1</v>
      </c>
    </row>
    <row r="2045" spans="1:12" x14ac:dyDescent="0.2">
      <c r="A2045" t="s">
        <v>9</v>
      </c>
      <c r="B2045" t="s">
        <v>73</v>
      </c>
    </row>
    <row r="2046" spans="1:12" x14ac:dyDescent="0.2">
      <c r="A2046" t="s">
        <v>11</v>
      </c>
      <c r="B2046" t="s">
        <v>12</v>
      </c>
    </row>
    <row r="2047" spans="1:12" x14ac:dyDescent="0.2">
      <c r="A2047" t="s">
        <v>13</v>
      </c>
      <c r="B2047" t="s">
        <v>14</v>
      </c>
    </row>
    <row r="2048" spans="1:12" x14ac:dyDescent="0.2">
      <c r="A2048" t="s">
        <v>15</v>
      </c>
      <c r="B2048" t="s">
        <v>53</v>
      </c>
    </row>
    <row r="2049" spans="1:19" x14ac:dyDescent="0.2">
      <c r="A2049" t="s">
        <v>17</v>
      </c>
    </row>
    <row r="2050" spans="1:19" s="2" customFormat="1" x14ac:dyDescent="0.2">
      <c r="A2050" s="2" t="s">
        <v>18</v>
      </c>
      <c r="B2050" s="2" t="s">
        <v>19</v>
      </c>
      <c r="C2050" s="2" t="s">
        <v>6</v>
      </c>
      <c r="D2050" s="2" t="s">
        <v>15</v>
      </c>
      <c r="E2050" s="2" t="s">
        <v>20</v>
      </c>
      <c r="F2050" s="2" t="s">
        <v>13</v>
      </c>
      <c r="G2050" s="2" t="s">
        <v>21</v>
      </c>
      <c r="H2050" s="2" t="s">
        <v>9</v>
      </c>
      <c r="I2050" s="2" t="s">
        <v>4</v>
      </c>
      <c r="J2050" s="2" t="s">
        <v>1925</v>
      </c>
      <c r="K2050" s="2" t="s">
        <v>1998</v>
      </c>
      <c r="L2050" s="2" t="s">
        <v>2002</v>
      </c>
      <c r="M2050" s="2" t="s">
        <v>2001</v>
      </c>
      <c r="O2050" s="2" t="s">
        <v>2000</v>
      </c>
      <c r="P2050" s="2" t="s">
        <v>2004</v>
      </c>
      <c r="Q2050" s="2" t="s">
        <v>1502</v>
      </c>
      <c r="R2050" s="2" t="s">
        <v>2005</v>
      </c>
      <c r="S2050" s="2" t="s">
        <v>2006</v>
      </c>
    </row>
    <row r="2051" spans="1:19" x14ac:dyDescent="0.2">
      <c r="A2051" t="s">
        <v>335</v>
      </c>
      <c r="B2051">
        <v>3.8502999999999998</v>
      </c>
      <c r="D2051" t="s">
        <v>30</v>
      </c>
      <c r="E2051" t="s">
        <v>336</v>
      </c>
      <c r="F2051" t="s">
        <v>27</v>
      </c>
      <c r="G2051">
        <v>0</v>
      </c>
      <c r="I2051" t="s">
        <v>337</v>
      </c>
    </row>
    <row r="2052" spans="1:19" x14ac:dyDescent="0.2">
      <c r="A2052" t="s">
        <v>29</v>
      </c>
      <c r="B2052">
        <v>0.25026999999999999</v>
      </c>
      <c r="D2052" t="s">
        <v>30</v>
      </c>
      <c r="E2052" t="s">
        <v>31</v>
      </c>
      <c r="F2052" t="s">
        <v>27</v>
      </c>
      <c r="G2052">
        <v>0</v>
      </c>
      <c r="I2052" t="s">
        <v>338</v>
      </c>
    </row>
    <row r="2053" spans="1:19" x14ac:dyDescent="0.2">
      <c r="A2053" t="s">
        <v>1459</v>
      </c>
      <c r="B2053">
        <v>1</v>
      </c>
      <c r="C2053" t="str">
        <f>B2043</f>
        <v>IR</v>
      </c>
      <c r="D2053" t="s">
        <v>53</v>
      </c>
      <c r="E2053" t="s">
        <v>339</v>
      </c>
      <c r="F2053" t="s">
        <v>33</v>
      </c>
      <c r="G2053">
        <v>0</v>
      </c>
      <c r="H2053" t="s">
        <v>73</v>
      </c>
      <c r="J2053">
        <f>VLOOKUP(C2053,'extension - production vol'!$B$6:$D$235,3,0)</f>
        <v>0.63500000000000001</v>
      </c>
    </row>
    <row r="2054" spans="1:19" x14ac:dyDescent="0.2">
      <c r="A2054" t="s">
        <v>1439</v>
      </c>
      <c r="B2054">
        <v>6.4265290829504533E-9</v>
      </c>
      <c r="C2054" t="s">
        <v>49</v>
      </c>
      <c r="D2054" t="s">
        <v>15</v>
      </c>
      <c r="F2054" t="s">
        <v>36</v>
      </c>
      <c r="G2054">
        <v>0</v>
      </c>
      <c r="H2054" t="s">
        <v>1439</v>
      </c>
      <c r="I2054" t="s">
        <v>340</v>
      </c>
    </row>
    <row r="2055" spans="1:19" x14ac:dyDescent="0.2">
      <c r="A2055" t="s">
        <v>1440</v>
      </c>
      <c r="B2055">
        <v>7.9051994914169298E-8</v>
      </c>
      <c r="C2055" t="s">
        <v>49</v>
      </c>
      <c r="D2055" t="s">
        <v>15</v>
      </c>
      <c r="F2055" t="s">
        <v>36</v>
      </c>
      <c r="G2055">
        <v>0</v>
      </c>
      <c r="H2055" t="s">
        <v>1440</v>
      </c>
      <c r="I2055" t="s">
        <v>340</v>
      </c>
    </row>
    <row r="2056" spans="1:19" x14ac:dyDescent="0.2">
      <c r="A2056" t="s">
        <v>1441</v>
      </c>
      <c r="B2056">
        <v>4.3905136743696912E-9</v>
      </c>
      <c r="C2056" t="s">
        <v>35</v>
      </c>
      <c r="D2056" t="s">
        <v>15</v>
      </c>
      <c r="F2056" t="s">
        <v>36</v>
      </c>
      <c r="G2056">
        <v>0</v>
      </c>
      <c r="H2056" t="s">
        <v>1441</v>
      </c>
      <c r="I2056" t="s">
        <v>340</v>
      </c>
    </row>
    <row r="2057" spans="1:19" x14ac:dyDescent="0.2">
      <c r="A2057" t="s">
        <v>1442</v>
      </c>
      <c r="B2057">
        <v>1.0521308675626849E-7</v>
      </c>
      <c r="C2057" t="s">
        <v>35</v>
      </c>
      <c r="D2057" t="s">
        <v>15</v>
      </c>
      <c r="F2057" t="s">
        <v>36</v>
      </c>
      <c r="G2057">
        <v>0</v>
      </c>
      <c r="H2057" t="s">
        <v>1442</v>
      </c>
      <c r="I2057" t="s">
        <v>340</v>
      </c>
    </row>
    <row r="2058" spans="1:19" x14ac:dyDescent="0.2">
      <c r="A2058" t="s">
        <v>341</v>
      </c>
      <c r="B2058">
        <v>2.1036182300075951E-7</v>
      </c>
      <c r="C2058" t="s">
        <v>35</v>
      </c>
      <c r="D2058" t="s">
        <v>15</v>
      </c>
      <c r="F2058" t="s">
        <v>36</v>
      </c>
      <c r="G2058">
        <v>0</v>
      </c>
      <c r="H2058" t="s">
        <v>341</v>
      </c>
      <c r="I2058" t="s">
        <v>340</v>
      </c>
    </row>
    <row r="2059" spans="1:19" x14ac:dyDescent="0.2">
      <c r="A2059" t="s">
        <v>342</v>
      </c>
      <c r="B2059">
        <v>2.1036182300075951E-7</v>
      </c>
      <c r="C2059" t="s">
        <v>35</v>
      </c>
      <c r="D2059" t="s">
        <v>15</v>
      </c>
      <c r="F2059" t="s">
        <v>36</v>
      </c>
      <c r="G2059">
        <v>0</v>
      </c>
      <c r="H2059" t="s">
        <v>342</v>
      </c>
      <c r="I2059" t="s">
        <v>340</v>
      </c>
    </row>
    <row r="2060" spans="1:19" x14ac:dyDescent="0.2">
      <c r="A2060" t="s">
        <v>343</v>
      </c>
      <c r="B2060">
        <v>1.161457169463653E-7</v>
      </c>
      <c r="C2060" t="s">
        <v>35</v>
      </c>
      <c r="D2060" t="s">
        <v>15</v>
      </c>
      <c r="F2060" t="s">
        <v>36</v>
      </c>
      <c r="G2060">
        <v>0</v>
      </c>
      <c r="H2060" t="s">
        <v>343</v>
      </c>
      <c r="I2060" t="s">
        <v>340</v>
      </c>
    </row>
    <row r="2061" spans="1:19" x14ac:dyDescent="0.2">
      <c r="A2061" t="s">
        <v>344</v>
      </c>
      <c r="B2061">
        <v>1.161457169463653E-7</v>
      </c>
      <c r="C2061" t="s">
        <v>35</v>
      </c>
      <c r="D2061" t="s">
        <v>15</v>
      </c>
      <c r="F2061" t="s">
        <v>36</v>
      </c>
      <c r="G2061">
        <v>0</v>
      </c>
      <c r="H2061" t="s">
        <v>344</v>
      </c>
      <c r="I2061" t="s">
        <v>340</v>
      </c>
    </row>
    <row r="2062" spans="1:19" x14ac:dyDescent="0.2">
      <c r="A2062" t="s">
        <v>345</v>
      </c>
      <c r="B2062">
        <v>2.1895696433061281E-6</v>
      </c>
      <c r="C2062" t="s">
        <v>35</v>
      </c>
      <c r="D2062" t="s">
        <v>15</v>
      </c>
      <c r="F2062" t="s">
        <v>36</v>
      </c>
      <c r="G2062">
        <v>0</v>
      </c>
      <c r="H2062" t="s">
        <v>345</v>
      </c>
      <c r="I2062" t="s">
        <v>340</v>
      </c>
    </row>
    <row r="2063" spans="1:19" x14ac:dyDescent="0.2">
      <c r="A2063" t="s">
        <v>346</v>
      </c>
      <c r="B2063">
        <v>1.2113722961667671E-6</v>
      </c>
      <c r="C2063" t="s">
        <v>35</v>
      </c>
      <c r="D2063" t="s">
        <v>15</v>
      </c>
      <c r="F2063" t="s">
        <v>36</v>
      </c>
      <c r="G2063">
        <v>0</v>
      </c>
      <c r="H2063" t="s">
        <v>346</v>
      </c>
      <c r="I2063" t="s">
        <v>340</v>
      </c>
    </row>
    <row r="2064" spans="1:19" x14ac:dyDescent="0.2">
      <c r="A2064" t="s">
        <v>347</v>
      </c>
      <c r="B2064">
        <v>1.5412295411323661E-7</v>
      </c>
      <c r="C2064" t="s">
        <v>49</v>
      </c>
      <c r="D2064" t="s">
        <v>15</v>
      </c>
      <c r="F2064" t="s">
        <v>36</v>
      </c>
      <c r="G2064">
        <v>0</v>
      </c>
      <c r="H2064" t="s">
        <v>347</v>
      </c>
      <c r="I2064" t="s">
        <v>340</v>
      </c>
    </row>
    <row r="2065" spans="1:9" x14ac:dyDescent="0.2">
      <c r="A2065" t="s">
        <v>348</v>
      </c>
      <c r="B2065">
        <v>3.281510868019834E-9</v>
      </c>
      <c r="C2065" t="s">
        <v>49</v>
      </c>
      <c r="D2065" t="s">
        <v>15</v>
      </c>
      <c r="F2065" t="s">
        <v>36</v>
      </c>
      <c r="G2065">
        <v>0</v>
      </c>
      <c r="H2065" t="s">
        <v>348</v>
      </c>
      <c r="I2065" t="s">
        <v>340</v>
      </c>
    </row>
    <row r="2066" spans="1:9" x14ac:dyDescent="0.2">
      <c r="A2066" t="s">
        <v>349</v>
      </c>
      <c r="B2066">
        <v>9.554485716244923E-8</v>
      </c>
      <c r="C2066" t="s">
        <v>35</v>
      </c>
      <c r="D2066" t="s">
        <v>15</v>
      </c>
      <c r="F2066" t="s">
        <v>36</v>
      </c>
      <c r="G2066">
        <v>0</v>
      </c>
      <c r="H2066" t="s">
        <v>349</v>
      </c>
      <c r="I2066" t="s">
        <v>340</v>
      </c>
    </row>
    <row r="2067" spans="1:9" x14ac:dyDescent="0.2">
      <c r="A2067" t="s">
        <v>350</v>
      </c>
      <c r="B2067">
        <v>2.2976263270017552E-6</v>
      </c>
      <c r="C2067" t="s">
        <v>35</v>
      </c>
      <c r="D2067" t="s">
        <v>15</v>
      </c>
      <c r="F2067" t="s">
        <v>36</v>
      </c>
      <c r="G2067">
        <v>0</v>
      </c>
      <c r="H2067" t="s">
        <v>350</v>
      </c>
      <c r="I2067" t="s">
        <v>340</v>
      </c>
    </row>
    <row r="2068" spans="1:9" x14ac:dyDescent="0.2">
      <c r="A2068" t="s">
        <v>351</v>
      </c>
      <c r="B2068">
        <v>5.3061518888431617E-8</v>
      </c>
      <c r="C2068" t="s">
        <v>35</v>
      </c>
      <c r="D2068" t="s">
        <v>15</v>
      </c>
      <c r="F2068" t="s">
        <v>36</v>
      </c>
      <c r="G2068">
        <v>0</v>
      </c>
      <c r="H2068" t="s">
        <v>351</v>
      </c>
      <c r="I2068" t="s">
        <v>340</v>
      </c>
    </row>
    <row r="2069" spans="1:9" x14ac:dyDescent="0.2">
      <c r="A2069" t="s">
        <v>352</v>
      </c>
      <c r="B2069">
        <v>1.2739314288326559E-6</v>
      </c>
      <c r="C2069" t="s">
        <v>35</v>
      </c>
      <c r="D2069" t="s">
        <v>15</v>
      </c>
      <c r="F2069" t="s">
        <v>36</v>
      </c>
      <c r="G2069">
        <v>0</v>
      </c>
      <c r="H2069" t="s">
        <v>352</v>
      </c>
      <c r="I2069" t="s">
        <v>340</v>
      </c>
    </row>
    <row r="2070" spans="1:9" x14ac:dyDescent="0.2">
      <c r="A2070" t="s">
        <v>442</v>
      </c>
      <c r="B2070">
        <v>3.7025999999999999E-3</v>
      </c>
      <c r="C2070" t="s">
        <v>42</v>
      </c>
      <c r="D2070" t="s">
        <v>16</v>
      </c>
      <c r="F2070" t="s">
        <v>36</v>
      </c>
      <c r="G2070">
        <v>0</v>
      </c>
      <c r="H2070" t="s">
        <v>443</v>
      </c>
      <c r="I2070" t="s">
        <v>353</v>
      </c>
    </row>
    <row r="2071" spans="1:9" x14ac:dyDescent="0.2">
      <c r="A2071" t="s">
        <v>354</v>
      </c>
      <c r="B2071">
        <v>-3.3322999999999998E-6</v>
      </c>
      <c r="C2071" t="s">
        <v>49</v>
      </c>
      <c r="D2071" t="s">
        <v>250</v>
      </c>
      <c r="F2071" t="s">
        <v>36</v>
      </c>
      <c r="G2071">
        <v>0</v>
      </c>
      <c r="H2071" t="s">
        <v>355</v>
      </c>
      <c r="I2071" t="s">
        <v>353</v>
      </c>
    </row>
    <row r="2073" spans="1:9" s="2" customFormat="1" x14ac:dyDescent="0.2">
      <c r="A2073" s="2" t="s">
        <v>2</v>
      </c>
      <c r="B2073" s="2" t="s">
        <v>1460</v>
      </c>
    </row>
    <row r="2074" spans="1:9" x14ac:dyDescent="0.2">
      <c r="A2074" t="s">
        <v>4</v>
      </c>
      <c r="B2074" t="s">
        <v>404</v>
      </c>
    </row>
    <row r="2075" spans="1:9" x14ac:dyDescent="0.2">
      <c r="A2075" t="s">
        <v>6</v>
      </c>
      <c r="B2075" t="s">
        <v>1943</v>
      </c>
    </row>
    <row r="2076" spans="1:9" x14ac:dyDescent="0.2">
      <c r="A2076" t="s">
        <v>8</v>
      </c>
      <c r="B2076">
        <v>1</v>
      </c>
    </row>
    <row r="2077" spans="1:9" x14ac:dyDescent="0.2">
      <c r="A2077" t="s">
        <v>9</v>
      </c>
      <c r="B2077" t="s">
        <v>73</v>
      </c>
    </row>
    <row r="2078" spans="1:9" x14ac:dyDescent="0.2">
      <c r="A2078" t="s">
        <v>11</v>
      </c>
      <c r="B2078" t="s">
        <v>12</v>
      </c>
    </row>
    <row r="2079" spans="1:9" x14ac:dyDescent="0.2">
      <c r="A2079" t="s">
        <v>13</v>
      </c>
      <c r="B2079" t="s">
        <v>14</v>
      </c>
    </row>
    <row r="2080" spans="1:9" x14ac:dyDescent="0.2">
      <c r="A2080" t="s">
        <v>15</v>
      </c>
      <c r="B2080" t="s">
        <v>53</v>
      </c>
    </row>
    <row r="2081" spans="1:19" x14ac:dyDescent="0.2">
      <c r="A2081" t="s">
        <v>17</v>
      </c>
    </row>
    <row r="2082" spans="1:19" s="2" customFormat="1" x14ac:dyDescent="0.2">
      <c r="A2082" s="2" t="s">
        <v>18</v>
      </c>
      <c r="B2082" s="2" t="s">
        <v>19</v>
      </c>
      <c r="C2082" s="2" t="s">
        <v>6</v>
      </c>
      <c r="D2082" s="2" t="s">
        <v>15</v>
      </c>
      <c r="E2082" s="2" t="s">
        <v>20</v>
      </c>
      <c r="F2082" s="2" t="s">
        <v>13</v>
      </c>
      <c r="G2082" s="2" t="s">
        <v>21</v>
      </c>
      <c r="H2082" s="2" t="s">
        <v>9</v>
      </c>
      <c r="I2082" s="2" t="s">
        <v>4</v>
      </c>
      <c r="J2082" s="2" t="s">
        <v>1925</v>
      </c>
      <c r="K2082" s="2" t="s">
        <v>1998</v>
      </c>
      <c r="L2082" s="2" t="s">
        <v>2002</v>
      </c>
      <c r="M2082" s="2" t="s">
        <v>2001</v>
      </c>
      <c r="O2082" s="2" t="s">
        <v>2000</v>
      </c>
      <c r="P2082" s="2" t="s">
        <v>2004</v>
      </c>
      <c r="Q2082" s="2" t="s">
        <v>1502</v>
      </c>
      <c r="R2082" s="2" t="s">
        <v>2005</v>
      </c>
      <c r="S2082" s="2" t="s">
        <v>2006</v>
      </c>
    </row>
    <row r="2083" spans="1:19" x14ac:dyDescent="0.2">
      <c r="A2083" t="s">
        <v>335</v>
      </c>
      <c r="B2083">
        <v>3.8502999999999998</v>
      </c>
      <c r="D2083" t="s">
        <v>30</v>
      </c>
      <c r="E2083" t="s">
        <v>336</v>
      </c>
      <c r="F2083" t="s">
        <v>27</v>
      </c>
      <c r="G2083">
        <v>0</v>
      </c>
      <c r="I2083" t="s">
        <v>337</v>
      </c>
    </row>
    <row r="2084" spans="1:19" x14ac:dyDescent="0.2">
      <c r="A2084" t="s">
        <v>29</v>
      </c>
      <c r="B2084">
        <v>0.25026999999999999</v>
      </c>
      <c r="D2084" t="s">
        <v>30</v>
      </c>
      <c r="E2084" t="s">
        <v>31</v>
      </c>
      <c r="F2084" t="s">
        <v>27</v>
      </c>
      <c r="G2084">
        <v>0</v>
      </c>
      <c r="I2084" t="s">
        <v>338</v>
      </c>
    </row>
    <row r="2085" spans="1:19" x14ac:dyDescent="0.2">
      <c r="A2085" t="s">
        <v>1460</v>
      </c>
      <c r="B2085">
        <v>1</v>
      </c>
      <c r="C2085" t="str">
        <f>B2075</f>
        <v>IR</v>
      </c>
      <c r="D2085" t="s">
        <v>53</v>
      </c>
      <c r="E2085" t="s">
        <v>339</v>
      </c>
      <c r="F2085" t="s">
        <v>33</v>
      </c>
      <c r="G2085">
        <v>0</v>
      </c>
      <c r="H2085" t="s">
        <v>73</v>
      </c>
      <c r="J2085">
        <f>VLOOKUP(C2085,'extension - production vol'!$B$6:$D$235,3,0)</f>
        <v>0.63500000000000001</v>
      </c>
    </row>
    <row r="2086" spans="1:19" x14ac:dyDescent="0.2">
      <c r="A2086" t="s">
        <v>1434</v>
      </c>
      <c r="B2086">
        <v>3.3521534714391271E-8</v>
      </c>
      <c r="C2086" t="s">
        <v>49</v>
      </c>
      <c r="D2086" t="s">
        <v>15</v>
      </c>
      <c r="F2086" t="s">
        <v>36</v>
      </c>
      <c r="G2086">
        <v>0</v>
      </c>
      <c r="H2086" t="s">
        <v>1434</v>
      </c>
      <c r="I2086" t="s">
        <v>340</v>
      </c>
    </row>
    <row r="2087" spans="1:19" x14ac:dyDescent="0.2">
      <c r="A2087" t="s">
        <v>1435</v>
      </c>
      <c r="B2087">
        <v>1.7708617649119798E-8</v>
      </c>
      <c r="C2087" t="s">
        <v>49</v>
      </c>
      <c r="D2087" t="s">
        <v>15</v>
      </c>
      <c r="F2087" t="s">
        <v>36</v>
      </c>
      <c r="G2087">
        <v>0</v>
      </c>
      <c r="H2087" t="s">
        <v>1435</v>
      </c>
      <c r="I2087" t="s">
        <v>340</v>
      </c>
    </row>
    <row r="2088" spans="1:19" x14ac:dyDescent="0.2">
      <c r="A2088" t="s">
        <v>1452</v>
      </c>
      <c r="B2088">
        <v>3.0570455872195341E-10</v>
      </c>
      <c r="C2088" t="s">
        <v>35</v>
      </c>
      <c r="D2088" t="s">
        <v>15</v>
      </c>
      <c r="F2088" t="s">
        <v>36</v>
      </c>
      <c r="G2088">
        <v>0</v>
      </c>
      <c r="H2088" t="s">
        <v>1452</v>
      </c>
      <c r="I2088" t="s">
        <v>340</v>
      </c>
    </row>
    <row r="2089" spans="1:19" x14ac:dyDescent="0.2">
      <c r="A2089" t="s">
        <v>1453</v>
      </c>
      <c r="B2089">
        <v>3.7018911407736551E-10</v>
      </c>
      <c r="C2089" t="s">
        <v>35</v>
      </c>
      <c r="D2089" t="s">
        <v>15</v>
      </c>
      <c r="F2089" t="s">
        <v>36</v>
      </c>
      <c r="G2089">
        <v>0</v>
      </c>
      <c r="H2089" t="s">
        <v>1453</v>
      </c>
      <c r="I2089" t="s">
        <v>340</v>
      </c>
    </row>
    <row r="2090" spans="1:19" x14ac:dyDescent="0.2">
      <c r="A2090" t="s">
        <v>1454</v>
      </c>
      <c r="B2090">
        <v>4.824400067330827E-11</v>
      </c>
      <c r="C2090" t="s">
        <v>35</v>
      </c>
      <c r="D2090" t="s">
        <v>15</v>
      </c>
      <c r="F2090" t="s">
        <v>36</v>
      </c>
      <c r="G2090">
        <v>0</v>
      </c>
      <c r="H2090" t="s">
        <v>1454</v>
      </c>
      <c r="I2090" t="s">
        <v>340</v>
      </c>
    </row>
    <row r="2091" spans="1:19" x14ac:dyDescent="0.2">
      <c r="A2091" t="s">
        <v>1455</v>
      </c>
      <c r="B2091">
        <v>9.7920991465625702E-9</v>
      </c>
      <c r="C2091" t="s">
        <v>35</v>
      </c>
      <c r="D2091" t="s">
        <v>15</v>
      </c>
      <c r="F2091" t="s">
        <v>36</v>
      </c>
      <c r="G2091">
        <v>0</v>
      </c>
      <c r="H2091" t="s">
        <v>1455</v>
      </c>
      <c r="I2091" t="s">
        <v>340</v>
      </c>
    </row>
    <row r="2092" spans="1:19" x14ac:dyDescent="0.2">
      <c r="A2092" t="s">
        <v>1456</v>
      </c>
      <c r="B2092">
        <v>5.1826475970831156E-9</v>
      </c>
      <c r="C2092" t="s">
        <v>35</v>
      </c>
      <c r="D2092" t="s">
        <v>15</v>
      </c>
      <c r="F2092" t="s">
        <v>36</v>
      </c>
      <c r="G2092">
        <v>0</v>
      </c>
      <c r="H2092" t="s">
        <v>1456</v>
      </c>
      <c r="I2092" t="s">
        <v>340</v>
      </c>
    </row>
    <row r="2093" spans="1:19" x14ac:dyDescent="0.2">
      <c r="A2093" t="s">
        <v>1461</v>
      </c>
      <c r="B2093">
        <v>5.3404337904433668E-9</v>
      </c>
      <c r="C2093" t="s">
        <v>49</v>
      </c>
      <c r="D2093" t="s">
        <v>15</v>
      </c>
      <c r="F2093" t="s">
        <v>36</v>
      </c>
      <c r="G2093">
        <v>0</v>
      </c>
      <c r="H2093" t="s">
        <v>1461</v>
      </c>
      <c r="I2093" t="s">
        <v>340</v>
      </c>
    </row>
    <row r="2094" spans="1:19" x14ac:dyDescent="0.2">
      <c r="A2094" t="s">
        <v>1457</v>
      </c>
      <c r="B2094">
        <v>6.2434324500307844E-8</v>
      </c>
      <c r="C2094" t="s">
        <v>49</v>
      </c>
      <c r="D2094" t="s">
        <v>15</v>
      </c>
      <c r="F2094" t="s">
        <v>36</v>
      </c>
      <c r="G2094">
        <v>0</v>
      </c>
      <c r="H2094" t="s">
        <v>1457</v>
      </c>
      <c r="I2094" t="s">
        <v>340</v>
      </c>
    </row>
    <row r="2095" spans="1:19" x14ac:dyDescent="0.2">
      <c r="A2095" t="s">
        <v>1462</v>
      </c>
      <c r="B2095">
        <v>1.9816111689228142E-9</v>
      </c>
      <c r="C2095" t="s">
        <v>49</v>
      </c>
      <c r="D2095" t="s">
        <v>15</v>
      </c>
      <c r="F2095" t="s">
        <v>36</v>
      </c>
      <c r="G2095">
        <v>0</v>
      </c>
      <c r="H2095" t="s">
        <v>1462</v>
      </c>
      <c r="I2095" t="s">
        <v>340</v>
      </c>
    </row>
    <row r="2096" spans="1:19" x14ac:dyDescent="0.2">
      <c r="A2096" t="s">
        <v>1458</v>
      </c>
      <c r="B2096">
        <v>3.3001000093019847E-8</v>
      </c>
      <c r="C2096" t="s">
        <v>49</v>
      </c>
      <c r="D2096" t="s">
        <v>15</v>
      </c>
      <c r="F2096" t="s">
        <v>36</v>
      </c>
      <c r="G2096">
        <v>0</v>
      </c>
      <c r="H2096" t="s">
        <v>1458</v>
      </c>
      <c r="I2096" t="s">
        <v>340</v>
      </c>
    </row>
    <row r="2097" spans="1:22" x14ac:dyDescent="0.2">
      <c r="A2097" t="s">
        <v>442</v>
      </c>
      <c r="B2097">
        <v>3.7025999999999999E-3</v>
      </c>
      <c r="C2097" t="s">
        <v>42</v>
      </c>
      <c r="D2097" t="s">
        <v>16</v>
      </c>
      <c r="F2097" t="s">
        <v>36</v>
      </c>
      <c r="G2097">
        <v>0</v>
      </c>
      <c r="H2097" t="s">
        <v>443</v>
      </c>
      <c r="I2097" t="s">
        <v>353</v>
      </c>
    </row>
    <row r="2098" spans="1:22" x14ac:dyDescent="0.2">
      <c r="A2098" t="s">
        <v>354</v>
      </c>
      <c r="B2098">
        <v>-3.3322999999999998E-6</v>
      </c>
      <c r="C2098" t="s">
        <v>49</v>
      </c>
      <c r="D2098" t="s">
        <v>250</v>
      </c>
      <c r="F2098" t="s">
        <v>36</v>
      </c>
      <c r="G2098">
        <v>0</v>
      </c>
      <c r="H2098" t="s">
        <v>355</v>
      </c>
      <c r="I2098" t="s">
        <v>353</v>
      </c>
    </row>
    <row r="2100" spans="1:22" s="2" customFormat="1" x14ac:dyDescent="0.2">
      <c r="A2100" s="2" t="s">
        <v>2</v>
      </c>
      <c r="B2100" s="2" t="s">
        <v>332</v>
      </c>
    </row>
    <row r="2101" spans="1:22" x14ac:dyDescent="0.2">
      <c r="A2101" t="s">
        <v>4</v>
      </c>
      <c r="B2101" t="s">
        <v>356</v>
      </c>
    </row>
    <row r="2102" spans="1:22" x14ac:dyDescent="0.2">
      <c r="A2102" t="s">
        <v>6</v>
      </c>
      <c r="B2102" t="s">
        <v>1943</v>
      </c>
    </row>
    <row r="2103" spans="1:22" x14ac:dyDescent="0.2">
      <c r="A2103" t="s">
        <v>8</v>
      </c>
      <c r="B2103">
        <v>1</v>
      </c>
    </row>
    <row r="2104" spans="1:22" x14ac:dyDescent="0.2">
      <c r="A2104" t="s">
        <v>9</v>
      </c>
      <c r="B2104" t="s">
        <v>73</v>
      </c>
    </row>
    <row r="2105" spans="1:22" x14ac:dyDescent="0.2">
      <c r="A2105" t="s">
        <v>11</v>
      </c>
      <c r="B2105" t="s">
        <v>12</v>
      </c>
    </row>
    <row r="2106" spans="1:22" x14ac:dyDescent="0.2">
      <c r="A2106" t="s">
        <v>13</v>
      </c>
      <c r="B2106" t="s">
        <v>14</v>
      </c>
    </row>
    <row r="2107" spans="1:22" x14ac:dyDescent="0.2">
      <c r="A2107" t="s">
        <v>15</v>
      </c>
      <c r="B2107" t="s">
        <v>53</v>
      </c>
    </row>
    <row r="2108" spans="1:22" x14ac:dyDescent="0.2">
      <c r="A2108" t="s">
        <v>17</v>
      </c>
    </row>
    <row r="2109" spans="1:22" s="2" customFormat="1" x14ac:dyDescent="0.2">
      <c r="A2109" s="2" t="s">
        <v>18</v>
      </c>
      <c r="B2109" s="2" t="s">
        <v>19</v>
      </c>
      <c r="C2109" s="2" t="s">
        <v>6</v>
      </c>
      <c r="D2109" s="2" t="s">
        <v>15</v>
      </c>
      <c r="E2109" s="2" t="s">
        <v>20</v>
      </c>
      <c r="F2109" s="2" t="s">
        <v>13</v>
      </c>
      <c r="G2109" s="2" t="s">
        <v>21</v>
      </c>
      <c r="H2109" s="2" t="s">
        <v>22</v>
      </c>
      <c r="I2109" s="2" t="s">
        <v>23</v>
      </c>
      <c r="J2109" s="2" t="s">
        <v>4</v>
      </c>
      <c r="K2109" s="2" t="s">
        <v>24</v>
      </c>
      <c r="L2109" s="2" t="s">
        <v>9</v>
      </c>
      <c r="M2109" s="2" t="s">
        <v>1998</v>
      </c>
      <c r="O2109" s="2" t="s">
        <v>2002</v>
      </c>
      <c r="P2109" s="2" t="s">
        <v>2003</v>
      </c>
      <c r="Q2109" s="2" t="s">
        <v>2001</v>
      </c>
      <c r="R2109" s="2" t="s">
        <v>2000</v>
      </c>
      <c r="S2109" s="2" t="s">
        <v>2004</v>
      </c>
      <c r="T2109" s="2" t="s">
        <v>1502</v>
      </c>
      <c r="U2109" s="2" t="s">
        <v>2005</v>
      </c>
      <c r="V2109" s="2" t="s">
        <v>2006</v>
      </c>
    </row>
    <row r="2110" spans="1:22" x14ac:dyDescent="0.2">
      <c r="A2110" t="s">
        <v>335</v>
      </c>
      <c r="B2110">
        <v>3.8502999999999998</v>
      </c>
      <c r="D2110" t="s">
        <v>30</v>
      </c>
      <c r="E2110" t="s">
        <v>336</v>
      </c>
      <c r="F2110" t="s">
        <v>27</v>
      </c>
      <c r="G2110">
        <v>2</v>
      </c>
      <c r="H2110">
        <v>1.348151067341848</v>
      </c>
      <c r="I2110">
        <v>4.3409845976280087E-2</v>
      </c>
      <c r="J2110" t="s">
        <v>337</v>
      </c>
    </row>
    <row r="2111" spans="1:22" x14ac:dyDescent="0.2">
      <c r="A2111" t="s">
        <v>29</v>
      </c>
      <c r="B2111">
        <v>0.25026999999999999</v>
      </c>
      <c r="D2111" t="s">
        <v>30</v>
      </c>
      <c r="E2111" t="s">
        <v>31</v>
      </c>
      <c r="F2111" t="s">
        <v>27</v>
      </c>
      <c r="G2111">
        <v>2</v>
      </c>
      <c r="H2111">
        <v>-1.385214943900327</v>
      </c>
      <c r="I2111">
        <v>2.439508208471609E-2</v>
      </c>
      <c r="J2111" t="s">
        <v>358</v>
      </c>
    </row>
    <row r="2112" spans="1:22" x14ac:dyDescent="0.2">
      <c r="A2112" t="s">
        <v>332</v>
      </c>
      <c r="B2112">
        <v>1</v>
      </c>
      <c r="C2112" t="str">
        <f>B2102</f>
        <v>IR</v>
      </c>
      <c r="D2112" t="s">
        <v>53</v>
      </c>
      <c r="E2112" t="s">
        <v>339</v>
      </c>
      <c r="F2112" t="s">
        <v>33</v>
      </c>
      <c r="G2112">
        <v>0</v>
      </c>
      <c r="H2112">
        <v>1</v>
      </c>
      <c r="L2112" t="s">
        <v>73</v>
      </c>
      <c r="M2112">
        <f>VLOOKUP(C2112,'extension - production vol'!$B$6:$D$235,3,0)</f>
        <v>0.63500000000000001</v>
      </c>
    </row>
    <row r="2113" spans="1:12" x14ac:dyDescent="0.2">
      <c r="A2113" t="s">
        <v>1434</v>
      </c>
      <c r="B2113">
        <v>9.5377999999999999E-9</v>
      </c>
      <c r="C2113" t="s">
        <v>49</v>
      </c>
      <c r="D2113" t="s">
        <v>15</v>
      </c>
      <c r="F2113" t="s">
        <v>36</v>
      </c>
      <c r="G2113">
        <v>2</v>
      </c>
      <c r="H2113">
        <v>-18.46800298604678</v>
      </c>
      <c r="I2113">
        <v>9.798894162072011E-2</v>
      </c>
      <c r="J2113" t="s">
        <v>340</v>
      </c>
      <c r="L2113" t="s">
        <v>1434</v>
      </c>
    </row>
    <row r="2114" spans="1:12" x14ac:dyDescent="0.2">
      <c r="A2114" t="s">
        <v>1435</v>
      </c>
      <c r="B2114">
        <v>5.0512999999999997E-9</v>
      </c>
      <c r="C2114" t="s">
        <v>49</v>
      </c>
      <c r="D2114" t="s">
        <v>15</v>
      </c>
      <c r="F2114" t="s">
        <v>36</v>
      </c>
      <c r="G2114">
        <v>2</v>
      </c>
      <c r="H2114">
        <v>-19.10362020104489</v>
      </c>
      <c r="I2114">
        <v>9.798894162072011E-2</v>
      </c>
      <c r="J2114" t="s">
        <v>340</v>
      </c>
      <c r="L2114" t="s">
        <v>1435</v>
      </c>
    </row>
    <row r="2115" spans="1:12" x14ac:dyDescent="0.2">
      <c r="A2115" t="s">
        <v>1439</v>
      </c>
      <c r="B2115">
        <v>2.7893999999999999E-9</v>
      </c>
      <c r="C2115" t="s">
        <v>49</v>
      </c>
      <c r="D2115" t="s">
        <v>15</v>
      </c>
      <c r="F2115" t="s">
        <v>36</v>
      </c>
      <c r="G2115">
        <v>2</v>
      </c>
      <c r="H2115">
        <v>-19.697439318003951</v>
      </c>
      <c r="I2115">
        <v>9.798894162072011E-2</v>
      </c>
      <c r="J2115" t="s">
        <v>340</v>
      </c>
      <c r="L2115" t="s">
        <v>1439</v>
      </c>
    </row>
    <row r="2116" spans="1:12" x14ac:dyDescent="0.2">
      <c r="A2116" t="s">
        <v>1440</v>
      </c>
      <c r="B2116">
        <v>5.6277000000000002E-8</v>
      </c>
      <c r="C2116" t="s">
        <v>49</v>
      </c>
      <c r="D2116" t="s">
        <v>15</v>
      </c>
      <c r="F2116" t="s">
        <v>36</v>
      </c>
      <c r="G2116">
        <v>2</v>
      </c>
      <c r="H2116">
        <v>-16.692979911025031</v>
      </c>
      <c r="I2116">
        <v>9.798894162072011E-2</v>
      </c>
      <c r="J2116" t="s">
        <v>340</v>
      </c>
      <c r="L2116" t="s">
        <v>1440</v>
      </c>
    </row>
    <row r="2117" spans="1:12" x14ac:dyDescent="0.2">
      <c r="A2117" t="s">
        <v>1441</v>
      </c>
      <c r="B2117">
        <v>4.4043E-10</v>
      </c>
      <c r="C2117" t="s">
        <v>35</v>
      </c>
      <c r="D2117" t="s">
        <v>15</v>
      </c>
      <c r="F2117" t="s">
        <v>36</v>
      </c>
      <c r="G2117">
        <v>2</v>
      </c>
      <c r="H2117">
        <v>-21.54326959350907</v>
      </c>
      <c r="I2117">
        <v>9.798894162072011E-2</v>
      </c>
      <c r="J2117" t="s">
        <v>340</v>
      </c>
      <c r="L2117" t="s">
        <v>1441</v>
      </c>
    </row>
    <row r="2118" spans="1:12" x14ac:dyDescent="0.2">
      <c r="A2118" t="s">
        <v>1442</v>
      </c>
      <c r="B2118">
        <v>7.3404E-9</v>
      </c>
      <c r="C2118" t="s">
        <v>35</v>
      </c>
      <c r="D2118" t="s">
        <v>15</v>
      </c>
      <c r="F2118" t="s">
        <v>36</v>
      </c>
      <c r="G2118">
        <v>2</v>
      </c>
      <c r="H2118">
        <v>-18.729872499892029</v>
      </c>
      <c r="I2118">
        <v>9.798894162072011E-2</v>
      </c>
      <c r="J2118" t="s">
        <v>340</v>
      </c>
      <c r="L2118" t="s">
        <v>1442</v>
      </c>
    </row>
    <row r="2119" spans="1:12" x14ac:dyDescent="0.2">
      <c r="A2119" t="s">
        <v>1452</v>
      </c>
      <c r="B2119">
        <v>3.8934000000000002E-10</v>
      </c>
      <c r="C2119" t="s">
        <v>35</v>
      </c>
      <c r="D2119" t="s">
        <v>15</v>
      </c>
      <c r="F2119" t="s">
        <v>36</v>
      </c>
      <c r="G2119">
        <v>2</v>
      </c>
      <c r="H2119">
        <v>-21.666568118067421</v>
      </c>
      <c r="I2119">
        <v>9.798894162072011E-2</v>
      </c>
      <c r="J2119" t="s">
        <v>340</v>
      </c>
      <c r="L2119" t="s">
        <v>1452</v>
      </c>
    </row>
    <row r="2120" spans="1:12" x14ac:dyDescent="0.2">
      <c r="A2120" t="s">
        <v>1453</v>
      </c>
      <c r="B2120">
        <v>4.7130000000000002E-10</v>
      </c>
      <c r="C2120" t="s">
        <v>35</v>
      </c>
      <c r="D2120" t="s">
        <v>15</v>
      </c>
      <c r="F2120" t="s">
        <v>36</v>
      </c>
      <c r="G2120">
        <v>2</v>
      </c>
      <c r="H2120">
        <v>-21.47552628199886</v>
      </c>
      <c r="I2120">
        <v>9.798894162072011E-2</v>
      </c>
      <c r="J2120" t="s">
        <v>340</v>
      </c>
      <c r="L2120" t="s">
        <v>1453</v>
      </c>
    </row>
    <row r="2121" spans="1:12" x14ac:dyDescent="0.2">
      <c r="A2121" t="s">
        <v>1454</v>
      </c>
      <c r="B2121">
        <v>6.1474000000000004E-11</v>
      </c>
      <c r="C2121" t="s">
        <v>35</v>
      </c>
      <c r="D2121" t="s">
        <v>15</v>
      </c>
      <c r="F2121" t="s">
        <v>36</v>
      </c>
      <c r="G2121">
        <v>2</v>
      </c>
      <c r="H2121">
        <v>-23.51240679473371</v>
      </c>
      <c r="I2121">
        <v>9.798894162072011E-2</v>
      </c>
      <c r="J2121" t="s">
        <v>340</v>
      </c>
      <c r="L2121" t="s">
        <v>1454</v>
      </c>
    </row>
    <row r="2122" spans="1:12" x14ac:dyDescent="0.2">
      <c r="A2122" t="s">
        <v>1455</v>
      </c>
      <c r="B2122">
        <v>1.2458999999999999E-8</v>
      </c>
      <c r="C2122" t="s">
        <v>35</v>
      </c>
      <c r="D2122" t="s">
        <v>15</v>
      </c>
      <c r="F2122" t="s">
        <v>36</v>
      </c>
      <c r="G2122">
        <v>2</v>
      </c>
      <c r="H2122">
        <v>-18.20082258362968</v>
      </c>
      <c r="I2122">
        <v>9.798894162072011E-2</v>
      </c>
      <c r="J2122" t="s">
        <v>340</v>
      </c>
      <c r="L2122" t="s">
        <v>1455</v>
      </c>
    </row>
    <row r="2123" spans="1:12" x14ac:dyDescent="0.2">
      <c r="A2123" t="s">
        <v>1456</v>
      </c>
      <c r="B2123">
        <v>6.5981999999999998E-9</v>
      </c>
      <c r="C2123" t="s">
        <v>35</v>
      </c>
      <c r="D2123" t="s">
        <v>15</v>
      </c>
      <c r="F2123" t="s">
        <v>36</v>
      </c>
      <c r="G2123">
        <v>2</v>
      </c>
      <c r="H2123">
        <v>-18.836468952383601</v>
      </c>
      <c r="I2123">
        <v>9.798894162072011E-2</v>
      </c>
      <c r="J2123" t="s">
        <v>340</v>
      </c>
      <c r="L2123" t="s">
        <v>1456</v>
      </c>
    </row>
    <row r="2124" spans="1:12" x14ac:dyDescent="0.2">
      <c r="A2124" t="s">
        <v>1461</v>
      </c>
      <c r="B2124">
        <v>1.0666E-9</v>
      </c>
      <c r="C2124" t="s">
        <v>49</v>
      </c>
      <c r="D2124" t="s">
        <v>15</v>
      </c>
      <c r="F2124" t="s">
        <v>36</v>
      </c>
      <c r="G2124">
        <v>2</v>
      </c>
      <c r="H2124">
        <v>-20.658789817762049</v>
      </c>
      <c r="I2124">
        <v>9.798894162072011E-2</v>
      </c>
      <c r="J2124" t="s">
        <v>340</v>
      </c>
      <c r="L2124" t="s">
        <v>1461</v>
      </c>
    </row>
    <row r="2125" spans="1:12" x14ac:dyDescent="0.2">
      <c r="A2125" t="s">
        <v>1457</v>
      </c>
      <c r="B2125">
        <v>1.7777000000000001E-8</v>
      </c>
      <c r="C2125" t="s">
        <v>49</v>
      </c>
      <c r="D2125" t="s">
        <v>15</v>
      </c>
      <c r="F2125" t="s">
        <v>36</v>
      </c>
      <c r="G2125">
        <v>2</v>
      </c>
      <c r="H2125">
        <v>-17.845360350005858</v>
      </c>
      <c r="I2125">
        <v>9.798894162072011E-2</v>
      </c>
      <c r="J2125" t="s">
        <v>340</v>
      </c>
      <c r="L2125" t="s">
        <v>1457</v>
      </c>
    </row>
    <row r="2126" spans="1:12" x14ac:dyDescent="0.2">
      <c r="A2126" t="s">
        <v>1462</v>
      </c>
      <c r="B2126">
        <v>5.6487000000000004E-10</v>
      </c>
      <c r="C2126" t="s">
        <v>49</v>
      </c>
      <c r="D2126" t="s">
        <v>15</v>
      </c>
      <c r="F2126" t="s">
        <v>36</v>
      </c>
      <c r="G2126">
        <v>2</v>
      </c>
      <c r="H2126">
        <v>-21.294425499752101</v>
      </c>
      <c r="I2126">
        <v>9.798894162072011E-2</v>
      </c>
      <c r="J2126" t="s">
        <v>340</v>
      </c>
      <c r="L2126" t="s">
        <v>1462</v>
      </c>
    </row>
    <row r="2127" spans="1:12" x14ac:dyDescent="0.2">
      <c r="A2127" t="s">
        <v>1458</v>
      </c>
      <c r="B2127">
        <v>9.4146000000000001E-9</v>
      </c>
      <c r="C2127" t="s">
        <v>49</v>
      </c>
      <c r="D2127" t="s">
        <v>15</v>
      </c>
      <c r="F2127" t="s">
        <v>36</v>
      </c>
      <c r="G2127">
        <v>2</v>
      </c>
      <c r="H2127">
        <v>-18.48100416113547</v>
      </c>
      <c r="I2127">
        <v>9.798894162072011E-2</v>
      </c>
      <c r="J2127" t="s">
        <v>340</v>
      </c>
      <c r="L2127" t="s">
        <v>1458</v>
      </c>
    </row>
    <row r="2128" spans="1:12" x14ac:dyDescent="0.2">
      <c r="A2128" t="s">
        <v>341</v>
      </c>
      <c r="B2128">
        <v>2.3616999999999999E-8</v>
      </c>
      <c r="C2128" t="s">
        <v>359</v>
      </c>
      <c r="D2128" t="s">
        <v>15</v>
      </c>
      <c r="F2128" t="s">
        <v>36</v>
      </c>
      <c r="G2128">
        <v>2</v>
      </c>
      <c r="H2128">
        <v>-17.561299045251399</v>
      </c>
      <c r="I2128">
        <v>9.798894162072011E-2</v>
      </c>
      <c r="J2128" t="s">
        <v>340</v>
      </c>
      <c r="L2128" t="s">
        <v>341</v>
      </c>
    </row>
    <row r="2129" spans="1:12" x14ac:dyDescent="0.2">
      <c r="A2129" t="s">
        <v>342</v>
      </c>
      <c r="B2129">
        <v>2.3616999999999999E-8</v>
      </c>
      <c r="C2129" t="s">
        <v>359</v>
      </c>
      <c r="D2129" t="s">
        <v>15</v>
      </c>
      <c r="F2129" t="s">
        <v>36</v>
      </c>
      <c r="G2129">
        <v>2</v>
      </c>
      <c r="H2129">
        <v>-17.561299045251399</v>
      </c>
      <c r="I2129">
        <v>9.798894162072011E-2</v>
      </c>
      <c r="J2129" t="s">
        <v>340</v>
      </c>
      <c r="L2129" t="s">
        <v>342</v>
      </c>
    </row>
    <row r="2130" spans="1:12" x14ac:dyDescent="0.2">
      <c r="A2130" t="s">
        <v>343</v>
      </c>
      <c r="B2130">
        <v>1.2508E-8</v>
      </c>
      <c r="C2130" t="s">
        <v>359</v>
      </c>
      <c r="D2130" t="s">
        <v>15</v>
      </c>
      <c r="F2130" t="s">
        <v>36</v>
      </c>
      <c r="G2130">
        <v>2</v>
      </c>
      <c r="H2130">
        <v>-18.196897397350821</v>
      </c>
      <c r="I2130">
        <v>9.798894162072011E-2</v>
      </c>
      <c r="J2130" t="s">
        <v>340</v>
      </c>
      <c r="L2130" t="s">
        <v>343</v>
      </c>
    </row>
    <row r="2131" spans="1:12" x14ac:dyDescent="0.2">
      <c r="A2131" t="s">
        <v>344</v>
      </c>
      <c r="B2131">
        <v>1.2508E-8</v>
      </c>
      <c r="C2131" t="s">
        <v>359</v>
      </c>
      <c r="D2131" t="s">
        <v>15</v>
      </c>
      <c r="F2131" t="s">
        <v>36</v>
      </c>
      <c r="G2131">
        <v>2</v>
      </c>
      <c r="H2131">
        <v>-18.196897397350821</v>
      </c>
      <c r="I2131">
        <v>9.798894162072011E-2</v>
      </c>
      <c r="J2131" t="s">
        <v>340</v>
      </c>
      <c r="L2131" t="s">
        <v>344</v>
      </c>
    </row>
    <row r="2132" spans="1:12" x14ac:dyDescent="0.2">
      <c r="A2132" t="s">
        <v>345</v>
      </c>
      <c r="B2132">
        <v>2.4797999999999997E-7</v>
      </c>
      <c r="C2132" t="s">
        <v>359</v>
      </c>
      <c r="D2132" t="s">
        <v>15</v>
      </c>
      <c r="F2132" t="s">
        <v>36</v>
      </c>
      <c r="G2132">
        <v>2</v>
      </c>
      <c r="H2132">
        <v>-15.20991773919472</v>
      </c>
      <c r="I2132">
        <v>9.798894162072011E-2</v>
      </c>
      <c r="J2132" t="s">
        <v>340</v>
      </c>
      <c r="L2132" t="s">
        <v>345</v>
      </c>
    </row>
    <row r="2133" spans="1:12" x14ac:dyDescent="0.2">
      <c r="A2133" t="s">
        <v>346</v>
      </c>
      <c r="B2133">
        <v>1.3133E-7</v>
      </c>
      <c r="C2133" t="s">
        <v>359</v>
      </c>
      <c r="D2133" t="s">
        <v>15</v>
      </c>
      <c r="F2133" t="s">
        <v>36</v>
      </c>
      <c r="G2133">
        <v>2</v>
      </c>
      <c r="H2133">
        <v>-15.845552597349339</v>
      </c>
      <c r="I2133">
        <v>9.798894162072011E-2</v>
      </c>
      <c r="J2133" t="s">
        <v>340</v>
      </c>
      <c r="L2133" t="s">
        <v>346</v>
      </c>
    </row>
    <row r="2134" spans="1:12" x14ac:dyDescent="0.2">
      <c r="A2134" t="s">
        <v>347</v>
      </c>
      <c r="B2134">
        <v>4.6489E-8</v>
      </c>
      <c r="C2134" t="s">
        <v>49</v>
      </c>
      <c r="D2134" t="s">
        <v>15</v>
      </c>
      <c r="F2134" t="s">
        <v>36</v>
      </c>
      <c r="G2134">
        <v>2</v>
      </c>
      <c r="H2134">
        <v>-16.884050111477411</v>
      </c>
      <c r="I2134">
        <v>9.798894162072011E-2</v>
      </c>
      <c r="J2134" t="s">
        <v>340</v>
      </c>
      <c r="L2134" t="s">
        <v>347</v>
      </c>
    </row>
    <row r="2135" spans="1:12" x14ac:dyDescent="0.2">
      <c r="A2135" t="s">
        <v>348</v>
      </c>
      <c r="B2135">
        <v>3.3766000000000001E-9</v>
      </c>
      <c r="C2135" t="s">
        <v>49</v>
      </c>
      <c r="D2135" t="s">
        <v>15</v>
      </c>
      <c r="F2135" t="s">
        <v>36</v>
      </c>
      <c r="G2135">
        <v>2</v>
      </c>
      <c r="H2135">
        <v>-19.506396550885459</v>
      </c>
      <c r="I2135">
        <v>9.798894162072011E-2</v>
      </c>
      <c r="J2135" t="s">
        <v>340</v>
      </c>
      <c r="L2135" t="s">
        <v>348</v>
      </c>
    </row>
    <row r="2136" spans="1:12" x14ac:dyDescent="0.2">
      <c r="A2136" t="s">
        <v>349</v>
      </c>
      <c r="B2136">
        <v>1.2213E-8</v>
      </c>
      <c r="C2136" t="s">
        <v>359</v>
      </c>
      <c r="D2136" t="s">
        <v>15</v>
      </c>
      <c r="F2136" t="s">
        <v>36</v>
      </c>
      <c r="G2136">
        <v>2</v>
      </c>
      <c r="H2136">
        <v>-18.220764878757461</v>
      </c>
      <c r="I2136">
        <v>9.798894162072011E-2</v>
      </c>
      <c r="J2136" t="s">
        <v>340</v>
      </c>
      <c r="L2136" t="s">
        <v>349</v>
      </c>
    </row>
    <row r="2137" spans="1:12" x14ac:dyDescent="0.2">
      <c r="A2137" t="s">
        <v>350</v>
      </c>
      <c r="B2137">
        <v>2.0354999999999999E-7</v>
      </c>
      <c r="C2137" t="s">
        <v>359</v>
      </c>
      <c r="D2137" t="s">
        <v>15</v>
      </c>
      <c r="F2137" t="s">
        <v>36</v>
      </c>
      <c r="G2137">
        <v>2</v>
      </c>
      <c r="H2137">
        <v>-15.40735416199742</v>
      </c>
      <c r="I2137">
        <v>9.798894162072011E-2</v>
      </c>
      <c r="J2137" t="s">
        <v>340</v>
      </c>
      <c r="L2137" t="s">
        <v>350</v>
      </c>
    </row>
    <row r="2138" spans="1:12" x14ac:dyDescent="0.2">
      <c r="A2138" t="s">
        <v>351</v>
      </c>
      <c r="B2138">
        <v>6.4681999999999996E-9</v>
      </c>
      <c r="C2138" t="s">
        <v>359</v>
      </c>
      <c r="D2138" t="s">
        <v>15</v>
      </c>
      <c r="F2138" t="s">
        <v>36</v>
      </c>
      <c r="G2138">
        <v>2</v>
      </c>
      <c r="H2138">
        <v>-18.856367974250119</v>
      </c>
      <c r="I2138">
        <v>9.798894162072011E-2</v>
      </c>
      <c r="J2138" t="s">
        <v>340</v>
      </c>
      <c r="L2138" t="s">
        <v>351</v>
      </c>
    </row>
    <row r="2139" spans="1:12" x14ac:dyDescent="0.2">
      <c r="A2139" t="s">
        <v>352</v>
      </c>
      <c r="B2139">
        <v>1.078E-7</v>
      </c>
      <c r="C2139" t="s">
        <v>359</v>
      </c>
      <c r="D2139" t="s">
        <v>15</v>
      </c>
      <c r="F2139" t="s">
        <v>36</v>
      </c>
      <c r="G2139">
        <v>2</v>
      </c>
      <c r="H2139">
        <v>-16.042988178471511</v>
      </c>
      <c r="I2139">
        <v>9.798894162072011E-2</v>
      </c>
      <c r="J2139" t="s">
        <v>340</v>
      </c>
      <c r="L2139" t="s">
        <v>352</v>
      </c>
    </row>
    <row r="2140" spans="1:12" x14ac:dyDescent="0.2">
      <c r="A2140" t="s">
        <v>442</v>
      </c>
      <c r="B2140">
        <v>2.0720999999999999E-3</v>
      </c>
      <c r="C2140" t="s">
        <v>42</v>
      </c>
      <c r="D2140" t="s">
        <v>16</v>
      </c>
      <c r="F2140" t="s">
        <v>36</v>
      </c>
      <c r="G2140">
        <v>2</v>
      </c>
      <c r="H2140">
        <v>-6.1791926932012373</v>
      </c>
      <c r="I2140">
        <v>4.3409845976280087E-2</v>
      </c>
      <c r="J2140" t="s">
        <v>353</v>
      </c>
      <c r="L2140" t="s">
        <v>443</v>
      </c>
    </row>
    <row r="2141" spans="1:12" x14ac:dyDescent="0.2">
      <c r="A2141" t="s">
        <v>354</v>
      </c>
      <c r="B2141">
        <v>-1.8648999999999999E-6</v>
      </c>
      <c r="C2141" t="s">
        <v>49</v>
      </c>
      <c r="D2141" t="s">
        <v>250</v>
      </c>
      <c r="F2141" t="s">
        <v>36</v>
      </c>
      <c r="G2141">
        <v>2</v>
      </c>
      <c r="H2141">
        <v>-13.19230312560901</v>
      </c>
      <c r="I2141">
        <v>4.3409845976280087E-2</v>
      </c>
      <c r="J2141" t="s">
        <v>353</v>
      </c>
      <c r="K2141" t="b">
        <v>1</v>
      </c>
      <c r="L2141" t="s">
        <v>355</v>
      </c>
    </row>
    <row r="2143" spans="1:12" s="2" customFormat="1" x14ac:dyDescent="0.2">
      <c r="A2143" s="2" t="s">
        <v>2</v>
      </c>
      <c r="B2143" s="2" t="s">
        <v>1459</v>
      </c>
    </row>
    <row r="2144" spans="1:12" x14ac:dyDescent="0.2">
      <c r="A2144" t="s">
        <v>4</v>
      </c>
      <c r="B2144" t="s">
        <v>404</v>
      </c>
    </row>
    <row r="2145" spans="1:19" x14ac:dyDescent="0.2">
      <c r="A2145" t="s">
        <v>6</v>
      </c>
      <c r="B2145" t="s">
        <v>1924</v>
      </c>
    </row>
    <row r="2146" spans="1:19" x14ac:dyDescent="0.2">
      <c r="A2146" t="s">
        <v>8</v>
      </c>
      <c r="B2146">
        <v>1</v>
      </c>
    </row>
    <row r="2147" spans="1:19" x14ac:dyDescent="0.2">
      <c r="A2147" t="s">
        <v>9</v>
      </c>
      <c r="B2147" t="s">
        <v>73</v>
      </c>
    </row>
    <row r="2148" spans="1:19" x14ac:dyDescent="0.2">
      <c r="A2148" t="s">
        <v>11</v>
      </c>
      <c r="B2148" t="s">
        <v>12</v>
      </c>
    </row>
    <row r="2149" spans="1:19" x14ac:dyDescent="0.2">
      <c r="A2149" t="s">
        <v>13</v>
      </c>
      <c r="B2149" t="s">
        <v>14</v>
      </c>
    </row>
    <row r="2150" spans="1:19" x14ac:dyDescent="0.2">
      <c r="A2150" t="s">
        <v>15</v>
      </c>
      <c r="B2150" t="s">
        <v>53</v>
      </c>
    </row>
    <row r="2151" spans="1:19" x14ac:dyDescent="0.2">
      <c r="A2151" t="s">
        <v>17</v>
      </c>
    </row>
    <row r="2152" spans="1:19" s="2" customFormat="1" x14ac:dyDescent="0.2">
      <c r="A2152" s="2" t="s">
        <v>18</v>
      </c>
      <c r="B2152" s="2" t="s">
        <v>19</v>
      </c>
      <c r="C2152" s="2" t="s">
        <v>6</v>
      </c>
      <c r="D2152" s="2" t="s">
        <v>15</v>
      </c>
      <c r="E2152" s="2" t="s">
        <v>20</v>
      </c>
      <c r="F2152" s="2" t="s">
        <v>13</v>
      </c>
      <c r="G2152" s="2" t="s">
        <v>21</v>
      </c>
      <c r="H2152" s="2" t="s">
        <v>9</v>
      </c>
      <c r="I2152" s="2" t="s">
        <v>4</v>
      </c>
      <c r="J2152" s="2" t="s">
        <v>1925</v>
      </c>
      <c r="K2152" s="2" t="s">
        <v>1998</v>
      </c>
      <c r="L2152" s="2" t="s">
        <v>2002</v>
      </c>
      <c r="M2152" s="2" t="s">
        <v>2001</v>
      </c>
      <c r="O2152" s="2" t="s">
        <v>2000</v>
      </c>
      <c r="P2152" s="2" t="s">
        <v>2004</v>
      </c>
      <c r="Q2152" s="2" t="s">
        <v>1502</v>
      </c>
      <c r="R2152" s="2" t="s">
        <v>2005</v>
      </c>
      <c r="S2152" s="2" t="s">
        <v>2006</v>
      </c>
    </row>
    <row r="2153" spans="1:19" x14ac:dyDescent="0.2">
      <c r="A2153" t="s">
        <v>335</v>
      </c>
      <c r="B2153">
        <v>3.8502999999999998</v>
      </c>
      <c r="D2153" t="s">
        <v>30</v>
      </c>
      <c r="E2153" t="s">
        <v>336</v>
      </c>
      <c r="F2153" t="s">
        <v>27</v>
      </c>
      <c r="G2153">
        <v>0</v>
      </c>
      <c r="I2153" t="s">
        <v>337</v>
      </c>
    </row>
    <row r="2154" spans="1:19" x14ac:dyDescent="0.2">
      <c r="A2154" t="s">
        <v>29</v>
      </c>
      <c r="B2154">
        <v>0.25026999999999999</v>
      </c>
      <c r="D2154" t="s">
        <v>30</v>
      </c>
      <c r="E2154" t="s">
        <v>31</v>
      </c>
      <c r="F2154" t="s">
        <v>27</v>
      </c>
      <c r="G2154">
        <v>0</v>
      </c>
      <c r="I2154" t="s">
        <v>338</v>
      </c>
    </row>
    <row r="2155" spans="1:19" x14ac:dyDescent="0.2">
      <c r="A2155" t="s">
        <v>1459</v>
      </c>
      <c r="B2155">
        <v>1</v>
      </c>
      <c r="C2155" t="str">
        <f>B2145</f>
        <v>ZW</v>
      </c>
      <c r="D2155" t="s">
        <v>53</v>
      </c>
      <c r="E2155" t="s">
        <v>339</v>
      </c>
      <c r="F2155" t="s">
        <v>33</v>
      </c>
      <c r="G2155">
        <v>0</v>
      </c>
      <c r="H2155" t="s">
        <v>73</v>
      </c>
      <c r="J2155">
        <f>VLOOKUP(C2155,'extension - production vol'!$B$6:$D$235,3,0)</f>
        <v>5.1459999999999999</v>
      </c>
    </row>
    <row r="2156" spans="1:19" x14ac:dyDescent="0.2">
      <c r="A2156" t="s">
        <v>1439</v>
      </c>
      <c r="B2156">
        <v>6.4265290829504533E-9</v>
      </c>
      <c r="C2156" t="s">
        <v>49</v>
      </c>
      <c r="D2156" t="s">
        <v>15</v>
      </c>
      <c r="F2156" t="s">
        <v>36</v>
      </c>
      <c r="G2156">
        <v>0</v>
      </c>
      <c r="H2156" t="s">
        <v>1439</v>
      </c>
      <c r="I2156" t="s">
        <v>340</v>
      </c>
    </row>
    <row r="2157" spans="1:19" x14ac:dyDescent="0.2">
      <c r="A2157" t="s">
        <v>1440</v>
      </c>
      <c r="B2157">
        <v>7.9051994914169298E-8</v>
      </c>
      <c r="C2157" t="s">
        <v>49</v>
      </c>
      <c r="D2157" t="s">
        <v>15</v>
      </c>
      <c r="F2157" t="s">
        <v>36</v>
      </c>
      <c r="G2157">
        <v>0</v>
      </c>
      <c r="H2157" t="s">
        <v>1440</v>
      </c>
      <c r="I2157" t="s">
        <v>340</v>
      </c>
    </row>
    <row r="2158" spans="1:19" x14ac:dyDescent="0.2">
      <c r="A2158" t="s">
        <v>1441</v>
      </c>
      <c r="B2158">
        <v>4.3905136743696912E-9</v>
      </c>
      <c r="C2158" t="s">
        <v>35</v>
      </c>
      <c r="D2158" t="s">
        <v>15</v>
      </c>
      <c r="F2158" t="s">
        <v>36</v>
      </c>
      <c r="G2158">
        <v>0</v>
      </c>
      <c r="H2158" t="s">
        <v>1441</v>
      </c>
      <c r="I2158" t="s">
        <v>340</v>
      </c>
    </row>
    <row r="2159" spans="1:19" x14ac:dyDescent="0.2">
      <c r="A2159" t="s">
        <v>1442</v>
      </c>
      <c r="B2159">
        <v>1.0521308675626849E-7</v>
      </c>
      <c r="C2159" t="s">
        <v>35</v>
      </c>
      <c r="D2159" t="s">
        <v>15</v>
      </c>
      <c r="F2159" t="s">
        <v>36</v>
      </c>
      <c r="G2159">
        <v>0</v>
      </c>
      <c r="H2159" t="s">
        <v>1442</v>
      </c>
      <c r="I2159" t="s">
        <v>340</v>
      </c>
    </row>
    <row r="2160" spans="1:19" x14ac:dyDescent="0.2">
      <c r="A2160" t="s">
        <v>341</v>
      </c>
      <c r="B2160">
        <v>2.1036182300075951E-7</v>
      </c>
      <c r="C2160" t="s">
        <v>35</v>
      </c>
      <c r="D2160" t="s">
        <v>15</v>
      </c>
      <c r="F2160" t="s">
        <v>36</v>
      </c>
      <c r="G2160">
        <v>0</v>
      </c>
      <c r="H2160" t="s">
        <v>341</v>
      </c>
      <c r="I2160" t="s">
        <v>340</v>
      </c>
    </row>
    <row r="2161" spans="1:9" x14ac:dyDescent="0.2">
      <c r="A2161" t="s">
        <v>342</v>
      </c>
      <c r="B2161">
        <v>2.1036182300075951E-7</v>
      </c>
      <c r="C2161" t="s">
        <v>35</v>
      </c>
      <c r="D2161" t="s">
        <v>15</v>
      </c>
      <c r="F2161" t="s">
        <v>36</v>
      </c>
      <c r="G2161">
        <v>0</v>
      </c>
      <c r="H2161" t="s">
        <v>342</v>
      </c>
      <c r="I2161" t="s">
        <v>340</v>
      </c>
    </row>
    <row r="2162" spans="1:9" x14ac:dyDescent="0.2">
      <c r="A2162" t="s">
        <v>343</v>
      </c>
      <c r="B2162">
        <v>1.161457169463653E-7</v>
      </c>
      <c r="C2162" t="s">
        <v>35</v>
      </c>
      <c r="D2162" t="s">
        <v>15</v>
      </c>
      <c r="F2162" t="s">
        <v>36</v>
      </c>
      <c r="G2162">
        <v>0</v>
      </c>
      <c r="H2162" t="s">
        <v>343</v>
      </c>
      <c r="I2162" t="s">
        <v>340</v>
      </c>
    </row>
    <row r="2163" spans="1:9" x14ac:dyDescent="0.2">
      <c r="A2163" t="s">
        <v>344</v>
      </c>
      <c r="B2163">
        <v>1.161457169463653E-7</v>
      </c>
      <c r="C2163" t="s">
        <v>35</v>
      </c>
      <c r="D2163" t="s">
        <v>15</v>
      </c>
      <c r="F2163" t="s">
        <v>36</v>
      </c>
      <c r="G2163">
        <v>0</v>
      </c>
      <c r="H2163" t="s">
        <v>344</v>
      </c>
      <c r="I2163" t="s">
        <v>340</v>
      </c>
    </row>
    <row r="2164" spans="1:9" x14ac:dyDescent="0.2">
      <c r="A2164" t="s">
        <v>345</v>
      </c>
      <c r="B2164">
        <v>2.1895696433061281E-6</v>
      </c>
      <c r="C2164" t="s">
        <v>35</v>
      </c>
      <c r="D2164" t="s">
        <v>15</v>
      </c>
      <c r="F2164" t="s">
        <v>36</v>
      </c>
      <c r="G2164">
        <v>0</v>
      </c>
      <c r="H2164" t="s">
        <v>345</v>
      </c>
      <c r="I2164" t="s">
        <v>340</v>
      </c>
    </row>
    <row r="2165" spans="1:9" x14ac:dyDescent="0.2">
      <c r="A2165" t="s">
        <v>346</v>
      </c>
      <c r="B2165">
        <v>1.2113722961667671E-6</v>
      </c>
      <c r="C2165" t="s">
        <v>35</v>
      </c>
      <c r="D2165" t="s">
        <v>15</v>
      </c>
      <c r="F2165" t="s">
        <v>36</v>
      </c>
      <c r="G2165">
        <v>0</v>
      </c>
      <c r="H2165" t="s">
        <v>346</v>
      </c>
      <c r="I2165" t="s">
        <v>340</v>
      </c>
    </row>
    <row r="2166" spans="1:9" x14ac:dyDescent="0.2">
      <c r="A2166" t="s">
        <v>347</v>
      </c>
      <c r="B2166">
        <v>1.5412295411323661E-7</v>
      </c>
      <c r="C2166" t="s">
        <v>49</v>
      </c>
      <c r="D2166" t="s">
        <v>15</v>
      </c>
      <c r="F2166" t="s">
        <v>36</v>
      </c>
      <c r="G2166">
        <v>0</v>
      </c>
      <c r="H2166" t="s">
        <v>347</v>
      </c>
      <c r="I2166" t="s">
        <v>340</v>
      </c>
    </row>
    <row r="2167" spans="1:9" x14ac:dyDescent="0.2">
      <c r="A2167" t="s">
        <v>348</v>
      </c>
      <c r="B2167">
        <v>3.281510868019834E-9</v>
      </c>
      <c r="C2167" t="s">
        <v>49</v>
      </c>
      <c r="D2167" t="s">
        <v>15</v>
      </c>
      <c r="F2167" t="s">
        <v>36</v>
      </c>
      <c r="G2167">
        <v>0</v>
      </c>
      <c r="H2167" t="s">
        <v>348</v>
      </c>
      <c r="I2167" t="s">
        <v>340</v>
      </c>
    </row>
    <row r="2168" spans="1:9" x14ac:dyDescent="0.2">
      <c r="A2168" t="s">
        <v>349</v>
      </c>
      <c r="B2168">
        <v>9.554485716244923E-8</v>
      </c>
      <c r="C2168" t="s">
        <v>35</v>
      </c>
      <c r="D2168" t="s">
        <v>15</v>
      </c>
      <c r="F2168" t="s">
        <v>36</v>
      </c>
      <c r="G2168">
        <v>0</v>
      </c>
      <c r="H2168" t="s">
        <v>349</v>
      </c>
      <c r="I2168" t="s">
        <v>340</v>
      </c>
    </row>
    <row r="2169" spans="1:9" x14ac:dyDescent="0.2">
      <c r="A2169" t="s">
        <v>350</v>
      </c>
      <c r="B2169">
        <v>2.2976263270017552E-6</v>
      </c>
      <c r="C2169" t="s">
        <v>35</v>
      </c>
      <c r="D2169" t="s">
        <v>15</v>
      </c>
      <c r="F2169" t="s">
        <v>36</v>
      </c>
      <c r="G2169">
        <v>0</v>
      </c>
      <c r="H2169" t="s">
        <v>350</v>
      </c>
      <c r="I2169" t="s">
        <v>340</v>
      </c>
    </row>
    <row r="2170" spans="1:9" x14ac:dyDescent="0.2">
      <c r="A2170" t="s">
        <v>351</v>
      </c>
      <c r="B2170">
        <v>5.3061518888431617E-8</v>
      </c>
      <c r="C2170" t="s">
        <v>35</v>
      </c>
      <c r="D2170" t="s">
        <v>15</v>
      </c>
      <c r="F2170" t="s">
        <v>36</v>
      </c>
      <c r="G2170">
        <v>0</v>
      </c>
      <c r="H2170" t="s">
        <v>351</v>
      </c>
      <c r="I2170" t="s">
        <v>340</v>
      </c>
    </row>
    <row r="2171" spans="1:9" x14ac:dyDescent="0.2">
      <c r="A2171" t="s">
        <v>352</v>
      </c>
      <c r="B2171">
        <v>1.2739314288326559E-6</v>
      </c>
      <c r="C2171" t="s">
        <v>35</v>
      </c>
      <c r="D2171" t="s">
        <v>15</v>
      </c>
      <c r="F2171" t="s">
        <v>36</v>
      </c>
      <c r="G2171">
        <v>0</v>
      </c>
      <c r="H2171" t="s">
        <v>352</v>
      </c>
      <c r="I2171" t="s">
        <v>340</v>
      </c>
    </row>
    <row r="2172" spans="1:9" x14ac:dyDescent="0.2">
      <c r="A2172" t="s">
        <v>442</v>
      </c>
      <c r="B2172">
        <v>3.7025999999999999E-3</v>
      </c>
      <c r="C2172" t="s">
        <v>42</v>
      </c>
      <c r="D2172" t="s">
        <v>16</v>
      </c>
      <c r="F2172" t="s">
        <v>36</v>
      </c>
      <c r="G2172">
        <v>0</v>
      </c>
      <c r="H2172" t="s">
        <v>443</v>
      </c>
      <c r="I2172" t="s">
        <v>353</v>
      </c>
    </row>
    <row r="2173" spans="1:9" x14ac:dyDescent="0.2">
      <c r="A2173" t="s">
        <v>354</v>
      </c>
      <c r="B2173">
        <v>-3.3322999999999998E-6</v>
      </c>
      <c r="C2173" t="s">
        <v>49</v>
      </c>
      <c r="D2173" t="s">
        <v>250</v>
      </c>
      <c r="F2173" t="s">
        <v>36</v>
      </c>
      <c r="G2173">
        <v>0</v>
      </c>
      <c r="H2173" t="s">
        <v>355</v>
      </c>
      <c r="I2173" t="s">
        <v>353</v>
      </c>
    </row>
    <row r="2175" spans="1:9" s="2" customFormat="1" x14ac:dyDescent="0.2">
      <c r="A2175" s="2" t="s">
        <v>2</v>
      </c>
      <c r="B2175" s="2" t="s">
        <v>1460</v>
      </c>
    </row>
    <row r="2176" spans="1:9" x14ac:dyDescent="0.2">
      <c r="A2176" t="s">
        <v>4</v>
      </c>
      <c r="B2176" t="s">
        <v>404</v>
      </c>
    </row>
    <row r="2177" spans="1:19" x14ac:dyDescent="0.2">
      <c r="A2177" t="s">
        <v>6</v>
      </c>
      <c r="B2177" t="s">
        <v>1924</v>
      </c>
    </row>
    <row r="2178" spans="1:19" x14ac:dyDescent="0.2">
      <c r="A2178" t="s">
        <v>8</v>
      </c>
      <c r="B2178">
        <v>1</v>
      </c>
    </row>
    <row r="2179" spans="1:19" x14ac:dyDescent="0.2">
      <c r="A2179" t="s">
        <v>9</v>
      </c>
      <c r="B2179" t="s">
        <v>73</v>
      </c>
    </row>
    <row r="2180" spans="1:19" x14ac:dyDescent="0.2">
      <c r="A2180" t="s">
        <v>11</v>
      </c>
      <c r="B2180" t="s">
        <v>12</v>
      </c>
    </row>
    <row r="2181" spans="1:19" x14ac:dyDescent="0.2">
      <c r="A2181" t="s">
        <v>13</v>
      </c>
      <c r="B2181" t="s">
        <v>14</v>
      </c>
    </row>
    <row r="2182" spans="1:19" x14ac:dyDescent="0.2">
      <c r="A2182" t="s">
        <v>15</v>
      </c>
      <c r="B2182" t="s">
        <v>53</v>
      </c>
    </row>
    <row r="2183" spans="1:19" x14ac:dyDescent="0.2">
      <c r="A2183" t="s">
        <v>17</v>
      </c>
    </row>
    <row r="2184" spans="1:19" s="2" customFormat="1" x14ac:dyDescent="0.2">
      <c r="A2184" s="2" t="s">
        <v>18</v>
      </c>
      <c r="B2184" s="2" t="s">
        <v>19</v>
      </c>
      <c r="C2184" s="2" t="s">
        <v>6</v>
      </c>
      <c r="D2184" s="2" t="s">
        <v>15</v>
      </c>
      <c r="E2184" s="2" t="s">
        <v>20</v>
      </c>
      <c r="F2184" s="2" t="s">
        <v>13</v>
      </c>
      <c r="G2184" s="2" t="s">
        <v>21</v>
      </c>
      <c r="H2184" s="2" t="s">
        <v>9</v>
      </c>
      <c r="I2184" s="2" t="s">
        <v>4</v>
      </c>
      <c r="J2184" s="2" t="s">
        <v>1925</v>
      </c>
      <c r="K2184" s="2" t="s">
        <v>1998</v>
      </c>
      <c r="L2184" s="2" t="s">
        <v>2002</v>
      </c>
      <c r="M2184" s="2" t="s">
        <v>2001</v>
      </c>
      <c r="O2184" s="2" t="s">
        <v>2000</v>
      </c>
      <c r="P2184" s="2" t="s">
        <v>2004</v>
      </c>
      <c r="Q2184" s="2" t="s">
        <v>1502</v>
      </c>
      <c r="R2184" s="2" t="s">
        <v>2005</v>
      </c>
      <c r="S2184" s="2" t="s">
        <v>2006</v>
      </c>
    </row>
    <row r="2185" spans="1:19" x14ac:dyDescent="0.2">
      <c r="A2185" t="s">
        <v>335</v>
      </c>
      <c r="B2185">
        <v>3.8502999999999998</v>
      </c>
      <c r="D2185" t="s">
        <v>30</v>
      </c>
      <c r="E2185" t="s">
        <v>336</v>
      </c>
      <c r="F2185" t="s">
        <v>27</v>
      </c>
      <c r="G2185">
        <v>0</v>
      </c>
      <c r="I2185" t="s">
        <v>337</v>
      </c>
    </row>
    <row r="2186" spans="1:19" x14ac:dyDescent="0.2">
      <c r="A2186" t="s">
        <v>29</v>
      </c>
      <c r="B2186">
        <v>0.25026999999999999</v>
      </c>
      <c r="D2186" t="s">
        <v>30</v>
      </c>
      <c r="E2186" t="s">
        <v>31</v>
      </c>
      <c r="F2186" t="s">
        <v>27</v>
      </c>
      <c r="G2186">
        <v>0</v>
      </c>
      <c r="I2186" t="s">
        <v>338</v>
      </c>
    </row>
    <row r="2187" spans="1:19" x14ac:dyDescent="0.2">
      <c r="A2187" t="s">
        <v>1460</v>
      </c>
      <c r="B2187">
        <v>1</v>
      </c>
      <c r="C2187" t="str">
        <f>B2177</f>
        <v>ZW</v>
      </c>
      <c r="D2187" t="s">
        <v>53</v>
      </c>
      <c r="E2187" t="s">
        <v>339</v>
      </c>
      <c r="F2187" t="s">
        <v>33</v>
      </c>
      <c r="G2187">
        <v>0</v>
      </c>
      <c r="H2187" t="s">
        <v>73</v>
      </c>
      <c r="J2187">
        <f>VLOOKUP(C2187,'extension - production vol'!$B$6:$D$235,3,0)</f>
        <v>5.1459999999999999</v>
      </c>
    </row>
    <row r="2188" spans="1:19" x14ac:dyDescent="0.2">
      <c r="A2188" t="s">
        <v>1434</v>
      </c>
      <c r="B2188">
        <v>3.3521534714391271E-8</v>
      </c>
      <c r="C2188" t="s">
        <v>49</v>
      </c>
      <c r="D2188" t="s">
        <v>15</v>
      </c>
      <c r="F2188" t="s">
        <v>36</v>
      </c>
      <c r="G2188">
        <v>0</v>
      </c>
      <c r="H2188" t="s">
        <v>1434</v>
      </c>
      <c r="I2188" t="s">
        <v>340</v>
      </c>
    </row>
    <row r="2189" spans="1:19" x14ac:dyDescent="0.2">
      <c r="A2189" t="s">
        <v>1435</v>
      </c>
      <c r="B2189">
        <v>1.7708617649119798E-8</v>
      </c>
      <c r="C2189" t="s">
        <v>49</v>
      </c>
      <c r="D2189" t="s">
        <v>15</v>
      </c>
      <c r="F2189" t="s">
        <v>36</v>
      </c>
      <c r="G2189">
        <v>0</v>
      </c>
      <c r="H2189" t="s">
        <v>1435</v>
      </c>
      <c r="I2189" t="s">
        <v>340</v>
      </c>
    </row>
    <row r="2190" spans="1:19" x14ac:dyDescent="0.2">
      <c r="A2190" t="s">
        <v>1452</v>
      </c>
      <c r="B2190">
        <v>3.0570455872195341E-10</v>
      </c>
      <c r="C2190" t="s">
        <v>35</v>
      </c>
      <c r="D2190" t="s">
        <v>15</v>
      </c>
      <c r="F2190" t="s">
        <v>36</v>
      </c>
      <c r="G2190">
        <v>0</v>
      </c>
      <c r="H2190" t="s">
        <v>1452</v>
      </c>
      <c r="I2190" t="s">
        <v>340</v>
      </c>
    </row>
    <row r="2191" spans="1:19" x14ac:dyDescent="0.2">
      <c r="A2191" t="s">
        <v>1453</v>
      </c>
      <c r="B2191">
        <v>3.7018911407736551E-10</v>
      </c>
      <c r="C2191" t="s">
        <v>35</v>
      </c>
      <c r="D2191" t="s">
        <v>15</v>
      </c>
      <c r="F2191" t="s">
        <v>36</v>
      </c>
      <c r="G2191">
        <v>0</v>
      </c>
      <c r="H2191" t="s">
        <v>1453</v>
      </c>
      <c r="I2191" t="s">
        <v>340</v>
      </c>
    </row>
    <row r="2192" spans="1:19" x14ac:dyDescent="0.2">
      <c r="A2192" t="s">
        <v>1454</v>
      </c>
      <c r="B2192">
        <v>4.824400067330827E-11</v>
      </c>
      <c r="C2192" t="s">
        <v>35</v>
      </c>
      <c r="D2192" t="s">
        <v>15</v>
      </c>
      <c r="F2192" t="s">
        <v>36</v>
      </c>
      <c r="G2192">
        <v>0</v>
      </c>
      <c r="H2192" t="s">
        <v>1454</v>
      </c>
      <c r="I2192" t="s">
        <v>340</v>
      </c>
    </row>
    <row r="2193" spans="1:9" x14ac:dyDescent="0.2">
      <c r="A2193" t="s">
        <v>1455</v>
      </c>
      <c r="B2193">
        <v>9.7920991465625702E-9</v>
      </c>
      <c r="C2193" t="s">
        <v>35</v>
      </c>
      <c r="D2193" t="s">
        <v>15</v>
      </c>
      <c r="F2193" t="s">
        <v>36</v>
      </c>
      <c r="G2193">
        <v>0</v>
      </c>
      <c r="H2193" t="s">
        <v>1455</v>
      </c>
      <c r="I2193" t="s">
        <v>340</v>
      </c>
    </row>
    <row r="2194" spans="1:9" x14ac:dyDescent="0.2">
      <c r="A2194" t="s">
        <v>1456</v>
      </c>
      <c r="B2194">
        <v>5.1826475970831156E-9</v>
      </c>
      <c r="C2194" t="s">
        <v>35</v>
      </c>
      <c r="D2194" t="s">
        <v>15</v>
      </c>
      <c r="F2194" t="s">
        <v>36</v>
      </c>
      <c r="G2194">
        <v>0</v>
      </c>
      <c r="H2194" t="s">
        <v>1456</v>
      </c>
      <c r="I2194" t="s">
        <v>340</v>
      </c>
    </row>
    <row r="2195" spans="1:9" x14ac:dyDescent="0.2">
      <c r="A2195" t="s">
        <v>1461</v>
      </c>
      <c r="B2195">
        <v>5.3404337904433668E-9</v>
      </c>
      <c r="C2195" t="s">
        <v>49</v>
      </c>
      <c r="D2195" t="s">
        <v>15</v>
      </c>
      <c r="F2195" t="s">
        <v>36</v>
      </c>
      <c r="G2195">
        <v>0</v>
      </c>
      <c r="H2195" t="s">
        <v>1461</v>
      </c>
      <c r="I2195" t="s">
        <v>340</v>
      </c>
    </row>
    <row r="2196" spans="1:9" x14ac:dyDescent="0.2">
      <c r="A2196" t="s">
        <v>1457</v>
      </c>
      <c r="B2196">
        <v>6.2434324500307844E-8</v>
      </c>
      <c r="C2196" t="s">
        <v>49</v>
      </c>
      <c r="D2196" t="s">
        <v>15</v>
      </c>
      <c r="F2196" t="s">
        <v>36</v>
      </c>
      <c r="G2196">
        <v>0</v>
      </c>
      <c r="H2196" t="s">
        <v>1457</v>
      </c>
      <c r="I2196" t="s">
        <v>340</v>
      </c>
    </row>
    <row r="2197" spans="1:9" x14ac:dyDescent="0.2">
      <c r="A2197" t="s">
        <v>1462</v>
      </c>
      <c r="B2197">
        <v>1.9816111689228142E-9</v>
      </c>
      <c r="C2197" t="s">
        <v>49</v>
      </c>
      <c r="D2197" t="s">
        <v>15</v>
      </c>
      <c r="F2197" t="s">
        <v>36</v>
      </c>
      <c r="G2197">
        <v>0</v>
      </c>
      <c r="H2197" t="s">
        <v>1462</v>
      </c>
      <c r="I2197" t="s">
        <v>340</v>
      </c>
    </row>
    <row r="2198" spans="1:9" x14ac:dyDescent="0.2">
      <c r="A2198" t="s">
        <v>1458</v>
      </c>
      <c r="B2198">
        <v>3.3001000093019847E-8</v>
      </c>
      <c r="C2198" t="s">
        <v>49</v>
      </c>
      <c r="D2198" t="s">
        <v>15</v>
      </c>
      <c r="F2198" t="s">
        <v>36</v>
      </c>
      <c r="G2198">
        <v>0</v>
      </c>
      <c r="H2198" t="s">
        <v>1458</v>
      </c>
      <c r="I2198" t="s">
        <v>340</v>
      </c>
    </row>
    <row r="2199" spans="1:9" x14ac:dyDescent="0.2">
      <c r="A2199" t="s">
        <v>442</v>
      </c>
      <c r="B2199">
        <v>3.7025999999999999E-3</v>
      </c>
      <c r="C2199" t="s">
        <v>42</v>
      </c>
      <c r="D2199" t="s">
        <v>16</v>
      </c>
      <c r="F2199" t="s">
        <v>36</v>
      </c>
      <c r="G2199">
        <v>0</v>
      </c>
      <c r="H2199" t="s">
        <v>443</v>
      </c>
      <c r="I2199" t="s">
        <v>353</v>
      </c>
    </row>
    <row r="2200" spans="1:9" x14ac:dyDescent="0.2">
      <c r="A2200" t="s">
        <v>354</v>
      </c>
      <c r="B2200">
        <v>-3.3322999999999998E-6</v>
      </c>
      <c r="C2200" t="s">
        <v>49</v>
      </c>
      <c r="D2200" t="s">
        <v>250</v>
      </c>
      <c r="F2200" t="s">
        <v>36</v>
      </c>
      <c r="G2200">
        <v>0</v>
      </c>
      <c r="H2200" t="s">
        <v>355</v>
      </c>
      <c r="I2200" t="s">
        <v>353</v>
      </c>
    </row>
    <row r="2202" spans="1:9" s="2" customFormat="1" x14ac:dyDescent="0.2">
      <c r="A2202" s="2" t="s">
        <v>2</v>
      </c>
      <c r="B2202" s="2" t="s">
        <v>332</v>
      </c>
    </row>
    <row r="2203" spans="1:9" x14ac:dyDescent="0.2">
      <c r="A2203" t="s">
        <v>4</v>
      </c>
      <c r="B2203" t="s">
        <v>356</v>
      </c>
    </row>
    <row r="2204" spans="1:9" x14ac:dyDescent="0.2">
      <c r="A2204" t="s">
        <v>6</v>
      </c>
      <c r="B2204" t="s">
        <v>1924</v>
      </c>
    </row>
    <row r="2205" spans="1:9" x14ac:dyDescent="0.2">
      <c r="A2205" t="s">
        <v>8</v>
      </c>
      <c r="B2205">
        <v>1</v>
      </c>
    </row>
    <row r="2206" spans="1:9" x14ac:dyDescent="0.2">
      <c r="A2206" t="s">
        <v>9</v>
      </c>
      <c r="B2206" t="s">
        <v>73</v>
      </c>
    </row>
    <row r="2207" spans="1:9" x14ac:dyDescent="0.2">
      <c r="A2207" t="s">
        <v>11</v>
      </c>
      <c r="B2207" t="s">
        <v>12</v>
      </c>
    </row>
    <row r="2208" spans="1:9" x14ac:dyDescent="0.2">
      <c r="A2208" t="s">
        <v>13</v>
      </c>
      <c r="B2208" t="s">
        <v>14</v>
      </c>
    </row>
    <row r="2209" spans="1:22" x14ac:dyDescent="0.2">
      <c r="A2209" t="s">
        <v>15</v>
      </c>
      <c r="B2209" t="s">
        <v>53</v>
      </c>
    </row>
    <row r="2210" spans="1:22" x14ac:dyDescent="0.2">
      <c r="A2210" t="s">
        <v>17</v>
      </c>
    </row>
    <row r="2211" spans="1:22" s="2" customFormat="1" x14ac:dyDescent="0.2">
      <c r="A2211" s="2" t="s">
        <v>18</v>
      </c>
      <c r="B2211" s="2" t="s">
        <v>19</v>
      </c>
      <c r="C2211" s="2" t="s">
        <v>6</v>
      </c>
      <c r="D2211" s="2" t="s">
        <v>15</v>
      </c>
      <c r="E2211" s="2" t="s">
        <v>20</v>
      </c>
      <c r="F2211" s="2" t="s">
        <v>13</v>
      </c>
      <c r="G2211" s="2" t="s">
        <v>21</v>
      </c>
      <c r="H2211" s="2" t="s">
        <v>22</v>
      </c>
      <c r="I2211" s="2" t="s">
        <v>23</v>
      </c>
      <c r="J2211" s="2" t="s">
        <v>4</v>
      </c>
      <c r="K2211" s="2" t="s">
        <v>24</v>
      </c>
      <c r="L2211" s="2" t="s">
        <v>9</v>
      </c>
      <c r="M2211" s="2" t="s">
        <v>1998</v>
      </c>
      <c r="O2211" s="2" t="s">
        <v>2002</v>
      </c>
      <c r="P2211" s="2" t="s">
        <v>2003</v>
      </c>
      <c r="Q2211" s="2" t="s">
        <v>2001</v>
      </c>
      <c r="R2211" s="2" t="s">
        <v>2000</v>
      </c>
      <c r="S2211" s="2" t="s">
        <v>2004</v>
      </c>
      <c r="T2211" s="2" t="s">
        <v>1502</v>
      </c>
      <c r="U2211" s="2" t="s">
        <v>2005</v>
      </c>
      <c r="V2211" s="2" t="s">
        <v>2006</v>
      </c>
    </row>
    <row r="2212" spans="1:22" x14ac:dyDescent="0.2">
      <c r="A2212" t="s">
        <v>335</v>
      </c>
      <c r="B2212">
        <v>3.8502999999999998</v>
      </c>
      <c r="D2212" t="s">
        <v>30</v>
      </c>
      <c r="E2212" t="s">
        <v>336</v>
      </c>
      <c r="F2212" t="s">
        <v>27</v>
      </c>
      <c r="G2212">
        <v>2</v>
      </c>
      <c r="H2212">
        <v>1.348151067341848</v>
      </c>
      <c r="I2212">
        <v>4.3409845976280087E-2</v>
      </c>
      <c r="J2212" t="s">
        <v>337</v>
      </c>
    </row>
    <row r="2213" spans="1:22" x14ac:dyDescent="0.2">
      <c r="A2213" t="s">
        <v>29</v>
      </c>
      <c r="B2213">
        <v>0.25026999999999999</v>
      </c>
      <c r="D2213" t="s">
        <v>30</v>
      </c>
      <c r="E2213" t="s">
        <v>31</v>
      </c>
      <c r="F2213" t="s">
        <v>27</v>
      </c>
      <c r="G2213">
        <v>2</v>
      </c>
      <c r="H2213">
        <v>-1.385214943900327</v>
      </c>
      <c r="I2213">
        <v>2.439508208471609E-2</v>
      </c>
      <c r="J2213" t="s">
        <v>358</v>
      </c>
    </row>
    <row r="2214" spans="1:22" x14ac:dyDescent="0.2">
      <c r="A2214" t="s">
        <v>332</v>
      </c>
      <c r="B2214">
        <v>1</v>
      </c>
      <c r="C2214" t="str">
        <f>B2204</f>
        <v>ZW</v>
      </c>
      <c r="D2214" t="s">
        <v>53</v>
      </c>
      <c r="E2214" t="s">
        <v>339</v>
      </c>
      <c r="F2214" t="s">
        <v>33</v>
      </c>
      <c r="G2214">
        <v>0</v>
      </c>
      <c r="H2214">
        <v>1</v>
      </c>
      <c r="L2214" t="s">
        <v>73</v>
      </c>
      <c r="M2214">
        <f>VLOOKUP(C2214,'extension - production vol'!$B$6:$D$235,3,0)</f>
        <v>5.1459999999999999</v>
      </c>
    </row>
    <row r="2215" spans="1:22" x14ac:dyDescent="0.2">
      <c r="A2215" t="s">
        <v>1434</v>
      </c>
      <c r="B2215">
        <v>9.5377999999999999E-9</v>
      </c>
      <c r="C2215" t="s">
        <v>49</v>
      </c>
      <c r="D2215" t="s">
        <v>15</v>
      </c>
      <c r="F2215" t="s">
        <v>36</v>
      </c>
      <c r="G2215">
        <v>2</v>
      </c>
      <c r="H2215">
        <v>-18.46800298604678</v>
      </c>
      <c r="I2215">
        <v>9.798894162072011E-2</v>
      </c>
      <c r="J2215" t="s">
        <v>340</v>
      </c>
      <c r="L2215" t="s">
        <v>1434</v>
      </c>
    </row>
    <row r="2216" spans="1:22" x14ac:dyDescent="0.2">
      <c r="A2216" t="s">
        <v>1435</v>
      </c>
      <c r="B2216">
        <v>5.0512999999999997E-9</v>
      </c>
      <c r="C2216" t="s">
        <v>49</v>
      </c>
      <c r="D2216" t="s">
        <v>15</v>
      </c>
      <c r="F2216" t="s">
        <v>36</v>
      </c>
      <c r="G2216">
        <v>2</v>
      </c>
      <c r="H2216">
        <v>-19.10362020104489</v>
      </c>
      <c r="I2216">
        <v>9.798894162072011E-2</v>
      </c>
      <c r="J2216" t="s">
        <v>340</v>
      </c>
      <c r="L2216" t="s">
        <v>1435</v>
      </c>
    </row>
    <row r="2217" spans="1:22" x14ac:dyDescent="0.2">
      <c r="A2217" t="s">
        <v>1439</v>
      </c>
      <c r="B2217">
        <v>2.7893999999999999E-9</v>
      </c>
      <c r="C2217" t="s">
        <v>49</v>
      </c>
      <c r="D2217" t="s">
        <v>15</v>
      </c>
      <c r="F2217" t="s">
        <v>36</v>
      </c>
      <c r="G2217">
        <v>2</v>
      </c>
      <c r="H2217">
        <v>-19.697439318003951</v>
      </c>
      <c r="I2217">
        <v>9.798894162072011E-2</v>
      </c>
      <c r="J2217" t="s">
        <v>340</v>
      </c>
      <c r="L2217" t="s">
        <v>1439</v>
      </c>
    </row>
    <row r="2218" spans="1:22" x14ac:dyDescent="0.2">
      <c r="A2218" t="s">
        <v>1440</v>
      </c>
      <c r="B2218">
        <v>5.6277000000000002E-8</v>
      </c>
      <c r="C2218" t="s">
        <v>49</v>
      </c>
      <c r="D2218" t="s">
        <v>15</v>
      </c>
      <c r="F2218" t="s">
        <v>36</v>
      </c>
      <c r="G2218">
        <v>2</v>
      </c>
      <c r="H2218">
        <v>-16.692979911025031</v>
      </c>
      <c r="I2218">
        <v>9.798894162072011E-2</v>
      </c>
      <c r="J2218" t="s">
        <v>340</v>
      </c>
      <c r="L2218" t="s">
        <v>1440</v>
      </c>
    </row>
    <row r="2219" spans="1:22" x14ac:dyDescent="0.2">
      <c r="A2219" t="s">
        <v>1441</v>
      </c>
      <c r="B2219">
        <v>4.4043E-10</v>
      </c>
      <c r="C2219" t="s">
        <v>35</v>
      </c>
      <c r="D2219" t="s">
        <v>15</v>
      </c>
      <c r="F2219" t="s">
        <v>36</v>
      </c>
      <c r="G2219">
        <v>2</v>
      </c>
      <c r="H2219">
        <v>-21.54326959350907</v>
      </c>
      <c r="I2219">
        <v>9.798894162072011E-2</v>
      </c>
      <c r="J2219" t="s">
        <v>340</v>
      </c>
      <c r="L2219" t="s">
        <v>1441</v>
      </c>
    </row>
    <row r="2220" spans="1:22" x14ac:dyDescent="0.2">
      <c r="A2220" t="s">
        <v>1442</v>
      </c>
      <c r="B2220">
        <v>7.3404E-9</v>
      </c>
      <c r="C2220" t="s">
        <v>35</v>
      </c>
      <c r="D2220" t="s">
        <v>15</v>
      </c>
      <c r="F2220" t="s">
        <v>36</v>
      </c>
      <c r="G2220">
        <v>2</v>
      </c>
      <c r="H2220">
        <v>-18.729872499892029</v>
      </c>
      <c r="I2220">
        <v>9.798894162072011E-2</v>
      </c>
      <c r="J2220" t="s">
        <v>340</v>
      </c>
      <c r="L2220" t="s">
        <v>1442</v>
      </c>
    </row>
    <row r="2221" spans="1:22" x14ac:dyDescent="0.2">
      <c r="A2221" t="s">
        <v>1452</v>
      </c>
      <c r="B2221">
        <v>3.8934000000000002E-10</v>
      </c>
      <c r="C2221" t="s">
        <v>35</v>
      </c>
      <c r="D2221" t="s">
        <v>15</v>
      </c>
      <c r="F2221" t="s">
        <v>36</v>
      </c>
      <c r="G2221">
        <v>2</v>
      </c>
      <c r="H2221">
        <v>-21.666568118067421</v>
      </c>
      <c r="I2221">
        <v>9.798894162072011E-2</v>
      </c>
      <c r="J2221" t="s">
        <v>340</v>
      </c>
      <c r="L2221" t="s">
        <v>1452</v>
      </c>
    </row>
    <row r="2222" spans="1:22" x14ac:dyDescent="0.2">
      <c r="A2222" t="s">
        <v>1453</v>
      </c>
      <c r="B2222">
        <v>4.7130000000000002E-10</v>
      </c>
      <c r="C2222" t="s">
        <v>35</v>
      </c>
      <c r="D2222" t="s">
        <v>15</v>
      </c>
      <c r="F2222" t="s">
        <v>36</v>
      </c>
      <c r="G2222">
        <v>2</v>
      </c>
      <c r="H2222">
        <v>-21.47552628199886</v>
      </c>
      <c r="I2222">
        <v>9.798894162072011E-2</v>
      </c>
      <c r="J2222" t="s">
        <v>340</v>
      </c>
      <c r="L2222" t="s">
        <v>1453</v>
      </c>
    </row>
    <row r="2223" spans="1:22" x14ac:dyDescent="0.2">
      <c r="A2223" t="s">
        <v>1454</v>
      </c>
      <c r="B2223">
        <v>6.1474000000000004E-11</v>
      </c>
      <c r="C2223" t="s">
        <v>35</v>
      </c>
      <c r="D2223" t="s">
        <v>15</v>
      </c>
      <c r="F2223" t="s">
        <v>36</v>
      </c>
      <c r="G2223">
        <v>2</v>
      </c>
      <c r="H2223">
        <v>-23.51240679473371</v>
      </c>
      <c r="I2223">
        <v>9.798894162072011E-2</v>
      </c>
      <c r="J2223" t="s">
        <v>340</v>
      </c>
      <c r="L2223" t="s">
        <v>1454</v>
      </c>
    </row>
    <row r="2224" spans="1:22" x14ac:dyDescent="0.2">
      <c r="A2224" t="s">
        <v>1455</v>
      </c>
      <c r="B2224">
        <v>1.2458999999999999E-8</v>
      </c>
      <c r="C2224" t="s">
        <v>35</v>
      </c>
      <c r="D2224" t="s">
        <v>15</v>
      </c>
      <c r="F2224" t="s">
        <v>36</v>
      </c>
      <c r="G2224">
        <v>2</v>
      </c>
      <c r="H2224">
        <v>-18.20082258362968</v>
      </c>
      <c r="I2224">
        <v>9.798894162072011E-2</v>
      </c>
      <c r="J2224" t="s">
        <v>340</v>
      </c>
      <c r="L2224" t="s">
        <v>1455</v>
      </c>
    </row>
    <row r="2225" spans="1:12" x14ac:dyDescent="0.2">
      <c r="A2225" t="s">
        <v>1456</v>
      </c>
      <c r="B2225">
        <v>6.5981999999999998E-9</v>
      </c>
      <c r="C2225" t="s">
        <v>35</v>
      </c>
      <c r="D2225" t="s">
        <v>15</v>
      </c>
      <c r="F2225" t="s">
        <v>36</v>
      </c>
      <c r="G2225">
        <v>2</v>
      </c>
      <c r="H2225">
        <v>-18.836468952383601</v>
      </c>
      <c r="I2225">
        <v>9.798894162072011E-2</v>
      </c>
      <c r="J2225" t="s">
        <v>340</v>
      </c>
      <c r="L2225" t="s">
        <v>1456</v>
      </c>
    </row>
    <row r="2226" spans="1:12" x14ac:dyDescent="0.2">
      <c r="A2226" t="s">
        <v>1461</v>
      </c>
      <c r="B2226">
        <v>1.0666E-9</v>
      </c>
      <c r="C2226" t="s">
        <v>49</v>
      </c>
      <c r="D2226" t="s">
        <v>15</v>
      </c>
      <c r="F2226" t="s">
        <v>36</v>
      </c>
      <c r="G2226">
        <v>2</v>
      </c>
      <c r="H2226">
        <v>-20.658789817762049</v>
      </c>
      <c r="I2226">
        <v>9.798894162072011E-2</v>
      </c>
      <c r="J2226" t="s">
        <v>340</v>
      </c>
      <c r="L2226" t="s">
        <v>1461</v>
      </c>
    </row>
    <row r="2227" spans="1:12" x14ac:dyDescent="0.2">
      <c r="A2227" t="s">
        <v>1457</v>
      </c>
      <c r="B2227">
        <v>1.7777000000000001E-8</v>
      </c>
      <c r="C2227" t="s">
        <v>49</v>
      </c>
      <c r="D2227" t="s">
        <v>15</v>
      </c>
      <c r="F2227" t="s">
        <v>36</v>
      </c>
      <c r="G2227">
        <v>2</v>
      </c>
      <c r="H2227">
        <v>-17.845360350005858</v>
      </c>
      <c r="I2227">
        <v>9.798894162072011E-2</v>
      </c>
      <c r="J2227" t="s">
        <v>340</v>
      </c>
      <c r="L2227" t="s">
        <v>1457</v>
      </c>
    </row>
    <row r="2228" spans="1:12" x14ac:dyDescent="0.2">
      <c r="A2228" t="s">
        <v>1462</v>
      </c>
      <c r="B2228">
        <v>5.6487000000000004E-10</v>
      </c>
      <c r="C2228" t="s">
        <v>49</v>
      </c>
      <c r="D2228" t="s">
        <v>15</v>
      </c>
      <c r="F2228" t="s">
        <v>36</v>
      </c>
      <c r="G2228">
        <v>2</v>
      </c>
      <c r="H2228">
        <v>-21.294425499752101</v>
      </c>
      <c r="I2228">
        <v>9.798894162072011E-2</v>
      </c>
      <c r="J2228" t="s">
        <v>340</v>
      </c>
      <c r="L2228" t="s">
        <v>1462</v>
      </c>
    </row>
    <row r="2229" spans="1:12" x14ac:dyDescent="0.2">
      <c r="A2229" t="s">
        <v>1458</v>
      </c>
      <c r="B2229">
        <v>9.4146000000000001E-9</v>
      </c>
      <c r="C2229" t="s">
        <v>49</v>
      </c>
      <c r="D2229" t="s">
        <v>15</v>
      </c>
      <c r="F2229" t="s">
        <v>36</v>
      </c>
      <c r="G2229">
        <v>2</v>
      </c>
      <c r="H2229">
        <v>-18.48100416113547</v>
      </c>
      <c r="I2229">
        <v>9.798894162072011E-2</v>
      </c>
      <c r="J2229" t="s">
        <v>340</v>
      </c>
      <c r="L2229" t="s">
        <v>1458</v>
      </c>
    </row>
    <row r="2230" spans="1:12" x14ac:dyDescent="0.2">
      <c r="A2230" t="s">
        <v>341</v>
      </c>
      <c r="B2230">
        <v>2.3616999999999999E-8</v>
      </c>
      <c r="C2230" t="s">
        <v>359</v>
      </c>
      <c r="D2230" t="s">
        <v>15</v>
      </c>
      <c r="F2230" t="s">
        <v>36</v>
      </c>
      <c r="G2230">
        <v>2</v>
      </c>
      <c r="H2230">
        <v>-17.561299045251399</v>
      </c>
      <c r="I2230">
        <v>9.798894162072011E-2</v>
      </c>
      <c r="J2230" t="s">
        <v>340</v>
      </c>
      <c r="L2230" t="s">
        <v>341</v>
      </c>
    </row>
    <row r="2231" spans="1:12" x14ac:dyDescent="0.2">
      <c r="A2231" t="s">
        <v>342</v>
      </c>
      <c r="B2231">
        <v>2.3616999999999999E-8</v>
      </c>
      <c r="C2231" t="s">
        <v>359</v>
      </c>
      <c r="D2231" t="s">
        <v>15</v>
      </c>
      <c r="F2231" t="s">
        <v>36</v>
      </c>
      <c r="G2231">
        <v>2</v>
      </c>
      <c r="H2231">
        <v>-17.561299045251399</v>
      </c>
      <c r="I2231">
        <v>9.798894162072011E-2</v>
      </c>
      <c r="J2231" t="s">
        <v>340</v>
      </c>
      <c r="L2231" t="s">
        <v>342</v>
      </c>
    </row>
    <row r="2232" spans="1:12" x14ac:dyDescent="0.2">
      <c r="A2232" t="s">
        <v>343</v>
      </c>
      <c r="B2232">
        <v>1.2508E-8</v>
      </c>
      <c r="C2232" t="s">
        <v>359</v>
      </c>
      <c r="D2232" t="s">
        <v>15</v>
      </c>
      <c r="F2232" t="s">
        <v>36</v>
      </c>
      <c r="G2232">
        <v>2</v>
      </c>
      <c r="H2232">
        <v>-18.196897397350821</v>
      </c>
      <c r="I2232">
        <v>9.798894162072011E-2</v>
      </c>
      <c r="J2232" t="s">
        <v>340</v>
      </c>
      <c r="L2232" t="s">
        <v>343</v>
      </c>
    </row>
    <row r="2233" spans="1:12" x14ac:dyDescent="0.2">
      <c r="A2233" t="s">
        <v>344</v>
      </c>
      <c r="B2233">
        <v>1.2508E-8</v>
      </c>
      <c r="C2233" t="s">
        <v>359</v>
      </c>
      <c r="D2233" t="s">
        <v>15</v>
      </c>
      <c r="F2233" t="s">
        <v>36</v>
      </c>
      <c r="G2233">
        <v>2</v>
      </c>
      <c r="H2233">
        <v>-18.196897397350821</v>
      </c>
      <c r="I2233">
        <v>9.798894162072011E-2</v>
      </c>
      <c r="J2233" t="s">
        <v>340</v>
      </c>
      <c r="L2233" t="s">
        <v>344</v>
      </c>
    </row>
    <row r="2234" spans="1:12" x14ac:dyDescent="0.2">
      <c r="A2234" t="s">
        <v>345</v>
      </c>
      <c r="B2234">
        <v>2.4797999999999997E-7</v>
      </c>
      <c r="C2234" t="s">
        <v>359</v>
      </c>
      <c r="D2234" t="s">
        <v>15</v>
      </c>
      <c r="F2234" t="s">
        <v>36</v>
      </c>
      <c r="G2234">
        <v>2</v>
      </c>
      <c r="H2234">
        <v>-15.20991773919472</v>
      </c>
      <c r="I2234">
        <v>9.798894162072011E-2</v>
      </c>
      <c r="J2234" t="s">
        <v>340</v>
      </c>
      <c r="L2234" t="s">
        <v>345</v>
      </c>
    </row>
    <row r="2235" spans="1:12" x14ac:dyDescent="0.2">
      <c r="A2235" t="s">
        <v>346</v>
      </c>
      <c r="B2235">
        <v>1.3133E-7</v>
      </c>
      <c r="C2235" t="s">
        <v>359</v>
      </c>
      <c r="D2235" t="s">
        <v>15</v>
      </c>
      <c r="F2235" t="s">
        <v>36</v>
      </c>
      <c r="G2235">
        <v>2</v>
      </c>
      <c r="H2235">
        <v>-15.845552597349339</v>
      </c>
      <c r="I2235">
        <v>9.798894162072011E-2</v>
      </c>
      <c r="J2235" t="s">
        <v>340</v>
      </c>
      <c r="L2235" t="s">
        <v>346</v>
      </c>
    </row>
    <row r="2236" spans="1:12" x14ac:dyDescent="0.2">
      <c r="A2236" t="s">
        <v>347</v>
      </c>
      <c r="B2236">
        <v>4.6489E-8</v>
      </c>
      <c r="C2236" t="s">
        <v>49</v>
      </c>
      <c r="D2236" t="s">
        <v>15</v>
      </c>
      <c r="F2236" t="s">
        <v>36</v>
      </c>
      <c r="G2236">
        <v>2</v>
      </c>
      <c r="H2236">
        <v>-16.884050111477411</v>
      </c>
      <c r="I2236">
        <v>9.798894162072011E-2</v>
      </c>
      <c r="J2236" t="s">
        <v>340</v>
      </c>
      <c r="L2236" t="s">
        <v>347</v>
      </c>
    </row>
    <row r="2237" spans="1:12" x14ac:dyDescent="0.2">
      <c r="A2237" t="s">
        <v>348</v>
      </c>
      <c r="B2237">
        <v>3.3766000000000001E-9</v>
      </c>
      <c r="C2237" t="s">
        <v>49</v>
      </c>
      <c r="D2237" t="s">
        <v>15</v>
      </c>
      <c r="F2237" t="s">
        <v>36</v>
      </c>
      <c r="G2237">
        <v>2</v>
      </c>
      <c r="H2237">
        <v>-19.506396550885459</v>
      </c>
      <c r="I2237">
        <v>9.798894162072011E-2</v>
      </c>
      <c r="J2237" t="s">
        <v>340</v>
      </c>
      <c r="L2237" t="s">
        <v>348</v>
      </c>
    </row>
    <row r="2238" spans="1:12" x14ac:dyDescent="0.2">
      <c r="A2238" t="s">
        <v>349</v>
      </c>
      <c r="B2238">
        <v>1.2213E-8</v>
      </c>
      <c r="C2238" t="s">
        <v>359</v>
      </c>
      <c r="D2238" t="s">
        <v>15</v>
      </c>
      <c r="F2238" t="s">
        <v>36</v>
      </c>
      <c r="G2238">
        <v>2</v>
      </c>
      <c r="H2238">
        <v>-18.220764878757461</v>
      </c>
      <c r="I2238">
        <v>9.798894162072011E-2</v>
      </c>
      <c r="J2238" t="s">
        <v>340</v>
      </c>
      <c r="L2238" t="s">
        <v>349</v>
      </c>
    </row>
    <row r="2239" spans="1:12" x14ac:dyDescent="0.2">
      <c r="A2239" t="s">
        <v>350</v>
      </c>
      <c r="B2239">
        <v>2.0354999999999999E-7</v>
      </c>
      <c r="C2239" t="s">
        <v>359</v>
      </c>
      <c r="D2239" t="s">
        <v>15</v>
      </c>
      <c r="F2239" t="s">
        <v>36</v>
      </c>
      <c r="G2239">
        <v>2</v>
      </c>
      <c r="H2239">
        <v>-15.40735416199742</v>
      </c>
      <c r="I2239">
        <v>9.798894162072011E-2</v>
      </c>
      <c r="J2239" t="s">
        <v>340</v>
      </c>
      <c r="L2239" t="s">
        <v>350</v>
      </c>
    </row>
    <row r="2240" spans="1:12" x14ac:dyDescent="0.2">
      <c r="A2240" t="s">
        <v>351</v>
      </c>
      <c r="B2240">
        <v>6.4681999999999996E-9</v>
      </c>
      <c r="C2240" t="s">
        <v>359</v>
      </c>
      <c r="D2240" t="s">
        <v>15</v>
      </c>
      <c r="F2240" t="s">
        <v>36</v>
      </c>
      <c r="G2240">
        <v>2</v>
      </c>
      <c r="H2240">
        <v>-18.856367974250119</v>
      </c>
      <c r="I2240">
        <v>9.798894162072011E-2</v>
      </c>
      <c r="J2240" t="s">
        <v>340</v>
      </c>
      <c r="L2240" t="s">
        <v>351</v>
      </c>
    </row>
    <row r="2241" spans="1:19" x14ac:dyDescent="0.2">
      <c r="A2241" t="s">
        <v>352</v>
      </c>
      <c r="B2241">
        <v>1.078E-7</v>
      </c>
      <c r="C2241" t="s">
        <v>359</v>
      </c>
      <c r="D2241" t="s">
        <v>15</v>
      </c>
      <c r="F2241" t="s">
        <v>36</v>
      </c>
      <c r="G2241">
        <v>2</v>
      </c>
      <c r="H2241">
        <v>-16.042988178471511</v>
      </c>
      <c r="I2241">
        <v>9.798894162072011E-2</v>
      </c>
      <c r="J2241" t="s">
        <v>340</v>
      </c>
      <c r="L2241" t="s">
        <v>352</v>
      </c>
    </row>
    <row r="2242" spans="1:19" x14ac:dyDescent="0.2">
      <c r="A2242" t="s">
        <v>442</v>
      </c>
      <c r="B2242">
        <v>2.0720999999999999E-3</v>
      </c>
      <c r="C2242" t="s">
        <v>42</v>
      </c>
      <c r="D2242" t="s">
        <v>16</v>
      </c>
      <c r="F2242" t="s">
        <v>36</v>
      </c>
      <c r="G2242">
        <v>2</v>
      </c>
      <c r="H2242">
        <v>-6.1791926932012373</v>
      </c>
      <c r="I2242">
        <v>4.3409845976280087E-2</v>
      </c>
      <c r="J2242" t="s">
        <v>353</v>
      </c>
      <c r="L2242" t="s">
        <v>443</v>
      </c>
    </row>
    <row r="2243" spans="1:19" x14ac:dyDescent="0.2">
      <c r="A2243" t="s">
        <v>354</v>
      </c>
      <c r="B2243">
        <v>-1.8648999999999999E-6</v>
      </c>
      <c r="C2243" t="s">
        <v>49</v>
      </c>
      <c r="D2243" t="s">
        <v>250</v>
      </c>
      <c r="F2243" t="s">
        <v>36</v>
      </c>
      <c r="G2243">
        <v>2</v>
      </c>
      <c r="H2243">
        <v>-13.19230312560901</v>
      </c>
      <c r="I2243">
        <v>4.3409845976280087E-2</v>
      </c>
      <c r="J2243" t="s">
        <v>353</v>
      </c>
      <c r="K2243" t="b">
        <v>1</v>
      </c>
      <c r="L2243" t="s">
        <v>355</v>
      </c>
    </row>
    <row r="2245" spans="1:19" s="2" customFormat="1" x14ac:dyDescent="0.2">
      <c r="A2245" s="2" t="s">
        <v>2</v>
      </c>
      <c r="B2245" s="2" t="s">
        <v>1459</v>
      </c>
    </row>
    <row r="2246" spans="1:19" x14ac:dyDescent="0.2">
      <c r="A2246" t="s">
        <v>4</v>
      </c>
      <c r="B2246" t="s">
        <v>404</v>
      </c>
    </row>
    <row r="2247" spans="1:19" x14ac:dyDescent="0.2">
      <c r="A2247" t="s">
        <v>6</v>
      </c>
      <c r="B2247" t="s">
        <v>1666</v>
      </c>
    </row>
    <row r="2248" spans="1:19" x14ac:dyDescent="0.2">
      <c r="A2248" t="s">
        <v>8</v>
      </c>
      <c r="B2248">
        <v>1</v>
      </c>
    </row>
    <row r="2249" spans="1:19" x14ac:dyDescent="0.2">
      <c r="A2249" t="s">
        <v>9</v>
      </c>
      <c r="B2249" t="s">
        <v>73</v>
      </c>
    </row>
    <row r="2250" spans="1:19" x14ac:dyDescent="0.2">
      <c r="A2250" t="s">
        <v>11</v>
      </c>
      <c r="B2250" t="s">
        <v>12</v>
      </c>
    </row>
    <row r="2251" spans="1:19" x14ac:dyDescent="0.2">
      <c r="A2251" t="s">
        <v>13</v>
      </c>
      <c r="B2251" t="s">
        <v>14</v>
      </c>
    </row>
    <row r="2252" spans="1:19" x14ac:dyDescent="0.2">
      <c r="A2252" t="s">
        <v>15</v>
      </c>
      <c r="B2252" t="s">
        <v>53</v>
      </c>
    </row>
    <row r="2253" spans="1:19" x14ac:dyDescent="0.2">
      <c r="A2253" t="s">
        <v>17</v>
      </c>
    </row>
    <row r="2254" spans="1:19" s="2" customFormat="1" x14ac:dyDescent="0.2">
      <c r="A2254" s="2" t="s">
        <v>18</v>
      </c>
      <c r="B2254" s="2" t="s">
        <v>19</v>
      </c>
      <c r="C2254" s="2" t="s">
        <v>6</v>
      </c>
      <c r="D2254" s="2" t="s">
        <v>15</v>
      </c>
      <c r="E2254" s="2" t="s">
        <v>20</v>
      </c>
      <c r="F2254" s="2" t="s">
        <v>13</v>
      </c>
      <c r="G2254" s="2" t="s">
        <v>21</v>
      </c>
      <c r="H2254" s="2" t="s">
        <v>9</v>
      </c>
      <c r="I2254" s="2" t="s">
        <v>4</v>
      </c>
      <c r="J2254" s="2" t="s">
        <v>1925</v>
      </c>
      <c r="K2254" s="2" t="s">
        <v>1998</v>
      </c>
      <c r="L2254" s="2" t="s">
        <v>2002</v>
      </c>
      <c r="M2254" s="2" t="s">
        <v>2001</v>
      </c>
      <c r="O2254" s="2" t="s">
        <v>2000</v>
      </c>
      <c r="P2254" s="2" t="s">
        <v>2004</v>
      </c>
      <c r="Q2254" s="2" t="s">
        <v>1502</v>
      </c>
      <c r="R2254" s="2" t="s">
        <v>2005</v>
      </c>
      <c r="S2254" s="2" t="s">
        <v>2006</v>
      </c>
    </row>
    <row r="2255" spans="1:19" x14ac:dyDescent="0.2">
      <c r="A2255" t="s">
        <v>335</v>
      </c>
      <c r="B2255">
        <v>3.8502999999999998</v>
      </c>
      <c r="D2255" t="s">
        <v>30</v>
      </c>
      <c r="E2255" t="s">
        <v>336</v>
      </c>
      <c r="F2255" t="s">
        <v>27</v>
      </c>
      <c r="G2255">
        <v>0</v>
      </c>
      <c r="I2255" t="s">
        <v>337</v>
      </c>
    </row>
    <row r="2256" spans="1:19" x14ac:dyDescent="0.2">
      <c r="A2256" t="s">
        <v>29</v>
      </c>
      <c r="B2256">
        <v>0.25026999999999999</v>
      </c>
      <c r="D2256" t="s">
        <v>30</v>
      </c>
      <c r="E2256" t="s">
        <v>31</v>
      </c>
      <c r="F2256" t="s">
        <v>27</v>
      </c>
      <c r="G2256">
        <v>0</v>
      </c>
      <c r="I2256" t="s">
        <v>338</v>
      </c>
    </row>
    <row r="2257" spans="1:10" x14ac:dyDescent="0.2">
      <c r="A2257" t="s">
        <v>1459</v>
      </c>
      <c r="B2257">
        <v>1</v>
      </c>
      <c r="C2257" t="str">
        <f>B2247</f>
        <v>ER</v>
      </c>
      <c r="D2257" t="s">
        <v>53</v>
      </c>
      <c r="E2257" t="s">
        <v>339</v>
      </c>
      <c r="F2257" t="s">
        <v>33</v>
      </c>
      <c r="G2257">
        <v>0</v>
      </c>
      <c r="H2257" t="s">
        <v>73</v>
      </c>
      <c r="J2257">
        <f>VLOOKUP(C2257,'extension - production vol'!$B$6:$D$235,3,0)</f>
        <v>47.414000000000001</v>
      </c>
    </row>
    <row r="2258" spans="1:10" x14ac:dyDescent="0.2">
      <c r="A2258" t="s">
        <v>1439</v>
      </c>
      <c r="B2258">
        <v>6.4265290829504533E-9</v>
      </c>
      <c r="C2258" t="s">
        <v>49</v>
      </c>
      <c r="D2258" t="s">
        <v>15</v>
      </c>
      <c r="F2258" t="s">
        <v>36</v>
      </c>
      <c r="G2258">
        <v>0</v>
      </c>
      <c r="H2258" t="s">
        <v>1439</v>
      </c>
      <c r="I2258" t="s">
        <v>340</v>
      </c>
    </row>
    <row r="2259" spans="1:10" x14ac:dyDescent="0.2">
      <c r="A2259" t="s">
        <v>1440</v>
      </c>
      <c r="B2259">
        <v>7.9051994914169298E-8</v>
      </c>
      <c r="C2259" t="s">
        <v>49</v>
      </c>
      <c r="D2259" t="s">
        <v>15</v>
      </c>
      <c r="F2259" t="s">
        <v>36</v>
      </c>
      <c r="G2259">
        <v>0</v>
      </c>
      <c r="H2259" t="s">
        <v>1440</v>
      </c>
      <c r="I2259" t="s">
        <v>340</v>
      </c>
    </row>
    <row r="2260" spans="1:10" x14ac:dyDescent="0.2">
      <c r="A2260" t="s">
        <v>1441</v>
      </c>
      <c r="B2260">
        <v>4.3905136743696912E-9</v>
      </c>
      <c r="C2260" t="s">
        <v>35</v>
      </c>
      <c r="D2260" t="s">
        <v>15</v>
      </c>
      <c r="F2260" t="s">
        <v>36</v>
      </c>
      <c r="G2260">
        <v>0</v>
      </c>
      <c r="H2260" t="s">
        <v>1441</v>
      </c>
      <c r="I2260" t="s">
        <v>340</v>
      </c>
    </row>
    <row r="2261" spans="1:10" x14ac:dyDescent="0.2">
      <c r="A2261" t="s">
        <v>1442</v>
      </c>
      <c r="B2261">
        <v>1.0521308675626849E-7</v>
      </c>
      <c r="C2261" t="s">
        <v>35</v>
      </c>
      <c r="D2261" t="s">
        <v>15</v>
      </c>
      <c r="F2261" t="s">
        <v>36</v>
      </c>
      <c r="G2261">
        <v>0</v>
      </c>
      <c r="H2261" t="s">
        <v>1442</v>
      </c>
      <c r="I2261" t="s">
        <v>340</v>
      </c>
    </row>
    <row r="2262" spans="1:10" x14ac:dyDescent="0.2">
      <c r="A2262" t="s">
        <v>341</v>
      </c>
      <c r="B2262">
        <v>2.1036182300075951E-7</v>
      </c>
      <c r="C2262" t="s">
        <v>35</v>
      </c>
      <c r="D2262" t="s">
        <v>15</v>
      </c>
      <c r="F2262" t="s">
        <v>36</v>
      </c>
      <c r="G2262">
        <v>0</v>
      </c>
      <c r="H2262" t="s">
        <v>341</v>
      </c>
      <c r="I2262" t="s">
        <v>340</v>
      </c>
    </row>
    <row r="2263" spans="1:10" x14ac:dyDescent="0.2">
      <c r="A2263" t="s">
        <v>342</v>
      </c>
      <c r="B2263">
        <v>2.1036182300075951E-7</v>
      </c>
      <c r="C2263" t="s">
        <v>35</v>
      </c>
      <c r="D2263" t="s">
        <v>15</v>
      </c>
      <c r="F2263" t="s">
        <v>36</v>
      </c>
      <c r="G2263">
        <v>0</v>
      </c>
      <c r="H2263" t="s">
        <v>342</v>
      </c>
      <c r="I2263" t="s">
        <v>340</v>
      </c>
    </row>
    <row r="2264" spans="1:10" x14ac:dyDescent="0.2">
      <c r="A2264" t="s">
        <v>343</v>
      </c>
      <c r="B2264">
        <v>1.161457169463653E-7</v>
      </c>
      <c r="C2264" t="s">
        <v>35</v>
      </c>
      <c r="D2264" t="s">
        <v>15</v>
      </c>
      <c r="F2264" t="s">
        <v>36</v>
      </c>
      <c r="G2264">
        <v>0</v>
      </c>
      <c r="H2264" t="s">
        <v>343</v>
      </c>
      <c r="I2264" t="s">
        <v>340</v>
      </c>
    </row>
    <row r="2265" spans="1:10" x14ac:dyDescent="0.2">
      <c r="A2265" t="s">
        <v>344</v>
      </c>
      <c r="B2265">
        <v>1.161457169463653E-7</v>
      </c>
      <c r="C2265" t="s">
        <v>35</v>
      </c>
      <c r="D2265" t="s">
        <v>15</v>
      </c>
      <c r="F2265" t="s">
        <v>36</v>
      </c>
      <c r="G2265">
        <v>0</v>
      </c>
      <c r="H2265" t="s">
        <v>344</v>
      </c>
      <c r="I2265" t="s">
        <v>340</v>
      </c>
    </row>
    <row r="2266" spans="1:10" x14ac:dyDescent="0.2">
      <c r="A2266" t="s">
        <v>345</v>
      </c>
      <c r="B2266">
        <v>2.1895696433061281E-6</v>
      </c>
      <c r="C2266" t="s">
        <v>35</v>
      </c>
      <c r="D2266" t="s">
        <v>15</v>
      </c>
      <c r="F2266" t="s">
        <v>36</v>
      </c>
      <c r="G2266">
        <v>0</v>
      </c>
      <c r="H2266" t="s">
        <v>345</v>
      </c>
      <c r="I2266" t="s">
        <v>340</v>
      </c>
    </row>
    <row r="2267" spans="1:10" x14ac:dyDescent="0.2">
      <c r="A2267" t="s">
        <v>346</v>
      </c>
      <c r="B2267">
        <v>1.2113722961667671E-6</v>
      </c>
      <c r="C2267" t="s">
        <v>35</v>
      </c>
      <c r="D2267" t="s">
        <v>15</v>
      </c>
      <c r="F2267" t="s">
        <v>36</v>
      </c>
      <c r="G2267">
        <v>0</v>
      </c>
      <c r="H2267" t="s">
        <v>346</v>
      </c>
      <c r="I2267" t="s">
        <v>340</v>
      </c>
    </row>
    <row r="2268" spans="1:10" x14ac:dyDescent="0.2">
      <c r="A2268" t="s">
        <v>347</v>
      </c>
      <c r="B2268">
        <v>1.5412295411323661E-7</v>
      </c>
      <c r="C2268" t="s">
        <v>49</v>
      </c>
      <c r="D2268" t="s">
        <v>15</v>
      </c>
      <c r="F2268" t="s">
        <v>36</v>
      </c>
      <c r="G2268">
        <v>0</v>
      </c>
      <c r="H2268" t="s">
        <v>347</v>
      </c>
      <c r="I2268" t="s">
        <v>340</v>
      </c>
    </row>
    <row r="2269" spans="1:10" x14ac:dyDescent="0.2">
      <c r="A2269" t="s">
        <v>348</v>
      </c>
      <c r="B2269">
        <v>3.281510868019834E-9</v>
      </c>
      <c r="C2269" t="s">
        <v>49</v>
      </c>
      <c r="D2269" t="s">
        <v>15</v>
      </c>
      <c r="F2269" t="s">
        <v>36</v>
      </c>
      <c r="G2269">
        <v>0</v>
      </c>
      <c r="H2269" t="s">
        <v>348</v>
      </c>
      <c r="I2269" t="s">
        <v>340</v>
      </c>
    </row>
    <row r="2270" spans="1:10" x14ac:dyDescent="0.2">
      <c r="A2270" t="s">
        <v>349</v>
      </c>
      <c r="B2270">
        <v>9.554485716244923E-8</v>
      </c>
      <c r="C2270" t="s">
        <v>35</v>
      </c>
      <c r="D2270" t="s">
        <v>15</v>
      </c>
      <c r="F2270" t="s">
        <v>36</v>
      </c>
      <c r="G2270">
        <v>0</v>
      </c>
      <c r="H2270" t="s">
        <v>349</v>
      </c>
      <c r="I2270" t="s">
        <v>340</v>
      </c>
    </row>
    <row r="2271" spans="1:10" x14ac:dyDescent="0.2">
      <c r="A2271" t="s">
        <v>350</v>
      </c>
      <c r="B2271">
        <v>2.2976263270017552E-6</v>
      </c>
      <c r="C2271" t="s">
        <v>35</v>
      </c>
      <c r="D2271" t="s">
        <v>15</v>
      </c>
      <c r="F2271" t="s">
        <v>36</v>
      </c>
      <c r="G2271">
        <v>0</v>
      </c>
      <c r="H2271" t="s">
        <v>350</v>
      </c>
      <c r="I2271" t="s">
        <v>340</v>
      </c>
    </row>
    <row r="2272" spans="1:10" x14ac:dyDescent="0.2">
      <c r="A2272" t="s">
        <v>351</v>
      </c>
      <c r="B2272">
        <v>5.3061518888431617E-8</v>
      </c>
      <c r="C2272" t="s">
        <v>35</v>
      </c>
      <c r="D2272" t="s">
        <v>15</v>
      </c>
      <c r="F2272" t="s">
        <v>36</v>
      </c>
      <c r="G2272">
        <v>0</v>
      </c>
      <c r="H2272" t="s">
        <v>351</v>
      </c>
      <c r="I2272" t="s">
        <v>340</v>
      </c>
    </row>
    <row r="2273" spans="1:19" x14ac:dyDescent="0.2">
      <c r="A2273" t="s">
        <v>352</v>
      </c>
      <c r="B2273">
        <v>1.2739314288326559E-6</v>
      </c>
      <c r="C2273" t="s">
        <v>35</v>
      </c>
      <c r="D2273" t="s">
        <v>15</v>
      </c>
      <c r="F2273" t="s">
        <v>36</v>
      </c>
      <c r="G2273">
        <v>0</v>
      </c>
      <c r="H2273" t="s">
        <v>352</v>
      </c>
      <c r="I2273" t="s">
        <v>340</v>
      </c>
    </row>
    <row r="2274" spans="1:19" x14ac:dyDescent="0.2">
      <c r="A2274" t="s">
        <v>442</v>
      </c>
      <c r="B2274">
        <v>3.7025999999999999E-3</v>
      </c>
      <c r="C2274" t="s">
        <v>42</v>
      </c>
      <c r="D2274" t="s">
        <v>16</v>
      </c>
      <c r="F2274" t="s">
        <v>36</v>
      </c>
      <c r="G2274">
        <v>0</v>
      </c>
      <c r="H2274" t="s">
        <v>443</v>
      </c>
      <c r="I2274" t="s">
        <v>353</v>
      </c>
    </row>
    <row r="2275" spans="1:19" x14ac:dyDescent="0.2">
      <c r="A2275" t="s">
        <v>354</v>
      </c>
      <c r="B2275">
        <v>-3.3322999999999998E-6</v>
      </c>
      <c r="C2275" t="s">
        <v>49</v>
      </c>
      <c r="D2275" t="s">
        <v>250</v>
      </c>
      <c r="F2275" t="s">
        <v>36</v>
      </c>
      <c r="G2275">
        <v>0</v>
      </c>
      <c r="H2275" t="s">
        <v>355</v>
      </c>
      <c r="I2275" t="s">
        <v>353</v>
      </c>
    </row>
    <row r="2277" spans="1:19" s="2" customFormat="1" x14ac:dyDescent="0.2">
      <c r="A2277" s="2" t="s">
        <v>2</v>
      </c>
      <c r="B2277" s="2" t="s">
        <v>1460</v>
      </c>
    </row>
    <row r="2278" spans="1:19" x14ac:dyDescent="0.2">
      <c r="A2278" t="s">
        <v>4</v>
      </c>
      <c r="B2278" t="s">
        <v>404</v>
      </c>
    </row>
    <row r="2279" spans="1:19" x14ac:dyDescent="0.2">
      <c r="A2279" t="s">
        <v>6</v>
      </c>
      <c r="B2279" t="s">
        <v>1666</v>
      </c>
    </row>
    <row r="2280" spans="1:19" x14ac:dyDescent="0.2">
      <c r="A2280" t="s">
        <v>8</v>
      </c>
      <c r="B2280">
        <v>1</v>
      </c>
    </row>
    <row r="2281" spans="1:19" x14ac:dyDescent="0.2">
      <c r="A2281" t="s">
        <v>9</v>
      </c>
      <c r="B2281" t="s">
        <v>73</v>
      </c>
    </row>
    <row r="2282" spans="1:19" x14ac:dyDescent="0.2">
      <c r="A2282" t="s">
        <v>11</v>
      </c>
      <c r="B2282" t="s">
        <v>12</v>
      </c>
    </row>
    <row r="2283" spans="1:19" x14ac:dyDescent="0.2">
      <c r="A2283" t="s">
        <v>13</v>
      </c>
      <c r="B2283" t="s">
        <v>14</v>
      </c>
    </row>
    <row r="2284" spans="1:19" x14ac:dyDescent="0.2">
      <c r="A2284" t="s">
        <v>15</v>
      </c>
      <c r="B2284" t="s">
        <v>53</v>
      </c>
    </row>
    <row r="2285" spans="1:19" x14ac:dyDescent="0.2">
      <c r="A2285" t="s">
        <v>17</v>
      </c>
    </row>
    <row r="2286" spans="1:19" s="2" customFormat="1" x14ac:dyDescent="0.2">
      <c r="A2286" s="2" t="s">
        <v>18</v>
      </c>
      <c r="B2286" s="2" t="s">
        <v>19</v>
      </c>
      <c r="C2286" s="2" t="s">
        <v>6</v>
      </c>
      <c r="D2286" s="2" t="s">
        <v>15</v>
      </c>
      <c r="E2286" s="2" t="s">
        <v>20</v>
      </c>
      <c r="F2286" s="2" t="s">
        <v>13</v>
      </c>
      <c r="G2286" s="2" t="s">
        <v>21</v>
      </c>
      <c r="H2286" s="2" t="s">
        <v>9</v>
      </c>
      <c r="I2286" s="2" t="s">
        <v>4</v>
      </c>
      <c r="J2286" s="2" t="s">
        <v>1925</v>
      </c>
      <c r="K2286" s="2" t="s">
        <v>1998</v>
      </c>
      <c r="L2286" s="2" t="s">
        <v>2002</v>
      </c>
      <c r="M2286" s="2" t="s">
        <v>2001</v>
      </c>
      <c r="O2286" s="2" t="s">
        <v>2000</v>
      </c>
      <c r="P2286" s="2" t="s">
        <v>2004</v>
      </c>
      <c r="Q2286" s="2" t="s">
        <v>1502</v>
      </c>
      <c r="R2286" s="2" t="s">
        <v>2005</v>
      </c>
      <c r="S2286" s="2" t="s">
        <v>2006</v>
      </c>
    </row>
    <row r="2287" spans="1:19" x14ac:dyDescent="0.2">
      <c r="A2287" t="s">
        <v>335</v>
      </c>
      <c r="B2287">
        <v>3.8502999999999998</v>
      </c>
      <c r="D2287" t="s">
        <v>30</v>
      </c>
      <c r="E2287" t="s">
        <v>336</v>
      </c>
      <c r="F2287" t="s">
        <v>27</v>
      </c>
      <c r="G2287">
        <v>0</v>
      </c>
      <c r="I2287" t="s">
        <v>337</v>
      </c>
    </row>
    <row r="2288" spans="1:19" x14ac:dyDescent="0.2">
      <c r="A2288" t="s">
        <v>29</v>
      </c>
      <c r="B2288">
        <v>0.25026999999999999</v>
      </c>
      <c r="D2288" t="s">
        <v>30</v>
      </c>
      <c r="E2288" t="s">
        <v>31</v>
      </c>
      <c r="F2288" t="s">
        <v>27</v>
      </c>
      <c r="G2288">
        <v>0</v>
      </c>
      <c r="I2288" t="s">
        <v>338</v>
      </c>
    </row>
    <row r="2289" spans="1:10" x14ac:dyDescent="0.2">
      <c r="A2289" t="s">
        <v>1460</v>
      </c>
      <c r="B2289">
        <v>1</v>
      </c>
      <c r="C2289" t="str">
        <f>B2279</f>
        <v>ER</v>
      </c>
      <c r="D2289" t="s">
        <v>53</v>
      </c>
      <c r="E2289" t="s">
        <v>339</v>
      </c>
      <c r="F2289" t="s">
        <v>33</v>
      </c>
      <c r="G2289">
        <v>0</v>
      </c>
      <c r="H2289" t="s">
        <v>73</v>
      </c>
      <c r="J2289">
        <f>VLOOKUP(C2289,'extension - production vol'!$B$6:$D$235,3,0)</f>
        <v>47.414000000000001</v>
      </c>
    </row>
    <row r="2290" spans="1:10" x14ac:dyDescent="0.2">
      <c r="A2290" t="s">
        <v>1434</v>
      </c>
      <c r="B2290">
        <v>3.3521534714391271E-8</v>
      </c>
      <c r="C2290" t="s">
        <v>49</v>
      </c>
      <c r="D2290" t="s">
        <v>15</v>
      </c>
      <c r="F2290" t="s">
        <v>36</v>
      </c>
      <c r="G2290">
        <v>0</v>
      </c>
      <c r="H2290" t="s">
        <v>1434</v>
      </c>
      <c r="I2290" t="s">
        <v>340</v>
      </c>
    </row>
    <row r="2291" spans="1:10" x14ac:dyDescent="0.2">
      <c r="A2291" t="s">
        <v>1435</v>
      </c>
      <c r="B2291">
        <v>1.7708617649119798E-8</v>
      </c>
      <c r="C2291" t="s">
        <v>49</v>
      </c>
      <c r="D2291" t="s">
        <v>15</v>
      </c>
      <c r="F2291" t="s">
        <v>36</v>
      </c>
      <c r="G2291">
        <v>0</v>
      </c>
      <c r="H2291" t="s">
        <v>1435</v>
      </c>
      <c r="I2291" t="s">
        <v>340</v>
      </c>
    </row>
    <row r="2292" spans="1:10" x14ac:dyDescent="0.2">
      <c r="A2292" t="s">
        <v>1452</v>
      </c>
      <c r="B2292">
        <v>3.0570455872195341E-10</v>
      </c>
      <c r="C2292" t="s">
        <v>35</v>
      </c>
      <c r="D2292" t="s">
        <v>15</v>
      </c>
      <c r="F2292" t="s">
        <v>36</v>
      </c>
      <c r="G2292">
        <v>0</v>
      </c>
      <c r="H2292" t="s">
        <v>1452</v>
      </c>
      <c r="I2292" t="s">
        <v>340</v>
      </c>
    </row>
    <row r="2293" spans="1:10" x14ac:dyDescent="0.2">
      <c r="A2293" t="s">
        <v>1453</v>
      </c>
      <c r="B2293">
        <v>3.7018911407736551E-10</v>
      </c>
      <c r="C2293" t="s">
        <v>35</v>
      </c>
      <c r="D2293" t="s">
        <v>15</v>
      </c>
      <c r="F2293" t="s">
        <v>36</v>
      </c>
      <c r="G2293">
        <v>0</v>
      </c>
      <c r="H2293" t="s">
        <v>1453</v>
      </c>
      <c r="I2293" t="s">
        <v>340</v>
      </c>
    </row>
    <row r="2294" spans="1:10" x14ac:dyDescent="0.2">
      <c r="A2294" t="s">
        <v>1454</v>
      </c>
      <c r="B2294">
        <v>4.824400067330827E-11</v>
      </c>
      <c r="C2294" t="s">
        <v>35</v>
      </c>
      <c r="D2294" t="s">
        <v>15</v>
      </c>
      <c r="F2294" t="s">
        <v>36</v>
      </c>
      <c r="G2294">
        <v>0</v>
      </c>
      <c r="H2294" t="s">
        <v>1454</v>
      </c>
      <c r="I2294" t="s">
        <v>340</v>
      </c>
    </row>
    <row r="2295" spans="1:10" x14ac:dyDescent="0.2">
      <c r="A2295" t="s">
        <v>1455</v>
      </c>
      <c r="B2295">
        <v>9.7920991465625702E-9</v>
      </c>
      <c r="C2295" t="s">
        <v>35</v>
      </c>
      <c r="D2295" t="s">
        <v>15</v>
      </c>
      <c r="F2295" t="s">
        <v>36</v>
      </c>
      <c r="G2295">
        <v>0</v>
      </c>
      <c r="H2295" t="s">
        <v>1455</v>
      </c>
      <c r="I2295" t="s">
        <v>340</v>
      </c>
    </row>
    <row r="2296" spans="1:10" x14ac:dyDescent="0.2">
      <c r="A2296" t="s">
        <v>1456</v>
      </c>
      <c r="B2296">
        <v>5.1826475970831156E-9</v>
      </c>
      <c r="C2296" t="s">
        <v>35</v>
      </c>
      <c r="D2296" t="s">
        <v>15</v>
      </c>
      <c r="F2296" t="s">
        <v>36</v>
      </c>
      <c r="G2296">
        <v>0</v>
      </c>
      <c r="H2296" t="s">
        <v>1456</v>
      </c>
      <c r="I2296" t="s">
        <v>340</v>
      </c>
    </row>
    <row r="2297" spans="1:10" x14ac:dyDescent="0.2">
      <c r="A2297" t="s">
        <v>1461</v>
      </c>
      <c r="B2297">
        <v>5.3404337904433668E-9</v>
      </c>
      <c r="C2297" t="s">
        <v>49</v>
      </c>
      <c r="D2297" t="s">
        <v>15</v>
      </c>
      <c r="F2297" t="s">
        <v>36</v>
      </c>
      <c r="G2297">
        <v>0</v>
      </c>
      <c r="H2297" t="s">
        <v>1461</v>
      </c>
      <c r="I2297" t="s">
        <v>340</v>
      </c>
    </row>
    <row r="2298" spans="1:10" x14ac:dyDescent="0.2">
      <c r="A2298" t="s">
        <v>1457</v>
      </c>
      <c r="B2298">
        <v>6.2434324500307844E-8</v>
      </c>
      <c r="C2298" t="s">
        <v>49</v>
      </c>
      <c r="D2298" t="s">
        <v>15</v>
      </c>
      <c r="F2298" t="s">
        <v>36</v>
      </c>
      <c r="G2298">
        <v>0</v>
      </c>
      <c r="H2298" t="s">
        <v>1457</v>
      </c>
      <c r="I2298" t="s">
        <v>340</v>
      </c>
    </row>
    <row r="2299" spans="1:10" x14ac:dyDescent="0.2">
      <c r="A2299" t="s">
        <v>1462</v>
      </c>
      <c r="B2299">
        <v>1.9816111689228142E-9</v>
      </c>
      <c r="C2299" t="s">
        <v>49</v>
      </c>
      <c r="D2299" t="s">
        <v>15</v>
      </c>
      <c r="F2299" t="s">
        <v>36</v>
      </c>
      <c r="G2299">
        <v>0</v>
      </c>
      <c r="H2299" t="s">
        <v>1462</v>
      </c>
      <c r="I2299" t="s">
        <v>340</v>
      </c>
    </row>
    <row r="2300" spans="1:10" x14ac:dyDescent="0.2">
      <c r="A2300" t="s">
        <v>1458</v>
      </c>
      <c r="B2300">
        <v>3.3001000093019847E-8</v>
      </c>
      <c r="C2300" t="s">
        <v>49</v>
      </c>
      <c r="D2300" t="s">
        <v>15</v>
      </c>
      <c r="F2300" t="s">
        <v>36</v>
      </c>
      <c r="G2300">
        <v>0</v>
      </c>
      <c r="H2300" t="s">
        <v>1458</v>
      </c>
      <c r="I2300" t="s">
        <v>340</v>
      </c>
    </row>
    <row r="2301" spans="1:10" x14ac:dyDescent="0.2">
      <c r="A2301" t="s">
        <v>442</v>
      </c>
      <c r="B2301">
        <v>3.7025999999999999E-3</v>
      </c>
      <c r="C2301" t="s">
        <v>42</v>
      </c>
      <c r="D2301" t="s">
        <v>16</v>
      </c>
      <c r="F2301" t="s">
        <v>36</v>
      </c>
      <c r="G2301">
        <v>0</v>
      </c>
      <c r="H2301" t="s">
        <v>443</v>
      </c>
      <c r="I2301" t="s">
        <v>353</v>
      </c>
    </row>
    <row r="2302" spans="1:10" x14ac:dyDescent="0.2">
      <c r="A2302" t="s">
        <v>354</v>
      </c>
      <c r="B2302">
        <v>-3.3322999999999998E-6</v>
      </c>
      <c r="C2302" t="s">
        <v>49</v>
      </c>
      <c r="D2302" t="s">
        <v>250</v>
      </c>
      <c r="F2302" t="s">
        <v>36</v>
      </c>
      <c r="G2302">
        <v>0</v>
      </c>
      <c r="H2302" t="s">
        <v>355</v>
      </c>
      <c r="I2302" t="s">
        <v>353</v>
      </c>
    </row>
    <row r="2304" spans="1:10" s="2" customFormat="1" x14ac:dyDescent="0.2">
      <c r="A2304" s="2" t="s">
        <v>2</v>
      </c>
      <c r="B2304" s="2" t="s">
        <v>332</v>
      </c>
    </row>
    <row r="2305" spans="1:22" x14ac:dyDescent="0.2">
      <c r="A2305" t="s">
        <v>4</v>
      </c>
      <c r="B2305" t="s">
        <v>356</v>
      </c>
    </row>
    <row r="2306" spans="1:22" x14ac:dyDescent="0.2">
      <c r="A2306" t="s">
        <v>6</v>
      </c>
      <c r="B2306" t="s">
        <v>1666</v>
      </c>
    </row>
    <row r="2307" spans="1:22" x14ac:dyDescent="0.2">
      <c r="A2307" t="s">
        <v>8</v>
      </c>
      <c r="B2307">
        <v>1</v>
      </c>
    </row>
    <row r="2308" spans="1:22" x14ac:dyDescent="0.2">
      <c r="A2308" t="s">
        <v>9</v>
      </c>
      <c r="B2308" t="s">
        <v>73</v>
      </c>
    </row>
    <row r="2309" spans="1:22" x14ac:dyDescent="0.2">
      <c r="A2309" t="s">
        <v>11</v>
      </c>
      <c r="B2309" t="s">
        <v>12</v>
      </c>
    </row>
    <row r="2310" spans="1:22" x14ac:dyDescent="0.2">
      <c r="A2310" t="s">
        <v>13</v>
      </c>
      <c r="B2310" t="s">
        <v>14</v>
      </c>
    </row>
    <row r="2311" spans="1:22" x14ac:dyDescent="0.2">
      <c r="A2311" t="s">
        <v>15</v>
      </c>
      <c r="B2311" t="s">
        <v>53</v>
      </c>
    </row>
    <row r="2312" spans="1:22" x14ac:dyDescent="0.2">
      <c r="A2312" t="s">
        <v>17</v>
      </c>
    </row>
    <row r="2313" spans="1:22" s="2" customFormat="1" x14ac:dyDescent="0.2">
      <c r="A2313" s="2" t="s">
        <v>18</v>
      </c>
      <c r="B2313" s="2" t="s">
        <v>19</v>
      </c>
      <c r="C2313" s="2" t="s">
        <v>6</v>
      </c>
      <c r="D2313" s="2" t="s">
        <v>15</v>
      </c>
      <c r="E2313" s="2" t="s">
        <v>20</v>
      </c>
      <c r="F2313" s="2" t="s">
        <v>13</v>
      </c>
      <c r="G2313" s="2" t="s">
        <v>21</v>
      </c>
      <c r="H2313" s="2" t="s">
        <v>22</v>
      </c>
      <c r="I2313" s="2" t="s">
        <v>23</v>
      </c>
      <c r="J2313" s="2" t="s">
        <v>4</v>
      </c>
      <c r="K2313" s="2" t="s">
        <v>24</v>
      </c>
      <c r="L2313" s="2" t="s">
        <v>9</v>
      </c>
      <c r="M2313" s="2" t="s">
        <v>1998</v>
      </c>
      <c r="O2313" s="2" t="s">
        <v>2002</v>
      </c>
      <c r="P2313" s="2" t="s">
        <v>2003</v>
      </c>
      <c r="Q2313" s="2" t="s">
        <v>2001</v>
      </c>
      <c r="R2313" s="2" t="s">
        <v>2000</v>
      </c>
      <c r="S2313" s="2" t="s">
        <v>2004</v>
      </c>
      <c r="T2313" s="2" t="s">
        <v>1502</v>
      </c>
      <c r="U2313" s="2" t="s">
        <v>2005</v>
      </c>
      <c r="V2313" s="2" t="s">
        <v>2006</v>
      </c>
    </row>
    <row r="2314" spans="1:22" x14ac:dyDescent="0.2">
      <c r="A2314" t="s">
        <v>335</v>
      </c>
      <c r="B2314">
        <v>3.8502999999999998</v>
      </c>
      <c r="D2314" t="s">
        <v>30</v>
      </c>
      <c r="E2314" t="s">
        <v>336</v>
      </c>
      <c r="F2314" t="s">
        <v>27</v>
      </c>
      <c r="G2314">
        <v>2</v>
      </c>
      <c r="H2314">
        <v>1.348151067341848</v>
      </c>
      <c r="I2314">
        <v>4.3409845976280087E-2</v>
      </c>
      <c r="J2314" t="s">
        <v>337</v>
      </c>
    </row>
    <row r="2315" spans="1:22" x14ac:dyDescent="0.2">
      <c r="A2315" t="s">
        <v>29</v>
      </c>
      <c r="B2315">
        <v>0.25026999999999999</v>
      </c>
      <c r="D2315" t="s">
        <v>30</v>
      </c>
      <c r="E2315" t="s">
        <v>31</v>
      </c>
      <c r="F2315" t="s">
        <v>27</v>
      </c>
      <c r="G2315">
        <v>2</v>
      </c>
      <c r="H2315">
        <v>-1.385214943900327</v>
      </c>
      <c r="I2315">
        <v>2.439508208471609E-2</v>
      </c>
      <c r="J2315" t="s">
        <v>358</v>
      </c>
    </row>
    <row r="2316" spans="1:22" x14ac:dyDescent="0.2">
      <c r="A2316" t="s">
        <v>332</v>
      </c>
      <c r="B2316">
        <v>1</v>
      </c>
      <c r="C2316" t="str">
        <f>B2306</f>
        <v>ER</v>
      </c>
      <c r="D2316" t="s">
        <v>53</v>
      </c>
      <c r="E2316" t="s">
        <v>339</v>
      </c>
      <c r="F2316" t="s">
        <v>33</v>
      </c>
      <c r="G2316">
        <v>0</v>
      </c>
      <c r="H2316">
        <v>1</v>
      </c>
      <c r="L2316" t="s">
        <v>73</v>
      </c>
      <c r="M2316">
        <f>VLOOKUP(C2316,'extension - production vol'!$B$6:$D$235,3,0)</f>
        <v>47.414000000000001</v>
      </c>
    </row>
    <row r="2317" spans="1:22" x14ac:dyDescent="0.2">
      <c r="A2317" t="s">
        <v>1434</v>
      </c>
      <c r="B2317">
        <v>9.5377999999999999E-9</v>
      </c>
      <c r="C2317" t="s">
        <v>49</v>
      </c>
      <c r="D2317" t="s">
        <v>15</v>
      </c>
      <c r="F2317" t="s">
        <v>36</v>
      </c>
      <c r="G2317">
        <v>2</v>
      </c>
      <c r="H2317">
        <v>-18.46800298604678</v>
      </c>
      <c r="I2317">
        <v>9.798894162072011E-2</v>
      </c>
      <c r="J2317" t="s">
        <v>340</v>
      </c>
      <c r="L2317" t="s">
        <v>1434</v>
      </c>
    </row>
    <row r="2318" spans="1:22" x14ac:dyDescent="0.2">
      <c r="A2318" t="s">
        <v>1435</v>
      </c>
      <c r="B2318">
        <v>5.0512999999999997E-9</v>
      </c>
      <c r="C2318" t="s">
        <v>49</v>
      </c>
      <c r="D2318" t="s">
        <v>15</v>
      </c>
      <c r="F2318" t="s">
        <v>36</v>
      </c>
      <c r="G2318">
        <v>2</v>
      </c>
      <c r="H2318">
        <v>-19.10362020104489</v>
      </c>
      <c r="I2318">
        <v>9.798894162072011E-2</v>
      </c>
      <c r="J2318" t="s">
        <v>340</v>
      </c>
      <c r="L2318" t="s">
        <v>1435</v>
      </c>
    </row>
    <row r="2319" spans="1:22" x14ac:dyDescent="0.2">
      <c r="A2319" t="s">
        <v>1439</v>
      </c>
      <c r="B2319">
        <v>2.7893999999999999E-9</v>
      </c>
      <c r="C2319" t="s">
        <v>49</v>
      </c>
      <c r="D2319" t="s">
        <v>15</v>
      </c>
      <c r="F2319" t="s">
        <v>36</v>
      </c>
      <c r="G2319">
        <v>2</v>
      </c>
      <c r="H2319">
        <v>-19.697439318003951</v>
      </c>
      <c r="I2319">
        <v>9.798894162072011E-2</v>
      </c>
      <c r="J2319" t="s">
        <v>340</v>
      </c>
      <c r="L2319" t="s">
        <v>1439</v>
      </c>
    </row>
    <row r="2320" spans="1:22" x14ac:dyDescent="0.2">
      <c r="A2320" t="s">
        <v>1440</v>
      </c>
      <c r="B2320">
        <v>5.6277000000000002E-8</v>
      </c>
      <c r="C2320" t="s">
        <v>49</v>
      </c>
      <c r="D2320" t="s">
        <v>15</v>
      </c>
      <c r="F2320" t="s">
        <v>36</v>
      </c>
      <c r="G2320">
        <v>2</v>
      </c>
      <c r="H2320">
        <v>-16.692979911025031</v>
      </c>
      <c r="I2320">
        <v>9.798894162072011E-2</v>
      </c>
      <c r="J2320" t="s">
        <v>340</v>
      </c>
      <c r="L2320" t="s">
        <v>1440</v>
      </c>
    </row>
    <row r="2321" spans="1:12" x14ac:dyDescent="0.2">
      <c r="A2321" t="s">
        <v>1441</v>
      </c>
      <c r="B2321">
        <v>4.4043E-10</v>
      </c>
      <c r="C2321" t="s">
        <v>35</v>
      </c>
      <c r="D2321" t="s">
        <v>15</v>
      </c>
      <c r="F2321" t="s">
        <v>36</v>
      </c>
      <c r="G2321">
        <v>2</v>
      </c>
      <c r="H2321">
        <v>-21.54326959350907</v>
      </c>
      <c r="I2321">
        <v>9.798894162072011E-2</v>
      </c>
      <c r="J2321" t="s">
        <v>340</v>
      </c>
      <c r="L2321" t="s">
        <v>1441</v>
      </c>
    </row>
    <row r="2322" spans="1:12" x14ac:dyDescent="0.2">
      <c r="A2322" t="s">
        <v>1442</v>
      </c>
      <c r="B2322">
        <v>7.3404E-9</v>
      </c>
      <c r="C2322" t="s">
        <v>35</v>
      </c>
      <c r="D2322" t="s">
        <v>15</v>
      </c>
      <c r="F2322" t="s">
        <v>36</v>
      </c>
      <c r="G2322">
        <v>2</v>
      </c>
      <c r="H2322">
        <v>-18.729872499892029</v>
      </c>
      <c r="I2322">
        <v>9.798894162072011E-2</v>
      </c>
      <c r="J2322" t="s">
        <v>340</v>
      </c>
      <c r="L2322" t="s">
        <v>1442</v>
      </c>
    </row>
    <row r="2323" spans="1:12" x14ac:dyDescent="0.2">
      <c r="A2323" t="s">
        <v>1452</v>
      </c>
      <c r="B2323">
        <v>3.8934000000000002E-10</v>
      </c>
      <c r="C2323" t="s">
        <v>35</v>
      </c>
      <c r="D2323" t="s">
        <v>15</v>
      </c>
      <c r="F2323" t="s">
        <v>36</v>
      </c>
      <c r="G2323">
        <v>2</v>
      </c>
      <c r="H2323">
        <v>-21.666568118067421</v>
      </c>
      <c r="I2323">
        <v>9.798894162072011E-2</v>
      </c>
      <c r="J2323" t="s">
        <v>340</v>
      </c>
      <c r="L2323" t="s">
        <v>1452</v>
      </c>
    </row>
    <row r="2324" spans="1:12" x14ac:dyDescent="0.2">
      <c r="A2324" t="s">
        <v>1453</v>
      </c>
      <c r="B2324">
        <v>4.7130000000000002E-10</v>
      </c>
      <c r="C2324" t="s">
        <v>35</v>
      </c>
      <c r="D2324" t="s">
        <v>15</v>
      </c>
      <c r="F2324" t="s">
        <v>36</v>
      </c>
      <c r="G2324">
        <v>2</v>
      </c>
      <c r="H2324">
        <v>-21.47552628199886</v>
      </c>
      <c r="I2324">
        <v>9.798894162072011E-2</v>
      </c>
      <c r="J2324" t="s">
        <v>340</v>
      </c>
      <c r="L2324" t="s">
        <v>1453</v>
      </c>
    </row>
    <row r="2325" spans="1:12" x14ac:dyDescent="0.2">
      <c r="A2325" t="s">
        <v>1454</v>
      </c>
      <c r="B2325">
        <v>6.1474000000000004E-11</v>
      </c>
      <c r="C2325" t="s">
        <v>35</v>
      </c>
      <c r="D2325" t="s">
        <v>15</v>
      </c>
      <c r="F2325" t="s">
        <v>36</v>
      </c>
      <c r="G2325">
        <v>2</v>
      </c>
      <c r="H2325">
        <v>-23.51240679473371</v>
      </c>
      <c r="I2325">
        <v>9.798894162072011E-2</v>
      </c>
      <c r="J2325" t="s">
        <v>340</v>
      </c>
      <c r="L2325" t="s">
        <v>1454</v>
      </c>
    </row>
    <row r="2326" spans="1:12" x14ac:dyDescent="0.2">
      <c r="A2326" t="s">
        <v>1455</v>
      </c>
      <c r="B2326">
        <v>1.2458999999999999E-8</v>
      </c>
      <c r="C2326" t="s">
        <v>35</v>
      </c>
      <c r="D2326" t="s">
        <v>15</v>
      </c>
      <c r="F2326" t="s">
        <v>36</v>
      </c>
      <c r="G2326">
        <v>2</v>
      </c>
      <c r="H2326">
        <v>-18.20082258362968</v>
      </c>
      <c r="I2326">
        <v>9.798894162072011E-2</v>
      </c>
      <c r="J2326" t="s">
        <v>340</v>
      </c>
      <c r="L2326" t="s">
        <v>1455</v>
      </c>
    </row>
    <row r="2327" spans="1:12" x14ac:dyDescent="0.2">
      <c r="A2327" t="s">
        <v>1456</v>
      </c>
      <c r="B2327">
        <v>6.5981999999999998E-9</v>
      </c>
      <c r="C2327" t="s">
        <v>35</v>
      </c>
      <c r="D2327" t="s">
        <v>15</v>
      </c>
      <c r="F2327" t="s">
        <v>36</v>
      </c>
      <c r="G2327">
        <v>2</v>
      </c>
      <c r="H2327">
        <v>-18.836468952383601</v>
      </c>
      <c r="I2327">
        <v>9.798894162072011E-2</v>
      </c>
      <c r="J2327" t="s">
        <v>340</v>
      </c>
      <c r="L2327" t="s">
        <v>1456</v>
      </c>
    </row>
    <row r="2328" spans="1:12" x14ac:dyDescent="0.2">
      <c r="A2328" t="s">
        <v>1461</v>
      </c>
      <c r="B2328">
        <v>1.0666E-9</v>
      </c>
      <c r="C2328" t="s">
        <v>49</v>
      </c>
      <c r="D2328" t="s">
        <v>15</v>
      </c>
      <c r="F2328" t="s">
        <v>36</v>
      </c>
      <c r="G2328">
        <v>2</v>
      </c>
      <c r="H2328">
        <v>-20.658789817762049</v>
      </c>
      <c r="I2328">
        <v>9.798894162072011E-2</v>
      </c>
      <c r="J2328" t="s">
        <v>340</v>
      </c>
      <c r="L2328" t="s">
        <v>1461</v>
      </c>
    </row>
    <row r="2329" spans="1:12" x14ac:dyDescent="0.2">
      <c r="A2329" t="s">
        <v>1457</v>
      </c>
      <c r="B2329">
        <v>1.7777000000000001E-8</v>
      </c>
      <c r="C2329" t="s">
        <v>49</v>
      </c>
      <c r="D2329" t="s">
        <v>15</v>
      </c>
      <c r="F2329" t="s">
        <v>36</v>
      </c>
      <c r="G2329">
        <v>2</v>
      </c>
      <c r="H2329">
        <v>-17.845360350005858</v>
      </c>
      <c r="I2329">
        <v>9.798894162072011E-2</v>
      </c>
      <c r="J2329" t="s">
        <v>340</v>
      </c>
      <c r="L2329" t="s">
        <v>1457</v>
      </c>
    </row>
    <row r="2330" spans="1:12" x14ac:dyDescent="0.2">
      <c r="A2330" t="s">
        <v>1462</v>
      </c>
      <c r="B2330">
        <v>5.6487000000000004E-10</v>
      </c>
      <c r="C2330" t="s">
        <v>49</v>
      </c>
      <c r="D2330" t="s">
        <v>15</v>
      </c>
      <c r="F2330" t="s">
        <v>36</v>
      </c>
      <c r="G2330">
        <v>2</v>
      </c>
      <c r="H2330">
        <v>-21.294425499752101</v>
      </c>
      <c r="I2330">
        <v>9.798894162072011E-2</v>
      </c>
      <c r="J2330" t="s">
        <v>340</v>
      </c>
      <c r="L2330" t="s">
        <v>1462</v>
      </c>
    </row>
    <row r="2331" spans="1:12" x14ac:dyDescent="0.2">
      <c r="A2331" t="s">
        <v>1458</v>
      </c>
      <c r="B2331">
        <v>9.4146000000000001E-9</v>
      </c>
      <c r="C2331" t="s">
        <v>49</v>
      </c>
      <c r="D2331" t="s">
        <v>15</v>
      </c>
      <c r="F2331" t="s">
        <v>36</v>
      </c>
      <c r="G2331">
        <v>2</v>
      </c>
      <c r="H2331">
        <v>-18.48100416113547</v>
      </c>
      <c r="I2331">
        <v>9.798894162072011E-2</v>
      </c>
      <c r="J2331" t="s">
        <v>340</v>
      </c>
      <c r="L2331" t="s">
        <v>1458</v>
      </c>
    </row>
    <row r="2332" spans="1:12" x14ac:dyDescent="0.2">
      <c r="A2332" t="s">
        <v>341</v>
      </c>
      <c r="B2332">
        <v>2.3616999999999999E-8</v>
      </c>
      <c r="C2332" t="s">
        <v>359</v>
      </c>
      <c r="D2332" t="s">
        <v>15</v>
      </c>
      <c r="F2332" t="s">
        <v>36</v>
      </c>
      <c r="G2332">
        <v>2</v>
      </c>
      <c r="H2332">
        <v>-17.561299045251399</v>
      </c>
      <c r="I2332">
        <v>9.798894162072011E-2</v>
      </c>
      <c r="J2332" t="s">
        <v>340</v>
      </c>
      <c r="L2332" t="s">
        <v>341</v>
      </c>
    </row>
    <row r="2333" spans="1:12" x14ac:dyDescent="0.2">
      <c r="A2333" t="s">
        <v>342</v>
      </c>
      <c r="B2333">
        <v>2.3616999999999999E-8</v>
      </c>
      <c r="C2333" t="s">
        <v>359</v>
      </c>
      <c r="D2333" t="s">
        <v>15</v>
      </c>
      <c r="F2333" t="s">
        <v>36</v>
      </c>
      <c r="G2333">
        <v>2</v>
      </c>
      <c r="H2333">
        <v>-17.561299045251399</v>
      </c>
      <c r="I2333">
        <v>9.798894162072011E-2</v>
      </c>
      <c r="J2333" t="s">
        <v>340</v>
      </c>
      <c r="L2333" t="s">
        <v>342</v>
      </c>
    </row>
    <row r="2334" spans="1:12" x14ac:dyDescent="0.2">
      <c r="A2334" t="s">
        <v>343</v>
      </c>
      <c r="B2334">
        <v>1.2508E-8</v>
      </c>
      <c r="C2334" t="s">
        <v>359</v>
      </c>
      <c r="D2334" t="s">
        <v>15</v>
      </c>
      <c r="F2334" t="s">
        <v>36</v>
      </c>
      <c r="G2334">
        <v>2</v>
      </c>
      <c r="H2334">
        <v>-18.196897397350821</v>
      </c>
      <c r="I2334">
        <v>9.798894162072011E-2</v>
      </c>
      <c r="J2334" t="s">
        <v>340</v>
      </c>
      <c r="L2334" t="s">
        <v>343</v>
      </c>
    </row>
    <row r="2335" spans="1:12" x14ac:dyDescent="0.2">
      <c r="A2335" t="s">
        <v>344</v>
      </c>
      <c r="B2335">
        <v>1.2508E-8</v>
      </c>
      <c r="C2335" t="s">
        <v>359</v>
      </c>
      <c r="D2335" t="s">
        <v>15</v>
      </c>
      <c r="F2335" t="s">
        <v>36</v>
      </c>
      <c r="G2335">
        <v>2</v>
      </c>
      <c r="H2335">
        <v>-18.196897397350821</v>
      </c>
      <c r="I2335">
        <v>9.798894162072011E-2</v>
      </c>
      <c r="J2335" t="s">
        <v>340</v>
      </c>
      <c r="L2335" t="s">
        <v>344</v>
      </c>
    </row>
    <row r="2336" spans="1:12" x14ac:dyDescent="0.2">
      <c r="A2336" t="s">
        <v>345</v>
      </c>
      <c r="B2336">
        <v>2.4797999999999997E-7</v>
      </c>
      <c r="C2336" t="s">
        <v>359</v>
      </c>
      <c r="D2336" t="s">
        <v>15</v>
      </c>
      <c r="F2336" t="s">
        <v>36</v>
      </c>
      <c r="G2336">
        <v>2</v>
      </c>
      <c r="H2336">
        <v>-15.20991773919472</v>
      </c>
      <c r="I2336">
        <v>9.798894162072011E-2</v>
      </c>
      <c r="J2336" t="s">
        <v>340</v>
      </c>
      <c r="L2336" t="s">
        <v>345</v>
      </c>
    </row>
    <row r="2337" spans="1:12" x14ac:dyDescent="0.2">
      <c r="A2337" t="s">
        <v>346</v>
      </c>
      <c r="B2337">
        <v>1.3133E-7</v>
      </c>
      <c r="C2337" t="s">
        <v>359</v>
      </c>
      <c r="D2337" t="s">
        <v>15</v>
      </c>
      <c r="F2337" t="s">
        <v>36</v>
      </c>
      <c r="G2337">
        <v>2</v>
      </c>
      <c r="H2337">
        <v>-15.845552597349339</v>
      </c>
      <c r="I2337">
        <v>9.798894162072011E-2</v>
      </c>
      <c r="J2337" t="s">
        <v>340</v>
      </c>
      <c r="L2337" t="s">
        <v>346</v>
      </c>
    </row>
    <row r="2338" spans="1:12" x14ac:dyDescent="0.2">
      <c r="A2338" t="s">
        <v>347</v>
      </c>
      <c r="B2338">
        <v>4.6489E-8</v>
      </c>
      <c r="C2338" t="s">
        <v>49</v>
      </c>
      <c r="D2338" t="s">
        <v>15</v>
      </c>
      <c r="F2338" t="s">
        <v>36</v>
      </c>
      <c r="G2338">
        <v>2</v>
      </c>
      <c r="H2338">
        <v>-16.884050111477411</v>
      </c>
      <c r="I2338">
        <v>9.798894162072011E-2</v>
      </c>
      <c r="J2338" t="s">
        <v>340</v>
      </c>
      <c r="L2338" t="s">
        <v>347</v>
      </c>
    </row>
    <row r="2339" spans="1:12" x14ac:dyDescent="0.2">
      <c r="A2339" t="s">
        <v>348</v>
      </c>
      <c r="B2339">
        <v>3.3766000000000001E-9</v>
      </c>
      <c r="C2339" t="s">
        <v>49</v>
      </c>
      <c r="D2339" t="s">
        <v>15</v>
      </c>
      <c r="F2339" t="s">
        <v>36</v>
      </c>
      <c r="G2339">
        <v>2</v>
      </c>
      <c r="H2339">
        <v>-19.506396550885459</v>
      </c>
      <c r="I2339">
        <v>9.798894162072011E-2</v>
      </c>
      <c r="J2339" t="s">
        <v>340</v>
      </c>
      <c r="L2339" t="s">
        <v>348</v>
      </c>
    </row>
    <row r="2340" spans="1:12" x14ac:dyDescent="0.2">
      <c r="A2340" t="s">
        <v>349</v>
      </c>
      <c r="B2340">
        <v>1.2213E-8</v>
      </c>
      <c r="C2340" t="s">
        <v>359</v>
      </c>
      <c r="D2340" t="s">
        <v>15</v>
      </c>
      <c r="F2340" t="s">
        <v>36</v>
      </c>
      <c r="G2340">
        <v>2</v>
      </c>
      <c r="H2340">
        <v>-18.220764878757461</v>
      </c>
      <c r="I2340">
        <v>9.798894162072011E-2</v>
      </c>
      <c r="J2340" t="s">
        <v>340</v>
      </c>
      <c r="L2340" t="s">
        <v>349</v>
      </c>
    </row>
    <row r="2341" spans="1:12" x14ac:dyDescent="0.2">
      <c r="A2341" t="s">
        <v>350</v>
      </c>
      <c r="B2341">
        <v>2.0354999999999999E-7</v>
      </c>
      <c r="C2341" t="s">
        <v>359</v>
      </c>
      <c r="D2341" t="s">
        <v>15</v>
      </c>
      <c r="F2341" t="s">
        <v>36</v>
      </c>
      <c r="G2341">
        <v>2</v>
      </c>
      <c r="H2341">
        <v>-15.40735416199742</v>
      </c>
      <c r="I2341">
        <v>9.798894162072011E-2</v>
      </c>
      <c r="J2341" t="s">
        <v>340</v>
      </c>
      <c r="L2341" t="s">
        <v>350</v>
      </c>
    </row>
    <row r="2342" spans="1:12" x14ac:dyDescent="0.2">
      <c r="A2342" t="s">
        <v>351</v>
      </c>
      <c r="B2342">
        <v>6.4681999999999996E-9</v>
      </c>
      <c r="C2342" t="s">
        <v>359</v>
      </c>
      <c r="D2342" t="s">
        <v>15</v>
      </c>
      <c r="F2342" t="s">
        <v>36</v>
      </c>
      <c r="G2342">
        <v>2</v>
      </c>
      <c r="H2342">
        <v>-18.856367974250119</v>
      </c>
      <c r="I2342">
        <v>9.798894162072011E-2</v>
      </c>
      <c r="J2342" t="s">
        <v>340</v>
      </c>
      <c r="L2342" t="s">
        <v>351</v>
      </c>
    </row>
    <row r="2343" spans="1:12" x14ac:dyDescent="0.2">
      <c r="A2343" t="s">
        <v>352</v>
      </c>
      <c r="B2343">
        <v>1.078E-7</v>
      </c>
      <c r="C2343" t="s">
        <v>359</v>
      </c>
      <c r="D2343" t="s">
        <v>15</v>
      </c>
      <c r="F2343" t="s">
        <v>36</v>
      </c>
      <c r="G2343">
        <v>2</v>
      </c>
      <c r="H2343">
        <v>-16.042988178471511</v>
      </c>
      <c r="I2343">
        <v>9.798894162072011E-2</v>
      </c>
      <c r="J2343" t="s">
        <v>340</v>
      </c>
      <c r="L2343" t="s">
        <v>352</v>
      </c>
    </row>
    <row r="2344" spans="1:12" x14ac:dyDescent="0.2">
      <c r="A2344" t="s">
        <v>442</v>
      </c>
      <c r="B2344">
        <v>2.0720999999999999E-3</v>
      </c>
      <c r="C2344" t="s">
        <v>42</v>
      </c>
      <c r="D2344" t="s">
        <v>16</v>
      </c>
      <c r="F2344" t="s">
        <v>36</v>
      </c>
      <c r="G2344">
        <v>2</v>
      </c>
      <c r="H2344">
        <v>-6.1791926932012373</v>
      </c>
      <c r="I2344">
        <v>4.3409845976280087E-2</v>
      </c>
      <c r="J2344" t="s">
        <v>353</v>
      </c>
      <c r="L2344" t="s">
        <v>443</v>
      </c>
    </row>
    <row r="2345" spans="1:12" x14ac:dyDescent="0.2">
      <c r="A2345" t="s">
        <v>354</v>
      </c>
      <c r="B2345">
        <v>-1.8648999999999999E-6</v>
      </c>
      <c r="C2345" t="s">
        <v>49</v>
      </c>
      <c r="D2345" t="s">
        <v>250</v>
      </c>
      <c r="F2345" t="s">
        <v>36</v>
      </c>
      <c r="G2345">
        <v>2</v>
      </c>
      <c r="H2345">
        <v>-13.19230312560901</v>
      </c>
      <c r="I2345">
        <v>4.3409845976280087E-2</v>
      </c>
      <c r="J2345" t="s">
        <v>353</v>
      </c>
      <c r="K2345" t="b">
        <v>1</v>
      </c>
      <c r="L2345" t="s">
        <v>355</v>
      </c>
    </row>
    <row r="2347" spans="1:12" s="2" customFormat="1" x14ac:dyDescent="0.2">
      <c r="A2347" s="2" t="s">
        <v>2</v>
      </c>
      <c r="B2347" s="2" t="s">
        <v>1459</v>
      </c>
    </row>
    <row r="2348" spans="1:12" x14ac:dyDescent="0.2">
      <c r="A2348" t="s">
        <v>4</v>
      </c>
      <c r="B2348" t="s">
        <v>404</v>
      </c>
    </row>
    <row r="2349" spans="1:12" x14ac:dyDescent="0.2">
      <c r="A2349" t="s">
        <v>6</v>
      </c>
      <c r="B2349" t="s">
        <v>1922</v>
      </c>
    </row>
    <row r="2350" spans="1:12" x14ac:dyDescent="0.2">
      <c r="A2350" t="s">
        <v>8</v>
      </c>
      <c r="B2350">
        <v>1</v>
      </c>
    </row>
    <row r="2351" spans="1:12" x14ac:dyDescent="0.2">
      <c r="A2351" t="s">
        <v>9</v>
      </c>
      <c r="B2351" t="s">
        <v>73</v>
      </c>
    </row>
    <row r="2352" spans="1:12" x14ac:dyDescent="0.2">
      <c r="A2352" t="s">
        <v>11</v>
      </c>
      <c r="B2352" t="s">
        <v>12</v>
      </c>
    </row>
    <row r="2353" spans="1:19" x14ac:dyDescent="0.2">
      <c r="A2353" t="s">
        <v>13</v>
      </c>
      <c r="B2353" t="s">
        <v>14</v>
      </c>
    </row>
    <row r="2354" spans="1:19" x14ac:dyDescent="0.2">
      <c r="A2354" t="s">
        <v>15</v>
      </c>
      <c r="B2354" t="s">
        <v>53</v>
      </c>
    </row>
    <row r="2355" spans="1:19" x14ac:dyDescent="0.2">
      <c r="A2355" t="s">
        <v>17</v>
      </c>
    </row>
    <row r="2356" spans="1:19" s="2" customFormat="1" x14ac:dyDescent="0.2">
      <c r="A2356" s="2" t="s">
        <v>18</v>
      </c>
      <c r="B2356" s="2" t="s">
        <v>19</v>
      </c>
      <c r="C2356" s="2" t="s">
        <v>6</v>
      </c>
      <c r="D2356" s="2" t="s">
        <v>15</v>
      </c>
      <c r="E2356" s="2" t="s">
        <v>20</v>
      </c>
      <c r="F2356" s="2" t="s">
        <v>13</v>
      </c>
      <c r="G2356" s="2" t="s">
        <v>21</v>
      </c>
      <c r="H2356" s="2" t="s">
        <v>9</v>
      </c>
      <c r="I2356" s="2" t="s">
        <v>4</v>
      </c>
      <c r="J2356" s="2" t="s">
        <v>1925</v>
      </c>
      <c r="K2356" s="2" t="s">
        <v>1998</v>
      </c>
      <c r="L2356" s="2" t="s">
        <v>2002</v>
      </c>
      <c r="M2356" s="2" t="s">
        <v>2001</v>
      </c>
      <c r="O2356" s="2" t="s">
        <v>2000</v>
      </c>
      <c r="P2356" s="2" t="s">
        <v>2004</v>
      </c>
      <c r="Q2356" s="2" t="s">
        <v>1502</v>
      </c>
      <c r="R2356" s="2" t="s">
        <v>2005</v>
      </c>
      <c r="S2356" s="2" t="s">
        <v>2006</v>
      </c>
    </row>
    <row r="2357" spans="1:19" x14ac:dyDescent="0.2">
      <c r="A2357" t="s">
        <v>335</v>
      </c>
      <c r="B2357">
        <v>3.8502999999999998</v>
      </c>
      <c r="D2357" t="s">
        <v>30</v>
      </c>
      <c r="E2357" t="s">
        <v>336</v>
      </c>
      <c r="F2357" t="s">
        <v>27</v>
      </c>
      <c r="G2357">
        <v>0</v>
      </c>
      <c r="I2357" t="s">
        <v>337</v>
      </c>
    </row>
    <row r="2358" spans="1:19" x14ac:dyDescent="0.2">
      <c r="A2358" t="s">
        <v>29</v>
      </c>
      <c r="B2358">
        <v>0.25026999999999999</v>
      </c>
      <c r="D2358" t="s">
        <v>30</v>
      </c>
      <c r="E2358" t="s">
        <v>31</v>
      </c>
      <c r="F2358" t="s">
        <v>27</v>
      </c>
      <c r="G2358">
        <v>0</v>
      </c>
      <c r="I2358" t="s">
        <v>338</v>
      </c>
    </row>
    <row r="2359" spans="1:19" x14ac:dyDescent="0.2">
      <c r="A2359" t="s">
        <v>1459</v>
      </c>
      <c r="B2359">
        <v>1</v>
      </c>
      <c r="C2359" t="str">
        <f>B2349</f>
        <v>ZM</v>
      </c>
      <c r="D2359" t="s">
        <v>53</v>
      </c>
      <c r="E2359" t="s">
        <v>339</v>
      </c>
      <c r="F2359" t="s">
        <v>33</v>
      </c>
      <c r="G2359">
        <v>0</v>
      </c>
      <c r="H2359" t="s">
        <v>73</v>
      </c>
      <c r="J2359">
        <f>VLOOKUP(C2359,'extension - production vol'!$B$6:$D$235,3,0)</f>
        <v>17.085999999999999</v>
      </c>
    </row>
    <row r="2360" spans="1:19" x14ac:dyDescent="0.2">
      <c r="A2360" t="s">
        <v>1439</v>
      </c>
      <c r="B2360">
        <v>6.4265290829504533E-9</v>
      </c>
      <c r="C2360" t="s">
        <v>49</v>
      </c>
      <c r="D2360" t="s">
        <v>15</v>
      </c>
      <c r="F2360" t="s">
        <v>36</v>
      </c>
      <c r="G2360">
        <v>0</v>
      </c>
      <c r="H2360" t="s">
        <v>1439</v>
      </c>
      <c r="I2360" t="s">
        <v>340</v>
      </c>
    </row>
    <row r="2361" spans="1:19" x14ac:dyDescent="0.2">
      <c r="A2361" t="s">
        <v>1440</v>
      </c>
      <c r="B2361">
        <v>7.9051994914169298E-8</v>
      </c>
      <c r="C2361" t="s">
        <v>49</v>
      </c>
      <c r="D2361" t="s">
        <v>15</v>
      </c>
      <c r="F2361" t="s">
        <v>36</v>
      </c>
      <c r="G2361">
        <v>0</v>
      </c>
      <c r="H2361" t="s">
        <v>1440</v>
      </c>
      <c r="I2361" t="s">
        <v>340</v>
      </c>
    </row>
    <row r="2362" spans="1:19" x14ac:dyDescent="0.2">
      <c r="A2362" t="s">
        <v>1441</v>
      </c>
      <c r="B2362">
        <v>4.3905136743696912E-9</v>
      </c>
      <c r="C2362" t="s">
        <v>35</v>
      </c>
      <c r="D2362" t="s">
        <v>15</v>
      </c>
      <c r="F2362" t="s">
        <v>36</v>
      </c>
      <c r="G2362">
        <v>0</v>
      </c>
      <c r="H2362" t="s">
        <v>1441</v>
      </c>
      <c r="I2362" t="s">
        <v>340</v>
      </c>
    </row>
    <row r="2363" spans="1:19" x14ac:dyDescent="0.2">
      <c r="A2363" t="s">
        <v>1442</v>
      </c>
      <c r="B2363">
        <v>1.0521308675626849E-7</v>
      </c>
      <c r="C2363" t="s">
        <v>35</v>
      </c>
      <c r="D2363" t="s">
        <v>15</v>
      </c>
      <c r="F2363" t="s">
        <v>36</v>
      </c>
      <c r="G2363">
        <v>0</v>
      </c>
      <c r="H2363" t="s">
        <v>1442</v>
      </c>
      <c r="I2363" t="s">
        <v>340</v>
      </c>
    </row>
    <row r="2364" spans="1:19" x14ac:dyDescent="0.2">
      <c r="A2364" t="s">
        <v>341</v>
      </c>
      <c r="B2364">
        <v>2.1036182300075951E-7</v>
      </c>
      <c r="C2364" t="s">
        <v>35</v>
      </c>
      <c r="D2364" t="s">
        <v>15</v>
      </c>
      <c r="F2364" t="s">
        <v>36</v>
      </c>
      <c r="G2364">
        <v>0</v>
      </c>
      <c r="H2364" t="s">
        <v>341</v>
      </c>
      <c r="I2364" t="s">
        <v>340</v>
      </c>
    </row>
    <row r="2365" spans="1:19" x14ac:dyDescent="0.2">
      <c r="A2365" t="s">
        <v>342</v>
      </c>
      <c r="B2365">
        <v>2.1036182300075951E-7</v>
      </c>
      <c r="C2365" t="s">
        <v>35</v>
      </c>
      <c r="D2365" t="s">
        <v>15</v>
      </c>
      <c r="F2365" t="s">
        <v>36</v>
      </c>
      <c r="G2365">
        <v>0</v>
      </c>
      <c r="H2365" t="s">
        <v>342</v>
      </c>
      <c r="I2365" t="s">
        <v>340</v>
      </c>
    </row>
    <row r="2366" spans="1:19" x14ac:dyDescent="0.2">
      <c r="A2366" t="s">
        <v>343</v>
      </c>
      <c r="B2366">
        <v>1.161457169463653E-7</v>
      </c>
      <c r="C2366" t="s">
        <v>35</v>
      </c>
      <c r="D2366" t="s">
        <v>15</v>
      </c>
      <c r="F2366" t="s">
        <v>36</v>
      </c>
      <c r="G2366">
        <v>0</v>
      </c>
      <c r="H2366" t="s">
        <v>343</v>
      </c>
      <c r="I2366" t="s">
        <v>340</v>
      </c>
    </row>
    <row r="2367" spans="1:19" x14ac:dyDescent="0.2">
      <c r="A2367" t="s">
        <v>344</v>
      </c>
      <c r="B2367">
        <v>1.161457169463653E-7</v>
      </c>
      <c r="C2367" t="s">
        <v>35</v>
      </c>
      <c r="D2367" t="s">
        <v>15</v>
      </c>
      <c r="F2367" t="s">
        <v>36</v>
      </c>
      <c r="G2367">
        <v>0</v>
      </c>
      <c r="H2367" t="s">
        <v>344</v>
      </c>
      <c r="I2367" t="s">
        <v>340</v>
      </c>
    </row>
    <row r="2368" spans="1:19" x14ac:dyDescent="0.2">
      <c r="A2368" t="s">
        <v>345</v>
      </c>
      <c r="B2368">
        <v>2.1895696433061281E-6</v>
      </c>
      <c r="C2368" t="s">
        <v>35</v>
      </c>
      <c r="D2368" t="s">
        <v>15</v>
      </c>
      <c r="F2368" t="s">
        <v>36</v>
      </c>
      <c r="G2368">
        <v>0</v>
      </c>
      <c r="H2368" t="s">
        <v>345</v>
      </c>
      <c r="I2368" t="s">
        <v>340</v>
      </c>
    </row>
    <row r="2369" spans="1:9" x14ac:dyDescent="0.2">
      <c r="A2369" t="s">
        <v>346</v>
      </c>
      <c r="B2369">
        <v>1.2113722961667671E-6</v>
      </c>
      <c r="C2369" t="s">
        <v>35</v>
      </c>
      <c r="D2369" t="s">
        <v>15</v>
      </c>
      <c r="F2369" t="s">
        <v>36</v>
      </c>
      <c r="G2369">
        <v>0</v>
      </c>
      <c r="H2369" t="s">
        <v>346</v>
      </c>
      <c r="I2369" t="s">
        <v>340</v>
      </c>
    </row>
    <row r="2370" spans="1:9" x14ac:dyDescent="0.2">
      <c r="A2370" t="s">
        <v>347</v>
      </c>
      <c r="B2370">
        <v>1.5412295411323661E-7</v>
      </c>
      <c r="C2370" t="s">
        <v>49</v>
      </c>
      <c r="D2370" t="s">
        <v>15</v>
      </c>
      <c r="F2370" t="s">
        <v>36</v>
      </c>
      <c r="G2370">
        <v>0</v>
      </c>
      <c r="H2370" t="s">
        <v>347</v>
      </c>
      <c r="I2370" t="s">
        <v>340</v>
      </c>
    </row>
    <row r="2371" spans="1:9" x14ac:dyDescent="0.2">
      <c r="A2371" t="s">
        <v>348</v>
      </c>
      <c r="B2371">
        <v>3.281510868019834E-9</v>
      </c>
      <c r="C2371" t="s">
        <v>49</v>
      </c>
      <c r="D2371" t="s">
        <v>15</v>
      </c>
      <c r="F2371" t="s">
        <v>36</v>
      </c>
      <c r="G2371">
        <v>0</v>
      </c>
      <c r="H2371" t="s">
        <v>348</v>
      </c>
      <c r="I2371" t="s">
        <v>340</v>
      </c>
    </row>
    <row r="2372" spans="1:9" x14ac:dyDescent="0.2">
      <c r="A2372" t="s">
        <v>349</v>
      </c>
      <c r="B2372">
        <v>9.554485716244923E-8</v>
      </c>
      <c r="C2372" t="s">
        <v>35</v>
      </c>
      <c r="D2372" t="s">
        <v>15</v>
      </c>
      <c r="F2372" t="s">
        <v>36</v>
      </c>
      <c r="G2372">
        <v>0</v>
      </c>
      <c r="H2372" t="s">
        <v>349</v>
      </c>
      <c r="I2372" t="s">
        <v>340</v>
      </c>
    </row>
    <row r="2373" spans="1:9" x14ac:dyDescent="0.2">
      <c r="A2373" t="s">
        <v>350</v>
      </c>
      <c r="B2373">
        <v>2.2976263270017552E-6</v>
      </c>
      <c r="C2373" t="s">
        <v>35</v>
      </c>
      <c r="D2373" t="s">
        <v>15</v>
      </c>
      <c r="F2373" t="s">
        <v>36</v>
      </c>
      <c r="G2373">
        <v>0</v>
      </c>
      <c r="H2373" t="s">
        <v>350</v>
      </c>
      <c r="I2373" t="s">
        <v>340</v>
      </c>
    </row>
    <row r="2374" spans="1:9" x14ac:dyDescent="0.2">
      <c r="A2374" t="s">
        <v>351</v>
      </c>
      <c r="B2374">
        <v>5.3061518888431617E-8</v>
      </c>
      <c r="C2374" t="s">
        <v>35</v>
      </c>
      <c r="D2374" t="s">
        <v>15</v>
      </c>
      <c r="F2374" t="s">
        <v>36</v>
      </c>
      <c r="G2374">
        <v>0</v>
      </c>
      <c r="H2374" t="s">
        <v>351</v>
      </c>
      <c r="I2374" t="s">
        <v>340</v>
      </c>
    </row>
    <row r="2375" spans="1:9" x14ac:dyDescent="0.2">
      <c r="A2375" t="s">
        <v>352</v>
      </c>
      <c r="B2375">
        <v>1.2739314288326559E-6</v>
      </c>
      <c r="C2375" t="s">
        <v>35</v>
      </c>
      <c r="D2375" t="s">
        <v>15</v>
      </c>
      <c r="F2375" t="s">
        <v>36</v>
      </c>
      <c r="G2375">
        <v>0</v>
      </c>
      <c r="H2375" t="s">
        <v>352</v>
      </c>
      <c r="I2375" t="s">
        <v>340</v>
      </c>
    </row>
    <row r="2376" spans="1:9" x14ac:dyDescent="0.2">
      <c r="A2376" t="s">
        <v>442</v>
      </c>
      <c r="B2376">
        <v>3.7025999999999999E-3</v>
      </c>
      <c r="C2376" t="s">
        <v>42</v>
      </c>
      <c r="D2376" t="s">
        <v>16</v>
      </c>
      <c r="F2376" t="s">
        <v>36</v>
      </c>
      <c r="G2376">
        <v>0</v>
      </c>
      <c r="H2376" t="s">
        <v>443</v>
      </c>
      <c r="I2376" t="s">
        <v>353</v>
      </c>
    </row>
    <row r="2377" spans="1:9" x14ac:dyDescent="0.2">
      <c r="A2377" t="s">
        <v>354</v>
      </c>
      <c r="B2377">
        <v>-3.3322999999999998E-6</v>
      </c>
      <c r="C2377" t="s">
        <v>49</v>
      </c>
      <c r="D2377" t="s">
        <v>250</v>
      </c>
      <c r="F2377" t="s">
        <v>36</v>
      </c>
      <c r="G2377">
        <v>0</v>
      </c>
      <c r="H2377" t="s">
        <v>355</v>
      </c>
      <c r="I2377" t="s">
        <v>353</v>
      </c>
    </row>
    <row r="2379" spans="1:9" s="2" customFormat="1" x14ac:dyDescent="0.2">
      <c r="A2379" s="2" t="s">
        <v>2</v>
      </c>
      <c r="B2379" s="2" t="s">
        <v>1460</v>
      </c>
    </row>
    <row r="2380" spans="1:9" x14ac:dyDescent="0.2">
      <c r="A2380" t="s">
        <v>4</v>
      </c>
      <c r="B2380" t="s">
        <v>404</v>
      </c>
    </row>
    <row r="2381" spans="1:9" x14ac:dyDescent="0.2">
      <c r="A2381" t="s">
        <v>6</v>
      </c>
      <c r="B2381" t="s">
        <v>1922</v>
      </c>
    </row>
    <row r="2382" spans="1:9" x14ac:dyDescent="0.2">
      <c r="A2382" t="s">
        <v>8</v>
      </c>
      <c r="B2382">
        <v>1</v>
      </c>
    </row>
    <row r="2383" spans="1:9" x14ac:dyDescent="0.2">
      <c r="A2383" t="s">
        <v>9</v>
      </c>
      <c r="B2383" t="s">
        <v>73</v>
      </c>
    </row>
    <row r="2384" spans="1:9" x14ac:dyDescent="0.2">
      <c r="A2384" t="s">
        <v>11</v>
      </c>
      <c r="B2384" t="s">
        <v>12</v>
      </c>
    </row>
    <row r="2385" spans="1:19" x14ac:dyDescent="0.2">
      <c r="A2385" t="s">
        <v>13</v>
      </c>
      <c r="B2385" t="s">
        <v>14</v>
      </c>
    </row>
    <row r="2386" spans="1:19" x14ac:dyDescent="0.2">
      <c r="A2386" t="s">
        <v>15</v>
      </c>
      <c r="B2386" t="s">
        <v>53</v>
      </c>
    </row>
    <row r="2387" spans="1:19" x14ac:dyDescent="0.2">
      <c r="A2387" t="s">
        <v>17</v>
      </c>
    </row>
    <row r="2388" spans="1:19" s="2" customFormat="1" x14ac:dyDescent="0.2">
      <c r="A2388" s="2" t="s">
        <v>18</v>
      </c>
      <c r="B2388" s="2" t="s">
        <v>19</v>
      </c>
      <c r="C2388" s="2" t="s">
        <v>6</v>
      </c>
      <c r="D2388" s="2" t="s">
        <v>15</v>
      </c>
      <c r="E2388" s="2" t="s">
        <v>20</v>
      </c>
      <c r="F2388" s="2" t="s">
        <v>13</v>
      </c>
      <c r="G2388" s="2" t="s">
        <v>21</v>
      </c>
      <c r="H2388" s="2" t="s">
        <v>9</v>
      </c>
      <c r="I2388" s="2" t="s">
        <v>4</v>
      </c>
      <c r="J2388" s="2" t="s">
        <v>1925</v>
      </c>
      <c r="K2388" s="2" t="s">
        <v>1998</v>
      </c>
      <c r="L2388" s="2" t="s">
        <v>2002</v>
      </c>
      <c r="M2388" s="2" t="s">
        <v>2001</v>
      </c>
      <c r="O2388" s="2" t="s">
        <v>2000</v>
      </c>
      <c r="P2388" s="2" t="s">
        <v>2004</v>
      </c>
      <c r="Q2388" s="2" t="s">
        <v>1502</v>
      </c>
      <c r="R2388" s="2" t="s">
        <v>2005</v>
      </c>
      <c r="S2388" s="2" t="s">
        <v>2006</v>
      </c>
    </row>
    <row r="2389" spans="1:19" x14ac:dyDescent="0.2">
      <c r="A2389" t="s">
        <v>335</v>
      </c>
      <c r="B2389">
        <v>3.8502999999999998</v>
      </c>
      <c r="D2389" t="s">
        <v>30</v>
      </c>
      <c r="E2389" t="s">
        <v>336</v>
      </c>
      <c r="F2389" t="s">
        <v>27</v>
      </c>
      <c r="G2389">
        <v>0</v>
      </c>
      <c r="I2389" t="s">
        <v>337</v>
      </c>
    </row>
    <row r="2390" spans="1:19" x14ac:dyDescent="0.2">
      <c r="A2390" t="s">
        <v>29</v>
      </c>
      <c r="B2390">
        <v>0.25026999999999999</v>
      </c>
      <c r="D2390" t="s">
        <v>30</v>
      </c>
      <c r="E2390" t="s">
        <v>31</v>
      </c>
      <c r="F2390" t="s">
        <v>27</v>
      </c>
      <c r="G2390">
        <v>0</v>
      </c>
      <c r="I2390" t="s">
        <v>338</v>
      </c>
    </row>
    <row r="2391" spans="1:19" x14ac:dyDescent="0.2">
      <c r="A2391" t="s">
        <v>1460</v>
      </c>
      <c r="B2391">
        <v>1</v>
      </c>
      <c r="C2391" t="str">
        <f>B2381</f>
        <v>ZM</v>
      </c>
      <c r="D2391" t="s">
        <v>53</v>
      </c>
      <c r="E2391" t="s">
        <v>339</v>
      </c>
      <c r="F2391" t="s">
        <v>33</v>
      </c>
      <c r="G2391">
        <v>0</v>
      </c>
      <c r="H2391" t="s">
        <v>73</v>
      </c>
      <c r="J2391">
        <f>VLOOKUP(C2391,'extension - production vol'!$B$6:$D$235,3,0)</f>
        <v>17.085999999999999</v>
      </c>
    </row>
    <row r="2392" spans="1:19" x14ac:dyDescent="0.2">
      <c r="A2392" t="s">
        <v>1434</v>
      </c>
      <c r="B2392">
        <v>3.3521534714391271E-8</v>
      </c>
      <c r="C2392" t="s">
        <v>49</v>
      </c>
      <c r="D2392" t="s">
        <v>15</v>
      </c>
      <c r="F2392" t="s">
        <v>36</v>
      </c>
      <c r="G2392">
        <v>0</v>
      </c>
      <c r="H2392" t="s">
        <v>1434</v>
      </c>
      <c r="I2392" t="s">
        <v>340</v>
      </c>
    </row>
    <row r="2393" spans="1:19" x14ac:dyDescent="0.2">
      <c r="A2393" t="s">
        <v>1435</v>
      </c>
      <c r="B2393">
        <v>1.7708617649119798E-8</v>
      </c>
      <c r="C2393" t="s">
        <v>49</v>
      </c>
      <c r="D2393" t="s">
        <v>15</v>
      </c>
      <c r="F2393" t="s">
        <v>36</v>
      </c>
      <c r="G2393">
        <v>0</v>
      </c>
      <c r="H2393" t="s">
        <v>1435</v>
      </c>
      <c r="I2393" t="s">
        <v>340</v>
      </c>
    </row>
    <row r="2394" spans="1:19" x14ac:dyDescent="0.2">
      <c r="A2394" t="s">
        <v>1452</v>
      </c>
      <c r="B2394">
        <v>3.0570455872195341E-10</v>
      </c>
      <c r="C2394" t="s">
        <v>35</v>
      </c>
      <c r="D2394" t="s">
        <v>15</v>
      </c>
      <c r="F2394" t="s">
        <v>36</v>
      </c>
      <c r="G2394">
        <v>0</v>
      </c>
      <c r="H2394" t="s">
        <v>1452</v>
      </c>
      <c r="I2394" t="s">
        <v>340</v>
      </c>
    </row>
    <row r="2395" spans="1:19" x14ac:dyDescent="0.2">
      <c r="A2395" t="s">
        <v>1453</v>
      </c>
      <c r="B2395">
        <v>3.7018911407736551E-10</v>
      </c>
      <c r="C2395" t="s">
        <v>35</v>
      </c>
      <c r="D2395" t="s">
        <v>15</v>
      </c>
      <c r="F2395" t="s">
        <v>36</v>
      </c>
      <c r="G2395">
        <v>0</v>
      </c>
      <c r="H2395" t="s">
        <v>1453</v>
      </c>
      <c r="I2395" t="s">
        <v>340</v>
      </c>
    </row>
    <row r="2396" spans="1:19" x14ac:dyDescent="0.2">
      <c r="A2396" t="s">
        <v>1454</v>
      </c>
      <c r="B2396">
        <v>4.824400067330827E-11</v>
      </c>
      <c r="C2396" t="s">
        <v>35</v>
      </c>
      <c r="D2396" t="s">
        <v>15</v>
      </c>
      <c r="F2396" t="s">
        <v>36</v>
      </c>
      <c r="G2396">
        <v>0</v>
      </c>
      <c r="H2396" t="s">
        <v>1454</v>
      </c>
      <c r="I2396" t="s">
        <v>340</v>
      </c>
    </row>
    <row r="2397" spans="1:19" x14ac:dyDescent="0.2">
      <c r="A2397" t="s">
        <v>1455</v>
      </c>
      <c r="B2397">
        <v>9.7920991465625702E-9</v>
      </c>
      <c r="C2397" t="s">
        <v>35</v>
      </c>
      <c r="D2397" t="s">
        <v>15</v>
      </c>
      <c r="F2397" t="s">
        <v>36</v>
      </c>
      <c r="G2397">
        <v>0</v>
      </c>
      <c r="H2397" t="s">
        <v>1455</v>
      </c>
      <c r="I2397" t="s">
        <v>340</v>
      </c>
    </row>
    <row r="2398" spans="1:19" x14ac:dyDescent="0.2">
      <c r="A2398" t="s">
        <v>1456</v>
      </c>
      <c r="B2398">
        <v>5.1826475970831156E-9</v>
      </c>
      <c r="C2398" t="s">
        <v>35</v>
      </c>
      <c r="D2398" t="s">
        <v>15</v>
      </c>
      <c r="F2398" t="s">
        <v>36</v>
      </c>
      <c r="G2398">
        <v>0</v>
      </c>
      <c r="H2398" t="s">
        <v>1456</v>
      </c>
      <c r="I2398" t="s">
        <v>340</v>
      </c>
    </row>
    <row r="2399" spans="1:19" x14ac:dyDescent="0.2">
      <c r="A2399" t="s">
        <v>1461</v>
      </c>
      <c r="B2399">
        <v>5.3404337904433668E-9</v>
      </c>
      <c r="C2399" t="s">
        <v>49</v>
      </c>
      <c r="D2399" t="s">
        <v>15</v>
      </c>
      <c r="F2399" t="s">
        <v>36</v>
      </c>
      <c r="G2399">
        <v>0</v>
      </c>
      <c r="H2399" t="s">
        <v>1461</v>
      </c>
      <c r="I2399" t="s">
        <v>340</v>
      </c>
    </row>
    <row r="2400" spans="1:19" x14ac:dyDescent="0.2">
      <c r="A2400" t="s">
        <v>1457</v>
      </c>
      <c r="B2400">
        <v>6.2434324500307844E-8</v>
      </c>
      <c r="C2400" t="s">
        <v>49</v>
      </c>
      <c r="D2400" t="s">
        <v>15</v>
      </c>
      <c r="F2400" t="s">
        <v>36</v>
      </c>
      <c r="G2400">
        <v>0</v>
      </c>
      <c r="H2400" t="s">
        <v>1457</v>
      </c>
      <c r="I2400" t="s">
        <v>340</v>
      </c>
    </row>
    <row r="2401" spans="1:22" x14ac:dyDescent="0.2">
      <c r="A2401" t="s">
        <v>1462</v>
      </c>
      <c r="B2401">
        <v>1.9816111689228142E-9</v>
      </c>
      <c r="C2401" t="s">
        <v>49</v>
      </c>
      <c r="D2401" t="s">
        <v>15</v>
      </c>
      <c r="F2401" t="s">
        <v>36</v>
      </c>
      <c r="G2401">
        <v>0</v>
      </c>
      <c r="H2401" t="s">
        <v>1462</v>
      </c>
      <c r="I2401" t="s">
        <v>340</v>
      </c>
    </row>
    <row r="2402" spans="1:22" x14ac:dyDescent="0.2">
      <c r="A2402" t="s">
        <v>1458</v>
      </c>
      <c r="B2402">
        <v>3.3001000093019847E-8</v>
      </c>
      <c r="C2402" t="s">
        <v>49</v>
      </c>
      <c r="D2402" t="s">
        <v>15</v>
      </c>
      <c r="F2402" t="s">
        <v>36</v>
      </c>
      <c r="G2402">
        <v>0</v>
      </c>
      <c r="H2402" t="s">
        <v>1458</v>
      </c>
      <c r="I2402" t="s">
        <v>340</v>
      </c>
    </row>
    <row r="2403" spans="1:22" x14ac:dyDescent="0.2">
      <c r="A2403" t="s">
        <v>442</v>
      </c>
      <c r="B2403">
        <v>3.7025999999999999E-3</v>
      </c>
      <c r="C2403" t="s">
        <v>42</v>
      </c>
      <c r="D2403" t="s">
        <v>16</v>
      </c>
      <c r="F2403" t="s">
        <v>36</v>
      </c>
      <c r="G2403">
        <v>0</v>
      </c>
      <c r="H2403" t="s">
        <v>443</v>
      </c>
      <c r="I2403" t="s">
        <v>353</v>
      </c>
    </row>
    <row r="2404" spans="1:22" x14ac:dyDescent="0.2">
      <c r="A2404" t="s">
        <v>354</v>
      </c>
      <c r="B2404">
        <v>-3.3322999999999998E-6</v>
      </c>
      <c r="C2404" t="s">
        <v>49</v>
      </c>
      <c r="D2404" t="s">
        <v>250</v>
      </c>
      <c r="F2404" t="s">
        <v>36</v>
      </c>
      <c r="G2404">
        <v>0</v>
      </c>
      <c r="H2404" t="s">
        <v>355</v>
      </c>
      <c r="I2404" t="s">
        <v>353</v>
      </c>
    </row>
    <row r="2406" spans="1:22" s="2" customFormat="1" x14ac:dyDescent="0.2">
      <c r="A2406" s="2" t="s">
        <v>2</v>
      </c>
      <c r="B2406" s="2" t="s">
        <v>332</v>
      </c>
    </row>
    <row r="2407" spans="1:22" x14ac:dyDescent="0.2">
      <c r="A2407" t="s">
        <v>4</v>
      </c>
      <c r="B2407" t="s">
        <v>356</v>
      </c>
    </row>
    <row r="2408" spans="1:22" x14ac:dyDescent="0.2">
      <c r="A2408" t="s">
        <v>6</v>
      </c>
      <c r="B2408" t="s">
        <v>1922</v>
      </c>
    </row>
    <row r="2409" spans="1:22" x14ac:dyDescent="0.2">
      <c r="A2409" t="s">
        <v>8</v>
      </c>
      <c r="B2409">
        <v>1</v>
      </c>
    </row>
    <row r="2410" spans="1:22" x14ac:dyDescent="0.2">
      <c r="A2410" t="s">
        <v>9</v>
      </c>
      <c r="B2410" t="s">
        <v>73</v>
      </c>
    </row>
    <row r="2411" spans="1:22" x14ac:dyDescent="0.2">
      <c r="A2411" t="s">
        <v>11</v>
      </c>
      <c r="B2411" t="s">
        <v>12</v>
      </c>
    </row>
    <row r="2412" spans="1:22" x14ac:dyDescent="0.2">
      <c r="A2412" t="s">
        <v>13</v>
      </c>
      <c r="B2412" t="s">
        <v>14</v>
      </c>
    </row>
    <row r="2413" spans="1:22" x14ac:dyDescent="0.2">
      <c r="A2413" t="s">
        <v>15</v>
      </c>
      <c r="B2413" t="s">
        <v>53</v>
      </c>
    </row>
    <row r="2414" spans="1:22" x14ac:dyDescent="0.2">
      <c r="A2414" t="s">
        <v>17</v>
      </c>
    </row>
    <row r="2415" spans="1:22" s="2" customFormat="1" x14ac:dyDescent="0.2">
      <c r="A2415" s="2" t="s">
        <v>18</v>
      </c>
      <c r="B2415" s="2" t="s">
        <v>19</v>
      </c>
      <c r="C2415" s="2" t="s">
        <v>6</v>
      </c>
      <c r="D2415" s="2" t="s">
        <v>15</v>
      </c>
      <c r="E2415" s="2" t="s">
        <v>20</v>
      </c>
      <c r="F2415" s="2" t="s">
        <v>13</v>
      </c>
      <c r="G2415" s="2" t="s">
        <v>21</v>
      </c>
      <c r="H2415" s="2" t="s">
        <v>22</v>
      </c>
      <c r="I2415" s="2" t="s">
        <v>23</v>
      </c>
      <c r="J2415" s="2" t="s">
        <v>4</v>
      </c>
      <c r="K2415" s="2" t="s">
        <v>24</v>
      </c>
      <c r="L2415" s="2" t="s">
        <v>9</v>
      </c>
      <c r="M2415" s="2" t="s">
        <v>1998</v>
      </c>
      <c r="O2415" s="2" t="s">
        <v>2002</v>
      </c>
      <c r="P2415" s="2" t="s">
        <v>2003</v>
      </c>
      <c r="Q2415" s="2" t="s">
        <v>2001</v>
      </c>
      <c r="R2415" s="2" t="s">
        <v>2000</v>
      </c>
      <c r="S2415" s="2" t="s">
        <v>2004</v>
      </c>
      <c r="T2415" s="2" t="s">
        <v>1502</v>
      </c>
      <c r="U2415" s="2" t="s">
        <v>2005</v>
      </c>
      <c r="V2415" s="2" t="s">
        <v>2006</v>
      </c>
    </row>
    <row r="2416" spans="1:22" x14ac:dyDescent="0.2">
      <c r="A2416" t="s">
        <v>335</v>
      </c>
      <c r="B2416">
        <v>3.8502999999999998</v>
      </c>
      <c r="D2416" t="s">
        <v>30</v>
      </c>
      <c r="E2416" t="s">
        <v>336</v>
      </c>
      <c r="F2416" t="s">
        <v>27</v>
      </c>
      <c r="G2416">
        <v>2</v>
      </c>
      <c r="H2416">
        <v>1.348151067341848</v>
      </c>
      <c r="I2416">
        <v>4.3409845976280087E-2</v>
      </c>
      <c r="J2416" t="s">
        <v>337</v>
      </c>
    </row>
    <row r="2417" spans="1:13" x14ac:dyDescent="0.2">
      <c r="A2417" t="s">
        <v>29</v>
      </c>
      <c r="B2417">
        <v>0.25026999999999999</v>
      </c>
      <c r="D2417" t="s">
        <v>30</v>
      </c>
      <c r="E2417" t="s">
        <v>31</v>
      </c>
      <c r="F2417" t="s">
        <v>27</v>
      </c>
      <c r="G2417">
        <v>2</v>
      </c>
      <c r="H2417">
        <v>-1.385214943900327</v>
      </c>
      <c r="I2417">
        <v>2.439508208471609E-2</v>
      </c>
      <c r="J2417" t="s">
        <v>358</v>
      </c>
    </row>
    <row r="2418" spans="1:13" x14ac:dyDescent="0.2">
      <c r="A2418" t="s">
        <v>332</v>
      </c>
      <c r="B2418">
        <v>1</v>
      </c>
      <c r="C2418" t="str">
        <f>B2408</f>
        <v>ZM</v>
      </c>
      <c r="D2418" t="s">
        <v>53</v>
      </c>
      <c r="E2418" t="s">
        <v>339</v>
      </c>
      <c r="F2418" t="s">
        <v>33</v>
      </c>
      <c r="G2418">
        <v>0</v>
      </c>
      <c r="H2418">
        <v>1</v>
      </c>
      <c r="L2418" t="s">
        <v>73</v>
      </c>
      <c r="M2418">
        <f>VLOOKUP(C2418,'extension - production vol'!$B$6:$D$235,3,0)</f>
        <v>17.085999999999999</v>
      </c>
    </row>
    <row r="2419" spans="1:13" x14ac:dyDescent="0.2">
      <c r="A2419" t="s">
        <v>1434</v>
      </c>
      <c r="B2419">
        <v>9.5377999999999999E-9</v>
      </c>
      <c r="C2419" t="s">
        <v>49</v>
      </c>
      <c r="D2419" t="s">
        <v>15</v>
      </c>
      <c r="F2419" t="s">
        <v>36</v>
      </c>
      <c r="G2419">
        <v>2</v>
      </c>
      <c r="H2419">
        <v>-18.46800298604678</v>
      </c>
      <c r="I2419">
        <v>9.798894162072011E-2</v>
      </c>
      <c r="J2419" t="s">
        <v>340</v>
      </c>
      <c r="L2419" t="s">
        <v>1434</v>
      </c>
    </row>
    <row r="2420" spans="1:13" x14ac:dyDescent="0.2">
      <c r="A2420" t="s">
        <v>1435</v>
      </c>
      <c r="B2420">
        <v>5.0512999999999997E-9</v>
      </c>
      <c r="C2420" t="s">
        <v>49</v>
      </c>
      <c r="D2420" t="s">
        <v>15</v>
      </c>
      <c r="F2420" t="s">
        <v>36</v>
      </c>
      <c r="G2420">
        <v>2</v>
      </c>
      <c r="H2420">
        <v>-19.10362020104489</v>
      </c>
      <c r="I2420">
        <v>9.798894162072011E-2</v>
      </c>
      <c r="J2420" t="s">
        <v>340</v>
      </c>
      <c r="L2420" t="s">
        <v>1435</v>
      </c>
    </row>
    <row r="2421" spans="1:13" x14ac:dyDescent="0.2">
      <c r="A2421" t="s">
        <v>1439</v>
      </c>
      <c r="B2421">
        <v>2.7893999999999999E-9</v>
      </c>
      <c r="C2421" t="s">
        <v>49</v>
      </c>
      <c r="D2421" t="s">
        <v>15</v>
      </c>
      <c r="F2421" t="s">
        <v>36</v>
      </c>
      <c r="G2421">
        <v>2</v>
      </c>
      <c r="H2421">
        <v>-19.697439318003951</v>
      </c>
      <c r="I2421">
        <v>9.798894162072011E-2</v>
      </c>
      <c r="J2421" t="s">
        <v>340</v>
      </c>
      <c r="L2421" t="s">
        <v>1439</v>
      </c>
    </row>
    <row r="2422" spans="1:13" x14ac:dyDescent="0.2">
      <c r="A2422" t="s">
        <v>1440</v>
      </c>
      <c r="B2422">
        <v>5.6277000000000002E-8</v>
      </c>
      <c r="C2422" t="s">
        <v>49</v>
      </c>
      <c r="D2422" t="s">
        <v>15</v>
      </c>
      <c r="F2422" t="s">
        <v>36</v>
      </c>
      <c r="G2422">
        <v>2</v>
      </c>
      <c r="H2422">
        <v>-16.692979911025031</v>
      </c>
      <c r="I2422">
        <v>9.798894162072011E-2</v>
      </c>
      <c r="J2422" t="s">
        <v>340</v>
      </c>
      <c r="L2422" t="s">
        <v>1440</v>
      </c>
    </row>
    <row r="2423" spans="1:13" x14ac:dyDescent="0.2">
      <c r="A2423" t="s">
        <v>1441</v>
      </c>
      <c r="B2423">
        <v>4.4043E-10</v>
      </c>
      <c r="C2423" t="s">
        <v>35</v>
      </c>
      <c r="D2423" t="s">
        <v>15</v>
      </c>
      <c r="F2423" t="s">
        <v>36</v>
      </c>
      <c r="G2423">
        <v>2</v>
      </c>
      <c r="H2423">
        <v>-21.54326959350907</v>
      </c>
      <c r="I2423">
        <v>9.798894162072011E-2</v>
      </c>
      <c r="J2423" t="s">
        <v>340</v>
      </c>
      <c r="L2423" t="s">
        <v>1441</v>
      </c>
    </row>
    <row r="2424" spans="1:13" x14ac:dyDescent="0.2">
      <c r="A2424" t="s">
        <v>1442</v>
      </c>
      <c r="B2424">
        <v>7.3404E-9</v>
      </c>
      <c r="C2424" t="s">
        <v>35</v>
      </c>
      <c r="D2424" t="s">
        <v>15</v>
      </c>
      <c r="F2424" t="s">
        <v>36</v>
      </c>
      <c r="G2424">
        <v>2</v>
      </c>
      <c r="H2424">
        <v>-18.729872499892029</v>
      </c>
      <c r="I2424">
        <v>9.798894162072011E-2</v>
      </c>
      <c r="J2424" t="s">
        <v>340</v>
      </c>
      <c r="L2424" t="s">
        <v>1442</v>
      </c>
    </row>
    <row r="2425" spans="1:13" x14ac:dyDescent="0.2">
      <c r="A2425" t="s">
        <v>1452</v>
      </c>
      <c r="B2425">
        <v>3.8934000000000002E-10</v>
      </c>
      <c r="C2425" t="s">
        <v>35</v>
      </c>
      <c r="D2425" t="s">
        <v>15</v>
      </c>
      <c r="F2425" t="s">
        <v>36</v>
      </c>
      <c r="G2425">
        <v>2</v>
      </c>
      <c r="H2425">
        <v>-21.666568118067421</v>
      </c>
      <c r="I2425">
        <v>9.798894162072011E-2</v>
      </c>
      <c r="J2425" t="s">
        <v>340</v>
      </c>
      <c r="L2425" t="s">
        <v>1452</v>
      </c>
    </row>
    <row r="2426" spans="1:13" x14ac:dyDescent="0.2">
      <c r="A2426" t="s">
        <v>1453</v>
      </c>
      <c r="B2426">
        <v>4.7130000000000002E-10</v>
      </c>
      <c r="C2426" t="s">
        <v>35</v>
      </c>
      <c r="D2426" t="s">
        <v>15</v>
      </c>
      <c r="F2426" t="s">
        <v>36</v>
      </c>
      <c r="G2426">
        <v>2</v>
      </c>
      <c r="H2426">
        <v>-21.47552628199886</v>
      </c>
      <c r="I2426">
        <v>9.798894162072011E-2</v>
      </c>
      <c r="J2426" t="s">
        <v>340</v>
      </c>
      <c r="L2426" t="s">
        <v>1453</v>
      </c>
    </row>
    <row r="2427" spans="1:13" x14ac:dyDescent="0.2">
      <c r="A2427" t="s">
        <v>1454</v>
      </c>
      <c r="B2427">
        <v>6.1474000000000004E-11</v>
      </c>
      <c r="C2427" t="s">
        <v>35</v>
      </c>
      <c r="D2427" t="s">
        <v>15</v>
      </c>
      <c r="F2427" t="s">
        <v>36</v>
      </c>
      <c r="G2427">
        <v>2</v>
      </c>
      <c r="H2427">
        <v>-23.51240679473371</v>
      </c>
      <c r="I2427">
        <v>9.798894162072011E-2</v>
      </c>
      <c r="J2427" t="s">
        <v>340</v>
      </c>
      <c r="L2427" t="s">
        <v>1454</v>
      </c>
    </row>
    <row r="2428" spans="1:13" x14ac:dyDescent="0.2">
      <c r="A2428" t="s">
        <v>1455</v>
      </c>
      <c r="B2428">
        <v>1.2458999999999999E-8</v>
      </c>
      <c r="C2428" t="s">
        <v>35</v>
      </c>
      <c r="D2428" t="s">
        <v>15</v>
      </c>
      <c r="F2428" t="s">
        <v>36</v>
      </c>
      <c r="G2428">
        <v>2</v>
      </c>
      <c r="H2428">
        <v>-18.20082258362968</v>
      </c>
      <c r="I2428">
        <v>9.798894162072011E-2</v>
      </c>
      <c r="J2428" t="s">
        <v>340</v>
      </c>
      <c r="L2428" t="s">
        <v>1455</v>
      </c>
    </row>
    <row r="2429" spans="1:13" x14ac:dyDescent="0.2">
      <c r="A2429" t="s">
        <v>1456</v>
      </c>
      <c r="B2429">
        <v>6.5981999999999998E-9</v>
      </c>
      <c r="C2429" t="s">
        <v>35</v>
      </c>
      <c r="D2429" t="s">
        <v>15</v>
      </c>
      <c r="F2429" t="s">
        <v>36</v>
      </c>
      <c r="G2429">
        <v>2</v>
      </c>
      <c r="H2429">
        <v>-18.836468952383601</v>
      </c>
      <c r="I2429">
        <v>9.798894162072011E-2</v>
      </c>
      <c r="J2429" t="s">
        <v>340</v>
      </c>
      <c r="L2429" t="s">
        <v>1456</v>
      </c>
    </row>
    <row r="2430" spans="1:13" x14ac:dyDescent="0.2">
      <c r="A2430" t="s">
        <v>1461</v>
      </c>
      <c r="B2430">
        <v>1.0666E-9</v>
      </c>
      <c r="C2430" t="s">
        <v>49</v>
      </c>
      <c r="D2430" t="s">
        <v>15</v>
      </c>
      <c r="F2430" t="s">
        <v>36</v>
      </c>
      <c r="G2430">
        <v>2</v>
      </c>
      <c r="H2430">
        <v>-20.658789817762049</v>
      </c>
      <c r="I2430">
        <v>9.798894162072011E-2</v>
      </c>
      <c r="J2430" t="s">
        <v>340</v>
      </c>
      <c r="L2430" t="s">
        <v>1461</v>
      </c>
    </row>
    <row r="2431" spans="1:13" x14ac:dyDescent="0.2">
      <c r="A2431" t="s">
        <v>1457</v>
      </c>
      <c r="B2431">
        <v>1.7777000000000001E-8</v>
      </c>
      <c r="C2431" t="s">
        <v>49</v>
      </c>
      <c r="D2431" t="s">
        <v>15</v>
      </c>
      <c r="F2431" t="s">
        <v>36</v>
      </c>
      <c r="G2431">
        <v>2</v>
      </c>
      <c r="H2431">
        <v>-17.845360350005858</v>
      </c>
      <c r="I2431">
        <v>9.798894162072011E-2</v>
      </c>
      <c r="J2431" t="s">
        <v>340</v>
      </c>
      <c r="L2431" t="s">
        <v>1457</v>
      </c>
    </row>
    <row r="2432" spans="1:13" x14ac:dyDescent="0.2">
      <c r="A2432" t="s">
        <v>1462</v>
      </c>
      <c r="B2432">
        <v>5.6487000000000004E-10</v>
      </c>
      <c r="C2432" t="s">
        <v>49</v>
      </c>
      <c r="D2432" t="s">
        <v>15</v>
      </c>
      <c r="F2432" t="s">
        <v>36</v>
      </c>
      <c r="G2432">
        <v>2</v>
      </c>
      <c r="H2432">
        <v>-21.294425499752101</v>
      </c>
      <c r="I2432">
        <v>9.798894162072011E-2</v>
      </c>
      <c r="J2432" t="s">
        <v>340</v>
      </c>
      <c r="L2432" t="s">
        <v>1462</v>
      </c>
    </row>
    <row r="2433" spans="1:12" x14ac:dyDescent="0.2">
      <c r="A2433" t="s">
        <v>1458</v>
      </c>
      <c r="B2433">
        <v>9.4146000000000001E-9</v>
      </c>
      <c r="C2433" t="s">
        <v>49</v>
      </c>
      <c r="D2433" t="s">
        <v>15</v>
      </c>
      <c r="F2433" t="s">
        <v>36</v>
      </c>
      <c r="G2433">
        <v>2</v>
      </c>
      <c r="H2433">
        <v>-18.48100416113547</v>
      </c>
      <c r="I2433">
        <v>9.798894162072011E-2</v>
      </c>
      <c r="J2433" t="s">
        <v>340</v>
      </c>
      <c r="L2433" t="s">
        <v>1458</v>
      </c>
    </row>
    <row r="2434" spans="1:12" x14ac:dyDescent="0.2">
      <c r="A2434" t="s">
        <v>341</v>
      </c>
      <c r="B2434">
        <v>2.3616999999999999E-8</v>
      </c>
      <c r="C2434" t="s">
        <v>359</v>
      </c>
      <c r="D2434" t="s">
        <v>15</v>
      </c>
      <c r="F2434" t="s">
        <v>36</v>
      </c>
      <c r="G2434">
        <v>2</v>
      </c>
      <c r="H2434">
        <v>-17.561299045251399</v>
      </c>
      <c r="I2434">
        <v>9.798894162072011E-2</v>
      </c>
      <c r="J2434" t="s">
        <v>340</v>
      </c>
      <c r="L2434" t="s">
        <v>341</v>
      </c>
    </row>
    <row r="2435" spans="1:12" x14ac:dyDescent="0.2">
      <c r="A2435" t="s">
        <v>342</v>
      </c>
      <c r="B2435">
        <v>2.3616999999999999E-8</v>
      </c>
      <c r="C2435" t="s">
        <v>359</v>
      </c>
      <c r="D2435" t="s">
        <v>15</v>
      </c>
      <c r="F2435" t="s">
        <v>36</v>
      </c>
      <c r="G2435">
        <v>2</v>
      </c>
      <c r="H2435">
        <v>-17.561299045251399</v>
      </c>
      <c r="I2435">
        <v>9.798894162072011E-2</v>
      </c>
      <c r="J2435" t="s">
        <v>340</v>
      </c>
      <c r="L2435" t="s">
        <v>342</v>
      </c>
    </row>
    <row r="2436" spans="1:12" x14ac:dyDescent="0.2">
      <c r="A2436" t="s">
        <v>343</v>
      </c>
      <c r="B2436">
        <v>1.2508E-8</v>
      </c>
      <c r="C2436" t="s">
        <v>359</v>
      </c>
      <c r="D2436" t="s">
        <v>15</v>
      </c>
      <c r="F2436" t="s">
        <v>36</v>
      </c>
      <c r="G2436">
        <v>2</v>
      </c>
      <c r="H2436">
        <v>-18.196897397350821</v>
      </c>
      <c r="I2436">
        <v>9.798894162072011E-2</v>
      </c>
      <c r="J2436" t="s">
        <v>340</v>
      </c>
      <c r="L2436" t="s">
        <v>343</v>
      </c>
    </row>
    <row r="2437" spans="1:12" x14ac:dyDescent="0.2">
      <c r="A2437" t="s">
        <v>344</v>
      </c>
      <c r="B2437">
        <v>1.2508E-8</v>
      </c>
      <c r="C2437" t="s">
        <v>359</v>
      </c>
      <c r="D2437" t="s">
        <v>15</v>
      </c>
      <c r="F2437" t="s">
        <v>36</v>
      </c>
      <c r="G2437">
        <v>2</v>
      </c>
      <c r="H2437">
        <v>-18.196897397350821</v>
      </c>
      <c r="I2437">
        <v>9.798894162072011E-2</v>
      </c>
      <c r="J2437" t="s">
        <v>340</v>
      </c>
      <c r="L2437" t="s">
        <v>344</v>
      </c>
    </row>
    <row r="2438" spans="1:12" x14ac:dyDescent="0.2">
      <c r="A2438" t="s">
        <v>345</v>
      </c>
      <c r="B2438">
        <v>2.4797999999999997E-7</v>
      </c>
      <c r="C2438" t="s">
        <v>359</v>
      </c>
      <c r="D2438" t="s">
        <v>15</v>
      </c>
      <c r="F2438" t="s">
        <v>36</v>
      </c>
      <c r="G2438">
        <v>2</v>
      </c>
      <c r="H2438">
        <v>-15.20991773919472</v>
      </c>
      <c r="I2438">
        <v>9.798894162072011E-2</v>
      </c>
      <c r="J2438" t="s">
        <v>340</v>
      </c>
      <c r="L2438" t="s">
        <v>345</v>
      </c>
    </row>
    <row r="2439" spans="1:12" x14ac:dyDescent="0.2">
      <c r="A2439" t="s">
        <v>346</v>
      </c>
      <c r="B2439">
        <v>1.3133E-7</v>
      </c>
      <c r="C2439" t="s">
        <v>359</v>
      </c>
      <c r="D2439" t="s">
        <v>15</v>
      </c>
      <c r="F2439" t="s">
        <v>36</v>
      </c>
      <c r="G2439">
        <v>2</v>
      </c>
      <c r="H2439">
        <v>-15.845552597349339</v>
      </c>
      <c r="I2439">
        <v>9.798894162072011E-2</v>
      </c>
      <c r="J2439" t="s">
        <v>340</v>
      </c>
      <c r="L2439" t="s">
        <v>346</v>
      </c>
    </row>
    <row r="2440" spans="1:12" x14ac:dyDescent="0.2">
      <c r="A2440" t="s">
        <v>347</v>
      </c>
      <c r="B2440">
        <v>4.6489E-8</v>
      </c>
      <c r="C2440" t="s">
        <v>49</v>
      </c>
      <c r="D2440" t="s">
        <v>15</v>
      </c>
      <c r="F2440" t="s">
        <v>36</v>
      </c>
      <c r="G2440">
        <v>2</v>
      </c>
      <c r="H2440">
        <v>-16.884050111477411</v>
      </c>
      <c r="I2440">
        <v>9.798894162072011E-2</v>
      </c>
      <c r="J2440" t="s">
        <v>340</v>
      </c>
      <c r="L2440" t="s">
        <v>347</v>
      </c>
    </row>
    <row r="2441" spans="1:12" x14ac:dyDescent="0.2">
      <c r="A2441" t="s">
        <v>348</v>
      </c>
      <c r="B2441">
        <v>3.3766000000000001E-9</v>
      </c>
      <c r="C2441" t="s">
        <v>49</v>
      </c>
      <c r="D2441" t="s">
        <v>15</v>
      </c>
      <c r="F2441" t="s">
        <v>36</v>
      </c>
      <c r="G2441">
        <v>2</v>
      </c>
      <c r="H2441">
        <v>-19.506396550885459</v>
      </c>
      <c r="I2441">
        <v>9.798894162072011E-2</v>
      </c>
      <c r="J2441" t="s">
        <v>340</v>
      </c>
      <c r="L2441" t="s">
        <v>348</v>
      </c>
    </row>
    <row r="2442" spans="1:12" x14ac:dyDescent="0.2">
      <c r="A2442" t="s">
        <v>349</v>
      </c>
      <c r="B2442">
        <v>1.2213E-8</v>
      </c>
      <c r="C2442" t="s">
        <v>359</v>
      </c>
      <c r="D2442" t="s">
        <v>15</v>
      </c>
      <c r="F2442" t="s">
        <v>36</v>
      </c>
      <c r="G2442">
        <v>2</v>
      </c>
      <c r="H2442">
        <v>-18.220764878757461</v>
      </c>
      <c r="I2442">
        <v>9.798894162072011E-2</v>
      </c>
      <c r="J2442" t="s">
        <v>340</v>
      </c>
      <c r="L2442" t="s">
        <v>349</v>
      </c>
    </row>
    <row r="2443" spans="1:12" x14ac:dyDescent="0.2">
      <c r="A2443" t="s">
        <v>350</v>
      </c>
      <c r="B2443">
        <v>2.0354999999999999E-7</v>
      </c>
      <c r="C2443" t="s">
        <v>359</v>
      </c>
      <c r="D2443" t="s">
        <v>15</v>
      </c>
      <c r="F2443" t="s">
        <v>36</v>
      </c>
      <c r="G2443">
        <v>2</v>
      </c>
      <c r="H2443">
        <v>-15.40735416199742</v>
      </c>
      <c r="I2443">
        <v>9.798894162072011E-2</v>
      </c>
      <c r="J2443" t="s">
        <v>340</v>
      </c>
      <c r="L2443" t="s">
        <v>350</v>
      </c>
    </row>
    <row r="2444" spans="1:12" x14ac:dyDescent="0.2">
      <c r="A2444" t="s">
        <v>351</v>
      </c>
      <c r="B2444">
        <v>6.4681999999999996E-9</v>
      </c>
      <c r="C2444" t="s">
        <v>359</v>
      </c>
      <c r="D2444" t="s">
        <v>15</v>
      </c>
      <c r="F2444" t="s">
        <v>36</v>
      </c>
      <c r="G2444">
        <v>2</v>
      </c>
      <c r="H2444">
        <v>-18.856367974250119</v>
      </c>
      <c r="I2444">
        <v>9.798894162072011E-2</v>
      </c>
      <c r="J2444" t="s">
        <v>340</v>
      </c>
      <c r="L2444" t="s">
        <v>351</v>
      </c>
    </row>
    <row r="2445" spans="1:12" x14ac:dyDescent="0.2">
      <c r="A2445" t="s">
        <v>352</v>
      </c>
      <c r="B2445">
        <v>1.078E-7</v>
      </c>
      <c r="C2445" t="s">
        <v>359</v>
      </c>
      <c r="D2445" t="s">
        <v>15</v>
      </c>
      <c r="F2445" t="s">
        <v>36</v>
      </c>
      <c r="G2445">
        <v>2</v>
      </c>
      <c r="H2445">
        <v>-16.042988178471511</v>
      </c>
      <c r="I2445">
        <v>9.798894162072011E-2</v>
      </c>
      <c r="J2445" t="s">
        <v>340</v>
      </c>
      <c r="L2445" t="s">
        <v>352</v>
      </c>
    </row>
    <row r="2446" spans="1:12" x14ac:dyDescent="0.2">
      <c r="A2446" t="s">
        <v>442</v>
      </c>
      <c r="B2446">
        <v>2.0720999999999999E-3</v>
      </c>
      <c r="C2446" t="s">
        <v>42</v>
      </c>
      <c r="D2446" t="s">
        <v>16</v>
      </c>
      <c r="F2446" t="s">
        <v>36</v>
      </c>
      <c r="G2446">
        <v>2</v>
      </c>
      <c r="H2446">
        <v>-6.1791926932012373</v>
      </c>
      <c r="I2446">
        <v>4.3409845976280087E-2</v>
      </c>
      <c r="J2446" t="s">
        <v>353</v>
      </c>
      <c r="L2446" t="s">
        <v>443</v>
      </c>
    </row>
    <row r="2447" spans="1:12" x14ac:dyDescent="0.2">
      <c r="A2447" t="s">
        <v>354</v>
      </c>
      <c r="B2447">
        <v>-1.8648999999999999E-6</v>
      </c>
      <c r="C2447" t="s">
        <v>49</v>
      </c>
      <c r="D2447" t="s">
        <v>250</v>
      </c>
      <c r="F2447" t="s">
        <v>36</v>
      </c>
      <c r="G2447">
        <v>2</v>
      </c>
      <c r="H2447">
        <v>-13.19230312560901</v>
      </c>
      <c r="I2447">
        <v>4.3409845976280087E-2</v>
      </c>
      <c r="J2447" t="s">
        <v>353</v>
      </c>
      <c r="K2447" t="b">
        <v>1</v>
      </c>
      <c r="L2447" t="s">
        <v>355</v>
      </c>
    </row>
    <row r="2449" spans="1:19" s="2" customFormat="1" x14ac:dyDescent="0.2">
      <c r="A2449" s="2" t="s">
        <v>2</v>
      </c>
      <c r="B2449" s="2" t="s">
        <v>1459</v>
      </c>
    </row>
    <row r="2450" spans="1:19" x14ac:dyDescent="0.2">
      <c r="A2450" t="s">
        <v>4</v>
      </c>
      <c r="B2450" t="s">
        <v>404</v>
      </c>
    </row>
    <row r="2451" spans="1:19" x14ac:dyDescent="0.2">
      <c r="A2451" t="s">
        <v>6</v>
      </c>
      <c r="B2451" t="s">
        <v>1754</v>
      </c>
    </row>
    <row r="2452" spans="1:19" x14ac:dyDescent="0.2">
      <c r="A2452" t="s">
        <v>8</v>
      </c>
      <c r="B2452">
        <v>1</v>
      </c>
    </row>
    <row r="2453" spans="1:19" x14ac:dyDescent="0.2">
      <c r="A2453" t="s">
        <v>9</v>
      </c>
      <c r="B2453" t="s">
        <v>73</v>
      </c>
    </row>
    <row r="2454" spans="1:19" x14ac:dyDescent="0.2">
      <c r="A2454" t="s">
        <v>11</v>
      </c>
      <c r="B2454" t="s">
        <v>12</v>
      </c>
    </row>
    <row r="2455" spans="1:19" x14ac:dyDescent="0.2">
      <c r="A2455" t="s">
        <v>13</v>
      </c>
      <c r="B2455" t="s">
        <v>14</v>
      </c>
    </row>
    <row r="2456" spans="1:19" x14ac:dyDescent="0.2">
      <c r="A2456" t="s">
        <v>15</v>
      </c>
      <c r="B2456" t="s">
        <v>53</v>
      </c>
    </row>
    <row r="2457" spans="1:19" x14ac:dyDescent="0.2">
      <c r="A2457" t="s">
        <v>17</v>
      </c>
    </row>
    <row r="2458" spans="1:19" s="2" customFormat="1" x14ac:dyDescent="0.2">
      <c r="A2458" s="2" t="s">
        <v>18</v>
      </c>
      <c r="B2458" s="2" t="s">
        <v>19</v>
      </c>
      <c r="C2458" s="2" t="s">
        <v>6</v>
      </c>
      <c r="D2458" s="2" t="s">
        <v>15</v>
      </c>
      <c r="E2458" s="2" t="s">
        <v>20</v>
      </c>
      <c r="F2458" s="2" t="s">
        <v>13</v>
      </c>
      <c r="G2458" s="2" t="s">
        <v>21</v>
      </c>
      <c r="H2458" s="2" t="s">
        <v>9</v>
      </c>
      <c r="I2458" s="2" t="s">
        <v>4</v>
      </c>
      <c r="J2458" s="2" t="s">
        <v>1925</v>
      </c>
      <c r="K2458" s="2" t="s">
        <v>1998</v>
      </c>
      <c r="L2458" s="2" t="s">
        <v>2002</v>
      </c>
      <c r="M2458" s="2" t="s">
        <v>2001</v>
      </c>
      <c r="O2458" s="2" t="s">
        <v>2000</v>
      </c>
      <c r="P2458" s="2" t="s">
        <v>2004</v>
      </c>
      <c r="Q2458" s="2" t="s">
        <v>1502</v>
      </c>
      <c r="R2458" s="2" t="s">
        <v>2005</v>
      </c>
      <c r="S2458" s="2" t="s">
        <v>2006</v>
      </c>
    </row>
    <row r="2459" spans="1:19" x14ac:dyDescent="0.2">
      <c r="A2459" t="s">
        <v>335</v>
      </c>
      <c r="B2459">
        <v>3.8502999999999998</v>
      </c>
      <c r="D2459" t="s">
        <v>30</v>
      </c>
      <c r="E2459" t="s">
        <v>336</v>
      </c>
      <c r="F2459" t="s">
        <v>27</v>
      </c>
      <c r="G2459">
        <v>0</v>
      </c>
      <c r="I2459" t="s">
        <v>337</v>
      </c>
    </row>
    <row r="2460" spans="1:19" x14ac:dyDescent="0.2">
      <c r="A2460" t="s">
        <v>29</v>
      </c>
      <c r="B2460">
        <v>0.25026999999999999</v>
      </c>
      <c r="D2460" t="s">
        <v>30</v>
      </c>
      <c r="E2460" t="s">
        <v>31</v>
      </c>
      <c r="F2460" t="s">
        <v>27</v>
      </c>
      <c r="G2460">
        <v>0</v>
      </c>
      <c r="I2460" t="s">
        <v>338</v>
      </c>
    </row>
    <row r="2461" spans="1:19" x14ac:dyDescent="0.2">
      <c r="A2461" t="s">
        <v>1459</v>
      </c>
      <c r="B2461">
        <v>1</v>
      </c>
      <c r="C2461" t="str">
        <f>B2451</f>
        <v>ML</v>
      </c>
      <c r="D2461" t="s">
        <v>53</v>
      </c>
      <c r="E2461" t="s">
        <v>339</v>
      </c>
      <c r="F2461" t="s">
        <v>33</v>
      </c>
      <c r="G2461">
        <v>0</v>
      </c>
      <c r="H2461" t="s">
        <v>73</v>
      </c>
      <c r="J2461">
        <f>VLOOKUP(C2461,'extension - production vol'!$B$6:$D$235,3,0)</f>
        <v>63.24</v>
      </c>
    </row>
    <row r="2462" spans="1:19" x14ac:dyDescent="0.2">
      <c r="A2462" t="s">
        <v>1439</v>
      </c>
      <c r="B2462">
        <v>6.4265290829504533E-9</v>
      </c>
      <c r="C2462" t="s">
        <v>49</v>
      </c>
      <c r="D2462" t="s">
        <v>15</v>
      </c>
      <c r="F2462" t="s">
        <v>36</v>
      </c>
      <c r="G2462">
        <v>0</v>
      </c>
      <c r="H2462" t="s">
        <v>1439</v>
      </c>
      <c r="I2462" t="s">
        <v>340</v>
      </c>
    </row>
    <row r="2463" spans="1:19" x14ac:dyDescent="0.2">
      <c r="A2463" t="s">
        <v>1440</v>
      </c>
      <c r="B2463">
        <v>7.9051994914169298E-8</v>
      </c>
      <c r="C2463" t="s">
        <v>49</v>
      </c>
      <c r="D2463" t="s">
        <v>15</v>
      </c>
      <c r="F2463" t="s">
        <v>36</v>
      </c>
      <c r="G2463">
        <v>0</v>
      </c>
      <c r="H2463" t="s">
        <v>1440</v>
      </c>
      <c r="I2463" t="s">
        <v>340</v>
      </c>
    </row>
    <row r="2464" spans="1:19" x14ac:dyDescent="0.2">
      <c r="A2464" t="s">
        <v>1441</v>
      </c>
      <c r="B2464">
        <v>4.3905136743696912E-9</v>
      </c>
      <c r="C2464" t="s">
        <v>35</v>
      </c>
      <c r="D2464" t="s">
        <v>15</v>
      </c>
      <c r="F2464" t="s">
        <v>36</v>
      </c>
      <c r="G2464">
        <v>0</v>
      </c>
      <c r="H2464" t="s">
        <v>1441</v>
      </c>
      <c r="I2464" t="s">
        <v>340</v>
      </c>
    </row>
    <row r="2465" spans="1:9" x14ac:dyDescent="0.2">
      <c r="A2465" t="s">
        <v>1442</v>
      </c>
      <c r="B2465">
        <v>1.0521308675626849E-7</v>
      </c>
      <c r="C2465" t="s">
        <v>35</v>
      </c>
      <c r="D2465" t="s">
        <v>15</v>
      </c>
      <c r="F2465" t="s">
        <v>36</v>
      </c>
      <c r="G2465">
        <v>0</v>
      </c>
      <c r="H2465" t="s">
        <v>1442</v>
      </c>
      <c r="I2465" t="s">
        <v>340</v>
      </c>
    </row>
    <row r="2466" spans="1:9" x14ac:dyDescent="0.2">
      <c r="A2466" t="s">
        <v>341</v>
      </c>
      <c r="B2466">
        <v>2.1036182300075951E-7</v>
      </c>
      <c r="C2466" t="s">
        <v>35</v>
      </c>
      <c r="D2466" t="s">
        <v>15</v>
      </c>
      <c r="F2466" t="s">
        <v>36</v>
      </c>
      <c r="G2466">
        <v>0</v>
      </c>
      <c r="H2466" t="s">
        <v>341</v>
      </c>
      <c r="I2466" t="s">
        <v>340</v>
      </c>
    </row>
    <row r="2467" spans="1:9" x14ac:dyDescent="0.2">
      <c r="A2467" t="s">
        <v>342</v>
      </c>
      <c r="B2467">
        <v>2.1036182300075951E-7</v>
      </c>
      <c r="C2467" t="s">
        <v>35</v>
      </c>
      <c r="D2467" t="s">
        <v>15</v>
      </c>
      <c r="F2467" t="s">
        <v>36</v>
      </c>
      <c r="G2467">
        <v>0</v>
      </c>
      <c r="H2467" t="s">
        <v>342</v>
      </c>
      <c r="I2467" t="s">
        <v>340</v>
      </c>
    </row>
    <row r="2468" spans="1:9" x14ac:dyDescent="0.2">
      <c r="A2468" t="s">
        <v>343</v>
      </c>
      <c r="B2468">
        <v>1.161457169463653E-7</v>
      </c>
      <c r="C2468" t="s">
        <v>35</v>
      </c>
      <c r="D2468" t="s">
        <v>15</v>
      </c>
      <c r="F2468" t="s">
        <v>36</v>
      </c>
      <c r="G2468">
        <v>0</v>
      </c>
      <c r="H2468" t="s">
        <v>343</v>
      </c>
      <c r="I2468" t="s">
        <v>340</v>
      </c>
    </row>
    <row r="2469" spans="1:9" x14ac:dyDescent="0.2">
      <c r="A2469" t="s">
        <v>344</v>
      </c>
      <c r="B2469">
        <v>1.161457169463653E-7</v>
      </c>
      <c r="C2469" t="s">
        <v>35</v>
      </c>
      <c r="D2469" t="s">
        <v>15</v>
      </c>
      <c r="F2469" t="s">
        <v>36</v>
      </c>
      <c r="G2469">
        <v>0</v>
      </c>
      <c r="H2469" t="s">
        <v>344</v>
      </c>
      <c r="I2469" t="s">
        <v>340</v>
      </c>
    </row>
    <row r="2470" spans="1:9" x14ac:dyDescent="0.2">
      <c r="A2470" t="s">
        <v>345</v>
      </c>
      <c r="B2470">
        <v>2.1895696433061281E-6</v>
      </c>
      <c r="C2470" t="s">
        <v>35</v>
      </c>
      <c r="D2470" t="s">
        <v>15</v>
      </c>
      <c r="F2470" t="s">
        <v>36</v>
      </c>
      <c r="G2470">
        <v>0</v>
      </c>
      <c r="H2470" t="s">
        <v>345</v>
      </c>
      <c r="I2470" t="s">
        <v>340</v>
      </c>
    </row>
    <row r="2471" spans="1:9" x14ac:dyDescent="0.2">
      <c r="A2471" t="s">
        <v>346</v>
      </c>
      <c r="B2471">
        <v>1.2113722961667671E-6</v>
      </c>
      <c r="C2471" t="s">
        <v>35</v>
      </c>
      <c r="D2471" t="s">
        <v>15</v>
      </c>
      <c r="F2471" t="s">
        <v>36</v>
      </c>
      <c r="G2471">
        <v>0</v>
      </c>
      <c r="H2471" t="s">
        <v>346</v>
      </c>
      <c r="I2471" t="s">
        <v>340</v>
      </c>
    </row>
    <row r="2472" spans="1:9" x14ac:dyDescent="0.2">
      <c r="A2472" t="s">
        <v>347</v>
      </c>
      <c r="B2472">
        <v>1.5412295411323661E-7</v>
      </c>
      <c r="C2472" t="s">
        <v>49</v>
      </c>
      <c r="D2472" t="s">
        <v>15</v>
      </c>
      <c r="F2472" t="s">
        <v>36</v>
      </c>
      <c r="G2472">
        <v>0</v>
      </c>
      <c r="H2472" t="s">
        <v>347</v>
      </c>
      <c r="I2472" t="s">
        <v>340</v>
      </c>
    </row>
    <row r="2473" spans="1:9" x14ac:dyDescent="0.2">
      <c r="A2473" t="s">
        <v>348</v>
      </c>
      <c r="B2473">
        <v>3.281510868019834E-9</v>
      </c>
      <c r="C2473" t="s">
        <v>49</v>
      </c>
      <c r="D2473" t="s">
        <v>15</v>
      </c>
      <c r="F2473" t="s">
        <v>36</v>
      </c>
      <c r="G2473">
        <v>0</v>
      </c>
      <c r="H2473" t="s">
        <v>348</v>
      </c>
      <c r="I2473" t="s">
        <v>340</v>
      </c>
    </row>
    <row r="2474" spans="1:9" x14ac:dyDescent="0.2">
      <c r="A2474" t="s">
        <v>349</v>
      </c>
      <c r="B2474">
        <v>9.554485716244923E-8</v>
      </c>
      <c r="C2474" t="s">
        <v>35</v>
      </c>
      <c r="D2474" t="s">
        <v>15</v>
      </c>
      <c r="F2474" t="s">
        <v>36</v>
      </c>
      <c r="G2474">
        <v>0</v>
      </c>
      <c r="H2474" t="s">
        <v>349</v>
      </c>
      <c r="I2474" t="s">
        <v>340</v>
      </c>
    </row>
    <row r="2475" spans="1:9" x14ac:dyDescent="0.2">
      <c r="A2475" t="s">
        <v>350</v>
      </c>
      <c r="B2475">
        <v>2.2976263270017552E-6</v>
      </c>
      <c r="C2475" t="s">
        <v>35</v>
      </c>
      <c r="D2475" t="s">
        <v>15</v>
      </c>
      <c r="F2475" t="s">
        <v>36</v>
      </c>
      <c r="G2475">
        <v>0</v>
      </c>
      <c r="H2475" t="s">
        <v>350</v>
      </c>
      <c r="I2475" t="s">
        <v>340</v>
      </c>
    </row>
    <row r="2476" spans="1:9" x14ac:dyDescent="0.2">
      <c r="A2476" t="s">
        <v>351</v>
      </c>
      <c r="B2476">
        <v>5.3061518888431617E-8</v>
      </c>
      <c r="C2476" t="s">
        <v>35</v>
      </c>
      <c r="D2476" t="s">
        <v>15</v>
      </c>
      <c r="F2476" t="s">
        <v>36</v>
      </c>
      <c r="G2476">
        <v>0</v>
      </c>
      <c r="H2476" t="s">
        <v>351</v>
      </c>
      <c r="I2476" t="s">
        <v>340</v>
      </c>
    </row>
    <row r="2477" spans="1:9" x14ac:dyDescent="0.2">
      <c r="A2477" t="s">
        <v>352</v>
      </c>
      <c r="B2477">
        <v>1.2739314288326559E-6</v>
      </c>
      <c r="C2477" t="s">
        <v>35</v>
      </c>
      <c r="D2477" t="s">
        <v>15</v>
      </c>
      <c r="F2477" t="s">
        <v>36</v>
      </c>
      <c r="G2477">
        <v>0</v>
      </c>
      <c r="H2477" t="s">
        <v>352</v>
      </c>
      <c r="I2477" t="s">
        <v>340</v>
      </c>
    </row>
    <row r="2478" spans="1:9" x14ac:dyDescent="0.2">
      <c r="A2478" t="s">
        <v>442</v>
      </c>
      <c r="B2478">
        <v>3.7025999999999999E-3</v>
      </c>
      <c r="C2478" t="s">
        <v>42</v>
      </c>
      <c r="D2478" t="s">
        <v>16</v>
      </c>
      <c r="F2478" t="s">
        <v>36</v>
      </c>
      <c r="G2478">
        <v>0</v>
      </c>
      <c r="H2478" t="s">
        <v>443</v>
      </c>
      <c r="I2478" t="s">
        <v>353</v>
      </c>
    </row>
    <row r="2479" spans="1:9" x14ac:dyDescent="0.2">
      <c r="A2479" t="s">
        <v>354</v>
      </c>
      <c r="B2479">
        <v>-3.3322999999999998E-6</v>
      </c>
      <c r="C2479" t="s">
        <v>49</v>
      </c>
      <c r="D2479" t="s">
        <v>250</v>
      </c>
      <c r="F2479" t="s">
        <v>36</v>
      </c>
      <c r="G2479">
        <v>0</v>
      </c>
      <c r="H2479" t="s">
        <v>355</v>
      </c>
      <c r="I2479" t="s">
        <v>353</v>
      </c>
    </row>
    <row r="2481" spans="1:19" s="2" customFormat="1" x14ac:dyDescent="0.2">
      <c r="A2481" s="2" t="s">
        <v>2</v>
      </c>
      <c r="B2481" s="2" t="s">
        <v>1460</v>
      </c>
    </row>
    <row r="2482" spans="1:19" x14ac:dyDescent="0.2">
      <c r="A2482" t="s">
        <v>4</v>
      </c>
      <c r="B2482" t="s">
        <v>404</v>
      </c>
    </row>
    <row r="2483" spans="1:19" x14ac:dyDescent="0.2">
      <c r="A2483" t="s">
        <v>6</v>
      </c>
      <c r="B2483" t="s">
        <v>1754</v>
      </c>
    </row>
    <row r="2484" spans="1:19" x14ac:dyDescent="0.2">
      <c r="A2484" t="s">
        <v>8</v>
      </c>
      <c r="B2484">
        <v>1</v>
      </c>
    </row>
    <row r="2485" spans="1:19" x14ac:dyDescent="0.2">
      <c r="A2485" t="s">
        <v>9</v>
      </c>
      <c r="B2485" t="s">
        <v>73</v>
      </c>
    </row>
    <row r="2486" spans="1:19" x14ac:dyDescent="0.2">
      <c r="A2486" t="s">
        <v>11</v>
      </c>
      <c r="B2486" t="s">
        <v>12</v>
      </c>
    </row>
    <row r="2487" spans="1:19" x14ac:dyDescent="0.2">
      <c r="A2487" t="s">
        <v>13</v>
      </c>
      <c r="B2487" t="s">
        <v>14</v>
      </c>
    </row>
    <row r="2488" spans="1:19" x14ac:dyDescent="0.2">
      <c r="A2488" t="s">
        <v>15</v>
      </c>
      <c r="B2488" t="s">
        <v>53</v>
      </c>
    </row>
    <row r="2489" spans="1:19" x14ac:dyDescent="0.2">
      <c r="A2489" t="s">
        <v>17</v>
      </c>
    </row>
    <row r="2490" spans="1:19" s="2" customFormat="1" x14ac:dyDescent="0.2">
      <c r="A2490" s="2" t="s">
        <v>18</v>
      </c>
      <c r="B2490" s="2" t="s">
        <v>19</v>
      </c>
      <c r="C2490" s="2" t="s">
        <v>6</v>
      </c>
      <c r="D2490" s="2" t="s">
        <v>15</v>
      </c>
      <c r="E2490" s="2" t="s">
        <v>20</v>
      </c>
      <c r="F2490" s="2" t="s">
        <v>13</v>
      </c>
      <c r="G2490" s="2" t="s">
        <v>21</v>
      </c>
      <c r="H2490" s="2" t="s">
        <v>9</v>
      </c>
      <c r="I2490" s="2" t="s">
        <v>4</v>
      </c>
      <c r="J2490" s="2" t="s">
        <v>1925</v>
      </c>
      <c r="K2490" s="2" t="s">
        <v>1998</v>
      </c>
      <c r="L2490" s="2" t="s">
        <v>2002</v>
      </c>
      <c r="M2490" s="2" t="s">
        <v>2001</v>
      </c>
      <c r="O2490" s="2" t="s">
        <v>2000</v>
      </c>
      <c r="P2490" s="2" t="s">
        <v>2004</v>
      </c>
      <c r="Q2490" s="2" t="s">
        <v>1502</v>
      </c>
      <c r="R2490" s="2" t="s">
        <v>2005</v>
      </c>
      <c r="S2490" s="2" t="s">
        <v>2006</v>
      </c>
    </row>
    <row r="2491" spans="1:19" x14ac:dyDescent="0.2">
      <c r="A2491" t="s">
        <v>335</v>
      </c>
      <c r="B2491">
        <v>3.8502999999999998</v>
      </c>
      <c r="D2491" t="s">
        <v>30</v>
      </c>
      <c r="E2491" t="s">
        <v>336</v>
      </c>
      <c r="F2491" t="s">
        <v>27</v>
      </c>
      <c r="G2491">
        <v>0</v>
      </c>
      <c r="I2491" t="s">
        <v>337</v>
      </c>
    </row>
    <row r="2492" spans="1:19" x14ac:dyDescent="0.2">
      <c r="A2492" t="s">
        <v>29</v>
      </c>
      <c r="B2492">
        <v>0.25026999999999999</v>
      </c>
      <c r="D2492" t="s">
        <v>30</v>
      </c>
      <c r="E2492" t="s">
        <v>31</v>
      </c>
      <c r="F2492" t="s">
        <v>27</v>
      </c>
      <c r="G2492">
        <v>0</v>
      </c>
      <c r="I2492" t="s">
        <v>338</v>
      </c>
    </row>
    <row r="2493" spans="1:19" x14ac:dyDescent="0.2">
      <c r="A2493" t="s">
        <v>1460</v>
      </c>
      <c r="B2493">
        <v>1</v>
      </c>
      <c r="C2493" t="str">
        <f>B2483</f>
        <v>ML</v>
      </c>
      <c r="D2493" t="s">
        <v>53</v>
      </c>
      <c r="E2493" t="s">
        <v>339</v>
      </c>
      <c r="F2493" t="s">
        <v>33</v>
      </c>
      <c r="G2493">
        <v>0</v>
      </c>
      <c r="H2493" t="s">
        <v>73</v>
      </c>
      <c r="J2493">
        <f>VLOOKUP(C2493,'extension - production vol'!$B$6:$D$235,3,0)</f>
        <v>63.24</v>
      </c>
    </row>
    <row r="2494" spans="1:19" x14ac:dyDescent="0.2">
      <c r="A2494" t="s">
        <v>1434</v>
      </c>
      <c r="B2494">
        <v>3.3521534714391271E-8</v>
      </c>
      <c r="C2494" t="s">
        <v>49</v>
      </c>
      <c r="D2494" t="s">
        <v>15</v>
      </c>
      <c r="F2494" t="s">
        <v>36</v>
      </c>
      <c r="G2494">
        <v>0</v>
      </c>
      <c r="H2494" t="s">
        <v>1434</v>
      </c>
      <c r="I2494" t="s">
        <v>340</v>
      </c>
    </row>
    <row r="2495" spans="1:19" x14ac:dyDescent="0.2">
      <c r="A2495" t="s">
        <v>1435</v>
      </c>
      <c r="B2495">
        <v>1.7708617649119798E-8</v>
      </c>
      <c r="C2495" t="s">
        <v>49</v>
      </c>
      <c r="D2495" t="s">
        <v>15</v>
      </c>
      <c r="F2495" t="s">
        <v>36</v>
      </c>
      <c r="G2495">
        <v>0</v>
      </c>
      <c r="H2495" t="s">
        <v>1435</v>
      </c>
      <c r="I2495" t="s">
        <v>340</v>
      </c>
    </row>
    <row r="2496" spans="1:19" x14ac:dyDescent="0.2">
      <c r="A2496" t="s">
        <v>1452</v>
      </c>
      <c r="B2496">
        <v>3.0570455872195341E-10</v>
      </c>
      <c r="C2496" t="s">
        <v>35</v>
      </c>
      <c r="D2496" t="s">
        <v>15</v>
      </c>
      <c r="F2496" t="s">
        <v>36</v>
      </c>
      <c r="G2496">
        <v>0</v>
      </c>
      <c r="H2496" t="s">
        <v>1452</v>
      </c>
      <c r="I2496" t="s">
        <v>340</v>
      </c>
    </row>
    <row r="2497" spans="1:9" x14ac:dyDescent="0.2">
      <c r="A2497" t="s">
        <v>1453</v>
      </c>
      <c r="B2497">
        <v>3.7018911407736551E-10</v>
      </c>
      <c r="C2497" t="s">
        <v>35</v>
      </c>
      <c r="D2497" t="s">
        <v>15</v>
      </c>
      <c r="F2497" t="s">
        <v>36</v>
      </c>
      <c r="G2497">
        <v>0</v>
      </c>
      <c r="H2497" t="s">
        <v>1453</v>
      </c>
      <c r="I2497" t="s">
        <v>340</v>
      </c>
    </row>
    <row r="2498" spans="1:9" x14ac:dyDescent="0.2">
      <c r="A2498" t="s">
        <v>1454</v>
      </c>
      <c r="B2498">
        <v>4.824400067330827E-11</v>
      </c>
      <c r="C2498" t="s">
        <v>35</v>
      </c>
      <c r="D2498" t="s">
        <v>15</v>
      </c>
      <c r="F2498" t="s">
        <v>36</v>
      </c>
      <c r="G2498">
        <v>0</v>
      </c>
      <c r="H2498" t="s">
        <v>1454</v>
      </c>
      <c r="I2498" t="s">
        <v>340</v>
      </c>
    </row>
    <row r="2499" spans="1:9" x14ac:dyDescent="0.2">
      <c r="A2499" t="s">
        <v>1455</v>
      </c>
      <c r="B2499">
        <v>9.7920991465625702E-9</v>
      </c>
      <c r="C2499" t="s">
        <v>35</v>
      </c>
      <c r="D2499" t="s">
        <v>15</v>
      </c>
      <c r="F2499" t="s">
        <v>36</v>
      </c>
      <c r="G2499">
        <v>0</v>
      </c>
      <c r="H2499" t="s">
        <v>1455</v>
      </c>
      <c r="I2499" t="s">
        <v>340</v>
      </c>
    </row>
    <row r="2500" spans="1:9" x14ac:dyDescent="0.2">
      <c r="A2500" t="s">
        <v>1456</v>
      </c>
      <c r="B2500">
        <v>5.1826475970831156E-9</v>
      </c>
      <c r="C2500" t="s">
        <v>35</v>
      </c>
      <c r="D2500" t="s">
        <v>15</v>
      </c>
      <c r="F2500" t="s">
        <v>36</v>
      </c>
      <c r="G2500">
        <v>0</v>
      </c>
      <c r="H2500" t="s">
        <v>1456</v>
      </c>
      <c r="I2500" t="s">
        <v>340</v>
      </c>
    </row>
    <row r="2501" spans="1:9" x14ac:dyDescent="0.2">
      <c r="A2501" t="s">
        <v>1461</v>
      </c>
      <c r="B2501">
        <v>5.3404337904433668E-9</v>
      </c>
      <c r="C2501" t="s">
        <v>49</v>
      </c>
      <c r="D2501" t="s">
        <v>15</v>
      </c>
      <c r="F2501" t="s">
        <v>36</v>
      </c>
      <c r="G2501">
        <v>0</v>
      </c>
      <c r="H2501" t="s">
        <v>1461</v>
      </c>
      <c r="I2501" t="s">
        <v>340</v>
      </c>
    </row>
    <row r="2502" spans="1:9" x14ac:dyDescent="0.2">
      <c r="A2502" t="s">
        <v>1457</v>
      </c>
      <c r="B2502">
        <v>6.2434324500307844E-8</v>
      </c>
      <c r="C2502" t="s">
        <v>49</v>
      </c>
      <c r="D2502" t="s">
        <v>15</v>
      </c>
      <c r="F2502" t="s">
        <v>36</v>
      </c>
      <c r="G2502">
        <v>0</v>
      </c>
      <c r="H2502" t="s">
        <v>1457</v>
      </c>
      <c r="I2502" t="s">
        <v>340</v>
      </c>
    </row>
    <row r="2503" spans="1:9" x14ac:dyDescent="0.2">
      <c r="A2503" t="s">
        <v>1462</v>
      </c>
      <c r="B2503">
        <v>1.9816111689228142E-9</v>
      </c>
      <c r="C2503" t="s">
        <v>49</v>
      </c>
      <c r="D2503" t="s">
        <v>15</v>
      </c>
      <c r="F2503" t="s">
        <v>36</v>
      </c>
      <c r="G2503">
        <v>0</v>
      </c>
      <c r="H2503" t="s">
        <v>1462</v>
      </c>
      <c r="I2503" t="s">
        <v>340</v>
      </c>
    </row>
    <row r="2504" spans="1:9" x14ac:dyDescent="0.2">
      <c r="A2504" t="s">
        <v>1458</v>
      </c>
      <c r="B2504">
        <v>3.3001000093019847E-8</v>
      </c>
      <c r="C2504" t="s">
        <v>49</v>
      </c>
      <c r="D2504" t="s">
        <v>15</v>
      </c>
      <c r="F2504" t="s">
        <v>36</v>
      </c>
      <c r="G2504">
        <v>0</v>
      </c>
      <c r="H2504" t="s">
        <v>1458</v>
      </c>
      <c r="I2504" t="s">
        <v>340</v>
      </c>
    </row>
    <row r="2505" spans="1:9" x14ac:dyDescent="0.2">
      <c r="A2505" t="s">
        <v>442</v>
      </c>
      <c r="B2505">
        <v>3.7025999999999999E-3</v>
      </c>
      <c r="C2505" t="s">
        <v>42</v>
      </c>
      <c r="D2505" t="s">
        <v>16</v>
      </c>
      <c r="F2505" t="s">
        <v>36</v>
      </c>
      <c r="G2505">
        <v>0</v>
      </c>
      <c r="H2505" t="s">
        <v>443</v>
      </c>
      <c r="I2505" t="s">
        <v>353</v>
      </c>
    </row>
    <row r="2506" spans="1:9" x14ac:dyDescent="0.2">
      <c r="A2506" t="s">
        <v>354</v>
      </c>
      <c r="B2506">
        <v>-3.3322999999999998E-6</v>
      </c>
      <c r="C2506" t="s">
        <v>49</v>
      </c>
      <c r="D2506" t="s">
        <v>250</v>
      </c>
      <c r="F2506" t="s">
        <v>36</v>
      </c>
      <c r="G2506">
        <v>0</v>
      </c>
      <c r="H2506" t="s">
        <v>355</v>
      </c>
      <c r="I2506" t="s">
        <v>353</v>
      </c>
    </row>
    <row r="2508" spans="1:9" s="2" customFormat="1" x14ac:dyDescent="0.2">
      <c r="A2508" s="2" t="s">
        <v>2</v>
      </c>
      <c r="B2508" s="2" t="s">
        <v>332</v>
      </c>
    </row>
    <row r="2509" spans="1:9" x14ac:dyDescent="0.2">
      <c r="A2509" t="s">
        <v>4</v>
      </c>
      <c r="B2509" t="s">
        <v>356</v>
      </c>
    </row>
    <row r="2510" spans="1:9" x14ac:dyDescent="0.2">
      <c r="A2510" t="s">
        <v>6</v>
      </c>
      <c r="B2510" t="s">
        <v>1754</v>
      </c>
    </row>
    <row r="2511" spans="1:9" x14ac:dyDescent="0.2">
      <c r="A2511" t="s">
        <v>8</v>
      </c>
      <c r="B2511">
        <v>1</v>
      </c>
    </row>
    <row r="2512" spans="1:9" x14ac:dyDescent="0.2">
      <c r="A2512" t="s">
        <v>9</v>
      </c>
      <c r="B2512" t="s">
        <v>73</v>
      </c>
    </row>
    <row r="2513" spans="1:22" x14ac:dyDescent="0.2">
      <c r="A2513" t="s">
        <v>11</v>
      </c>
      <c r="B2513" t="s">
        <v>12</v>
      </c>
    </row>
    <row r="2514" spans="1:22" x14ac:dyDescent="0.2">
      <c r="A2514" t="s">
        <v>13</v>
      </c>
      <c r="B2514" t="s">
        <v>14</v>
      </c>
    </row>
    <row r="2515" spans="1:22" x14ac:dyDescent="0.2">
      <c r="A2515" t="s">
        <v>15</v>
      </c>
      <c r="B2515" t="s">
        <v>53</v>
      </c>
    </row>
    <row r="2516" spans="1:22" x14ac:dyDescent="0.2">
      <c r="A2516" t="s">
        <v>17</v>
      </c>
    </row>
    <row r="2517" spans="1:22" s="2" customFormat="1" x14ac:dyDescent="0.2">
      <c r="A2517" s="2" t="s">
        <v>18</v>
      </c>
      <c r="B2517" s="2" t="s">
        <v>19</v>
      </c>
      <c r="C2517" s="2" t="s">
        <v>6</v>
      </c>
      <c r="D2517" s="2" t="s">
        <v>15</v>
      </c>
      <c r="E2517" s="2" t="s">
        <v>20</v>
      </c>
      <c r="F2517" s="2" t="s">
        <v>13</v>
      </c>
      <c r="G2517" s="2" t="s">
        <v>21</v>
      </c>
      <c r="H2517" s="2" t="s">
        <v>22</v>
      </c>
      <c r="I2517" s="2" t="s">
        <v>23</v>
      </c>
      <c r="J2517" s="2" t="s">
        <v>4</v>
      </c>
      <c r="K2517" s="2" t="s">
        <v>24</v>
      </c>
      <c r="L2517" s="2" t="s">
        <v>9</v>
      </c>
      <c r="M2517" s="2" t="s">
        <v>1998</v>
      </c>
      <c r="O2517" s="2" t="s">
        <v>2002</v>
      </c>
      <c r="P2517" s="2" t="s">
        <v>2003</v>
      </c>
      <c r="Q2517" s="2" t="s">
        <v>2001</v>
      </c>
      <c r="R2517" s="2" t="s">
        <v>2000</v>
      </c>
      <c r="S2517" s="2" t="s">
        <v>2004</v>
      </c>
      <c r="T2517" s="2" t="s">
        <v>1502</v>
      </c>
      <c r="U2517" s="2" t="s">
        <v>2005</v>
      </c>
      <c r="V2517" s="2" t="s">
        <v>2006</v>
      </c>
    </row>
    <row r="2518" spans="1:22" x14ac:dyDescent="0.2">
      <c r="A2518" t="s">
        <v>335</v>
      </c>
      <c r="B2518">
        <v>3.8502999999999998</v>
      </c>
      <c r="D2518" t="s">
        <v>30</v>
      </c>
      <c r="E2518" t="s">
        <v>336</v>
      </c>
      <c r="F2518" t="s">
        <v>27</v>
      </c>
      <c r="G2518">
        <v>2</v>
      </c>
      <c r="H2518">
        <v>1.348151067341848</v>
      </c>
      <c r="I2518">
        <v>4.3409845976280087E-2</v>
      </c>
      <c r="J2518" t="s">
        <v>337</v>
      </c>
    </row>
    <row r="2519" spans="1:22" x14ac:dyDescent="0.2">
      <c r="A2519" t="s">
        <v>29</v>
      </c>
      <c r="B2519">
        <v>0.25026999999999999</v>
      </c>
      <c r="D2519" t="s">
        <v>30</v>
      </c>
      <c r="E2519" t="s">
        <v>31</v>
      </c>
      <c r="F2519" t="s">
        <v>27</v>
      </c>
      <c r="G2519">
        <v>2</v>
      </c>
      <c r="H2519">
        <v>-1.385214943900327</v>
      </c>
      <c r="I2519">
        <v>2.439508208471609E-2</v>
      </c>
      <c r="J2519" t="s">
        <v>358</v>
      </c>
    </row>
    <row r="2520" spans="1:22" x14ac:dyDescent="0.2">
      <c r="A2520" t="s">
        <v>332</v>
      </c>
      <c r="B2520">
        <v>1</v>
      </c>
      <c r="C2520" t="str">
        <f>B2510</f>
        <v>ML</v>
      </c>
      <c r="D2520" t="s">
        <v>53</v>
      </c>
      <c r="E2520" t="s">
        <v>339</v>
      </c>
      <c r="F2520" t="s">
        <v>33</v>
      </c>
      <c r="G2520">
        <v>0</v>
      </c>
      <c r="H2520">
        <v>1</v>
      </c>
      <c r="L2520" t="s">
        <v>73</v>
      </c>
      <c r="M2520">
        <f>VLOOKUP(C2520,'extension - production vol'!$B$6:$D$235,3,0)</f>
        <v>63.24</v>
      </c>
    </row>
    <row r="2521" spans="1:22" x14ac:dyDescent="0.2">
      <c r="A2521" t="s">
        <v>1434</v>
      </c>
      <c r="B2521">
        <v>9.5377999999999999E-9</v>
      </c>
      <c r="C2521" t="s">
        <v>49</v>
      </c>
      <c r="D2521" t="s">
        <v>15</v>
      </c>
      <c r="F2521" t="s">
        <v>36</v>
      </c>
      <c r="G2521">
        <v>2</v>
      </c>
      <c r="H2521">
        <v>-18.46800298604678</v>
      </c>
      <c r="I2521">
        <v>9.798894162072011E-2</v>
      </c>
      <c r="J2521" t="s">
        <v>340</v>
      </c>
      <c r="L2521" t="s">
        <v>1434</v>
      </c>
    </row>
    <row r="2522" spans="1:22" x14ac:dyDescent="0.2">
      <c r="A2522" t="s">
        <v>1435</v>
      </c>
      <c r="B2522">
        <v>5.0512999999999997E-9</v>
      </c>
      <c r="C2522" t="s">
        <v>49</v>
      </c>
      <c r="D2522" t="s">
        <v>15</v>
      </c>
      <c r="F2522" t="s">
        <v>36</v>
      </c>
      <c r="G2522">
        <v>2</v>
      </c>
      <c r="H2522">
        <v>-19.10362020104489</v>
      </c>
      <c r="I2522">
        <v>9.798894162072011E-2</v>
      </c>
      <c r="J2522" t="s">
        <v>340</v>
      </c>
      <c r="L2522" t="s">
        <v>1435</v>
      </c>
    </row>
    <row r="2523" spans="1:22" x14ac:dyDescent="0.2">
      <c r="A2523" t="s">
        <v>1439</v>
      </c>
      <c r="B2523">
        <v>2.7893999999999999E-9</v>
      </c>
      <c r="C2523" t="s">
        <v>49</v>
      </c>
      <c r="D2523" t="s">
        <v>15</v>
      </c>
      <c r="F2523" t="s">
        <v>36</v>
      </c>
      <c r="G2523">
        <v>2</v>
      </c>
      <c r="H2523">
        <v>-19.697439318003951</v>
      </c>
      <c r="I2523">
        <v>9.798894162072011E-2</v>
      </c>
      <c r="J2523" t="s">
        <v>340</v>
      </c>
      <c r="L2523" t="s">
        <v>1439</v>
      </c>
    </row>
    <row r="2524" spans="1:22" x14ac:dyDescent="0.2">
      <c r="A2524" t="s">
        <v>1440</v>
      </c>
      <c r="B2524">
        <v>5.6277000000000002E-8</v>
      </c>
      <c r="C2524" t="s">
        <v>49</v>
      </c>
      <c r="D2524" t="s">
        <v>15</v>
      </c>
      <c r="F2524" t="s">
        <v>36</v>
      </c>
      <c r="G2524">
        <v>2</v>
      </c>
      <c r="H2524">
        <v>-16.692979911025031</v>
      </c>
      <c r="I2524">
        <v>9.798894162072011E-2</v>
      </c>
      <c r="J2524" t="s">
        <v>340</v>
      </c>
      <c r="L2524" t="s">
        <v>1440</v>
      </c>
    </row>
    <row r="2525" spans="1:22" x14ac:dyDescent="0.2">
      <c r="A2525" t="s">
        <v>1441</v>
      </c>
      <c r="B2525">
        <v>4.4043E-10</v>
      </c>
      <c r="C2525" t="s">
        <v>35</v>
      </c>
      <c r="D2525" t="s">
        <v>15</v>
      </c>
      <c r="F2525" t="s">
        <v>36</v>
      </c>
      <c r="G2525">
        <v>2</v>
      </c>
      <c r="H2525">
        <v>-21.54326959350907</v>
      </c>
      <c r="I2525">
        <v>9.798894162072011E-2</v>
      </c>
      <c r="J2525" t="s">
        <v>340</v>
      </c>
      <c r="L2525" t="s">
        <v>1441</v>
      </c>
    </row>
    <row r="2526" spans="1:22" x14ac:dyDescent="0.2">
      <c r="A2526" t="s">
        <v>1442</v>
      </c>
      <c r="B2526">
        <v>7.3404E-9</v>
      </c>
      <c r="C2526" t="s">
        <v>35</v>
      </c>
      <c r="D2526" t="s">
        <v>15</v>
      </c>
      <c r="F2526" t="s">
        <v>36</v>
      </c>
      <c r="G2526">
        <v>2</v>
      </c>
      <c r="H2526">
        <v>-18.729872499892029</v>
      </c>
      <c r="I2526">
        <v>9.798894162072011E-2</v>
      </c>
      <c r="J2526" t="s">
        <v>340</v>
      </c>
      <c r="L2526" t="s">
        <v>1442</v>
      </c>
    </row>
    <row r="2527" spans="1:22" x14ac:dyDescent="0.2">
      <c r="A2527" t="s">
        <v>1452</v>
      </c>
      <c r="B2527">
        <v>3.8934000000000002E-10</v>
      </c>
      <c r="C2527" t="s">
        <v>35</v>
      </c>
      <c r="D2527" t="s">
        <v>15</v>
      </c>
      <c r="F2527" t="s">
        <v>36</v>
      </c>
      <c r="G2527">
        <v>2</v>
      </c>
      <c r="H2527">
        <v>-21.666568118067421</v>
      </c>
      <c r="I2527">
        <v>9.798894162072011E-2</v>
      </c>
      <c r="J2527" t="s">
        <v>340</v>
      </c>
      <c r="L2527" t="s">
        <v>1452</v>
      </c>
    </row>
    <row r="2528" spans="1:22" x14ac:dyDescent="0.2">
      <c r="A2528" t="s">
        <v>1453</v>
      </c>
      <c r="B2528">
        <v>4.7130000000000002E-10</v>
      </c>
      <c r="C2528" t="s">
        <v>35</v>
      </c>
      <c r="D2528" t="s">
        <v>15</v>
      </c>
      <c r="F2528" t="s">
        <v>36</v>
      </c>
      <c r="G2528">
        <v>2</v>
      </c>
      <c r="H2528">
        <v>-21.47552628199886</v>
      </c>
      <c r="I2528">
        <v>9.798894162072011E-2</v>
      </c>
      <c r="J2528" t="s">
        <v>340</v>
      </c>
      <c r="L2528" t="s">
        <v>1453</v>
      </c>
    </row>
    <row r="2529" spans="1:12" x14ac:dyDescent="0.2">
      <c r="A2529" t="s">
        <v>1454</v>
      </c>
      <c r="B2529">
        <v>6.1474000000000004E-11</v>
      </c>
      <c r="C2529" t="s">
        <v>35</v>
      </c>
      <c r="D2529" t="s">
        <v>15</v>
      </c>
      <c r="F2529" t="s">
        <v>36</v>
      </c>
      <c r="G2529">
        <v>2</v>
      </c>
      <c r="H2529">
        <v>-23.51240679473371</v>
      </c>
      <c r="I2529">
        <v>9.798894162072011E-2</v>
      </c>
      <c r="J2529" t="s">
        <v>340</v>
      </c>
      <c r="L2529" t="s">
        <v>1454</v>
      </c>
    </row>
    <row r="2530" spans="1:12" x14ac:dyDescent="0.2">
      <c r="A2530" t="s">
        <v>1455</v>
      </c>
      <c r="B2530">
        <v>1.2458999999999999E-8</v>
      </c>
      <c r="C2530" t="s">
        <v>35</v>
      </c>
      <c r="D2530" t="s">
        <v>15</v>
      </c>
      <c r="F2530" t="s">
        <v>36</v>
      </c>
      <c r="G2530">
        <v>2</v>
      </c>
      <c r="H2530">
        <v>-18.20082258362968</v>
      </c>
      <c r="I2530">
        <v>9.798894162072011E-2</v>
      </c>
      <c r="J2530" t="s">
        <v>340</v>
      </c>
      <c r="L2530" t="s">
        <v>1455</v>
      </c>
    </row>
    <row r="2531" spans="1:12" x14ac:dyDescent="0.2">
      <c r="A2531" t="s">
        <v>1456</v>
      </c>
      <c r="B2531">
        <v>6.5981999999999998E-9</v>
      </c>
      <c r="C2531" t="s">
        <v>35</v>
      </c>
      <c r="D2531" t="s">
        <v>15</v>
      </c>
      <c r="F2531" t="s">
        <v>36</v>
      </c>
      <c r="G2531">
        <v>2</v>
      </c>
      <c r="H2531">
        <v>-18.836468952383601</v>
      </c>
      <c r="I2531">
        <v>9.798894162072011E-2</v>
      </c>
      <c r="J2531" t="s">
        <v>340</v>
      </c>
      <c r="L2531" t="s">
        <v>1456</v>
      </c>
    </row>
    <row r="2532" spans="1:12" x14ac:dyDescent="0.2">
      <c r="A2532" t="s">
        <v>1461</v>
      </c>
      <c r="B2532">
        <v>1.0666E-9</v>
      </c>
      <c r="C2532" t="s">
        <v>49</v>
      </c>
      <c r="D2532" t="s">
        <v>15</v>
      </c>
      <c r="F2532" t="s">
        <v>36</v>
      </c>
      <c r="G2532">
        <v>2</v>
      </c>
      <c r="H2532">
        <v>-20.658789817762049</v>
      </c>
      <c r="I2532">
        <v>9.798894162072011E-2</v>
      </c>
      <c r="J2532" t="s">
        <v>340</v>
      </c>
      <c r="L2532" t="s">
        <v>1461</v>
      </c>
    </row>
    <row r="2533" spans="1:12" x14ac:dyDescent="0.2">
      <c r="A2533" t="s">
        <v>1457</v>
      </c>
      <c r="B2533">
        <v>1.7777000000000001E-8</v>
      </c>
      <c r="C2533" t="s">
        <v>49</v>
      </c>
      <c r="D2533" t="s">
        <v>15</v>
      </c>
      <c r="F2533" t="s">
        <v>36</v>
      </c>
      <c r="G2533">
        <v>2</v>
      </c>
      <c r="H2533">
        <v>-17.845360350005858</v>
      </c>
      <c r="I2533">
        <v>9.798894162072011E-2</v>
      </c>
      <c r="J2533" t="s">
        <v>340</v>
      </c>
      <c r="L2533" t="s">
        <v>1457</v>
      </c>
    </row>
    <row r="2534" spans="1:12" x14ac:dyDescent="0.2">
      <c r="A2534" t="s">
        <v>1462</v>
      </c>
      <c r="B2534">
        <v>5.6487000000000004E-10</v>
      </c>
      <c r="C2534" t="s">
        <v>49</v>
      </c>
      <c r="D2534" t="s">
        <v>15</v>
      </c>
      <c r="F2534" t="s">
        <v>36</v>
      </c>
      <c r="G2534">
        <v>2</v>
      </c>
      <c r="H2534">
        <v>-21.294425499752101</v>
      </c>
      <c r="I2534">
        <v>9.798894162072011E-2</v>
      </c>
      <c r="J2534" t="s">
        <v>340</v>
      </c>
      <c r="L2534" t="s">
        <v>1462</v>
      </c>
    </row>
    <row r="2535" spans="1:12" x14ac:dyDescent="0.2">
      <c r="A2535" t="s">
        <v>1458</v>
      </c>
      <c r="B2535">
        <v>9.4146000000000001E-9</v>
      </c>
      <c r="C2535" t="s">
        <v>49</v>
      </c>
      <c r="D2535" t="s">
        <v>15</v>
      </c>
      <c r="F2535" t="s">
        <v>36</v>
      </c>
      <c r="G2535">
        <v>2</v>
      </c>
      <c r="H2535">
        <v>-18.48100416113547</v>
      </c>
      <c r="I2535">
        <v>9.798894162072011E-2</v>
      </c>
      <c r="J2535" t="s">
        <v>340</v>
      </c>
      <c r="L2535" t="s">
        <v>1458</v>
      </c>
    </row>
    <row r="2536" spans="1:12" x14ac:dyDescent="0.2">
      <c r="A2536" t="s">
        <v>341</v>
      </c>
      <c r="B2536">
        <v>2.3616999999999999E-8</v>
      </c>
      <c r="C2536" t="s">
        <v>359</v>
      </c>
      <c r="D2536" t="s">
        <v>15</v>
      </c>
      <c r="F2536" t="s">
        <v>36</v>
      </c>
      <c r="G2536">
        <v>2</v>
      </c>
      <c r="H2536">
        <v>-17.561299045251399</v>
      </c>
      <c r="I2536">
        <v>9.798894162072011E-2</v>
      </c>
      <c r="J2536" t="s">
        <v>340</v>
      </c>
      <c r="L2536" t="s">
        <v>341</v>
      </c>
    </row>
    <row r="2537" spans="1:12" x14ac:dyDescent="0.2">
      <c r="A2537" t="s">
        <v>342</v>
      </c>
      <c r="B2537">
        <v>2.3616999999999999E-8</v>
      </c>
      <c r="C2537" t="s">
        <v>359</v>
      </c>
      <c r="D2537" t="s">
        <v>15</v>
      </c>
      <c r="F2537" t="s">
        <v>36</v>
      </c>
      <c r="G2537">
        <v>2</v>
      </c>
      <c r="H2537">
        <v>-17.561299045251399</v>
      </c>
      <c r="I2537">
        <v>9.798894162072011E-2</v>
      </c>
      <c r="J2537" t="s">
        <v>340</v>
      </c>
      <c r="L2537" t="s">
        <v>342</v>
      </c>
    </row>
    <row r="2538" spans="1:12" x14ac:dyDescent="0.2">
      <c r="A2538" t="s">
        <v>343</v>
      </c>
      <c r="B2538">
        <v>1.2508E-8</v>
      </c>
      <c r="C2538" t="s">
        <v>359</v>
      </c>
      <c r="D2538" t="s">
        <v>15</v>
      </c>
      <c r="F2538" t="s">
        <v>36</v>
      </c>
      <c r="G2538">
        <v>2</v>
      </c>
      <c r="H2538">
        <v>-18.196897397350821</v>
      </c>
      <c r="I2538">
        <v>9.798894162072011E-2</v>
      </c>
      <c r="J2538" t="s">
        <v>340</v>
      </c>
      <c r="L2538" t="s">
        <v>343</v>
      </c>
    </row>
    <row r="2539" spans="1:12" x14ac:dyDescent="0.2">
      <c r="A2539" t="s">
        <v>344</v>
      </c>
      <c r="B2539">
        <v>1.2508E-8</v>
      </c>
      <c r="C2539" t="s">
        <v>359</v>
      </c>
      <c r="D2539" t="s">
        <v>15</v>
      </c>
      <c r="F2539" t="s">
        <v>36</v>
      </c>
      <c r="G2539">
        <v>2</v>
      </c>
      <c r="H2539">
        <v>-18.196897397350821</v>
      </c>
      <c r="I2539">
        <v>9.798894162072011E-2</v>
      </c>
      <c r="J2539" t="s">
        <v>340</v>
      </c>
      <c r="L2539" t="s">
        <v>344</v>
      </c>
    </row>
    <row r="2540" spans="1:12" x14ac:dyDescent="0.2">
      <c r="A2540" t="s">
        <v>345</v>
      </c>
      <c r="B2540">
        <v>2.4797999999999997E-7</v>
      </c>
      <c r="C2540" t="s">
        <v>359</v>
      </c>
      <c r="D2540" t="s">
        <v>15</v>
      </c>
      <c r="F2540" t="s">
        <v>36</v>
      </c>
      <c r="G2540">
        <v>2</v>
      </c>
      <c r="H2540">
        <v>-15.20991773919472</v>
      </c>
      <c r="I2540">
        <v>9.798894162072011E-2</v>
      </c>
      <c r="J2540" t="s">
        <v>340</v>
      </c>
      <c r="L2540" t="s">
        <v>345</v>
      </c>
    </row>
    <row r="2541" spans="1:12" x14ac:dyDescent="0.2">
      <c r="A2541" t="s">
        <v>346</v>
      </c>
      <c r="B2541">
        <v>1.3133E-7</v>
      </c>
      <c r="C2541" t="s">
        <v>359</v>
      </c>
      <c r="D2541" t="s">
        <v>15</v>
      </c>
      <c r="F2541" t="s">
        <v>36</v>
      </c>
      <c r="G2541">
        <v>2</v>
      </c>
      <c r="H2541">
        <v>-15.845552597349339</v>
      </c>
      <c r="I2541">
        <v>9.798894162072011E-2</v>
      </c>
      <c r="J2541" t="s">
        <v>340</v>
      </c>
      <c r="L2541" t="s">
        <v>346</v>
      </c>
    </row>
    <row r="2542" spans="1:12" x14ac:dyDescent="0.2">
      <c r="A2542" t="s">
        <v>347</v>
      </c>
      <c r="B2542">
        <v>4.6489E-8</v>
      </c>
      <c r="C2542" t="s">
        <v>49</v>
      </c>
      <c r="D2542" t="s">
        <v>15</v>
      </c>
      <c r="F2542" t="s">
        <v>36</v>
      </c>
      <c r="G2542">
        <v>2</v>
      </c>
      <c r="H2542">
        <v>-16.884050111477411</v>
      </c>
      <c r="I2542">
        <v>9.798894162072011E-2</v>
      </c>
      <c r="J2542" t="s">
        <v>340</v>
      </c>
      <c r="L2542" t="s">
        <v>347</v>
      </c>
    </row>
    <row r="2543" spans="1:12" x14ac:dyDescent="0.2">
      <c r="A2543" t="s">
        <v>348</v>
      </c>
      <c r="B2543">
        <v>3.3766000000000001E-9</v>
      </c>
      <c r="C2543" t="s">
        <v>49</v>
      </c>
      <c r="D2543" t="s">
        <v>15</v>
      </c>
      <c r="F2543" t="s">
        <v>36</v>
      </c>
      <c r="G2543">
        <v>2</v>
      </c>
      <c r="H2543">
        <v>-19.506396550885459</v>
      </c>
      <c r="I2543">
        <v>9.798894162072011E-2</v>
      </c>
      <c r="J2543" t="s">
        <v>340</v>
      </c>
      <c r="L2543" t="s">
        <v>348</v>
      </c>
    </row>
    <row r="2544" spans="1:12" x14ac:dyDescent="0.2">
      <c r="A2544" t="s">
        <v>349</v>
      </c>
      <c r="B2544">
        <v>1.2213E-8</v>
      </c>
      <c r="C2544" t="s">
        <v>359</v>
      </c>
      <c r="D2544" t="s">
        <v>15</v>
      </c>
      <c r="F2544" t="s">
        <v>36</v>
      </c>
      <c r="G2544">
        <v>2</v>
      </c>
      <c r="H2544">
        <v>-18.220764878757461</v>
      </c>
      <c r="I2544">
        <v>9.798894162072011E-2</v>
      </c>
      <c r="J2544" t="s">
        <v>340</v>
      </c>
      <c r="L2544" t="s">
        <v>349</v>
      </c>
    </row>
    <row r="2545" spans="1:19" x14ac:dyDescent="0.2">
      <c r="A2545" t="s">
        <v>350</v>
      </c>
      <c r="B2545">
        <v>2.0354999999999999E-7</v>
      </c>
      <c r="C2545" t="s">
        <v>359</v>
      </c>
      <c r="D2545" t="s">
        <v>15</v>
      </c>
      <c r="F2545" t="s">
        <v>36</v>
      </c>
      <c r="G2545">
        <v>2</v>
      </c>
      <c r="H2545">
        <v>-15.40735416199742</v>
      </c>
      <c r="I2545">
        <v>9.798894162072011E-2</v>
      </c>
      <c r="J2545" t="s">
        <v>340</v>
      </c>
      <c r="L2545" t="s">
        <v>350</v>
      </c>
    </row>
    <row r="2546" spans="1:19" x14ac:dyDescent="0.2">
      <c r="A2546" t="s">
        <v>351</v>
      </c>
      <c r="B2546">
        <v>6.4681999999999996E-9</v>
      </c>
      <c r="C2546" t="s">
        <v>359</v>
      </c>
      <c r="D2546" t="s">
        <v>15</v>
      </c>
      <c r="F2546" t="s">
        <v>36</v>
      </c>
      <c r="G2546">
        <v>2</v>
      </c>
      <c r="H2546">
        <v>-18.856367974250119</v>
      </c>
      <c r="I2546">
        <v>9.798894162072011E-2</v>
      </c>
      <c r="J2546" t="s">
        <v>340</v>
      </c>
      <c r="L2546" t="s">
        <v>351</v>
      </c>
    </row>
    <row r="2547" spans="1:19" x14ac:dyDescent="0.2">
      <c r="A2547" t="s">
        <v>352</v>
      </c>
      <c r="B2547">
        <v>1.078E-7</v>
      </c>
      <c r="C2547" t="s">
        <v>359</v>
      </c>
      <c r="D2547" t="s">
        <v>15</v>
      </c>
      <c r="F2547" t="s">
        <v>36</v>
      </c>
      <c r="G2547">
        <v>2</v>
      </c>
      <c r="H2547">
        <v>-16.042988178471511</v>
      </c>
      <c r="I2547">
        <v>9.798894162072011E-2</v>
      </c>
      <c r="J2547" t="s">
        <v>340</v>
      </c>
      <c r="L2547" t="s">
        <v>352</v>
      </c>
    </row>
    <row r="2548" spans="1:19" x14ac:dyDescent="0.2">
      <c r="A2548" t="s">
        <v>442</v>
      </c>
      <c r="B2548">
        <v>2.0720999999999999E-3</v>
      </c>
      <c r="C2548" t="s">
        <v>42</v>
      </c>
      <c r="D2548" t="s">
        <v>16</v>
      </c>
      <c r="F2548" t="s">
        <v>36</v>
      </c>
      <c r="G2548">
        <v>2</v>
      </c>
      <c r="H2548">
        <v>-6.1791926932012373</v>
      </c>
      <c r="I2548">
        <v>4.3409845976280087E-2</v>
      </c>
      <c r="J2548" t="s">
        <v>353</v>
      </c>
      <c r="L2548" t="s">
        <v>443</v>
      </c>
    </row>
    <row r="2549" spans="1:19" x14ac:dyDescent="0.2">
      <c r="A2549" t="s">
        <v>354</v>
      </c>
      <c r="B2549">
        <v>-1.8648999999999999E-6</v>
      </c>
      <c r="C2549" t="s">
        <v>49</v>
      </c>
      <c r="D2549" t="s">
        <v>250</v>
      </c>
      <c r="F2549" t="s">
        <v>36</v>
      </c>
      <c r="G2549">
        <v>2</v>
      </c>
      <c r="H2549">
        <v>-13.19230312560901</v>
      </c>
      <c r="I2549">
        <v>4.3409845976280087E-2</v>
      </c>
      <c r="J2549" t="s">
        <v>353</v>
      </c>
      <c r="K2549" t="b">
        <v>1</v>
      </c>
      <c r="L2549" t="s">
        <v>355</v>
      </c>
    </row>
    <row r="2551" spans="1:19" s="2" customFormat="1" x14ac:dyDescent="0.2">
      <c r="A2551" s="2" t="s">
        <v>2</v>
      </c>
      <c r="B2551" s="2" t="s">
        <v>1459</v>
      </c>
    </row>
    <row r="2552" spans="1:19" x14ac:dyDescent="0.2">
      <c r="A2552" t="s">
        <v>4</v>
      </c>
      <c r="B2552" t="s">
        <v>404</v>
      </c>
    </row>
    <row r="2553" spans="1:19" x14ac:dyDescent="0.2">
      <c r="A2553" t="s">
        <v>6</v>
      </c>
      <c r="B2553" t="s">
        <v>1731</v>
      </c>
    </row>
    <row r="2554" spans="1:19" x14ac:dyDescent="0.2">
      <c r="A2554" t="s">
        <v>8</v>
      </c>
      <c r="B2554">
        <v>1</v>
      </c>
    </row>
    <row r="2555" spans="1:19" x14ac:dyDescent="0.2">
      <c r="A2555" t="s">
        <v>9</v>
      </c>
      <c r="B2555" t="s">
        <v>73</v>
      </c>
    </row>
    <row r="2556" spans="1:19" x14ac:dyDescent="0.2">
      <c r="A2556" t="s">
        <v>11</v>
      </c>
      <c r="B2556" t="s">
        <v>12</v>
      </c>
    </row>
    <row r="2557" spans="1:19" x14ac:dyDescent="0.2">
      <c r="A2557" t="s">
        <v>13</v>
      </c>
      <c r="B2557" t="s">
        <v>14</v>
      </c>
    </row>
    <row r="2558" spans="1:19" x14ac:dyDescent="0.2">
      <c r="A2558" t="s">
        <v>15</v>
      </c>
      <c r="B2558" t="s">
        <v>53</v>
      </c>
    </row>
    <row r="2559" spans="1:19" x14ac:dyDescent="0.2">
      <c r="A2559" t="s">
        <v>17</v>
      </c>
    </row>
    <row r="2560" spans="1:19" s="2" customFormat="1" x14ac:dyDescent="0.2">
      <c r="A2560" s="2" t="s">
        <v>18</v>
      </c>
      <c r="B2560" s="2" t="s">
        <v>19</v>
      </c>
      <c r="C2560" s="2" t="s">
        <v>6</v>
      </c>
      <c r="D2560" s="2" t="s">
        <v>15</v>
      </c>
      <c r="E2560" s="2" t="s">
        <v>20</v>
      </c>
      <c r="F2560" s="2" t="s">
        <v>13</v>
      </c>
      <c r="G2560" s="2" t="s">
        <v>21</v>
      </c>
      <c r="H2560" s="2" t="s">
        <v>9</v>
      </c>
      <c r="I2560" s="2" t="s">
        <v>4</v>
      </c>
      <c r="J2560" s="2" t="s">
        <v>1925</v>
      </c>
      <c r="K2560" s="2" t="s">
        <v>1998</v>
      </c>
      <c r="L2560" s="2" t="s">
        <v>2002</v>
      </c>
      <c r="M2560" s="2" t="s">
        <v>2001</v>
      </c>
      <c r="O2560" s="2" t="s">
        <v>2000</v>
      </c>
      <c r="P2560" s="2" t="s">
        <v>2004</v>
      </c>
      <c r="Q2560" s="2" t="s">
        <v>1502</v>
      </c>
      <c r="R2560" s="2" t="s">
        <v>2005</v>
      </c>
      <c r="S2560" s="2" t="s">
        <v>2006</v>
      </c>
    </row>
    <row r="2561" spans="1:10" x14ac:dyDescent="0.2">
      <c r="A2561" t="s">
        <v>335</v>
      </c>
      <c r="B2561">
        <v>3.8502999999999998</v>
      </c>
      <c r="D2561" t="s">
        <v>30</v>
      </c>
      <c r="E2561" t="s">
        <v>336</v>
      </c>
      <c r="F2561" t="s">
        <v>27</v>
      </c>
      <c r="G2561">
        <v>0</v>
      </c>
      <c r="I2561" t="s">
        <v>337</v>
      </c>
    </row>
    <row r="2562" spans="1:10" x14ac:dyDescent="0.2">
      <c r="A2562" t="s">
        <v>29</v>
      </c>
      <c r="B2562">
        <v>0.25026999999999999</v>
      </c>
      <c r="D2562" t="s">
        <v>30</v>
      </c>
      <c r="E2562" t="s">
        <v>31</v>
      </c>
      <c r="F2562" t="s">
        <v>27</v>
      </c>
      <c r="G2562">
        <v>0</v>
      </c>
      <c r="I2562" t="s">
        <v>338</v>
      </c>
    </row>
    <row r="2563" spans="1:10" x14ac:dyDescent="0.2">
      <c r="A2563" t="s">
        <v>1459</v>
      </c>
      <c r="B2563">
        <v>1</v>
      </c>
      <c r="C2563" t="str">
        <f>B2553</f>
        <v>KW</v>
      </c>
      <c r="D2563" t="s">
        <v>53</v>
      </c>
      <c r="E2563" t="s">
        <v>339</v>
      </c>
      <c r="F2563" t="s">
        <v>33</v>
      </c>
      <c r="G2563">
        <v>0</v>
      </c>
      <c r="H2563" t="s">
        <v>73</v>
      </c>
      <c r="J2563">
        <f>VLOOKUP(C2563,'extension - production vol'!$B$6:$D$235,3,0)</f>
        <v>57.173999999999999</v>
      </c>
    </row>
    <row r="2564" spans="1:10" x14ac:dyDescent="0.2">
      <c r="A2564" t="s">
        <v>1439</v>
      </c>
      <c r="B2564">
        <v>6.4265290829504533E-9</v>
      </c>
      <c r="C2564" t="s">
        <v>49</v>
      </c>
      <c r="D2564" t="s">
        <v>15</v>
      </c>
      <c r="F2564" t="s">
        <v>36</v>
      </c>
      <c r="G2564">
        <v>0</v>
      </c>
      <c r="H2564" t="s">
        <v>1439</v>
      </c>
      <c r="I2564" t="s">
        <v>340</v>
      </c>
    </row>
    <row r="2565" spans="1:10" x14ac:dyDescent="0.2">
      <c r="A2565" t="s">
        <v>1440</v>
      </c>
      <c r="B2565">
        <v>7.9051994914169298E-8</v>
      </c>
      <c r="C2565" t="s">
        <v>49</v>
      </c>
      <c r="D2565" t="s">
        <v>15</v>
      </c>
      <c r="F2565" t="s">
        <v>36</v>
      </c>
      <c r="G2565">
        <v>0</v>
      </c>
      <c r="H2565" t="s">
        <v>1440</v>
      </c>
      <c r="I2565" t="s">
        <v>340</v>
      </c>
    </row>
    <row r="2566" spans="1:10" x14ac:dyDescent="0.2">
      <c r="A2566" t="s">
        <v>1441</v>
      </c>
      <c r="B2566">
        <v>4.3905136743696912E-9</v>
      </c>
      <c r="C2566" t="s">
        <v>35</v>
      </c>
      <c r="D2566" t="s">
        <v>15</v>
      </c>
      <c r="F2566" t="s">
        <v>36</v>
      </c>
      <c r="G2566">
        <v>0</v>
      </c>
      <c r="H2566" t="s">
        <v>1441</v>
      </c>
      <c r="I2566" t="s">
        <v>340</v>
      </c>
    </row>
    <row r="2567" spans="1:10" x14ac:dyDescent="0.2">
      <c r="A2567" t="s">
        <v>1442</v>
      </c>
      <c r="B2567">
        <v>1.0521308675626849E-7</v>
      </c>
      <c r="C2567" t="s">
        <v>35</v>
      </c>
      <c r="D2567" t="s">
        <v>15</v>
      </c>
      <c r="F2567" t="s">
        <v>36</v>
      </c>
      <c r="G2567">
        <v>0</v>
      </c>
      <c r="H2567" t="s">
        <v>1442</v>
      </c>
      <c r="I2567" t="s">
        <v>340</v>
      </c>
    </row>
    <row r="2568" spans="1:10" x14ac:dyDescent="0.2">
      <c r="A2568" t="s">
        <v>341</v>
      </c>
      <c r="B2568">
        <v>2.1036182300075951E-7</v>
      </c>
      <c r="C2568" t="s">
        <v>35</v>
      </c>
      <c r="D2568" t="s">
        <v>15</v>
      </c>
      <c r="F2568" t="s">
        <v>36</v>
      </c>
      <c r="G2568">
        <v>0</v>
      </c>
      <c r="H2568" t="s">
        <v>341</v>
      </c>
      <c r="I2568" t="s">
        <v>340</v>
      </c>
    </row>
    <row r="2569" spans="1:10" x14ac:dyDescent="0.2">
      <c r="A2569" t="s">
        <v>342</v>
      </c>
      <c r="B2569">
        <v>2.1036182300075951E-7</v>
      </c>
      <c r="C2569" t="s">
        <v>35</v>
      </c>
      <c r="D2569" t="s">
        <v>15</v>
      </c>
      <c r="F2569" t="s">
        <v>36</v>
      </c>
      <c r="G2569">
        <v>0</v>
      </c>
      <c r="H2569" t="s">
        <v>342</v>
      </c>
      <c r="I2569" t="s">
        <v>340</v>
      </c>
    </row>
    <row r="2570" spans="1:10" x14ac:dyDescent="0.2">
      <c r="A2570" t="s">
        <v>343</v>
      </c>
      <c r="B2570">
        <v>1.161457169463653E-7</v>
      </c>
      <c r="C2570" t="s">
        <v>35</v>
      </c>
      <c r="D2570" t="s">
        <v>15</v>
      </c>
      <c r="F2570" t="s">
        <v>36</v>
      </c>
      <c r="G2570">
        <v>0</v>
      </c>
      <c r="H2570" t="s">
        <v>343</v>
      </c>
      <c r="I2570" t="s">
        <v>340</v>
      </c>
    </row>
    <row r="2571" spans="1:10" x14ac:dyDescent="0.2">
      <c r="A2571" t="s">
        <v>344</v>
      </c>
      <c r="B2571">
        <v>1.161457169463653E-7</v>
      </c>
      <c r="C2571" t="s">
        <v>35</v>
      </c>
      <c r="D2571" t="s">
        <v>15</v>
      </c>
      <c r="F2571" t="s">
        <v>36</v>
      </c>
      <c r="G2571">
        <v>0</v>
      </c>
      <c r="H2571" t="s">
        <v>344</v>
      </c>
      <c r="I2571" t="s">
        <v>340</v>
      </c>
    </row>
    <row r="2572" spans="1:10" x14ac:dyDescent="0.2">
      <c r="A2572" t="s">
        <v>345</v>
      </c>
      <c r="B2572">
        <v>2.1895696433061281E-6</v>
      </c>
      <c r="C2572" t="s">
        <v>35</v>
      </c>
      <c r="D2572" t="s">
        <v>15</v>
      </c>
      <c r="F2572" t="s">
        <v>36</v>
      </c>
      <c r="G2572">
        <v>0</v>
      </c>
      <c r="H2572" t="s">
        <v>345</v>
      </c>
      <c r="I2572" t="s">
        <v>340</v>
      </c>
    </row>
    <row r="2573" spans="1:10" x14ac:dyDescent="0.2">
      <c r="A2573" t="s">
        <v>346</v>
      </c>
      <c r="B2573">
        <v>1.2113722961667671E-6</v>
      </c>
      <c r="C2573" t="s">
        <v>35</v>
      </c>
      <c r="D2573" t="s">
        <v>15</v>
      </c>
      <c r="F2573" t="s">
        <v>36</v>
      </c>
      <c r="G2573">
        <v>0</v>
      </c>
      <c r="H2573" t="s">
        <v>346</v>
      </c>
      <c r="I2573" t="s">
        <v>340</v>
      </c>
    </row>
    <row r="2574" spans="1:10" x14ac:dyDescent="0.2">
      <c r="A2574" t="s">
        <v>347</v>
      </c>
      <c r="B2574">
        <v>1.5412295411323661E-7</v>
      </c>
      <c r="C2574" t="s">
        <v>49</v>
      </c>
      <c r="D2574" t="s">
        <v>15</v>
      </c>
      <c r="F2574" t="s">
        <v>36</v>
      </c>
      <c r="G2574">
        <v>0</v>
      </c>
      <c r="H2574" t="s">
        <v>347</v>
      </c>
      <c r="I2574" t="s">
        <v>340</v>
      </c>
    </row>
    <row r="2575" spans="1:10" x14ac:dyDescent="0.2">
      <c r="A2575" t="s">
        <v>348</v>
      </c>
      <c r="B2575">
        <v>3.281510868019834E-9</v>
      </c>
      <c r="C2575" t="s">
        <v>49</v>
      </c>
      <c r="D2575" t="s">
        <v>15</v>
      </c>
      <c r="F2575" t="s">
        <v>36</v>
      </c>
      <c r="G2575">
        <v>0</v>
      </c>
      <c r="H2575" t="s">
        <v>348</v>
      </c>
      <c r="I2575" t="s">
        <v>340</v>
      </c>
    </row>
    <row r="2576" spans="1:10" x14ac:dyDescent="0.2">
      <c r="A2576" t="s">
        <v>349</v>
      </c>
      <c r="B2576">
        <v>9.554485716244923E-8</v>
      </c>
      <c r="C2576" t="s">
        <v>35</v>
      </c>
      <c r="D2576" t="s">
        <v>15</v>
      </c>
      <c r="F2576" t="s">
        <v>36</v>
      </c>
      <c r="G2576">
        <v>0</v>
      </c>
      <c r="H2576" t="s">
        <v>349</v>
      </c>
      <c r="I2576" t="s">
        <v>340</v>
      </c>
    </row>
    <row r="2577" spans="1:19" x14ac:dyDescent="0.2">
      <c r="A2577" t="s">
        <v>350</v>
      </c>
      <c r="B2577">
        <v>2.2976263270017552E-6</v>
      </c>
      <c r="C2577" t="s">
        <v>35</v>
      </c>
      <c r="D2577" t="s">
        <v>15</v>
      </c>
      <c r="F2577" t="s">
        <v>36</v>
      </c>
      <c r="G2577">
        <v>0</v>
      </c>
      <c r="H2577" t="s">
        <v>350</v>
      </c>
      <c r="I2577" t="s">
        <v>340</v>
      </c>
    </row>
    <row r="2578" spans="1:19" x14ac:dyDescent="0.2">
      <c r="A2578" t="s">
        <v>351</v>
      </c>
      <c r="B2578">
        <v>5.3061518888431617E-8</v>
      </c>
      <c r="C2578" t="s">
        <v>35</v>
      </c>
      <c r="D2578" t="s">
        <v>15</v>
      </c>
      <c r="F2578" t="s">
        <v>36</v>
      </c>
      <c r="G2578">
        <v>0</v>
      </c>
      <c r="H2578" t="s">
        <v>351</v>
      </c>
      <c r="I2578" t="s">
        <v>340</v>
      </c>
    </row>
    <row r="2579" spans="1:19" x14ac:dyDescent="0.2">
      <c r="A2579" t="s">
        <v>352</v>
      </c>
      <c r="B2579">
        <v>1.2739314288326559E-6</v>
      </c>
      <c r="C2579" t="s">
        <v>35</v>
      </c>
      <c r="D2579" t="s">
        <v>15</v>
      </c>
      <c r="F2579" t="s">
        <v>36</v>
      </c>
      <c r="G2579">
        <v>0</v>
      </c>
      <c r="H2579" t="s">
        <v>352</v>
      </c>
      <c r="I2579" t="s">
        <v>340</v>
      </c>
    </row>
    <row r="2580" spans="1:19" x14ac:dyDescent="0.2">
      <c r="A2580" t="s">
        <v>442</v>
      </c>
      <c r="B2580">
        <v>3.7025999999999999E-3</v>
      </c>
      <c r="C2580" t="s">
        <v>42</v>
      </c>
      <c r="D2580" t="s">
        <v>16</v>
      </c>
      <c r="F2580" t="s">
        <v>36</v>
      </c>
      <c r="G2580">
        <v>0</v>
      </c>
      <c r="H2580" t="s">
        <v>443</v>
      </c>
      <c r="I2580" t="s">
        <v>353</v>
      </c>
    </row>
    <row r="2581" spans="1:19" x14ac:dyDescent="0.2">
      <c r="A2581" t="s">
        <v>354</v>
      </c>
      <c r="B2581">
        <v>-3.3322999999999998E-6</v>
      </c>
      <c r="C2581" t="s">
        <v>49</v>
      </c>
      <c r="D2581" t="s">
        <v>250</v>
      </c>
      <c r="F2581" t="s">
        <v>36</v>
      </c>
      <c r="G2581">
        <v>0</v>
      </c>
      <c r="H2581" t="s">
        <v>355</v>
      </c>
      <c r="I2581" t="s">
        <v>353</v>
      </c>
    </row>
    <row r="2583" spans="1:19" s="2" customFormat="1" x14ac:dyDescent="0.2">
      <c r="A2583" s="2" t="s">
        <v>2</v>
      </c>
      <c r="B2583" s="2" t="s">
        <v>1460</v>
      </c>
    </row>
    <row r="2584" spans="1:19" x14ac:dyDescent="0.2">
      <c r="A2584" t="s">
        <v>4</v>
      </c>
      <c r="B2584" t="s">
        <v>404</v>
      </c>
    </row>
    <row r="2585" spans="1:19" x14ac:dyDescent="0.2">
      <c r="A2585" t="s">
        <v>6</v>
      </c>
      <c r="B2585" t="s">
        <v>1731</v>
      </c>
    </row>
    <row r="2586" spans="1:19" x14ac:dyDescent="0.2">
      <c r="A2586" t="s">
        <v>8</v>
      </c>
      <c r="B2586">
        <v>1</v>
      </c>
    </row>
    <row r="2587" spans="1:19" x14ac:dyDescent="0.2">
      <c r="A2587" t="s">
        <v>9</v>
      </c>
      <c r="B2587" t="s">
        <v>73</v>
      </c>
    </row>
    <row r="2588" spans="1:19" x14ac:dyDescent="0.2">
      <c r="A2588" t="s">
        <v>11</v>
      </c>
      <c r="B2588" t="s">
        <v>12</v>
      </c>
    </row>
    <row r="2589" spans="1:19" x14ac:dyDescent="0.2">
      <c r="A2589" t="s">
        <v>13</v>
      </c>
      <c r="B2589" t="s">
        <v>14</v>
      </c>
    </row>
    <row r="2590" spans="1:19" x14ac:dyDescent="0.2">
      <c r="A2590" t="s">
        <v>15</v>
      </c>
      <c r="B2590" t="s">
        <v>53</v>
      </c>
    </row>
    <row r="2591" spans="1:19" x14ac:dyDescent="0.2">
      <c r="A2591" t="s">
        <v>17</v>
      </c>
    </row>
    <row r="2592" spans="1:19" s="2" customFormat="1" x14ac:dyDescent="0.2">
      <c r="A2592" s="2" t="s">
        <v>18</v>
      </c>
      <c r="B2592" s="2" t="s">
        <v>19</v>
      </c>
      <c r="C2592" s="2" t="s">
        <v>6</v>
      </c>
      <c r="D2592" s="2" t="s">
        <v>15</v>
      </c>
      <c r="E2592" s="2" t="s">
        <v>20</v>
      </c>
      <c r="F2592" s="2" t="s">
        <v>13</v>
      </c>
      <c r="G2592" s="2" t="s">
        <v>21</v>
      </c>
      <c r="H2592" s="2" t="s">
        <v>9</v>
      </c>
      <c r="I2592" s="2" t="s">
        <v>4</v>
      </c>
      <c r="J2592" s="2" t="s">
        <v>1925</v>
      </c>
      <c r="K2592" s="2" t="s">
        <v>1998</v>
      </c>
      <c r="L2592" s="2" t="s">
        <v>2002</v>
      </c>
      <c r="M2592" s="2" t="s">
        <v>2001</v>
      </c>
      <c r="O2592" s="2" t="s">
        <v>2000</v>
      </c>
      <c r="P2592" s="2" t="s">
        <v>2004</v>
      </c>
      <c r="Q2592" s="2" t="s">
        <v>1502</v>
      </c>
      <c r="R2592" s="2" t="s">
        <v>2005</v>
      </c>
      <c r="S2592" s="2" t="s">
        <v>2006</v>
      </c>
    </row>
    <row r="2593" spans="1:10" x14ac:dyDescent="0.2">
      <c r="A2593" t="s">
        <v>335</v>
      </c>
      <c r="B2593">
        <v>3.8502999999999998</v>
      </c>
      <c r="D2593" t="s">
        <v>30</v>
      </c>
      <c r="E2593" t="s">
        <v>336</v>
      </c>
      <c r="F2593" t="s">
        <v>27</v>
      </c>
      <c r="G2593">
        <v>0</v>
      </c>
      <c r="I2593" t="s">
        <v>337</v>
      </c>
    </row>
    <row r="2594" spans="1:10" x14ac:dyDescent="0.2">
      <c r="A2594" t="s">
        <v>29</v>
      </c>
      <c r="B2594">
        <v>0.25026999999999999</v>
      </c>
      <c r="D2594" t="s">
        <v>30</v>
      </c>
      <c r="E2594" t="s">
        <v>31</v>
      </c>
      <c r="F2594" t="s">
        <v>27</v>
      </c>
      <c r="G2594">
        <v>0</v>
      </c>
      <c r="I2594" t="s">
        <v>338</v>
      </c>
    </row>
    <row r="2595" spans="1:10" x14ac:dyDescent="0.2">
      <c r="A2595" t="s">
        <v>1460</v>
      </c>
      <c r="B2595">
        <v>1</v>
      </c>
      <c r="C2595" t="str">
        <f>B2585</f>
        <v>KW</v>
      </c>
      <c r="D2595" t="s">
        <v>53</v>
      </c>
      <c r="E2595" t="s">
        <v>339</v>
      </c>
      <c r="F2595" t="s">
        <v>33</v>
      </c>
      <c r="G2595">
        <v>0</v>
      </c>
      <c r="H2595" t="s">
        <v>73</v>
      </c>
      <c r="J2595">
        <f>VLOOKUP(C2595,'extension - production vol'!$B$6:$D$235,3,0)</f>
        <v>57.173999999999999</v>
      </c>
    </row>
    <row r="2596" spans="1:10" x14ac:dyDescent="0.2">
      <c r="A2596" t="s">
        <v>1434</v>
      </c>
      <c r="B2596">
        <v>3.3521534714391271E-8</v>
      </c>
      <c r="C2596" t="s">
        <v>49</v>
      </c>
      <c r="D2596" t="s">
        <v>15</v>
      </c>
      <c r="F2596" t="s">
        <v>36</v>
      </c>
      <c r="G2596">
        <v>0</v>
      </c>
      <c r="H2596" t="s">
        <v>1434</v>
      </c>
      <c r="I2596" t="s">
        <v>340</v>
      </c>
    </row>
    <row r="2597" spans="1:10" x14ac:dyDescent="0.2">
      <c r="A2597" t="s">
        <v>1435</v>
      </c>
      <c r="B2597">
        <v>1.7708617649119798E-8</v>
      </c>
      <c r="C2597" t="s">
        <v>49</v>
      </c>
      <c r="D2597" t="s">
        <v>15</v>
      </c>
      <c r="F2597" t="s">
        <v>36</v>
      </c>
      <c r="G2597">
        <v>0</v>
      </c>
      <c r="H2597" t="s">
        <v>1435</v>
      </c>
      <c r="I2597" t="s">
        <v>340</v>
      </c>
    </row>
    <row r="2598" spans="1:10" x14ac:dyDescent="0.2">
      <c r="A2598" t="s">
        <v>1452</v>
      </c>
      <c r="B2598">
        <v>3.0570455872195341E-10</v>
      </c>
      <c r="C2598" t="s">
        <v>35</v>
      </c>
      <c r="D2598" t="s">
        <v>15</v>
      </c>
      <c r="F2598" t="s">
        <v>36</v>
      </c>
      <c r="G2598">
        <v>0</v>
      </c>
      <c r="H2598" t="s">
        <v>1452</v>
      </c>
      <c r="I2598" t="s">
        <v>340</v>
      </c>
    </row>
    <row r="2599" spans="1:10" x14ac:dyDescent="0.2">
      <c r="A2599" t="s">
        <v>1453</v>
      </c>
      <c r="B2599">
        <v>3.7018911407736551E-10</v>
      </c>
      <c r="C2599" t="s">
        <v>35</v>
      </c>
      <c r="D2599" t="s">
        <v>15</v>
      </c>
      <c r="F2599" t="s">
        <v>36</v>
      </c>
      <c r="G2599">
        <v>0</v>
      </c>
      <c r="H2599" t="s">
        <v>1453</v>
      </c>
      <c r="I2599" t="s">
        <v>340</v>
      </c>
    </row>
    <row r="2600" spans="1:10" x14ac:dyDescent="0.2">
      <c r="A2600" t="s">
        <v>1454</v>
      </c>
      <c r="B2600">
        <v>4.824400067330827E-11</v>
      </c>
      <c r="C2600" t="s">
        <v>35</v>
      </c>
      <c r="D2600" t="s">
        <v>15</v>
      </c>
      <c r="F2600" t="s">
        <v>36</v>
      </c>
      <c r="G2600">
        <v>0</v>
      </c>
      <c r="H2600" t="s">
        <v>1454</v>
      </c>
      <c r="I2600" t="s">
        <v>340</v>
      </c>
    </row>
    <row r="2601" spans="1:10" x14ac:dyDescent="0.2">
      <c r="A2601" t="s">
        <v>1455</v>
      </c>
      <c r="B2601">
        <v>9.7920991465625702E-9</v>
      </c>
      <c r="C2601" t="s">
        <v>35</v>
      </c>
      <c r="D2601" t="s">
        <v>15</v>
      </c>
      <c r="F2601" t="s">
        <v>36</v>
      </c>
      <c r="G2601">
        <v>0</v>
      </c>
      <c r="H2601" t="s">
        <v>1455</v>
      </c>
      <c r="I2601" t="s">
        <v>340</v>
      </c>
    </row>
    <row r="2602" spans="1:10" x14ac:dyDescent="0.2">
      <c r="A2602" t="s">
        <v>1456</v>
      </c>
      <c r="B2602">
        <v>5.1826475970831156E-9</v>
      </c>
      <c r="C2602" t="s">
        <v>35</v>
      </c>
      <c r="D2602" t="s">
        <v>15</v>
      </c>
      <c r="F2602" t="s">
        <v>36</v>
      </c>
      <c r="G2602">
        <v>0</v>
      </c>
      <c r="H2602" t="s">
        <v>1456</v>
      </c>
      <c r="I2602" t="s">
        <v>340</v>
      </c>
    </row>
    <row r="2603" spans="1:10" x14ac:dyDescent="0.2">
      <c r="A2603" t="s">
        <v>1461</v>
      </c>
      <c r="B2603">
        <v>5.3404337904433668E-9</v>
      </c>
      <c r="C2603" t="s">
        <v>49</v>
      </c>
      <c r="D2603" t="s">
        <v>15</v>
      </c>
      <c r="F2603" t="s">
        <v>36</v>
      </c>
      <c r="G2603">
        <v>0</v>
      </c>
      <c r="H2603" t="s">
        <v>1461</v>
      </c>
      <c r="I2603" t="s">
        <v>340</v>
      </c>
    </row>
    <row r="2604" spans="1:10" x14ac:dyDescent="0.2">
      <c r="A2604" t="s">
        <v>1457</v>
      </c>
      <c r="B2604">
        <v>6.2434324500307844E-8</v>
      </c>
      <c r="C2604" t="s">
        <v>49</v>
      </c>
      <c r="D2604" t="s">
        <v>15</v>
      </c>
      <c r="F2604" t="s">
        <v>36</v>
      </c>
      <c r="G2604">
        <v>0</v>
      </c>
      <c r="H2604" t="s">
        <v>1457</v>
      </c>
      <c r="I2604" t="s">
        <v>340</v>
      </c>
    </row>
    <row r="2605" spans="1:10" x14ac:dyDescent="0.2">
      <c r="A2605" t="s">
        <v>1462</v>
      </c>
      <c r="B2605">
        <v>1.9816111689228142E-9</v>
      </c>
      <c r="C2605" t="s">
        <v>49</v>
      </c>
      <c r="D2605" t="s">
        <v>15</v>
      </c>
      <c r="F2605" t="s">
        <v>36</v>
      </c>
      <c r="G2605">
        <v>0</v>
      </c>
      <c r="H2605" t="s">
        <v>1462</v>
      </c>
      <c r="I2605" t="s">
        <v>340</v>
      </c>
    </row>
    <row r="2606" spans="1:10" x14ac:dyDescent="0.2">
      <c r="A2606" t="s">
        <v>1458</v>
      </c>
      <c r="B2606">
        <v>3.3001000093019847E-8</v>
      </c>
      <c r="C2606" t="s">
        <v>49</v>
      </c>
      <c r="D2606" t="s">
        <v>15</v>
      </c>
      <c r="F2606" t="s">
        <v>36</v>
      </c>
      <c r="G2606">
        <v>0</v>
      </c>
      <c r="H2606" t="s">
        <v>1458</v>
      </c>
      <c r="I2606" t="s">
        <v>340</v>
      </c>
    </row>
    <row r="2607" spans="1:10" x14ac:dyDescent="0.2">
      <c r="A2607" t="s">
        <v>442</v>
      </c>
      <c r="B2607">
        <v>3.7025999999999999E-3</v>
      </c>
      <c r="C2607" t="s">
        <v>42</v>
      </c>
      <c r="D2607" t="s">
        <v>16</v>
      </c>
      <c r="F2607" t="s">
        <v>36</v>
      </c>
      <c r="G2607">
        <v>0</v>
      </c>
      <c r="H2607" t="s">
        <v>443</v>
      </c>
      <c r="I2607" t="s">
        <v>353</v>
      </c>
    </row>
    <row r="2608" spans="1:10" x14ac:dyDescent="0.2">
      <c r="A2608" t="s">
        <v>354</v>
      </c>
      <c r="B2608">
        <v>-3.3322999999999998E-6</v>
      </c>
      <c r="C2608" t="s">
        <v>49</v>
      </c>
      <c r="D2608" t="s">
        <v>250</v>
      </c>
      <c r="F2608" t="s">
        <v>36</v>
      </c>
      <c r="G2608">
        <v>0</v>
      </c>
      <c r="H2608" t="s">
        <v>355</v>
      </c>
      <c r="I2608" t="s">
        <v>353</v>
      </c>
    </row>
    <row r="2610" spans="1:22" s="2" customFormat="1" x14ac:dyDescent="0.2">
      <c r="A2610" s="2" t="s">
        <v>2</v>
      </c>
      <c r="B2610" s="2" t="s">
        <v>332</v>
      </c>
    </row>
    <row r="2611" spans="1:22" x14ac:dyDescent="0.2">
      <c r="A2611" t="s">
        <v>4</v>
      </c>
      <c r="B2611" t="s">
        <v>356</v>
      </c>
    </row>
    <row r="2612" spans="1:22" x14ac:dyDescent="0.2">
      <c r="A2612" t="s">
        <v>6</v>
      </c>
      <c r="B2612" t="s">
        <v>1731</v>
      </c>
    </row>
    <row r="2613" spans="1:22" x14ac:dyDescent="0.2">
      <c r="A2613" t="s">
        <v>8</v>
      </c>
      <c r="B2613">
        <v>1</v>
      </c>
    </row>
    <row r="2614" spans="1:22" x14ac:dyDescent="0.2">
      <c r="A2614" t="s">
        <v>9</v>
      </c>
      <c r="B2614" t="s">
        <v>73</v>
      </c>
    </row>
    <row r="2615" spans="1:22" x14ac:dyDescent="0.2">
      <c r="A2615" t="s">
        <v>11</v>
      </c>
      <c r="B2615" t="s">
        <v>12</v>
      </c>
    </row>
    <row r="2616" spans="1:22" x14ac:dyDescent="0.2">
      <c r="A2616" t="s">
        <v>13</v>
      </c>
      <c r="B2616" t="s">
        <v>14</v>
      </c>
    </row>
    <row r="2617" spans="1:22" x14ac:dyDescent="0.2">
      <c r="A2617" t="s">
        <v>15</v>
      </c>
      <c r="B2617" t="s">
        <v>53</v>
      </c>
    </row>
    <row r="2618" spans="1:22" x14ac:dyDescent="0.2">
      <c r="A2618" t="s">
        <v>17</v>
      </c>
    </row>
    <row r="2619" spans="1:22" s="2" customFormat="1" x14ac:dyDescent="0.2">
      <c r="A2619" s="2" t="s">
        <v>18</v>
      </c>
      <c r="B2619" s="2" t="s">
        <v>19</v>
      </c>
      <c r="C2619" s="2" t="s">
        <v>6</v>
      </c>
      <c r="D2619" s="2" t="s">
        <v>15</v>
      </c>
      <c r="E2619" s="2" t="s">
        <v>20</v>
      </c>
      <c r="F2619" s="2" t="s">
        <v>13</v>
      </c>
      <c r="G2619" s="2" t="s">
        <v>21</v>
      </c>
      <c r="H2619" s="2" t="s">
        <v>22</v>
      </c>
      <c r="I2619" s="2" t="s">
        <v>23</v>
      </c>
      <c r="J2619" s="2" t="s">
        <v>4</v>
      </c>
      <c r="K2619" s="2" t="s">
        <v>24</v>
      </c>
      <c r="L2619" s="2" t="s">
        <v>9</v>
      </c>
      <c r="M2619" s="2" t="s">
        <v>1998</v>
      </c>
      <c r="O2619" s="2" t="s">
        <v>2002</v>
      </c>
      <c r="P2619" s="2" t="s">
        <v>2003</v>
      </c>
      <c r="Q2619" s="2" t="s">
        <v>2001</v>
      </c>
      <c r="R2619" s="2" t="s">
        <v>2000</v>
      </c>
      <c r="S2619" s="2" t="s">
        <v>2004</v>
      </c>
      <c r="T2619" s="2" t="s">
        <v>1502</v>
      </c>
      <c r="U2619" s="2" t="s">
        <v>2005</v>
      </c>
      <c r="V2619" s="2" t="s">
        <v>2006</v>
      </c>
    </row>
    <row r="2620" spans="1:22" x14ac:dyDescent="0.2">
      <c r="A2620" t="s">
        <v>335</v>
      </c>
      <c r="B2620">
        <v>3.8502999999999998</v>
      </c>
      <c r="D2620" t="s">
        <v>30</v>
      </c>
      <c r="E2620" t="s">
        <v>336</v>
      </c>
      <c r="F2620" t="s">
        <v>27</v>
      </c>
      <c r="G2620">
        <v>2</v>
      </c>
      <c r="H2620">
        <v>1.348151067341848</v>
      </c>
      <c r="I2620">
        <v>4.3409845976280087E-2</v>
      </c>
      <c r="J2620" t="s">
        <v>337</v>
      </c>
    </row>
    <row r="2621" spans="1:22" x14ac:dyDescent="0.2">
      <c r="A2621" t="s">
        <v>29</v>
      </c>
      <c r="B2621">
        <v>0.25026999999999999</v>
      </c>
      <c r="D2621" t="s">
        <v>30</v>
      </c>
      <c r="E2621" t="s">
        <v>31</v>
      </c>
      <c r="F2621" t="s">
        <v>27</v>
      </c>
      <c r="G2621">
        <v>2</v>
      </c>
      <c r="H2621">
        <v>-1.385214943900327</v>
      </c>
      <c r="I2621">
        <v>2.439508208471609E-2</v>
      </c>
      <c r="J2621" t="s">
        <v>358</v>
      </c>
    </row>
    <row r="2622" spans="1:22" x14ac:dyDescent="0.2">
      <c r="A2622" t="s">
        <v>332</v>
      </c>
      <c r="B2622">
        <v>1</v>
      </c>
      <c r="C2622" t="str">
        <f>B2612</f>
        <v>KW</v>
      </c>
      <c r="D2622" t="s">
        <v>53</v>
      </c>
      <c r="E2622" t="s">
        <v>339</v>
      </c>
      <c r="F2622" t="s">
        <v>33</v>
      </c>
      <c r="G2622">
        <v>0</v>
      </c>
      <c r="H2622">
        <v>1</v>
      </c>
      <c r="L2622" t="s">
        <v>73</v>
      </c>
      <c r="M2622">
        <f>VLOOKUP(C2622,'extension - production vol'!$B$6:$D$235,3,0)</f>
        <v>57.173999999999999</v>
      </c>
    </row>
    <row r="2623" spans="1:22" x14ac:dyDescent="0.2">
      <c r="A2623" t="s">
        <v>1434</v>
      </c>
      <c r="B2623">
        <v>9.5377999999999999E-9</v>
      </c>
      <c r="C2623" t="s">
        <v>49</v>
      </c>
      <c r="D2623" t="s">
        <v>15</v>
      </c>
      <c r="F2623" t="s">
        <v>36</v>
      </c>
      <c r="G2623">
        <v>2</v>
      </c>
      <c r="H2623">
        <v>-18.46800298604678</v>
      </c>
      <c r="I2623">
        <v>9.798894162072011E-2</v>
      </c>
      <c r="J2623" t="s">
        <v>340</v>
      </c>
      <c r="L2623" t="s">
        <v>1434</v>
      </c>
    </row>
    <row r="2624" spans="1:22" x14ac:dyDescent="0.2">
      <c r="A2624" t="s">
        <v>1435</v>
      </c>
      <c r="B2624">
        <v>5.0512999999999997E-9</v>
      </c>
      <c r="C2624" t="s">
        <v>49</v>
      </c>
      <c r="D2624" t="s">
        <v>15</v>
      </c>
      <c r="F2624" t="s">
        <v>36</v>
      </c>
      <c r="G2624">
        <v>2</v>
      </c>
      <c r="H2624">
        <v>-19.10362020104489</v>
      </c>
      <c r="I2624">
        <v>9.798894162072011E-2</v>
      </c>
      <c r="J2624" t="s">
        <v>340</v>
      </c>
      <c r="L2624" t="s">
        <v>1435</v>
      </c>
    </row>
    <row r="2625" spans="1:12" x14ac:dyDescent="0.2">
      <c r="A2625" t="s">
        <v>1439</v>
      </c>
      <c r="B2625">
        <v>2.7893999999999999E-9</v>
      </c>
      <c r="C2625" t="s">
        <v>49</v>
      </c>
      <c r="D2625" t="s">
        <v>15</v>
      </c>
      <c r="F2625" t="s">
        <v>36</v>
      </c>
      <c r="G2625">
        <v>2</v>
      </c>
      <c r="H2625">
        <v>-19.697439318003951</v>
      </c>
      <c r="I2625">
        <v>9.798894162072011E-2</v>
      </c>
      <c r="J2625" t="s">
        <v>340</v>
      </c>
      <c r="L2625" t="s">
        <v>1439</v>
      </c>
    </row>
    <row r="2626" spans="1:12" x14ac:dyDescent="0.2">
      <c r="A2626" t="s">
        <v>1440</v>
      </c>
      <c r="B2626">
        <v>5.6277000000000002E-8</v>
      </c>
      <c r="C2626" t="s">
        <v>49</v>
      </c>
      <c r="D2626" t="s">
        <v>15</v>
      </c>
      <c r="F2626" t="s">
        <v>36</v>
      </c>
      <c r="G2626">
        <v>2</v>
      </c>
      <c r="H2626">
        <v>-16.692979911025031</v>
      </c>
      <c r="I2626">
        <v>9.798894162072011E-2</v>
      </c>
      <c r="J2626" t="s">
        <v>340</v>
      </c>
      <c r="L2626" t="s">
        <v>1440</v>
      </c>
    </row>
    <row r="2627" spans="1:12" x14ac:dyDescent="0.2">
      <c r="A2627" t="s">
        <v>1441</v>
      </c>
      <c r="B2627">
        <v>4.4043E-10</v>
      </c>
      <c r="C2627" t="s">
        <v>35</v>
      </c>
      <c r="D2627" t="s">
        <v>15</v>
      </c>
      <c r="F2627" t="s">
        <v>36</v>
      </c>
      <c r="G2627">
        <v>2</v>
      </c>
      <c r="H2627">
        <v>-21.54326959350907</v>
      </c>
      <c r="I2627">
        <v>9.798894162072011E-2</v>
      </c>
      <c r="J2627" t="s">
        <v>340</v>
      </c>
      <c r="L2627" t="s">
        <v>1441</v>
      </c>
    </row>
    <row r="2628" spans="1:12" x14ac:dyDescent="0.2">
      <c r="A2628" t="s">
        <v>1442</v>
      </c>
      <c r="B2628">
        <v>7.3404E-9</v>
      </c>
      <c r="C2628" t="s">
        <v>35</v>
      </c>
      <c r="D2628" t="s">
        <v>15</v>
      </c>
      <c r="F2628" t="s">
        <v>36</v>
      </c>
      <c r="G2628">
        <v>2</v>
      </c>
      <c r="H2628">
        <v>-18.729872499892029</v>
      </c>
      <c r="I2628">
        <v>9.798894162072011E-2</v>
      </c>
      <c r="J2628" t="s">
        <v>340</v>
      </c>
      <c r="L2628" t="s">
        <v>1442</v>
      </c>
    </row>
    <row r="2629" spans="1:12" x14ac:dyDescent="0.2">
      <c r="A2629" t="s">
        <v>1452</v>
      </c>
      <c r="B2629">
        <v>3.8934000000000002E-10</v>
      </c>
      <c r="C2629" t="s">
        <v>35</v>
      </c>
      <c r="D2629" t="s">
        <v>15</v>
      </c>
      <c r="F2629" t="s">
        <v>36</v>
      </c>
      <c r="G2629">
        <v>2</v>
      </c>
      <c r="H2629">
        <v>-21.666568118067421</v>
      </c>
      <c r="I2629">
        <v>9.798894162072011E-2</v>
      </c>
      <c r="J2629" t="s">
        <v>340</v>
      </c>
      <c r="L2629" t="s">
        <v>1452</v>
      </c>
    </row>
    <row r="2630" spans="1:12" x14ac:dyDescent="0.2">
      <c r="A2630" t="s">
        <v>1453</v>
      </c>
      <c r="B2630">
        <v>4.7130000000000002E-10</v>
      </c>
      <c r="C2630" t="s">
        <v>35</v>
      </c>
      <c r="D2630" t="s">
        <v>15</v>
      </c>
      <c r="F2630" t="s">
        <v>36</v>
      </c>
      <c r="G2630">
        <v>2</v>
      </c>
      <c r="H2630">
        <v>-21.47552628199886</v>
      </c>
      <c r="I2630">
        <v>9.798894162072011E-2</v>
      </c>
      <c r="J2630" t="s">
        <v>340</v>
      </c>
      <c r="L2630" t="s">
        <v>1453</v>
      </c>
    </row>
    <row r="2631" spans="1:12" x14ac:dyDescent="0.2">
      <c r="A2631" t="s">
        <v>1454</v>
      </c>
      <c r="B2631">
        <v>6.1474000000000004E-11</v>
      </c>
      <c r="C2631" t="s">
        <v>35</v>
      </c>
      <c r="D2631" t="s">
        <v>15</v>
      </c>
      <c r="F2631" t="s">
        <v>36</v>
      </c>
      <c r="G2631">
        <v>2</v>
      </c>
      <c r="H2631">
        <v>-23.51240679473371</v>
      </c>
      <c r="I2631">
        <v>9.798894162072011E-2</v>
      </c>
      <c r="J2631" t="s">
        <v>340</v>
      </c>
      <c r="L2631" t="s">
        <v>1454</v>
      </c>
    </row>
    <row r="2632" spans="1:12" x14ac:dyDescent="0.2">
      <c r="A2632" t="s">
        <v>1455</v>
      </c>
      <c r="B2632">
        <v>1.2458999999999999E-8</v>
      </c>
      <c r="C2632" t="s">
        <v>35</v>
      </c>
      <c r="D2632" t="s">
        <v>15</v>
      </c>
      <c r="F2632" t="s">
        <v>36</v>
      </c>
      <c r="G2632">
        <v>2</v>
      </c>
      <c r="H2632">
        <v>-18.20082258362968</v>
      </c>
      <c r="I2632">
        <v>9.798894162072011E-2</v>
      </c>
      <c r="J2632" t="s">
        <v>340</v>
      </c>
      <c r="L2632" t="s">
        <v>1455</v>
      </c>
    </row>
    <row r="2633" spans="1:12" x14ac:dyDescent="0.2">
      <c r="A2633" t="s">
        <v>1456</v>
      </c>
      <c r="B2633">
        <v>6.5981999999999998E-9</v>
      </c>
      <c r="C2633" t="s">
        <v>35</v>
      </c>
      <c r="D2633" t="s">
        <v>15</v>
      </c>
      <c r="F2633" t="s">
        <v>36</v>
      </c>
      <c r="G2633">
        <v>2</v>
      </c>
      <c r="H2633">
        <v>-18.836468952383601</v>
      </c>
      <c r="I2633">
        <v>9.798894162072011E-2</v>
      </c>
      <c r="J2633" t="s">
        <v>340</v>
      </c>
      <c r="L2633" t="s">
        <v>1456</v>
      </c>
    </row>
    <row r="2634" spans="1:12" x14ac:dyDescent="0.2">
      <c r="A2634" t="s">
        <v>1461</v>
      </c>
      <c r="B2634">
        <v>1.0666E-9</v>
      </c>
      <c r="C2634" t="s">
        <v>49</v>
      </c>
      <c r="D2634" t="s">
        <v>15</v>
      </c>
      <c r="F2634" t="s">
        <v>36</v>
      </c>
      <c r="G2634">
        <v>2</v>
      </c>
      <c r="H2634">
        <v>-20.658789817762049</v>
      </c>
      <c r="I2634">
        <v>9.798894162072011E-2</v>
      </c>
      <c r="J2634" t="s">
        <v>340</v>
      </c>
      <c r="L2634" t="s">
        <v>1461</v>
      </c>
    </row>
    <row r="2635" spans="1:12" x14ac:dyDescent="0.2">
      <c r="A2635" t="s">
        <v>1457</v>
      </c>
      <c r="B2635">
        <v>1.7777000000000001E-8</v>
      </c>
      <c r="C2635" t="s">
        <v>49</v>
      </c>
      <c r="D2635" t="s">
        <v>15</v>
      </c>
      <c r="F2635" t="s">
        <v>36</v>
      </c>
      <c r="G2635">
        <v>2</v>
      </c>
      <c r="H2635">
        <v>-17.845360350005858</v>
      </c>
      <c r="I2635">
        <v>9.798894162072011E-2</v>
      </c>
      <c r="J2635" t="s">
        <v>340</v>
      </c>
      <c r="L2635" t="s">
        <v>1457</v>
      </c>
    </row>
    <row r="2636" spans="1:12" x14ac:dyDescent="0.2">
      <c r="A2636" t="s">
        <v>1462</v>
      </c>
      <c r="B2636">
        <v>5.6487000000000004E-10</v>
      </c>
      <c r="C2636" t="s">
        <v>49</v>
      </c>
      <c r="D2636" t="s">
        <v>15</v>
      </c>
      <c r="F2636" t="s">
        <v>36</v>
      </c>
      <c r="G2636">
        <v>2</v>
      </c>
      <c r="H2636">
        <v>-21.294425499752101</v>
      </c>
      <c r="I2636">
        <v>9.798894162072011E-2</v>
      </c>
      <c r="J2636" t="s">
        <v>340</v>
      </c>
      <c r="L2636" t="s">
        <v>1462</v>
      </c>
    </row>
    <row r="2637" spans="1:12" x14ac:dyDescent="0.2">
      <c r="A2637" t="s">
        <v>1458</v>
      </c>
      <c r="B2637">
        <v>9.4146000000000001E-9</v>
      </c>
      <c r="C2637" t="s">
        <v>49</v>
      </c>
      <c r="D2637" t="s">
        <v>15</v>
      </c>
      <c r="F2637" t="s">
        <v>36</v>
      </c>
      <c r="G2637">
        <v>2</v>
      </c>
      <c r="H2637">
        <v>-18.48100416113547</v>
      </c>
      <c r="I2637">
        <v>9.798894162072011E-2</v>
      </c>
      <c r="J2637" t="s">
        <v>340</v>
      </c>
      <c r="L2637" t="s">
        <v>1458</v>
      </c>
    </row>
    <row r="2638" spans="1:12" x14ac:dyDescent="0.2">
      <c r="A2638" t="s">
        <v>341</v>
      </c>
      <c r="B2638">
        <v>2.3616999999999999E-8</v>
      </c>
      <c r="C2638" t="s">
        <v>359</v>
      </c>
      <c r="D2638" t="s">
        <v>15</v>
      </c>
      <c r="F2638" t="s">
        <v>36</v>
      </c>
      <c r="G2638">
        <v>2</v>
      </c>
      <c r="H2638">
        <v>-17.561299045251399</v>
      </c>
      <c r="I2638">
        <v>9.798894162072011E-2</v>
      </c>
      <c r="J2638" t="s">
        <v>340</v>
      </c>
      <c r="L2638" t="s">
        <v>341</v>
      </c>
    </row>
    <row r="2639" spans="1:12" x14ac:dyDescent="0.2">
      <c r="A2639" t="s">
        <v>342</v>
      </c>
      <c r="B2639">
        <v>2.3616999999999999E-8</v>
      </c>
      <c r="C2639" t="s">
        <v>359</v>
      </c>
      <c r="D2639" t="s">
        <v>15</v>
      </c>
      <c r="F2639" t="s">
        <v>36</v>
      </c>
      <c r="G2639">
        <v>2</v>
      </c>
      <c r="H2639">
        <v>-17.561299045251399</v>
      </c>
      <c r="I2639">
        <v>9.798894162072011E-2</v>
      </c>
      <c r="J2639" t="s">
        <v>340</v>
      </c>
      <c r="L2639" t="s">
        <v>342</v>
      </c>
    </row>
    <row r="2640" spans="1:12" x14ac:dyDescent="0.2">
      <c r="A2640" t="s">
        <v>343</v>
      </c>
      <c r="B2640">
        <v>1.2508E-8</v>
      </c>
      <c r="C2640" t="s">
        <v>359</v>
      </c>
      <c r="D2640" t="s">
        <v>15</v>
      </c>
      <c r="F2640" t="s">
        <v>36</v>
      </c>
      <c r="G2640">
        <v>2</v>
      </c>
      <c r="H2640">
        <v>-18.196897397350821</v>
      </c>
      <c r="I2640">
        <v>9.798894162072011E-2</v>
      </c>
      <c r="J2640" t="s">
        <v>340</v>
      </c>
      <c r="L2640" t="s">
        <v>343</v>
      </c>
    </row>
    <row r="2641" spans="1:12" x14ac:dyDescent="0.2">
      <c r="A2641" t="s">
        <v>344</v>
      </c>
      <c r="B2641">
        <v>1.2508E-8</v>
      </c>
      <c r="C2641" t="s">
        <v>359</v>
      </c>
      <c r="D2641" t="s">
        <v>15</v>
      </c>
      <c r="F2641" t="s">
        <v>36</v>
      </c>
      <c r="G2641">
        <v>2</v>
      </c>
      <c r="H2641">
        <v>-18.196897397350821</v>
      </c>
      <c r="I2641">
        <v>9.798894162072011E-2</v>
      </c>
      <c r="J2641" t="s">
        <v>340</v>
      </c>
      <c r="L2641" t="s">
        <v>344</v>
      </c>
    </row>
    <row r="2642" spans="1:12" x14ac:dyDescent="0.2">
      <c r="A2642" t="s">
        <v>345</v>
      </c>
      <c r="B2642">
        <v>2.4797999999999997E-7</v>
      </c>
      <c r="C2642" t="s">
        <v>359</v>
      </c>
      <c r="D2642" t="s">
        <v>15</v>
      </c>
      <c r="F2642" t="s">
        <v>36</v>
      </c>
      <c r="G2642">
        <v>2</v>
      </c>
      <c r="H2642">
        <v>-15.20991773919472</v>
      </c>
      <c r="I2642">
        <v>9.798894162072011E-2</v>
      </c>
      <c r="J2642" t="s">
        <v>340</v>
      </c>
      <c r="L2642" t="s">
        <v>345</v>
      </c>
    </row>
    <row r="2643" spans="1:12" x14ac:dyDescent="0.2">
      <c r="A2643" t="s">
        <v>346</v>
      </c>
      <c r="B2643">
        <v>1.3133E-7</v>
      </c>
      <c r="C2643" t="s">
        <v>359</v>
      </c>
      <c r="D2643" t="s">
        <v>15</v>
      </c>
      <c r="F2643" t="s">
        <v>36</v>
      </c>
      <c r="G2643">
        <v>2</v>
      </c>
      <c r="H2643">
        <v>-15.845552597349339</v>
      </c>
      <c r="I2643">
        <v>9.798894162072011E-2</v>
      </c>
      <c r="J2643" t="s">
        <v>340</v>
      </c>
      <c r="L2643" t="s">
        <v>346</v>
      </c>
    </row>
    <row r="2644" spans="1:12" x14ac:dyDescent="0.2">
      <c r="A2644" t="s">
        <v>347</v>
      </c>
      <c r="B2644">
        <v>4.6489E-8</v>
      </c>
      <c r="C2644" t="s">
        <v>49</v>
      </c>
      <c r="D2644" t="s">
        <v>15</v>
      </c>
      <c r="F2644" t="s">
        <v>36</v>
      </c>
      <c r="G2644">
        <v>2</v>
      </c>
      <c r="H2644">
        <v>-16.884050111477411</v>
      </c>
      <c r="I2644">
        <v>9.798894162072011E-2</v>
      </c>
      <c r="J2644" t="s">
        <v>340</v>
      </c>
      <c r="L2644" t="s">
        <v>347</v>
      </c>
    </row>
    <row r="2645" spans="1:12" x14ac:dyDescent="0.2">
      <c r="A2645" t="s">
        <v>348</v>
      </c>
      <c r="B2645">
        <v>3.3766000000000001E-9</v>
      </c>
      <c r="C2645" t="s">
        <v>49</v>
      </c>
      <c r="D2645" t="s">
        <v>15</v>
      </c>
      <c r="F2645" t="s">
        <v>36</v>
      </c>
      <c r="G2645">
        <v>2</v>
      </c>
      <c r="H2645">
        <v>-19.506396550885459</v>
      </c>
      <c r="I2645">
        <v>9.798894162072011E-2</v>
      </c>
      <c r="J2645" t="s">
        <v>340</v>
      </c>
      <c r="L2645" t="s">
        <v>348</v>
      </c>
    </row>
    <row r="2646" spans="1:12" x14ac:dyDescent="0.2">
      <c r="A2646" t="s">
        <v>349</v>
      </c>
      <c r="B2646">
        <v>1.2213E-8</v>
      </c>
      <c r="C2646" t="s">
        <v>359</v>
      </c>
      <c r="D2646" t="s">
        <v>15</v>
      </c>
      <c r="F2646" t="s">
        <v>36</v>
      </c>
      <c r="G2646">
        <v>2</v>
      </c>
      <c r="H2646">
        <v>-18.220764878757461</v>
      </c>
      <c r="I2646">
        <v>9.798894162072011E-2</v>
      </c>
      <c r="J2646" t="s">
        <v>340</v>
      </c>
      <c r="L2646" t="s">
        <v>349</v>
      </c>
    </row>
    <row r="2647" spans="1:12" x14ac:dyDescent="0.2">
      <c r="A2647" t="s">
        <v>350</v>
      </c>
      <c r="B2647">
        <v>2.0354999999999999E-7</v>
      </c>
      <c r="C2647" t="s">
        <v>359</v>
      </c>
      <c r="D2647" t="s">
        <v>15</v>
      </c>
      <c r="F2647" t="s">
        <v>36</v>
      </c>
      <c r="G2647">
        <v>2</v>
      </c>
      <c r="H2647">
        <v>-15.40735416199742</v>
      </c>
      <c r="I2647">
        <v>9.798894162072011E-2</v>
      </c>
      <c r="J2647" t="s">
        <v>340</v>
      </c>
      <c r="L2647" t="s">
        <v>350</v>
      </c>
    </row>
    <row r="2648" spans="1:12" x14ac:dyDescent="0.2">
      <c r="A2648" t="s">
        <v>351</v>
      </c>
      <c r="B2648">
        <v>6.4681999999999996E-9</v>
      </c>
      <c r="C2648" t="s">
        <v>359</v>
      </c>
      <c r="D2648" t="s">
        <v>15</v>
      </c>
      <c r="F2648" t="s">
        <v>36</v>
      </c>
      <c r="G2648">
        <v>2</v>
      </c>
      <c r="H2648">
        <v>-18.856367974250119</v>
      </c>
      <c r="I2648">
        <v>9.798894162072011E-2</v>
      </c>
      <c r="J2648" t="s">
        <v>340</v>
      </c>
      <c r="L2648" t="s">
        <v>351</v>
      </c>
    </row>
    <row r="2649" spans="1:12" x14ac:dyDescent="0.2">
      <c r="A2649" t="s">
        <v>352</v>
      </c>
      <c r="B2649">
        <v>1.078E-7</v>
      </c>
      <c r="C2649" t="s">
        <v>359</v>
      </c>
      <c r="D2649" t="s">
        <v>15</v>
      </c>
      <c r="F2649" t="s">
        <v>36</v>
      </c>
      <c r="G2649">
        <v>2</v>
      </c>
      <c r="H2649">
        <v>-16.042988178471511</v>
      </c>
      <c r="I2649">
        <v>9.798894162072011E-2</v>
      </c>
      <c r="J2649" t="s">
        <v>340</v>
      </c>
      <c r="L2649" t="s">
        <v>352</v>
      </c>
    </row>
    <row r="2650" spans="1:12" x14ac:dyDescent="0.2">
      <c r="A2650" t="s">
        <v>442</v>
      </c>
      <c r="B2650">
        <v>2.0720999999999999E-3</v>
      </c>
      <c r="C2650" t="s">
        <v>42</v>
      </c>
      <c r="D2650" t="s">
        <v>16</v>
      </c>
      <c r="F2650" t="s">
        <v>36</v>
      </c>
      <c r="G2650">
        <v>2</v>
      </c>
      <c r="H2650">
        <v>-6.1791926932012373</v>
      </c>
      <c r="I2650">
        <v>4.3409845976280087E-2</v>
      </c>
      <c r="J2650" t="s">
        <v>353</v>
      </c>
      <c r="L2650" t="s">
        <v>443</v>
      </c>
    </row>
    <row r="2651" spans="1:12" x14ac:dyDescent="0.2">
      <c r="A2651" t="s">
        <v>354</v>
      </c>
      <c r="B2651">
        <v>-1.8648999999999999E-6</v>
      </c>
      <c r="C2651" t="s">
        <v>49</v>
      </c>
      <c r="D2651" t="s">
        <v>250</v>
      </c>
      <c r="F2651" t="s">
        <v>36</v>
      </c>
      <c r="G2651">
        <v>2</v>
      </c>
      <c r="H2651">
        <v>-13.19230312560901</v>
      </c>
      <c r="I2651">
        <v>4.3409845976280087E-2</v>
      </c>
      <c r="J2651" t="s">
        <v>353</v>
      </c>
      <c r="K2651" t="b">
        <v>1</v>
      </c>
      <c r="L2651" t="s">
        <v>355</v>
      </c>
    </row>
    <row r="2653" spans="1:12" s="2" customFormat="1" x14ac:dyDescent="0.2">
      <c r="A2653" s="2" t="s">
        <v>2</v>
      </c>
      <c r="B2653" s="2" t="s">
        <v>1459</v>
      </c>
    </row>
    <row r="2654" spans="1:12" x14ac:dyDescent="0.2">
      <c r="A2654" t="s">
        <v>4</v>
      </c>
      <c r="B2654" t="s">
        <v>404</v>
      </c>
    </row>
    <row r="2655" spans="1:12" x14ac:dyDescent="0.2">
      <c r="A2655" t="s">
        <v>6</v>
      </c>
      <c r="B2655" t="s">
        <v>1892</v>
      </c>
    </row>
    <row r="2656" spans="1:12" x14ac:dyDescent="0.2">
      <c r="A2656" t="s">
        <v>8</v>
      </c>
      <c r="B2656">
        <v>1</v>
      </c>
    </row>
    <row r="2657" spans="1:19" x14ac:dyDescent="0.2">
      <c r="A2657" t="s">
        <v>9</v>
      </c>
      <c r="B2657" t="s">
        <v>73</v>
      </c>
    </row>
    <row r="2658" spans="1:19" x14ac:dyDescent="0.2">
      <c r="A2658" t="s">
        <v>11</v>
      </c>
      <c r="B2658" t="s">
        <v>12</v>
      </c>
    </row>
    <row r="2659" spans="1:19" x14ac:dyDescent="0.2">
      <c r="A2659" t="s">
        <v>13</v>
      </c>
      <c r="B2659" t="s">
        <v>14</v>
      </c>
    </row>
    <row r="2660" spans="1:19" x14ac:dyDescent="0.2">
      <c r="A2660" t="s">
        <v>15</v>
      </c>
      <c r="B2660" t="s">
        <v>53</v>
      </c>
    </row>
    <row r="2661" spans="1:19" x14ac:dyDescent="0.2">
      <c r="A2661" t="s">
        <v>17</v>
      </c>
    </row>
    <row r="2662" spans="1:19" s="2" customFormat="1" x14ac:dyDescent="0.2">
      <c r="A2662" s="2" t="s">
        <v>18</v>
      </c>
      <c r="B2662" s="2" t="s">
        <v>19</v>
      </c>
      <c r="C2662" s="2" t="s">
        <v>6</v>
      </c>
      <c r="D2662" s="2" t="s">
        <v>15</v>
      </c>
      <c r="E2662" s="2" t="s">
        <v>20</v>
      </c>
      <c r="F2662" s="2" t="s">
        <v>13</v>
      </c>
      <c r="G2662" s="2" t="s">
        <v>21</v>
      </c>
      <c r="H2662" s="2" t="s">
        <v>9</v>
      </c>
      <c r="I2662" s="2" t="s">
        <v>4</v>
      </c>
      <c r="J2662" s="2" t="s">
        <v>1925</v>
      </c>
      <c r="K2662" s="2" t="s">
        <v>1998</v>
      </c>
      <c r="L2662" s="2" t="s">
        <v>2002</v>
      </c>
      <c r="M2662" s="2" t="s">
        <v>2001</v>
      </c>
      <c r="O2662" s="2" t="s">
        <v>2000</v>
      </c>
      <c r="P2662" s="2" t="s">
        <v>2004</v>
      </c>
      <c r="Q2662" s="2" t="s">
        <v>1502</v>
      </c>
      <c r="R2662" s="2" t="s">
        <v>2005</v>
      </c>
      <c r="S2662" s="2" t="s">
        <v>2006</v>
      </c>
    </row>
    <row r="2663" spans="1:19" x14ac:dyDescent="0.2">
      <c r="A2663" t="s">
        <v>335</v>
      </c>
      <c r="B2663">
        <v>3.8502999999999998</v>
      </c>
      <c r="D2663" t="s">
        <v>30</v>
      </c>
      <c r="E2663" t="s">
        <v>336</v>
      </c>
      <c r="F2663" t="s">
        <v>27</v>
      </c>
      <c r="G2663">
        <v>0</v>
      </c>
      <c r="I2663" t="s">
        <v>337</v>
      </c>
    </row>
    <row r="2664" spans="1:19" x14ac:dyDescent="0.2">
      <c r="A2664" t="s">
        <v>29</v>
      </c>
      <c r="B2664">
        <v>0.25026999999999999</v>
      </c>
      <c r="D2664" t="s">
        <v>30</v>
      </c>
      <c r="E2664" t="s">
        <v>31</v>
      </c>
      <c r="F2664" t="s">
        <v>27</v>
      </c>
      <c r="G2664">
        <v>0</v>
      </c>
      <c r="I2664" t="s">
        <v>338</v>
      </c>
    </row>
    <row r="2665" spans="1:19" x14ac:dyDescent="0.2">
      <c r="A2665" t="s">
        <v>1459</v>
      </c>
      <c r="B2665">
        <v>1</v>
      </c>
      <c r="C2665" t="str">
        <f>B2655</f>
        <v>TN</v>
      </c>
      <c r="D2665" t="s">
        <v>53</v>
      </c>
      <c r="E2665" t="s">
        <v>339</v>
      </c>
      <c r="F2665" t="s">
        <v>33</v>
      </c>
      <c r="G2665">
        <v>0</v>
      </c>
      <c r="H2665" t="s">
        <v>73</v>
      </c>
      <c r="J2665">
        <f>VLOOKUP(C2665,'extension - production vol'!$B$6:$D$235,3,0)</f>
        <v>16</v>
      </c>
    </row>
    <row r="2666" spans="1:19" x14ac:dyDescent="0.2">
      <c r="A2666" t="s">
        <v>1439</v>
      </c>
      <c r="B2666">
        <v>6.4265290829504533E-9</v>
      </c>
      <c r="C2666" t="s">
        <v>49</v>
      </c>
      <c r="D2666" t="s">
        <v>15</v>
      </c>
      <c r="F2666" t="s">
        <v>36</v>
      </c>
      <c r="G2666">
        <v>0</v>
      </c>
      <c r="H2666" t="s">
        <v>1439</v>
      </c>
      <c r="I2666" t="s">
        <v>340</v>
      </c>
    </row>
    <row r="2667" spans="1:19" x14ac:dyDescent="0.2">
      <c r="A2667" t="s">
        <v>1440</v>
      </c>
      <c r="B2667">
        <v>7.9051994914169298E-8</v>
      </c>
      <c r="C2667" t="s">
        <v>49</v>
      </c>
      <c r="D2667" t="s">
        <v>15</v>
      </c>
      <c r="F2667" t="s">
        <v>36</v>
      </c>
      <c r="G2667">
        <v>0</v>
      </c>
      <c r="H2667" t="s">
        <v>1440</v>
      </c>
      <c r="I2667" t="s">
        <v>340</v>
      </c>
    </row>
    <row r="2668" spans="1:19" x14ac:dyDescent="0.2">
      <c r="A2668" t="s">
        <v>1441</v>
      </c>
      <c r="B2668">
        <v>4.3905136743696912E-9</v>
      </c>
      <c r="C2668" t="s">
        <v>35</v>
      </c>
      <c r="D2668" t="s">
        <v>15</v>
      </c>
      <c r="F2668" t="s">
        <v>36</v>
      </c>
      <c r="G2668">
        <v>0</v>
      </c>
      <c r="H2668" t="s">
        <v>1441</v>
      </c>
      <c r="I2668" t="s">
        <v>340</v>
      </c>
    </row>
    <row r="2669" spans="1:19" x14ac:dyDescent="0.2">
      <c r="A2669" t="s">
        <v>1442</v>
      </c>
      <c r="B2669">
        <v>1.0521308675626849E-7</v>
      </c>
      <c r="C2669" t="s">
        <v>35</v>
      </c>
      <c r="D2669" t="s">
        <v>15</v>
      </c>
      <c r="F2669" t="s">
        <v>36</v>
      </c>
      <c r="G2669">
        <v>0</v>
      </c>
      <c r="H2669" t="s">
        <v>1442</v>
      </c>
      <c r="I2669" t="s">
        <v>340</v>
      </c>
    </row>
    <row r="2670" spans="1:19" x14ac:dyDescent="0.2">
      <c r="A2670" t="s">
        <v>341</v>
      </c>
      <c r="B2670">
        <v>2.1036182300075951E-7</v>
      </c>
      <c r="C2670" t="s">
        <v>35</v>
      </c>
      <c r="D2670" t="s">
        <v>15</v>
      </c>
      <c r="F2670" t="s">
        <v>36</v>
      </c>
      <c r="G2670">
        <v>0</v>
      </c>
      <c r="H2670" t="s">
        <v>341</v>
      </c>
      <c r="I2670" t="s">
        <v>340</v>
      </c>
    </row>
    <row r="2671" spans="1:19" x14ac:dyDescent="0.2">
      <c r="A2671" t="s">
        <v>342</v>
      </c>
      <c r="B2671">
        <v>2.1036182300075951E-7</v>
      </c>
      <c r="C2671" t="s">
        <v>35</v>
      </c>
      <c r="D2671" t="s">
        <v>15</v>
      </c>
      <c r="F2671" t="s">
        <v>36</v>
      </c>
      <c r="G2671">
        <v>0</v>
      </c>
      <c r="H2671" t="s">
        <v>342</v>
      </c>
      <c r="I2671" t="s">
        <v>340</v>
      </c>
    </row>
    <row r="2672" spans="1:19" x14ac:dyDescent="0.2">
      <c r="A2672" t="s">
        <v>343</v>
      </c>
      <c r="B2672">
        <v>1.161457169463653E-7</v>
      </c>
      <c r="C2672" t="s">
        <v>35</v>
      </c>
      <c r="D2672" t="s">
        <v>15</v>
      </c>
      <c r="F2672" t="s">
        <v>36</v>
      </c>
      <c r="G2672">
        <v>0</v>
      </c>
      <c r="H2672" t="s">
        <v>343</v>
      </c>
      <c r="I2672" t="s">
        <v>340</v>
      </c>
    </row>
    <row r="2673" spans="1:9" x14ac:dyDescent="0.2">
      <c r="A2673" t="s">
        <v>344</v>
      </c>
      <c r="B2673">
        <v>1.161457169463653E-7</v>
      </c>
      <c r="C2673" t="s">
        <v>35</v>
      </c>
      <c r="D2673" t="s">
        <v>15</v>
      </c>
      <c r="F2673" t="s">
        <v>36</v>
      </c>
      <c r="G2673">
        <v>0</v>
      </c>
      <c r="H2673" t="s">
        <v>344</v>
      </c>
      <c r="I2673" t="s">
        <v>340</v>
      </c>
    </row>
    <row r="2674" spans="1:9" x14ac:dyDescent="0.2">
      <c r="A2674" t="s">
        <v>345</v>
      </c>
      <c r="B2674">
        <v>2.1895696433061281E-6</v>
      </c>
      <c r="C2674" t="s">
        <v>35</v>
      </c>
      <c r="D2674" t="s">
        <v>15</v>
      </c>
      <c r="F2674" t="s">
        <v>36</v>
      </c>
      <c r="G2674">
        <v>0</v>
      </c>
      <c r="H2674" t="s">
        <v>345</v>
      </c>
      <c r="I2674" t="s">
        <v>340</v>
      </c>
    </row>
    <row r="2675" spans="1:9" x14ac:dyDescent="0.2">
      <c r="A2675" t="s">
        <v>346</v>
      </c>
      <c r="B2675">
        <v>1.2113722961667671E-6</v>
      </c>
      <c r="C2675" t="s">
        <v>35</v>
      </c>
      <c r="D2675" t="s">
        <v>15</v>
      </c>
      <c r="F2675" t="s">
        <v>36</v>
      </c>
      <c r="G2675">
        <v>0</v>
      </c>
      <c r="H2675" t="s">
        <v>346</v>
      </c>
      <c r="I2675" t="s">
        <v>340</v>
      </c>
    </row>
    <row r="2676" spans="1:9" x14ac:dyDescent="0.2">
      <c r="A2676" t="s">
        <v>347</v>
      </c>
      <c r="B2676">
        <v>1.5412295411323661E-7</v>
      </c>
      <c r="C2676" t="s">
        <v>49</v>
      </c>
      <c r="D2676" t="s">
        <v>15</v>
      </c>
      <c r="F2676" t="s">
        <v>36</v>
      </c>
      <c r="G2676">
        <v>0</v>
      </c>
      <c r="H2676" t="s">
        <v>347</v>
      </c>
      <c r="I2676" t="s">
        <v>340</v>
      </c>
    </row>
    <row r="2677" spans="1:9" x14ac:dyDescent="0.2">
      <c r="A2677" t="s">
        <v>348</v>
      </c>
      <c r="B2677">
        <v>3.281510868019834E-9</v>
      </c>
      <c r="C2677" t="s">
        <v>49</v>
      </c>
      <c r="D2677" t="s">
        <v>15</v>
      </c>
      <c r="F2677" t="s">
        <v>36</v>
      </c>
      <c r="G2677">
        <v>0</v>
      </c>
      <c r="H2677" t="s">
        <v>348</v>
      </c>
      <c r="I2677" t="s">
        <v>340</v>
      </c>
    </row>
    <row r="2678" spans="1:9" x14ac:dyDescent="0.2">
      <c r="A2678" t="s">
        <v>349</v>
      </c>
      <c r="B2678">
        <v>9.554485716244923E-8</v>
      </c>
      <c r="C2678" t="s">
        <v>35</v>
      </c>
      <c r="D2678" t="s">
        <v>15</v>
      </c>
      <c r="F2678" t="s">
        <v>36</v>
      </c>
      <c r="G2678">
        <v>0</v>
      </c>
      <c r="H2678" t="s">
        <v>349</v>
      </c>
      <c r="I2678" t="s">
        <v>340</v>
      </c>
    </row>
    <row r="2679" spans="1:9" x14ac:dyDescent="0.2">
      <c r="A2679" t="s">
        <v>350</v>
      </c>
      <c r="B2679">
        <v>2.2976263270017552E-6</v>
      </c>
      <c r="C2679" t="s">
        <v>35</v>
      </c>
      <c r="D2679" t="s">
        <v>15</v>
      </c>
      <c r="F2679" t="s">
        <v>36</v>
      </c>
      <c r="G2679">
        <v>0</v>
      </c>
      <c r="H2679" t="s">
        <v>350</v>
      </c>
      <c r="I2679" t="s">
        <v>340</v>
      </c>
    </row>
    <row r="2680" spans="1:9" x14ac:dyDescent="0.2">
      <c r="A2680" t="s">
        <v>351</v>
      </c>
      <c r="B2680">
        <v>5.3061518888431617E-8</v>
      </c>
      <c r="C2680" t="s">
        <v>35</v>
      </c>
      <c r="D2680" t="s">
        <v>15</v>
      </c>
      <c r="F2680" t="s">
        <v>36</v>
      </c>
      <c r="G2680">
        <v>0</v>
      </c>
      <c r="H2680" t="s">
        <v>351</v>
      </c>
      <c r="I2680" t="s">
        <v>340</v>
      </c>
    </row>
    <row r="2681" spans="1:9" x14ac:dyDescent="0.2">
      <c r="A2681" t="s">
        <v>352</v>
      </c>
      <c r="B2681">
        <v>1.2739314288326559E-6</v>
      </c>
      <c r="C2681" t="s">
        <v>35</v>
      </c>
      <c r="D2681" t="s">
        <v>15</v>
      </c>
      <c r="F2681" t="s">
        <v>36</v>
      </c>
      <c r="G2681">
        <v>0</v>
      </c>
      <c r="H2681" t="s">
        <v>352</v>
      </c>
      <c r="I2681" t="s">
        <v>340</v>
      </c>
    </row>
    <row r="2682" spans="1:9" x14ac:dyDescent="0.2">
      <c r="A2682" t="s">
        <v>442</v>
      </c>
      <c r="B2682">
        <v>3.7025999999999999E-3</v>
      </c>
      <c r="C2682" t="s">
        <v>42</v>
      </c>
      <c r="D2682" t="s">
        <v>16</v>
      </c>
      <c r="F2682" t="s">
        <v>36</v>
      </c>
      <c r="G2682">
        <v>0</v>
      </c>
      <c r="H2682" t="s">
        <v>443</v>
      </c>
      <c r="I2682" t="s">
        <v>353</v>
      </c>
    </row>
    <row r="2683" spans="1:9" x14ac:dyDescent="0.2">
      <c r="A2683" t="s">
        <v>354</v>
      </c>
      <c r="B2683">
        <v>-3.3322999999999998E-6</v>
      </c>
      <c r="C2683" t="s">
        <v>49</v>
      </c>
      <c r="D2683" t="s">
        <v>250</v>
      </c>
      <c r="F2683" t="s">
        <v>36</v>
      </c>
      <c r="G2683">
        <v>0</v>
      </c>
      <c r="H2683" t="s">
        <v>355</v>
      </c>
      <c r="I2683" t="s">
        <v>353</v>
      </c>
    </row>
    <row r="2685" spans="1:9" s="2" customFormat="1" x14ac:dyDescent="0.2">
      <c r="A2685" s="2" t="s">
        <v>2</v>
      </c>
      <c r="B2685" s="2" t="s">
        <v>1460</v>
      </c>
    </row>
    <row r="2686" spans="1:9" x14ac:dyDescent="0.2">
      <c r="A2686" t="s">
        <v>4</v>
      </c>
      <c r="B2686" t="s">
        <v>404</v>
      </c>
    </row>
    <row r="2687" spans="1:9" x14ac:dyDescent="0.2">
      <c r="A2687" t="s">
        <v>6</v>
      </c>
      <c r="B2687" t="s">
        <v>1892</v>
      </c>
    </row>
    <row r="2688" spans="1:9" x14ac:dyDescent="0.2">
      <c r="A2688" t="s">
        <v>8</v>
      </c>
      <c r="B2688">
        <v>1</v>
      </c>
    </row>
    <row r="2689" spans="1:19" x14ac:dyDescent="0.2">
      <c r="A2689" t="s">
        <v>9</v>
      </c>
      <c r="B2689" t="s">
        <v>73</v>
      </c>
    </row>
    <row r="2690" spans="1:19" x14ac:dyDescent="0.2">
      <c r="A2690" t="s">
        <v>11</v>
      </c>
      <c r="B2690" t="s">
        <v>12</v>
      </c>
    </row>
    <row r="2691" spans="1:19" x14ac:dyDescent="0.2">
      <c r="A2691" t="s">
        <v>13</v>
      </c>
      <c r="B2691" t="s">
        <v>14</v>
      </c>
    </row>
    <row r="2692" spans="1:19" x14ac:dyDescent="0.2">
      <c r="A2692" t="s">
        <v>15</v>
      </c>
      <c r="B2692" t="s">
        <v>53</v>
      </c>
    </row>
    <row r="2693" spans="1:19" x14ac:dyDescent="0.2">
      <c r="A2693" t="s">
        <v>17</v>
      </c>
    </row>
    <row r="2694" spans="1:19" s="2" customFormat="1" x14ac:dyDescent="0.2">
      <c r="A2694" s="2" t="s">
        <v>18</v>
      </c>
      <c r="B2694" s="2" t="s">
        <v>19</v>
      </c>
      <c r="C2694" s="2" t="s">
        <v>6</v>
      </c>
      <c r="D2694" s="2" t="s">
        <v>15</v>
      </c>
      <c r="E2694" s="2" t="s">
        <v>20</v>
      </c>
      <c r="F2694" s="2" t="s">
        <v>13</v>
      </c>
      <c r="G2694" s="2" t="s">
        <v>21</v>
      </c>
      <c r="H2694" s="2" t="s">
        <v>9</v>
      </c>
      <c r="I2694" s="2" t="s">
        <v>4</v>
      </c>
      <c r="J2694" s="2" t="s">
        <v>1925</v>
      </c>
      <c r="K2694" s="2" t="s">
        <v>1998</v>
      </c>
      <c r="L2694" s="2" t="s">
        <v>2002</v>
      </c>
      <c r="M2694" s="2" t="s">
        <v>2001</v>
      </c>
      <c r="O2694" s="2" t="s">
        <v>2000</v>
      </c>
      <c r="P2694" s="2" t="s">
        <v>2004</v>
      </c>
      <c r="Q2694" s="2" t="s">
        <v>1502</v>
      </c>
      <c r="R2694" s="2" t="s">
        <v>2005</v>
      </c>
      <c r="S2694" s="2" t="s">
        <v>2006</v>
      </c>
    </row>
    <row r="2695" spans="1:19" x14ac:dyDescent="0.2">
      <c r="A2695" t="s">
        <v>335</v>
      </c>
      <c r="B2695">
        <v>3.8502999999999998</v>
      </c>
      <c r="D2695" t="s">
        <v>30</v>
      </c>
      <c r="E2695" t="s">
        <v>336</v>
      </c>
      <c r="F2695" t="s">
        <v>27</v>
      </c>
      <c r="G2695">
        <v>0</v>
      </c>
      <c r="I2695" t="s">
        <v>337</v>
      </c>
    </row>
    <row r="2696" spans="1:19" x14ac:dyDescent="0.2">
      <c r="A2696" t="s">
        <v>29</v>
      </c>
      <c r="B2696">
        <v>0.25026999999999999</v>
      </c>
      <c r="D2696" t="s">
        <v>30</v>
      </c>
      <c r="E2696" t="s">
        <v>31</v>
      </c>
      <c r="F2696" t="s">
        <v>27</v>
      </c>
      <c r="G2696">
        <v>0</v>
      </c>
      <c r="I2696" t="s">
        <v>338</v>
      </c>
    </row>
    <row r="2697" spans="1:19" x14ac:dyDescent="0.2">
      <c r="A2697" t="s">
        <v>1460</v>
      </c>
      <c r="B2697">
        <v>1</v>
      </c>
      <c r="C2697" t="str">
        <f>B2687</f>
        <v>TN</v>
      </c>
      <c r="D2697" t="s">
        <v>53</v>
      </c>
      <c r="E2697" t="s">
        <v>339</v>
      </c>
      <c r="F2697" t="s">
        <v>33</v>
      </c>
      <c r="G2697">
        <v>0</v>
      </c>
      <c r="H2697" t="s">
        <v>73</v>
      </c>
      <c r="J2697">
        <f>VLOOKUP(C2697,'extension - production vol'!$B$6:$D$235,3,0)</f>
        <v>16</v>
      </c>
    </row>
    <row r="2698" spans="1:19" x14ac:dyDescent="0.2">
      <c r="A2698" t="s">
        <v>1434</v>
      </c>
      <c r="B2698">
        <v>3.3521534714391271E-8</v>
      </c>
      <c r="C2698" t="s">
        <v>49</v>
      </c>
      <c r="D2698" t="s">
        <v>15</v>
      </c>
      <c r="F2698" t="s">
        <v>36</v>
      </c>
      <c r="G2698">
        <v>0</v>
      </c>
      <c r="H2698" t="s">
        <v>1434</v>
      </c>
      <c r="I2698" t="s">
        <v>340</v>
      </c>
    </row>
    <row r="2699" spans="1:19" x14ac:dyDescent="0.2">
      <c r="A2699" t="s">
        <v>1435</v>
      </c>
      <c r="B2699">
        <v>1.7708617649119798E-8</v>
      </c>
      <c r="C2699" t="s">
        <v>49</v>
      </c>
      <c r="D2699" t="s">
        <v>15</v>
      </c>
      <c r="F2699" t="s">
        <v>36</v>
      </c>
      <c r="G2699">
        <v>0</v>
      </c>
      <c r="H2699" t="s">
        <v>1435</v>
      </c>
      <c r="I2699" t="s">
        <v>340</v>
      </c>
    </row>
    <row r="2700" spans="1:19" x14ac:dyDescent="0.2">
      <c r="A2700" t="s">
        <v>1452</v>
      </c>
      <c r="B2700">
        <v>3.0570455872195341E-10</v>
      </c>
      <c r="C2700" t="s">
        <v>35</v>
      </c>
      <c r="D2700" t="s">
        <v>15</v>
      </c>
      <c r="F2700" t="s">
        <v>36</v>
      </c>
      <c r="G2700">
        <v>0</v>
      </c>
      <c r="H2700" t="s">
        <v>1452</v>
      </c>
      <c r="I2700" t="s">
        <v>340</v>
      </c>
    </row>
    <row r="2701" spans="1:19" x14ac:dyDescent="0.2">
      <c r="A2701" t="s">
        <v>1453</v>
      </c>
      <c r="B2701">
        <v>3.7018911407736551E-10</v>
      </c>
      <c r="C2701" t="s">
        <v>35</v>
      </c>
      <c r="D2701" t="s">
        <v>15</v>
      </c>
      <c r="F2701" t="s">
        <v>36</v>
      </c>
      <c r="G2701">
        <v>0</v>
      </c>
      <c r="H2701" t="s">
        <v>1453</v>
      </c>
      <c r="I2701" t="s">
        <v>340</v>
      </c>
    </row>
    <row r="2702" spans="1:19" x14ac:dyDescent="0.2">
      <c r="A2702" t="s">
        <v>1454</v>
      </c>
      <c r="B2702">
        <v>4.824400067330827E-11</v>
      </c>
      <c r="C2702" t="s">
        <v>35</v>
      </c>
      <c r="D2702" t="s">
        <v>15</v>
      </c>
      <c r="F2702" t="s">
        <v>36</v>
      </c>
      <c r="G2702">
        <v>0</v>
      </c>
      <c r="H2702" t="s">
        <v>1454</v>
      </c>
      <c r="I2702" t="s">
        <v>340</v>
      </c>
    </row>
    <row r="2703" spans="1:19" x14ac:dyDescent="0.2">
      <c r="A2703" t="s">
        <v>1455</v>
      </c>
      <c r="B2703">
        <v>9.7920991465625702E-9</v>
      </c>
      <c r="C2703" t="s">
        <v>35</v>
      </c>
      <c r="D2703" t="s">
        <v>15</v>
      </c>
      <c r="F2703" t="s">
        <v>36</v>
      </c>
      <c r="G2703">
        <v>0</v>
      </c>
      <c r="H2703" t="s">
        <v>1455</v>
      </c>
      <c r="I2703" t="s">
        <v>340</v>
      </c>
    </row>
    <row r="2704" spans="1:19" x14ac:dyDescent="0.2">
      <c r="A2704" t="s">
        <v>1456</v>
      </c>
      <c r="B2704">
        <v>5.1826475970831156E-9</v>
      </c>
      <c r="C2704" t="s">
        <v>35</v>
      </c>
      <c r="D2704" t="s">
        <v>15</v>
      </c>
      <c r="F2704" t="s">
        <v>36</v>
      </c>
      <c r="G2704">
        <v>0</v>
      </c>
      <c r="H2704" t="s">
        <v>1456</v>
      </c>
      <c r="I2704" t="s">
        <v>340</v>
      </c>
    </row>
    <row r="2705" spans="1:9" x14ac:dyDescent="0.2">
      <c r="A2705" t="s">
        <v>1461</v>
      </c>
      <c r="B2705">
        <v>5.3404337904433668E-9</v>
      </c>
      <c r="C2705" t="s">
        <v>49</v>
      </c>
      <c r="D2705" t="s">
        <v>15</v>
      </c>
      <c r="F2705" t="s">
        <v>36</v>
      </c>
      <c r="G2705">
        <v>0</v>
      </c>
      <c r="H2705" t="s">
        <v>1461</v>
      </c>
      <c r="I2705" t="s">
        <v>340</v>
      </c>
    </row>
    <row r="2706" spans="1:9" x14ac:dyDescent="0.2">
      <c r="A2706" t="s">
        <v>1457</v>
      </c>
      <c r="B2706">
        <v>6.2434324500307844E-8</v>
      </c>
      <c r="C2706" t="s">
        <v>49</v>
      </c>
      <c r="D2706" t="s">
        <v>15</v>
      </c>
      <c r="F2706" t="s">
        <v>36</v>
      </c>
      <c r="G2706">
        <v>0</v>
      </c>
      <c r="H2706" t="s">
        <v>1457</v>
      </c>
      <c r="I2706" t="s">
        <v>340</v>
      </c>
    </row>
    <row r="2707" spans="1:9" x14ac:dyDescent="0.2">
      <c r="A2707" t="s">
        <v>1462</v>
      </c>
      <c r="B2707">
        <v>1.9816111689228142E-9</v>
      </c>
      <c r="C2707" t="s">
        <v>49</v>
      </c>
      <c r="D2707" t="s">
        <v>15</v>
      </c>
      <c r="F2707" t="s">
        <v>36</v>
      </c>
      <c r="G2707">
        <v>0</v>
      </c>
      <c r="H2707" t="s">
        <v>1462</v>
      </c>
      <c r="I2707" t="s">
        <v>340</v>
      </c>
    </row>
    <row r="2708" spans="1:9" x14ac:dyDescent="0.2">
      <c r="A2708" t="s">
        <v>1458</v>
      </c>
      <c r="B2708">
        <v>3.3001000093019847E-8</v>
      </c>
      <c r="C2708" t="s">
        <v>49</v>
      </c>
      <c r="D2708" t="s">
        <v>15</v>
      </c>
      <c r="F2708" t="s">
        <v>36</v>
      </c>
      <c r="G2708">
        <v>0</v>
      </c>
      <c r="H2708" t="s">
        <v>1458</v>
      </c>
      <c r="I2708" t="s">
        <v>340</v>
      </c>
    </row>
    <row r="2709" spans="1:9" x14ac:dyDescent="0.2">
      <c r="A2709" t="s">
        <v>442</v>
      </c>
      <c r="B2709">
        <v>3.7025999999999999E-3</v>
      </c>
      <c r="C2709" t="s">
        <v>42</v>
      </c>
      <c r="D2709" t="s">
        <v>16</v>
      </c>
      <c r="F2709" t="s">
        <v>36</v>
      </c>
      <c r="G2709">
        <v>0</v>
      </c>
      <c r="H2709" t="s">
        <v>443</v>
      </c>
      <c r="I2709" t="s">
        <v>353</v>
      </c>
    </row>
    <row r="2710" spans="1:9" x14ac:dyDescent="0.2">
      <c r="A2710" t="s">
        <v>354</v>
      </c>
      <c r="B2710">
        <v>-3.3322999999999998E-6</v>
      </c>
      <c r="C2710" t="s">
        <v>49</v>
      </c>
      <c r="D2710" t="s">
        <v>250</v>
      </c>
      <c r="F2710" t="s">
        <v>36</v>
      </c>
      <c r="G2710">
        <v>0</v>
      </c>
      <c r="H2710" t="s">
        <v>355</v>
      </c>
      <c r="I2710" t="s">
        <v>353</v>
      </c>
    </row>
    <row r="2712" spans="1:9" s="2" customFormat="1" x14ac:dyDescent="0.2">
      <c r="A2712" s="2" t="s">
        <v>2</v>
      </c>
      <c r="B2712" s="2" t="s">
        <v>332</v>
      </c>
    </row>
    <row r="2713" spans="1:9" x14ac:dyDescent="0.2">
      <c r="A2713" t="s">
        <v>4</v>
      </c>
      <c r="B2713" t="s">
        <v>356</v>
      </c>
    </row>
    <row r="2714" spans="1:9" x14ac:dyDescent="0.2">
      <c r="A2714" t="s">
        <v>6</v>
      </c>
      <c r="B2714" t="s">
        <v>1892</v>
      </c>
    </row>
    <row r="2715" spans="1:9" x14ac:dyDescent="0.2">
      <c r="A2715" t="s">
        <v>8</v>
      </c>
      <c r="B2715">
        <v>1</v>
      </c>
    </row>
    <row r="2716" spans="1:9" x14ac:dyDescent="0.2">
      <c r="A2716" t="s">
        <v>9</v>
      </c>
      <c r="B2716" t="s">
        <v>73</v>
      </c>
    </row>
    <row r="2717" spans="1:9" x14ac:dyDescent="0.2">
      <c r="A2717" t="s">
        <v>11</v>
      </c>
      <c r="B2717" t="s">
        <v>12</v>
      </c>
    </row>
    <row r="2718" spans="1:9" x14ac:dyDescent="0.2">
      <c r="A2718" t="s">
        <v>13</v>
      </c>
      <c r="B2718" t="s">
        <v>14</v>
      </c>
    </row>
    <row r="2719" spans="1:9" x14ac:dyDescent="0.2">
      <c r="A2719" t="s">
        <v>15</v>
      </c>
      <c r="B2719" t="s">
        <v>53</v>
      </c>
    </row>
    <row r="2720" spans="1:9" x14ac:dyDescent="0.2">
      <c r="A2720" t="s">
        <v>17</v>
      </c>
    </row>
    <row r="2721" spans="1:22" s="2" customFormat="1" x14ac:dyDescent="0.2">
      <c r="A2721" s="2" t="s">
        <v>18</v>
      </c>
      <c r="B2721" s="2" t="s">
        <v>19</v>
      </c>
      <c r="C2721" s="2" t="s">
        <v>6</v>
      </c>
      <c r="D2721" s="2" t="s">
        <v>15</v>
      </c>
      <c r="E2721" s="2" t="s">
        <v>20</v>
      </c>
      <c r="F2721" s="2" t="s">
        <v>13</v>
      </c>
      <c r="G2721" s="2" t="s">
        <v>21</v>
      </c>
      <c r="H2721" s="2" t="s">
        <v>22</v>
      </c>
      <c r="I2721" s="2" t="s">
        <v>23</v>
      </c>
      <c r="J2721" s="2" t="s">
        <v>4</v>
      </c>
      <c r="K2721" s="2" t="s">
        <v>24</v>
      </c>
      <c r="L2721" s="2" t="s">
        <v>9</v>
      </c>
      <c r="M2721" s="2" t="s">
        <v>1998</v>
      </c>
      <c r="O2721" s="2" t="s">
        <v>2002</v>
      </c>
      <c r="P2721" s="2" t="s">
        <v>2003</v>
      </c>
      <c r="Q2721" s="2" t="s">
        <v>2001</v>
      </c>
      <c r="R2721" s="2" t="s">
        <v>2000</v>
      </c>
      <c r="S2721" s="2" t="s">
        <v>2004</v>
      </c>
      <c r="T2721" s="2" t="s">
        <v>1502</v>
      </c>
      <c r="U2721" s="2" t="s">
        <v>2005</v>
      </c>
      <c r="V2721" s="2" t="s">
        <v>2006</v>
      </c>
    </row>
    <row r="2722" spans="1:22" x14ac:dyDescent="0.2">
      <c r="A2722" t="s">
        <v>335</v>
      </c>
      <c r="B2722">
        <v>3.8502999999999998</v>
      </c>
      <c r="D2722" t="s">
        <v>30</v>
      </c>
      <c r="E2722" t="s">
        <v>336</v>
      </c>
      <c r="F2722" t="s">
        <v>27</v>
      </c>
      <c r="G2722">
        <v>2</v>
      </c>
      <c r="H2722">
        <v>1.348151067341848</v>
      </c>
      <c r="I2722">
        <v>4.3409845976280087E-2</v>
      </c>
      <c r="J2722" t="s">
        <v>337</v>
      </c>
    </row>
    <row r="2723" spans="1:22" x14ac:dyDescent="0.2">
      <c r="A2723" t="s">
        <v>29</v>
      </c>
      <c r="B2723">
        <v>0.25026999999999999</v>
      </c>
      <c r="D2723" t="s">
        <v>30</v>
      </c>
      <c r="E2723" t="s">
        <v>31</v>
      </c>
      <c r="F2723" t="s">
        <v>27</v>
      </c>
      <c r="G2723">
        <v>2</v>
      </c>
      <c r="H2723">
        <v>-1.385214943900327</v>
      </c>
      <c r="I2723">
        <v>2.439508208471609E-2</v>
      </c>
      <c r="J2723" t="s">
        <v>358</v>
      </c>
    </row>
    <row r="2724" spans="1:22" x14ac:dyDescent="0.2">
      <c r="A2724" t="s">
        <v>332</v>
      </c>
      <c r="B2724">
        <v>1</v>
      </c>
      <c r="C2724" t="str">
        <f>B2714</f>
        <v>TN</v>
      </c>
      <c r="D2724" t="s">
        <v>53</v>
      </c>
      <c r="E2724" t="s">
        <v>339</v>
      </c>
      <c r="F2724" t="s">
        <v>33</v>
      </c>
      <c r="G2724">
        <v>0</v>
      </c>
      <c r="H2724">
        <v>1</v>
      </c>
      <c r="L2724" t="s">
        <v>73</v>
      </c>
      <c r="M2724">
        <f>VLOOKUP(C2724,'extension - production vol'!$B$6:$D$235,3,0)</f>
        <v>16</v>
      </c>
    </row>
    <row r="2725" spans="1:22" x14ac:dyDescent="0.2">
      <c r="A2725" t="s">
        <v>1434</v>
      </c>
      <c r="B2725">
        <v>9.5377999999999999E-9</v>
      </c>
      <c r="C2725" t="s">
        <v>49</v>
      </c>
      <c r="D2725" t="s">
        <v>15</v>
      </c>
      <c r="F2725" t="s">
        <v>36</v>
      </c>
      <c r="G2725">
        <v>2</v>
      </c>
      <c r="H2725">
        <v>-18.46800298604678</v>
      </c>
      <c r="I2725">
        <v>9.798894162072011E-2</v>
      </c>
      <c r="J2725" t="s">
        <v>340</v>
      </c>
      <c r="L2725" t="s">
        <v>1434</v>
      </c>
    </row>
    <row r="2726" spans="1:22" x14ac:dyDescent="0.2">
      <c r="A2726" t="s">
        <v>1435</v>
      </c>
      <c r="B2726">
        <v>5.0512999999999997E-9</v>
      </c>
      <c r="C2726" t="s">
        <v>49</v>
      </c>
      <c r="D2726" t="s">
        <v>15</v>
      </c>
      <c r="F2726" t="s">
        <v>36</v>
      </c>
      <c r="G2726">
        <v>2</v>
      </c>
      <c r="H2726">
        <v>-19.10362020104489</v>
      </c>
      <c r="I2726">
        <v>9.798894162072011E-2</v>
      </c>
      <c r="J2726" t="s">
        <v>340</v>
      </c>
      <c r="L2726" t="s">
        <v>1435</v>
      </c>
    </row>
    <row r="2727" spans="1:22" x14ac:dyDescent="0.2">
      <c r="A2727" t="s">
        <v>1439</v>
      </c>
      <c r="B2727">
        <v>2.7893999999999999E-9</v>
      </c>
      <c r="C2727" t="s">
        <v>49</v>
      </c>
      <c r="D2727" t="s">
        <v>15</v>
      </c>
      <c r="F2727" t="s">
        <v>36</v>
      </c>
      <c r="G2727">
        <v>2</v>
      </c>
      <c r="H2727">
        <v>-19.697439318003951</v>
      </c>
      <c r="I2727">
        <v>9.798894162072011E-2</v>
      </c>
      <c r="J2727" t="s">
        <v>340</v>
      </c>
      <c r="L2727" t="s">
        <v>1439</v>
      </c>
    </row>
    <row r="2728" spans="1:22" x14ac:dyDescent="0.2">
      <c r="A2728" t="s">
        <v>1440</v>
      </c>
      <c r="B2728">
        <v>5.6277000000000002E-8</v>
      </c>
      <c r="C2728" t="s">
        <v>49</v>
      </c>
      <c r="D2728" t="s">
        <v>15</v>
      </c>
      <c r="F2728" t="s">
        <v>36</v>
      </c>
      <c r="G2728">
        <v>2</v>
      </c>
      <c r="H2728">
        <v>-16.692979911025031</v>
      </c>
      <c r="I2728">
        <v>9.798894162072011E-2</v>
      </c>
      <c r="J2728" t="s">
        <v>340</v>
      </c>
      <c r="L2728" t="s">
        <v>1440</v>
      </c>
    </row>
    <row r="2729" spans="1:22" x14ac:dyDescent="0.2">
      <c r="A2729" t="s">
        <v>1441</v>
      </c>
      <c r="B2729">
        <v>4.4043E-10</v>
      </c>
      <c r="C2729" t="s">
        <v>35</v>
      </c>
      <c r="D2729" t="s">
        <v>15</v>
      </c>
      <c r="F2729" t="s">
        <v>36</v>
      </c>
      <c r="G2729">
        <v>2</v>
      </c>
      <c r="H2729">
        <v>-21.54326959350907</v>
      </c>
      <c r="I2729">
        <v>9.798894162072011E-2</v>
      </c>
      <c r="J2729" t="s">
        <v>340</v>
      </c>
      <c r="L2729" t="s">
        <v>1441</v>
      </c>
    </row>
    <row r="2730" spans="1:22" x14ac:dyDescent="0.2">
      <c r="A2730" t="s">
        <v>1442</v>
      </c>
      <c r="B2730">
        <v>7.3404E-9</v>
      </c>
      <c r="C2730" t="s">
        <v>35</v>
      </c>
      <c r="D2730" t="s">
        <v>15</v>
      </c>
      <c r="F2730" t="s">
        <v>36</v>
      </c>
      <c r="G2730">
        <v>2</v>
      </c>
      <c r="H2730">
        <v>-18.729872499892029</v>
      </c>
      <c r="I2730">
        <v>9.798894162072011E-2</v>
      </c>
      <c r="J2730" t="s">
        <v>340</v>
      </c>
      <c r="L2730" t="s">
        <v>1442</v>
      </c>
    </row>
    <row r="2731" spans="1:22" x14ac:dyDescent="0.2">
      <c r="A2731" t="s">
        <v>1452</v>
      </c>
      <c r="B2731">
        <v>3.8934000000000002E-10</v>
      </c>
      <c r="C2731" t="s">
        <v>35</v>
      </c>
      <c r="D2731" t="s">
        <v>15</v>
      </c>
      <c r="F2731" t="s">
        <v>36</v>
      </c>
      <c r="G2731">
        <v>2</v>
      </c>
      <c r="H2731">
        <v>-21.666568118067421</v>
      </c>
      <c r="I2731">
        <v>9.798894162072011E-2</v>
      </c>
      <c r="J2731" t="s">
        <v>340</v>
      </c>
      <c r="L2731" t="s">
        <v>1452</v>
      </c>
    </row>
    <row r="2732" spans="1:22" x14ac:dyDescent="0.2">
      <c r="A2732" t="s">
        <v>1453</v>
      </c>
      <c r="B2732">
        <v>4.7130000000000002E-10</v>
      </c>
      <c r="C2732" t="s">
        <v>35</v>
      </c>
      <c r="D2732" t="s">
        <v>15</v>
      </c>
      <c r="F2732" t="s">
        <v>36</v>
      </c>
      <c r="G2732">
        <v>2</v>
      </c>
      <c r="H2732">
        <v>-21.47552628199886</v>
      </c>
      <c r="I2732">
        <v>9.798894162072011E-2</v>
      </c>
      <c r="J2732" t="s">
        <v>340</v>
      </c>
      <c r="L2732" t="s">
        <v>1453</v>
      </c>
    </row>
    <row r="2733" spans="1:22" x14ac:dyDescent="0.2">
      <c r="A2733" t="s">
        <v>1454</v>
      </c>
      <c r="B2733">
        <v>6.1474000000000004E-11</v>
      </c>
      <c r="C2733" t="s">
        <v>35</v>
      </c>
      <c r="D2733" t="s">
        <v>15</v>
      </c>
      <c r="F2733" t="s">
        <v>36</v>
      </c>
      <c r="G2733">
        <v>2</v>
      </c>
      <c r="H2733">
        <v>-23.51240679473371</v>
      </c>
      <c r="I2733">
        <v>9.798894162072011E-2</v>
      </c>
      <c r="J2733" t="s">
        <v>340</v>
      </c>
      <c r="L2733" t="s">
        <v>1454</v>
      </c>
    </row>
    <row r="2734" spans="1:22" x14ac:dyDescent="0.2">
      <c r="A2734" t="s">
        <v>1455</v>
      </c>
      <c r="B2734">
        <v>1.2458999999999999E-8</v>
      </c>
      <c r="C2734" t="s">
        <v>35</v>
      </c>
      <c r="D2734" t="s">
        <v>15</v>
      </c>
      <c r="F2734" t="s">
        <v>36</v>
      </c>
      <c r="G2734">
        <v>2</v>
      </c>
      <c r="H2734">
        <v>-18.20082258362968</v>
      </c>
      <c r="I2734">
        <v>9.798894162072011E-2</v>
      </c>
      <c r="J2734" t="s">
        <v>340</v>
      </c>
      <c r="L2734" t="s">
        <v>1455</v>
      </c>
    </row>
    <row r="2735" spans="1:22" x14ac:dyDescent="0.2">
      <c r="A2735" t="s">
        <v>1456</v>
      </c>
      <c r="B2735">
        <v>6.5981999999999998E-9</v>
      </c>
      <c r="C2735" t="s">
        <v>35</v>
      </c>
      <c r="D2735" t="s">
        <v>15</v>
      </c>
      <c r="F2735" t="s">
        <v>36</v>
      </c>
      <c r="G2735">
        <v>2</v>
      </c>
      <c r="H2735">
        <v>-18.836468952383601</v>
      </c>
      <c r="I2735">
        <v>9.798894162072011E-2</v>
      </c>
      <c r="J2735" t="s">
        <v>340</v>
      </c>
      <c r="L2735" t="s">
        <v>1456</v>
      </c>
    </row>
    <row r="2736" spans="1:22" x14ac:dyDescent="0.2">
      <c r="A2736" t="s">
        <v>1461</v>
      </c>
      <c r="B2736">
        <v>1.0666E-9</v>
      </c>
      <c r="C2736" t="s">
        <v>49</v>
      </c>
      <c r="D2736" t="s">
        <v>15</v>
      </c>
      <c r="F2736" t="s">
        <v>36</v>
      </c>
      <c r="G2736">
        <v>2</v>
      </c>
      <c r="H2736">
        <v>-20.658789817762049</v>
      </c>
      <c r="I2736">
        <v>9.798894162072011E-2</v>
      </c>
      <c r="J2736" t="s">
        <v>340</v>
      </c>
      <c r="L2736" t="s">
        <v>1461</v>
      </c>
    </row>
    <row r="2737" spans="1:12" x14ac:dyDescent="0.2">
      <c r="A2737" t="s">
        <v>1457</v>
      </c>
      <c r="B2737">
        <v>1.7777000000000001E-8</v>
      </c>
      <c r="C2737" t="s">
        <v>49</v>
      </c>
      <c r="D2737" t="s">
        <v>15</v>
      </c>
      <c r="F2737" t="s">
        <v>36</v>
      </c>
      <c r="G2737">
        <v>2</v>
      </c>
      <c r="H2737">
        <v>-17.845360350005858</v>
      </c>
      <c r="I2737">
        <v>9.798894162072011E-2</v>
      </c>
      <c r="J2737" t="s">
        <v>340</v>
      </c>
      <c r="L2737" t="s">
        <v>1457</v>
      </c>
    </row>
    <row r="2738" spans="1:12" x14ac:dyDescent="0.2">
      <c r="A2738" t="s">
        <v>1462</v>
      </c>
      <c r="B2738">
        <v>5.6487000000000004E-10</v>
      </c>
      <c r="C2738" t="s">
        <v>49</v>
      </c>
      <c r="D2738" t="s">
        <v>15</v>
      </c>
      <c r="F2738" t="s">
        <v>36</v>
      </c>
      <c r="G2738">
        <v>2</v>
      </c>
      <c r="H2738">
        <v>-21.294425499752101</v>
      </c>
      <c r="I2738">
        <v>9.798894162072011E-2</v>
      </c>
      <c r="J2738" t="s">
        <v>340</v>
      </c>
      <c r="L2738" t="s">
        <v>1462</v>
      </c>
    </row>
    <row r="2739" spans="1:12" x14ac:dyDescent="0.2">
      <c r="A2739" t="s">
        <v>1458</v>
      </c>
      <c r="B2739">
        <v>9.4146000000000001E-9</v>
      </c>
      <c r="C2739" t="s">
        <v>49</v>
      </c>
      <c r="D2739" t="s">
        <v>15</v>
      </c>
      <c r="F2739" t="s">
        <v>36</v>
      </c>
      <c r="G2739">
        <v>2</v>
      </c>
      <c r="H2739">
        <v>-18.48100416113547</v>
      </c>
      <c r="I2739">
        <v>9.798894162072011E-2</v>
      </c>
      <c r="J2739" t="s">
        <v>340</v>
      </c>
      <c r="L2739" t="s">
        <v>1458</v>
      </c>
    </row>
    <row r="2740" spans="1:12" x14ac:dyDescent="0.2">
      <c r="A2740" t="s">
        <v>341</v>
      </c>
      <c r="B2740">
        <v>2.3616999999999999E-8</v>
      </c>
      <c r="C2740" t="s">
        <v>359</v>
      </c>
      <c r="D2740" t="s">
        <v>15</v>
      </c>
      <c r="F2740" t="s">
        <v>36</v>
      </c>
      <c r="G2740">
        <v>2</v>
      </c>
      <c r="H2740">
        <v>-17.561299045251399</v>
      </c>
      <c r="I2740">
        <v>9.798894162072011E-2</v>
      </c>
      <c r="J2740" t="s">
        <v>340</v>
      </c>
      <c r="L2740" t="s">
        <v>341</v>
      </c>
    </row>
    <row r="2741" spans="1:12" x14ac:dyDescent="0.2">
      <c r="A2741" t="s">
        <v>342</v>
      </c>
      <c r="B2741">
        <v>2.3616999999999999E-8</v>
      </c>
      <c r="C2741" t="s">
        <v>359</v>
      </c>
      <c r="D2741" t="s">
        <v>15</v>
      </c>
      <c r="F2741" t="s">
        <v>36</v>
      </c>
      <c r="G2741">
        <v>2</v>
      </c>
      <c r="H2741">
        <v>-17.561299045251399</v>
      </c>
      <c r="I2741">
        <v>9.798894162072011E-2</v>
      </c>
      <c r="J2741" t="s">
        <v>340</v>
      </c>
      <c r="L2741" t="s">
        <v>342</v>
      </c>
    </row>
    <row r="2742" spans="1:12" x14ac:dyDescent="0.2">
      <c r="A2742" t="s">
        <v>343</v>
      </c>
      <c r="B2742">
        <v>1.2508E-8</v>
      </c>
      <c r="C2742" t="s">
        <v>359</v>
      </c>
      <c r="D2742" t="s">
        <v>15</v>
      </c>
      <c r="F2742" t="s">
        <v>36</v>
      </c>
      <c r="G2742">
        <v>2</v>
      </c>
      <c r="H2742">
        <v>-18.196897397350821</v>
      </c>
      <c r="I2742">
        <v>9.798894162072011E-2</v>
      </c>
      <c r="J2742" t="s">
        <v>340</v>
      </c>
      <c r="L2742" t="s">
        <v>343</v>
      </c>
    </row>
    <row r="2743" spans="1:12" x14ac:dyDescent="0.2">
      <c r="A2743" t="s">
        <v>344</v>
      </c>
      <c r="B2743">
        <v>1.2508E-8</v>
      </c>
      <c r="C2743" t="s">
        <v>359</v>
      </c>
      <c r="D2743" t="s">
        <v>15</v>
      </c>
      <c r="F2743" t="s">
        <v>36</v>
      </c>
      <c r="G2743">
        <v>2</v>
      </c>
      <c r="H2743">
        <v>-18.196897397350821</v>
      </c>
      <c r="I2743">
        <v>9.798894162072011E-2</v>
      </c>
      <c r="J2743" t="s">
        <v>340</v>
      </c>
      <c r="L2743" t="s">
        <v>344</v>
      </c>
    </row>
    <row r="2744" spans="1:12" x14ac:dyDescent="0.2">
      <c r="A2744" t="s">
        <v>345</v>
      </c>
      <c r="B2744">
        <v>2.4797999999999997E-7</v>
      </c>
      <c r="C2744" t="s">
        <v>359</v>
      </c>
      <c r="D2744" t="s">
        <v>15</v>
      </c>
      <c r="F2744" t="s">
        <v>36</v>
      </c>
      <c r="G2744">
        <v>2</v>
      </c>
      <c r="H2744">
        <v>-15.20991773919472</v>
      </c>
      <c r="I2744">
        <v>9.798894162072011E-2</v>
      </c>
      <c r="J2744" t="s">
        <v>340</v>
      </c>
      <c r="L2744" t="s">
        <v>345</v>
      </c>
    </row>
    <row r="2745" spans="1:12" x14ac:dyDescent="0.2">
      <c r="A2745" t="s">
        <v>346</v>
      </c>
      <c r="B2745">
        <v>1.3133E-7</v>
      </c>
      <c r="C2745" t="s">
        <v>359</v>
      </c>
      <c r="D2745" t="s">
        <v>15</v>
      </c>
      <c r="F2745" t="s">
        <v>36</v>
      </c>
      <c r="G2745">
        <v>2</v>
      </c>
      <c r="H2745">
        <v>-15.845552597349339</v>
      </c>
      <c r="I2745">
        <v>9.798894162072011E-2</v>
      </c>
      <c r="J2745" t="s">
        <v>340</v>
      </c>
      <c r="L2745" t="s">
        <v>346</v>
      </c>
    </row>
    <row r="2746" spans="1:12" x14ac:dyDescent="0.2">
      <c r="A2746" t="s">
        <v>347</v>
      </c>
      <c r="B2746">
        <v>4.6489E-8</v>
      </c>
      <c r="C2746" t="s">
        <v>49</v>
      </c>
      <c r="D2746" t="s">
        <v>15</v>
      </c>
      <c r="F2746" t="s">
        <v>36</v>
      </c>
      <c r="G2746">
        <v>2</v>
      </c>
      <c r="H2746">
        <v>-16.884050111477411</v>
      </c>
      <c r="I2746">
        <v>9.798894162072011E-2</v>
      </c>
      <c r="J2746" t="s">
        <v>340</v>
      </c>
      <c r="L2746" t="s">
        <v>347</v>
      </c>
    </row>
    <row r="2747" spans="1:12" x14ac:dyDescent="0.2">
      <c r="A2747" t="s">
        <v>348</v>
      </c>
      <c r="B2747">
        <v>3.3766000000000001E-9</v>
      </c>
      <c r="C2747" t="s">
        <v>49</v>
      </c>
      <c r="D2747" t="s">
        <v>15</v>
      </c>
      <c r="F2747" t="s">
        <v>36</v>
      </c>
      <c r="G2747">
        <v>2</v>
      </c>
      <c r="H2747">
        <v>-19.506396550885459</v>
      </c>
      <c r="I2747">
        <v>9.798894162072011E-2</v>
      </c>
      <c r="J2747" t="s">
        <v>340</v>
      </c>
      <c r="L2747" t="s">
        <v>348</v>
      </c>
    </row>
    <row r="2748" spans="1:12" x14ac:dyDescent="0.2">
      <c r="A2748" t="s">
        <v>349</v>
      </c>
      <c r="B2748">
        <v>1.2213E-8</v>
      </c>
      <c r="C2748" t="s">
        <v>359</v>
      </c>
      <c r="D2748" t="s">
        <v>15</v>
      </c>
      <c r="F2748" t="s">
        <v>36</v>
      </c>
      <c r="G2748">
        <v>2</v>
      </c>
      <c r="H2748">
        <v>-18.220764878757461</v>
      </c>
      <c r="I2748">
        <v>9.798894162072011E-2</v>
      </c>
      <c r="J2748" t="s">
        <v>340</v>
      </c>
      <c r="L2748" t="s">
        <v>349</v>
      </c>
    </row>
    <row r="2749" spans="1:12" x14ac:dyDescent="0.2">
      <c r="A2749" t="s">
        <v>350</v>
      </c>
      <c r="B2749">
        <v>2.0354999999999999E-7</v>
      </c>
      <c r="C2749" t="s">
        <v>359</v>
      </c>
      <c r="D2749" t="s">
        <v>15</v>
      </c>
      <c r="F2749" t="s">
        <v>36</v>
      </c>
      <c r="G2749">
        <v>2</v>
      </c>
      <c r="H2749">
        <v>-15.40735416199742</v>
      </c>
      <c r="I2749">
        <v>9.798894162072011E-2</v>
      </c>
      <c r="J2749" t="s">
        <v>340</v>
      </c>
      <c r="L2749" t="s">
        <v>350</v>
      </c>
    </row>
    <row r="2750" spans="1:12" x14ac:dyDescent="0.2">
      <c r="A2750" t="s">
        <v>351</v>
      </c>
      <c r="B2750">
        <v>6.4681999999999996E-9</v>
      </c>
      <c r="C2750" t="s">
        <v>359</v>
      </c>
      <c r="D2750" t="s">
        <v>15</v>
      </c>
      <c r="F2750" t="s">
        <v>36</v>
      </c>
      <c r="G2750">
        <v>2</v>
      </c>
      <c r="H2750">
        <v>-18.856367974250119</v>
      </c>
      <c r="I2750">
        <v>9.798894162072011E-2</v>
      </c>
      <c r="J2750" t="s">
        <v>340</v>
      </c>
      <c r="L2750" t="s">
        <v>351</v>
      </c>
    </row>
    <row r="2751" spans="1:12" x14ac:dyDescent="0.2">
      <c r="A2751" t="s">
        <v>352</v>
      </c>
      <c r="B2751">
        <v>1.078E-7</v>
      </c>
      <c r="C2751" t="s">
        <v>359</v>
      </c>
      <c r="D2751" t="s">
        <v>15</v>
      </c>
      <c r="F2751" t="s">
        <v>36</v>
      </c>
      <c r="G2751">
        <v>2</v>
      </c>
      <c r="H2751">
        <v>-16.042988178471511</v>
      </c>
      <c r="I2751">
        <v>9.798894162072011E-2</v>
      </c>
      <c r="J2751" t="s">
        <v>340</v>
      </c>
      <c r="L2751" t="s">
        <v>352</v>
      </c>
    </row>
    <row r="2752" spans="1:12" x14ac:dyDescent="0.2">
      <c r="A2752" t="s">
        <v>442</v>
      </c>
      <c r="B2752">
        <v>2.0720999999999999E-3</v>
      </c>
      <c r="C2752" t="s">
        <v>42</v>
      </c>
      <c r="D2752" t="s">
        <v>16</v>
      </c>
      <c r="F2752" t="s">
        <v>36</v>
      </c>
      <c r="G2752">
        <v>2</v>
      </c>
      <c r="H2752">
        <v>-6.1791926932012373</v>
      </c>
      <c r="I2752">
        <v>4.3409845976280087E-2</v>
      </c>
      <c r="J2752" t="s">
        <v>353</v>
      </c>
      <c r="L2752" t="s">
        <v>443</v>
      </c>
    </row>
    <row r="2753" spans="1:19" x14ac:dyDescent="0.2">
      <c r="A2753" t="s">
        <v>354</v>
      </c>
      <c r="B2753">
        <v>-1.8648999999999999E-6</v>
      </c>
      <c r="C2753" t="s">
        <v>49</v>
      </c>
      <c r="D2753" t="s">
        <v>250</v>
      </c>
      <c r="F2753" t="s">
        <v>36</v>
      </c>
      <c r="G2753">
        <v>2</v>
      </c>
      <c r="H2753">
        <v>-13.19230312560901</v>
      </c>
      <c r="I2753">
        <v>4.3409845976280087E-2</v>
      </c>
      <c r="J2753" t="s">
        <v>353</v>
      </c>
      <c r="K2753" t="b">
        <v>1</v>
      </c>
      <c r="L2753" t="s">
        <v>355</v>
      </c>
    </row>
    <row r="2755" spans="1:19" s="2" customFormat="1" x14ac:dyDescent="0.2">
      <c r="A2755" s="2" t="s">
        <v>2</v>
      </c>
      <c r="B2755" s="2" t="s">
        <v>1459</v>
      </c>
    </row>
    <row r="2756" spans="1:19" x14ac:dyDescent="0.2">
      <c r="A2756" t="s">
        <v>4</v>
      </c>
      <c r="B2756" t="s">
        <v>404</v>
      </c>
    </row>
    <row r="2757" spans="1:19" x14ac:dyDescent="0.2">
      <c r="A2757" t="s">
        <v>6</v>
      </c>
      <c r="B2757" t="s">
        <v>1768</v>
      </c>
    </row>
    <row r="2758" spans="1:19" x14ac:dyDescent="0.2">
      <c r="A2758" t="s">
        <v>8</v>
      </c>
      <c r="B2758">
        <v>1</v>
      </c>
    </row>
    <row r="2759" spans="1:19" x14ac:dyDescent="0.2">
      <c r="A2759" t="s">
        <v>9</v>
      </c>
      <c r="B2759" t="s">
        <v>73</v>
      </c>
    </row>
    <row r="2760" spans="1:19" x14ac:dyDescent="0.2">
      <c r="A2760" t="s">
        <v>11</v>
      </c>
      <c r="B2760" t="s">
        <v>12</v>
      </c>
    </row>
    <row r="2761" spans="1:19" x14ac:dyDescent="0.2">
      <c r="A2761" t="s">
        <v>13</v>
      </c>
      <c r="B2761" t="s">
        <v>14</v>
      </c>
    </row>
    <row r="2762" spans="1:19" x14ac:dyDescent="0.2">
      <c r="A2762" t="s">
        <v>15</v>
      </c>
      <c r="B2762" t="s">
        <v>53</v>
      </c>
    </row>
    <row r="2763" spans="1:19" x14ac:dyDescent="0.2">
      <c r="A2763" t="s">
        <v>17</v>
      </c>
    </row>
    <row r="2764" spans="1:19" s="2" customFormat="1" x14ac:dyDescent="0.2">
      <c r="A2764" s="2" t="s">
        <v>18</v>
      </c>
      <c r="B2764" s="2" t="s">
        <v>19</v>
      </c>
      <c r="C2764" s="2" t="s">
        <v>6</v>
      </c>
      <c r="D2764" s="2" t="s">
        <v>15</v>
      </c>
      <c r="E2764" s="2" t="s">
        <v>20</v>
      </c>
      <c r="F2764" s="2" t="s">
        <v>13</v>
      </c>
      <c r="G2764" s="2" t="s">
        <v>21</v>
      </c>
      <c r="H2764" s="2" t="s">
        <v>9</v>
      </c>
      <c r="I2764" s="2" t="s">
        <v>4</v>
      </c>
      <c r="J2764" s="2" t="s">
        <v>1925</v>
      </c>
      <c r="K2764" s="2" t="s">
        <v>1998</v>
      </c>
      <c r="L2764" s="2" t="s">
        <v>2002</v>
      </c>
      <c r="M2764" s="2" t="s">
        <v>2001</v>
      </c>
      <c r="O2764" s="2" t="s">
        <v>2000</v>
      </c>
      <c r="P2764" s="2" t="s">
        <v>2004</v>
      </c>
      <c r="Q2764" s="2" t="s">
        <v>1502</v>
      </c>
      <c r="R2764" s="2" t="s">
        <v>2005</v>
      </c>
      <c r="S2764" s="2" t="s">
        <v>2006</v>
      </c>
    </row>
    <row r="2765" spans="1:19" x14ac:dyDescent="0.2">
      <c r="A2765" t="s">
        <v>335</v>
      </c>
      <c r="B2765">
        <v>3.8502999999999998</v>
      </c>
      <c r="D2765" t="s">
        <v>30</v>
      </c>
      <c r="E2765" t="s">
        <v>336</v>
      </c>
      <c r="F2765" t="s">
        <v>27</v>
      </c>
      <c r="G2765">
        <v>0</v>
      </c>
      <c r="I2765" t="s">
        <v>337</v>
      </c>
    </row>
    <row r="2766" spans="1:19" x14ac:dyDescent="0.2">
      <c r="A2766" t="s">
        <v>29</v>
      </c>
      <c r="B2766">
        <v>0.25026999999999999</v>
      </c>
      <c r="D2766" t="s">
        <v>30</v>
      </c>
      <c r="E2766" t="s">
        <v>31</v>
      </c>
      <c r="F2766" t="s">
        <v>27</v>
      </c>
      <c r="G2766">
        <v>0</v>
      </c>
      <c r="I2766" t="s">
        <v>338</v>
      </c>
    </row>
    <row r="2767" spans="1:19" x14ac:dyDescent="0.2">
      <c r="A2767" t="s">
        <v>1459</v>
      </c>
      <c r="B2767">
        <v>1</v>
      </c>
      <c r="C2767" t="str">
        <f>B2757</f>
        <v>MN</v>
      </c>
      <c r="D2767" t="s">
        <v>53</v>
      </c>
      <c r="E2767" t="s">
        <v>339</v>
      </c>
      <c r="F2767" t="s">
        <v>33</v>
      </c>
      <c r="G2767">
        <v>0</v>
      </c>
      <c r="H2767" t="s">
        <v>73</v>
      </c>
      <c r="J2767">
        <f>VLOOKUP(C2767,'extension - production vol'!$B$6:$D$235,3,0)</f>
        <v>7.7949999999999999</v>
      </c>
    </row>
    <row r="2768" spans="1:19" x14ac:dyDescent="0.2">
      <c r="A2768" t="s">
        <v>1439</v>
      </c>
      <c r="B2768">
        <v>6.4265290829504533E-9</v>
      </c>
      <c r="C2768" t="s">
        <v>49</v>
      </c>
      <c r="D2768" t="s">
        <v>15</v>
      </c>
      <c r="F2768" t="s">
        <v>36</v>
      </c>
      <c r="G2768">
        <v>0</v>
      </c>
      <c r="H2768" t="s">
        <v>1439</v>
      </c>
      <c r="I2768" t="s">
        <v>340</v>
      </c>
    </row>
    <row r="2769" spans="1:9" x14ac:dyDescent="0.2">
      <c r="A2769" t="s">
        <v>1440</v>
      </c>
      <c r="B2769">
        <v>7.9051994914169298E-8</v>
      </c>
      <c r="C2769" t="s">
        <v>49</v>
      </c>
      <c r="D2769" t="s">
        <v>15</v>
      </c>
      <c r="F2769" t="s">
        <v>36</v>
      </c>
      <c r="G2769">
        <v>0</v>
      </c>
      <c r="H2769" t="s">
        <v>1440</v>
      </c>
      <c r="I2769" t="s">
        <v>340</v>
      </c>
    </row>
    <row r="2770" spans="1:9" x14ac:dyDescent="0.2">
      <c r="A2770" t="s">
        <v>1441</v>
      </c>
      <c r="B2770">
        <v>4.3905136743696912E-9</v>
      </c>
      <c r="C2770" t="s">
        <v>35</v>
      </c>
      <c r="D2770" t="s">
        <v>15</v>
      </c>
      <c r="F2770" t="s">
        <v>36</v>
      </c>
      <c r="G2770">
        <v>0</v>
      </c>
      <c r="H2770" t="s">
        <v>1441</v>
      </c>
      <c r="I2770" t="s">
        <v>340</v>
      </c>
    </row>
    <row r="2771" spans="1:9" x14ac:dyDescent="0.2">
      <c r="A2771" t="s">
        <v>1442</v>
      </c>
      <c r="B2771">
        <v>1.0521308675626849E-7</v>
      </c>
      <c r="C2771" t="s">
        <v>35</v>
      </c>
      <c r="D2771" t="s">
        <v>15</v>
      </c>
      <c r="F2771" t="s">
        <v>36</v>
      </c>
      <c r="G2771">
        <v>0</v>
      </c>
      <c r="H2771" t="s">
        <v>1442</v>
      </c>
      <c r="I2771" t="s">
        <v>340</v>
      </c>
    </row>
    <row r="2772" spans="1:9" x14ac:dyDescent="0.2">
      <c r="A2772" t="s">
        <v>341</v>
      </c>
      <c r="B2772">
        <v>2.1036182300075951E-7</v>
      </c>
      <c r="C2772" t="s">
        <v>35</v>
      </c>
      <c r="D2772" t="s">
        <v>15</v>
      </c>
      <c r="F2772" t="s">
        <v>36</v>
      </c>
      <c r="G2772">
        <v>0</v>
      </c>
      <c r="H2772" t="s">
        <v>341</v>
      </c>
      <c r="I2772" t="s">
        <v>340</v>
      </c>
    </row>
    <row r="2773" spans="1:9" x14ac:dyDescent="0.2">
      <c r="A2773" t="s">
        <v>342</v>
      </c>
      <c r="B2773">
        <v>2.1036182300075951E-7</v>
      </c>
      <c r="C2773" t="s">
        <v>35</v>
      </c>
      <c r="D2773" t="s">
        <v>15</v>
      </c>
      <c r="F2773" t="s">
        <v>36</v>
      </c>
      <c r="G2773">
        <v>0</v>
      </c>
      <c r="H2773" t="s">
        <v>342</v>
      </c>
      <c r="I2773" t="s">
        <v>340</v>
      </c>
    </row>
    <row r="2774" spans="1:9" x14ac:dyDescent="0.2">
      <c r="A2774" t="s">
        <v>343</v>
      </c>
      <c r="B2774">
        <v>1.161457169463653E-7</v>
      </c>
      <c r="C2774" t="s">
        <v>35</v>
      </c>
      <c r="D2774" t="s">
        <v>15</v>
      </c>
      <c r="F2774" t="s">
        <v>36</v>
      </c>
      <c r="G2774">
        <v>0</v>
      </c>
      <c r="H2774" t="s">
        <v>343</v>
      </c>
      <c r="I2774" t="s">
        <v>340</v>
      </c>
    </row>
    <row r="2775" spans="1:9" x14ac:dyDescent="0.2">
      <c r="A2775" t="s">
        <v>344</v>
      </c>
      <c r="B2775">
        <v>1.161457169463653E-7</v>
      </c>
      <c r="C2775" t="s">
        <v>35</v>
      </c>
      <c r="D2775" t="s">
        <v>15</v>
      </c>
      <c r="F2775" t="s">
        <v>36</v>
      </c>
      <c r="G2775">
        <v>0</v>
      </c>
      <c r="H2775" t="s">
        <v>344</v>
      </c>
      <c r="I2775" t="s">
        <v>340</v>
      </c>
    </row>
    <row r="2776" spans="1:9" x14ac:dyDescent="0.2">
      <c r="A2776" t="s">
        <v>345</v>
      </c>
      <c r="B2776">
        <v>2.1895696433061281E-6</v>
      </c>
      <c r="C2776" t="s">
        <v>35</v>
      </c>
      <c r="D2776" t="s">
        <v>15</v>
      </c>
      <c r="F2776" t="s">
        <v>36</v>
      </c>
      <c r="G2776">
        <v>0</v>
      </c>
      <c r="H2776" t="s">
        <v>345</v>
      </c>
      <c r="I2776" t="s">
        <v>340</v>
      </c>
    </row>
    <row r="2777" spans="1:9" x14ac:dyDescent="0.2">
      <c r="A2777" t="s">
        <v>346</v>
      </c>
      <c r="B2777">
        <v>1.2113722961667671E-6</v>
      </c>
      <c r="C2777" t="s">
        <v>35</v>
      </c>
      <c r="D2777" t="s">
        <v>15</v>
      </c>
      <c r="F2777" t="s">
        <v>36</v>
      </c>
      <c r="G2777">
        <v>0</v>
      </c>
      <c r="H2777" t="s">
        <v>346</v>
      </c>
      <c r="I2777" t="s">
        <v>340</v>
      </c>
    </row>
    <row r="2778" spans="1:9" x14ac:dyDescent="0.2">
      <c r="A2778" t="s">
        <v>347</v>
      </c>
      <c r="B2778">
        <v>1.5412295411323661E-7</v>
      </c>
      <c r="C2778" t="s">
        <v>49</v>
      </c>
      <c r="D2778" t="s">
        <v>15</v>
      </c>
      <c r="F2778" t="s">
        <v>36</v>
      </c>
      <c r="G2778">
        <v>0</v>
      </c>
      <c r="H2778" t="s">
        <v>347</v>
      </c>
      <c r="I2778" t="s">
        <v>340</v>
      </c>
    </row>
    <row r="2779" spans="1:9" x14ac:dyDescent="0.2">
      <c r="A2779" t="s">
        <v>348</v>
      </c>
      <c r="B2779">
        <v>3.281510868019834E-9</v>
      </c>
      <c r="C2779" t="s">
        <v>49</v>
      </c>
      <c r="D2779" t="s">
        <v>15</v>
      </c>
      <c r="F2779" t="s">
        <v>36</v>
      </c>
      <c r="G2779">
        <v>0</v>
      </c>
      <c r="H2779" t="s">
        <v>348</v>
      </c>
      <c r="I2779" t="s">
        <v>340</v>
      </c>
    </row>
    <row r="2780" spans="1:9" x14ac:dyDescent="0.2">
      <c r="A2780" t="s">
        <v>349</v>
      </c>
      <c r="B2780">
        <v>9.554485716244923E-8</v>
      </c>
      <c r="C2780" t="s">
        <v>35</v>
      </c>
      <c r="D2780" t="s">
        <v>15</v>
      </c>
      <c r="F2780" t="s">
        <v>36</v>
      </c>
      <c r="G2780">
        <v>0</v>
      </c>
      <c r="H2780" t="s">
        <v>349</v>
      </c>
      <c r="I2780" t="s">
        <v>340</v>
      </c>
    </row>
    <row r="2781" spans="1:9" x14ac:dyDescent="0.2">
      <c r="A2781" t="s">
        <v>350</v>
      </c>
      <c r="B2781">
        <v>2.2976263270017552E-6</v>
      </c>
      <c r="C2781" t="s">
        <v>35</v>
      </c>
      <c r="D2781" t="s">
        <v>15</v>
      </c>
      <c r="F2781" t="s">
        <v>36</v>
      </c>
      <c r="G2781">
        <v>0</v>
      </c>
      <c r="H2781" t="s">
        <v>350</v>
      </c>
      <c r="I2781" t="s">
        <v>340</v>
      </c>
    </row>
    <row r="2782" spans="1:9" x14ac:dyDescent="0.2">
      <c r="A2782" t="s">
        <v>351</v>
      </c>
      <c r="B2782">
        <v>5.3061518888431617E-8</v>
      </c>
      <c r="C2782" t="s">
        <v>35</v>
      </c>
      <c r="D2782" t="s">
        <v>15</v>
      </c>
      <c r="F2782" t="s">
        <v>36</v>
      </c>
      <c r="G2782">
        <v>0</v>
      </c>
      <c r="H2782" t="s">
        <v>351</v>
      </c>
      <c r="I2782" t="s">
        <v>340</v>
      </c>
    </row>
    <row r="2783" spans="1:9" x14ac:dyDescent="0.2">
      <c r="A2783" t="s">
        <v>352</v>
      </c>
      <c r="B2783">
        <v>1.2739314288326559E-6</v>
      </c>
      <c r="C2783" t="s">
        <v>35</v>
      </c>
      <c r="D2783" t="s">
        <v>15</v>
      </c>
      <c r="F2783" t="s">
        <v>36</v>
      </c>
      <c r="G2783">
        <v>0</v>
      </c>
      <c r="H2783" t="s">
        <v>352</v>
      </c>
      <c r="I2783" t="s">
        <v>340</v>
      </c>
    </row>
    <row r="2784" spans="1:9" x14ac:dyDescent="0.2">
      <c r="A2784" t="s">
        <v>442</v>
      </c>
      <c r="B2784">
        <v>3.7025999999999999E-3</v>
      </c>
      <c r="C2784" t="s">
        <v>42</v>
      </c>
      <c r="D2784" t="s">
        <v>16</v>
      </c>
      <c r="F2784" t="s">
        <v>36</v>
      </c>
      <c r="G2784">
        <v>0</v>
      </c>
      <c r="H2784" t="s">
        <v>443</v>
      </c>
      <c r="I2784" t="s">
        <v>353</v>
      </c>
    </row>
    <row r="2785" spans="1:19" x14ac:dyDescent="0.2">
      <c r="A2785" t="s">
        <v>354</v>
      </c>
      <c r="B2785">
        <v>-3.3322999999999998E-6</v>
      </c>
      <c r="C2785" t="s">
        <v>49</v>
      </c>
      <c r="D2785" t="s">
        <v>250</v>
      </c>
      <c r="F2785" t="s">
        <v>36</v>
      </c>
      <c r="G2785">
        <v>0</v>
      </c>
      <c r="H2785" t="s">
        <v>355</v>
      </c>
      <c r="I2785" t="s">
        <v>353</v>
      </c>
    </row>
    <row r="2787" spans="1:19" s="2" customFormat="1" x14ac:dyDescent="0.2">
      <c r="A2787" s="2" t="s">
        <v>2</v>
      </c>
      <c r="B2787" s="2" t="s">
        <v>1460</v>
      </c>
    </row>
    <row r="2788" spans="1:19" x14ac:dyDescent="0.2">
      <c r="A2788" t="s">
        <v>4</v>
      </c>
      <c r="B2788" t="s">
        <v>404</v>
      </c>
    </row>
    <row r="2789" spans="1:19" x14ac:dyDescent="0.2">
      <c r="A2789" t="s">
        <v>6</v>
      </c>
      <c r="B2789" t="s">
        <v>1768</v>
      </c>
    </row>
    <row r="2790" spans="1:19" x14ac:dyDescent="0.2">
      <c r="A2790" t="s">
        <v>8</v>
      </c>
      <c r="B2790">
        <v>1</v>
      </c>
    </row>
    <row r="2791" spans="1:19" x14ac:dyDescent="0.2">
      <c r="A2791" t="s">
        <v>9</v>
      </c>
      <c r="B2791" t="s">
        <v>73</v>
      </c>
    </row>
    <row r="2792" spans="1:19" x14ac:dyDescent="0.2">
      <c r="A2792" t="s">
        <v>11</v>
      </c>
      <c r="B2792" t="s">
        <v>12</v>
      </c>
    </row>
    <row r="2793" spans="1:19" x14ac:dyDescent="0.2">
      <c r="A2793" t="s">
        <v>13</v>
      </c>
      <c r="B2793" t="s">
        <v>14</v>
      </c>
    </row>
    <row r="2794" spans="1:19" x14ac:dyDescent="0.2">
      <c r="A2794" t="s">
        <v>15</v>
      </c>
      <c r="B2794" t="s">
        <v>53</v>
      </c>
    </row>
    <row r="2795" spans="1:19" x14ac:dyDescent="0.2">
      <c r="A2795" t="s">
        <v>17</v>
      </c>
    </row>
    <row r="2796" spans="1:19" s="2" customFormat="1" x14ac:dyDescent="0.2">
      <c r="A2796" s="2" t="s">
        <v>18</v>
      </c>
      <c r="B2796" s="2" t="s">
        <v>19</v>
      </c>
      <c r="C2796" s="2" t="s">
        <v>6</v>
      </c>
      <c r="D2796" s="2" t="s">
        <v>15</v>
      </c>
      <c r="E2796" s="2" t="s">
        <v>20</v>
      </c>
      <c r="F2796" s="2" t="s">
        <v>13</v>
      </c>
      <c r="G2796" s="2" t="s">
        <v>21</v>
      </c>
      <c r="H2796" s="2" t="s">
        <v>9</v>
      </c>
      <c r="I2796" s="2" t="s">
        <v>4</v>
      </c>
      <c r="J2796" s="2" t="s">
        <v>1925</v>
      </c>
      <c r="K2796" s="2" t="s">
        <v>1998</v>
      </c>
      <c r="L2796" s="2" t="s">
        <v>2002</v>
      </c>
      <c r="M2796" s="2" t="s">
        <v>2001</v>
      </c>
      <c r="O2796" s="2" t="s">
        <v>2000</v>
      </c>
      <c r="P2796" s="2" t="s">
        <v>2004</v>
      </c>
      <c r="Q2796" s="2" t="s">
        <v>1502</v>
      </c>
      <c r="R2796" s="2" t="s">
        <v>2005</v>
      </c>
      <c r="S2796" s="2" t="s">
        <v>2006</v>
      </c>
    </row>
    <row r="2797" spans="1:19" x14ac:dyDescent="0.2">
      <c r="A2797" t="s">
        <v>335</v>
      </c>
      <c r="B2797">
        <v>3.8502999999999998</v>
      </c>
      <c r="D2797" t="s">
        <v>30</v>
      </c>
      <c r="E2797" t="s">
        <v>336</v>
      </c>
      <c r="F2797" t="s">
        <v>27</v>
      </c>
      <c r="G2797">
        <v>0</v>
      </c>
      <c r="I2797" t="s">
        <v>337</v>
      </c>
    </row>
    <row r="2798" spans="1:19" x14ac:dyDescent="0.2">
      <c r="A2798" t="s">
        <v>29</v>
      </c>
      <c r="B2798">
        <v>0.25026999999999999</v>
      </c>
      <c r="D2798" t="s">
        <v>30</v>
      </c>
      <c r="E2798" t="s">
        <v>31</v>
      </c>
      <c r="F2798" t="s">
        <v>27</v>
      </c>
      <c r="G2798">
        <v>0</v>
      </c>
      <c r="I2798" t="s">
        <v>338</v>
      </c>
    </row>
    <row r="2799" spans="1:19" x14ac:dyDescent="0.2">
      <c r="A2799" t="s">
        <v>1460</v>
      </c>
      <c r="B2799">
        <v>1</v>
      </c>
      <c r="C2799" t="str">
        <f>B2789</f>
        <v>MN</v>
      </c>
      <c r="D2799" t="s">
        <v>53</v>
      </c>
      <c r="E2799" t="s">
        <v>339</v>
      </c>
      <c r="F2799" t="s">
        <v>33</v>
      </c>
      <c r="G2799">
        <v>0</v>
      </c>
      <c r="H2799" t="s">
        <v>73</v>
      </c>
      <c r="J2799">
        <f>VLOOKUP(C2799,'extension - production vol'!$B$6:$D$235,3,0)</f>
        <v>7.7949999999999999</v>
      </c>
    </row>
    <row r="2800" spans="1:19" x14ac:dyDescent="0.2">
      <c r="A2800" t="s">
        <v>1434</v>
      </c>
      <c r="B2800">
        <v>3.3521534714391271E-8</v>
      </c>
      <c r="C2800" t="s">
        <v>49</v>
      </c>
      <c r="D2800" t="s">
        <v>15</v>
      </c>
      <c r="F2800" t="s">
        <v>36</v>
      </c>
      <c r="G2800">
        <v>0</v>
      </c>
      <c r="H2800" t="s">
        <v>1434</v>
      </c>
      <c r="I2800" t="s">
        <v>340</v>
      </c>
    </row>
    <row r="2801" spans="1:9" x14ac:dyDescent="0.2">
      <c r="A2801" t="s">
        <v>1435</v>
      </c>
      <c r="B2801">
        <v>1.7708617649119798E-8</v>
      </c>
      <c r="C2801" t="s">
        <v>49</v>
      </c>
      <c r="D2801" t="s">
        <v>15</v>
      </c>
      <c r="F2801" t="s">
        <v>36</v>
      </c>
      <c r="G2801">
        <v>0</v>
      </c>
      <c r="H2801" t="s">
        <v>1435</v>
      </c>
      <c r="I2801" t="s">
        <v>340</v>
      </c>
    </row>
    <row r="2802" spans="1:9" x14ac:dyDescent="0.2">
      <c r="A2802" t="s">
        <v>1452</v>
      </c>
      <c r="B2802">
        <v>3.0570455872195341E-10</v>
      </c>
      <c r="C2802" t="s">
        <v>35</v>
      </c>
      <c r="D2802" t="s">
        <v>15</v>
      </c>
      <c r="F2802" t="s">
        <v>36</v>
      </c>
      <c r="G2802">
        <v>0</v>
      </c>
      <c r="H2802" t="s">
        <v>1452</v>
      </c>
      <c r="I2802" t="s">
        <v>340</v>
      </c>
    </row>
    <row r="2803" spans="1:9" x14ac:dyDescent="0.2">
      <c r="A2803" t="s">
        <v>1453</v>
      </c>
      <c r="B2803">
        <v>3.7018911407736551E-10</v>
      </c>
      <c r="C2803" t="s">
        <v>35</v>
      </c>
      <c r="D2803" t="s">
        <v>15</v>
      </c>
      <c r="F2803" t="s">
        <v>36</v>
      </c>
      <c r="G2803">
        <v>0</v>
      </c>
      <c r="H2803" t="s">
        <v>1453</v>
      </c>
      <c r="I2803" t="s">
        <v>340</v>
      </c>
    </row>
    <row r="2804" spans="1:9" x14ac:dyDescent="0.2">
      <c r="A2804" t="s">
        <v>1454</v>
      </c>
      <c r="B2804">
        <v>4.824400067330827E-11</v>
      </c>
      <c r="C2804" t="s">
        <v>35</v>
      </c>
      <c r="D2804" t="s">
        <v>15</v>
      </c>
      <c r="F2804" t="s">
        <v>36</v>
      </c>
      <c r="G2804">
        <v>0</v>
      </c>
      <c r="H2804" t="s">
        <v>1454</v>
      </c>
      <c r="I2804" t="s">
        <v>340</v>
      </c>
    </row>
    <row r="2805" spans="1:9" x14ac:dyDescent="0.2">
      <c r="A2805" t="s">
        <v>1455</v>
      </c>
      <c r="B2805">
        <v>9.7920991465625702E-9</v>
      </c>
      <c r="C2805" t="s">
        <v>35</v>
      </c>
      <c r="D2805" t="s">
        <v>15</v>
      </c>
      <c r="F2805" t="s">
        <v>36</v>
      </c>
      <c r="G2805">
        <v>0</v>
      </c>
      <c r="H2805" t="s">
        <v>1455</v>
      </c>
      <c r="I2805" t="s">
        <v>340</v>
      </c>
    </row>
    <row r="2806" spans="1:9" x14ac:dyDescent="0.2">
      <c r="A2806" t="s">
        <v>1456</v>
      </c>
      <c r="B2806">
        <v>5.1826475970831156E-9</v>
      </c>
      <c r="C2806" t="s">
        <v>35</v>
      </c>
      <c r="D2806" t="s">
        <v>15</v>
      </c>
      <c r="F2806" t="s">
        <v>36</v>
      </c>
      <c r="G2806">
        <v>0</v>
      </c>
      <c r="H2806" t="s">
        <v>1456</v>
      </c>
      <c r="I2806" t="s">
        <v>340</v>
      </c>
    </row>
    <row r="2807" spans="1:9" x14ac:dyDescent="0.2">
      <c r="A2807" t="s">
        <v>1461</v>
      </c>
      <c r="B2807">
        <v>5.3404337904433668E-9</v>
      </c>
      <c r="C2807" t="s">
        <v>49</v>
      </c>
      <c r="D2807" t="s">
        <v>15</v>
      </c>
      <c r="F2807" t="s">
        <v>36</v>
      </c>
      <c r="G2807">
        <v>0</v>
      </c>
      <c r="H2807" t="s">
        <v>1461</v>
      </c>
      <c r="I2807" t="s">
        <v>340</v>
      </c>
    </row>
    <row r="2808" spans="1:9" x14ac:dyDescent="0.2">
      <c r="A2808" t="s">
        <v>1457</v>
      </c>
      <c r="B2808">
        <v>6.2434324500307844E-8</v>
      </c>
      <c r="C2808" t="s">
        <v>49</v>
      </c>
      <c r="D2808" t="s">
        <v>15</v>
      </c>
      <c r="F2808" t="s">
        <v>36</v>
      </c>
      <c r="G2808">
        <v>0</v>
      </c>
      <c r="H2808" t="s">
        <v>1457</v>
      </c>
      <c r="I2808" t="s">
        <v>340</v>
      </c>
    </row>
    <row r="2809" spans="1:9" x14ac:dyDescent="0.2">
      <c r="A2809" t="s">
        <v>1462</v>
      </c>
      <c r="B2809">
        <v>1.9816111689228142E-9</v>
      </c>
      <c r="C2809" t="s">
        <v>49</v>
      </c>
      <c r="D2809" t="s">
        <v>15</v>
      </c>
      <c r="F2809" t="s">
        <v>36</v>
      </c>
      <c r="G2809">
        <v>0</v>
      </c>
      <c r="H2809" t="s">
        <v>1462</v>
      </c>
      <c r="I2809" t="s">
        <v>340</v>
      </c>
    </row>
    <row r="2810" spans="1:9" x14ac:dyDescent="0.2">
      <c r="A2810" t="s">
        <v>1458</v>
      </c>
      <c r="B2810">
        <v>3.3001000093019847E-8</v>
      </c>
      <c r="C2810" t="s">
        <v>49</v>
      </c>
      <c r="D2810" t="s">
        <v>15</v>
      </c>
      <c r="F2810" t="s">
        <v>36</v>
      </c>
      <c r="G2810">
        <v>0</v>
      </c>
      <c r="H2810" t="s">
        <v>1458</v>
      </c>
      <c r="I2810" t="s">
        <v>340</v>
      </c>
    </row>
    <row r="2811" spans="1:9" x14ac:dyDescent="0.2">
      <c r="A2811" t="s">
        <v>442</v>
      </c>
      <c r="B2811">
        <v>3.7025999999999999E-3</v>
      </c>
      <c r="C2811" t="s">
        <v>42</v>
      </c>
      <c r="D2811" t="s">
        <v>16</v>
      </c>
      <c r="F2811" t="s">
        <v>36</v>
      </c>
      <c r="G2811">
        <v>0</v>
      </c>
      <c r="H2811" t="s">
        <v>443</v>
      </c>
      <c r="I2811" t="s">
        <v>353</v>
      </c>
    </row>
    <row r="2812" spans="1:9" x14ac:dyDescent="0.2">
      <c r="A2812" t="s">
        <v>354</v>
      </c>
      <c r="B2812">
        <v>-3.3322999999999998E-6</v>
      </c>
      <c r="C2812" t="s">
        <v>49</v>
      </c>
      <c r="D2812" t="s">
        <v>250</v>
      </c>
      <c r="F2812" t="s">
        <v>36</v>
      </c>
      <c r="G2812">
        <v>0</v>
      </c>
      <c r="H2812" t="s">
        <v>355</v>
      </c>
      <c r="I2812" t="s">
        <v>353</v>
      </c>
    </row>
    <row r="2814" spans="1:9" s="2" customFormat="1" x14ac:dyDescent="0.2">
      <c r="A2814" s="2" t="s">
        <v>2</v>
      </c>
      <c r="B2814" s="2" t="s">
        <v>332</v>
      </c>
    </row>
    <row r="2815" spans="1:9" x14ac:dyDescent="0.2">
      <c r="A2815" t="s">
        <v>4</v>
      </c>
      <c r="B2815" t="s">
        <v>356</v>
      </c>
    </row>
    <row r="2816" spans="1:9" x14ac:dyDescent="0.2">
      <c r="A2816" t="s">
        <v>6</v>
      </c>
      <c r="B2816" t="s">
        <v>1768</v>
      </c>
    </row>
    <row r="2817" spans="1:22" x14ac:dyDescent="0.2">
      <c r="A2817" t="s">
        <v>8</v>
      </c>
      <c r="B2817">
        <v>1</v>
      </c>
    </row>
    <row r="2818" spans="1:22" x14ac:dyDescent="0.2">
      <c r="A2818" t="s">
        <v>9</v>
      </c>
      <c r="B2818" t="s">
        <v>73</v>
      </c>
    </row>
    <row r="2819" spans="1:22" x14ac:dyDescent="0.2">
      <c r="A2819" t="s">
        <v>11</v>
      </c>
      <c r="B2819" t="s">
        <v>12</v>
      </c>
    </row>
    <row r="2820" spans="1:22" x14ac:dyDescent="0.2">
      <c r="A2820" t="s">
        <v>13</v>
      </c>
      <c r="B2820" t="s">
        <v>14</v>
      </c>
    </row>
    <row r="2821" spans="1:22" x14ac:dyDescent="0.2">
      <c r="A2821" t="s">
        <v>15</v>
      </c>
      <c r="B2821" t="s">
        <v>53</v>
      </c>
    </row>
    <row r="2822" spans="1:22" x14ac:dyDescent="0.2">
      <c r="A2822" t="s">
        <v>17</v>
      </c>
    </row>
    <row r="2823" spans="1:22" s="2" customFormat="1" x14ac:dyDescent="0.2">
      <c r="A2823" s="2" t="s">
        <v>18</v>
      </c>
      <c r="B2823" s="2" t="s">
        <v>19</v>
      </c>
      <c r="C2823" s="2" t="s">
        <v>6</v>
      </c>
      <c r="D2823" s="2" t="s">
        <v>15</v>
      </c>
      <c r="E2823" s="2" t="s">
        <v>20</v>
      </c>
      <c r="F2823" s="2" t="s">
        <v>13</v>
      </c>
      <c r="G2823" s="2" t="s">
        <v>21</v>
      </c>
      <c r="H2823" s="2" t="s">
        <v>22</v>
      </c>
      <c r="I2823" s="2" t="s">
        <v>23</v>
      </c>
      <c r="J2823" s="2" t="s">
        <v>4</v>
      </c>
      <c r="K2823" s="2" t="s">
        <v>24</v>
      </c>
      <c r="L2823" s="2" t="s">
        <v>9</v>
      </c>
      <c r="M2823" s="2" t="s">
        <v>1998</v>
      </c>
      <c r="O2823" s="2" t="s">
        <v>2002</v>
      </c>
      <c r="P2823" s="2" t="s">
        <v>2003</v>
      </c>
      <c r="Q2823" s="2" t="s">
        <v>2001</v>
      </c>
      <c r="R2823" s="2" t="s">
        <v>2000</v>
      </c>
      <c r="S2823" s="2" t="s">
        <v>2004</v>
      </c>
      <c r="T2823" s="2" t="s">
        <v>1502</v>
      </c>
      <c r="U2823" s="2" t="s">
        <v>2005</v>
      </c>
      <c r="V2823" s="2" t="s">
        <v>2006</v>
      </c>
    </row>
    <row r="2824" spans="1:22" x14ac:dyDescent="0.2">
      <c r="A2824" t="s">
        <v>335</v>
      </c>
      <c r="B2824">
        <v>3.8502999999999998</v>
      </c>
      <c r="D2824" t="s">
        <v>30</v>
      </c>
      <c r="E2824" t="s">
        <v>336</v>
      </c>
      <c r="F2824" t="s">
        <v>27</v>
      </c>
      <c r="G2824">
        <v>2</v>
      </c>
      <c r="H2824">
        <v>1.348151067341848</v>
      </c>
      <c r="I2824">
        <v>4.3409845976280087E-2</v>
      </c>
      <c r="J2824" t="s">
        <v>337</v>
      </c>
    </row>
    <row r="2825" spans="1:22" x14ac:dyDescent="0.2">
      <c r="A2825" t="s">
        <v>29</v>
      </c>
      <c r="B2825">
        <v>0.25026999999999999</v>
      </c>
      <c r="D2825" t="s">
        <v>30</v>
      </c>
      <c r="E2825" t="s">
        <v>31</v>
      </c>
      <c r="F2825" t="s">
        <v>27</v>
      </c>
      <c r="G2825">
        <v>2</v>
      </c>
      <c r="H2825">
        <v>-1.385214943900327</v>
      </c>
      <c r="I2825">
        <v>2.439508208471609E-2</v>
      </c>
      <c r="J2825" t="s">
        <v>358</v>
      </c>
    </row>
    <row r="2826" spans="1:22" x14ac:dyDescent="0.2">
      <c r="A2826" t="s">
        <v>332</v>
      </c>
      <c r="B2826">
        <v>1</v>
      </c>
      <c r="C2826" t="str">
        <f>B2816</f>
        <v>MN</v>
      </c>
      <c r="D2826" t="s">
        <v>53</v>
      </c>
      <c r="E2826" t="s">
        <v>339</v>
      </c>
      <c r="F2826" t="s">
        <v>33</v>
      </c>
      <c r="G2826">
        <v>0</v>
      </c>
      <c r="H2826">
        <v>1</v>
      </c>
      <c r="L2826" t="s">
        <v>73</v>
      </c>
      <c r="M2826">
        <f>VLOOKUP(C2826,'extension - production vol'!$B$6:$D$235,3,0)</f>
        <v>7.7949999999999999</v>
      </c>
    </row>
    <row r="2827" spans="1:22" x14ac:dyDescent="0.2">
      <c r="A2827" t="s">
        <v>1434</v>
      </c>
      <c r="B2827">
        <v>9.5377999999999999E-9</v>
      </c>
      <c r="C2827" t="s">
        <v>49</v>
      </c>
      <c r="D2827" t="s">
        <v>15</v>
      </c>
      <c r="F2827" t="s">
        <v>36</v>
      </c>
      <c r="G2827">
        <v>2</v>
      </c>
      <c r="H2827">
        <v>-18.46800298604678</v>
      </c>
      <c r="I2827">
        <v>9.798894162072011E-2</v>
      </c>
      <c r="J2827" t="s">
        <v>340</v>
      </c>
      <c r="L2827" t="s">
        <v>1434</v>
      </c>
    </row>
    <row r="2828" spans="1:22" x14ac:dyDescent="0.2">
      <c r="A2828" t="s">
        <v>1435</v>
      </c>
      <c r="B2828">
        <v>5.0512999999999997E-9</v>
      </c>
      <c r="C2828" t="s">
        <v>49</v>
      </c>
      <c r="D2828" t="s">
        <v>15</v>
      </c>
      <c r="F2828" t="s">
        <v>36</v>
      </c>
      <c r="G2828">
        <v>2</v>
      </c>
      <c r="H2828">
        <v>-19.10362020104489</v>
      </c>
      <c r="I2828">
        <v>9.798894162072011E-2</v>
      </c>
      <c r="J2828" t="s">
        <v>340</v>
      </c>
      <c r="L2828" t="s">
        <v>1435</v>
      </c>
    </row>
    <row r="2829" spans="1:22" x14ac:dyDescent="0.2">
      <c r="A2829" t="s">
        <v>1439</v>
      </c>
      <c r="B2829">
        <v>2.7893999999999999E-9</v>
      </c>
      <c r="C2829" t="s">
        <v>49</v>
      </c>
      <c r="D2829" t="s">
        <v>15</v>
      </c>
      <c r="F2829" t="s">
        <v>36</v>
      </c>
      <c r="G2829">
        <v>2</v>
      </c>
      <c r="H2829">
        <v>-19.697439318003951</v>
      </c>
      <c r="I2829">
        <v>9.798894162072011E-2</v>
      </c>
      <c r="J2829" t="s">
        <v>340</v>
      </c>
      <c r="L2829" t="s">
        <v>1439</v>
      </c>
    </row>
    <row r="2830" spans="1:22" x14ac:dyDescent="0.2">
      <c r="A2830" t="s">
        <v>1440</v>
      </c>
      <c r="B2830">
        <v>5.6277000000000002E-8</v>
      </c>
      <c r="C2830" t="s">
        <v>49</v>
      </c>
      <c r="D2830" t="s">
        <v>15</v>
      </c>
      <c r="F2830" t="s">
        <v>36</v>
      </c>
      <c r="G2830">
        <v>2</v>
      </c>
      <c r="H2830">
        <v>-16.692979911025031</v>
      </c>
      <c r="I2830">
        <v>9.798894162072011E-2</v>
      </c>
      <c r="J2830" t="s">
        <v>340</v>
      </c>
      <c r="L2830" t="s">
        <v>1440</v>
      </c>
    </row>
    <row r="2831" spans="1:22" x14ac:dyDescent="0.2">
      <c r="A2831" t="s">
        <v>1441</v>
      </c>
      <c r="B2831">
        <v>4.4043E-10</v>
      </c>
      <c r="C2831" t="s">
        <v>35</v>
      </c>
      <c r="D2831" t="s">
        <v>15</v>
      </c>
      <c r="F2831" t="s">
        <v>36</v>
      </c>
      <c r="G2831">
        <v>2</v>
      </c>
      <c r="H2831">
        <v>-21.54326959350907</v>
      </c>
      <c r="I2831">
        <v>9.798894162072011E-2</v>
      </c>
      <c r="J2831" t="s">
        <v>340</v>
      </c>
      <c r="L2831" t="s">
        <v>1441</v>
      </c>
    </row>
    <row r="2832" spans="1:22" x14ac:dyDescent="0.2">
      <c r="A2832" t="s">
        <v>1442</v>
      </c>
      <c r="B2832">
        <v>7.3404E-9</v>
      </c>
      <c r="C2832" t="s">
        <v>35</v>
      </c>
      <c r="D2832" t="s">
        <v>15</v>
      </c>
      <c r="F2832" t="s">
        <v>36</v>
      </c>
      <c r="G2832">
        <v>2</v>
      </c>
      <c r="H2832">
        <v>-18.729872499892029</v>
      </c>
      <c r="I2832">
        <v>9.798894162072011E-2</v>
      </c>
      <c r="J2832" t="s">
        <v>340</v>
      </c>
      <c r="L2832" t="s">
        <v>1442</v>
      </c>
    </row>
    <row r="2833" spans="1:12" x14ac:dyDescent="0.2">
      <c r="A2833" t="s">
        <v>1452</v>
      </c>
      <c r="B2833">
        <v>3.8934000000000002E-10</v>
      </c>
      <c r="C2833" t="s">
        <v>35</v>
      </c>
      <c r="D2833" t="s">
        <v>15</v>
      </c>
      <c r="F2833" t="s">
        <v>36</v>
      </c>
      <c r="G2833">
        <v>2</v>
      </c>
      <c r="H2833">
        <v>-21.666568118067421</v>
      </c>
      <c r="I2833">
        <v>9.798894162072011E-2</v>
      </c>
      <c r="J2833" t="s">
        <v>340</v>
      </c>
      <c r="L2833" t="s">
        <v>1452</v>
      </c>
    </row>
    <row r="2834" spans="1:12" x14ac:dyDescent="0.2">
      <c r="A2834" t="s">
        <v>1453</v>
      </c>
      <c r="B2834">
        <v>4.7130000000000002E-10</v>
      </c>
      <c r="C2834" t="s">
        <v>35</v>
      </c>
      <c r="D2834" t="s">
        <v>15</v>
      </c>
      <c r="F2834" t="s">
        <v>36</v>
      </c>
      <c r="G2834">
        <v>2</v>
      </c>
      <c r="H2834">
        <v>-21.47552628199886</v>
      </c>
      <c r="I2834">
        <v>9.798894162072011E-2</v>
      </c>
      <c r="J2834" t="s">
        <v>340</v>
      </c>
      <c r="L2834" t="s">
        <v>1453</v>
      </c>
    </row>
    <row r="2835" spans="1:12" x14ac:dyDescent="0.2">
      <c r="A2835" t="s">
        <v>1454</v>
      </c>
      <c r="B2835">
        <v>6.1474000000000004E-11</v>
      </c>
      <c r="C2835" t="s">
        <v>35</v>
      </c>
      <c r="D2835" t="s">
        <v>15</v>
      </c>
      <c r="F2835" t="s">
        <v>36</v>
      </c>
      <c r="G2835">
        <v>2</v>
      </c>
      <c r="H2835">
        <v>-23.51240679473371</v>
      </c>
      <c r="I2835">
        <v>9.798894162072011E-2</v>
      </c>
      <c r="J2835" t="s">
        <v>340</v>
      </c>
      <c r="L2835" t="s">
        <v>1454</v>
      </c>
    </row>
    <row r="2836" spans="1:12" x14ac:dyDescent="0.2">
      <c r="A2836" t="s">
        <v>1455</v>
      </c>
      <c r="B2836">
        <v>1.2458999999999999E-8</v>
      </c>
      <c r="C2836" t="s">
        <v>35</v>
      </c>
      <c r="D2836" t="s">
        <v>15</v>
      </c>
      <c r="F2836" t="s">
        <v>36</v>
      </c>
      <c r="G2836">
        <v>2</v>
      </c>
      <c r="H2836">
        <v>-18.20082258362968</v>
      </c>
      <c r="I2836">
        <v>9.798894162072011E-2</v>
      </c>
      <c r="J2836" t="s">
        <v>340</v>
      </c>
      <c r="L2836" t="s">
        <v>1455</v>
      </c>
    </row>
    <row r="2837" spans="1:12" x14ac:dyDescent="0.2">
      <c r="A2837" t="s">
        <v>1456</v>
      </c>
      <c r="B2837">
        <v>6.5981999999999998E-9</v>
      </c>
      <c r="C2837" t="s">
        <v>35</v>
      </c>
      <c r="D2837" t="s">
        <v>15</v>
      </c>
      <c r="F2837" t="s">
        <v>36</v>
      </c>
      <c r="G2837">
        <v>2</v>
      </c>
      <c r="H2837">
        <v>-18.836468952383601</v>
      </c>
      <c r="I2837">
        <v>9.798894162072011E-2</v>
      </c>
      <c r="J2837" t="s">
        <v>340</v>
      </c>
      <c r="L2837" t="s">
        <v>1456</v>
      </c>
    </row>
    <row r="2838" spans="1:12" x14ac:dyDescent="0.2">
      <c r="A2838" t="s">
        <v>1461</v>
      </c>
      <c r="B2838">
        <v>1.0666E-9</v>
      </c>
      <c r="C2838" t="s">
        <v>49</v>
      </c>
      <c r="D2838" t="s">
        <v>15</v>
      </c>
      <c r="F2838" t="s">
        <v>36</v>
      </c>
      <c r="G2838">
        <v>2</v>
      </c>
      <c r="H2838">
        <v>-20.658789817762049</v>
      </c>
      <c r="I2838">
        <v>9.798894162072011E-2</v>
      </c>
      <c r="J2838" t="s">
        <v>340</v>
      </c>
      <c r="L2838" t="s">
        <v>1461</v>
      </c>
    </row>
    <row r="2839" spans="1:12" x14ac:dyDescent="0.2">
      <c r="A2839" t="s">
        <v>1457</v>
      </c>
      <c r="B2839">
        <v>1.7777000000000001E-8</v>
      </c>
      <c r="C2839" t="s">
        <v>49</v>
      </c>
      <c r="D2839" t="s">
        <v>15</v>
      </c>
      <c r="F2839" t="s">
        <v>36</v>
      </c>
      <c r="G2839">
        <v>2</v>
      </c>
      <c r="H2839">
        <v>-17.845360350005858</v>
      </c>
      <c r="I2839">
        <v>9.798894162072011E-2</v>
      </c>
      <c r="J2839" t="s">
        <v>340</v>
      </c>
      <c r="L2839" t="s">
        <v>1457</v>
      </c>
    </row>
    <row r="2840" spans="1:12" x14ac:dyDescent="0.2">
      <c r="A2840" t="s">
        <v>1462</v>
      </c>
      <c r="B2840">
        <v>5.6487000000000004E-10</v>
      </c>
      <c r="C2840" t="s">
        <v>49</v>
      </c>
      <c r="D2840" t="s">
        <v>15</v>
      </c>
      <c r="F2840" t="s">
        <v>36</v>
      </c>
      <c r="G2840">
        <v>2</v>
      </c>
      <c r="H2840">
        <v>-21.294425499752101</v>
      </c>
      <c r="I2840">
        <v>9.798894162072011E-2</v>
      </c>
      <c r="J2840" t="s">
        <v>340</v>
      </c>
      <c r="L2840" t="s">
        <v>1462</v>
      </c>
    </row>
    <row r="2841" spans="1:12" x14ac:dyDescent="0.2">
      <c r="A2841" t="s">
        <v>1458</v>
      </c>
      <c r="B2841">
        <v>9.4146000000000001E-9</v>
      </c>
      <c r="C2841" t="s">
        <v>49</v>
      </c>
      <c r="D2841" t="s">
        <v>15</v>
      </c>
      <c r="F2841" t="s">
        <v>36</v>
      </c>
      <c r="G2841">
        <v>2</v>
      </c>
      <c r="H2841">
        <v>-18.48100416113547</v>
      </c>
      <c r="I2841">
        <v>9.798894162072011E-2</v>
      </c>
      <c r="J2841" t="s">
        <v>340</v>
      </c>
      <c r="L2841" t="s">
        <v>1458</v>
      </c>
    </row>
    <row r="2842" spans="1:12" x14ac:dyDescent="0.2">
      <c r="A2842" t="s">
        <v>341</v>
      </c>
      <c r="B2842">
        <v>2.3616999999999999E-8</v>
      </c>
      <c r="C2842" t="s">
        <v>359</v>
      </c>
      <c r="D2842" t="s">
        <v>15</v>
      </c>
      <c r="F2842" t="s">
        <v>36</v>
      </c>
      <c r="G2842">
        <v>2</v>
      </c>
      <c r="H2842">
        <v>-17.561299045251399</v>
      </c>
      <c r="I2842">
        <v>9.798894162072011E-2</v>
      </c>
      <c r="J2842" t="s">
        <v>340</v>
      </c>
      <c r="L2842" t="s">
        <v>341</v>
      </c>
    </row>
    <row r="2843" spans="1:12" x14ac:dyDescent="0.2">
      <c r="A2843" t="s">
        <v>342</v>
      </c>
      <c r="B2843">
        <v>2.3616999999999999E-8</v>
      </c>
      <c r="C2843" t="s">
        <v>359</v>
      </c>
      <c r="D2843" t="s">
        <v>15</v>
      </c>
      <c r="F2843" t="s">
        <v>36</v>
      </c>
      <c r="G2843">
        <v>2</v>
      </c>
      <c r="H2843">
        <v>-17.561299045251399</v>
      </c>
      <c r="I2843">
        <v>9.798894162072011E-2</v>
      </c>
      <c r="J2843" t="s">
        <v>340</v>
      </c>
      <c r="L2843" t="s">
        <v>342</v>
      </c>
    </row>
    <row r="2844" spans="1:12" x14ac:dyDescent="0.2">
      <c r="A2844" t="s">
        <v>343</v>
      </c>
      <c r="B2844">
        <v>1.2508E-8</v>
      </c>
      <c r="C2844" t="s">
        <v>359</v>
      </c>
      <c r="D2844" t="s">
        <v>15</v>
      </c>
      <c r="F2844" t="s">
        <v>36</v>
      </c>
      <c r="G2844">
        <v>2</v>
      </c>
      <c r="H2844">
        <v>-18.196897397350821</v>
      </c>
      <c r="I2844">
        <v>9.798894162072011E-2</v>
      </c>
      <c r="J2844" t="s">
        <v>340</v>
      </c>
      <c r="L2844" t="s">
        <v>343</v>
      </c>
    </row>
    <row r="2845" spans="1:12" x14ac:dyDescent="0.2">
      <c r="A2845" t="s">
        <v>344</v>
      </c>
      <c r="B2845">
        <v>1.2508E-8</v>
      </c>
      <c r="C2845" t="s">
        <v>359</v>
      </c>
      <c r="D2845" t="s">
        <v>15</v>
      </c>
      <c r="F2845" t="s">
        <v>36</v>
      </c>
      <c r="G2845">
        <v>2</v>
      </c>
      <c r="H2845">
        <v>-18.196897397350821</v>
      </c>
      <c r="I2845">
        <v>9.798894162072011E-2</v>
      </c>
      <c r="J2845" t="s">
        <v>340</v>
      </c>
      <c r="L2845" t="s">
        <v>344</v>
      </c>
    </row>
    <row r="2846" spans="1:12" x14ac:dyDescent="0.2">
      <c r="A2846" t="s">
        <v>345</v>
      </c>
      <c r="B2846">
        <v>2.4797999999999997E-7</v>
      </c>
      <c r="C2846" t="s">
        <v>359</v>
      </c>
      <c r="D2846" t="s">
        <v>15</v>
      </c>
      <c r="F2846" t="s">
        <v>36</v>
      </c>
      <c r="G2846">
        <v>2</v>
      </c>
      <c r="H2846">
        <v>-15.20991773919472</v>
      </c>
      <c r="I2846">
        <v>9.798894162072011E-2</v>
      </c>
      <c r="J2846" t="s">
        <v>340</v>
      </c>
      <c r="L2846" t="s">
        <v>345</v>
      </c>
    </row>
    <row r="2847" spans="1:12" x14ac:dyDescent="0.2">
      <c r="A2847" t="s">
        <v>346</v>
      </c>
      <c r="B2847">
        <v>1.3133E-7</v>
      </c>
      <c r="C2847" t="s">
        <v>359</v>
      </c>
      <c r="D2847" t="s">
        <v>15</v>
      </c>
      <c r="F2847" t="s">
        <v>36</v>
      </c>
      <c r="G2847">
        <v>2</v>
      </c>
      <c r="H2847">
        <v>-15.845552597349339</v>
      </c>
      <c r="I2847">
        <v>9.798894162072011E-2</v>
      </c>
      <c r="J2847" t="s">
        <v>340</v>
      </c>
      <c r="L2847" t="s">
        <v>346</v>
      </c>
    </row>
    <row r="2848" spans="1:12" x14ac:dyDescent="0.2">
      <c r="A2848" t="s">
        <v>347</v>
      </c>
      <c r="B2848">
        <v>4.6489E-8</v>
      </c>
      <c r="C2848" t="s">
        <v>49</v>
      </c>
      <c r="D2848" t="s">
        <v>15</v>
      </c>
      <c r="F2848" t="s">
        <v>36</v>
      </c>
      <c r="G2848">
        <v>2</v>
      </c>
      <c r="H2848">
        <v>-16.884050111477411</v>
      </c>
      <c r="I2848">
        <v>9.798894162072011E-2</v>
      </c>
      <c r="J2848" t="s">
        <v>340</v>
      </c>
      <c r="L2848" t="s">
        <v>347</v>
      </c>
    </row>
    <row r="2849" spans="1:12" x14ac:dyDescent="0.2">
      <c r="A2849" t="s">
        <v>348</v>
      </c>
      <c r="B2849">
        <v>3.3766000000000001E-9</v>
      </c>
      <c r="C2849" t="s">
        <v>49</v>
      </c>
      <c r="D2849" t="s">
        <v>15</v>
      </c>
      <c r="F2849" t="s">
        <v>36</v>
      </c>
      <c r="G2849">
        <v>2</v>
      </c>
      <c r="H2849">
        <v>-19.506396550885459</v>
      </c>
      <c r="I2849">
        <v>9.798894162072011E-2</v>
      </c>
      <c r="J2849" t="s">
        <v>340</v>
      </c>
      <c r="L2849" t="s">
        <v>348</v>
      </c>
    </row>
    <row r="2850" spans="1:12" x14ac:dyDescent="0.2">
      <c r="A2850" t="s">
        <v>349</v>
      </c>
      <c r="B2850">
        <v>1.2213E-8</v>
      </c>
      <c r="C2850" t="s">
        <v>359</v>
      </c>
      <c r="D2850" t="s">
        <v>15</v>
      </c>
      <c r="F2850" t="s">
        <v>36</v>
      </c>
      <c r="G2850">
        <v>2</v>
      </c>
      <c r="H2850">
        <v>-18.220764878757461</v>
      </c>
      <c r="I2850">
        <v>9.798894162072011E-2</v>
      </c>
      <c r="J2850" t="s">
        <v>340</v>
      </c>
      <c r="L2850" t="s">
        <v>349</v>
      </c>
    </row>
    <row r="2851" spans="1:12" x14ac:dyDescent="0.2">
      <c r="A2851" t="s">
        <v>350</v>
      </c>
      <c r="B2851">
        <v>2.0354999999999999E-7</v>
      </c>
      <c r="C2851" t="s">
        <v>359</v>
      </c>
      <c r="D2851" t="s">
        <v>15</v>
      </c>
      <c r="F2851" t="s">
        <v>36</v>
      </c>
      <c r="G2851">
        <v>2</v>
      </c>
      <c r="H2851">
        <v>-15.40735416199742</v>
      </c>
      <c r="I2851">
        <v>9.798894162072011E-2</v>
      </c>
      <c r="J2851" t="s">
        <v>340</v>
      </c>
      <c r="L2851" t="s">
        <v>350</v>
      </c>
    </row>
    <row r="2852" spans="1:12" x14ac:dyDescent="0.2">
      <c r="A2852" t="s">
        <v>351</v>
      </c>
      <c r="B2852">
        <v>6.4681999999999996E-9</v>
      </c>
      <c r="C2852" t="s">
        <v>359</v>
      </c>
      <c r="D2852" t="s">
        <v>15</v>
      </c>
      <c r="F2852" t="s">
        <v>36</v>
      </c>
      <c r="G2852">
        <v>2</v>
      </c>
      <c r="H2852">
        <v>-18.856367974250119</v>
      </c>
      <c r="I2852">
        <v>9.798894162072011E-2</v>
      </c>
      <c r="J2852" t="s">
        <v>340</v>
      </c>
      <c r="L2852" t="s">
        <v>351</v>
      </c>
    </row>
    <row r="2853" spans="1:12" x14ac:dyDescent="0.2">
      <c r="A2853" t="s">
        <v>352</v>
      </c>
      <c r="B2853">
        <v>1.078E-7</v>
      </c>
      <c r="C2853" t="s">
        <v>359</v>
      </c>
      <c r="D2853" t="s">
        <v>15</v>
      </c>
      <c r="F2853" t="s">
        <v>36</v>
      </c>
      <c r="G2853">
        <v>2</v>
      </c>
      <c r="H2853">
        <v>-16.042988178471511</v>
      </c>
      <c r="I2853">
        <v>9.798894162072011E-2</v>
      </c>
      <c r="J2853" t="s">
        <v>340</v>
      </c>
      <c r="L2853" t="s">
        <v>352</v>
      </c>
    </row>
    <row r="2854" spans="1:12" x14ac:dyDescent="0.2">
      <c r="A2854" t="s">
        <v>442</v>
      </c>
      <c r="B2854">
        <v>2.0720999999999999E-3</v>
      </c>
      <c r="C2854" t="s">
        <v>42</v>
      </c>
      <c r="D2854" t="s">
        <v>16</v>
      </c>
      <c r="F2854" t="s">
        <v>36</v>
      </c>
      <c r="G2854">
        <v>2</v>
      </c>
      <c r="H2854">
        <v>-6.1791926932012373</v>
      </c>
      <c r="I2854">
        <v>4.3409845976280087E-2</v>
      </c>
      <c r="J2854" t="s">
        <v>353</v>
      </c>
      <c r="L2854" t="s">
        <v>443</v>
      </c>
    </row>
    <row r="2855" spans="1:12" x14ac:dyDescent="0.2">
      <c r="A2855" t="s">
        <v>354</v>
      </c>
      <c r="B2855">
        <v>-1.8648999999999999E-6</v>
      </c>
      <c r="C2855" t="s">
        <v>49</v>
      </c>
      <c r="D2855" t="s">
        <v>250</v>
      </c>
      <c r="F2855" t="s">
        <v>36</v>
      </c>
      <c r="G2855">
        <v>2</v>
      </c>
      <c r="H2855">
        <v>-13.19230312560901</v>
      </c>
      <c r="I2855">
        <v>4.3409845976280087E-2</v>
      </c>
      <c r="J2855" t="s">
        <v>353</v>
      </c>
      <c r="K2855" t="b">
        <v>1</v>
      </c>
      <c r="L2855" t="s">
        <v>355</v>
      </c>
    </row>
    <row r="2857" spans="1:12" s="2" customFormat="1" x14ac:dyDescent="0.2">
      <c r="A2857" s="2" t="s">
        <v>2</v>
      </c>
      <c r="B2857" s="2" t="s">
        <v>1459</v>
      </c>
    </row>
    <row r="2858" spans="1:12" x14ac:dyDescent="0.2">
      <c r="A2858" t="s">
        <v>4</v>
      </c>
      <c r="B2858" t="s">
        <v>404</v>
      </c>
    </row>
    <row r="2859" spans="1:12" x14ac:dyDescent="0.2">
      <c r="A2859" t="s">
        <v>6</v>
      </c>
      <c r="B2859" t="s">
        <v>1653</v>
      </c>
    </row>
    <row r="2860" spans="1:12" x14ac:dyDescent="0.2">
      <c r="A2860" t="s">
        <v>8</v>
      </c>
      <c r="B2860">
        <v>1</v>
      </c>
    </row>
    <row r="2861" spans="1:12" x14ac:dyDescent="0.2">
      <c r="A2861" t="s">
        <v>9</v>
      </c>
      <c r="B2861" t="s">
        <v>73</v>
      </c>
    </row>
    <row r="2862" spans="1:12" x14ac:dyDescent="0.2">
      <c r="A2862" t="s">
        <v>11</v>
      </c>
      <c r="B2862" t="s">
        <v>12</v>
      </c>
    </row>
    <row r="2863" spans="1:12" x14ac:dyDescent="0.2">
      <c r="A2863" t="s">
        <v>13</v>
      </c>
      <c r="B2863" t="s">
        <v>14</v>
      </c>
    </row>
    <row r="2864" spans="1:12" x14ac:dyDescent="0.2">
      <c r="A2864" t="s">
        <v>15</v>
      </c>
      <c r="B2864" t="s">
        <v>53</v>
      </c>
    </row>
    <row r="2865" spans="1:19" x14ac:dyDescent="0.2">
      <c r="A2865" t="s">
        <v>17</v>
      </c>
    </row>
    <row r="2866" spans="1:19" s="2" customFormat="1" x14ac:dyDescent="0.2">
      <c r="A2866" s="2" t="s">
        <v>18</v>
      </c>
      <c r="B2866" s="2" t="s">
        <v>19</v>
      </c>
      <c r="C2866" s="2" t="s">
        <v>6</v>
      </c>
      <c r="D2866" s="2" t="s">
        <v>15</v>
      </c>
      <c r="E2866" s="2" t="s">
        <v>20</v>
      </c>
      <c r="F2866" s="2" t="s">
        <v>13</v>
      </c>
      <c r="G2866" s="2" t="s">
        <v>21</v>
      </c>
      <c r="H2866" s="2" t="s">
        <v>9</v>
      </c>
      <c r="I2866" s="2" t="s">
        <v>4</v>
      </c>
      <c r="J2866" s="2" t="s">
        <v>1925</v>
      </c>
      <c r="K2866" s="2" t="s">
        <v>1998</v>
      </c>
      <c r="L2866" s="2" t="s">
        <v>2002</v>
      </c>
      <c r="M2866" s="2" t="s">
        <v>2001</v>
      </c>
      <c r="O2866" s="2" t="s">
        <v>2000</v>
      </c>
      <c r="P2866" s="2" t="s">
        <v>2004</v>
      </c>
      <c r="Q2866" s="2" t="s">
        <v>1502</v>
      </c>
      <c r="R2866" s="2" t="s">
        <v>2005</v>
      </c>
      <c r="S2866" s="2" t="s">
        <v>2006</v>
      </c>
    </row>
    <row r="2867" spans="1:19" x14ac:dyDescent="0.2">
      <c r="A2867" t="s">
        <v>335</v>
      </c>
      <c r="B2867">
        <v>3.8502999999999998</v>
      </c>
      <c r="D2867" t="s">
        <v>30</v>
      </c>
      <c r="E2867" t="s">
        <v>336</v>
      </c>
      <c r="F2867" t="s">
        <v>27</v>
      </c>
      <c r="G2867">
        <v>0</v>
      </c>
      <c r="I2867" t="s">
        <v>337</v>
      </c>
    </row>
    <row r="2868" spans="1:19" x14ac:dyDescent="0.2">
      <c r="A2868" t="s">
        <v>29</v>
      </c>
      <c r="B2868">
        <v>0.25026999999999999</v>
      </c>
      <c r="D2868" t="s">
        <v>30</v>
      </c>
      <c r="E2868" t="s">
        <v>31</v>
      </c>
      <c r="F2868" t="s">
        <v>27</v>
      </c>
      <c r="G2868">
        <v>0</v>
      </c>
      <c r="I2868" t="s">
        <v>338</v>
      </c>
    </row>
    <row r="2869" spans="1:19" x14ac:dyDescent="0.2">
      <c r="A2869" t="s">
        <v>1459</v>
      </c>
      <c r="B2869">
        <v>1</v>
      </c>
      <c r="C2869" t="str">
        <f>B2859</f>
        <v>DJ</v>
      </c>
      <c r="D2869" t="s">
        <v>53</v>
      </c>
      <c r="E2869" t="s">
        <v>339</v>
      </c>
      <c r="F2869" t="s">
        <v>33</v>
      </c>
      <c r="G2869">
        <v>0</v>
      </c>
      <c r="H2869" t="s">
        <v>73</v>
      </c>
      <c r="J2869">
        <f>VLOOKUP(C2869,'extension - production vol'!$B$6:$D$235,3,0)</f>
        <v>0.7</v>
      </c>
    </row>
    <row r="2870" spans="1:19" x14ac:dyDescent="0.2">
      <c r="A2870" t="s">
        <v>1439</v>
      </c>
      <c r="B2870">
        <v>6.4265290829504533E-9</v>
      </c>
      <c r="C2870" t="s">
        <v>49</v>
      </c>
      <c r="D2870" t="s">
        <v>15</v>
      </c>
      <c r="F2870" t="s">
        <v>36</v>
      </c>
      <c r="G2870">
        <v>0</v>
      </c>
      <c r="H2870" t="s">
        <v>1439</v>
      </c>
      <c r="I2870" t="s">
        <v>340</v>
      </c>
    </row>
    <row r="2871" spans="1:19" x14ac:dyDescent="0.2">
      <c r="A2871" t="s">
        <v>1440</v>
      </c>
      <c r="B2871">
        <v>7.9051994914169298E-8</v>
      </c>
      <c r="C2871" t="s">
        <v>49</v>
      </c>
      <c r="D2871" t="s">
        <v>15</v>
      </c>
      <c r="F2871" t="s">
        <v>36</v>
      </c>
      <c r="G2871">
        <v>0</v>
      </c>
      <c r="H2871" t="s">
        <v>1440</v>
      </c>
      <c r="I2871" t="s">
        <v>340</v>
      </c>
    </row>
    <row r="2872" spans="1:19" x14ac:dyDescent="0.2">
      <c r="A2872" t="s">
        <v>1441</v>
      </c>
      <c r="B2872">
        <v>4.3905136743696912E-9</v>
      </c>
      <c r="C2872" t="s">
        <v>35</v>
      </c>
      <c r="D2872" t="s">
        <v>15</v>
      </c>
      <c r="F2872" t="s">
        <v>36</v>
      </c>
      <c r="G2872">
        <v>0</v>
      </c>
      <c r="H2872" t="s">
        <v>1441</v>
      </c>
      <c r="I2872" t="s">
        <v>340</v>
      </c>
    </row>
    <row r="2873" spans="1:19" x14ac:dyDescent="0.2">
      <c r="A2873" t="s">
        <v>1442</v>
      </c>
      <c r="B2873">
        <v>1.0521308675626849E-7</v>
      </c>
      <c r="C2873" t="s">
        <v>35</v>
      </c>
      <c r="D2873" t="s">
        <v>15</v>
      </c>
      <c r="F2873" t="s">
        <v>36</v>
      </c>
      <c r="G2873">
        <v>0</v>
      </c>
      <c r="H2873" t="s">
        <v>1442</v>
      </c>
      <c r="I2873" t="s">
        <v>340</v>
      </c>
    </row>
    <row r="2874" spans="1:19" x14ac:dyDescent="0.2">
      <c r="A2874" t="s">
        <v>341</v>
      </c>
      <c r="B2874">
        <v>2.1036182300075951E-7</v>
      </c>
      <c r="C2874" t="s">
        <v>35</v>
      </c>
      <c r="D2874" t="s">
        <v>15</v>
      </c>
      <c r="F2874" t="s">
        <v>36</v>
      </c>
      <c r="G2874">
        <v>0</v>
      </c>
      <c r="H2874" t="s">
        <v>341</v>
      </c>
      <c r="I2874" t="s">
        <v>340</v>
      </c>
    </row>
    <row r="2875" spans="1:19" x14ac:dyDescent="0.2">
      <c r="A2875" t="s">
        <v>342</v>
      </c>
      <c r="B2875">
        <v>2.1036182300075951E-7</v>
      </c>
      <c r="C2875" t="s">
        <v>35</v>
      </c>
      <c r="D2875" t="s">
        <v>15</v>
      </c>
      <c r="F2875" t="s">
        <v>36</v>
      </c>
      <c r="G2875">
        <v>0</v>
      </c>
      <c r="H2875" t="s">
        <v>342</v>
      </c>
      <c r="I2875" t="s">
        <v>340</v>
      </c>
    </row>
    <row r="2876" spans="1:19" x14ac:dyDescent="0.2">
      <c r="A2876" t="s">
        <v>343</v>
      </c>
      <c r="B2876">
        <v>1.161457169463653E-7</v>
      </c>
      <c r="C2876" t="s">
        <v>35</v>
      </c>
      <c r="D2876" t="s">
        <v>15</v>
      </c>
      <c r="F2876" t="s">
        <v>36</v>
      </c>
      <c r="G2876">
        <v>0</v>
      </c>
      <c r="H2876" t="s">
        <v>343</v>
      </c>
      <c r="I2876" t="s">
        <v>340</v>
      </c>
    </row>
    <row r="2877" spans="1:19" x14ac:dyDescent="0.2">
      <c r="A2877" t="s">
        <v>344</v>
      </c>
      <c r="B2877">
        <v>1.161457169463653E-7</v>
      </c>
      <c r="C2877" t="s">
        <v>35</v>
      </c>
      <c r="D2877" t="s">
        <v>15</v>
      </c>
      <c r="F2877" t="s">
        <v>36</v>
      </c>
      <c r="G2877">
        <v>0</v>
      </c>
      <c r="H2877" t="s">
        <v>344</v>
      </c>
      <c r="I2877" t="s">
        <v>340</v>
      </c>
    </row>
    <row r="2878" spans="1:19" x14ac:dyDescent="0.2">
      <c r="A2878" t="s">
        <v>345</v>
      </c>
      <c r="B2878">
        <v>2.1895696433061281E-6</v>
      </c>
      <c r="C2878" t="s">
        <v>35</v>
      </c>
      <c r="D2878" t="s">
        <v>15</v>
      </c>
      <c r="F2878" t="s">
        <v>36</v>
      </c>
      <c r="G2878">
        <v>0</v>
      </c>
      <c r="H2878" t="s">
        <v>345</v>
      </c>
      <c r="I2878" t="s">
        <v>340</v>
      </c>
    </row>
    <row r="2879" spans="1:19" x14ac:dyDescent="0.2">
      <c r="A2879" t="s">
        <v>346</v>
      </c>
      <c r="B2879">
        <v>1.2113722961667671E-6</v>
      </c>
      <c r="C2879" t="s">
        <v>35</v>
      </c>
      <c r="D2879" t="s">
        <v>15</v>
      </c>
      <c r="F2879" t="s">
        <v>36</v>
      </c>
      <c r="G2879">
        <v>0</v>
      </c>
      <c r="H2879" t="s">
        <v>346</v>
      </c>
      <c r="I2879" t="s">
        <v>340</v>
      </c>
    </row>
    <row r="2880" spans="1:19" x14ac:dyDescent="0.2">
      <c r="A2880" t="s">
        <v>347</v>
      </c>
      <c r="B2880">
        <v>1.5412295411323661E-7</v>
      </c>
      <c r="C2880" t="s">
        <v>49</v>
      </c>
      <c r="D2880" t="s">
        <v>15</v>
      </c>
      <c r="F2880" t="s">
        <v>36</v>
      </c>
      <c r="G2880">
        <v>0</v>
      </c>
      <c r="H2880" t="s">
        <v>347</v>
      </c>
      <c r="I2880" t="s">
        <v>340</v>
      </c>
    </row>
    <row r="2881" spans="1:9" x14ac:dyDescent="0.2">
      <c r="A2881" t="s">
        <v>348</v>
      </c>
      <c r="B2881">
        <v>3.281510868019834E-9</v>
      </c>
      <c r="C2881" t="s">
        <v>49</v>
      </c>
      <c r="D2881" t="s">
        <v>15</v>
      </c>
      <c r="F2881" t="s">
        <v>36</v>
      </c>
      <c r="G2881">
        <v>0</v>
      </c>
      <c r="H2881" t="s">
        <v>348</v>
      </c>
      <c r="I2881" t="s">
        <v>340</v>
      </c>
    </row>
    <row r="2882" spans="1:9" x14ac:dyDescent="0.2">
      <c r="A2882" t="s">
        <v>349</v>
      </c>
      <c r="B2882">
        <v>9.554485716244923E-8</v>
      </c>
      <c r="C2882" t="s">
        <v>35</v>
      </c>
      <c r="D2882" t="s">
        <v>15</v>
      </c>
      <c r="F2882" t="s">
        <v>36</v>
      </c>
      <c r="G2882">
        <v>0</v>
      </c>
      <c r="H2882" t="s">
        <v>349</v>
      </c>
      <c r="I2882" t="s">
        <v>340</v>
      </c>
    </row>
    <row r="2883" spans="1:9" x14ac:dyDescent="0.2">
      <c r="A2883" t="s">
        <v>350</v>
      </c>
      <c r="B2883">
        <v>2.2976263270017552E-6</v>
      </c>
      <c r="C2883" t="s">
        <v>35</v>
      </c>
      <c r="D2883" t="s">
        <v>15</v>
      </c>
      <c r="F2883" t="s">
        <v>36</v>
      </c>
      <c r="G2883">
        <v>0</v>
      </c>
      <c r="H2883" t="s">
        <v>350</v>
      </c>
      <c r="I2883" t="s">
        <v>340</v>
      </c>
    </row>
    <row r="2884" spans="1:9" x14ac:dyDescent="0.2">
      <c r="A2884" t="s">
        <v>351</v>
      </c>
      <c r="B2884">
        <v>5.3061518888431617E-8</v>
      </c>
      <c r="C2884" t="s">
        <v>35</v>
      </c>
      <c r="D2884" t="s">
        <v>15</v>
      </c>
      <c r="F2884" t="s">
        <v>36</v>
      </c>
      <c r="G2884">
        <v>0</v>
      </c>
      <c r="H2884" t="s">
        <v>351</v>
      </c>
      <c r="I2884" t="s">
        <v>340</v>
      </c>
    </row>
    <row r="2885" spans="1:9" x14ac:dyDescent="0.2">
      <c r="A2885" t="s">
        <v>352</v>
      </c>
      <c r="B2885">
        <v>1.2739314288326559E-6</v>
      </c>
      <c r="C2885" t="s">
        <v>35</v>
      </c>
      <c r="D2885" t="s">
        <v>15</v>
      </c>
      <c r="F2885" t="s">
        <v>36</v>
      </c>
      <c r="G2885">
        <v>0</v>
      </c>
      <c r="H2885" t="s">
        <v>352</v>
      </c>
      <c r="I2885" t="s">
        <v>340</v>
      </c>
    </row>
    <row r="2886" spans="1:9" x14ac:dyDescent="0.2">
      <c r="A2886" t="s">
        <v>442</v>
      </c>
      <c r="B2886">
        <v>3.7025999999999999E-3</v>
      </c>
      <c r="C2886" t="s">
        <v>42</v>
      </c>
      <c r="D2886" t="s">
        <v>16</v>
      </c>
      <c r="F2886" t="s">
        <v>36</v>
      </c>
      <c r="G2886">
        <v>0</v>
      </c>
      <c r="H2886" t="s">
        <v>443</v>
      </c>
      <c r="I2886" t="s">
        <v>353</v>
      </c>
    </row>
    <row r="2887" spans="1:9" x14ac:dyDescent="0.2">
      <c r="A2887" t="s">
        <v>354</v>
      </c>
      <c r="B2887">
        <v>-3.3322999999999998E-6</v>
      </c>
      <c r="C2887" t="s">
        <v>49</v>
      </c>
      <c r="D2887" t="s">
        <v>250</v>
      </c>
      <c r="F2887" t="s">
        <v>36</v>
      </c>
      <c r="G2887">
        <v>0</v>
      </c>
      <c r="H2887" t="s">
        <v>355</v>
      </c>
      <c r="I2887" t="s">
        <v>353</v>
      </c>
    </row>
    <row r="2889" spans="1:9" s="2" customFormat="1" x14ac:dyDescent="0.2">
      <c r="A2889" s="2" t="s">
        <v>2</v>
      </c>
      <c r="B2889" s="2" t="s">
        <v>1460</v>
      </c>
    </row>
    <row r="2890" spans="1:9" x14ac:dyDescent="0.2">
      <c r="A2890" t="s">
        <v>4</v>
      </c>
      <c r="B2890" t="s">
        <v>404</v>
      </c>
    </row>
    <row r="2891" spans="1:9" x14ac:dyDescent="0.2">
      <c r="A2891" t="s">
        <v>6</v>
      </c>
      <c r="B2891" t="s">
        <v>1653</v>
      </c>
    </row>
    <row r="2892" spans="1:9" x14ac:dyDescent="0.2">
      <c r="A2892" t="s">
        <v>8</v>
      </c>
      <c r="B2892">
        <v>1</v>
      </c>
    </row>
    <row r="2893" spans="1:9" x14ac:dyDescent="0.2">
      <c r="A2893" t="s">
        <v>9</v>
      </c>
      <c r="B2893" t="s">
        <v>73</v>
      </c>
    </row>
    <row r="2894" spans="1:9" x14ac:dyDescent="0.2">
      <c r="A2894" t="s">
        <v>11</v>
      </c>
      <c r="B2894" t="s">
        <v>12</v>
      </c>
    </row>
    <row r="2895" spans="1:9" x14ac:dyDescent="0.2">
      <c r="A2895" t="s">
        <v>13</v>
      </c>
      <c r="B2895" t="s">
        <v>14</v>
      </c>
    </row>
    <row r="2896" spans="1:9" x14ac:dyDescent="0.2">
      <c r="A2896" t="s">
        <v>15</v>
      </c>
      <c r="B2896" t="s">
        <v>53</v>
      </c>
    </row>
    <row r="2897" spans="1:19" x14ac:dyDescent="0.2">
      <c r="A2897" t="s">
        <v>17</v>
      </c>
    </row>
    <row r="2898" spans="1:19" s="2" customFormat="1" x14ac:dyDescent="0.2">
      <c r="A2898" s="2" t="s">
        <v>18</v>
      </c>
      <c r="B2898" s="2" t="s">
        <v>19</v>
      </c>
      <c r="C2898" s="2" t="s">
        <v>6</v>
      </c>
      <c r="D2898" s="2" t="s">
        <v>15</v>
      </c>
      <c r="E2898" s="2" t="s">
        <v>20</v>
      </c>
      <c r="F2898" s="2" t="s">
        <v>13</v>
      </c>
      <c r="G2898" s="2" t="s">
        <v>21</v>
      </c>
      <c r="H2898" s="2" t="s">
        <v>9</v>
      </c>
      <c r="I2898" s="2" t="s">
        <v>4</v>
      </c>
      <c r="J2898" s="2" t="s">
        <v>1925</v>
      </c>
      <c r="K2898" s="2" t="s">
        <v>1998</v>
      </c>
      <c r="L2898" s="2" t="s">
        <v>2002</v>
      </c>
      <c r="M2898" s="2" t="s">
        <v>2001</v>
      </c>
      <c r="O2898" s="2" t="s">
        <v>2000</v>
      </c>
      <c r="P2898" s="2" t="s">
        <v>2004</v>
      </c>
      <c r="Q2898" s="2" t="s">
        <v>1502</v>
      </c>
      <c r="R2898" s="2" t="s">
        <v>2005</v>
      </c>
      <c r="S2898" s="2" t="s">
        <v>2006</v>
      </c>
    </row>
    <row r="2899" spans="1:19" x14ac:dyDescent="0.2">
      <c r="A2899" t="s">
        <v>335</v>
      </c>
      <c r="B2899">
        <v>3.8502999999999998</v>
      </c>
      <c r="D2899" t="s">
        <v>30</v>
      </c>
      <c r="E2899" t="s">
        <v>336</v>
      </c>
      <c r="F2899" t="s">
        <v>27</v>
      </c>
      <c r="G2899">
        <v>0</v>
      </c>
      <c r="I2899" t="s">
        <v>337</v>
      </c>
    </row>
    <row r="2900" spans="1:19" x14ac:dyDescent="0.2">
      <c r="A2900" t="s">
        <v>29</v>
      </c>
      <c r="B2900">
        <v>0.25026999999999999</v>
      </c>
      <c r="D2900" t="s">
        <v>30</v>
      </c>
      <c r="E2900" t="s">
        <v>31</v>
      </c>
      <c r="F2900" t="s">
        <v>27</v>
      </c>
      <c r="G2900">
        <v>0</v>
      </c>
      <c r="I2900" t="s">
        <v>338</v>
      </c>
    </row>
    <row r="2901" spans="1:19" x14ac:dyDescent="0.2">
      <c r="A2901" t="s">
        <v>1460</v>
      </c>
      <c r="B2901">
        <v>1</v>
      </c>
      <c r="C2901" t="str">
        <f>B2891</f>
        <v>DJ</v>
      </c>
      <c r="D2901" t="s">
        <v>53</v>
      </c>
      <c r="E2901" t="s">
        <v>339</v>
      </c>
      <c r="F2901" t="s">
        <v>33</v>
      </c>
      <c r="G2901">
        <v>0</v>
      </c>
      <c r="H2901" t="s">
        <v>73</v>
      </c>
      <c r="J2901">
        <f>VLOOKUP(C2901,'extension - production vol'!$B$6:$D$235,3,0)</f>
        <v>0.7</v>
      </c>
    </row>
    <row r="2902" spans="1:19" x14ac:dyDescent="0.2">
      <c r="A2902" t="s">
        <v>1434</v>
      </c>
      <c r="B2902">
        <v>3.3521534714391271E-8</v>
      </c>
      <c r="C2902" t="s">
        <v>49</v>
      </c>
      <c r="D2902" t="s">
        <v>15</v>
      </c>
      <c r="F2902" t="s">
        <v>36</v>
      </c>
      <c r="G2902">
        <v>0</v>
      </c>
      <c r="H2902" t="s">
        <v>1434</v>
      </c>
      <c r="I2902" t="s">
        <v>340</v>
      </c>
    </row>
    <row r="2903" spans="1:19" x14ac:dyDescent="0.2">
      <c r="A2903" t="s">
        <v>1435</v>
      </c>
      <c r="B2903">
        <v>1.7708617649119798E-8</v>
      </c>
      <c r="C2903" t="s">
        <v>49</v>
      </c>
      <c r="D2903" t="s">
        <v>15</v>
      </c>
      <c r="F2903" t="s">
        <v>36</v>
      </c>
      <c r="G2903">
        <v>0</v>
      </c>
      <c r="H2903" t="s">
        <v>1435</v>
      </c>
      <c r="I2903" t="s">
        <v>340</v>
      </c>
    </row>
    <row r="2904" spans="1:19" x14ac:dyDescent="0.2">
      <c r="A2904" t="s">
        <v>1452</v>
      </c>
      <c r="B2904">
        <v>3.0570455872195341E-10</v>
      </c>
      <c r="C2904" t="s">
        <v>35</v>
      </c>
      <c r="D2904" t="s">
        <v>15</v>
      </c>
      <c r="F2904" t="s">
        <v>36</v>
      </c>
      <c r="G2904">
        <v>0</v>
      </c>
      <c r="H2904" t="s">
        <v>1452</v>
      </c>
      <c r="I2904" t="s">
        <v>340</v>
      </c>
    </row>
    <row r="2905" spans="1:19" x14ac:dyDescent="0.2">
      <c r="A2905" t="s">
        <v>1453</v>
      </c>
      <c r="B2905">
        <v>3.7018911407736551E-10</v>
      </c>
      <c r="C2905" t="s">
        <v>35</v>
      </c>
      <c r="D2905" t="s">
        <v>15</v>
      </c>
      <c r="F2905" t="s">
        <v>36</v>
      </c>
      <c r="G2905">
        <v>0</v>
      </c>
      <c r="H2905" t="s">
        <v>1453</v>
      </c>
      <c r="I2905" t="s">
        <v>340</v>
      </c>
    </row>
    <row r="2906" spans="1:19" x14ac:dyDescent="0.2">
      <c r="A2906" t="s">
        <v>1454</v>
      </c>
      <c r="B2906">
        <v>4.824400067330827E-11</v>
      </c>
      <c r="C2906" t="s">
        <v>35</v>
      </c>
      <c r="D2906" t="s">
        <v>15</v>
      </c>
      <c r="F2906" t="s">
        <v>36</v>
      </c>
      <c r="G2906">
        <v>0</v>
      </c>
      <c r="H2906" t="s">
        <v>1454</v>
      </c>
      <c r="I2906" t="s">
        <v>340</v>
      </c>
    </row>
    <row r="2907" spans="1:19" x14ac:dyDescent="0.2">
      <c r="A2907" t="s">
        <v>1455</v>
      </c>
      <c r="B2907">
        <v>9.7920991465625702E-9</v>
      </c>
      <c r="C2907" t="s">
        <v>35</v>
      </c>
      <c r="D2907" t="s">
        <v>15</v>
      </c>
      <c r="F2907" t="s">
        <v>36</v>
      </c>
      <c r="G2907">
        <v>0</v>
      </c>
      <c r="H2907" t="s">
        <v>1455</v>
      </c>
      <c r="I2907" t="s">
        <v>340</v>
      </c>
    </row>
    <row r="2908" spans="1:19" x14ac:dyDescent="0.2">
      <c r="A2908" t="s">
        <v>1456</v>
      </c>
      <c r="B2908">
        <v>5.1826475970831156E-9</v>
      </c>
      <c r="C2908" t="s">
        <v>35</v>
      </c>
      <c r="D2908" t="s">
        <v>15</v>
      </c>
      <c r="F2908" t="s">
        <v>36</v>
      </c>
      <c r="G2908">
        <v>0</v>
      </c>
      <c r="H2908" t="s">
        <v>1456</v>
      </c>
      <c r="I2908" t="s">
        <v>340</v>
      </c>
    </row>
    <row r="2909" spans="1:19" x14ac:dyDescent="0.2">
      <c r="A2909" t="s">
        <v>1461</v>
      </c>
      <c r="B2909">
        <v>5.3404337904433668E-9</v>
      </c>
      <c r="C2909" t="s">
        <v>49</v>
      </c>
      <c r="D2909" t="s">
        <v>15</v>
      </c>
      <c r="F2909" t="s">
        <v>36</v>
      </c>
      <c r="G2909">
        <v>0</v>
      </c>
      <c r="H2909" t="s">
        <v>1461</v>
      </c>
      <c r="I2909" t="s">
        <v>340</v>
      </c>
    </row>
    <row r="2910" spans="1:19" x14ac:dyDescent="0.2">
      <c r="A2910" t="s">
        <v>1457</v>
      </c>
      <c r="B2910">
        <v>6.2434324500307844E-8</v>
      </c>
      <c r="C2910" t="s">
        <v>49</v>
      </c>
      <c r="D2910" t="s">
        <v>15</v>
      </c>
      <c r="F2910" t="s">
        <v>36</v>
      </c>
      <c r="G2910">
        <v>0</v>
      </c>
      <c r="H2910" t="s">
        <v>1457</v>
      </c>
      <c r="I2910" t="s">
        <v>340</v>
      </c>
    </row>
    <row r="2911" spans="1:19" x14ac:dyDescent="0.2">
      <c r="A2911" t="s">
        <v>1462</v>
      </c>
      <c r="B2911">
        <v>1.9816111689228142E-9</v>
      </c>
      <c r="C2911" t="s">
        <v>49</v>
      </c>
      <c r="D2911" t="s">
        <v>15</v>
      </c>
      <c r="F2911" t="s">
        <v>36</v>
      </c>
      <c r="G2911">
        <v>0</v>
      </c>
      <c r="H2911" t="s">
        <v>1462</v>
      </c>
      <c r="I2911" t="s">
        <v>340</v>
      </c>
    </row>
    <row r="2912" spans="1:19" x14ac:dyDescent="0.2">
      <c r="A2912" t="s">
        <v>1458</v>
      </c>
      <c r="B2912">
        <v>3.3001000093019847E-8</v>
      </c>
      <c r="C2912" t="s">
        <v>49</v>
      </c>
      <c r="D2912" t="s">
        <v>15</v>
      </c>
      <c r="F2912" t="s">
        <v>36</v>
      </c>
      <c r="G2912">
        <v>0</v>
      </c>
      <c r="H2912" t="s">
        <v>1458</v>
      </c>
      <c r="I2912" t="s">
        <v>340</v>
      </c>
    </row>
    <row r="2913" spans="1:22" x14ac:dyDescent="0.2">
      <c r="A2913" t="s">
        <v>442</v>
      </c>
      <c r="B2913">
        <v>3.7025999999999999E-3</v>
      </c>
      <c r="C2913" t="s">
        <v>42</v>
      </c>
      <c r="D2913" t="s">
        <v>16</v>
      </c>
      <c r="F2913" t="s">
        <v>36</v>
      </c>
      <c r="G2913">
        <v>0</v>
      </c>
      <c r="H2913" t="s">
        <v>443</v>
      </c>
      <c r="I2913" t="s">
        <v>353</v>
      </c>
    </row>
    <row r="2914" spans="1:22" x14ac:dyDescent="0.2">
      <c r="A2914" t="s">
        <v>354</v>
      </c>
      <c r="B2914">
        <v>-3.3322999999999998E-6</v>
      </c>
      <c r="C2914" t="s">
        <v>49</v>
      </c>
      <c r="D2914" t="s">
        <v>250</v>
      </c>
      <c r="F2914" t="s">
        <v>36</v>
      </c>
      <c r="G2914">
        <v>0</v>
      </c>
      <c r="H2914" t="s">
        <v>355</v>
      </c>
      <c r="I2914" t="s">
        <v>353</v>
      </c>
    </row>
    <row r="2916" spans="1:22" s="2" customFormat="1" x14ac:dyDescent="0.2">
      <c r="A2916" s="2" t="s">
        <v>2</v>
      </c>
      <c r="B2916" s="2" t="s">
        <v>332</v>
      </c>
    </row>
    <row r="2917" spans="1:22" x14ac:dyDescent="0.2">
      <c r="A2917" t="s">
        <v>4</v>
      </c>
      <c r="B2917" t="s">
        <v>356</v>
      </c>
    </row>
    <row r="2918" spans="1:22" x14ac:dyDescent="0.2">
      <c r="A2918" t="s">
        <v>6</v>
      </c>
      <c r="B2918" t="s">
        <v>1653</v>
      </c>
    </row>
    <row r="2919" spans="1:22" x14ac:dyDescent="0.2">
      <c r="A2919" t="s">
        <v>8</v>
      </c>
      <c r="B2919">
        <v>1</v>
      </c>
    </row>
    <row r="2920" spans="1:22" x14ac:dyDescent="0.2">
      <c r="A2920" t="s">
        <v>9</v>
      </c>
      <c r="B2920" t="s">
        <v>73</v>
      </c>
    </row>
    <row r="2921" spans="1:22" x14ac:dyDescent="0.2">
      <c r="A2921" t="s">
        <v>11</v>
      </c>
      <c r="B2921" t="s">
        <v>12</v>
      </c>
    </row>
    <row r="2922" spans="1:22" x14ac:dyDescent="0.2">
      <c r="A2922" t="s">
        <v>13</v>
      </c>
      <c r="B2922" t="s">
        <v>14</v>
      </c>
    </row>
    <row r="2923" spans="1:22" x14ac:dyDescent="0.2">
      <c r="A2923" t="s">
        <v>15</v>
      </c>
      <c r="B2923" t="s">
        <v>53</v>
      </c>
    </row>
    <row r="2924" spans="1:22" x14ac:dyDescent="0.2">
      <c r="A2924" t="s">
        <v>17</v>
      </c>
    </row>
    <row r="2925" spans="1:22" s="2" customFormat="1" x14ac:dyDescent="0.2">
      <c r="A2925" s="2" t="s">
        <v>18</v>
      </c>
      <c r="B2925" s="2" t="s">
        <v>19</v>
      </c>
      <c r="C2925" s="2" t="s">
        <v>6</v>
      </c>
      <c r="D2925" s="2" t="s">
        <v>15</v>
      </c>
      <c r="E2925" s="2" t="s">
        <v>20</v>
      </c>
      <c r="F2925" s="2" t="s">
        <v>13</v>
      </c>
      <c r="G2925" s="2" t="s">
        <v>21</v>
      </c>
      <c r="H2925" s="2" t="s">
        <v>22</v>
      </c>
      <c r="I2925" s="2" t="s">
        <v>23</v>
      </c>
      <c r="J2925" s="2" t="s">
        <v>4</v>
      </c>
      <c r="K2925" s="2" t="s">
        <v>24</v>
      </c>
      <c r="L2925" s="2" t="s">
        <v>9</v>
      </c>
      <c r="M2925" s="2" t="s">
        <v>1998</v>
      </c>
      <c r="O2925" s="2" t="s">
        <v>2002</v>
      </c>
      <c r="P2925" s="2" t="s">
        <v>2003</v>
      </c>
      <c r="Q2925" s="2" t="s">
        <v>2001</v>
      </c>
      <c r="R2925" s="2" t="s">
        <v>2000</v>
      </c>
      <c r="S2925" s="2" t="s">
        <v>2004</v>
      </c>
      <c r="T2925" s="2" t="s">
        <v>1502</v>
      </c>
      <c r="U2925" s="2" t="s">
        <v>2005</v>
      </c>
      <c r="V2925" s="2" t="s">
        <v>2006</v>
      </c>
    </row>
    <row r="2926" spans="1:22" x14ac:dyDescent="0.2">
      <c r="A2926" t="s">
        <v>335</v>
      </c>
      <c r="B2926">
        <v>3.8502999999999998</v>
      </c>
      <c r="D2926" t="s">
        <v>30</v>
      </c>
      <c r="E2926" t="s">
        <v>336</v>
      </c>
      <c r="F2926" t="s">
        <v>27</v>
      </c>
      <c r="G2926">
        <v>2</v>
      </c>
      <c r="H2926">
        <v>1.348151067341848</v>
      </c>
      <c r="I2926">
        <v>4.3409845976280087E-2</v>
      </c>
      <c r="J2926" t="s">
        <v>337</v>
      </c>
    </row>
    <row r="2927" spans="1:22" x14ac:dyDescent="0.2">
      <c r="A2927" t="s">
        <v>29</v>
      </c>
      <c r="B2927">
        <v>0.25026999999999999</v>
      </c>
      <c r="D2927" t="s">
        <v>30</v>
      </c>
      <c r="E2927" t="s">
        <v>31</v>
      </c>
      <c r="F2927" t="s">
        <v>27</v>
      </c>
      <c r="G2927">
        <v>2</v>
      </c>
      <c r="H2927">
        <v>-1.385214943900327</v>
      </c>
      <c r="I2927">
        <v>2.439508208471609E-2</v>
      </c>
      <c r="J2927" t="s">
        <v>358</v>
      </c>
    </row>
    <row r="2928" spans="1:22" x14ac:dyDescent="0.2">
      <c r="A2928" t="s">
        <v>332</v>
      </c>
      <c r="B2928">
        <v>1</v>
      </c>
      <c r="C2928" t="str">
        <f>B2918</f>
        <v>DJ</v>
      </c>
      <c r="D2928" t="s">
        <v>53</v>
      </c>
      <c r="E2928" t="s">
        <v>339</v>
      </c>
      <c r="F2928" t="s">
        <v>33</v>
      </c>
      <c r="G2928">
        <v>0</v>
      </c>
      <c r="H2928">
        <v>1</v>
      </c>
      <c r="L2928" t="s">
        <v>73</v>
      </c>
      <c r="M2928">
        <f>VLOOKUP(C2928,'extension - production vol'!$B$6:$D$235,3,0)</f>
        <v>0.7</v>
      </c>
    </row>
    <row r="2929" spans="1:12" x14ac:dyDescent="0.2">
      <c r="A2929" t="s">
        <v>1434</v>
      </c>
      <c r="B2929">
        <v>9.5377999999999999E-9</v>
      </c>
      <c r="C2929" t="s">
        <v>49</v>
      </c>
      <c r="D2929" t="s">
        <v>15</v>
      </c>
      <c r="F2929" t="s">
        <v>36</v>
      </c>
      <c r="G2929">
        <v>2</v>
      </c>
      <c r="H2929">
        <v>-18.46800298604678</v>
      </c>
      <c r="I2929">
        <v>9.798894162072011E-2</v>
      </c>
      <c r="J2929" t="s">
        <v>340</v>
      </c>
      <c r="L2929" t="s">
        <v>1434</v>
      </c>
    </row>
    <row r="2930" spans="1:12" x14ac:dyDescent="0.2">
      <c r="A2930" t="s">
        <v>1435</v>
      </c>
      <c r="B2930">
        <v>5.0512999999999997E-9</v>
      </c>
      <c r="C2930" t="s">
        <v>49</v>
      </c>
      <c r="D2930" t="s">
        <v>15</v>
      </c>
      <c r="F2930" t="s">
        <v>36</v>
      </c>
      <c r="G2930">
        <v>2</v>
      </c>
      <c r="H2930">
        <v>-19.10362020104489</v>
      </c>
      <c r="I2930">
        <v>9.798894162072011E-2</v>
      </c>
      <c r="J2930" t="s">
        <v>340</v>
      </c>
      <c r="L2930" t="s">
        <v>1435</v>
      </c>
    </row>
    <row r="2931" spans="1:12" x14ac:dyDescent="0.2">
      <c r="A2931" t="s">
        <v>1439</v>
      </c>
      <c r="B2931">
        <v>2.7893999999999999E-9</v>
      </c>
      <c r="C2931" t="s">
        <v>49</v>
      </c>
      <c r="D2931" t="s">
        <v>15</v>
      </c>
      <c r="F2931" t="s">
        <v>36</v>
      </c>
      <c r="G2931">
        <v>2</v>
      </c>
      <c r="H2931">
        <v>-19.697439318003951</v>
      </c>
      <c r="I2931">
        <v>9.798894162072011E-2</v>
      </c>
      <c r="J2931" t="s">
        <v>340</v>
      </c>
      <c r="L2931" t="s">
        <v>1439</v>
      </c>
    </row>
    <row r="2932" spans="1:12" x14ac:dyDescent="0.2">
      <c r="A2932" t="s">
        <v>1440</v>
      </c>
      <c r="B2932">
        <v>5.6277000000000002E-8</v>
      </c>
      <c r="C2932" t="s">
        <v>49</v>
      </c>
      <c r="D2932" t="s">
        <v>15</v>
      </c>
      <c r="F2932" t="s">
        <v>36</v>
      </c>
      <c r="G2932">
        <v>2</v>
      </c>
      <c r="H2932">
        <v>-16.692979911025031</v>
      </c>
      <c r="I2932">
        <v>9.798894162072011E-2</v>
      </c>
      <c r="J2932" t="s">
        <v>340</v>
      </c>
      <c r="L2932" t="s">
        <v>1440</v>
      </c>
    </row>
    <row r="2933" spans="1:12" x14ac:dyDescent="0.2">
      <c r="A2933" t="s">
        <v>1441</v>
      </c>
      <c r="B2933">
        <v>4.4043E-10</v>
      </c>
      <c r="C2933" t="s">
        <v>35</v>
      </c>
      <c r="D2933" t="s">
        <v>15</v>
      </c>
      <c r="F2933" t="s">
        <v>36</v>
      </c>
      <c r="G2933">
        <v>2</v>
      </c>
      <c r="H2933">
        <v>-21.54326959350907</v>
      </c>
      <c r="I2933">
        <v>9.798894162072011E-2</v>
      </c>
      <c r="J2933" t="s">
        <v>340</v>
      </c>
      <c r="L2933" t="s">
        <v>1441</v>
      </c>
    </row>
    <row r="2934" spans="1:12" x14ac:dyDescent="0.2">
      <c r="A2934" t="s">
        <v>1442</v>
      </c>
      <c r="B2934">
        <v>7.3404E-9</v>
      </c>
      <c r="C2934" t="s">
        <v>35</v>
      </c>
      <c r="D2934" t="s">
        <v>15</v>
      </c>
      <c r="F2934" t="s">
        <v>36</v>
      </c>
      <c r="G2934">
        <v>2</v>
      </c>
      <c r="H2934">
        <v>-18.729872499892029</v>
      </c>
      <c r="I2934">
        <v>9.798894162072011E-2</v>
      </c>
      <c r="J2934" t="s">
        <v>340</v>
      </c>
      <c r="L2934" t="s">
        <v>1442</v>
      </c>
    </row>
    <row r="2935" spans="1:12" x14ac:dyDescent="0.2">
      <c r="A2935" t="s">
        <v>1452</v>
      </c>
      <c r="B2935">
        <v>3.8934000000000002E-10</v>
      </c>
      <c r="C2935" t="s">
        <v>35</v>
      </c>
      <c r="D2935" t="s">
        <v>15</v>
      </c>
      <c r="F2935" t="s">
        <v>36</v>
      </c>
      <c r="G2935">
        <v>2</v>
      </c>
      <c r="H2935">
        <v>-21.666568118067421</v>
      </c>
      <c r="I2935">
        <v>9.798894162072011E-2</v>
      </c>
      <c r="J2935" t="s">
        <v>340</v>
      </c>
      <c r="L2935" t="s">
        <v>1452</v>
      </c>
    </row>
    <row r="2936" spans="1:12" x14ac:dyDescent="0.2">
      <c r="A2936" t="s">
        <v>1453</v>
      </c>
      <c r="B2936">
        <v>4.7130000000000002E-10</v>
      </c>
      <c r="C2936" t="s">
        <v>35</v>
      </c>
      <c r="D2936" t="s">
        <v>15</v>
      </c>
      <c r="F2936" t="s">
        <v>36</v>
      </c>
      <c r="G2936">
        <v>2</v>
      </c>
      <c r="H2936">
        <v>-21.47552628199886</v>
      </c>
      <c r="I2936">
        <v>9.798894162072011E-2</v>
      </c>
      <c r="J2936" t="s">
        <v>340</v>
      </c>
      <c r="L2936" t="s">
        <v>1453</v>
      </c>
    </row>
    <row r="2937" spans="1:12" x14ac:dyDescent="0.2">
      <c r="A2937" t="s">
        <v>1454</v>
      </c>
      <c r="B2937">
        <v>6.1474000000000004E-11</v>
      </c>
      <c r="C2937" t="s">
        <v>35</v>
      </c>
      <c r="D2937" t="s">
        <v>15</v>
      </c>
      <c r="F2937" t="s">
        <v>36</v>
      </c>
      <c r="G2937">
        <v>2</v>
      </c>
      <c r="H2937">
        <v>-23.51240679473371</v>
      </c>
      <c r="I2937">
        <v>9.798894162072011E-2</v>
      </c>
      <c r="J2937" t="s">
        <v>340</v>
      </c>
      <c r="L2937" t="s">
        <v>1454</v>
      </c>
    </row>
    <row r="2938" spans="1:12" x14ac:dyDescent="0.2">
      <c r="A2938" t="s">
        <v>1455</v>
      </c>
      <c r="B2938">
        <v>1.2458999999999999E-8</v>
      </c>
      <c r="C2938" t="s">
        <v>35</v>
      </c>
      <c r="D2938" t="s">
        <v>15</v>
      </c>
      <c r="F2938" t="s">
        <v>36</v>
      </c>
      <c r="G2938">
        <v>2</v>
      </c>
      <c r="H2938">
        <v>-18.20082258362968</v>
      </c>
      <c r="I2938">
        <v>9.798894162072011E-2</v>
      </c>
      <c r="J2938" t="s">
        <v>340</v>
      </c>
      <c r="L2938" t="s">
        <v>1455</v>
      </c>
    </row>
    <row r="2939" spans="1:12" x14ac:dyDescent="0.2">
      <c r="A2939" t="s">
        <v>1456</v>
      </c>
      <c r="B2939">
        <v>6.5981999999999998E-9</v>
      </c>
      <c r="C2939" t="s">
        <v>35</v>
      </c>
      <c r="D2939" t="s">
        <v>15</v>
      </c>
      <c r="F2939" t="s">
        <v>36</v>
      </c>
      <c r="G2939">
        <v>2</v>
      </c>
      <c r="H2939">
        <v>-18.836468952383601</v>
      </c>
      <c r="I2939">
        <v>9.798894162072011E-2</v>
      </c>
      <c r="J2939" t="s">
        <v>340</v>
      </c>
      <c r="L2939" t="s">
        <v>1456</v>
      </c>
    </row>
    <row r="2940" spans="1:12" x14ac:dyDescent="0.2">
      <c r="A2940" t="s">
        <v>1461</v>
      </c>
      <c r="B2940">
        <v>1.0666E-9</v>
      </c>
      <c r="C2940" t="s">
        <v>49</v>
      </c>
      <c r="D2940" t="s">
        <v>15</v>
      </c>
      <c r="F2940" t="s">
        <v>36</v>
      </c>
      <c r="G2940">
        <v>2</v>
      </c>
      <c r="H2940">
        <v>-20.658789817762049</v>
      </c>
      <c r="I2940">
        <v>9.798894162072011E-2</v>
      </c>
      <c r="J2940" t="s">
        <v>340</v>
      </c>
      <c r="L2940" t="s">
        <v>1461</v>
      </c>
    </row>
    <row r="2941" spans="1:12" x14ac:dyDescent="0.2">
      <c r="A2941" t="s">
        <v>1457</v>
      </c>
      <c r="B2941">
        <v>1.7777000000000001E-8</v>
      </c>
      <c r="C2941" t="s">
        <v>49</v>
      </c>
      <c r="D2941" t="s">
        <v>15</v>
      </c>
      <c r="F2941" t="s">
        <v>36</v>
      </c>
      <c r="G2941">
        <v>2</v>
      </c>
      <c r="H2941">
        <v>-17.845360350005858</v>
      </c>
      <c r="I2941">
        <v>9.798894162072011E-2</v>
      </c>
      <c r="J2941" t="s">
        <v>340</v>
      </c>
      <c r="L2941" t="s">
        <v>1457</v>
      </c>
    </row>
    <row r="2942" spans="1:12" x14ac:dyDescent="0.2">
      <c r="A2942" t="s">
        <v>1462</v>
      </c>
      <c r="B2942">
        <v>5.6487000000000004E-10</v>
      </c>
      <c r="C2942" t="s">
        <v>49</v>
      </c>
      <c r="D2942" t="s">
        <v>15</v>
      </c>
      <c r="F2942" t="s">
        <v>36</v>
      </c>
      <c r="G2942">
        <v>2</v>
      </c>
      <c r="H2942">
        <v>-21.294425499752101</v>
      </c>
      <c r="I2942">
        <v>9.798894162072011E-2</v>
      </c>
      <c r="J2942" t="s">
        <v>340</v>
      </c>
      <c r="L2942" t="s">
        <v>1462</v>
      </c>
    </row>
    <row r="2943" spans="1:12" x14ac:dyDescent="0.2">
      <c r="A2943" t="s">
        <v>1458</v>
      </c>
      <c r="B2943">
        <v>9.4146000000000001E-9</v>
      </c>
      <c r="C2943" t="s">
        <v>49</v>
      </c>
      <c r="D2943" t="s">
        <v>15</v>
      </c>
      <c r="F2943" t="s">
        <v>36</v>
      </c>
      <c r="G2943">
        <v>2</v>
      </c>
      <c r="H2943">
        <v>-18.48100416113547</v>
      </c>
      <c r="I2943">
        <v>9.798894162072011E-2</v>
      </c>
      <c r="J2943" t="s">
        <v>340</v>
      </c>
      <c r="L2943" t="s">
        <v>1458</v>
      </c>
    </row>
    <row r="2944" spans="1:12" x14ac:dyDescent="0.2">
      <c r="A2944" t="s">
        <v>341</v>
      </c>
      <c r="B2944">
        <v>2.3616999999999999E-8</v>
      </c>
      <c r="C2944" t="s">
        <v>359</v>
      </c>
      <c r="D2944" t="s">
        <v>15</v>
      </c>
      <c r="F2944" t="s">
        <v>36</v>
      </c>
      <c r="G2944">
        <v>2</v>
      </c>
      <c r="H2944">
        <v>-17.561299045251399</v>
      </c>
      <c r="I2944">
        <v>9.798894162072011E-2</v>
      </c>
      <c r="J2944" t="s">
        <v>340</v>
      </c>
      <c r="L2944" t="s">
        <v>341</v>
      </c>
    </row>
    <row r="2945" spans="1:12" x14ac:dyDescent="0.2">
      <c r="A2945" t="s">
        <v>342</v>
      </c>
      <c r="B2945">
        <v>2.3616999999999999E-8</v>
      </c>
      <c r="C2945" t="s">
        <v>359</v>
      </c>
      <c r="D2945" t="s">
        <v>15</v>
      </c>
      <c r="F2945" t="s">
        <v>36</v>
      </c>
      <c r="G2945">
        <v>2</v>
      </c>
      <c r="H2945">
        <v>-17.561299045251399</v>
      </c>
      <c r="I2945">
        <v>9.798894162072011E-2</v>
      </c>
      <c r="J2945" t="s">
        <v>340</v>
      </c>
      <c r="L2945" t="s">
        <v>342</v>
      </c>
    </row>
    <row r="2946" spans="1:12" x14ac:dyDescent="0.2">
      <c r="A2946" t="s">
        <v>343</v>
      </c>
      <c r="B2946">
        <v>1.2508E-8</v>
      </c>
      <c r="C2946" t="s">
        <v>359</v>
      </c>
      <c r="D2946" t="s">
        <v>15</v>
      </c>
      <c r="F2946" t="s">
        <v>36</v>
      </c>
      <c r="G2946">
        <v>2</v>
      </c>
      <c r="H2946">
        <v>-18.196897397350821</v>
      </c>
      <c r="I2946">
        <v>9.798894162072011E-2</v>
      </c>
      <c r="J2946" t="s">
        <v>340</v>
      </c>
      <c r="L2946" t="s">
        <v>343</v>
      </c>
    </row>
    <row r="2947" spans="1:12" x14ac:dyDescent="0.2">
      <c r="A2947" t="s">
        <v>344</v>
      </c>
      <c r="B2947">
        <v>1.2508E-8</v>
      </c>
      <c r="C2947" t="s">
        <v>359</v>
      </c>
      <c r="D2947" t="s">
        <v>15</v>
      </c>
      <c r="F2947" t="s">
        <v>36</v>
      </c>
      <c r="G2947">
        <v>2</v>
      </c>
      <c r="H2947">
        <v>-18.196897397350821</v>
      </c>
      <c r="I2947">
        <v>9.798894162072011E-2</v>
      </c>
      <c r="J2947" t="s">
        <v>340</v>
      </c>
      <c r="L2947" t="s">
        <v>344</v>
      </c>
    </row>
    <row r="2948" spans="1:12" x14ac:dyDescent="0.2">
      <c r="A2948" t="s">
        <v>345</v>
      </c>
      <c r="B2948">
        <v>2.4797999999999997E-7</v>
      </c>
      <c r="C2948" t="s">
        <v>359</v>
      </c>
      <c r="D2948" t="s">
        <v>15</v>
      </c>
      <c r="F2948" t="s">
        <v>36</v>
      </c>
      <c r="G2948">
        <v>2</v>
      </c>
      <c r="H2948">
        <v>-15.20991773919472</v>
      </c>
      <c r="I2948">
        <v>9.798894162072011E-2</v>
      </c>
      <c r="J2948" t="s">
        <v>340</v>
      </c>
      <c r="L2948" t="s">
        <v>345</v>
      </c>
    </row>
    <row r="2949" spans="1:12" x14ac:dyDescent="0.2">
      <c r="A2949" t="s">
        <v>346</v>
      </c>
      <c r="B2949">
        <v>1.3133E-7</v>
      </c>
      <c r="C2949" t="s">
        <v>359</v>
      </c>
      <c r="D2949" t="s">
        <v>15</v>
      </c>
      <c r="F2949" t="s">
        <v>36</v>
      </c>
      <c r="G2949">
        <v>2</v>
      </c>
      <c r="H2949">
        <v>-15.845552597349339</v>
      </c>
      <c r="I2949">
        <v>9.798894162072011E-2</v>
      </c>
      <c r="J2949" t="s">
        <v>340</v>
      </c>
      <c r="L2949" t="s">
        <v>346</v>
      </c>
    </row>
    <row r="2950" spans="1:12" x14ac:dyDescent="0.2">
      <c r="A2950" t="s">
        <v>347</v>
      </c>
      <c r="B2950">
        <v>4.6489E-8</v>
      </c>
      <c r="C2950" t="s">
        <v>49</v>
      </c>
      <c r="D2950" t="s">
        <v>15</v>
      </c>
      <c r="F2950" t="s">
        <v>36</v>
      </c>
      <c r="G2950">
        <v>2</v>
      </c>
      <c r="H2950">
        <v>-16.884050111477411</v>
      </c>
      <c r="I2950">
        <v>9.798894162072011E-2</v>
      </c>
      <c r="J2950" t="s">
        <v>340</v>
      </c>
      <c r="L2950" t="s">
        <v>347</v>
      </c>
    </row>
    <row r="2951" spans="1:12" x14ac:dyDescent="0.2">
      <c r="A2951" t="s">
        <v>348</v>
      </c>
      <c r="B2951">
        <v>3.3766000000000001E-9</v>
      </c>
      <c r="C2951" t="s">
        <v>49</v>
      </c>
      <c r="D2951" t="s">
        <v>15</v>
      </c>
      <c r="F2951" t="s">
        <v>36</v>
      </c>
      <c r="G2951">
        <v>2</v>
      </c>
      <c r="H2951">
        <v>-19.506396550885459</v>
      </c>
      <c r="I2951">
        <v>9.798894162072011E-2</v>
      </c>
      <c r="J2951" t="s">
        <v>340</v>
      </c>
      <c r="L2951" t="s">
        <v>348</v>
      </c>
    </row>
    <row r="2952" spans="1:12" x14ac:dyDescent="0.2">
      <c r="A2952" t="s">
        <v>349</v>
      </c>
      <c r="B2952">
        <v>1.2213E-8</v>
      </c>
      <c r="C2952" t="s">
        <v>359</v>
      </c>
      <c r="D2952" t="s">
        <v>15</v>
      </c>
      <c r="F2952" t="s">
        <v>36</v>
      </c>
      <c r="G2952">
        <v>2</v>
      </c>
      <c r="H2952">
        <v>-18.220764878757461</v>
      </c>
      <c r="I2952">
        <v>9.798894162072011E-2</v>
      </c>
      <c r="J2952" t="s">
        <v>340</v>
      </c>
      <c r="L2952" t="s">
        <v>349</v>
      </c>
    </row>
    <row r="2953" spans="1:12" x14ac:dyDescent="0.2">
      <c r="A2953" t="s">
        <v>350</v>
      </c>
      <c r="B2953">
        <v>2.0354999999999999E-7</v>
      </c>
      <c r="C2953" t="s">
        <v>359</v>
      </c>
      <c r="D2953" t="s">
        <v>15</v>
      </c>
      <c r="F2953" t="s">
        <v>36</v>
      </c>
      <c r="G2953">
        <v>2</v>
      </c>
      <c r="H2953">
        <v>-15.40735416199742</v>
      </c>
      <c r="I2953">
        <v>9.798894162072011E-2</v>
      </c>
      <c r="J2953" t="s">
        <v>340</v>
      </c>
      <c r="L2953" t="s">
        <v>350</v>
      </c>
    </row>
    <row r="2954" spans="1:12" x14ac:dyDescent="0.2">
      <c r="A2954" t="s">
        <v>351</v>
      </c>
      <c r="B2954">
        <v>6.4681999999999996E-9</v>
      </c>
      <c r="C2954" t="s">
        <v>359</v>
      </c>
      <c r="D2954" t="s">
        <v>15</v>
      </c>
      <c r="F2954" t="s">
        <v>36</v>
      </c>
      <c r="G2954">
        <v>2</v>
      </c>
      <c r="H2954">
        <v>-18.856367974250119</v>
      </c>
      <c r="I2954">
        <v>9.798894162072011E-2</v>
      </c>
      <c r="J2954" t="s">
        <v>340</v>
      </c>
      <c r="L2954" t="s">
        <v>351</v>
      </c>
    </row>
    <row r="2955" spans="1:12" x14ac:dyDescent="0.2">
      <c r="A2955" t="s">
        <v>352</v>
      </c>
      <c r="B2955">
        <v>1.078E-7</v>
      </c>
      <c r="C2955" t="s">
        <v>359</v>
      </c>
      <c r="D2955" t="s">
        <v>15</v>
      </c>
      <c r="F2955" t="s">
        <v>36</v>
      </c>
      <c r="G2955">
        <v>2</v>
      </c>
      <c r="H2955">
        <v>-16.042988178471511</v>
      </c>
      <c r="I2955">
        <v>9.798894162072011E-2</v>
      </c>
      <c r="J2955" t="s">
        <v>340</v>
      </c>
      <c r="L2955" t="s">
        <v>352</v>
      </c>
    </row>
    <row r="2956" spans="1:12" x14ac:dyDescent="0.2">
      <c r="A2956" t="s">
        <v>442</v>
      </c>
      <c r="B2956">
        <v>2.0720999999999999E-3</v>
      </c>
      <c r="C2956" t="s">
        <v>42</v>
      </c>
      <c r="D2956" t="s">
        <v>16</v>
      </c>
      <c r="F2956" t="s">
        <v>36</v>
      </c>
      <c r="G2956">
        <v>2</v>
      </c>
      <c r="H2956">
        <v>-6.1791926932012373</v>
      </c>
      <c r="I2956">
        <v>4.3409845976280087E-2</v>
      </c>
      <c r="J2956" t="s">
        <v>353</v>
      </c>
      <c r="L2956" t="s">
        <v>443</v>
      </c>
    </row>
    <row r="2957" spans="1:12" x14ac:dyDescent="0.2">
      <c r="A2957" t="s">
        <v>354</v>
      </c>
      <c r="B2957">
        <v>-1.8648999999999999E-6</v>
      </c>
      <c r="C2957" t="s">
        <v>49</v>
      </c>
      <c r="D2957" t="s">
        <v>250</v>
      </c>
      <c r="F2957" t="s">
        <v>36</v>
      </c>
      <c r="G2957">
        <v>2</v>
      </c>
      <c r="H2957">
        <v>-13.19230312560901</v>
      </c>
      <c r="I2957">
        <v>4.3409845976280087E-2</v>
      </c>
      <c r="J2957" t="s">
        <v>353</v>
      </c>
      <c r="K2957" t="b">
        <v>1</v>
      </c>
      <c r="L2957" t="s">
        <v>355</v>
      </c>
    </row>
    <row r="2959" spans="1:12" s="2" customFormat="1" x14ac:dyDescent="0.2">
      <c r="A2959" s="2" t="s">
        <v>2</v>
      </c>
      <c r="B2959" s="2" t="s">
        <v>1459</v>
      </c>
    </row>
    <row r="2960" spans="1:12" x14ac:dyDescent="0.2">
      <c r="A2960" t="s">
        <v>4</v>
      </c>
      <c r="B2960" t="s">
        <v>404</v>
      </c>
    </row>
    <row r="2961" spans="1:19" x14ac:dyDescent="0.2">
      <c r="A2961" t="s">
        <v>6</v>
      </c>
      <c r="B2961" t="s">
        <v>1718</v>
      </c>
    </row>
    <row r="2962" spans="1:19" x14ac:dyDescent="0.2">
      <c r="A2962" t="s">
        <v>8</v>
      </c>
      <c r="B2962">
        <v>1</v>
      </c>
    </row>
    <row r="2963" spans="1:19" x14ac:dyDescent="0.2">
      <c r="A2963" t="s">
        <v>9</v>
      </c>
      <c r="B2963" t="s">
        <v>73</v>
      </c>
    </row>
    <row r="2964" spans="1:19" x14ac:dyDescent="0.2">
      <c r="A2964" t="s">
        <v>11</v>
      </c>
      <c r="B2964" t="s">
        <v>12</v>
      </c>
    </row>
    <row r="2965" spans="1:19" x14ac:dyDescent="0.2">
      <c r="A2965" t="s">
        <v>13</v>
      </c>
      <c r="B2965" t="s">
        <v>14</v>
      </c>
    </row>
    <row r="2966" spans="1:19" x14ac:dyDescent="0.2">
      <c r="A2966" t="s">
        <v>15</v>
      </c>
      <c r="B2966" t="s">
        <v>53</v>
      </c>
    </row>
    <row r="2967" spans="1:19" x14ac:dyDescent="0.2">
      <c r="A2967" t="s">
        <v>17</v>
      </c>
    </row>
    <row r="2968" spans="1:19" s="2" customFormat="1" x14ac:dyDescent="0.2">
      <c r="A2968" s="2" t="s">
        <v>18</v>
      </c>
      <c r="B2968" s="2" t="s">
        <v>19</v>
      </c>
      <c r="C2968" s="2" t="s">
        <v>6</v>
      </c>
      <c r="D2968" s="2" t="s">
        <v>15</v>
      </c>
      <c r="E2968" s="2" t="s">
        <v>20</v>
      </c>
      <c r="F2968" s="2" t="s">
        <v>13</v>
      </c>
      <c r="G2968" s="2" t="s">
        <v>21</v>
      </c>
      <c r="H2968" s="2" t="s">
        <v>9</v>
      </c>
      <c r="I2968" s="2" t="s">
        <v>4</v>
      </c>
      <c r="J2968" s="2" t="s">
        <v>1925</v>
      </c>
      <c r="K2968" s="2" t="s">
        <v>1998</v>
      </c>
      <c r="L2968" s="2" t="s">
        <v>2002</v>
      </c>
      <c r="M2968" s="2" t="s">
        <v>2001</v>
      </c>
      <c r="O2968" s="2" t="s">
        <v>2000</v>
      </c>
      <c r="P2968" s="2" t="s">
        <v>2004</v>
      </c>
      <c r="Q2968" s="2" t="s">
        <v>1502</v>
      </c>
      <c r="R2968" s="2" t="s">
        <v>2005</v>
      </c>
      <c r="S2968" s="2" t="s">
        <v>2006</v>
      </c>
    </row>
    <row r="2969" spans="1:19" x14ac:dyDescent="0.2">
      <c r="A2969" t="s">
        <v>335</v>
      </c>
      <c r="B2969">
        <v>3.8502999999999998</v>
      </c>
      <c r="D2969" t="s">
        <v>30</v>
      </c>
      <c r="E2969" t="s">
        <v>336</v>
      </c>
      <c r="F2969" t="s">
        <v>27</v>
      </c>
      <c r="G2969">
        <v>0</v>
      </c>
      <c r="I2969" t="s">
        <v>337</v>
      </c>
    </row>
    <row r="2970" spans="1:19" x14ac:dyDescent="0.2">
      <c r="A2970" t="s">
        <v>29</v>
      </c>
      <c r="B2970">
        <v>0.25026999999999999</v>
      </c>
      <c r="D2970" t="s">
        <v>30</v>
      </c>
      <c r="E2970" t="s">
        <v>31</v>
      </c>
      <c r="F2970" t="s">
        <v>27</v>
      </c>
      <c r="G2970">
        <v>0</v>
      </c>
      <c r="I2970" t="s">
        <v>338</v>
      </c>
    </row>
    <row r="2971" spans="1:19" x14ac:dyDescent="0.2">
      <c r="A2971" t="s">
        <v>1459</v>
      </c>
      <c r="B2971">
        <v>1</v>
      </c>
      <c r="C2971" t="str">
        <f>B2961</f>
        <v>IQ</v>
      </c>
      <c r="D2971" t="s">
        <v>53</v>
      </c>
      <c r="E2971" t="s">
        <v>339</v>
      </c>
      <c r="F2971" t="s">
        <v>33</v>
      </c>
      <c r="G2971">
        <v>0</v>
      </c>
      <c r="H2971" t="s">
        <v>73</v>
      </c>
      <c r="J2971">
        <f>VLOOKUP(C2971,'extension - production vol'!$B$6:$D$235,3,0)</f>
        <v>61.424999999999997</v>
      </c>
    </row>
    <row r="2972" spans="1:19" x14ac:dyDescent="0.2">
      <c r="A2972" t="s">
        <v>1439</v>
      </c>
      <c r="B2972">
        <v>6.4265290829504533E-9</v>
      </c>
      <c r="C2972" t="s">
        <v>49</v>
      </c>
      <c r="D2972" t="s">
        <v>15</v>
      </c>
      <c r="F2972" t="s">
        <v>36</v>
      </c>
      <c r="G2972">
        <v>0</v>
      </c>
      <c r="H2972" t="s">
        <v>1439</v>
      </c>
      <c r="I2972" t="s">
        <v>340</v>
      </c>
    </row>
    <row r="2973" spans="1:19" x14ac:dyDescent="0.2">
      <c r="A2973" t="s">
        <v>1440</v>
      </c>
      <c r="B2973">
        <v>7.9051994914169298E-8</v>
      </c>
      <c r="C2973" t="s">
        <v>49</v>
      </c>
      <c r="D2973" t="s">
        <v>15</v>
      </c>
      <c r="F2973" t="s">
        <v>36</v>
      </c>
      <c r="G2973">
        <v>0</v>
      </c>
      <c r="H2973" t="s">
        <v>1440</v>
      </c>
      <c r="I2973" t="s">
        <v>340</v>
      </c>
    </row>
    <row r="2974" spans="1:19" x14ac:dyDescent="0.2">
      <c r="A2974" t="s">
        <v>1441</v>
      </c>
      <c r="B2974">
        <v>4.3905136743696912E-9</v>
      </c>
      <c r="C2974" t="s">
        <v>35</v>
      </c>
      <c r="D2974" t="s">
        <v>15</v>
      </c>
      <c r="F2974" t="s">
        <v>36</v>
      </c>
      <c r="G2974">
        <v>0</v>
      </c>
      <c r="H2974" t="s">
        <v>1441</v>
      </c>
      <c r="I2974" t="s">
        <v>340</v>
      </c>
    </row>
    <row r="2975" spans="1:19" x14ac:dyDescent="0.2">
      <c r="A2975" t="s">
        <v>1442</v>
      </c>
      <c r="B2975">
        <v>1.0521308675626849E-7</v>
      </c>
      <c r="C2975" t="s">
        <v>35</v>
      </c>
      <c r="D2975" t="s">
        <v>15</v>
      </c>
      <c r="F2975" t="s">
        <v>36</v>
      </c>
      <c r="G2975">
        <v>0</v>
      </c>
      <c r="H2975" t="s">
        <v>1442</v>
      </c>
      <c r="I2975" t="s">
        <v>340</v>
      </c>
    </row>
    <row r="2976" spans="1:19" x14ac:dyDescent="0.2">
      <c r="A2976" t="s">
        <v>341</v>
      </c>
      <c r="B2976">
        <v>2.1036182300075951E-7</v>
      </c>
      <c r="C2976" t="s">
        <v>35</v>
      </c>
      <c r="D2976" t="s">
        <v>15</v>
      </c>
      <c r="F2976" t="s">
        <v>36</v>
      </c>
      <c r="G2976">
        <v>0</v>
      </c>
      <c r="H2976" t="s">
        <v>341</v>
      </c>
      <c r="I2976" t="s">
        <v>340</v>
      </c>
    </row>
    <row r="2977" spans="1:9" x14ac:dyDescent="0.2">
      <c r="A2977" t="s">
        <v>342</v>
      </c>
      <c r="B2977">
        <v>2.1036182300075951E-7</v>
      </c>
      <c r="C2977" t="s">
        <v>35</v>
      </c>
      <c r="D2977" t="s">
        <v>15</v>
      </c>
      <c r="F2977" t="s">
        <v>36</v>
      </c>
      <c r="G2977">
        <v>0</v>
      </c>
      <c r="H2977" t="s">
        <v>342</v>
      </c>
      <c r="I2977" t="s">
        <v>340</v>
      </c>
    </row>
    <row r="2978" spans="1:9" x14ac:dyDescent="0.2">
      <c r="A2978" t="s">
        <v>343</v>
      </c>
      <c r="B2978">
        <v>1.161457169463653E-7</v>
      </c>
      <c r="C2978" t="s">
        <v>35</v>
      </c>
      <c r="D2978" t="s">
        <v>15</v>
      </c>
      <c r="F2978" t="s">
        <v>36</v>
      </c>
      <c r="G2978">
        <v>0</v>
      </c>
      <c r="H2978" t="s">
        <v>343</v>
      </c>
      <c r="I2978" t="s">
        <v>340</v>
      </c>
    </row>
    <row r="2979" spans="1:9" x14ac:dyDescent="0.2">
      <c r="A2979" t="s">
        <v>344</v>
      </c>
      <c r="B2979">
        <v>1.161457169463653E-7</v>
      </c>
      <c r="C2979" t="s">
        <v>35</v>
      </c>
      <c r="D2979" t="s">
        <v>15</v>
      </c>
      <c r="F2979" t="s">
        <v>36</v>
      </c>
      <c r="G2979">
        <v>0</v>
      </c>
      <c r="H2979" t="s">
        <v>344</v>
      </c>
      <c r="I2979" t="s">
        <v>340</v>
      </c>
    </row>
    <row r="2980" spans="1:9" x14ac:dyDescent="0.2">
      <c r="A2980" t="s">
        <v>345</v>
      </c>
      <c r="B2980">
        <v>2.1895696433061281E-6</v>
      </c>
      <c r="C2980" t="s">
        <v>35</v>
      </c>
      <c r="D2980" t="s">
        <v>15</v>
      </c>
      <c r="F2980" t="s">
        <v>36</v>
      </c>
      <c r="G2980">
        <v>0</v>
      </c>
      <c r="H2980" t="s">
        <v>345</v>
      </c>
      <c r="I2980" t="s">
        <v>340</v>
      </c>
    </row>
    <row r="2981" spans="1:9" x14ac:dyDescent="0.2">
      <c r="A2981" t="s">
        <v>346</v>
      </c>
      <c r="B2981">
        <v>1.2113722961667671E-6</v>
      </c>
      <c r="C2981" t="s">
        <v>35</v>
      </c>
      <c r="D2981" t="s">
        <v>15</v>
      </c>
      <c r="F2981" t="s">
        <v>36</v>
      </c>
      <c r="G2981">
        <v>0</v>
      </c>
      <c r="H2981" t="s">
        <v>346</v>
      </c>
      <c r="I2981" t="s">
        <v>340</v>
      </c>
    </row>
    <row r="2982" spans="1:9" x14ac:dyDescent="0.2">
      <c r="A2982" t="s">
        <v>347</v>
      </c>
      <c r="B2982">
        <v>1.5412295411323661E-7</v>
      </c>
      <c r="C2982" t="s">
        <v>49</v>
      </c>
      <c r="D2982" t="s">
        <v>15</v>
      </c>
      <c r="F2982" t="s">
        <v>36</v>
      </c>
      <c r="G2982">
        <v>0</v>
      </c>
      <c r="H2982" t="s">
        <v>347</v>
      </c>
      <c r="I2982" t="s">
        <v>340</v>
      </c>
    </row>
    <row r="2983" spans="1:9" x14ac:dyDescent="0.2">
      <c r="A2983" t="s">
        <v>348</v>
      </c>
      <c r="B2983">
        <v>3.281510868019834E-9</v>
      </c>
      <c r="C2983" t="s">
        <v>49</v>
      </c>
      <c r="D2983" t="s">
        <v>15</v>
      </c>
      <c r="F2983" t="s">
        <v>36</v>
      </c>
      <c r="G2983">
        <v>0</v>
      </c>
      <c r="H2983" t="s">
        <v>348</v>
      </c>
      <c r="I2983" t="s">
        <v>340</v>
      </c>
    </row>
    <row r="2984" spans="1:9" x14ac:dyDescent="0.2">
      <c r="A2984" t="s">
        <v>349</v>
      </c>
      <c r="B2984">
        <v>9.554485716244923E-8</v>
      </c>
      <c r="C2984" t="s">
        <v>35</v>
      </c>
      <c r="D2984" t="s">
        <v>15</v>
      </c>
      <c r="F2984" t="s">
        <v>36</v>
      </c>
      <c r="G2984">
        <v>0</v>
      </c>
      <c r="H2984" t="s">
        <v>349</v>
      </c>
      <c r="I2984" t="s">
        <v>340</v>
      </c>
    </row>
    <row r="2985" spans="1:9" x14ac:dyDescent="0.2">
      <c r="A2985" t="s">
        <v>350</v>
      </c>
      <c r="B2985">
        <v>2.2976263270017552E-6</v>
      </c>
      <c r="C2985" t="s">
        <v>35</v>
      </c>
      <c r="D2985" t="s">
        <v>15</v>
      </c>
      <c r="F2985" t="s">
        <v>36</v>
      </c>
      <c r="G2985">
        <v>0</v>
      </c>
      <c r="H2985" t="s">
        <v>350</v>
      </c>
      <c r="I2985" t="s">
        <v>340</v>
      </c>
    </row>
    <row r="2986" spans="1:9" x14ac:dyDescent="0.2">
      <c r="A2986" t="s">
        <v>351</v>
      </c>
      <c r="B2986">
        <v>5.3061518888431617E-8</v>
      </c>
      <c r="C2986" t="s">
        <v>35</v>
      </c>
      <c r="D2986" t="s">
        <v>15</v>
      </c>
      <c r="F2986" t="s">
        <v>36</v>
      </c>
      <c r="G2986">
        <v>0</v>
      </c>
      <c r="H2986" t="s">
        <v>351</v>
      </c>
      <c r="I2986" t="s">
        <v>340</v>
      </c>
    </row>
    <row r="2987" spans="1:9" x14ac:dyDescent="0.2">
      <c r="A2987" t="s">
        <v>352</v>
      </c>
      <c r="B2987">
        <v>1.2739314288326559E-6</v>
      </c>
      <c r="C2987" t="s">
        <v>35</v>
      </c>
      <c r="D2987" t="s">
        <v>15</v>
      </c>
      <c r="F2987" t="s">
        <v>36</v>
      </c>
      <c r="G2987">
        <v>0</v>
      </c>
      <c r="H2987" t="s">
        <v>352</v>
      </c>
      <c r="I2987" t="s">
        <v>340</v>
      </c>
    </row>
    <row r="2988" spans="1:9" x14ac:dyDescent="0.2">
      <c r="A2988" t="s">
        <v>442</v>
      </c>
      <c r="B2988">
        <v>3.7025999999999999E-3</v>
      </c>
      <c r="C2988" t="s">
        <v>42</v>
      </c>
      <c r="D2988" t="s">
        <v>16</v>
      </c>
      <c r="F2988" t="s">
        <v>36</v>
      </c>
      <c r="G2988">
        <v>0</v>
      </c>
      <c r="H2988" t="s">
        <v>443</v>
      </c>
      <c r="I2988" t="s">
        <v>353</v>
      </c>
    </row>
    <row r="2989" spans="1:9" x14ac:dyDescent="0.2">
      <c r="A2989" t="s">
        <v>354</v>
      </c>
      <c r="B2989">
        <v>-3.3322999999999998E-6</v>
      </c>
      <c r="C2989" t="s">
        <v>49</v>
      </c>
      <c r="D2989" t="s">
        <v>250</v>
      </c>
      <c r="F2989" t="s">
        <v>36</v>
      </c>
      <c r="G2989">
        <v>0</v>
      </c>
      <c r="H2989" t="s">
        <v>355</v>
      </c>
      <c r="I2989" t="s">
        <v>353</v>
      </c>
    </row>
    <row r="2991" spans="1:9" s="2" customFormat="1" x14ac:dyDescent="0.2">
      <c r="A2991" s="2" t="s">
        <v>2</v>
      </c>
      <c r="B2991" s="2" t="s">
        <v>1460</v>
      </c>
    </row>
    <row r="2992" spans="1:9" x14ac:dyDescent="0.2">
      <c r="A2992" t="s">
        <v>4</v>
      </c>
      <c r="B2992" t="s">
        <v>404</v>
      </c>
    </row>
    <row r="2993" spans="1:19" x14ac:dyDescent="0.2">
      <c r="A2993" t="s">
        <v>6</v>
      </c>
      <c r="B2993" t="s">
        <v>1718</v>
      </c>
    </row>
    <row r="2994" spans="1:19" x14ac:dyDescent="0.2">
      <c r="A2994" t="s">
        <v>8</v>
      </c>
      <c r="B2994">
        <v>1</v>
      </c>
    </row>
    <row r="2995" spans="1:19" x14ac:dyDescent="0.2">
      <c r="A2995" t="s">
        <v>9</v>
      </c>
      <c r="B2995" t="s">
        <v>73</v>
      </c>
    </row>
    <row r="2996" spans="1:19" x14ac:dyDescent="0.2">
      <c r="A2996" t="s">
        <v>11</v>
      </c>
      <c r="B2996" t="s">
        <v>12</v>
      </c>
    </row>
    <row r="2997" spans="1:19" x14ac:dyDescent="0.2">
      <c r="A2997" t="s">
        <v>13</v>
      </c>
      <c r="B2997" t="s">
        <v>14</v>
      </c>
    </row>
    <row r="2998" spans="1:19" x14ac:dyDescent="0.2">
      <c r="A2998" t="s">
        <v>15</v>
      </c>
      <c r="B2998" t="s">
        <v>53</v>
      </c>
    </row>
    <row r="2999" spans="1:19" x14ac:dyDescent="0.2">
      <c r="A2999" t="s">
        <v>17</v>
      </c>
    </row>
    <row r="3000" spans="1:19" s="2" customFormat="1" x14ac:dyDescent="0.2">
      <c r="A3000" s="2" t="s">
        <v>18</v>
      </c>
      <c r="B3000" s="2" t="s">
        <v>19</v>
      </c>
      <c r="C3000" s="2" t="s">
        <v>6</v>
      </c>
      <c r="D3000" s="2" t="s">
        <v>15</v>
      </c>
      <c r="E3000" s="2" t="s">
        <v>20</v>
      </c>
      <c r="F3000" s="2" t="s">
        <v>13</v>
      </c>
      <c r="G3000" s="2" t="s">
        <v>21</v>
      </c>
      <c r="H3000" s="2" t="s">
        <v>9</v>
      </c>
      <c r="I3000" s="2" t="s">
        <v>4</v>
      </c>
      <c r="J3000" s="2" t="s">
        <v>1925</v>
      </c>
      <c r="K3000" s="2" t="s">
        <v>1998</v>
      </c>
      <c r="L3000" s="2" t="s">
        <v>2002</v>
      </c>
      <c r="M3000" s="2" t="s">
        <v>2001</v>
      </c>
      <c r="O3000" s="2" t="s">
        <v>2000</v>
      </c>
      <c r="P3000" s="2" t="s">
        <v>2004</v>
      </c>
      <c r="Q3000" s="2" t="s">
        <v>1502</v>
      </c>
      <c r="R3000" s="2" t="s">
        <v>2005</v>
      </c>
      <c r="S3000" s="2" t="s">
        <v>2006</v>
      </c>
    </row>
    <row r="3001" spans="1:19" x14ac:dyDescent="0.2">
      <c r="A3001" t="s">
        <v>335</v>
      </c>
      <c r="B3001">
        <v>3.8502999999999998</v>
      </c>
      <c r="D3001" t="s">
        <v>30</v>
      </c>
      <c r="E3001" t="s">
        <v>336</v>
      </c>
      <c r="F3001" t="s">
        <v>27</v>
      </c>
      <c r="G3001">
        <v>0</v>
      </c>
      <c r="I3001" t="s">
        <v>337</v>
      </c>
    </row>
    <row r="3002" spans="1:19" x14ac:dyDescent="0.2">
      <c r="A3002" t="s">
        <v>29</v>
      </c>
      <c r="B3002">
        <v>0.25026999999999999</v>
      </c>
      <c r="D3002" t="s">
        <v>30</v>
      </c>
      <c r="E3002" t="s">
        <v>31</v>
      </c>
      <c r="F3002" t="s">
        <v>27</v>
      </c>
      <c r="G3002">
        <v>0</v>
      </c>
      <c r="I3002" t="s">
        <v>338</v>
      </c>
    </row>
    <row r="3003" spans="1:19" x14ac:dyDescent="0.2">
      <c r="A3003" t="s">
        <v>1460</v>
      </c>
      <c r="B3003">
        <v>1</v>
      </c>
      <c r="C3003" t="str">
        <f>B2993</f>
        <v>IQ</v>
      </c>
      <c r="D3003" t="s">
        <v>53</v>
      </c>
      <c r="E3003" t="s">
        <v>339</v>
      </c>
      <c r="F3003" t="s">
        <v>33</v>
      </c>
      <c r="G3003">
        <v>0</v>
      </c>
      <c r="H3003" t="s">
        <v>73</v>
      </c>
      <c r="J3003">
        <f>VLOOKUP(C3003,'extension - production vol'!$B$6:$D$235,3,0)</f>
        <v>61.424999999999997</v>
      </c>
    </row>
    <row r="3004" spans="1:19" x14ac:dyDescent="0.2">
      <c r="A3004" t="s">
        <v>1434</v>
      </c>
      <c r="B3004">
        <v>3.3521534714391271E-8</v>
      </c>
      <c r="C3004" t="s">
        <v>49</v>
      </c>
      <c r="D3004" t="s">
        <v>15</v>
      </c>
      <c r="F3004" t="s">
        <v>36</v>
      </c>
      <c r="G3004">
        <v>0</v>
      </c>
      <c r="H3004" t="s">
        <v>1434</v>
      </c>
      <c r="I3004" t="s">
        <v>340</v>
      </c>
    </row>
    <row r="3005" spans="1:19" x14ac:dyDescent="0.2">
      <c r="A3005" t="s">
        <v>1435</v>
      </c>
      <c r="B3005">
        <v>1.7708617649119798E-8</v>
      </c>
      <c r="C3005" t="s">
        <v>49</v>
      </c>
      <c r="D3005" t="s">
        <v>15</v>
      </c>
      <c r="F3005" t="s">
        <v>36</v>
      </c>
      <c r="G3005">
        <v>0</v>
      </c>
      <c r="H3005" t="s">
        <v>1435</v>
      </c>
      <c r="I3005" t="s">
        <v>340</v>
      </c>
    </row>
    <row r="3006" spans="1:19" x14ac:dyDescent="0.2">
      <c r="A3006" t="s">
        <v>1452</v>
      </c>
      <c r="B3006">
        <v>3.0570455872195341E-10</v>
      </c>
      <c r="C3006" t="s">
        <v>35</v>
      </c>
      <c r="D3006" t="s">
        <v>15</v>
      </c>
      <c r="F3006" t="s">
        <v>36</v>
      </c>
      <c r="G3006">
        <v>0</v>
      </c>
      <c r="H3006" t="s">
        <v>1452</v>
      </c>
      <c r="I3006" t="s">
        <v>340</v>
      </c>
    </row>
    <row r="3007" spans="1:19" x14ac:dyDescent="0.2">
      <c r="A3007" t="s">
        <v>1453</v>
      </c>
      <c r="B3007">
        <v>3.7018911407736551E-10</v>
      </c>
      <c r="C3007" t="s">
        <v>35</v>
      </c>
      <c r="D3007" t="s">
        <v>15</v>
      </c>
      <c r="F3007" t="s">
        <v>36</v>
      </c>
      <c r="G3007">
        <v>0</v>
      </c>
      <c r="H3007" t="s">
        <v>1453</v>
      </c>
      <c r="I3007" t="s">
        <v>340</v>
      </c>
    </row>
    <row r="3008" spans="1:19" x14ac:dyDescent="0.2">
      <c r="A3008" t="s">
        <v>1454</v>
      </c>
      <c r="B3008">
        <v>4.824400067330827E-11</v>
      </c>
      <c r="C3008" t="s">
        <v>35</v>
      </c>
      <c r="D3008" t="s">
        <v>15</v>
      </c>
      <c r="F3008" t="s">
        <v>36</v>
      </c>
      <c r="G3008">
        <v>0</v>
      </c>
      <c r="H3008" t="s">
        <v>1454</v>
      </c>
      <c r="I3008" t="s">
        <v>340</v>
      </c>
    </row>
    <row r="3009" spans="1:9" x14ac:dyDescent="0.2">
      <c r="A3009" t="s">
        <v>1455</v>
      </c>
      <c r="B3009">
        <v>9.7920991465625702E-9</v>
      </c>
      <c r="C3009" t="s">
        <v>35</v>
      </c>
      <c r="D3009" t="s">
        <v>15</v>
      </c>
      <c r="F3009" t="s">
        <v>36</v>
      </c>
      <c r="G3009">
        <v>0</v>
      </c>
      <c r="H3009" t="s">
        <v>1455</v>
      </c>
      <c r="I3009" t="s">
        <v>340</v>
      </c>
    </row>
    <row r="3010" spans="1:9" x14ac:dyDescent="0.2">
      <c r="A3010" t="s">
        <v>1456</v>
      </c>
      <c r="B3010">
        <v>5.1826475970831156E-9</v>
      </c>
      <c r="C3010" t="s">
        <v>35</v>
      </c>
      <c r="D3010" t="s">
        <v>15</v>
      </c>
      <c r="F3010" t="s">
        <v>36</v>
      </c>
      <c r="G3010">
        <v>0</v>
      </c>
      <c r="H3010" t="s">
        <v>1456</v>
      </c>
      <c r="I3010" t="s">
        <v>340</v>
      </c>
    </row>
    <row r="3011" spans="1:9" x14ac:dyDescent="0.2">
      <c r="A3011" t="s">
        <v>1461</v>
      </c>
      <c r="B3011">
        <v>5.3404337904433668E-9</v>
      </c>
      <c r="C3011" t="s">
        <v>49</v>
      </c>
      <c r="D3011" t="s">
        <v>15</v>
      </c>
      <c r="F3011" t="s">
        <v>36</v>
      </c>
      <c r="G3011">
        <v>0</v>
      </c>
      <c r="H3011" t="s">
        <v>1461</v>
      </c>
      <c r="I3011" t="s">
        <v>340</v>
      </c>
    </row>
    <row r="3012" spans="1:9" x14ac:dyDescent="0.2">
      <c r="A3012" t="s">
        <v>1457</v>
      </c>
      <c r="B3012">
        <v>6.2434324500307844E-8</v>
      </c>
      <c r="C3012" t="s">
        <v>49</v>
      </c>
      <c r="D3012" t="s">
        <v>15</v>
      </c>
      <c r="F3012" t="s">
        <v>36</v>
      </c>
      <c r="G3012">
        <v>0</v>
      </c>
      <c r="H3012" t="s">
        <v>1457</v>
      </c>
      <c r="I3012" t="s">
        <v>340</v>
      </c>
    </row>
    <row r="3013" spans="1:9" x14ac:dyDescent="0.2">
      <c r="A3013" t="s">
        <v>1462</v>
      </c>
      <c r="B3013">
        <v>1.9816111689228142E-9</v>
      </c>
      <c r="C3013" t="s">
        <v>49</v>
      </c>
      <c r="D3013" t="s">
        <v>15</v>
      </c>
      <c r="F3013" t="s">
        <v>36</v>
      </c>
      <c r="G3013">
        <v>0</v>
      </c>
      <c r="H3013" t="s">
        <v>1462</v>
      </c>
      <c r="I3013" t="s">
        <v>340</v>
      </c>
    </row>
    <row r="3014" spans="1:9" x14ac:dyDescent="0.2">
      <c r="A3014" t="s">
        <v>1458</v>
      </c>
      <c r="B3014">
        <v>3.3001000093019847E-8</v>
      </c>
      <c r="C3014" t="s">
        <v>49</v>
      </c>
      <c r="D3014" t="s">
        <v>15</v>
      </c>
      <c r="F3014" t="s">
        <v>36</v>
      </c>
      <c r="G3014">
        <v>0</v>
      </c>
      <c r="H3014" t="s">
        <v>1458</v>
      </c>
      <c r="I3014" t="s">
        <v>340</v>
      </c>
    </row>
    <row r="3015" spans="1:9" x14ac:dyDescent="0.2">
      <c r="A3015" t="s">
        <v>442</v>
      </c>
      <c r="B3015">
        <v>3.7025999999999999E-3</v>
      </c>
      <c r="C3015" t="s">
        <v>42</v>
      </c>
      <c r="D3015" t="s">
        <v>16</v>
      </c>
      <c r="F3015" t="s">
        <v>36</v>
      </c>
      <c r="G3015">
        <v>0</v>
      </c>
      <c r="H3015" t="s">
        <v>443</v>
      </c>
      <c r="I3015" t="s">
        <v>353</v>
      </c>
    </row>
    <row r="3016" spans="1:9" x14ac:dyDescent="0.2">
      <c r="A3016" t="s">
        <v>354</v>
      </c>
      <c r="B3016">
        <v>-3.3322999999999998E-6</v>
      </c>
      <c r="C3016" t="s">
        <v>49</v>
      </c>
      <c r="D3016" t="s">
        <v>250</v>
      </c>
      <c r="F3016" t="s">
        <v>36</v>
      </c>
      <c r="G3016">
        <v>0</v>
      </c>
      <c r="H3016" t="s">
        <v>355</v>
      </c>
      <c r="I3016" t="s">
        <v>353</v>
      </c>
    </row>
    <row r="3018" spans="1:9" s="2" customFormat="1" x14ac:dyDescent="0.2">
      <c r="A3018" s="2" t="s">
        <v>2</v>
      </c>
      <c r="B3018" s="2" t="s">
        <v>332</v>
      </c>
    </row>
    <row r="3019" spans="1:9" x14ac:dyDescent="0.2">
      <c r="A3019" t="s">
        <v>4</v>
      </c>
      <c r="B3019" t="s">
        <v>356</v>
      </c>
    </row>
    <row r="3020" spans="1:9" x14ac:dyDescent="0.2">
      <c r="A3020" t="s">
        <v>6</v>
      </c>
      <c r="B3020" t="s">
        <v>1718</v>
      </c>
    </row>
    <row r="3021" spans="1:9" x14ac:dyDescent="0.2">
      <c r="A3021" t="s">
        <v>8</v>
      </c>
      <c r="B3021">
        <v>1</v>
      </c>
    </row>
    <row r="3022" spans="1:9" x14ac:dyDescent="0.2">
      <c r="A3022" t="s">
        <v>9</v>
      </c>
      <c r="B3022" t="s">
        <v>73</v>
      </c>
    </row>
    <row r="3023" spans="1:9" x14ac:dyDescent="0.2">
      <c r="A3023" t="s">
        <v>11</v>
      </c>
      <c r="B3023" t="s">
        <v>12</v>
      </c>
    </row>
    <row r="3024" spans="1:9" x14ac:dyDescent="0.2">
      <c r="A3024" t="s">
        <v>13</v>
      </c>
      <c r="B3024" t="s">
        <v>14</v>
      </c>
    </row>
    <row r="3025" spans="1:22" x14ac:dyDescent="0.2">
      <c r="A3025" t="s">
        <v>15</v>
      </c>
      <c r="B3025" t="s">
        <v>53</v>
      </c>
    </row>
    <row r="3026" spans="1:22" x14ac:dyDescent="0.2">
      <c r="A3026" t="s">
        <v>17</v>
      </c>
    </row>
    <row r="3027" spans="1:22" s="2" customFormat="1" x14ac:dyDescent="0.2">
      <c r="A3027" s="2" t="s">
        <v>18</v>
      </c>
      <c r="B3027" s="2" t="s">
        <v>19</v>
      </c>
      <c r="C3027" s="2" t="s">
        <v>6</v>
      </c>
      <c r="D3027" s="2" t="s">
        <v>15</v>
      </c>
      <c r="E3027" s="2" t="s">
        <v>20</v>
      </c>
      <c r="F3027" s="2" t="s">
        <v>13</v>
      </c>
      <c r="G3027" s="2" t="s">
        <v>21</v>
      </c>
      <c r="H3027" s="2" t="s">
        <v>22</v>
      </c>
      <c r="I3027" s="2" t="s">
        <v>23</v>
      </c>
      <c r="J3027" s="2" t="s">
        <v>4</v>
      </c>
      <c r="K3027" s="2" t="s">
        <v>24</v>
      </c>
      <c r="L3027" s="2" t="s">
        <v>9</v>
      </c>
      <c r="M3027" s="2" t="s">
        <v>1998</v>
      </c>
      <c r="O3027" s="2" t="s">
        <v>2002</v>
      </c>
      <c r="P3027" s="2" t="s">
        <v>2003</v>
      </c>
      <c r="Q3027" s="2" t="s">
        <v>2001</v>
      </c>
      <c r="R3027" s="2" t="s">
        <v>2000</v>
      </c>
      <c r="S3027" s="2" t="s">
        <v>2004</v>
      </c>
      <c r="T3027" s="2" t="s">
        <v>1502</v>
      </c>
      <c r="U3027" s="2" t="s">
        <v>2005</v>
      </c>
      <c r="V3027" s="2" t="s">
        <v>2006</v>
      </c>
    </row>
    <row r="3028" spans="1:22" x14ac:dyDescent="0.2">
      <c r="A3028" t="s">
        <v>335</v>
      </c>
      <c r="B3028">
        <v>3.8502999999999998</v>
      </c>
      <c r="D3028" t="s">
        <v>30</v>
      </c>
      <c r="E3028" t="s">
        <v>336</v>
      </c>
      <c r="F3028" t="s">
        <v>27</v>
      </c>
      <c r="G3028">
        <v>2</v>
      </c>
      <c r="H3028">
        <v>1.348151067341848</v>
      </c>
      <c r="I3028">
        <v>4.3409845976280087E-2</v>
      </c>
      <c r="J3028" t="s">
        <v>337</v>
      </c>
    </row>
    <row r="3029" spans="1:22" x14ac:dyDescent="0.2">
      <c r="A3029" t="s">
        <v>29</v>
      </c>
      <c r="B3029">
        <v>0.25026999999999999</v>
      </c>
      <c r="D3029" t="s">
        <v>30</v>
      </c>
      <c r="E3029" t="s">
        <v>31</v>
      </c>
      <c r="F3029" t="s">
        <v>27</v>
      </c>
      <c r="G3029">
        <v>2</v>
      </c>
      <c r="H3029">
        <v>-1.385214943900327</v>
      </c>
      <c r="I3029">
        <v>2.439508208471609E-2</v>
      </c>
      <c r="J3029" t="s">
        <v>358</v>
      </c>
    </row>
    <row r="3030" spans="1:22" x14ac:dyDescent="0.2">
      <c r="A3030" t="s">
        <v>332</v>
      </c>
      <c r="B3030">
        <v>1</v>
      </c>
      <c r="C3030" t="str">
        <f>B3020</f>
        <v>IQ</v>
      </c>
      <c r="D3030" t="s">
        <v>53</v>
      </c>
      <c r="E3030" t="s">
        <v>339</v>
      </c>
      <c r="F3030" t="s">
        <v>33</v>
      </c>
      <c r="G3030">
        <v>0</v>
      </c>
      <c r="H3030">
        <v>1</v>
      </c>
      <c r="L3030" t="s">
        <v>73</v>
      </c>
      <c r="M3030">
        <f>VLOOKUP(C3030,'extension - production vol'!$B$6:$D$235,3,0)</f>
        <v>61.424999999999997</v>
      </c>
    </row>
    <row r="3031" spans="1:22" x14ac:dyDescent="0.2">
      <c r="A3031" t="s">
        <v>1434</v>
      </c>
      <c r="B3031">
        <v>9.5377999999999999E-9</v>
      </c>
      <c r="C3031" t="s">
        <v>49</v>
      </c>
      <c r="D3031" t="s">
        <v>15</v>
      </c>
      <c r="F3031" t="s">
        <v>36</v>
      </c>
      <c r="G3031">
        <v>2</v>
      </c>
      <c r="H3031">
        <v>-18.46800298604678</v>
      </c>
      <c r="I3031">
        <v>9.798894162072011E-2</v>
      </c>
      <c r="J3031" t="s">
        <v>340</v>
      </c>
      <c r="L3031" t="s">
        <v>1434</v>
      </c>
    </row>
    <row r="3032" spans="1:22" x14ac:dyDescent="0.2">
      <c r="A3032" t="s">
        <v>1435</v>
      </c>
      <c r="B3032">
        <v>5.0512999999999997E-9</v>
      </c>
      <c r="C3032" t="s">
        <v>49</v>
      </c>
      <c r="D3032" t="s">
        <v>15</v>
      </c>
      <c r="F3032" t="s">
        <v>36</v>
      </c>
      <c r="G3032">
        <v>2</v>
      </c>
      <c r="H3032">
        <v>-19.10362020104489</v>
      </c>
      <c r="I3032">
        <v>9.798894162072011E-2</v>
      </c>
      <c r="J3032" t="s">
        <v>340</v>
      </c>
      <c r="L3032" t="s">
        <v>1435</v>
      </c>
    </row>
    <row r="3033" spans="1:22" x14ac:dyDescent="0.2">
      <c r="A3033" t="s">
        <v>1439</v>
      </c>
      <c r="B3033">
        <v>2.7893999999999999E-9</v>
      </c>
      <c r="C3033" t="s">
        <v>49</v>
      </c>
      <c r="D3033" t="s">
        <v>15</v>
      </c>
      <c r="F3033" t="s">
        <v>36</v>
      </c>
      <c r="G3033">
        <v>2</v>
      </c>
      <c r="H3033">
        <v>-19.697439318003951</v>
      </c>
      <c r="I3033">
        <v>9.798894162072011E-2</v>
      </c>
      <c r="J3033" t="s">
        <v>340</v>
      </c>
      <c r="L3033" t="s">
        <v>1439</v>
      </c>
    </row>
    <row r="3034" spans="1:22" x14ac:dyDescent="0.2">
      <c r="A3034" t="s">
        <v>1440</v>
      </c>
      <c r="B3034">
        <v>5.6277000000000002E-8</v>
      </c>
      <c r="C3034" t="s">
        <v>49</v>
      </c>
      <c r="D3034" t="s">
        <v>15</v>
      </c>
      <c r="F3034" t="s">
        <v>36</v>
      </c>
      <c r="G3034">
        <v>2</v>
      </c>
      <c r="H3034">
        <v>-16.692979911025031</v>
      </c>
      <c r="I3034">
        <v>9.798894162072011E-2</v>
      </c>
      <c r="J3034" t="s">
        <v>340</v>
      </c>
      <c r="L3034" t="s">
        <v>1440</v>
      </c>
    </row>
    <row r="3035" spans="1:22" x14ac:dyDescent="0.2">
      <c r="A3035" t="s">
        <v>1441</v>
      </c>
      <c r="B3035">
        <v>4.4043E-10</v>
      </c>
      <c r="C3035" t="s">
        <v>35</v>
      </c>
      <c r="D3035" t="s">
        <v>15</v>
      </c>
      <c r="F3035" t="s">
        <v>36</v>
      </c>
      <c r="G3035">
        <v>2</v>
      </c>
      <c r="H3035">
        <v>-21.54326959350907</v>
      </c>
      <c r="I3035">
        <v>9.798894162072011E-2</v>
      </c>
      <c r="J3035" t="s">
        <v>340</v>
      </c>
      <c r="L3035" t="s">
        <v>1441</v>
      </c>
    </row>
    <row r="3036" spans="1:22" x14ac:dyDescent="0.2">
      <c r="A3036" t="s">
        <v>1442</v>
      </c>
      <c r="B3036">
        <v>7.3404E-9</v>
      </c>
      <c r="C3036" t="s">
        <v>35</v>
      </c>
      <c r="D3036" t="s">
        <v>15</v>
      </c>
      <c r="F3036" t="s">
        <v>36</v>
      </c>
      <c r="G3036">
        <v>2</v>
      </c>
      <c r="H3036">
        <v>-18.729872499892029</v>
      </c>
      <c r="I3036">
        <v>9.798894162072011E-2</v>
      </c>
      <c r="J3036" t="s">
        <v>340</v>
      </c>
      <c r="L3036" t="s">
        <v>1442</v>
      </c>
    </row>
    <row r="3037" spans="1:22" x14ac:dyDescent="0.2">
      <c r="A3037" t="s">
        <v>1452</v>
      </c>
      <c r="B3037">
        <v>3.8934000000000002E-10</v>
      </c>
      <c r="C3037" t="s">
        <v>35</v>
      </c>
      <c r="D3037" t="s">
        <v>15</v>
      </c>
      <c r="F3037" t="s">
        <v>36</v>
      </c>
      <c r="G3037">
        <v>2</v>
      </c>
      <c r="H3037">
        <v>-21.666568118067421</v>
      </c>
      <c r="I3037">
        <v>9.798894162072011E-2</v>
      </c>
      <c r="J3037" t="s">
        <v>340</v>
      </c>
      <c r="L3037" t="s">
        <v>1452</v>
      </c>
    </row>
    <row r="3038" spans="1:22" x14ac:dyDescent="0.2">
      <c r="A3038" t="s">
        <v>1453</v>
      </c>
      <c r="B3038">
        <v>4.7130000000000002E-10</v>
      </c>
      <c r="C3038" t="s">
        <v>35</v>
      </c>
      <c r="D3038" t="s">
        <v>15</v>
      </c>
      <c r="F3038" t="s">
        <v>36</v>
      </c>
      <c r="G3038">
        <v>2</v>
      </c>
      <c r="H3038">
        <v>-21.47552628199886</v>
      </c>
      <c r="I3038">
        <v>9.798894162072011E-2</v>
      </c>
      <c r="J3038" t="s">
        <v>340</v>
      </c>
      <c r="L3038" t="s">
        <v>1453</v>
      </c>
    </row>
    <row r="3039" spans="1:22" x14ac:dyDescent="0.2">
      <c r="A3039" t="s">
        <v>1454</v>
      </c>
      <c r="B3039">
        <v>6.1474000000000004E-11</v>
      </c>
      <c r="C3039" t="s">
        <v>35</v>
      </c>
      <c r="D3039" t="s">
        <v>15</v>
      </c>
      <c r="F3039" t="s">
        <v>36</v>
      </c>
      <c r="G3039">
        <v>2</v>
      </c>
      <c r="H3039">
        <v>-23.51240679473371</v>
      </c>
      <c r="I3039">
        <v>9.798894162072011E-2</v>
      </c>
      <c r="J3039" t="s">
        <v>340</v>
      </c>
      <c r="L3039" t="s">
        <v>1454</v>
      </c>
    </row>
    <row r="3040" spans="1:22" x14ac:dyDescent="0.2">
      <c r="A3040" t="s">
        <v>1455</v>
      </c>
      <c r="B3040">
        <v>1.2458999999999999E-8</v>
      </c>
      <c r="C3040" t="s">
        <v>35</v>
      </c>
      <c r="D3040" t="s">
        <v>15</v>
      </c>
      <c r="F3040" t="s">
        <v>36</v>
      </c>
      <c r="G3040">
        <v>2</v>
      </c>
      <c r="H3040">
        <v>-18.20082258362968</v>
      </c>
      <c r="I3040">
        <v>9.798894162072011E-2</v>
      </c>
      <c r="J3040" t="s">
        <v>340</v>
      </c>
      <c r="L3040" t="s">
        <v>1455</v>
      </c>
    </row>
    <row r="3041" spans="1:12" x14ac:dyDescent="0.2">
      <c r="A3041" t="s">
        <v>1456</v>
      </c>
      <c r="B3041">
        <v>6.5981999999999998E-9</v>
      </c>
      <c r="C3041" t="s">
        <v>35</v>
      </c>
      <c r="D3041" t="s">
        <v>15</v>
      </c>
      <c r="F3041" t="s">
        <v>36</v>
      </c>
      <c r="G3041">
        <v>2</v>
      </c>
      <c r="H3041">
        <v>-18.836468952383601</v>
      </c>
      <c r="I3041">
        <v>9.798894162072011E-2</v>
      </c>
      <c r="J3041" t="s">
        <v>340</v>
      </c>
      <c r="L3041" t="s">
        <v>1456</v>
      </c>
    </row>
    <row r="3042" spans="1:12" x14ac:dyDescent="0.2">
      <c r="A3042" t="s">
        <v>1461</v>
      </c>
      <c r="B3042">
        <v>1.0666E-9</v>
      </c>
      <c r="C3042" t="s">
        <v>49</v>
      </c>
      <c r="D3042" t="s">
        <v>15</v>
      </c>
      <c r="F3042" t="s">
        <v>36</v>
      </c>
      <c r="G3042">
        <v>2</v>
      </c>
      <c r="H3042">
        <v>-20.658789817762049</v>
      </c>
      <c r="I3042">
        <v>9.798894162072011E-2</v>
      </c>
      <c r="J3042" t="s">
        <v>340</v>
      </c>
      <c r="L3042" t="s">
        <v>1461</v>
      </c>
    </row>
    <row r="3043" spans="1:12" x14ac:dyDescent="0.2">
      <c r="A3043" t="s">
        <v>1457</v>
      </c>
      <c r="B3043">
        <v>1.7777000000000001E-8</v>
      </c>
      <c r="C3043" t="s">
        <v>49</v>
      </c>
      <c r="D3043" t="s">
        <v>15</v>
      </c>
      <c r="F3043" t="s">
        <v>36</v>
      </c>
      <c r="G3043">
        <v>2</v>
      </c>
      <c r="H3043">
        <v>-17.845360350005858</v>
      </c>
      <c r="I3043">
        <v>9.798894162072011E-2</v>
      </c>
      <c r="J3043" t="s">
        <v>340</v>
      </c>
      <c r="L3043" t="s">
        <v>1457</v>
      </c>
    </row>
    <row r="3044" spans="1:12" x14ac:dyDescent="0.2">
      <c r="A3044" t="s">
        <v>1462</v>
      </c>
      <c r="B3044">
        <v>5.6487000000000004E-10</v>
      </c>
      <c r="C3044" t="s">
        <v>49</v>
      </c>
      <c r="D3044" t="s">
        <v>15</v>
      </c>
      <c r="F3044" t="s">
        <v>36</v>
      </c>
      <c r="G3044">
        <v>2</v>
      </c>
      <c r="H3044">
        <v>-21.294425499752101</v>
      </c>
      <c r="I3044">
        <v>9.798894162072011E-2</v>
      </c>
      <c r="J3044" t="s">
        <v>340</v>
      </c>
      <c r="L3044" t="s">
        <v>1462</v>
      </c>
    </row>
    <row r="3045" spans="1:12" x14ac:dyDescent="0.2">
      <c r="A3045" t="s">
        <v>1458</v>
      </c>
      <c r="B3045">
        <v>9.4146000000000001E-9</v>
      </c>
      <c r="C3045" t="s">
        <v>49</v>
      </c>
      <c r="D3045" t="s">
        <v>15</v>
      </c>
      <c r="F3045" t="s">
        <v>36</v>
      </c>
      <c r="G3045">
        <v>2</v>
      </c>
      <c r="H3045">
        <v>-18.48100416113547</v>
      </c>
      <c r="I3045">
        <v>9.798894162072011E-2</v>
      </c>
      <c r="J3045" t="s">
        <v>340</v>
      </c>
      <c r="L3045" t="s">
        <v>1458</v>
      </c>
    </row>
    <row r="3046" spans="1:12" x14ac:dyDescent="0.2">
      <c r="A3046" t="s">
        <v>341</v>
      </c>
      <c r="B3046">
        <v>2.3616999999999999E-8</v>
      </c>
      <c r="C3046" t="s">
        <v>359</v>
      </c>
      <c r="D3046" t="s">
        <v>15</v>
      </c>
      <c r="F3046" t="s">
        <v>36</v>
      </c>
      <c r="G3046">
        <v>2</v>
      </c>
      <c r="H3046">
        <v>-17.561299045251399</v>
      </c>
      <c r="I3046">
        <v>9.798894162072011E-2</v>
      </c>
      <c r="J3046" t="s">
        <v>340</v>
      </c>
      <c r="L3046" t="s">
        <v>341</v>
      </c>
    </row>
    <row r="3047" spans="1:12" x14ac:dyDescent="0.2">
      <c r="A3047" t="s">
        <v>342</v>
      </c>
      <c r="B3047">
        <v>2.3616999999999999E-8</v>
      </c>
      <c r="C3047" t="s">
        <v>359</v>
      </c>
      <c r="D3047" t="s">
        <v>15</v>
      </c>
      <c r="F3047" t="s">
        <v>36</v>
      </c>
      <c r="G3047">
        <v>2</v>
      </c>
      <c r="H3047">
        <v>-17.561299045251399</v>
      </c>
      <c r="I3047">
        <v>9.798894162072011E-2</v>
      </c>
      <c r="J3047" t="s">
        <v>340</v>
      </c>
      <c r="L3047" t="s">
        <v>342</v>
      </c>
    </row>
    <row r="3048" spans="1:12" x14ac:dyDescent="0.2">
      <c r="A3048" t="s">
        <v>343</v>
      </c>
      <c r="B3048">
        <v>1.2508E-8</v>
      </c>
      <c r="C3048" t="s">
        <v>359</v>
      </c>
      <c r="D3048" t="s">
        <v>15</v>
      </c>
      <c r="F3048" t="s">
        <v>36</v>
      </c>
      <c r="G3048">
        <v>2</v>
      </c>
      <c r="H3048">
        <v>-18.196897397350821</v>
      </c>
      <c r="I3048">
        <v>9.798894162072011E-2</v>
      </c>
      <c r="J3048" t="s">
        <v>340</v>
      </c>
      <c r="L3048" t="s">
        <v>343</v>
      </c>
    </row>
    <row r="3049" spans="1:12" x14ac:dyDescent="0.2">
      <c r="A3049" t="s">
        <v>344</v>
      </c>
      <c r="B3049">
        <v>1.2508E-8</v>
      </c>
      <c r="C3049" t="s">
        <v>359</v>
      </c>
      <c r="D3049" t="s">
        <v>15</v>
      </c>
      <c r="F3049" t="s">
        <v>36</v>
      </c>
      <c r="G3049">
        <v>2</v>
      </c>
      <c r="H3049">
        <v>-18.196897397350821</v>
      </c>
      <c r="I3049">
        <v>9.798894162072011E-2</v>
      </c>
      <c r="J3049" t="s">
        <v>340</v>
      </c>
      <c r="L3049" t="s">
        <v>344</v>
      </c>
    </row>
    <row r="3050" spans="1:12" x14ac:dyDescent="0.2">
      <c r="A3050" t="s">
        <v>345</v>
      </c>
      <c r="B3050">
        <v>2.4797999999999997E-7</v>
      </c>
      <c r="C3050" t="s">
        <v>359</v>
      </c>
      <c r="D3050" t="s">
        <v>15</v>
      </c>
      <c r="F3050" t="s">
        <v>36</v>
      </c>
      <c r="G3050">
        <v>2</v>
      </c>
      <c r="H3050">
        <v>-15.20991773919472</v>
      </c>
      <c r="I3050">
        <v>9.798894162072011E-2</v>
      </c>
      <c r="J3050" t="s">
        <v>340</v>
      </c>
      <c r="L3050" t="s">
        <v>345</v>
      </c>
    </row>
    <row r="3051" spans="1:12" x14ac:dyDescent="0.2">
      <c r="A3051" t="s">
        <v>346</v>
      </c>
      <c r="B3051">
        <v>1.3133E-7</v>
      </c>
      <c r="C3051" t="s">
        <v>359</v>
      </c>
      <c r="D3051" t="s">
        <v>15</v>
      </c>
      <c r="F3051" t="s">
        <v>36</v>
      </c>
      <c r="G3051">
        <v>2</v>
      </c>
      <c r="H3051">
        <v>-15.845552597349339</v>
      </c>
      <c r="I3051">
        <v>9.798894162072011E-2</v>
      </c>
      <c r="J3051" t="s">
        <v>340</v>
      </c>
      <c r="L3051" t="s">
        <v>346</v>
      </c>
    </row>
    <row r="3052" spans="1:12" x14ac:dyDescent="0.2">
      <c r="A3052" t="s">
        <v>347</v>
      </c>
      <c r="B3052">
        <v>4.6489E-8</v>
      </c>
      <c r="C3052" t="s">
        <v>49</v>
      </c>
      <c r="D3052" t="s">
        <v>15</v>
      </c>
      <c r="F3052" t="s">
        <v>36</v>
      </c>
      <c r="G3052">
        <v>2</v>
      </c>
      <c r="H3052">
        <v>-16.884050111477411</v>
      </c>
      <c r="I3052">
        <v>9.798894162072011E-2</v>
      </c>
      <c r="J3052" t="s">
        <v>340</v>
      </c>
      <c r="L3052" t="s">
        <v>347</v>
      </c>
    </row>
    <row r="3053" spans="1:12" x14ac:dyDescent="0.2">
      <c r="A3053" t="s">
        <v>348</v>
      </c>
      <c r="B3053">
        <v>3.3766000000000001E-9</v>
      </c>
      <c r="C3053" t="s">
        <v>49</v>
      </c>
      <c r="D3053" t="s">
        <v>15</v>
      </c>
      <c r="F3053" t="s">
        <v>36</v>
      </c>
      <c r="G3053">
        <v>2</v>
      </c>
      <c r="H3053">
        <v>-19.506396550885459</v>
      </c>
      <c r="I3053">
        <v>9.798894162072011E-2</v>
      </c>
      <c r="J3053" t="s">
        <v>340</v>
      </c>
      <c r="L3053" t="s">
        <v>348</v>
      </c>
    </row>
    <row r="3054" spans="1:12" x14ac:dyDescent="0.2">
      <c r="A3054" t="s">
        <v>349</v>
      </c>
      <c r="B3054">
        <v>1.2213E-8</v>
      </c>
      <c r="C3054" t="s">
        <v>359</v>
      </c>
      <c r="D3054" t="s">
        <v>15</v>
      </c>
      <c r="F3054" t="s">
        <v>36</v>
      </c>
      <c r="G3054">
        <v>2</v>
      </c>
      <c r="H3054">
        <v>-18.220764878757461</v>
      </c>
      <c r="I3054">
        <v>9.798894162072011E-2</v>
      </c>
      <c r="J3054" t="s">
        <v>340</v>
      </c>
      <c r="L3054" t="s">
        <v>349</v>
      </c>
    </row>
    <row r="3055" spans="1:12" x14ac:dyDescent="0.2">
      <c r="A3055" t="s">
        <v>350</v>
      </c>
      <c r="B3055">
        <v>2.0354999999999999E-7</v>
      </c>
      <c r="C3055" t="s">
        <v>359</v>
      </c>
      <c r="D3055" t="s">
        <v>15</v>
      </c>
      <c r="F3055" t="s">
        <v>36</v>
      </c>
      <c r="G3055">
        <v>2</v>
      </c>
      <c r="H3055">
        <v>-15.40735416199742</v>
      </c>
      <c r="I3055">
        <v>9.798894162072011E-2</v>
      </c>
      <c r="J3055" t="s">
        <v>340</v>
      </c>
      <c r="L3055" t="s">
        <v>350</v>
      </c>
    </row>
    <row r="3056" spans="1:12" x14ac:dyDescent="0.2">
      <c r="A3056" t="s">
        <v>351</v>
      </c>
      <c r="B3056">
        <v>6.4681999999999996E-9</v>
      </c>
      <c r="C3056" t="s">
        <v>359</v>
      </c>
      <c r="D3056" t="s">
        <v>15</v>
      </c>
      <c r="F3056" t="s">
        <v>36</v>
      </c>
      <c r="G3056">
        <v>2</v>
      </c>
      <c r="H3056">
        <v>-18.856367974250119</v>
      </c>
      <c r="I3056">
        <v>9.798894162072011E-2</v>
      </c>
      <c r="J3056" t="s">
        <v>340</v>
      </c>
      <c r="L3056" t="s">
        <v>351</v>
      </c>
    </row>
    <row r="3057" spans="1:19" x14ac:dyDescent="0.2">
      <c r="A3057" t="s">
        <v>352</v>
      </c>
      <c r="B3057">
        <v>1.078E-7</v>
      </c>
      <c r="C3057" t="s">
        <v>359</v>
      </c>
      <c r="D3057" t="s">
        <v>15</v>
      </c>
      <c r="F3057" t="s">
        <v>36</v>
      </c>
      <c r="G3057">
        <v>2</v>
      </c>
      <c r="H3057">
        <v>-16.042988178471511</v>
      </c>
      <c r="I3057">
        <v>9.798894162072011E-2</v>
      </c>
      <c r="J3057" t="s">
        <v>340</v>
      </c>
      <c r="L3057" t="s">
        <v>352</v>
      </c>
    </row>
    <row r="3058" spans="1:19" x14ac:dyDescent="0.2">
      <c r="A3058" t="s">
        <v>442</v>
      </c>
      <c r="B3058">
        <v>2.0720999999999999E-3</v>
      </c>
      <c r="C3058" t="s">
        <v>42</v>
      </c>
      <c r="D3058" t="s">
        <v>16</v>
      </c>
      <c r="F3058" t="s">
        <v>36</v>
      </c>
      <c r="G3058">
        <v>2</v>
      </c>
      <c r="H3058">
        <v>-6.1791926932012373</v>
      </c>
      <c r="I3058">
        <v>4.3409845976280087E-2</v>
      </c>
      <c r="J3058" t="s">
        <v>353</v>
      </c>
      <c r="L3058" t="s">
        <v>443</v>
      </c>
    </row>
    <row r="3059" spans="1:19" x14ac:dyDescent="0.2">
      <c r="A3059" t="s">
        <v>354</v>
      </c>
      <c r="B3059">
        <v>-1.8648999999999999E-6</v>
      </c>
      <c r="C3059" t="s">
        <v>49</v>
      </c>
      <c r="D3059" t="s">
        <v>250</v>
      </c>
      <c r="F3059" t="s">
        <v>36</v>
      </c>
      <c r="G3059">
        <v>2</v>
      </c>
      <c r="H3059">
        <v>-13.19230312560901</v>
      </c>
      <c r="I3059">
        <v>4.3409845976280087E-2</v>
      </c>
      <c r="J3059" t="s">
        <v>353</v>
      </c>
      <c r="K3059" t="b">
        <v>1</v>
      </c>
      <c r="L3059" t="s">
        <v>355</v>
      </c>
    </row>
    <row r="3061" spans="1:19" s="2" customFormat="1" x14ac:dyDescent="0.2">
      <c r="A3061" s="2" t="s">
        <v>2</v>
      </c>
      <c r="B3061" s="2" t="s">
        <v>1459</v>
      </c>
    </row>
    <row r="3062" spans="1:19" x14ac:dyDescent="0.2">
      <c r="A3062" t="s">
        <v>4</v>
      </c>
      <c r="B3062" t="s">
        <v>404</v>
      </c>
    </row>
    <row r="3063" spans="1:19" x14ac:dyDescent="0.2">
      <c r="A3063" t="s">
        <v>6</v>
      </c>
      <c r="B3063" t="s">
        <v>1662</v>
      </c>
    </row>
    <row r="3064" spans="1:19" x14ac:dyDescent="0.2">
      <c r="A3064" t="s">
        <v>8</v>
      </c>
      <c r="B3064">
        <v>1</v>
      </c>
    </row>
    <row r="3065" spans="1:19" x14ac:dyDescent="0.2">
      <c r="A3065" t="s">
        <v>9</v>
      </c>
      <c r="B3065" t="s">
        <v>73</v>
      </c>
    </row>
    <row r="3066" spans="1:19" x14ac:dyDescent="0.2">
      <c r="A3066" t="s">
        <v>11</v>
      </c>
      <c r="B3066" t="s">
        <v>12</v>
      </c>
    </row>
    <row r="3067" spans="1:19" x14ac:dyDescent="0.2">
      <c r="A3067" t="s">
        <v>13</v>
      </c>
      <c r="B3067" t="s">
        <v>14</v>
      </c>
    </row>
    <row r="3068" spans="1:19" x14ac:dyDescent="0.2">
      <c r="A3068" t="s">
        <v>15</v>
      </c>
      <c r="B3068" t="s">
        <v>53</v>
      </c>
    </row>
    <row r="3069" spans="1:19" x14ac:dyDescent="0.2">
      <c r="A3069" t="s">
        <v>17</v>
      </c>
    </row>
    <row r="3070" spans="1:19" s="2" customFormat="1" x14ac:dyDescent="0.2">
      <c r="A3070" s="2" t="s">
        <v>18</v>
      </c>
      <c r="B3070" s="2" t="s">
        <v>19</v>
      </c>
      <c r="C3070" s="2" t="s">
        <v>6</v>
      </c>
      <c r="D3070" s="2" t="s">
        <v>15</v>
      </c>
      <c r="E3070" s="2" t="s">
        <v>20</v>
      </c>
      <c r="F3070" s="2" t="s">
        <v>13</v>
      </c>
      <c r="G3070" s="2" t="s">
        <v>21</v>
      </c>
      <c r="H3070" s="2" t="s">
        <v>9</v>
      </c>
      <c r="I3070" s="2" t="s">
        <v>4</v>
      </c>
      <c r="J3070" s="2" t="s">
        <v>1925</v>
      </c>
      <c r="K3070" s="2" t="s">
        <v>1998</v>
      </c>
      <c r="L3070" s="2" t="s">
        <v>2002</v>
      </c>
      <c r="M3070" s="2" t="s">
        <v>2001</v>
      </c>
      <c r="O3070" s="2" t="s">
        <v>2000</v>
      </c>
      <c r="P3070" s="2" t="s">
        <v>2004</v>
      </c>
      <c r="Q3070" s="2" t="s">
        <v>1502</v>
      </c>
      <c r="R3070" s="2" t="s">
        <v>2005</v>
      </c>
      <c r="S3070" s="2" t="s">
        <v>2006</v>
      </c>
    </row>
    <row r="3071" spans="1:19" x14ac:dyDescent="0.2">
      <c r="A3071" t="s">
        <v>335</v>
      </c>
      <c r="B3071">
        <v>3.8502999999999998</v>
      </c>
      <c r="D3071" t="s">
        <v>30</v>
      </c>
      <c r="E3071" t="s">
        <v>336</v>
      </c>
      <c r="F3071" t="s">
        <v>27</v>
      </c>
      <c r="G3071">
        <v>0</v>
      </c>
      <c r="I3071" t="s">
        <v>337</v>
      </c>
    </row>
    <row r="3072" spans="1:19" x14ac:dyDescent="0.2">
      <c r="A3072" t="s">
        <v>29</v>
      </c>
      <c r="B3072">
        <v>0.25026999999999999</v>
      </c>
      <c r="D3072" t="s">
        <v>30</v>
      </c>
      <c r="E3072" t="s">
        <v>31</v>
      </c>
      <c r="F3072" t="s">
        <v>27</v>
      </c>
      <c r="G3072">
        <v>0</v>
      </c>
      <c r="I3072" t="s">
        <v>338</v>
      </c>
    </row>
    <row r="3073" spans="1:10" x14ac:dyDescent="0.2">
      <c r="A3073" t="s">
        <v>1459</v>
      </c>
      <c r="B3073">
        <v>1</v>
      </c>
      <c r="C3073" t="str">
        <f>B3063</f>
        <v>SV</v>
      </c>
      <c r="D3073" t="s">
        <v>53</v>
      </c>
      <c r="E3073" t="s">
        <v>339</v>
      </c>
      <c r="F3073" t="s">
        <v>33</v>
      </c>
      <c r="G3073">
        <v>0</v>
      </c>
      <c r="H3073" t="s">
        <v>73</v>
      </c>
      <c r="J3073">
        <f>VLOOKUP(C3073,'extension - production vol'!$B$6:$D$235,3,0)</f>
        <v>6.8529999999999998</v>
      </c>
    </row>
    <row r="3074" spans="1:10" x14ac:dyDescent="0.2">
      <c r="A3074" t="s">
        <v>1439</v>
      </c>
      <c r="B3074">
        <v>6.4265290829504533E-9</v>
      </c>
      <c r="C3074" t="s">
        <v>49</v>
      </c>
      <c r="D3074" t="s">
        <v>15</v>
      </c>
      <c r="F3074" t="s">
        <v>36</v>
      </c>
      <c r="G3074">
        <v>0</v>
      </c>
      <c r="H3074" t="s">
        <v>1439</v>
      </c>
      <c r="I3074" t="s">
        <v>340</v>
      </c>
    </row>
    <row r="3075" spans="1:10" x14ac:dyDescent="0.2">
      <c r="A3075" t="s">
        <v>1440</v>
      </c>
      <c r="B3075">
        <v>7.9051994914169298E-8</v>
      </c>
      <c r="C3075" t="s">
        <v>49</v>
      </c>
      <c r="D3075" t="s">
        <v>15</v>
      </c>
      <c r="F3075" t="s">
        <v>36</v>
      </c>
      <c r="G3075">
        <v>0</v>
      </c>
      <c r="H3075" t="s">
        <v>1440</v>
      </c>
      <c r="I3075" t="s">
        <v>340</v>
      </c>
    </row>
    <row r="3076" spans="1:10" x14ac:dyDescent="0.2">
      <c r="A3076" t="s">
        <v>1441</v>
      </c>
      <c r="B3076">
        <v>4.3905136743696912E-9</v>
      </c>
      <c r="C3076" t="s">
        <v>35</v>
      </c>
      <c r="D3076" t="s">
        <v>15</v>
      </c>
      <c r="F3076" t="s">
        <v>36</v>
      </c>
      <c r="G3076">
        <v>0</v>
      </c>
      <c r="H3076" t="s">
        <v>1441</v>
      </c>
      <c r="I3076" t="s">
        <v>340</v>
      </c>
    </row>
    <row r="3077" spans="1:10" x14ac:dyDescent="0.2">
      <c r="A3077" t="s">
        <v>1442</v>
      </c>
      <c r="B3077">
        <v>1.0521308675626849E-7</v>
      </c>
      <c r="C3077" t="s">
        <v>35</v>
      </c>
      <c r="D3077" t="s">
        <v>15</v>
      </c>
      <c r="F3077" t="s">
        <v>36</v>
      </c>
      <c r="G3077">
        <v>0</v>
      </c>
      <c r="H3077" t="s">
        <v>1442</v>
      </c>
      <c r="I3077" t="s">
        <v>340</v>
      </c>
    </row>
    <row r="3078" spans="1:10" x14ac:dyDescent="0.2">
      <c r="A3078" t="s">
        <v>341</v>
      </c>
      <c r="B3078">
        <v>2.1036182300075951E-7</v>
      </c>
      <c r="C3078" t="s">
        <v>35</v>
      </c>
      <c r="D3078" t="s">
        <v>15</v>
      </c>
      <c r="F3078" t="s">
        <v>36</v>
      </c>
      <c r="G3078">
        <v>0</v>
      </c>
      <c r="H3078" t="s">
        <v>341</v>
      </c>
      <c r="I3078" t="s">
        <v>340</v>
      </c>
    </row>
    <row r="3079" spans="1:10" x14ac:dyDescent="0.2">
      <c r="A3079" t="s">
        <v>342</v>
      </c>
      <c r="B3079">
        <v>2.1036182300075951E-7</v>
      </c>
      <c r="C3079" t="s">
        <v>35</v>
      </c>
      <c r="D3079" t="s">
        <v>15</v>
      </c>
      <c r="F3079" t="s">
        <v>36</v>
      </c>
      <c r="G3079">
        <v>0</v>
      </c>
      <c r="H3079" t="s">
        <v>342</v>
      </c>
      <c r="I3079" t="s">
        <v>340</v>
      </c>
    </row>
    <row r="3080" spans="1:10" x14ac:dyDescent="0.2">
      <c r="A3080" t="s">
        <v>343</v>
      </c>
      <c r="B3080">
        <v>1.161457169463653E-7</v>
      </c>
      <c r="C3080" t="s">
        <v>35</v>
      </c>
      <c r="D3080" t="s">
        <v>15</v>
      </c>
      <c r="F3080" t="s">
        <v>36</v>
      </c>
      <c r="G3080">
        <v>0</v>
      </c>
      <c r="H3080" t="s">
        <v>343</v>
      </c>
      <c r="I3080" t="s">
        <v>340</v>
      </c>
    </row>
    <row r="3081" spans="1:10" x14ac:dyDescent="0.2">
      <c r="A3081" t="s">
        <v>344</v>
      </c>
      <c r="B3081">
        <v>1.161457169463653E-7</v>
      </c>
      <c r="C3081" t="s">
        <v>35</v>
      </c>
      <c r="D3081" t="s">
        <v>15</v>
      </c>
      <c r="F3081" t="s">
        <v>36</v>
      </c>
      <c r="G3081">
        <v>0</v>
      </c>
      <c r="H3081" t="s">
        <v>344</v>
      </c>
      <c r="I3081" t="s">
        <v>340</v>
      </c>
    </row>
    <row r="3082" spans="1:10" x14ac:dyDescent="0.2">
      <c r="A3082" t="s">
        <v>345</v>
      </c>
      <c r="B3082">
        <v>2.1895696433061281E-6</v>
      </c>
      <c r="C3082" t="s">
        <v>35</v>
      </c>
      <c r="D3082" t="s">
        <v>15</v>
      </c>
      <c r="F3082" t="s">
        <v>36</v>
      </c>
      <c r="G3082">
        <v>0</v>
      </c>
      <c r="H3082" t="s">
        <v>345</v>
      </c>
      <c r="I3082" t="s">
        <v>340</v>
      </c>
    </row>
    <row r="3083" spans="1:10" x14ac:dyDescent="0.2">
      <c r="A3083" t="s">
        <v>346</v>
      </c>
      <c r="B3083">
        <v>1.2113722961667671E-6</v>
      </c>
      <c r="C3083" t="s">
        <v>35</v>
      </c>
      <c r="D3083" t="s">
        <v>15</v>
      </c>
      <c r="F3083" t="s">
        <v>36</v>
      </c>
      <c r="G3083">
        <v>0</v>
      </c>
      <c r="H3083" t="s">
        <v>346</v>
      </c>
      <c r="I3083" t="s">
        <v>340</v>
      </c>
    </row>
    <row r="3084" spans="1:10" x14ac:dyDescent="0.2">
      <c r="A3084" t="s">
        <v>347</v>
      </c>
      <c r="B3084">
        <v>1.5412295411323661E-7</v>
      </c>
      <c r="C3084" t="s">
        <v>49</v>
      </c>
      <c r="D3084" t="s">
        <v>15</v>
      </c>
      <c r="F3084" t="s">
        <v>36</v>
      </c>
      <c r="G3084">
        <v>0</v>
      </c>
      <c r="H3084" t="s">
        <v>347</v>
      </c>
      <c r="I3084" t="s">
        <v>340</v>
      </c>
    </row>
    <row r="3085" spans="1:10" x14ac:dyDescent="0.2">
      <c r="A3085" t="s">
        <v>348</v>
      </c>
      <c r="B3085">
        <v>3.281510868019834E-9</v>
      </c>
      <c r="C3085" t="s">
        <v>49</v>
      </c>
      <c r="D3085" t="s">
        <v>15</v>
      </c>
      <c r="F3085" t="s">
        <v>36</v>
      </c>
      <c r="G3085">
        <v>0</v>
      </c>
      <c r="H3085" t="s">
        <v>348</v>
      </c>
      <c r="I3085" t="s">
        <v>340</v>
      </c>
    </row>
    <row r="3086" spans="1:10" x14ac:dyDescent="0.2">
      <c r="A3086" t="s">
        <v>349</v>
      </c>
      <c r="B3086">
        <v>9.554485716244923E-8</v>
      </c>
      <c r="C3086" t="s">
        <v>35</v>
      </c>
      <c r="D3086" t="s">
        <v>15</v>
      </c>
      <c r="F3086" t="s">
        <v>36</v>
      </c>
      <c r="G3086">
        <v>0</v>
      </c>
      <c r="H3086" t="s">
        <v>349</v>
      </c>
      <c r="I3086" t="s">
        <v>340</v>
      </c>
    </row>
    <row r="3087" spans="1:10" x14ac:dyDescent="0.2">
      <c r="A3087" t="s">
        <v>350</v>
      </c>
      <c r="B3087">
        <v>2.2976263270017552E-6</v>
      </c>
      <c r="C3087" t="s">
        <v>35</v>
      </c>
      <c r="D3087" t="s">
        <v>15</v>
      </c>
      <c r="F3087" t="s">
        <v>36</v>
      </c>
      <c r="G3087">
        <v>0</v>
      </c>
      <c r="H3087" t="s">
        <v>350</v>
      </c>
      <c r="I3087" t="s">
        <v>340</v>
      </c>
    </row>
    <row r="3088" spans="1:10" x14ac:dyDescent="0.2">
      <c r="A3088" t="s">
        <v>351</v>
      </c>
      <c r="B3088">
        <v>5.3061518888431617E-8</v>
      </c>
      <c r="C3088" t="s">
        <v>35</v>
      </c>
      <c r="D3088" t="s">
        <v>15</v>
      </c>
      <c r="F3088" t="s">
        <v>36</v>
      </c>
      <c r="G3088">
        <v>0</v>
      </c>
      <c r="H3088" t="s">
        <v>351</v>
      </c>
      <c r="I3088" t="s">
        <v>340</v>
      </c>
    </row>
    <row r="3089" spans="1:19" x14ac:dyDescent="0.2">
      <c r="A3089" t="s">
        <v>352</v>
      </c>
      <c r="B3089">
        <v>1.2739314288326559E-6</v>
      </c>
      <c r="C3089" t="s">
        <v>35</v>
      </c>
      <c r="D3089" t="s">
        <v>15</v>
      </c>
      <c r="F3089" t="s">
        <v>36</v>
      </c>
      <c r="G3089">
        <v>0</v>
      </c>
      <c r="H3089" t="s">
        <v>352</v>
      </c>
      <c r="I3089" t="s">
        <v>340</v>
      </c>
    </row>
    <row r="3090" spans="1:19" x14ac:dyDescent="0.2">
      <c r="A3090" t="s">
        <v>442</v>
      </c>
      <c r="B3090">
        <v>3.7025999999999999E-3</v>
      </c>
      <c r="C3090" t="s">
        <v>42</v>
      </c>
      <c r="D3090" t="s">
        <v>16</v>
      </c>
      <c r="F3090" t="s">
        <v>36</v>
      </c>
      <c r="G3090">
        <v>0</v>
      </c>
      <c r="H3090" t="s">
        <v>443</v>
      </c>
      <c r="I3090" t="s">
        <v>353</v>
      </c>
    </row>
    <row r="3091" spans="1:19" x14ac:dyDescent="0.2">
      <c r="A3091" t="s">
        <v>354</v>
      </c>
      <c r="B3091">
        <v>-3.3322999999999998E-6</v>
      </c>
      <c r="C3091" t="s">
        <v>49</v>
      </c>
      <c r="D3091" t="s">
        <v>250</v>
      </c>
      <c r="F3091" t="s">
        <v>36</v>
      </c>
      <c r="G3091">
        <v>0</v>
      </c>
      <c r="H3091" t="s">
        <v>355</v>
      </c>
      <c r="I3091" t="s">
        <v>353</v>
      </c>
    </row>
    <row r="3093" spans="1:19" s="2" customFormat="1" x14ac:dyDescent="0.2">
      <c r="A3093" s="2" t="s">
        <v>2</v>
      </c>
      <c r="B3093" s="2" t="s">
        <v>1460</v>
      </c>
    </row>
    <row r="3094" spans="1:19" x14ac:dyDescent="0.2">
      <c r="A3094" t="s">
        <v>4</v>
      </c>
      <c r="B3094" t="s">
        <v>404</v>
      </c>
    </row>
    <row r="3095" spans="1:19" x14ac:dyDescent="0.2">
      <c r="A3095" t="s">
        <v>6</v>
      </c>
      <c r="B3095" t="s">
        <v>1662</v>
      </c>
    </row>
    <row r="3096" spans="1:19" x14ac:dyDescent="0.2">
      <c r="A3096" t="s">
        <v>8</v>
      </c>
      <c r="B3096">
        <v>1</v>
      </c>
    </row>
    <row r="3097" spans="1:19" x14ac:dyDescent="0.2">
      <c r="A3097" t="s">
        <v>9</v>
      </c>
      <c r="B3097" t="s">
        <v>73</v>
      </c>
    </row>
    <row r="3098" spans="1:19" x14ac:dyDescent="0.2">
      <c r="A3098" t="s">
        <v>11</v>
      </c>
      <c r="B3098" t="s">
        <v>12</v>
      </c>
    </row>
    <row r="3099" spans="1:19" x14ac:dyDescent="0.2">
      <c r="A3099" t="s">
        <v>13</v>
      </c>
      <c r="B3099" t="s">
        <v>14</v>
      </c>
    </row>
    <row r="3100" spans="1:19" x14ac:dyDescent="0.2">
      <c r="A3100" t="s">
        <v>15</v>
      </c>
      <c r="B3100" t="s">
        <v>53</v>
      </c>
    </row>
    <row r="3101" spans="1:19" x14ac:dyDescent="0.2">
      <c r="A3101" t="s">
        <v>17</v>
      </c>
    </row>
    <row r="3102" spans="1:19" s="2" customFormat="1" x14ac:dyDescent="0.2">
      <c r="A3102" s="2" t="s">
        <v>18</v>
      </c>
      <c r="B3102" s="2" t="s">
        <v>19</v>
      </c>
      <c r="C3102" s="2" t="s">
        <v>6</v>
      </c>
      <c r="D3102" s="2" t="s">
        <v>15</v>
      </c>
      <c r="E3102" s="2" t="s">
        <v>20</v>
      </c>
      <c r="F3102" s="2" t="s">
        <v>13</v>
      </c>
      <c r="G3102" s="2" t="s">
        <v>21</v>
      </c>
      <c r="H3102" s="2" t="s">
        <v>9</v>
      </c>
      <c r="I3102" s="2" t="s">
        <v>4</v>
      </c>
      <c r="J3102" s="2" t="s">
        <v>1925</v>
      </c>
      <c r="K3102" s="2" t="s">
        <v>1998</v>
      </c>
      <c r="L3102" s="2" t="s">
        <v>2002</v>
      </c>
      <c r="M3102" s="2" t="s">
        <v>2001</v>
      </c>
      <c r="O3102" s="2" t="s">
        <v>2000</v>
      </c>
      <c r="P3102" s="2" t="s">
        <v>2004</v>
      </c>
      <c r="Q3102" s="2" t="s">
        <v>1502</v>
      </c>
      <c r="R3102" s="2" t="s">
        <v>2005</v>
      </c>
      <c r="S3102" s="2" t="s">
        <v>2006</v>
      </c>
    </row>
    <row r="3103" spans="1:19" x14ac:dyDescent="0.2">
      <c r="A3103" t="s">
        <v>335</v>
      </c>
      <c r="B3103">
        <v>3.8502999999999998</v>
      </c>
      <c r="D3103" t="s">
        <v>30</v>
      </c>
      <c r="E3103" t="s">
        <v>336</v>
      </c>
      <c r="F3103" t="s">
        <v>27</v>
      </c>
      <c r="G3103">
        <v>0</v>
      </c>
      <c r="I3103" t="s">
        <v>337</v>
      </c>
    </row>
    <row r="3104" spans="1:19" x14ac:dyDescent="0.2">
      <c r="A3104" t="s">
        <v>29</v>
      </c>
      <c r="B3104">
        <v>0.25026999999999999</v>
      </c>
      <c r="D3104" t="s">
        <v>30</v>
      </c>
      <c r="E3104" t="s">
        <v>31</v>
      </c>
      <c r="F3104" t="s">
        <v>27</v>
      </c>
      <c r="G3104">
        <v>0</v>
      </c>
      <c r="I3104" t="s">
        <v>338</v>
      </c>
    </row>
    <row r="3105" spans="1:10" x14ac:dyDescent="0.2">
      <c r="A3105" t="s">
        <v>1460</v>
      </c>
      <c r="B3105">
        <v>1</v>
      </c>
      <c r="C3105" t="str">
        <f>B3095</f>
        <v>SV</v>
      </c>
      <c r="D3105" t="s">
        <v>53</v>
      </c>
      <c r="E3105" t="s">
        <v>339</v>
      </c>
      <c r="F3105" t="s">
        <v>33</v>
      </c>
      <c r="G3105">
        <v>0</v>
      </c>
      <c r="H3105" t="s">
        <v>73</v>
      </c>
      <c r="J3105">
        <f>VLOOKUP(C3105,'extension - production vol'!$B$6:$D$235,3,0)</f>
        <v>6.8529999999999998</v>
      </c>
    </row>
    <row r="3106" spans="1:10" x14ac:dyDescent="0.2">
      <c r="A3106" t="s">
        <v>1434</v>
      </c>
      <c r="B3106">
        <v>3.3521534714391271E-8</v>
      </c>
      <c r="C3106" t="s">
        <v>49</v>
      </c>
      <c r="D3106" t="s">
        <v>15</v>
      </c>
      <c r="F3106" t="s">
        <v>36</v>
      </c>
      <c r="G3106">
        <v>0</v>
      </c>
      <c r="H3106" t="s">
        <v>1434</v>
      </c>
      <c r="I3106" t="s">
        <v>340</v>
      </c>
    </row>
    <row r="3107" spans="1:10" x14ac:dyDescent="0.2">
      <c r="A3107" t="s">
        <v>1435</v>
      </c>
      <c r="B3107">
        <v>1.7708617649119798E-8</v>
      </c>
      <c r="C3107" t="s">
        <v>49</v>
      </c>
      <c r="D3107" t="s">
        <v>15</v>
      </c>
      <c r="F3107" t="s">
        <v>36</v>
      </c>
      <c r="G3107">
        <v>0</v>
      </c>
      <c r="H3107" t="s">
        <v>1435</v>
      </c>
      <c r="I3107" t="s">
        <v>340</v>
      </c>
    </row>
    <row r="3108" spans="1:10" x14ac:dyDescent="0.2">
      <c r="A3108" t="s">
        <v>1452</v>
      </c>
      <c r="B3108">
        <v>3.0570455872195341E-10</v>
      </c>
      <c r="C3108" t="s">
        <v>35</v>
      </c>
      <c r="D3108" t="s">
        <v>15</v>
      </c>
      <c r="F3108" t="s">
        <v>36</v>
      </c>
      <c r="G3108">
        <v>0</v>
      </c>
      <c r="H3108" t="s">
        <v>1452</v>
      </c>
      <c r="I3108" t="s">
        <v>340</v>
      </c>
    </row>
    <row r="3109" spans="1:10" x14ac:dyDescent="0.2">
      <c r="A3109" t="s">
        <v>1453</v>
      </c>
      <c r="B3109">
        <v>3.7018911407736551E-10</v>
      </c>
      <c r="C3109" t="s">
        <v>35</v>
      </c>
      <c r="D3109" t="s">
        <v>15</v>
      </c>
      <c r="F3109" t="s">
        <v>36</v>
      </c>
      <c r="G3109">
        <v>0</v>
      </c>
      <c r="H3109" t="s">
        <v>1453</v>
      </c>
      <c r="I3109" t="s">
        <v>340</v>
      </c>
    </row>
    <row r="3110" spans="1:10" x14ac:dyDescent="0.2">
      <c r="A3110" t="s">
        <v>1454</v>
      </c>
      <c r="B3110">
        <v>4.824400067330827E-11</v>
      </c>
      <c r="C3110" t="s">
        <v>35</v>
      </c>
      <c r="D3110" t="s">
        <v>15</v>
      </c>
      <c r="F3110" t="s">
        <v>36</v>
      </c>
      <c r="G3110">
        <v>0</v>
      </c>
      <c r="H3110" t="s">
        <v>1454</v>
      </c>
      <c r="I3110" t="s">
        <v>340</v>
      </c>
    </row>
    <row r="3111" spans="1:10" x14ac:dyDescent="0.2">
      <c r="A3111" t="s">
        <v>1455</v>
      </c>
      <c r="B3111">
        <v>9.7920991465625702E-9</v>
      </c>
      <c r="C3111" t="s">
        <v>35</v>
      </c>
      <c r="D3111" t="s">
        <v>15</v>
      </c>
      <c r="F3111" t="s">
        <v>36</v>
      </c>
      <c r="G3111">
        <v>0</v>
      </c>
      <c r="H3111" t="s">
        <v>1455</v>
      </c>
      <c r="I3111" t="s">
        <v>340</v>
      </c>
    </row>
    <row r="3112" spans="1:10" x14ac:dyDescent="0.2">
      <c r="A3112" t="s">
        <v>1456</v>
      </c>
      <c r="B3112">
        <v>5.1826475970831156E-9</v>
      </c>
      <c r="C3112" t="s">
        <v>35</v>
      </c>
      <c r="D3112" t="s">
        <v>15</v>
      </c>
      <c r="F3112" t="s">
        <v>36</v>
      </c>
      <c r="G3112">
        <v>0</v>
      </c>
      <c r="H3112" t="s">
        <v>1456</v>
      </c>
      <c r="I3112" t="s">
        <v>340</v>
      </c>
    </row>
    <row r="3113" spans="1:10" x14ac:dyDescent="0.2">
      <c r="A3113" t="s">
        <v>1461</v>
      </c>
      <c r="B3113">
        <v>5.3404337904433668E-9</v>
      </c>
      <c r="C3113" t="s">
        <v>49</v>
      </c>
      <c r="D3113" t="s">
        <v>15</v>
      </c>
      <c r="F3113" t="s">
        <v>36</v>
      </c>
      <c r="G3113">
        <v>0</v>
      </c>
      <c r="H3113" t="s">
        <v>1461</v>
      </c>
      <c r="I3113" t="s">
        <v>340</v>
      </c>
    </row>
    <row r="3114" spans="1:10" x14ac:dyDescent="0.2">
      <c r="A3114" t="s">
        <v>1457</v>
      </c>
      <c r="B3114">
        <v>6.2434324500307844E-8</v>
      </c>
      <c r="C3114" t="s">
        <v>49</v>
      </c>
      <c r="D3114" t="s">
        <v>15</v>
      </c>
      <c r="F3114" t="s">
        <v>36</v>
      </c>
      <c r="G3114">
        <v>0</v>
      </c>
      <c r="H3114" t="s">
        <v>1457</v>
      </c>
      <c r="I3114" t="s">
        <v>340</v>
      </c>
    </row>
    <row r="3115" spans="1:10" x14ac:dyDescent="0.2">
      <c r="A3115" t="s">
        <v>1462</v>
      </c>
      <c r="B3115">
        <v>1.9816111689228142E-9</v>
      </c>
      <c r="C3115" t="s">
        <v>49</v>
      </c>
      <c r="D3115" t="s">
        <v>15</v>
      </c>
      <c r="F3115" t="s">
        <v>36</v>
      </c>
      <c r="G3115">
        <v>0</v>
      </c>
      <c r="H3115" t="s">
        <v>1462</v>
      </c>
      <c r="I3115" t="s">
        <v>340</v>
      </c>
    </row>
    <row r="3116" spans="1:10" x14ac:dyDescent="0.2">
      <c r="A3116" t="s">
        <v>1458</v>
      </c>
      <c r="B3116">
        <v>3.3001000093019847E-8</v>
      </c>
      <c r="C3116" t="s">
        <v>49</v>
      </c>
      <c r="D3116" t="s">
        <v>15</v>
      </c>
      <c r="F3116" t="s">
        <v>36</v>
      </c>
      <c r="G3116">
        <v>0</v>
      </c>
      <c r="H3116" t="s">
        <v>1458</v>
      </c>
      <c r="I3116" t="s">
        <v>340</v>
      </c>
    </row>
    <row r="3117" spans="1:10" x14ac:dyDescent="0.2">
      <c r="A3117" t="s">
        <v>442</v>
      </c>
      <c r="B3117">
        <v>3.7025999999999999E-3</v>
      </c>
      <c r="C3117" t="s">
        <v>42</v>
      </c>
      <c r="D3117" t="s">
        <v>16</v>
      </c>
      <c r="F3117" t="s">
        <v>36</v>
      </c>
      <c r="G3117">
        <v>0</v>
      </c>
      <c r="H3117" t="s">
        <v>443</v>
      </c>
      <c r="I3117" t="s">
        <v>353</v>
      </c>
    </row>
    <row r="3118" spans="1:10" x14ac:dyDescent="0.2">
      <c r="A3118" t="s">
        <v>354</v>
      </c>
      <c r="B3118">
        <v>-3.3322999999999998E-6</v>
      </c>
      <c r="C3118" t="s">
        <v>49</v>
      </c>
      <c r="D3118" t="s">
        <v>250</v>
      </c>
      <c r="F3118" t="s">
        <v>36</v>
      </c>
      <c r="G3118">
        <v>0</v>
      </c>
      <c r="H3118" t="s">
        <v>355</v>
      </c>
      <c r="I3118" t="s">
        <v>353</v>
      </c>
    </row>
    <row r="3120" spans="1:10" s="2" customFormat="1" x14ac:dyDescent="0.2">
      <c r="A3120" s="2" t="s">
        <v>2</v>
      </c>
      <c r="B3120" s="2" t="s">
        <v>332</v>
      </c>
    </row>
    <row r="3121" spans="1:22" x14ac:dyDescent="0.2">
      <c r="A3121" t="s">
        <v>4</v>
      </c>
      <c r="B3121" t="s">
        <v>356</v>
      </c>
    </row>
    <row r="3122" spans="1:22" x14ac:dyDescent="0.2">
      <c r="A3122" t="s">
        <v>6</v>
      </c>
      <c r="B3122" t="s">
        <v>1662</v>
      </c>
    </row>
    <row r="3123" spans="1:22" x14ac:dyDescent="0.2">
      <c r="A3123" t="s">
        <v>8</v>
      </c>
      <c r="B3123">
        <v>1</v>
      </c>
    </row>
    <row r="3124" spans="1:22" x14ac:dyDescent="0.2">
      <c r="A3124" t="s">
        <v>9</v>
      </c>
      <c r="B3124" t="s">
        <v>73</v>
      </c>
    </row>
    <row r="3125" spans="1:22" x14ac:dyDescent="0.2">
      <c r="A3125" t="s">
        <v>11</v>
      </c>
      <c r="B3125" t="s">
        <v>12</v>
      </c>
    </row>
    <row r="3126" spans="1:22" x14ac:dyDescent="0.2">
      <c r="A3126" t="s">
        <v>13</v>
      </c>
      <c r="B3126" t="s">
        <v>14</v>
      </c>
    </row>
    <row r="3127" spans="1:22" x14ac:dyDescent="0.2">
      <c r="A3127" t="s">
        <v>15</v>
      </c>
      <c r="B3127" t="s">
        <v>53</v>
      </c>
    </row>
    <row r="3128" spans="1:22" x14ac:dyDescent="0.2">
      <c r="A3128" t="s">
        <v>17</v>
      </c>
    </row>
    <row r="3129" spans="1:22" s="2" customFormat="1" x14ac:dyDescent="0.2">
      <c r="A3129" s="2" t="s">
        <v>18</v>
      </c>
      <c r="B3129" s="2" t="s">
        <v>19</v>
      </c>
      <c r="C3129" s="2" t="s">
        <v>6</v>
      </c>
      <c r="D3129" s="2" t="s">
        <v>15</v>
      </c>
      <c r="E3129" s="2" t="s">
        <v>20</v>
      </c>
      <c r="F3129" s="2" t="s">
        <v>13</v>
      </c>
      <c r="G3129" s="2" t="s">
        <v>21</v>
      </c>
      <c r="H3129" s="2" t="s">
        <v>22</v>
      </c>
      <c r="I3129" s="2" t="s">
        <v>23</v>
      </c>
      <c r="J3129" s="2" t="s">
        <v>4</v>
      </c>
      <c r="K3129" s="2" t="s">
        <v>24</v>
      </c>
      <c r="L3129" s="2" t="s">
        <v>9</v>
      </c>
      <c r="M3129" s="2" t="s">
        <v>1998</v>
      </c>
      <c r="O3129" s="2" t="s">
        <v>2002</v>
      </c>
      <c r="P3129" s="2" t="s">
        <v>2003</v>
      </c>
      <c r="Q3129" s="2" t="s">
        <v>2001</v>
      </c>
      <c r="R3129" s="2" t="s">
        <v>2000</v>
      </c>
      <c r="S3129" s="2" t="s">
        <v>2004</v>
      </c>
      <c r="T3129" s="2" t="s">
        <v>1502</v>
      </c>
      <c r="U3129" s="2" t="s">
        <v>2005</v>
      </c>
      <c r="V3129" s="2" t="s">
        <v>2006</v>
      </c>
    </row>
    <row r="3130" spans="1:22" x14ac:dyDescent="0.2">
      <c r="A3130" t="s">
        <v>335</v>
      </c>
      <c r="B3130">
        <v>3.8502999999999998</v>
      </c>
      <c r="D3130" t="s">
        <v>30</v>
      </c>
      <c r="E3130" t="s">
        <v>336</v>
      </c>
      <c r="F3130" t="s">
        <v>27</v>
      </c>
      <c r="G3130">
        <v>2</v>
      </c>
      <c r="H3130">
        <v>1.348151067341848</v>
      </c>
      <c r="I3130">
        <v>4.3409845976280087E-2</v>
      </c>
      <c r="J3130" t="s">
        <v>337</v>
      </c>
    </row>
    <row r="3131" spans="1:22" x14ac:dyDescent="0.2">
      <c r="A3131" t="s">
        <v>29</v>
      </c>
      <c r="B3131">
        <v>0.25026999999999999</v>
      </c>
      <c r="D3131" t="s">
        <v>30</v>
      </c>
      <c r="E3131" t="s">
        <v>31</v>
      </c>
      <c r="F3131" t="s">
        <v>27</v>
      </c>
      <c r="G3131">
        <v>2</v>
      </c>
      <c r="H3131">
        <v>-1.385214943900327</v>
      </c>
      <c r="I3131">
        <v>2.439508208471609E-2</v>
      </c>
      <c r="J3131" t="s">
        <v>358</v>
      </c>
    </row>
    <row r="3132" spans="1:22" x14ac:dyDescent="0.2">
      <c r="A3132" t="s">
        <v>332</v>
      </c>
      <c r="B3132">
        <v>1</v>
      </c>
      <c r="C3132" t="str">
        <f>B3122</f>
        <v>SV</v>
      </c>
      <c r="D3132" t="s">
        <v>53</v>
      </c>
      <c r="E3132" t="s">
        <v>339</v>
      </c>
      <c r="F3132" t="s">
        <v>33</v>
      </c>
      <c r="G3132">
        <v>0</v>
      </c>
      <c r="H3132">
        <v>1</v>
      </c>
      <c r="L3132" t="s">
        <v>73</v>
      </c>
      <c r="M3132">
        <f>VLOOKUP(C3132,'extension - production vol'!$B$6:$D$235,3,0)</f>
        <v>6.8529999999999998</v>
      </c>
    </row>
    <row r="3133" spans="1:22" x14ac:dyDescent="0.2">
      <c r="A3133" t="s">
        <v>1434</v>
      </c>
      <c r="B3133">
        <v>9.5377999999999999E-9</v>
      </c>
      <c r="C3133" t="s">
        <v>49</v>
      </c>
      <c r="D3133" t="s">
        <v>15</v>
      </c>
      <c r="F3133" t="s">
        <v>36</v>
      </c>
      <c r="G3133">
        <v>2</v>
      </c>
      <c r="H3133">
        <v>-18.46800298604678</v>
      </c>
      <c r="I3133">
        <v>9.798894162072011E-2</v>
      </c>
      <c r="J3133" t="s">
        <v>340</v>
      </c>
      <c r="L3133" t="s">
        <v>1434</v>
      </c>
    </row>
    <row r="3134" spans="1:22" x14ac:dyDescent="0.2">
      <c r="A3134" t="s">
        <v>1435</v>
      </c>
      <c r="B3134">
        <v>5.0512999999999997E-9</v>
      </c>
      <c r="C3134" t="s">
        <v>49</v>
      </c>
      <c r="D3134" t="s">
        <v>15</v>
      </c>
      <c r="F3134" t="s">
        <v>36</v>
      </c>
      <c r="G3134">
        <v>2</v>
      </c>
      <c r="H3134">
        <v>-19.10362020104489</v>
      </c>
      <c r="I3134">
        <v>9.798894162072011E-2</v>
      </c>
      <c r="J3134" t="s">
        <v>340</v>
      </c>
      <c r="L3134" t="s">
        <v>1435</v>
      </c>
    </row>
    <row r="3135" spans="1:22" x14ac:dyDescent="0.2">
      <c r="A3135" t="s">
        <v>1439</v>
      </c>
      <c r="B3135">
        <v>2.7893999999999999E-9</v>
      </c>
      <c r="C3135" t="s">
        <v>49</v>
      </c>
      <c r="D3135" t="s">
        <v>15</v>
      </c>
      <c r="F3135" t="s">
        <v>36</v>
      </c>
      <c r="G3135">
        <v>2</v>
      </c>
      <c r="H3135">
        <v>-19.697439318003951</v>
      </c>
      <c r="I3135">
        <v>9.798894162072011E-2</v>
      </c>
      <c r="J3135" t="s">
        <v>340</v>
      </c>
      <c r="L3135" t="s">
        <v>1439</v>
      </c>
    </row>
    <row r="3136" spans="1:22" x14ac:dyDescent="0.2">
      <c r="A3136" t="s">
        <v>1440</v>
      </c>
      <c r="B3136">
        <v>5.6277000000000002E-8</v>
      </c>
      <c r="C3136" t="s">
        <v>49</v>
      </c>
      <c r="D3136" t="s">
        <v>15</v>
      </c>
      <c r="F3136" t="s">
        <v>36</v>
      </c>
      <c r="G3136">
        <v>2</v>
      </c>
      <c r="H3136">
        <v>-16.692979911025031</v>
      </c>
      <c r="I3136">
        <v>9.798894162072011E-2</v>
      </c>
      <c r="J3136" t="s">
        <v>340</v>
      </c>
      <c r="L3136" t="s">
        <v>1440</v>
      </c>
    </row>
    <row r="3137" spans="1:12" x14ac:dyDescent="0.2">
      <c r="A3137" t="s">
        <v>1441</v>
      </c>
      <c r="B3137">
        <v>4.4043E-10</v>
      </c>
      <c r="C3137" t="s">
        <v>35</v>
      </c>
      <c r="D3137" t="s">
        <v>15</v>
      </c>
      <c r="F3137" t="s">
        <v>36</v>
      </c>
      <c r="G3137">
        <v>2</v>
      </c>
      <c r="H3137">
        <v>-21.54326959350907</v>
      </c>
      <c r="I3137">
        <v>9.798894162072011E-2</v>
      </c>
      <c r="J3137" t="s">
        <v>340</v>
      </c>
      <c r="L3137" t="s">
        <v>1441</v>
      </c>
    </row>
    <row r="3138" spans="1:12" x14ac:dyDescent="0.2">
      <c r="A3138" t="s">
        <v>1442</v>
      </c>
      <c r="B3138">
        <v>7.3404E-9</v>
      </c>
      <c r="C3138" t="s">
        <v>35</v>
      </c>
      <c r="D3138" t="s">
        <v>15</v>
      </c>
      <c r="F3138" t="s">
        <v>36</v>
      </c>
      <c r="G3138">
        <v>2</v>
      </c>
      <c r="H3138">
        <v>-18.729872499892029</v>
      </c>
      <c r="I3138">
        <v>9.798894162072011E-2</v>
      </c>
      <c r="J3138" t="s">
        <v>340</v>
      </c>
      <c r="L3138" t="s">
        <v>1442</v>
      </c>
    </row>
    <row r="3139" spans="1:12" x14ac:dyDescent="0.2">
      <c r="A3139" t="s">
        <v>1452</v>
      </c>
      <c r="B3139">
        <v>3.8934000000000002E-10</v>
      </c>
      <c r="C3139" t="s">
        <v>35</v>
      </c>
      <c r="D3139" t="s">
        <v>15</v>
      </c>
      <c r="F3139" t="s">
        <v>36</v>
      </c>
      <c r="G3139">
        <v>2</v>
      </c>
      <c r="H3139">
        <v>-21.666568118067421</v>
      </c>
      <c r="I3139">
        <v>9.798894162072011E-2</v>
      </c>
      <c r="J3139" t="s">
        <v>340</v>
      </c>
      <c r="L3139" t="s">
        <v>1452</v>
      </c>
    </row>
    <row r="3140" spans="1:12" x14ac:dyDescent="0.2">
      <c r="A3140" t="s">
        <v>1453</v>
      </c>
      <c r="B3140">
        <v>4.7130000000000002E-10</v>
      </c>
      <c r="C3140" t="s">
        <v>35</v>
      </c>
      <c r="D3140" t="s">
        <v>15</v>
      </c>
      <c r="F3140" t="s">
        <v>36</v>
      </c>
      <c r="G3140">
        <v>2</v>
      </c>
      <c r="H3140">
        <v>-21.47552628199886</v>
      </c>
      <c r="I3140">
        <v>9.798894162072011E-2</v>
      </c>
      <c r="J3140" t="s">
        <v>340</v>
      </c>
      <c r="L3140" t="s">
        <v>1453</v>
      </c>
    </row>
    <row r="3141" spans="1:12" x14ac:dyDescent="0.2">
      <c r="A3141" t="s">
        <v>1454</v>
      </c>
      <c r="B3141">
        <v>6.1474000000000004E-11</v>
      </c>
      <c r="C3141" t="s">
        <v>35</v>
      </c>
      <c r="D3141" t="s">
        <v>15</v>
      </c>
      <c r="F3141" t="s">
        <v>36</v>
      </c>
      <c r="G3141">
        <v>2</v>
      </c>
      <c r="H3141">
        <v>-23.51240679473371</v>
      </c>
      <c r="I3141">
        <v>9.798894162072011E-2</v>
      </c>
      <c r="J3141" t="s">
        <v>340</v>
      </c>
      <c r="L3141" t="s">
        <v>1454</v>
      </c>
    </row>
    <row r="3142" spans="1:12" x14ac:dyDescent="0.2">
      <c r="A3142" t="s">
        <v>1455</v>
      </c>
      <c r="B3142">
        <v>1.2458999999999999E-8</v>
      </c>
      <c r="C3142" t="s">
        <v>35</v>
      </c>
      <c r="D3142" t="s">
        <v>15</v>
      </c>
      <c r="F3142" t="s">
        <v>36</v>
      </c>
      <c r="G3142">
        <v>2</v>
      </c>
      <c r="H3142">
        <v>-18.20082258362968</v>
      </c>
      <c r="I3142">
        <v>9.798894162072011E-2</v>
      </c>
      <c r="J3142" t="s">
        <v>340</v>
      </c>
      <c r="L3142" t="s">
        <v>1455</v>
      </c>
    </row>
    <row r="3143" spans="1:12" x14ac:dyDescent="0.2">
      <c r="A3143" t="s">
        <v>1456</v>
      </c>
      <c r="B3143">
        <v>6.5981999999999998E-9</v>
      </c>
      <c r="C3143" t="s">
        <v>35</v>
      </c>
      <c r="D3143" t="s">
        <v>15</v>
      </c>
      <c r="F3143" t="s">
        <v>36</v>
      </c>
      <c r="G3143">
        <v>2</v>
      </c>
      <c r="H3143">
        <v>-18.836468952383601</v>
      </c>
      <c r="I3143">
        <v>9.798894162072011E-2</v>
      </c>
      <c r="J3143" t="s">
        <v>340</v>
      </c>
      <c r="L3143" t="s">
        <v>1456</v>
      </c>
    </row>
    <row r="3144" spans="1:12" x14ac:dyDescent="0.2">
      <c r="A3144" t="s">
        <v>1461</v>
      </c>
      <c r="B3144">
        <v>1.0666E-9</v>
      </c>
      <c r="C3144" t="s">
        <v>49</v>
      </c>
      <c r="D3144" t="s">
        <v>15</v>
      </c>
      <c r="F3144" t="s">
        <v>36</v>
      </c>
      <c r="G3144">
        <v>2</v>
      </c>
      <c r="H3144">
        <v>-20.658789817762049</v>
      </c>
      <c r="I3144">
        <v>9.798894162072011E-2</v>
      </c>
      <c r="J3144" t="s">
        <v>340</v>
      </c>
      <c r="L3144" t="s">
        <v>1461</v>
      </c>
    </row>
    <row r="3145" spans="1:12" x14ac:dyDescent="0.2">
      <c r="A3145" t="s">
        <v>1457</v>
      </c>
      <c r="B3145">
        <v>1.7777000000000001E-8</v>
      </c>
      <c r="C3145" t="s">
        <v>49</v>
      </c>
      <c r="D3145" t="s">
        <v>15</v>
      </c>
      <c r="F3145" t="s">
        <v>36</v>
      </c>
      <c r="G3145">
        <v>2</v>
      </c>
      <c r="H3145">
        <v>-17.845360350005858</v>
      </c>
      <c r="I3145">
        <v>9.798894162072011E-2</v>
      </c>
      <c r="J3145" t="s">
        <v>340</v>
      </c>
      <c r="L3145" t="s">
        <v>1457</v>
      </c>
    </row>
    <row r="3146" spans="1:12" x14ac:dyDescent="0.2">
      <c r="A3146" t="s">
        <v>1462</v>
      </c>
      <c r="B3146">
        <v>5.6487000000000004E-10</v>
      </c>
      <c r="C3146" t="s">
        <v>49</v>
      </c>
      <c r="D3146" t="s">
        <v>15</v>
      </c>
      <c r="F3146" t="s">
        <v>36</v>
      </c>
      <c r="G3146">
        <v>2</v>
      </c>
      <c r="H3146">
        <v>-21.294425499752101</v>
      </c>
      <c r="I3146">
        <v>9.798894162072011E-2</v>
      </c>
      <c r="J3146" t="s">
        <v>340</v>
      </c>
      <c r="L3146" t="s">
        <v>1462</v>
      </c>
    </row>
    <row r="3147" spans="1:12" x14ac:dyDescent="0.2">
      <c r="A3147" t="s">
        <v>1458</v>
      </c>
      <c r="B3147">
        <v>9.4146000000000001E-9</v>
      </c>
      <c r="C3147" t="s">
        <v>49</v>
      </c>
      <c r="D3147" t="s">
        <v>15</v>
      </c>
      <c r="F3147" t="s">
        <v>36</v>
      </c>
      <c r="G3147">
        <v>2</v>
      </c>
      <c r="H3147">
        <v>-18.48100416113547</v>
      </c>
      <c r="I3147">
        <v>9.798894162072011E-2</v>
      </c>
      <c r="J3147" t="s">
        <v>340</v>
      </c>
      <c r="L3147" t="s">
        <v>1458</v>
      </c>
    </row>
    <row r="3148" spans="1:12" x14ac:dyDescent="0.2">
      <c r="A3148" t="s">
        <v>341</v>
      </c>
      <c r="B3148">
        <v>2.3616999999999999E-8</v>
      </c>
      <c r="C3148" t="s">
        <v>359</v>
      </c>
      <c r="D3148" t="s">
        <v>15</v>
      </c>
      <c r="F3148" t="s">
        <v>36</v>
      </c>
      <c r="G3148">
        <v>2</v>
      </c>
      <c r="H3148">
        <v>-17.561299045251399</v>
      </c>
      <c r="I3148">
        <v>9.798894162072011E-2</v>
      </c>
      <c r="J3148" t="s">
        <v>340</v>
      </c>
      <c r="L3148" t="s">
        <v>341</v>
      </c>
    </row>
    <row r="3149" spans="1:12" x14ac:dyDescent="0.2">
      <c r="A3149" t="s">
        <v>342</v>
      </c>
      <c r="B3149">
        <v>2.3616999999999999E-8</v>
      </c>
      <c r="C3149" t="s">
        <v>359</v>
      </c>
      <c r="D3149" t="s">
        <v>15</v>
      </c>
      <c r="F3149" t="s">
        <v>36</v>
      </c>
      <c r="G3149">
        <v>2</v>
      </c>
      <c r="H3149">
        <v>-17.561299045251399</v>
      </c>
      <c r="I3149">
        <v>9.798894162072011E-2</v>
      </c>
      <c r="J3149" t="s">
        <v>340</v>
      </c>
      <c r="L3149" t="s">
        <v>342</v>
      </c>
    </row>
    <row r="3150" spans="1:12" x14ac:dyDescent="0.2">
      <c r="A3150" t="s">
        <v>343</v>
      </c>
      <c r="B3150">
        <v>1.2508E-8</v>
      </c>
      <c r="C3150" t="s">
        <v>359</v>
      </c>
      <c r="D3150" t="s">
        <v>15</v>
      </c>
      <c r="F3150" t="s">
        <v>36</v>
      </c>
      <c r="G3150">
        <v>2</v>
      </c>
      <c r="H3150">
        <v>-18.196897397350821</v>
      </c>
      <c r="I3150">
        <v>9.798894162072011E-2</v>
      </c>
      <c r="J3150" t="s">
        <v>340</v>
      </c>
      <c r="L3150" t="s">
        <v>343</v>
      </c>
    </row>
    <row r="3151" spans="1:12" x14ac:dyDescent="0.2">
      <c r="A3151" t="s">
        <v>344</v>
      </c>
      <c r="B3151">
        <v>1.2508E-8</v>
      </c>
      <c r="C3151" t="s">
        <v>359</v>
      </c>
      <c r="D3151" t="s">
        <v>15</v>
      </c>
      <c r="F3151" t="s">
        <v>36</v>
      </c>
      <c r="G3151">
        <v>2</v>
      </c>
      <c r="H3151">
        <v>-18.196897397350821</v>
      </c>
      <c r="I3151">
        <v>9.798894162072011E-2</v>
      </c>
      <c r="J3151" t="s">
        <v>340</v>
      </c>
      <c r="L3151" t="s">
        <v>344</v>
      </c>
    </row>
    <row r="3152" spans="1:12" x14ac:dyDescent="0.2">
      <c r="A3152" t="s">
        <v>345</v>
      </c>
      <c r="B3152">
        <v>2.4797999999999997E-7</v>
      </c>
      <c r="C3152" t="s">
        <v>359</v>
      </c>
      <c r="D3152" t="s">
        <v>15</v>
      </c>
      <c r="F3152" t="s">
        <v>36</v>
      </c>
      <c r="G3152">
        <v>2</v>
      </c>
      <c r="H3152">
        <v>-15.20991773919472</v>
      </c>
      <c r="I3152">
        <v>9.798894162072011E-2</v>
      </c>
      <c r="J3152" t="s">
        <v>340</v>
      </c>
      <c r="L3152" t="s">
        <v>345</v>
      </c>
    </row>
    <row r="3153" spans="1:12" x14ac:dyDescent="0.2">
      <c r="A3153" t="s">
        <v>346</v>
      </c>
      <c r="B3153">
        <v>1.3133E-7</v>
      </c>
      <c r="C3153" t="s">
        <v>359</v>
      </c>
      <c r="D3153" t="s">
        <v>15</v>
      </c>
      <c r="F3153" t="s">
        <v>36</v>
      </c>
      <c r="G3153">
        <v>2</v>
      </c>
      <c r="H3153">
        <v>-15.845552597349339</v>
      </c>
      <c r="I3153">
        <v>9.798894162072011E-2</v>
      </c>
      <c r="J3153" t="s">
        <v>340</v>
      </c>
      <c r="L3153" t="s">
        <v>346</v>
      </c>
    </row>
    <row r="3154" spans="1:12" x14ac:dyDescent="0.2">
      <c r="A3154" t="s">
        <v>347</v>
      </c>
      <c r="B3154">
        <v>4.6489E-8</v>
      </c>
      <c r="C3154" t="s">
        <v>49</v>
      </c>
      <c r="D3154" t="s">
        <v>15</v>
      </c>
      <c r="F3154" t="s">
        <v>36</v>
      </c>
      <c r="G3154">
        <v>2</v>
      </c>
      <c r="H3154">
        <v>-16.884050111477411</v>
      </c>
      <c r="I3154">
        <v>9.798894162072011E-2</v>
      </c>
      <c r="J3154" t="s">
        <v>340</v>
      </c>
      <c r="L3154" t="s">
        <v>347</v>
      </c>
    </row>
    <row r="3155" spans="1:12" x14ac:dyDescent="0.2">
      <c r="A3155" t="s">
        <v>348</v>
      </c>
      <c r="B3155">
        <v>3.3766000000000001E-9</v>
      </c>
      <c r="C3155" t="s">
        <v>49</v>
      </c>
      <c r="D3155" t="s">
        <v>15</v>
      </c>
      <c r="F3155" t="s">
        <v>36</v>
      </c>
      <c r="G3155">
        <v>2</v>
      </c>
      <c r="H3155">
        <v>-19.506396550885459</v>
      </c>
      <c r="I3155">
        <v>9.798894162072011E-2</v>
      </c>
      <c r="J3155" t="s">
        <v>340</v>
      </c>
      <c r="L3155" t="s">
        <v>348</v>
      </c>
    </row>
    <row r="3156" spans="1:12" x14ac:dyDescent="0.2">
      <c r="A3156" t="s">
        <v>349</v>
      </c>
      <c r="B3156">
        <v>1.2213E-8</v>
      </c>
      <c r="C3156" t="s">
        <v>359</v>
      </c>
      <c r="D3156" t="s">
        <v>15</v>
      </c>
      <c r="F3156" t="s">
        <v>36</v>
      </c>
      <c r="G3156">
        <v>2</v>
      </c>
      <c r="H3156">
        <v>-18.220764878757461</v>
      </c>
      <c r="I3156">
        <v>9.798894162072011E-2</v>
      </c>
      <c r="J3156" t="s">
        <v>340</v>
      </c>
      <c r="L3156" t="s">
        <v>349</v>
      </c>
    </row>
    <row r="3157" spans="1:12" x14ac:dyDescent="0.2">
      <c r="A3157" t="s">
        <v>350</v>
      </c>
      <c r="B3157">
        <v>2.0354999999999999E-7</v>
      </c>
      <c r="C3157" t="s">
        <v>359</v>
      </c>
      <c r="D3157" t="s">
        <v>15</v>
      </c>
      <c r="F3157" t="s">
        <v>36</v>
      </c>
      <c r="G3157">
        <v>2</v>
      </c>
      <c r="H3157">
        <v>-15.40735416199742</v>
      </c>
      <c r="I3157">
        <v>9.798894162072011E-2</v>
      </c>
      <c r="J3157" t="s">
        <v>340</v>
      </c>
      <c r="L3157" t="s">
        <v>350</v>
      </c>
    </row>
    <row r="3158" spans="1:12" x14ac:dyDescent="0.2">
      <c r="A3158" t="s">
        <v>351</v>
      </c>
      <c r="B3158">
        <v>6.4681999999999996E-9</v>
      </c>
      <c r="C3158" t="s">
        <v>359</v>
      </c>
      <c r="D3158" t="s">
        <v>15</v>
      </c>
      <c r="F3158" t="s">
        <v>36</v>
      </c>
      <c r="G3158">
        <v>2</v>
      </c>
      <c r="H3158">
        <v>-18.856367974250119</v>
      </c>
      <c r="I3158">
        <v>9.798894162072011E-2</v>
      </c>
      <c r="J3158" t="s">
        <v>340</v>
      </c>
      <c r="L3158" t="s">
        <v>351</v>
      </c>
    </row>
    <row r="3159" spans="1:12" x14ac:dyDescent="0.2">
      <c r="A3159" t="s">
        <v>352</v>
      </c>
      <c r="B3159">
        <v>1.078E-7</v>
      </c>
      <c r="C3159" t="s">
        <v>359</v>
      </c>
      <c r="D3159" t="s">
        <v>15</v>
      </c>
      <c r="F3159" t="s">
        <v>36</v>
      </c>
      <c r="G3159">
        <v>2</v>
      </c>
      <c r="H3159">
        <v>-16.042988178471511</v>
      </c>
      <c r="I3159">
        <v>9.798894162072011E-2</v>
      </c>
      <c r="J3159" t="s">
        <v>340</v>
      </c>
      <c r="L3159" t="s">
        <v>352</v>
      </c>
    </row>
    <row r="3160" spans="1:12" x14ac:dyDescent="0.2">
      <c r="A3160" t="s">
        <v>442</v>
      </c>
      <c r="B3160">
        <v>2.0720999999999999E-3</v>
      </c>
      <c r="C3160" t="s">
        <v>42</v>
      </c>
      <c r="D3160" t="s">
        <v>16</v>
      </c>
      <c r="F3160" t="s">
        <v>36</v>
      </c>
      <c r="G3160">
        <v>2</v>
      </c>
      <c r="H3160">
        <v>-6.1791926932012373</v>
      </c>
      <c r="I3160">
        <v>4.3409845976280087E-2</v>
      </c>
      <c r="J3160" t="s">
        <v>353</v>
      </c>
      <c r="L3160" t="s">
        <v>443</v>
      </c>
    </row>
    <row r="3161" spans="1:12" x14ac:dyDescent="0.2">
      <c r="A3161" t="s">
        <v>354</v>
      </c>
      <c r="B3161">
        <v>-1.8648999999999999E-6</v>
      </c>
      <c r="C3161" t="s">
        <v>49</v>
      </c>
      <c r="D3161" t="s">
        <v>250</v>
      </c>
      <c r="F3161" t="s">
        <v>36</v>
      </c>
      <c r="G3161">
        <v>2</v>
      </c>
      <c r="H3161">
        <v>-13.19230312560901</v>
      </c>
      <c r="I3161">
        <v>4.3409845976280087E-2</v>
      </c>
      <c r="J3161" t="s">
        <v>353</v>
      </c>
      <c r="K3161" t="b">
        <v>1</v>
      </c>
      <c r="L3161" t="s">
        <v>355</v>
      </c>
    </row>
    <row r="3163" spans="1:12" s="2" customFormat="1" x14ac:dyDescent="0.2">
      <c r="A3163" s="2" t="s">
        <v>2</v>
      </c>
      <c r="B3163" s="2" t="s">
        <v>1459</v>
      </c>
    </row>
    <row r="3164" spans="1:12" x14ac:dyDescent="0.2">
      <c r="A3164" t="s">
        <v>4</v>
      </c>
      <c r="B3164" t="s">
        <v>404</v>
      </c>
    </row>
    <row r="3165" spans="1:12" x14ac:dyDescent="0.2">
      <c r="A3165" t="s">
        <v>6</v>
      </c>
      <c r="B3165" t="s">
        <v>1738</v>
      </c>
    </row>
    <row r="3166" spans="1:12" x14ac:dyDescent="0.2">
      <c r="A3166" t="s">
        <v>8</v>
      </c>
      <c r="B3166">
        <v>1</v>
      </c>
    </row>
    <row r="3167" spans="1:12" x14ac:dyDescent="0.2">
      <c r="A3167" t="s">
        <v>9</v>
      </c>
      <c r="B3167" t="s">
        <v>73</v>
      </c>
    </row>
    <row r="3168" spans="1:12" x14ac:dyDescent="0.2">
      <c r="A3168" t="s">
        <v>11</v>
      </c>
      <c r="B3168" t="s">
        <v>12</v>
      </c>
    </row>
    <row r="3169" spans="1:19" x14ac:dyDescent="0.2">
      <c r="A3169" t="s">
        <v>13</v>
      </c>
      <c r="B3169" t="s">
        <v>14</v>
      </c>
    </row>
    <row r="3170" spans="1:19" x14ac:dyDescent="0.2">
      <c r="A3170" t="s">
        <v>15</v>
      </c>
      <c r="B3170" t="s">
        <v>53</v>
      </c>
    </row>
    <row r="3171" spans="1:19" x14ac:dyDescent="0.2">
      <c r="A3171" t="s">
        <v>17</v>
      </c>
    </row>
    <row r="3172" spans="1:19" s="2" customFormat="1" x14ac:dyDescent="0.2">
      <c r="A3172" s="2" t="s">
        <v>18</v>
      </c>
      <c r="B3172" s="2" t="s">
        <v>19</v>
      </c>
      <c r="C3172" s="2" t="s">
        <v>6</v>
      </c>
      <c r="D3172" s="2" t="s">
        <v>15</v>
      </c>
      <c r="E3172" s="2" t="s">
        <v>20</v>
      </c>
      <c r="F3172" s="2" t="s">
        <v>13</v>
      </c>
      <c r="G3172" s="2" t="s">
        <v>21</v>
      </c>
      <c r="H3172" s="2" t="s">
        <v>9</v>
      </c>
      <c r="I3172" s="2" t="s">
        <v>4</v>
      </c>
      <c r="J3172" s="2" t="s">
        <v>1925</v>
      </c>
      <c r="K3172" s="2" t="s">
        <v>1998</v>
      </c>
      <c r="L3172" s="2" t="s">
        <v>2002</v>
      </c>
      <c r="M3172" s="2" t="s">
        <v>2001</v>
      </c>
      <c r="O3172" s="2" t="s">
        <v>2000</v>
      </c>
      <c r="P3172" s="2" t="s">
        <v>2004</v>
      </c>
      <c r="Q3172" s="2" t="s">
        <v>1502</v>
      </c>
      <c r="R3172" s="2" t="s">
        <v>2005</v>
      </c>
      <c r="S3172" s="2" t="s">
        <v>2006</v>
      </c>
    </row>
    <row r="3173" spans="1:19" x14ac:dyDescent="0.2">
      <c r="A3173" t="s">
        <v>335</v>
      </c>
      <c r="B3173">
        <v>3.8502999999999998</v>
      </c>
      <c r="D3173" t="s">
        <v>30</v>
      </c>
      <c r="E3173" t="s">
        <v>336</v>
      </c>
      <c r="F3173" t="s">
        <v>27</v>
      </c>
      <c r="G3173">
        <v>0</v>
      </c>
      <c r="I3173" t="s">
        <v>337</v>
      </c>
    </row>
    <row r="3174" spans="1:19" x14ac:dyDescent="0.2">
      <c r="A3174" t="s">
        <v>29</v>
      </c>
      <c r="B3174">
        <v>0.25026999999999999</v>
      </c>
      <c r="D3174" t="s">
        <v>30</v>
      </c>
      <c r="E3174" t="s">
        <v>31</v>
      </c>
      <c r="F3174" t="s">
        <v>27</v>
      </c>
      <c r="G3174">
        <v>0</v>
      </c>
      <c r="I3174" t="s">
        <v>338</v>
      </c>
    </row>
    <row r="3175" spans="1:19" x14ac:dyDescent="0.2">
      <c r="A3175" t="s">
        <v>1459</v>
      </c>
      <c r="B3175">
        <v>1</v>
      </c>
      <c r="C3175" t="str">
        <f>B3165</f>
        <v>LB</v>
      </c>
      <c r="D3175" t="s">
        <v>53</v>
      </c>
      <c r="E3175" t="s">
        <v>339</v>
      </c>
      <c r="F3175" t="s">
        <v>33</v>
      </c>
      <c r="G3175">
        <v>0</v>
      </c>
      <c r="H3175" t="s">
        <v>73</v>
      </c>
      <c r="J3175">
        <f>VLOOKUP(C3175,'extension - production vol'!$B$6:$D$235,3,0)</f>
        <v>0.80100000000000005</v>
      </c>
    </row>
    <row r="3176" spans="1:19" x14ac:dyDescent="0.2">
      <c r="A3176" t="s">
        <v>1439</v>
      </c>
      <c r="B3176">
        <v>6.4265290829504533E-9</v>
      </c>
      <c r="C3176" t="s">
        <v>49</v>
      </c>
      <c r="D3176" t="s">
        <v>15</v>
      </c>
      <c r="F3176" t="s">
        <v>36</v>
      </c>
      <c r="G3176">
        <v>0</v>
      </c>
      <c r="H3176" t="s">
        <v>1439</v>
      </c>
      <c r="I3176" t="s">
        <v>340</v>
      </c>
    </row>
    <row r="3177" spans="1:19" x14ac:dyDescent="0.2">
      <c r="A3177" t="s">
        <v>1440</v>
      </c>
      <c r="B3177">
        <v>7.9051994914169298E-8</v>
      </c>
      <c r="C3177" t="s">
        <v>49</v>
      </c>
      <c r="D3177" t="s">
        <v>15</v>
      </c>
      <c r="F3177" t="s">
        <v>36</v>
      </c>
      <c r="G3177">
        <v>0</v>
      </c>
      <c r="H3177" t="s">
        <v>1440</v>
      </c>
      <c r="I3177" t="s">
        <v>340</v>
      </c>
    </row>
    <row r="3178" spans="1:19" x14ac:dyDescent="0.2">
      <c r="A3178" t="s">
        <v>1441</v>
      </c>
      <c r="B3178">
        <v>4.3905136743696912E-9</v>
      </c>
      <c r="C3178" t="s">
        <v>35</v>
      </c>
      <c r="D3178" t="s">
        <v>15</v>
      </c>
      <c r="F3178" t="s">
        <v>36</v>
      </c>
      <c r="G3178">
        <v>0</v>
      </c>
      <c r="H3178" t="s">
        <v>1441</v>
      </c>
      <c r="I3178" t="s">
        <v>340</v>
      </c>
    </row>
    <row r="3179" spans="1:19" x14ac:dyDescent="0.2">
      <c r="A3179" t="s">
        <v>1442</v>
      </c>
      <c r="B3179">
        <v>1.0521308675626849E-7</v>
      </c>
      <c r="C3179" t="s">
        <v>35</v>
      </c>
      <c r="D3179" t="s">
        <v>15</v>
      </c>
      <c r="F3179" t="s">
        <v>36</v>
      </c>
      <c r="G3179">
        <v>0</v>
      </c>
      <c r="H3179" t="s">
        <v>1442</v>
      </c>
      <c r="I3179" t="s">
        <v>340</v>
      </c>
    </row>
    <row r="3180" spans="1:19" x14ac:dyDescent="0.2">
      <c r="A3180" t="s">
        <v>341</v>
      </c>
      <c r="B3180">
        <v>2.1036182300075951E-7</v>
      </c>
      <c r="C3180" t="s">
        <v>35</v>
      </c>
      <c r="D3180" t="s">
        <v>15</v>
      </c>
      <c r="F3180" t="s">
        <v>36</v>
      </c>
      <c r="G3180">
        <v>0</v>
      </c>
      <c r="H3180" t="s">
        <v>341</v>
      </c>
      <c r="I3180" t="s">
        <v>340</v>
      </c>
    </row>
    <row r="3181" spans="1:19" x14ac:dyDescent="0.2">
      <c r="A3181" t="s">
        <v>342</v>
      </c>
      <c r="B3181">
        <v>2.1036182300075951E-7</v>
      </c>
      <c r="C3181" t="s">
        <v>35</v>
      </c>
      <c r="D3181" t="s">
        <v>15</v>
      </c>
      <c r="F3181" t="s">
        <v>36</v>
      </c>
      <c r="G3181">
        <v>0</v>
      </c>
      <c r="H3181" t="s">
        <v>342</v>
      </c>
      <c r="I3181" t="s">
        <v>340</v>
      </c>
    </row>
    <row r="3182" spans="1:19" x14ac:dyDescent="0.2">
      <c r="A3182" t="s">
        <v>343</v>
      </c>
      <c r="B3182">
        <v>1.161457169463653E-7</v>
      </c>
      <c r="C3182" t="s">
        <v>35</v>
      </c>
      <c r="D3182" t="s">
        <v>15</v>
      </c>
      <c r="F3182" t="s">
        <v>36</v>
      </c>
      <c r="G3182">
        <v>0</v>
      </c>
      <c r="H3182" t="s">
        <v>343</v>
      </c>
      <c r="I3182" t="s">
        <v>340</v>
      </c>
    </row>
    <row r="3183" spans="1:19" x14ac:dyDescent="0.2">
      <c r="A3183" t="s">
        <v>344</v>
      </c>
      <c r="B3183">
        <v>1.161457169463653E-7</v>
      </c>
      <c r="C3183" t="s">
        <v>35</v>
      </c>
      <c r="D3183" t="s">
        <v>15</v>
      </c>
      <c r="F3183" t="s">
        <v>36</v>
      </c>
      <c r="G3183">
        <v>0</v>
      </c>
      <c r="H3183" t="s">
        <v>344</v>
      </c>
      <c r="I3183" t="s">
        <v>340</v>
      </c>
    </row>
    <row r="3184" spans="1:19" x14ac:dyDescent="0.2">
      <c r="A3184" t="s">
        <v>345</v>
      </c>
      <c r="B3184">
        <v>2.1895696433061281E-6</v>
      </c>
      <c r="C3184" t="s">
        <v>35</v>
      </c>
      <c r="D3184" t="s">
        <v>15</v>
      </c>
      <c r="F3184" t="s">
        <v>36</v>
      </c>
      <c r="G3184">
        <v>0</v>
      </c>
      <c r="H3184" t="s">
        <v>345</v>
      </c>
      <c r="I3184" t="s">
        <v>340</v>
      </c>
    </row>
    <row r="3185" spans="1:9" x14ac:dyDescent="0.2">
      <c r="A3185" t="s">
        <v>346</v>
      </c>
      <c r="B3185">
        <v>1.2113722961667671E-6</v>
      </c>
      <c r="C3185" t="s">
        <v>35</v>
      </c>
      <c r="D3185" t="s">
        <v>15</v>
      </c>
      <c r="F3185" t="s">
        <v>36</v>
      </c>
      <c r="G3185">
        <v>0</v>
      </c>
      <c r="H3185" t="s">
        <v>346</v>
      </c>
      <c r="I3185" t="s">
        <v>340</v>
      </c>
    </row>
    <row r="3186" spans="1:9" x14ac:dyDescent="0.2">
      <c r="A3186" t="s">
        <v>347</v>
      </c>
      <c r="B3186">
        <v>1.5412295411323661E-7</v>
      </c>
      <c r="C3186" t="s">
        <v>49</v>
      </c>
      <c r="D3186" t="s">
        <v>15</v>
      </c>
      <c r="F3186" t="s">
        <v>36</v>
      </c>
      <c r="G3186">
        <v>0</v>
      </c>
      <c r="H3186" t="s">
        <v>347</v>
      </c>
      <c r="I3186" t="s">
        <v>340</v>
      </c>
    </row>
    <row r="3187" spans="1:9" x14ac:dyDescent="0.2">
      <c r="A3187" t="s">
        <v>348</v>
      </c>
      <c r="B3187">
        <v>3.281510868019834E-9</v>
      </c>
      <c r="C3187" t="s">
        <v>49</v>
      </c>
      <c r="D3187" t="s">
        <v>15</v>
      </c>
      <c r="F3187" t="s">
        <v>36</v>
      </c>
      <c r="G3187">
        <v>0</v>
      </c>
      <c r="H3187" t="s">
        <v>348</v>
      </c>
      <c r="I3187" t="s">
        <v>340</v>
      </c>
    </row>
    <row r="3188" spans="1:9" x14ac:dyDescent="0.2">
      <c r="A3188" t="s">
        <v>349</v>
      </c>
      <c r="B3188">
        <v>9.554485716244923E-8</v>
      </c>
      <c r="C3188" t="s">
        <v>35</v>
      </c>
      <c r="D3188" t="s">
        <v>15</v>
      </c>
      <c r="F3188" t="s">
        <v>36</v>
      </c>
      <c r="G3188">
        <v>0</v>
      </c>
      <c r="H3188" t="s">
        <v>349</v>
      </c>
      <c r="I3188" t="s">
        <v>340</v>
      </c>
    </row>
    <row r="3189" spans="1:9" x14ac:dyDescent="0.2">
      <c r="A3189" t="s">
        <v>350</v>
      </c>
      <c r="B3189">
        <v>2.2976263270017552E-6</v>
      </c>
      <c r="C3189" t="s">
        <v>35</v>
      </c>
      <c r="D3189" t="s">
        <v>15</v>
      </c>
      <c r="F3189" t="s">
        <v>36</v>
      </c>
      <c r="G3189">
        <v>0</v>
      </c>
      <c r="H3189" t="s">
        <v>350</v>
      </c>
      <c r="I3189" t="s">
        <v>340</v>
      </c>
    </row>
    <row r="3190" spans="1:9" x14ac:dyDescent="0.2">
      <c r="A3190" t="s">
        <v>351</v>
      </c>
      <c r="B3190">
        <v>5.3061518888431617E-8</v>
      </c>
      <c r="C3190" t="s">
        <v>35</v>
      </c>
      <c r="D3190" t="s">
        <v>15</v>
      </c>
      <c r="F3190" t="s">
        <v>36</v>
      </c>
      <c r="G3190">
        <v>0</v>
      </c>
      <c r="H3190" t="s">
        <v>351</v>
      </c>
      <c r="I3190" t="s">
        <v>340</v>
      </c>
    </row>
    <row r="3191" spans="1:9" x14ac:dyDescent="0.2">
      <c r="A3191" t="s">
        <v>352</v>
      </c>
      <c r="B3191">
        <v>1.2739314288326559E-6</v>
      </c>
      <c r="C3191" t="s">
        <v>35</v>
      </c>
      <c r="D3191" t="s">
        <v>15</v>
      </c>
      <c r="F3191" t="s">
        <v>36</v>
      </c>
      <c r="G3191">
        <v>0</v>
      </c>
      <c r="H3191" t="s">
        <v>352</v>
      </c>
      <c r="I3191" t="s">
        <v>340</v>
      </c>
    </row>
    <row r="3192" spans="1:9" x14ac:dyDescent="0.2">
      <c r="A3192" t="s">
        <v>442</v>
      </c>
      <c r="B3192">
        <v>3.7025999999999999E-3</v>
      </c>
      <c r="C3192" t="s">
        <v>42</v>
      </c>
      <c r="D3192" t="s">
        <v>16</v>
      </c>
      <c r="F3192" t="s">
        <v>36</v>
      </c>
      <c r="G3192">
        <v>0</v>
      </c>
      <c r="H3192" t="s">
        <v>443</v>
      </c>
      <c r="I3192" t="s">
        <v>353</v>
      </c>
    </row>
    <row r="3193" spans="1:9" x14ac:dyDescent="0.2">
      <c r="A3193" t="s">
        <v>354</v>
      </c>
      <c r="B3193">
        <v>-3.3322999999999998E-6</v>
      </c>
      <c r="C3193" t="s">
        <v>49</v>
      </c>
      <c r="D3193" t="s">
        <v>250</v>
      </c>
      <c r="F3193" t="s">
        <v>36</v>
      </c>
      <c r="G3193">
        <v>0</v>
      </c>
      <c r="H3193" t="s">
        <v>355</v>
      </c>
      <c r="I3193" t="s">
        <v>353</v>
      </c>
    </row>
    <row r="3195" spans="1:9" s="2" customFormat="1" x14ac:dyDescent="0.2">
      <c r="A3195" s="2" t="s">
        <v>2</v>
      </c>
      <c r="B3195" s="2" t="s">
        <v>1460</v>
      </c>
    </row>
    <row r="3196" spans="1:9" x14ac:dyDescent="0.2">
      <c r="A3196" t="s">
        <v>4</v>
      </c>
      <c r="B3196" t="s">
        <v>404</v>
      </c>
    </row>
    <row r="3197" spans="1:9" x14ac:dyDescent="0.2">
      <c r="A3197" t="s">
        <v>6</v>
      </c>
      <c r="B3197" t="s">
        <v>1738</v>
      </c>
    </row>
    <row r="3198" spans="1:9" x14ac:dyDescent="0.2">
      <c r="A3198" t="s">
        <v>8</v>
      </c>
      <c r="B3198">
        <v>1</v>
      </c>
    </row>
    <row r="3199" spans="1:9" x14ac:dyDescent="0.2">
      <c r="A3199" t="s">
        <v>9</v>
      </c>
      <c r="B3199" t="s">
        <v>73</v>
      </c>
    </row>
    <row r="3200" spans="1:9" x14ac:dyDescent="0.2">
      <c r="A3200" t="s">
        <v>11</v>
      </c>
      <c r="B3200" t="s">
        <v>12</v>
      </c>
    </row>
    <row r="3201" spans="1:19" x14ac:dyDescent="0.2">
      <c r="A3201" t="s">
        <v>13</v>
      </c>
      <c r="B3201" t="s">
        <v>14</v>
      </c>
    </row>
    <row r="3202" spans="1:19" x14ac:dyDescent="0.2">
      <c r="A3202" t="s">
        <v>15</v>
      </c>
      <c r="B3202" t="s">
        <v>53</v>
      </c>
    </row>
    <row r="3203" spans="1:19" x14ac:dyDescent="0.2">
      <c r="A3203" t="s">
        <v>17</v>
      </c>
    </row>
    <row r="3204" spans="1:19" s="2" customFormat="1" x14ac:dyDescent="0.2">
      <c r="A3204" s="2" t="s">
        <v>18</v>
      </c>
      <c r="B3204" s="2" t="s">
        <v>19</v>
      </c>
      <c r="C3204" s="2" t="s">
        <v>6</v>
      </c>
      <c r="D3204" s="2" t="s">
        <v>15</v>
      </c>
      <c r="E3204" s="2" t="s">
        <v>20</v>
      </c>
      <c r="F3204" s="2" t="s">
        <v>13</v>
      </c>
      <c r="G3204" s="2" t="s">
        <v>21</v>
      </c>
      <c r="H3204" s="2" t="s">
        <v>9</v>
      </c>
      <c r="I3204" s="2" t="s">
        <v>4</v>
      </c>
      <c r="J3204" s="2" t="s">
        <v>1925</v>
      </c>
      <c r="K3204" s="2" t="s">
        <v>1998</v>
      </c>
      <c r="L3204" s="2" t="s">
        <v>2002</v>
      </c>
      <c r="M3204" s="2" t="s">
        <v>2001</v>
      </c>
      <c r="O3204" s="2" t="s">
        <v>2000</v>
      </c>
      <c r="P3204" s="2" t="s">
        <v>2004</v>
      </c>
      <c r="Q3204" s="2" t="s">
        <v>1502</v>
      </c>
      <c r="R3204" s="2" t="s">
        <v>2005</v>
      </c>
      <c r="S3204" s="2" t="s">
        <v>2006</v>
      </c>
    </row>
    <row r="3205" spans="1:19" x14ac:dyDescent="0.2">
      <c r="A3205" t="s">
        <v>335</v>
      </c>
      <c r="B3205">
        <v>3.8502999999999998</v>
      </c>
      <c r="D3205" t="s">
        <v>30</v>
      </c>
      <c r="E3205" t="s">
        <v>336</v>
      </c>
      <c r="F3205" t="s">
        <v>27</v>
      </c>
      <c r="G3205">
        <v>0</v>
      </c>
      <c r="I3205" t="s">
        <v>337</v>
      </c>
    </row>
    <row r="3206" spans="1:19" x14ac:dyDescent="0.2">
      <c r="A3206" t="s">
        <v>29</v>
      </c>
      <c r="B3206">
        <v>0.25026999999999999</v>
      </c>
      <c r="D3206" t="s">
        <v>30</v>
      </c>
      <c r="E3206" t="s">
        <v>31</v>
      </c>
      <c r="F3206" t="s">
        <v>27</v>
      </c>
      <c r="G3206">
        <v>0</v>
      </c>
      <c r="I3206" t="s">
        <v>338</v>
      </c>
    </row>
    <row r="3207" spans="1:19" x14ac:dyDescent="0.2">
      <c r="A3207" t="s">
        <v>1460</v>
      </c>
      <c r="B3207">
        <v>1</v>
      </c>
      <c r="C3207" t="str">
        <f>B3197</f>
        <v>LB</v>
      </c>
      <c r="D3207" t="s">
        <v>53</v>
      </c>
      <c r="E3207" t="s">
        <v>339</v>
      </c>
      <c r="F3207" t="s">
        <v>33</v>
      </c>
      <c r="G3207">
        <v>0</v>
      </c>
      <c r="H3207" t="s">
        <v>73</v>
      </c>
      <c r="J3207">
        <f>VLOOKUP(C3207,'extension - production vol'!$B$6:$D$235,3,0)</f>
        <v>0.80100000000000005</v>
      </c>
    </row>
    <row r="3208" spans="1:19" x14ac:dyDescent="0.2">
      <c r="A3208" t="s">
        <v>1434</v>
      </c>
      <c r="B3208">
        <v>3.3521534714391271E-8</v>
      </c>
      <c r="C3208" t="s">
        <v>49</v>
      </c>
      <c r="D3208" t="s">
        <v>15</v>
      </c>
      <c r="F3208" t="s">
        <v>36</v>
      </c>
      <c r="G3208">
        <v>0</v>
      </c>
      <c r="H3208" t="s">
        <v>1434</v>
      </c>
      <c r="I3208" t="s">
        <v>340</v>
      </c>
    </row>
    <row r="3209" spans="1:19" x14ac:dyDescent="0.2">
      <c r="A3209" t="s">
        <v>1435</v>
      </c>
      <c r="B3209">
        <v>1.7708617649119798E-8</v>
      </c>
      <c r="C3209" t="s">
        <v>49</v>
      </c>
      <c r="D3209" t="s">
        <v>15</v>
      </c>
      <c r="F3209" t="s">
        <v>36</v>
      </c>
      <c r="G3209">
        <v>0</v>
      </c>
      <c r="H3209" t="s">
        <v>1435</v>
      </c>
      <c r="I3209" t="s">
        <v>340</v>
      </c>
    </row>
    <row r="3210" spans="1:19" x14ac:dyDescent="0.2">
      <c r="A3210" t="s">
        <v>1452</v>
      </c>
      <c r="B3210">
        <v>3.0570455872195341E-10</v>
      </c>
      <c r="C3210" t="s">
        <v>35</v>
      </c>
      <c r="D3210" t="s">
        <v>15</v>
      </c>
      <c r="F3210" t="s">
        <v>36</v>
      </c>
      <c r="G3210">
        <v>0</v>
      </c>
      <c r="H3210" t="s">
        <v>1452</v>
      </c>
      <c r="I3210" t="s">
        <v>340</v>
      </c>
    </row>
    <row r="3211" spans="1:19" x14ac:dyDescent="0.2">
      <c r="A3211" t="s">
        <v>1453</v>
      </c>
      <c r="B3211">
        <v>3.7018911407736551E-10</v>
      </c>
      <c r="C3211" t="s">
        <v>35</v>
      </c>
      <c r="D3211" t="s">
        <v>15</v>
      </c>
      <c r="F3211" t="s">
        <v>36</v>
      </c>
      <c r="G3211">
        <v>0</v>
      </c>
      <c r="H3211" t="s">
        <v>1453</v>
      </c>
      <c r="I3211" t="s">
        <v>340</v>
      </c>
    </row>
    <row r="3212" spans="1:19" x14ac:dyDescent="0.2">
      <c r="A3212" t="s">
        <v>1454</v>
      </c>
      <c r="B3212">
        <v>4.824400067330827E-11</v>
      </c>
      <c r="C3212" t="s">
        <v>35</v>
      </c>
      <c r="D3212" t="s">
        <v>15</v>
      </c>
      <c r="F3212" t="s">
        <v>36</v>
      </c>
      <c r="G3212">
        <v>0</v>
      </c>
      <c r="H3212" t="s">
        <v>1454</v>
      </c>
      <c r="I3212" t="s">
        <v>340</v>
      </c>
    </row>
    <row r="3213" spans="1:19" x14ac:dyDescent="0.2">
      <c r="A3213" t="s">
        <v>1455</v>
      </c>
      <c r="B3213">
        <v>9.7920991465625702E-9</v>
      </c>
      <c r="C3213" t="s">
        <v>35</v>
      </c>
      <c r="D3213" t="s">
        <v>15</v>
      </c>
      <c r="F3213" t="s">
        <v>36</v>
      </c>
      <c r="G3213">
        <v>0</v>
      </c>
      <c r="H3213" t="s">
        <v>1455</v>
      </c>
      <c r="I3213" t="s">
        <v>340</v>
      </c>
    </row>
    <row r="3214" spans="1:19" x14ac:dyDescent="0.2">
      <c r="A3214" t="s">
        <v>1456</v>
      </c>
      <c r="B3214">
        <v>5.1826475970831156E-9</v>
      </c>
      <c r="C3214" t="s">
        <v>35</v>
      </c>
      <c r="D3214" t="s">
        <v>15</v>
      </c>
      <c r="F3214" t="s">
        <v>36</v>
      </c>
      <c r="G3214">
        <v>0</v>
      </c>
      <c r="H3214" t="s">
        <v>1456</v>
      </c>
      <c r="I3214" t="s">
        <v>340</v>
      </c>
    </row>
    <row r="3215" spans="1:19" x14ac:dyDescent="0.2">
      <c r="A3215" t="s">
        <v>1461</v>
      </c>
      <c r="B3215">
        <v>5.3404337904433668E-9</v>
      </c>
      <c r="C3215" t="s">
        <v>49</v>
      </c>
      <c r="D3215" t="s">
        <v>15</v>
      </c>
      <c r="F3215" t="s">
        <v>36</v>
      </c>
      <c r="G3215">
        <v>0</v>
      </c>
      <c r="H3215" t="s">
        <v>1461</v>
      </c>
      <c r="I3215" t="s">
        <v>340</v>
      </c>
    </row>
    <row r="3216" spans="1:19" x14ac:dyDescent="0.2">
      <c r="A3216" t="s">
        <v>1457</v>
      </c>
      <c r="B3216">
        <v>6.2434324500307844E-8</v>
      </c>
      <c r="C3216" t="s">
        <v>49</v>
      </c>
      <c r="D3216" t="s">
        <v>15</v>
      </c>
      <c r="F3216" t="s">
        <v>36</v>
      </c>
      <c r="G3216">
        <v>0</v>
      </c>
      <c r="H3216" t="s">
        <v>1457</v>
      </c>
      <c r="I3216" t="s">
        <v>340</v>
      </c>
    </row>
    <row r="3217" spans="1:22" x14ac:dyDescent="0.2">
      <c r="A3217" t="s">
        <v>1462</v>
      </c>
      <c r="B3217">
        <v>1.9816111689228142E-9</v>
      </c>
      <c r="C3217" t="s">
        <v>49</v>
      </c>
      <c r="D3217" t="s">
        <v>15</v>
      </c>
      <c r="F3217" t="s">
        <v>36</v>
      </c>
      <c r="G3217">
        <v>0</v>
      </c>
      <c r="H3217" t="s">
        <v>1462</v>
      </c>
      <c r="I3217" t="s">
        <v>340</v>
      </c>
    </row>
    <row r="3218" spans="1:22" x14ac:dyDescent="0.2">
      <c r="A3218" t="s">
        <v>1458</v>
      </c>
      <c r="B3218">
        <v>3.3001000093019847E-8</v>
      </c>
      <c r="C3218" t="s">
        <v>49</v>
      </c>
      <c r="D3218" t="s">
        <v>15</v>
      </c>
      <c r="F3218" t="s">
        <v>36</v>
      </c>
      <c r="G3218">
        <v>0</v>
      </c>
      <c r="H3218" t="s">
        <v>1458</v>
      </c>
      <c r="I3218" t="s">
        <v>340</v>
      </c>
    </row>
    <row r="3219" spans="1:22" x14ac:dyDescent="0.2">
      <c r="A3219" t="s">
        <v>442</v>
      </c>
      <c r="B3219">
        <v>3.7025999999999999E-3</v>
      </c>
      <c r="C3219" t="s">
        <v>42</v>
      </c>
      <c r="D3219" t="s">
        <v>16</v>
      </c>
      <c r="F3219" t="s">
        <v>36</v>
      </c>
      <c r="G3219">
        <v>0</v>
      </c>
      <c r="H3219" t="s">
        <v>443</v>
      </c>
      <c r="I3219" t="s">
        <v>353</v>
      </c>
    </row>
    <row r="3220" spans="1:22" x14ac:dyDescent="0.2">
      <c r="A3220" t="s">
        <v>354</v>
      </c>
      <c r="B3220">
        <v>-3.3322999999999998E-6</v>
      </c>
      <c r="C3220" t="s">
        <v>49</v>
      </c>
      <c r="D3220" t="s">
        <v>250</v>
      </c>
      <c r="F3220" t="s">
        <v>36</v>
      </c>
      <c r="G3220">
        <v>0</v>
      </c>
      <c r="H3220" t="s">
        <v>355</v>
      </c>
      <c r="I3220" t="s">
        <v>353</v>
      </c>
    </row>
    <row r="3222" spans="1:22" s="2" customFormat="1" x14ac:dyDescent="0.2">
      <c r="A3222" s="2" t="s">
        <v>2</v>
      </c>
      <c r="B3222" s="2" t="s">
        <v>332</v>
      </c>
    </row>
    <row r="3223" spans="1:22" x14ac:dyDescent="0.2">
      <c r="A3223" t="s">
        <v>4</v>
      </c>
      <c r="B3223" t="s">
        <v>356</v>
      </c>
    </row>
    <row r="3224" spans="1:22" x14ac:dyDescent="0.2">
      <c r="A3224" t="s">
        <v>6</v>
      </c>
      <c r="B3224" t="s">
        <v>1738</v>
      </c>
    </row>
    <row r="3225" spans="1:22" x14ac:dyDescent="0.2">
      <c r="A3225" t="s">
        <v>8</v>
      </c>
      <c r="B3225">
        <v>1</v>
      </c>
    </row>
    <row r="3226" spans="1:22" x14ac:dyDescent="0.2">
      <c r="A3226" t="s">
        <v>9</v>
      </c>
      <c r="B3226" t="s">
        <v>73</v>
      </c>
    </row>
    <row r="3227" spans="1:22" x14ac:dyDescent="0.2">
      <c r="A3227" t="s">
        <v>11</v>
      </c>
      <c r="B3227" t="s">
        <v>12</v>
      </c>
    </row>
    <row r="3228" spans="1:22" x14ac:dyDescent="0.2">
      <c r="A3228" t="s">
        <v>13</v>
      </c>
      <c r="B3228" t="s">
        <v>14</v>
      </c>
    </row>
    <row r="3229" spans="1:22" x14ac:dyDescent="0.2">
      <c r="A3229" t="s">
        <v>15</v>
      </c>
      <c r="B3229" t="s">
        <v>53</v>
      </c>
    </row>
    <row r="3230" spans="1:22" x14ac:dyDescent="0.2">
      <c r="A3230" t="s">
        <v>17</v>
      </c>
    </row>
    <row r="3231" spans="1:22" s="2" customFormat="1" x14ac:dyDescent="0.2">
      <c r="A3231" s="2" t="s">
        <v>18</v>
      </c>
      <c r="B3231" s="2" t="s">
        <v>19</v>
      </c>
      <c r="C3231" s="2" t="s">
        <v>6</v>
      </c>
      <c r="D3231" s="2" t="s">
        <v>15</v>
      </c>
      <c r="E3231" s="2" t="s">
        <v>20</v>
      </c>
      <c r="F3231" s="2" t="s">
        <v>13</v>
      </c>
      <c r="G3231" s="2" t="s">
        <v>21</v>
      </c>
      <c r="H3231" s="2" t="s">
        <v>22</v>
      </c>
      <c r="I3231" s="2" t="s">
        <v>23</v>
      </c>
      <c r="J3231" s="2" t="s">
        <v>4</v>
      </c>
      <c r="K3231" s="2" t="s">
        <v>24</v>
      </c>
      <c r="L3231" s="2" t="s">
        <v>9</v>
      </c>
      <c r="M3231" s="2" t="s">
        <v>1998</v>
      </c>
      <c r="O3231" s="2" t="s">
        <v>2002</v>
      </c>
      <c r="P3231" s="2" t="s">
        <v>2003</v>
      </c>
      <c r="Q3231" s="2" t="s">
        <v>2001</v>
      </c>
      <c r="R3231" s="2" t="s">
        <v>2000</v>
      </c>
      <c r="S3231" s="2" t="s">
        <v>2004</v>
      </c>
      <c r="T3231" s="2" t="s">
        <v>1502</v>
      </c>
      <c r="U3231" s="2" t="s">
        <v>2005</v>
      </c>
      <c r="V3231" s="2" t="s">
        <v>2006</v>
      </c>
    </row>
    <row r="3232" spans="1:22" x14ac:dyDescent="0.2">
      <c r="A3232" t="s">
        <v>335</v>
      </c>
      <c r="B3232">
        <v>3.8502999999999998</v>
      </c>
      <c r="D3232" t="s">
        <v>30</v>
      </c>
      <c r="E3232" t="s">
        <v>336</v>
      </c>
      <c r="F3232" t="s">
        <v>27</v>
      </c>
      <c r="G3232">
        <v>2</v>
      </c>
      <c r="H3232">
        <v>1.348151067341848</v>
      </c>
      <c r="I3232">
        <v>4.3409845976280087E-2</v>
      </c>
      <c r="J3232" t="s">
        <v>337</v>
      </c>
    </row>
    <row r="3233" spans="1:13" x14ac:dyDescent="0.2">
      <c r="A3233" t="s">
        <v>29</v>
      </c>
      <c r="B3233">
        <v>0.25026999999999999</v>
      </c>
      <c r="D3233" t="s">
        <v>30</v>
      </c>
      <c r="E3233" t="s">
        <v>31</v>
      </c>
      <c r="F3233" t="s">
        <v>27</v>
      </c>
      <c r="G3233">
        <v>2</v>
      </c>
      <c r="H3233">
        <v>-1.385214943900327</v>
      </c>
      <c r="I3233">
        <v>2.439508208471609E-2</v>
      </c>
      <c r="J3233" t="s">
        <v>358</v>
      </c>
    </row>
    <row r="3234" spans="1:13" x14ac:dyDescent="0.2">
      <c r="A3234" t="s">
        <v>332</v>
      </c>
      <c r="B3234">
        <v>1</v>
      </c>
      <c r="C3234" t="str">
        <f>B3224</f>
        <v>LB</v>
      </c>
      <c r="D3234" t="s">
        <v>53</v>
      </c>
      <c r="E3234" t="s">
        <v>339</v>
      </c>
      <c r="F3234" t="s">
        <v>33</v>
      </c>
      <c r="G3234">
        <v>0</v>
      </c>
      <c r="H3234">
        <v>1</v>
      </c>
      <c r="L3234" t="s">
        <v>73</v>
      </c>
      <c r="M3234">
        <f>VLOOKUP(C3234,'extension - production vol'!$B$6:$D$235,3,0)</f>
        <v>0.80100000000000005</v>
      </c>
    </row>
    <row r="3235" spans="1:13" x14ac:dyDescent="0.2">
      <c r="A3235" t="s">
        <v>1434</v>
      </c>
      <c r="B3235">
        <v>9.5377999999999999E-9</v>
      </c>
      <c r="C3235" t="s">
        <v>49</v>
      </c>
      <c r="D3235" t="s">
        <v>15</v>
      </c>
      <c r="F3235" t="s">
        <v>36</v>
      </c>
      <c r="G3235">
        <v>2</v>
      </c>
      <c r="H3235">
        <v>-18.46800298604678</v>
      </c>
      <c r="I3235">
        <v>9.798894162072011E-2</v>
      </c>
      <c r="J3235" t="s">
        <v>340</v>
      </c>
      <c r="L3235" t="s">
        <v>1434</v>
      </c>
    </row>
    <row r="3236" spans="1:13" x14ac:dyDescent="0.2">
      <c r="A3236" t="s">
        <v>1435</v>
      </c>
      <c r="B3236">
        <v>5.0512999999999997E-9</v>
      </c>
      <c r="C3236" t="s">
        <v>49</v>
      </c>
      <c r="D3236" t="s">
        <v>15</v>
      </c>
      <c r="F3236" t="s">
        <v>36</v>
      </c>
      <c r="G3236">
        <v>2</v>
      </c>
      <c r="H3236">
        <v>-19.10362020104489</v>
      </c>
      <c r="I3236">
        <v>9.798894162072011E-2</v>
      </c>
      <c r="J3236" t="s">
        <v>340</v>
      </c>
      <c r="L3236" t="s">
        <v>1435</v>
      </c>
    </row>
    <row r="3237" spans="1:13" x14ac:dyDescent="0.2">
      <c r="A3237" t="s">
        <v>1439</v>
      </c>
      <c r="B3237">
        <v>2.7893999999999999E-9</v>
      </c>
      <c r="C3237" t="s">
        <v>49</v>
      </c>
      <c r="D3237" t="s">
        <v>15</v>
      </c>
      <c r="F3237" t="s">
        <v>36</v>
      </c>
      <c r="G3237">
        <v>2</v>
      </c>
      <c r="H3237">
        <v>-19.697439318003951</v>
      </c>
      <c r="I3237">
        <v>9.798894162072011E-2</v>
      </c>
      <c r="J3237" t="s">
        <v>340</v>
      </c>
      <c r="L3237" t="s">
        <v>1439</v>
      </c>
    </row>
    <row r="3238" spans="1:13" x14ac:dyDescent="0.2">
      <c r="A3238" t="s">
        <v>1440</v>
      </c>
      <c r="B3238">
        <v>5.6277000000000002E-8</v>
      </c>
      <c r="C3238" t="s">
        <v>49</v>
      </c>
      <c r="D3238" t="s">
        <v>15</v>
      </c>
      <c r="F3238" t="s">
        <v>36</v>
      </c>
      <c r="G3238">
        <v>2</v>
      </c>
      <c r="H3238">
        <v>-16.692979911025031</v>
      </c>
      <c r="I3238">
        <v>9.798894162072011E-2</v>
      </c>
      <c r="J3238" t="s">
        <v>340</v>
      </c>
      <c r="L3238" t="s">
        <v>1440</v>
      </c>
    </row>
    <row r="3239" spans="1:13" x14ac:dyDescent="0.2">
      <c r="A3239" t="s">
        <v>1441</v>
      </c>
      <c r="B3239">
        <v>4.4043E-10</v>
      </c>
      <c r="C3239" t="s">
        <v>35</v>
      </c>
      <c r="D3239" t="s">
        <v>15</v>
      </c>
      <c r="F3239" t="s">
        <v>36</v>
      </c>
      <c r="G3239">
        <v>2</v>
      </c>
      <c r="H3239">
        <v>-21.54326959350907</v>
      </c>
      <c r="I3239">
        <v>9.798894162072011E-2</v>
      </c>
      <c r="J3239" t="s">
        <v>340</v>
      </c>
      <c r="L3239" t="s">
        <v>1441</v>
      </c>
    </row>
    <row r="3240" spans="1:13" x14ac:dyDescent="0.2">
      <c r="A3240" t="s">
        <v>1442</v>
      </c>
      <c r="B3240">
        <v>7.3404E-9</v>
      </c>
      <c r="C3240" t="s">
        <v>35</v>
      </c>
      <c r="D3240" t="s">
        <v>15</v>
      </c>
      <c r="F3240" t="s">
        <v>36</v>
      </c>
      <c r="G3240">
        <v>2</v>
      </c>
      <c r="H3240">
        <v>-18.729872499892029</v>
      </c>
      <c r="I3240">
        <v>9.798894162072011E-2</v>
      </c>
      <c r="J3240" t="s">
        <v>340</v>
      </c>
      <c r="L3240" t="s">
        <v>1442</v>
      </c>
    </row>
    <row r="3241" spans="1:13" x14ac:dyDescent="0.2">
      <c r="A3241" t="s">
        <v>1452</v>
      </c>
      <c r="B3241">
        <v>3.8934000000000002E-10</v>
      </c>
      <c r="C3241" t="s">
        <v>35</v>
      </c>
      <c r="D3241" t="s">
        <v>15</v>
      </c>
      <c r="F3241" t="s">
        <v>36</v>
      </c>
      <c r="G3241">
        <v>2</v>
      </c>
      <c r="H3241">
        <v>-21.666568118067421</v>
      </c>
      <c r="I3241">
        <v>9.798894162072011E-2</v>
      </c>
      <c r="J3241" t="s">
        <v>340</v>
      </c>
      <c r="L3241" t="s">
        <v>1452</v>
      </c>
    </row>
    <row r="3242" spans="1:13" x14ac:dyDescent="0.2">
      <c r="A3242" t="s">
        <v>1453</v>
      </c>
      <c r="B3242">
        <v>4.7130000000000002E-10</v>
      </c>
      <c r="C3242" t="s">
        <v>35</v>
      </c>
      <c r="D3242" t="s">
        <v>15</v>
      </c>
      <c r="F3242" t="s">
        <v>36</v>
      </c>
      <c r="G3242">
        <v>2</v>
      </c>
      <c r="H3242">
        <v>-21.47552628199886</v>
      </c>
      <c r="I3242">
        <v>9.798894162072011E-2</v>
      </c>
      <c r="J3242" t="s">
        <v>340</v>
      </c>
      <c r="L3242" t="s">
        <v>1453</v>
      </c>
    </row>
    <row r="3243" spans="1:13" x14ac:dyDescent="0.2">
      <c r="A3243" t="s">
        <v>1454</v>
      </c>
      <c r="B3243">
        <v>6.1474000000000004E-11</v>
      </c>
      <c r="C3243" t="s">
        <v>35</v>
      </c>
      <c r="D3243" t="s">
        <v>15</v>
      </c>
      <c r="F3243" t="s">
        <v>36</v>
      </c>
      <c r="G3243">
        <v>2</v>
      </c>
      <c r="H3243">
        <v>-23.51240679473371</v>
      </c>
      <c r="I3243">
        <v>9.798894162072011E-2</v>
      </c>
      <c r="J3243" t="s">
        <v>340</v>
      </c>
      <c r="L3243" t="s">
        <v>1454</v>
      </c>
    </row>
    <row r="3244" spans="1:13" x14ac:dyDescent="0.2">
      <c r="A3244" t="s">
        <v>1455</v>
      </c>
      <c r="B3244">
        <v>1.2458999999999999E-8</v>
      </c>
      <c r="C3244" t="s">
        <v>35</v>
      </c>
      <c r="D3244" t="s">
        <v>15</v>
      </c>
      <c r="F3244" t="s">
        <v>36</v>
      </c>
      <c r="G3244">
        <v>2</v>
      </c>
      <c r="H3244">
        <v>-18.20082258362968</v>
      </c>
      <c r="I3244">
        <v>9.798894162072011E-2</v>
      </c>
      <c r="J3244" t="s">
        <v>340</v>
      </c>
      <c r="L3244" t="s">
        <v>1455</v>
      </c>
    </row>
    <row r="3245" spans="1:13" x14ac:dyDescent="0.2">
      <c r="A3245" t="s">
        <v>1456</v>
      </c>
      <c r="B3245">
        <v>6.5981999999999998E-9</v>
      </c>
      <c r="C3245" t="s">
        <v>35</v>
      </c>
      <c r="D3245" t="s">
        <v>15</v>
      </c>
      <c r="F3245" t="s">
        <v>36</v>
      </c>
      <c r="G3245">
        <v>2</v>
      </c>
      <c r="H3245">
        <v>-18.836468952383601</v>
      </c>
      <c r="I3245">
        <v>9.798894162072011E-2</v>
      </c>
      <c r="J3245" t="s">
        <v>340</v>
      </c>
      <c r="L3245" t="s">
        <v>1456</v>
      </c>
    </row>
    <row r="3246" spans="1:13" x14ac:dyDescent="0.2">
      <c r="A3246" t="s">
        <v>1461</v>
      </c>
      <c r="B3246">
        <v>1.0666E-9</v>
      </c>
      <c r="C3246" t="s">
        <v>49</v>
      </c>
      <c r="D3246" t="s">
        <v>15</v>
      </c>
      <c r="F3246" t="s">
        <v>36</v>
      </c>
      <c r="G3246">
        <v>2</v>
      </c>
      <c r="H3246">
        <v>-20.658789817762049</v>
      </c>
      <c r="I3246">
        <v>9.798894162072011E-2</v>
      </c>
      <c r="J3246" t="s">
        <v>340</v>
      </c>
      <c r="L3246" t="s">
        <v>1461</v>
      </c>
    </row>
    <row r="3247" spans="1:13" x14ac:dyDescent="0.2">
      <c r="A3247" t="s">
        <v>1457</v>
      </c>
      <c r="B3247">
        <v>1.7777000000000001E-8</v>
      </c>
      <c r="C3247" t="s">
        <v>49</v>
      </c>
      <c r="D3247" t="s">
        <v>15</v>
      </c>
      <c r="F3247" t="s">
        <v>36</v>
      </c>
      <c r="G3247">
        <v>2</v>
      </c>
      <c r="H3247">
        <v>-17.845360350005858</v>
      </c>
      <c r="I3247">
        <v>9.798894162072011E-2</v>
      </c>
      <c r="J3247" t="s">
        <v>340</v>
      </c>
      <c r="L3247" t="s">
        <v>1457</v>
      </c>
    </row>
    <row r="3248" spans="1:13" x14ac:dyDescent="0.2">
      <c r="A3248" t="s">
        <v>1462</v>
      </c>
      <c r="B3248">
        <v>5.6487000000000004E-10</v>
      </c>
      <c r="C3248" t="s">
        <v>49</v>
      </c>
      <c r="D3248" t="s">
        <v>15</v>
      </c>
      <c r="F3248" t="s">
        <v>36</v>
      </c>
      <c r="G3248">
        <v>2</v>
      </c>
      <c r="H3248">
        <v>-21.294425499752101</v>
      </c>
      <c r="I3248">
        <v>9.798894162072011E-2</v>
      </c>
      <c r="J3248" t="s">
        <v>340</v>
      </c>
      <c r="L3248" t="s">
        <v>1462</v>
      </c>
    </row>
    <row r="3249" spans="1:12" x14ac:dyDescent="0.2">
      <c r="A3249" t="s">
        <v>1458</v>
      </c>
      <c r="B3249">
        <v>9.4146000000000001E-9</v>
      </c>
      <c r="C3249" t="s">
        <v>49</v>
      </c>
      <c r="D3249" t="s">
        <v>15</v>
      </c>
      <c r="F3249" t="s">
        <v>36</v>
      </c>
      <c r="G3249">
        <v>2</v>
      </c>
      <c r="H3249">
        <v>-18.48100416113547</v>
      </c>
      <c r="I3249">
        <v>9.798894162072011E-2</v>
      </c>
      <c r="J3249" t="s">
        <v>340</v>
      </c>
      <c r="L3249" t="s">
        <v>1458</v>
      </c>
    </row>
    <row r="3250" spans="1:12" x14ac:dyDescent="0.2">
      <c r="A3250" t="s">
        <v>341</v>
      </c>
      <c r="B3250">
        <v>2.3616999999999999E-8</v>
      </c>
      <c r="C3250" t="s">
        <v>359</v>
      </c>
      <c r="D3250" t="s">
        <v>15</v>
      </c>
      <c r="F3250" t="s">
        <v>36</v>
      </c>
      <c r="G3250">
        <v>2</v>
      </c>
      <c r="H3250">
        <v>-17.561299045251399</v>
      </c>
      <c r="I3250">
        <v>9.798894162072011E-2</v>
      </c>
      <c r="J3250" t="s">
        <v>340</v>
      </c>
      <c r="L3250" t="s">
        <v>341</v>
      </c>
    </row>
    <row r="3251" spans="1:12" x14ac:dyDescent="0.2">
      <c r="A3251" t="s">
        <v>342</v>
      </c>
      <c r="B3251">
        <v>2.3616999999999999E-8</v>
      </c>
      <c r="C3251" t="s">
        <v>359</v>
      </c>
      <c r="D3251" t="s">
        <v>15</v>
      </c>
      <c r="F3251" t="s">
        <v>36</v>
      </c>
      <c r="G3251">
        <v>2</v>
      </c>
      <c r="H3251">
        <v>-17.561299045251399</v>
      </c>
      <c r="I3251">
        <v>9.798894162072011E-2</v>
      </c>
      <c r="J3251" t="s">
        <v>340</v>
      </c>
      <c r="L3251" t="s">
        <v>342</v>
      </c>
    </row>
    <row r="3252" spans="1:12" x14ac:dyDescent="0.2">
      <c r="A3252" t="s">
        <v>343</v>
      </c>
      <c r="B3252">
        <v>1.2508E-8</v>
      </c>
      <c r="C3252" t="s">
        <v>359</v>
      </c>
      <c r="D3252" t="s">
        <v>15</v>
      </c>
      <c r="F3252" t="s">
        <v>36</v>
      </c>
      <c r="G3252">
        <v>2</v>
      </c>
      <c r="H3252">
        <v>-18.196897397350821</v>
      </c>
      <c r="I3252">
        <v>9.798894162072011E-2</v>
      </c>
      <c r="J3252" t="s">
        <v>340</v>
      </c>
      <c r="L3252" t="s">
        <v>343</v>
      </c>
    </row>
    <row r="3253" spans="1:12" x14ac:dyDescent="0.2">
      <c r="A3253" t="s">
        <v>344</v>
      </c>
      <c r="B3253">
        <v>1.2508E-8</v>
      </c>
      <c r="C3253" t="s">
        <v>359</v>
      </c>
      <c r="D3253" t="s">
        <v>15</v>
      </c>
      <c r="F3253" t="s">
        <v>36</v>
      </c>
      <c r="G3253">
        <v>2</v>
      </c>
      <c r="H3253">
        <v>-18.196897397350821</v>
      </c>
      <c r="I3253">
        <v>9.798894162072011E-2</v>
      </c>
      <c r="J3253" t="s">
        <v>340</v>
      </c>
      <c r="L3253" t="s">
        <v>344</v>
      </c>
    </row>
    <row r="3254" spans="1:12" x14ac:dyDescent="0.2">
      <c r="A3254" t="s">
        <v>345</v>
      </c>
      <c r="B3254">
        <v>2.4797999999999997E-7</v>
      </c>
      <c r="C3254" t="s">
        <v>359</v>
      </c>
      <c r="D3254" t="s">
        <v>15</v>
      </c>
      <c r="F3254" t="s">
        <v>36</v>
      </c>
      <c r="G3254">
        <v>2</v>
      </c>
      <c r="H3254">
        <v>-15.20991773919472</v>
      </c>
      <c r="I3254">
        <v>9.798894162072011E-2</v>
      </c>
      <c r="J3254" t="s">
        <v>340</v>
      </c>
      <c r="L3254" t="s">
        <v>345</v>
      </c>
    </row>
    <row r="3255" spans="1:12" x14ac:dyDescent="0.2">
      <c r="A3255" t="s">
        <v>346</v>
      </c>
      <c r="B3255">
        <v>1.3133E-7</v>
      </c>
      <c r="C3255" t="s">
        <v>359</v>
      </c>
      <c r="D3255" t="s">
        <v>15</v>
      </c>
      <c r="F3255" t="s">
        <v>36</v>
      </c>
      <c r="G3255">
        <v>2</v>
      </c>
      <c r="H3255">
        <v>-15.845552597349339</v>
      </c>
      <c r="I3255">
        <v>9.798894162072011E-2</v>
      </c>
      <c r="J3255" t="s">
        <v>340</v>
      </c>
      <c r="L3255" t="s">
        <v>346</v>
      </c>
    </row>
    <row r="3256" spans="1:12" x14ac:dyDescent="0.2">
      <c r="A3256" t="s">
        <v>347</v>
      </c>
      <c r="B3256">
        <v>4.6489E-8</v>
      </c>
      <c r="C3256" t="s">
        <v>49</v>
      </c>
      <c r="D3256" t="s">
        <v>15</v>
      </c>
      <c r="F3256" t="s">
        <v>36</v>
      </c>
      <c r="G3256">
        <v>2</v>
      </c>
      <c r="H3256">
        <v>-16.884050111477411</v>
      </c>
      <c r="I3256">
        <v>9.798894162072011E-2</v>
      </c>
      <c r="J3256" t="s">
        <v>340</v>
      </c>
      <c r="L3256" t="s">
        <v>347</v>
      </c>
    </row>
    <row r="3257" spans="1:12" x14ac:dyDescent="0.2">
      <c r="A3257" t="s">
        <v>348</v>
      </c>
      <c r="B3257">
        <v>3.3766000000000001E-9</v>
      </c>
      <c r="C3257" t="s">
        <v>49</v>
      </c>
      <c r="D3257" t="s">
        <v>15</v>
      </c>
      <c r="F3257" t="s">
        <v>36</v>
      </c>
      <c r="G3257">
        <v>2</v>
      </c>
      <c r="H3257">
        <v>-19.506396550885459</v>
      </c>
      <c r="I3257">
        <v>9.798894162072011E-2</v>
      </c>
      <c r="J3257" t="s">
        <v>340</v>
      </c>
      <c r="L3257" t="s">
        <v>348</v>
      </c>
    </row>
    <row r="3258" spans="1:12" x14ac:dyDescent="0.2">
      <c r="A3258" t="s">
        <v>349</v>
      </c>
      <c r="B3258">
        <v>1.2213E-8</v>
      </c>
      <c r="C3258" t="s">
        <v>359</v>
      </c>
      <c r="D3258" t="s">
        <v>15</v>
      </c>
      <c r="F3258" t="s">
        <v>36</v>
      </c>
      <c r="G3258">
        <v>2</v>
      </c>
      <c r="H3258">
        <v>-18.220764878757461</v>
      </c>
      <c r="I3258">
        <v>9.798894162072011E-2</v>
      </c>
      <c r="J3258" t="s">
        <v>340</v>
      </c>
      <c r="L3258" t="s">
        <v>349</v>
      </c>
    </row>
    <row r="3259" spans="1:12" x14ac:dyDescent="0.2">
      <c r="A3259" t="s">
        <v>350</v>
      </c>
      <c r="B3259">
        <v>2.0354999999999999E-7</v>
      </c>
      <c r="C3259" t="s">
        <v>359</v>
      </c>
      <c r="D3259" t="s">
        <v>15</v>
      </c>
      <c r="F3259" t="s">
        <v>36</v>
      </c>
      <c r="G3259">
        <v>2</v>
      </c>
      <c r="H3259">
        <v>-15.40735416199742</v>
      </c>
      <c r="I3259">
        <v>9.798894162072011E-2</v>
      </c>
      <c r="J3259" t="s">
        <v>340</v>
      </c>
      <c r="L3259" t="s">
        <v>350</v>
      </c>
    </row>
    <row r="3260" spans="1:12" x14ac:dyDescent="0.2">
      <c r="A3260" t="s">
        <v>351</v>
      </c>
      <c r="B3260">
        <v>6.4681999999999996E-9</v>
      </c>
      <c r="C3260" t="s">
        <v>359</v>
      </c>
      <c r="D3260" t="s">
        <v>15</v>
      </c>
      <c r="F3260" t="s">
        <v>36</v>
      </c>
      <c r="G3260">
        <v>2</v>
      </c>
      <c r="H3260">
        <v>-18.856367974250119</v>
      </c>
      <c r="I3260">
        <v>9.798894162072011E-2</v>
      </c>
      <c r="J3260" t="s">
        <v>340</v>
      </c>
      <c r="L3260" t="s">
        <v>351</v>
      </c>
    </row>
    <row r="3261" spans="1:12" x14ac:dyDescent="0.2">
      <c r="A3261" t="s">
        <v>352</v>
      </c>
      <c r="B3261">
        <v>1.078E-7</v>
      </c>
      <c r="C3261" t="s">
        <v>359</v>
      </c>
      <c r="D3261" t="s">
        <v>15</v>
      </c>
      <c r="F3261" t="s">
        <v>36</v>
      </c>
      <c r="G3261">
        <v>2</v>
      </c>
      <c r="H3261">
        <v>-16.042988178471511</v>
      </c>
      <c r="I3261">
        <v>9.798894162072011E-2</v>
      </c>
      <c r="J3261" t="s">
        <v>340</v>
      </c>
      <c r="L3261" t="s">
        <v>352</v>
      </c>
    </row>
    <row r="3262" spans="1:12" x14ac:dyDescent="0.2">
      <c r="A3262" t="s">
        <v>442</v>
      </c>
      <c r="B3262">
        <v>2.0720999999999999E-3</v>
      </c>
      <c r="C3262" t="s">
        <v>42</v>
      </c>
      <c r="D3262" t="s">
        <v>16</v>
      </c>
      <c r="F3262" t="s">
        <v>36</v>
      </c>
      <c r="G3262">
        <v>2</v>
      </c>
      <c r="H3262">
        <v>-6.1791926932012373</v>
      </c>
      <c r="I3262">
        <v>4.3409845976280087E-2</v>
      </c>
      <c r="J3262" t="s">
        <v>353</v>
      </c>
      <c r="L3262" t="s">
        <v>443</v>
      </c>
    </row>
    <row r="3263" spans="1:12" x14ac:dyDescent="0.2">
      <c r="A3263" t="s">
        <v>354</v>
      </c>
      <c r="B3263">
        <v>-1.8648999999999999E-6</v>
      </c>
      <c r="C3263" t="s">
        <v>49</v>
      </c>
      <c r="D3263" t="s">
        <v>250</v>
      </c>
      <c r="F3263" t="s">
        <v>36</v>
      </c>
      <c r="G3263">
        <v>2</v>
      </c>
      <c r="H3263">
        <v>-13.19230312560901</v>
      </c>
      <c r="I3263">
        <v>4.3409845976280087E-2</v>
      </c>
      <c r="J3263" t="s">
        <v>353</v>
      </c>
      <c r="K3263" t="b">
        <v>1</v>
      </c>
      <c r="L3263" t="s">
        <v>355</v>
      </c>
    </row>
    <row r="3265" spans="1:19" s="2" customFormat="1" x14ac:dyDescent="0.2">
      <c r="A3265" s="2" t="s">
        <v>2</v>
      </c>
      <c r="B3265" s="2" t="s">
        <v>1459</v>
      </c>
    </row>
    <row r="3266" spans="1:19" x14ac:dyDescent="0.2">
      <c r="A3266" t="s">
        <v>4</v>
      </c>
      <c r="B3266" t="s">
        <v>404</v>
      </c>
    </row>
    <row r="3267" spans="1:19" x14ac:dyDescent="0.2">
      <c r="A3267" t="s">
        <v>6</v>
      </c>
      <c r="B3267" t="s">
        <v>1748</v>
      </c>
    </row>
    <row r="3268" spans="1:19" x14ac:dyDescent="0.2">
      <c r="A3268" t="s">
        <v>8</v>
      </c>
      <c r="B3268">
        <v>1</v>
      </c>
    </row>
    <row r="3269" spans="1:19" x14ac:dyDescent="0.2">
      <c r="A3269" t="s">
        <v>9</v>
      </c>
      <c r="B3269" t="s">
        <v>73</v>
      </c>
    </row>
    <row r="3270" spans="1:19" x14ac:dyDescent="0.2">
      <c r="A3270" t="s">
        <v>11</v>
      </c>
      <c r="B3270" t="s">
        <v>12</v>
      </c>
    </row>
    <row r="3271" spans="1:19" x14ac:dyDescent="0.2">
      <c r="A3271" t="s">
        <v>13</v>
      </c>
      <c r="B3271" t="s">
        <v>14</v>
      </c>
    </row>
    <row r="3272" spans="1:19" x14ac:dyDescent="0.2">
      <c r="A3272" t="s">
        <v>15</v>
      </c>
      <c r="B3272" t="s">
        <v>53</v>
      </c>
    </row>
    <row r="3273" spans="1:19" x14ac:dyDescent="0.2">
      <c r="A3273" t="s">
        <v>17</v>
      </c>
    </row>
    <row r="3274" spans="1:19" s="2" customFormat="1" x14ac:dyDescent="0.2">
      <c r="A3274" s="2" t="s">
        <v>18</v>
      </c>
      <c r="B3274" s="2" t="s">
        <v>19</v>
      </c>
      <c r="C3274" s="2" t="s">
        <v>6</v>
      </c>
      <c r="D3274" s="2" t="s">
        <v>15</v>
      </c>
      <c r="E3274" s="2" t="s">
        <v>20</v>
      </c>
      <c r="F3274" s="2" t="s">
        <v>13</v>
      </c>
      <c r="G3274" s="2" t="s">
        <v>21</v>
      </c>
      <c r="H3274" s="2" t="s">
        <v>9</v>
      </c>
      <c r="I3274" s="2" t="s">
        <v>4</v>
      </c>
      <c r="J3274" s="2" t="s">
        <v>1925</v>
      </c>
      <c r="K3274" s="2" t="s">
        <v>1998</v>
      </c>
      <c r="L3274" s="2" t="s">
        <v>2002</v>
      </c>
      <c r="M3274" s="2" t="s">
        <v>2001</v>
      </c>
      <c r="O3274" s="2" t="s">
        <v>2000</v>
      </c>
      <c r="P3274" s="2" t="s">
        <v>2004</v>
      </c>
      <c r="Q3274" s="2" t="s">
        <v>1502</v>
      </c>
      <c r="R3274" s="2" t="s">
        <v>2005</v>
      </c>
      <c r="S3274" s="2" t="s">
        <v>2006</v>
      </c>
    </row>
    <row r="3275" spans="1:19" x14ac:dyDescent="0.2">
      <c r="A3275" t="s">
        <v>335</v>
      </c>
      <c r="B3275">
        <v>3.8502999999999998</v>
      </c>
      <c r="D3275" t="s">
        <v>30</v>
      </c>
      <c r="E3275" t="s">
        <v>336</v>
      </c>
      <c r="F3275" t="s">
        <v>27</v>
      </c>
      <c r="G3275">
        <v>0</v>
      </c>
      <c r="I3275" t="s">
        <v>337</v>
      </c>
    </row>
    <row r="3276" spans="1:19" x14ac:dyDescent="0.2">
      <c r="A3276" t="s">
        <v>29</v>
      </c>
      <c r="B3276">
        <v>0.25026999999999999</v>
      </c>
      <c r="D3276" t="s">
        <v>30</v>
      </c>
      <c r="E3276" t="s">
        <v>31</v>
      </c>
      <c r="F3276" t="s">
        <v>27</v>
      </c>
      <c r="G3276">
        <v>0</v>
      </c>
      <c r="I3276" t="s">
        <v>338</v>
      </c>
    </row>
    <row r="3277" spans="1:19" x14ac:dyDescent="0.2">
      <c r="A3277" t="s">
        <v>1459</v>
      </c>
      <c r="B3277">
        <v>1</v>
      </c>
      <c r="C3277" t="str">
        <f>B3267</f>
        <v>MG</v>
      </c>
      <c r="D3277" t="s">
        <v>53</v>
      </c>
      <c r="E3277" t="s">
        <v>339</v>
      </c>
      <c r="F3277" t="s">
        <v>33</v>
      </c>
      <c r="G3277">
        <v>0</v>
      </c>
      <c r="H3277" t="s">
        <v>73</v>
      </c>
      <c r="J3277">
        <f>VLOOKUP(C3277,'extension - production vol'!$B$6:$D$235,3,0)</f>
        <v>14.169</v>
      </c>
    </row>
    <row r="3278" spans="1:19" x14ac:dyDescent="0.2">
      <c r="A3278" t="s">
        <v>1439</v>
      </c>
      <c r="B3278">
        <v>6.4265290829504533E-9</v>
      </c>
      <c r="C3278" t="s">
        <v>49</v>
      </c>
      <c r="D3278" t="s">
        <v>15</v>
      </c>
      <c r="F3278" t="s">
        <v>36</v>
      </c>
      <c r="G3278">
        <v>0</v>
      </c>
      <c r="H3278" t="s">
        <v>1439</v>
      </c>
      <c r="I3278" t="s">
        <v>340</v>
      </c>
    </row>
    <row r="3279" spans="1:19" x14ac:dyDescent="0.2">
      <c r="A3279" t="s">
        <v>1440</v>
      </c>
      <c r="B3279">
        <v>7.9051994914169298E-8</v>
      </c>
      <c r="C3279" t="s">
        <v>49</v>
      </c>
      <c r="D3279" t="s">
        <v>15</v>
      </c>
      <c r="F3279" t="s">
        <v>36</v>
      </c>
      <c r="G3279">
        <v>0</v>
      </c>
      <c r="H3279" t="s">
        <v>1440</v>
      </c>
      <c r="I3279" t="s">
        <v>340</v>
      </c>
    </row>
    <row r="3280" spans="1:19" x14ac:dyDescent="0.2">
      <c r="A3280" t="s">
        <v>1441</v>
      </c>
      <c r="B3280">
        <v>4.3905136743696912E-9</v>
      </c>
      <c r="C3280" t="s">
        <v>35</v>
      </c>
      <c r="D3280" t="s">
        <v>15</v>
      </c>
      <c r="F3280" t="s">
        <v>36</v>
      </c>
      <c r="G3280">
        <v>0</v>
      </c>
      <c r="H3280" t="s">
        <v>1441</v>
      </c>
      <c r="I3280" t="s">
        <v>340</v>
      </c>
    </row>
    <row r="3281" spans="1:9" x14ac:dyDescent="0.2">
      <c r="A3281" t="s">
        <v>1442</v>
      </c>
      <c r="B3281">
        <v>1.0521308675626849E-7</v>
      </c>
      <c r="C3281" t="s">
        <v>35</v>
      </c>
      <c r="D3281" t="s">
        <v>15</v>
      </c>
      <c r="F3281" t="s">
        <v>36</v>
      </c>
      <c r="G3281">
        <v>0</v>
      </c>
      <c r="H3281" t="s">
        <v>1442</v>
      </c>
      <c r="I3281" t="s">
        <v>340</v>
      </c>
    </row>
    <row r="3282" spans="1:9" x14ac:dyDescent="0.2">
      <c r="A3282" t="s">
        <v>341</v>
      </c>
      <c r="B3282">
        <v>2.1036182300075951E-7</v>
      </c>
      <c r="C3282" t="s">
        <v>35</v>
      </c>
      <c r="D3282" t="s">
        <v>15</v>
      </c>
      <c r="F3282" t="s">
        <v>36</v>
      </c>
      <c r="G3282">
        <v>0</v>
      </c>
      <c r="H3282" t="s">
        <v>341</v>
      </c>
      <c r="I3282" t="s">
        <v>340</v>
      </c>
    </row>
    <row r="3283" spans="1:9" x14ac:dyDescent="0.2">
      <c r="A3283" t="s">
        <v>342</v>
      </c>
      <c r="B3283">
        <v>2.1036182300075951E-7</v>
      </c>
      <c r="C3283" t="s">
        <v>35</v>
      </c>
      <c r="D3283" t="s">
        <v>15</v>
      </c>
      <c r="F3283" t="s">
        <v>36</v>
      </c>
      <c r="G3283">
        <v>0</v>
      </c>
      <c r="H3283" t="s">
        <v>342</v>
      </c>
      <c r="I3283" t="s">
        <v>340</v>
      </c>
    </row>
    <row r="3284" spans="1:9" x14ac:dyDescent="0.2">
      <c r="A3284" t="s">
        <v>343</v>
      </c>
      <c r="B3284">
        <v>1.161457169463653E-7</v>
      </c>
      <c r="C3284" t="s">
        <v>35</v>
      </c>
      <c r="D3284" t="s">
        <v>15</v>
      </c>
      <c r="F3284" t="s">
        <v>36</v>
      </c>
      <c r="G3284">
        <v>0</v>
      </c>
      <c r="H3284" t="s">
        <v>343</v>
      </c>
      <c r="I3284" t="s">
        <v>340</v>
      </c>
    </row>
    <row r="3285" spans="1:9" x14ac:dyDescent="0.2">
      <c r="A3285" t="s">
        <v>344</v>
      </c>
      <c r="B3285">
        <v>1.161457169463653E-7</v>
      </c>
      <c r="C3285" t="s">
        <v>35</v>
      </c>
      <c r="D3285" t="s">
        <v>15</v>
      </c>
      <c r="F3285" t="s">
        <v>36</v>
      </c>
      <c r="G3285">
        <v>0</v>
      </c>
      <c r="H3285" t="s">
        <v>344</v>
      </c>
      <c r="I3285" t="s">
        <v>340</v>
      </c>
    </row>
    <row r="3286" spans="1:9" x14ac:dyDescent="0.2">
      <c r="A3286" t="s">
        <v>345</v>
      </c>
      <c r="B3286">
        <v>2.1895696433061281E-6</v>
      </c>
      <c r="C3286" t="s">
        <v>35</v>
      </c>
      <c r="D3286" t="s">
        <v>15</v>
      </c>
      <c r="F3286" t="s">
        <v>36</v>
      </c>
      <c r="G3286">
        <v>0</v>
      </c>
      <c r="H3286" t="s">
        <v>345</v>
      </c>
      <c r="I3286" t="s">
        <v>340</v>
      </c>
    </row>
    <row r="3287" spans="1:9" x14ac:dyDescent="0.2">
      <c r="A3287" t="s">
        <v>346</v>
      </c>
      <c r="B3287">
        <v>1.2113722961667671E-6</v>
      </c>
      <c r="C3287" t="s">
        <v>35</v>
      </c>
      <c r="D3287" t="s">
        <v>15</v>
      </c>
      <c r="F3287" t="s">
        <v>36</v>
      </c>
      <c r="G3287">
        <v>0</v>
      </c>
      <c r="H3287" t="s">
        <v>346</v>
      </c>
      <c r="I3287" t="s">
        <v>340</v>
      </c>
    </row>
    <row r="3288" spans="1:9" x14ac:dyDescent="0.2">
      <c r="A3288" t="s">
        <v>347</v>
      </c>
      <c r="B3288">
        <v>1.5412295411323661E-7</v>
      </c>
      <c r="C3288" t="s">
        <v>49</v>
      </c>
      <c r="D3288" t="s">
        <v>15</v>
      </c>
      <c r="F3288" t="s">
        <v>36</v>
      </c>
      <c r="G3288">
        <v>0</v>
      </c>
      <c r="H3288" t="s">
        <v>347</v>
      </c>
      <c r="I3288" t="s">
        <v>340</v>
      </c>
    </row>
    <row r="3289" spans="1:9" x14ac:dyDescent="0.2">
      <c r="A3289" t="s">
        <v>348</v>
      </c>
      <c r="B3289">
        <v>3.281510868019834E-9</v>
      </c>
      <c r="C3289" t="s">
        <v>49</v>
      </c>
      <c r="D3289" t="s">
        <v>15</v>
      </c>
      <c r="F3289" t="s">
        <v>36</v>
      </c>
      <c r="G3289">
        <v>0</v>
      </c>
      <c r="H3289" t="s">
        <v>348</v>
      </c>
      <c r="I3289" t="s">
        <v>340</v>
      </c>
    </row>
    <row r="3290" spans="1:9" x14ac:dyDescent="0.2">
      <c r="A3290" t="s">
        <v>349</v>
      </c>
      <c r="B3290">
        <v>9.554485716244923E-8</v>
      </c>
      <c r="C3290" t="s">
        <v>35</v>
      </c>
      <c r="D3290" t="s">
        <v>15</v>
      </c>
      <c r="F3290" t="s">
        <v>36</v>
      </c>
      <c r="G3290">
        <v>0</v>
      </c>
      <c r="H3290" t="s">
        <v>349</v>
      </c>
      <c r="I3290" t="s">
        <v>340</v>
      </c>
    </row>
    <row r="3291" spans="1:9" x14ac:dyDescent="0.2">
      <c r="A3291" t="s">
        <v>350</v>
      </c>
      <c r="B3291">
        <v>2.2976263270017552E-6</v>
      </c>
      <c r="C3291" t="s">
        <v>35</v>
      </c>
      <c r="D3291" t="s">
        <v>15</v>
      </c>
      <c r="F3291" t="s">
        <v>36</v>
      </c>
      <c r="G3291">
        <v>0</v>
      </c>
      <c r="H3291" t="s">
        <v>350</v>
      </c>
      <c r="I3291" t="s">
        <v>340</v>
      </c>
    </row>
    <row r="3292" spans="1:9" x14ac:dyDescent="0.2">
      <c r="A3292" t="s">
        <v>351</v>
      </c>
      <c r="B3292">
        <v>5.3061518888431617E-8</v>
      </c>
      <c r="C3292" t="s">
        <v>35</v>
      </c>
      <c r="D3292" t="s">
        <v>15</v>
      </c>
      <c r="F3292" t="s">
        <v>36</v>
      </c>
      <c r="G3292">
        <v>0</v>
      </c>
      <c r="H3292" t="s">
        <v>351</v>
      </c>
      <c r="I3292" t="s">
        <v>340</v>
      </c>
    </row>
    <row r="3293" spans="1:9" x14ac:dyDescent="0.2">
      <c r="A3293" t="s">
        <v>352</v>
      </c>
      <c r="B3293">
        <v>1.2739314288326559E-6</v>
      </c>
      <c r="C3293" t="s">
        <v>35</v>
      </c>
      <c r="D3293" t="s">
        <v>15</v>
      </c>
      <c r="F3293" t="s">
        <v>36</v>
      </c>
      <c r="G3293">
        <v>0</v>
      </c>
      <c r="H3293" t="s">
        <v>352</v>
      </c>
      <c r="I3293" t="s">
        <v>340</v>
      </c>
    </row>
    <row r="3294" spans="1:9" x14ac:dyDescent="0.2">
      <c r="A3294" t="s">
        <v>442</v>
      </c>
      <c r="B3294">
        <v>3.7025999999999999E-3</v>
      </c>
      <c r="C3294" t="s">
        <v>42</v>
      </c>
      <c r="D3294" t="s">
        <v>16</v>
      </c>
      <c r="F3294" t="s">
        <v>36</v>
      </c>
      <c r="G3294">
        <v>0</v>
      </c>
      <c r="H3294" t="s">
        <v>443</v>
      </c>
      <c r="I3294" t="s">
        <v>353</v>
      </c>
    </row>
    <row r="3295" spans="1:9" x14ac:dyDescent="0.2">
      <c r="A3295" t="s">
        <v>354</v>
      </c>
      <c r="B3295">
        <v>-3.3322999999999998E-6</v>
      </c>
      <c r="C3295" t="s">
        <v>49</v>
      </c>
      <c r="D3295" t="s">
        <v>250</v>
      </c>
      <c r="F3295" t="s">
        <v>36</v>
      </c>
      <c r="G3295">
        <v>0</v>
      </c>
      <c r="H3295" t="s">
        <v>355</v>
      </c>
      <c r="I3295" t="s">
        <v>353</v>
      </c>
    </row>
    <row r="3297" spans="1:19" s="2" customFormat="1" x14ac:dyDescent="0.2">
      <c r="A3297" s="2" t="s">
        <v>2</v>
      </c>
      <c r="B3297" s="2" t="s">
        <v>1460</v>
      </c>
    </row>
    <row r="3298" spans="1:19" x14ac:dyDescent="0.2">
      <c r="A3298" t="s">
        <v>4</v>
      </c>
      <c r="B3298" t="s">
        <v>404</v>
      </c>
    </row>
    <row r="3299" spans="1:19" x14ac:dyDescent="0.2">
      <c r="A3299" t="s">
        <v>6</v>
      </c>
      <c r="B3299" t="s">
        <v>1748</v>
      </c>
    </row>
    <row r="3300" spans="1:19" x14ac:dyDescent="0.2">
      <c r="A3300" t="s">
        <v>8</v>
      </c>
      <c r="B3300">
        <v>1</v>
      </c>
    </row>
    <row r="3301" spans="1:19" x14ac:dyDescent="0.2">
      <c r="A3301" t="s">
        <v>9</v>
      </c>
      <c r="B3301" t="s">
        <v>73</v>
      </c>
    </row>
    <row r="3302" spans="1:19" x14ac:dyDescent="0.2">
      <c r="A3302" t="s">
        <v>11</v>
      </c>
      <c r="B3302" t="s">
        <v>12</v>
      </c>
    </row>
    <row r="3303" spans="1:19" x14ac:dyDescent="0.2">
      <c r="A3303" t="s">
        <v>13</v>
      </c>
      <c r="B3303" t="s">
        <v>14</v>
      </c>
    </row>
    <row r="3304" spans="1:19" x14ac:dyDescent="0.2">
      <c r="A3304" t="s">
        <v>15</v>
      </c>
      <c r="B3304" t="s">
        <v>53</v>
      </c>
    </row>
    <row r="3305" spans="1:19" x14ac:dyDescent="0.2">
      <c r="A3305" t="s">
        <v>17</v>
      </c>
    </row>
    <row r="3306" spans="1:19" s="2" customFormat="1" x14ac:dyDescent="0.2">
      <c r="A3306" s="2" t="s">
        <v>18</v>
      </c>
      <c r="B3306" s="2" t="s">
        <v>19</v>
      </c>
      <c r="C3306" s="2" t="s">
        <v>6</v>
      </c>
      <c r="D3306" s="2" t="s">
        <v>15</v>
      </c>
      <c r="E3306" s="2" t="s">
        <v>20</v>
      </c>
      <c r="F3306" s="2" t="s">
        <v>13</v>
      </c>
      <c r="G3306" s="2" t="s">
        <v>21</v>
      </c>
      <c r="H3306" s="2" t="s">
        <v>9</v>
      </c>
      <c r="I3306" s="2" t="s">
        <v>4</v>
      </c>
      <c r="J3306" s="2" t="s">
        <v>1925</v>
      </c>
      <c r="K3306" s="2" t="s">
        <v>1998</v>
      </c>
      <c r="L3306" s="2" t="s">
        <v>2002</v>
      </c>
      <c r="M3306" s="2" t="s">
        <v>2001</v>
      </c>
      <c r="O3306" s="2" t="s">
        <v>2000</v>
      </c>
      <c r="P3306" s="2" t="s">
        <v>2004</v>
      </c>
      <c r="Q3306" s="2" t="s">
        <v>1502</v>
      </c>
      <c r="R3306" s="2" t="s">
        <v>2005</v>
      </c>
      <c r="S3306" s="2" t="s">
        <v>2006</v>
      </c>
    </row>
    <row r="3307" spans="1:19" x14ac:dyDescent="0.2">
      <c r="A3307" t="s">
        <v>335</v>
      </c>
      <c r="B3307">
        <v>3.8502999999999998</v>
      </c>
      <c r="D3307" t="s">
        <v>30</v>
      </c>
      <c r="E3307" t="s">
        <v>336</v>
      </c>
      <c r="F3307" t="s">
        <v>27</v>
      </c>
      <c r="G3307">
        <v>0</v>
      </c>
      <c r="I3307" t="s">
        <v>337</v>
      </c>
    </row>
    <row r="3308" spans="1:19" x14ac:dyDescent="0.2">
      <c r="A3308" t="s">
        <v>29</v>
      </c>
      <c r="B3308">
        <v>0.25026999999999999</v>
      </c>
      <c r="D3308" t="s">
        <v>30</v>
      </c>
      <c r="E3308" t="s">
        <v>31</v>
      </c>
      <c r="F3308" t="s">
        <v>27</v>
      </c>
      <c r="G3308">
        <v>0</v>
      </c>
      <c r="I3308" t="s">
        <v>338</v>
      </c>
    </row>
    <row r="3309" spans="1:19" x14ac:dyDescent="0.2">
      <c r="A3309" t="s">
        <v>1460</v>
      </c>
      <c r="B3309">
        <v>1</v>
      </c>
      <c r="C3309" t="str">
        <f>B3299</f>
        <v>MG</v>
      </c>
      <c r="D3309" t="s">
        <v>53</v>
      </c>
      <c r="E3309" t="s">
        <v>339</v>
      </c>
      <c r="F3309" t="s">
        <v>33</v>
      </c>
      <c r="G3309">
        <v>0</v>
      </c>
      <c r="H3309" t="s">
        <v>73</v>
      </c>
      <c r="J3309">
        <f>VLOOKUP(C3309,'extension - production vol'!$B$6:$D$235,3,0)</f>
        <v>14.169</v>
      </c>
    </row>
    <row r="3310" spans="1:19" x14ac:dyDescent="0.2">
      <c r="A3310" t="s">
        <v>1434</v>
      </c>
      <c r="B3310">
        <v>3.3521534714391271E-8</v>
      </c>
      <c r="C3310" t="s">
        <v>49</v>
      </c>
      <c r="D3310" t="s">
        <v>15</v>
      </c>
      <c r="F3310" t="s">
        <v>36</v>
      </c>
      <c r="G3310">
        <v>0</v>
      </c>
      <c r="H3310" t="s">
        <v>1434</v>
      </c>
      <c r="I3310" t="s">
        <v>340</v>
      </c>
    </row>
    <row r="3311" spans="1:19" x14ac:dyDescent="0.2">
      <c r="A3311" t="s">
        <v>1435</v>
      </c>
      <c r="B3311">
        <v>1.7708617649119798E-8</v>
      </c>
      <c r="C3311" t="s">
        <v>49</v>
      </c>
      <c r="D3311" t="s">
        <v>15</v>
      </c>
      <c r="F3311" t="s">
        <v>36</v>
      </c>
      <c r="G3311">
        <v>0</v>
      </c>
      <c r="H3311" t="s">
        <v>1435</v>
      </c>
      <c r="I3311" t="s">
        <v>340</v>
      </c>
    </row>
    <row r="3312" spans="1:19" x14ac:dyDescent="0.2">
      <c r="A3312" t="s">
        <v>1452</v>
      </c>
      <c r="B3312">
        <v>3.0570455872195341E-10</v>
      </c>
      <c r="C3312" t="s">
        <v>35</v>
      </c>
      <c r="D3312" t="s">
        <v>15</v>
      </c>
      <c r="F3312" t="s">
        <v>36</v>
      </c>
      <c r="G3312">
        <v>0</v>
      </c>
      <c r="H3312" t="s">
        <v>1452</v>
      </c>
      <c r="I3312" t="s">
        <v>340</v>
      </c>
    </row>
    <row r="3313" spans="1:9" x14ac:dyDescent="0.2">
      <c r="A3313" t="s">
        <v>1453</v>
      </c>
      <c r="B3313">
        <v>3.7018911407736551E-10</v>
      </c>
      <c r="C3313" t="s">
        <v>35</v>
      </c>
      <c r="D3313" t="s">
        <v>15</v>
      </c>
      <c r="F3313" t="s">
        <v>36</v>
      </c>
      <c r="G3313">
        <v>0</v>
      </c>
      <c r="H3313" t="s">
        <v>1453</v>
      </c>
      <c r="I3313" t="s">
        <v>340</v>
      </c>
    </row>
    <row r="3314" spans="1:9" x14ac:dyDescent="0.2">
      <c r="A3314" t="s">
        <v>1454</v>
      </c>
      <c r="B3314">
        <v>4.824400067330827E-11</v>
      </c>
      <c r="C3314" t="s">
        <v>35</v>
      </c>
      <c r="D3314" t="s">
        <v>15</v>
      </c>
      <c r="F3314" t="s">
        <v>36</v>
      </c>
      <c r="G3314">
        <v>0</v>
      </c>
      <c r="H3314" t="s">
        <v>1454</v>
      </c>
      <c r="I3314" t="s">
        <v>340</v>
      </c>
    </row>
    <row r="3315" spans="1:9" x14ac:dyDescent="0.2">
      <c r="A3315" t="s">
        <v>1455</v>
      </c>
      <c r="B3315">
        <v>9.7920991465625702E-9</v>
      </c>
      <c r="C3315" t="s">
        <v>35</v>
      </c>
      <c r="D3315" t="s">
        <v>15</v>
      </c>
      <c r="F3315" t="s">
        <v>36</v>
      </c>
      <c r="G3315">
        <v>0</v>
      </c>
      <c r="H3315" t="s">
        <v>1455</v>
      </c>
      <c r="I3315" t="s">
        <v>340</v>
      </c>
    </row>
    <row r="3316" spans="1:9" x14ac:dyDescent="0.2">
      <c r="A3316" t="s">
        <v>1456</v>
      </c>
      <c r="B3316">
        <v>5.1826475970831156E-9</v>
      </c>
      <c r="C3316" t="s">
        <v>35</v>
      </c>
      <c r="D3316" t="s">
        <v>15</v>
      </c>
      <c r="F3316" t="s">
        <v>36</v>
      </c>
      <c r="G3316">
        <v>0</v>
      </c>
      <c r="H3316" t="s">
        <v>1456</v>
      </c>
      <c r="I3316" t="s">
        <v>340</v>
      </c>
    </row>
    <row r="3317" spans="1:9" x14ac:dyDescent="0.2">
      <c r="A3317" t="s">
        <v>1461</v>
      </c>
      <c r="B3317">
        <v>5.3404337904433668E-9</v>
      </c>
      <c r="C3317" t="s">
        <v>49</v>
      </c>
      <c r="D3317" t="s">
        <v>15</v>
      </c>
      <c r="F3317" t="s">
        <v>36</v>
      </c>
      <c r="G3317">
        <v>0</v>
      </c>
      <c r="H3317" t="s">
        <v>1461</v>
      </c>
      <c r="I3317" t="s">
        <v>340</v>
      </c>
    </row>
    <row r="3318" spans="1:9" x14ac:dyDescent="0.2">
      <c r="A3318" t="s">
        <v>1457</v>
      </c>
      <c r="B3318">
        <v>6.2434324500307844E-8</v>
      </c>
      <c r="C3318" t="s">
        <v>49</v>
      </c>
      <c r="D3318" t="s">
        <v>15</v>
      </c>
      <c r="F3318" t="s">
        <v>36</v>
      </c>
      <c r="G3318">
        <v>0</v>
      </c>
      <c r="H3318" t="s">
        <v>1457</v>
      </c>
      <c r="I3318" t="s">
        <v>340</v>
      </c>
    </row>
    <row r="3319" spans="1:9" x14ac:dyDescent="0.2">
      <c r="A3319" t="s">
        <v>1462</v>
      </c>
      <c r="B3319">
        <v>1.9816111689228142E-9</v>
      </c>
      <c r="C3319" t="s">
        <v>49</v>
      </c>
      <c r="D3319" t="s">
        <v>15</v>
      </c>
      <c r="F3319" t="s">
        <v>36</v>
      </c>
      <c r="G3319">
        <v>0</v>
      </c>
      <c r="H3319" t="s">
        <v>1462</v>
      </c>
      <c r="I3319" t="s">
        <v>340</v>
      </c>
    </row>
    <row r="3320" spans="1:9" x14ac:dyDescent="0.2">
      <c r="A3320" t="s">
        <v>1458</v>
      </c>
      <c r="B3320">
        <v>3.3001000093019847E-8</v>
      </c>
      <c r="C3320" t="s">
        <v>49</v>
      </c>
      <c r="D3320" t="s">
        <v>15</v>
      </c>
      <c r="F3320" t="s">
        <v>36</v>
      </c>
      <c r="G3320">
        <v>0</v>
      </c>
      <c r="H3320" t="s">
        <v>1458</v>
      </c>
      <c r="I3320" t="s">
        <v>340</v>
      </c>
    </row>
    <row r="3321" spans="1:9" x14ac:dyDescent="0.2">
      <c r="A3321" t="s">
        <v>442</v>
      </c>
      <c r="B3321">
        <v>3.7025999999999999E-3</v>
      </c>
      <c r="C3321" t="s">
        <v>42</v>
      </c>
      <c r="D3321" t="s">
        <v>16</v>
      </c>
      <c r="F3321" t="s">
        <v>36</v>
      </c>
      <c r="G3321">
        <v>0</v>
      </c>
      <c r="H3321" t="s">
        <v>443</v>
      </c>
      <c r="I3321" t="s">
        <v>353</v>
      </c>
    </row>
    <row r="3322" spans="1:9" x14ac:dyDescent="0.2">
      <c r="A3322" t="s">
        <v>354</v>
      </c>
      <c r="B3322">
        <v>-3.3322999999999998E-6</v>
      </c>
      <c r="C3322" t="s">
        <v>49</v>
      </c>
      <c r="D3322" t="s">
        <v>250</v>
      </c>
      <c r="F3322" t="s">
        <v>36</v>
      </c>
      <c r="G3322">
        <v>0</v>
      </c>
      <c r="H3322" t="s">
        <v>355</v>
      </c>
      <c r="I3322" t="s">
        <v>353</v>
      </c>
    </row>
    <row r="3324" spans="1:9" s="2" customFormat="1" x14ac:dyDescent="0.2">
      <c r="A3324" s="2" t="s">
        <v>2</v>
      </c>
      <c r="B3324" s="2" t="s">
        <v>332</v>
      </c>
    </row>
    <row r="3325" spans="1:9" x14ac:dyDescent="0.2">
      <c r="A3325" t="s">
        <v>4</v>
      </c>
      <c r="B3325" t="s">
        <v>356</v>
      </c>
    </row>
    <row r="3326" spans="1:9" x14ac:dyDescent="0.2">
      <c r="A3326" t="s">
        <v>6</v>
      </c>
      <c r="B3326" t="s">
        <v>1748</v>
      </c>
    </row>
    <row r="3327" spans="1:9" x14ac:dyDescent="0.2">
      <c r="A3327" t="s">
        <v>8</v>
      </c>
      <c r="B3327">
        <v>1</v>
      </c>
    </row>
    <row r="3328" spans="1:9" x14ac:dyDescent="0.2">
      <c r="A3328" t="s">
        <v>9</v>
      </c>
      <c r="B3328" t="s">
        <v>73</v>
      </c>
    </row>
    <row r="3329" spans="1:22" x14ac:dyDescent="0.2">
      <c r="A3329" t="s">
        <v>11</v>
      </c>
      <c r="B3329" t="s">
        <v>12</v>
      </c>
    </row>
    <row r="3330" spans="1:22" x14ac:dyDescent="0.2">
      <c r="A3330" t="s">
        <v>13</v>
      </c>
      <c r="B3330" t="s">
        <v>14</v>
      </c>
    </row>
    <row r="3331" spans="1:22" x14ac:dyDescent="0.2">
      <c r="A3331" t="s">
        <v>15</v>
      </c>
      <c r="B3331" t="s">
        <v>53</v>
      </c>
    </row>
    <row r="3332" spans="1:22" x14ac:dyDescent="0.2">
      <c r="A3332" t="s">
        <v>17</v>
      </c>
    </row>
    <row r="3333" spans="1:22" s="2" customFormat="1" x14ac:dyDescent="0.2">
      <c r="A3333" s="2" t="s">
        <v>18</v>
      </c>
      <c r="B3333" s="2" t="s">
        <v>19</v>
      </c>
      <c r="C3333" s="2" t="s">
        <v>6</v>
      </c>
      <c r="D3333" s="2" t="s">
        <v>15</v>
      </c>
      <c r="E3333" s="2" t="s">
        <v>20</v>
      </c>
      <c r="F3333" s="2" t="s">
        <v>13</v>
      </c>
      <c r="G3333" s="2" t="s">
        <v>21</v>
      </c>
      <c r="H3333" s="2" t="s">
        <v>22</v>
      </c>
      <c r="I3333" s="2" t="s">
        <v>23</v>
      </c>
      <c r="J3333" s="2" t="s">
        <v>4</v>
      </c>
      <c r="K3333" s="2" t="s">
        <v>24</v>
      </c>
      <c r="L3333" s="2" t="s">
        <v>9</v>
      </c>
      <c r="M3333" s="2" t="s">
        <v>1998</v>
      </c>
      <c r="O3333" s="2" t="s">
        <v>2002</v>
      </c>
      <c r="P3333" s="2" t="s">
        <v>2003</v>
      </c>
      <c r="Q3333" s="2" t="s">
        <v>2001</v>
      </c>
      <c r="R3333" s="2" t="s">
        <v>2000</v>
      </c>
      <c r="S3333" s="2" t="s">
        <v>2004</v>
      </c>
      <c r="T3333" s="2" t="s">
        <v>1502</v>
      </c>
      <c r="U3333" s="2" t="s">
        <v>2005</v>
      </c>
      <c r="V3333" s="2" t="s">
        <v>2006</v>
      </c>
    </row>
    <row r="3334" spans="1:22" x14ac:dyDescent="0.2">
      <c r="A3334" t="s">
        <v>335</v>
      </c>
      <c r="B3334">
        <v>3.8502999999999998</v>
      </c>
      <c r="D3334" t="s">
        <v>30</v>
      </c>
      <c r="E3334" t="s">
        <v>336</v>
      </c>
      <c r="F3334" t="s">
        <v>27</v>
      </c>
      <c r="G3334">
        <v>2</v>
      </c>
      <c r="H3334">
        <v>1.348151067341848</v>
      </c>
      <c r="I3334">
        <v>4.3409845976280087E-2</v>
      </c>
      <c r="J3334" t="s">
        <v>337</v>
      </c>
    </row>
    <row r="3335" spans="1:22" x14ac:dyDescent="0.2">
      <c r="A3335" t="s">
        <v>29</v>
      </c>
      <c r="B3335">
        <v>0.25026999999999999</v>
      </c>
      <c r="D3335" t="s">
        <v>30</v>
      </c>
      <c r="E3335" t="s">
        <v>31</v>
      </c>
      <c r="F3335" t="s">
        <v>27</v>
      </c>
      <c r="G3335">
        <v>2</v>
      </c>
      <c r="H3335">
        <v>-1.385214943900327</v>
      </c>
      <c r="I3335">
        <v>2.439508208471609E-2</v>
      </c>
      <c r="J3335" t="s">
        <v>358</v>
      </c>
    </row>
    <row r="3336" spans="1:22" x14ac:dyDescent="0.2">
      <c r="A3336" t="s">
        <v>332</v>
      </c>
      <c r="B3336">
        <v>1</v>
      </c>
      <c r="C3336" t="str">
        <f>B3326</f>
        <v>MG</v>
      </c>
      <c r="D3336" t="s">
        <v>53</v>
      </c>
      <c r="E3336" t="s">
        <v>339</v>
      </c>
      <c r="F3336" t="s">
        <v>33</v>
      </c>
      <c r="G3336">
        <v>0</v>
      </c>
      <c r="H3336">
        <v>1</v>
      </c>
      <c r="L3336" t="s">
        <v>73</v>
      </c>
      <c r="M3336">
        <f>VLOOKUP(C3336,'extension - production vol'!$B$6:$D$235,3,0)</f>
        <v>14.169</v>
      </c>
    </row>
    <row r="3337" spans="1:22" x14ac:dyDescent="0.2">
      <c r="A3337" t="s">
        <v>1434</v>
      </c>
      <c r="B3337">
        <v>9.5377999999999999E-9</v>
      </c>
      <c r="C3337" t="s">
        <v>49</v>
      </c>
      <c r="D3337" t="s">
        <v>15</v>
      </c>
      <c r="F3337" t="s">
        <v>36</v>
      </c>
      <c r="G3337">
        <v>2</v>
      </c>
      <c r="H3337">
        <v>-18.46800298604678</v>
      </c>
      <c r="I3337">
        <v>9.798894162072011E-2</v>
      </c>
      <c r="J3337" t="s">
        <v>340</v>
      </c>
      <c r="L3337" t="s">
        <v>1434</v>
      </c>
    </row>
    <row r="3338" spans="1:22" x14ac:dyDescent="0.2">
      <c r="A3338" t="s">
        <v>1435</v>
      </c>
      <c r="B3338">
        <v>5.0512999999999997E-9</v>
      </c>
      <c r="C3338" t="s">
        <v>49</v>
      </c>
      <c r="D3338" t="s">
        <v>15</v>
      </c>
      <c r="F3338" t="s">
        <v>36</v>
      </c>
      <c r="G3338">
        <v>2</v>
      </c>
      <c r="H3338">
        <v>-19.10362020104489</v>
      </c>
      <c r="I3338">
        <v>9.798894162072011E-2</v>
      </c>
      <c r="J3338" t="s">
        <v>340</v>
      </c>
      <c r="L3338" t="s">
        <v>1435</v>
      </c>
    </row>
    <row r="3339" spans="1:22" x14ac:dyDescent="0.2">
      <c r="A3339" t="s">
        <v>1439</v>
      </c>
      <c r="B3339">
        <v>2.7893999999999999E-9</v>
      </c>
      <c r="C3339" t="s">
        <v>49</v>
      </c>
      <c r="D3339" t="s">
        <v>15</v>
      </c>
      <c r="F3339" t="s">
        <v>36</v>
      </c>
      <c r="G3339">
        <v>2</v>
      </c>
      <c r="H3339">
        <v>-19.697439318003951</v>
      </c>
      <c r="I3339">
        <v>9.798894162072011E-2</v>
      </c>
      <c r="J3339" t="s">
        <v>340</v>
      </c>
      <c r="L3339" t="s">
        <v>1439</v>
      </c>
    </row>
    <row r="3340" spans="1:22" x14ac:dyDescent="0.2">
      <c r="A3340" t="s">
        <v>1440</v>
      </c>
      <c r="B3340">
        <v>5.6277000000000002E-8</v>
      </c>
      <c r="C3340" t="s">
        <v>49</v>
      </c>
      <c r="D3340" t="s">
        <v>15</v>
      </c>
      <c r="F3340" t="s">
        <v>36</v>
      </c>
      <c r="G3340">
        <v>2</v>
      </c>
      <c r="H3340">
        <v>-16.692979911025031</v>
      </c>
      <c r="I3340">
        <v>9.798894162072011E-2</v>
      </c>
      <c r="J3340" t="s">
        <v>340</v>
      </c>
      <c r="L3340" t="s">
        <v>1440</v>
      </c>
    </row>
    <row r="3341" spans="1:22" x14ac:dyDescent="0.2">
      <c r="A3341" t="s">
        <v>1441</v>
      </c>
      <c r="B3341">
        <v>4.4043E-10</v>
      </c>
      <c r="C3341" t="s">
        <v>35</v>
      </c>
      <c r="D3341" t="s">
        <v>15</v>
      </c>
      <c r="F3341" t="s">
        <v>36</v>
      </c>
      <c r="G3341">
        <v>2</v>
      </c>
      <c r="H3341">
        <v>-21.54326959350907</v>
      </c>
      <c r="I3341">
        <v>9.798894162072011E-2</v>
      </c>
      <c r="J3341" t="s">
        <v>340</v>
      </c>
      <c r="L3341" t="s">
        <v>1441</v>
      </c>
    </row>
    <row r="3342" spans="1:22" x14ac:dyDescent="0.2">
      <c r="A3342" t="s">
        <v>1442</v>
      </c>
      <c r="B3342">
        <v>7.3404E-9</v>
      </c>
      <c r="C3342" t="s">
        <v>35</v>
      </c>
      <c r="D3342" t="s">
        <v>15</v>
      </c>
      <c r="F3342" t="s">
        <v>36</v>
      </c>
      <c r="G3342">
        <v>2</v>
      </c>
      <c r="H3342">
        <v>-18.729872499892029</v>
      </c>
      <c r="I3342">
        <v>9.798894162072011E-2</v>
      </c>
      <c r="J3342" t="s">
        <v>340</v>
      </c>
      <c r="L3342" t="s">
        <v>1442</v>
      </c>
    </row>
    <row r="3343" spans="1:22" x14ac:dyDescent="0.2">
      <c r="A3343" t="s">
        <v>1452</v>
      </c>
      <c r="B3343">
        <v>3.8934000000000002E-10</v>
      </c>
      <c r="C3343" t="s">
        <v>35</v>
      </c>
      <c r="D3343" t="s">
        <v>15</v>
      </c>
      <c r="F3343" t="s">
        <v>36</v>
      </c>
      <c r="G3343">
        <v>2</v>
      </c>
      <c r="H3343">
        <v>-21.666568118067421</v>
      </c>
      <c r="I3343">
        <v>9.798894162072011E-2</v>
      </c>
      <c r="J3343" t="s">
        <v>340</v>
      </c>
      <c r="L3343" t="s">
        <v>1452</v>
      </c>
    </row>
    <row r="3344" spans="1:22" x14ac:dyDescent="0.2">
      <c r="A3344" t="s">
        <v>1453</v>
      </c>
      <c r="B3344">
        <v>4.7130000000000002E-10</v>
      </c>
      <c r="C3344" t="s">
        <v>35</v>
      </c>
      <c r="D3344" t="s">
        <v>15</v>
      </c>
      <c r="F3344" t="s">
        <v>36</v>
      </c>
      <c r="G3344">
        <v>2</v>
      </c>
      <c r="H3344">
        <v>-21.47552628199886</v>
      </c>
      <c r="I3344">
        <v>9.798894162072011E-2</v>
      </c>
      <c r="J3344" t="s">
        <v>340</v>
      </c>
      <c r="L3344" t="s">
        <v>1453</v>
      </c>
    </row>
    <row r="3345" spans="1:12" x14ac:dyDescent="0.2">
      <c r="A3345" t="s">
        <v>1454</v>
      </c>
      <c r="B3345">
        <v>6.1474000000000004E-11</v>
      </c>
      <c r="C3345" t="s">
        <v>35</v>
      </c>
      <c r="D3345" t="s">
        <v>15</v>
      </c>
      <c r="F3345" t="s">
        <v>36</v>
      </c>
      <c r="G3345">
        <v>2</v>
      </c>
      <c r="H3345">
        <v>-23.51240679473371</v>
      </c>
      <c r="I3345">
        <v>9.798894162072011E-2</v>
      </c>
      <c r="J3345" t="s">
        <v>340</v>
      </c>
      <c r="L3345" t="s">
        <v>1454</v>
      </c>
    </row>
    <row r="3346" spans="1:12" x14ac:dyDescent="0.2">
      <c r="A3346" t="s">
        <v>1455</v>
      </c>
      <c r="B3346">
        <v>1.2458999999999999E-8</v>
      </c>
      <c r="C3346" t="s">
        <v>35</v>
      </c>
      <c r="D3346" t="s">
        <v>15</v>
      </c>
      <c r="F3346" t="s">
        <v>36</v>
      </c>
      <c r="G3346">
        <v>2</v>
      </c>
      <c r="H3346">
        <v>-18.20082258362968</v>
      </c>
      <c r="I3346">
        <v>9.798894162072011E-2</v>
      </c>
      <c r="J3346" t="s">
        <v>340</v>
      </c>
      <c r="L3346" t="s">
        <v>1455</v>
      </c>
    </row>
    <row r="3347" spans="1:12" x14ac:dyDescent="0.2">
      <c r="A3347" t="s">
        <v>1456</v>
      </c>
      <c r="B3347">
        <v>6.5981999999999998E-9</v>
      </c>
      <c r="C3347" t="s">
        <v>35</v>
      </c>
      <c r="D3347" t="s">
        <v>15</v>
      </c>
      <c r="F3347" t="s">
        <v>36</v>
      </c>
      <c r="G3347">
        <v>2</v>
      </c>
      <c r="H3347">
        <v>-18.836468952383601</v>
      </c>
      <c r="I3347">
        <v>9.798894162072011E-2</v>
      </c>
      <c r="J3347" t="s">
        <v>340</v>
      </c>
      <c r="L3347" t="s">
        <v>1456</v>
      </c>
    </row>
    <row r="3348" spans="1:12" x14ac:dyDescent="0.2">
      <c r="A3348" t="s">
        <v>1461</v>
      </c>
      <c r="B3348">
        <v>1.0666E-9</v>
      </c>
      <c r="C3348" t="s">
        <v>49</v>
      </c>
      <c r="D3348" t="s">
        <v>15</v>
      </c>
      <c r="F3348" t="s">
        <v>36</v>
      </c>
      <c r="G3348">
        <v>2</v>
      </c>
      <c r="H3348">
        <v>-20.658789817762049</v>
      </c>
      <c r="I3348">
        <v>9.798894162072011E-2</v>
      </c>
      <c r="J3348" t="s">
        <v>340</v>
      </c>
      <c r="L3348" t="s">
        <v>1461</v>
      </c>
    </row>
    <row r="3349" spans="1:12" x14ac:dyDescent="0.2">
      <c r="A3349" t="s">
        <v>1457</v>
      </c>
      <c r="B3349">
        <v>1.7777000000000001E-8</v>
      </c>
      <c r="C3349" t="s">
        <v>49</v>
      </c>
      <c r="D3349" t="s">
        <v>15</v>
      </c>
      <c r="F3349" t="s">
        <v>36</v>
      </c>
      <c r="G3349">
        <v>2</v>
      </c>
      <c r="H3349">
        <v>-17.845360350005858</v>
      </c>
      <c r="I3349">
        <v>9.798894162072011E-2</v>
      </c>
      <c r="J3349" t="s">
        <v>340</v>
      </c>
      <c r="L3349" t="s">
        <v>1457</v>
      </c>
    </row>
    <row r="3350" spans="1:12" x14ac:dyDescent="0.2">
      <c r="A3350" t="s">
        <v>1462</v>
      </c>
      <c r="B3350">
        <v>5.6487000000000004E-10</v>
      </c>
      <c r="C3350" t="s">
        <v>49</v>
      </c>
      <c r="D3350" t="s">
        <v>15</v>
      </c>
      <c r="F3350" t="s">
        <v>36</v>
      </c>
      <c r="G3350">
        <v>2</v>
      </c>
      <c r="H3350">
        <v>-21.294425499752101</v>
      </c>
      <c r="I3350">
        <v>9.798894162072011E-2</v>
      </c>
      <c r="J3350" t="s">
        <v>340</v>
      </c>
      <c r="L3350" t="s">
        <v>1462</v>
      </c>
    </row>
    <row r="3351" spans="1:12" x14ac:dyDescent="0.2">
      <c r="A3351" t="s">
        <v>1458</v>
      </c>
      <c r="B3351">
        <v>9.4146000000000001E-9</v>
      </c>
      <c r="C3351" t="s">
        <v>49</v>
      </c>
      <c r="D3351" t="s">
        <v>15</v>
      </c>
      <c r="F3351" t="s">
        <v>36</v>
      </c>
      <c r="G3351">
        <v>2</v>
      </c>
      <c r="H3351">
        <v>-18.48100416113547</v>
      </c>
      <c r="I3351">
        <v>9.798894162072011E-2</v>
      </c>
      <c r="J3351" t="s">
        <v>340</v>
      </c>
      <c r="L3351" t="s">
        <v>1458</v>
      </c>
    </row>
    <row r="3352" spans="1:12" x14ac:dyDescent="0.2">
      <c r="A3352" t="s">
        <v>341</v>
      </c>
      <c r="B3352">
        <v>2.3616999999999999E-8</v>
      </c>
      <c r="C3352" t="s">
        <v>359</v>
      </c>
      <c r="D3352" t="s">
        <v>15</v>
      </c>
      <c r="F3352" t="s">
        <v>36</v>
      </c>
      <c r="G3352">
        <v>2</v>
      </c>
      <c r="H3352">
        <v>-17.561299045251399</v>
      </c>
      <c r="I3352">
        <v>9.798894162072011E-2</v>
      </c>
      <c r="J3352" t="s">
        <v>340</v>
      </c>
      <c r="L3352" t="s">
        <v>341</v>
      </c>
    </row>
    <row r="3353" spans="1:12" x14ac:dyDescent="0.2">
      <c r="A3353" t="s">
        <v>342</v>
      </c>
      <c r="B3353">
        <v>2.3616999999999999E-8</v>
      </c>
      <c r="C3353" t="s">
        <v>359</v>
      </c>
      <c r="D3353" t="s">
        <v>15</v>
      </c>
      <c r="F3353" t="s">
        <v>36</v>
      </c>
      <c r="G3353">
        <v>2</v>
      </c>
      <c r="H3353">
        <v>-17.561299045251399</v>
      </c>
      <c r="I3353">
        <v>9.798894162072011E-2</v>
      </c>
      <c r="J3353" t="s">
        <v>340</v>
      </c>
      <c r="L3353" t="s">
        <v>342</v>
      </c>
    </row>
    <row r="3354" spans="1:12" x14ac:dyDescent="0.2">
      <c r="A3354" t="s">
        <v>343</v>
      </c>
      <c r="B3354">
        <v>1.2508E-8</v>
      </c>
      <c r="C3354" t="s">
        <v>359</v>
      </c>
      <c r="D3354" t="s">
        <v>15</v>
      </c>
      <c r="F3354" t="s">
        <v>36</v>
      </c>
      <c r="G3354">
        <v>2</v>
      </c>
      <c r="H3354">
        <v>-18.196897397350821</v>
      </c>
      <c r="I3354">
        <v>9.798894162072011E-2</v>
      </c>
      <c r="J3354" t="s">
        <v>340</v>
      </c>
      <c r="L3354" t="s">
        <v>343</v>
      </c>
    </row>
    <row r="3355" spans="1:12" x14ac:dyDescent="0.2">
      <c r="A3355" t="s">
        <v>344</v>
      </c>
      <c r="B3355">
        <v>1.2508E-8</v>
      </c>
      <c r="C3355" t="s">
        <v>359</v>
      </c>
      <c r="D3355" t="s">
        <v>15</v>
      </c>
      <c r="F3355" t="s">
        <v>36</v>
      </c>
      <c r="G3355">
        <v>2</v>
      </c>
      <c r="H3355">
        <v>-18.196897397350821</v>
      </c>
      <c r="I3355">
        <v>9.798894162072011E-2</v>
      </c>
      <c r="J3355" t="s">
        <v>340</v>
      </c>
      <c r="L3355" t="s">
        <v>344</v>
      </c>
    </row>
    <row r="3356" spans="1:12" x14ac:dyDescent="0.2">
      <c r="A3356" t="s">
        <v>345</v>
      </c>
      <c r="B3356">
        <v>2.4797999999999997E-7</v>
      </c>
      <c r="C3356" t="s">
        <v>359</v>
      </c>
      <c r="D3356" t="s">
        <v>15</v>
      </c>
      <c r="F3356" t="s">
        <v>36</v>
      </c>
      <c r="G3356">
        <v>2</v>
      </c>
      <c r="H3356">
        <v>-15.20991773919472</v>
      </c>
      <c r="I3356">
        <v>9.798894162072011E-2</v>
      </c>
      <c r="J3356" t="s">
        <v>340</v>
      </c>
      <c r="L3356" t="s">
        <v>345</v>
      </c>
    </row>
    <row r="3357" spans="1:12" x14ac:dyDescent="0.2">
      <c r="A3357" t="s">
        <v>346</v>
      </c>
      <c r="B3357">
        <v>1.3133E-7</v>
      </c>
      <c r="C3357" t="s">
        <v>359</v>
      </c>
      <c r="D3357" t="s">
        <v>15</v>
      </c>
      <c r="F3357" t="s">
        <v>36</v>
      </c>
      <c r="G3357">
        <v>2</v>
      </c>
      <c r="H3357">
        <v>-15.845552597349339</v>
      </c>
      <c r="I3357">
        <v>9.798894162072011E-2</v>
      </c>
      <c r="J3357" t="s">
        <v>340</v>
      </c>
      <c r="L3357" t="s">
        <v>346</v>
      </c>
    </row>
    <row r="3358" spans="1:12" x14ac:dyDescent="0.2">
      <c r="A3358" t="s">
        <v>347</v>
      </c>
      <c r="B3358">
        <v>4.6489E-8</v>
      </c>
      <c r="C3358" t="s">
        <v>49</v>
      </c>
      <c r="D3358" t="s">
        <v>15</v>
      </c>
      <c r="F3358" t="s">
        <v>36</v>
      </c>
      <c r="G3358">
        <v>2</v>
      </c>
      <c r="H3358">
        <v>-16.884050111477411</v>
      </c>
      <c r="I3358">
        <v>9.798894162072011E-2</v>
      </c>
      <c r="J3358" t="s">
        <v>340</v>
      </c>
      <c r="L3358" t="s">
        <v>347</v>
      </c>
    </row>
    <row r="3359" spans="1:12" x14ac:dyDescent="0.2">
      <c r="A3359" t="s">
        <v>348</v>
      </c>
      <c r="B3359">
        <v>3.3766000000000001E-9</v>
      </c>
      <c r="C3359" t="s">
        <v>49</v>
      </c>
      <c r="D3359" t="s">
        <v>15</v>
      </c>
      <c r="F3359" t="s">
        <v>36</v>
      </c>
      <c r="G3359">
        <v>2</v>
      </c>
      <c r="H3359">
        <v>-19.506396550885459</v>
      </c>
      <c r="I3359">
        <v>9.798894162072011E-2</v>
      </c>
      <c r="J3359" t="s">
        <v>340</v>
      </c>
      <c r="L3359" t="s">
        <v>348</v>
      </c>
    </row>
    <row r="3360" spans="1:12" x14ac:dyDescent="0.2">
      <c r="A3360" t="s">
        <v>349</v>
      </c>
      <c r="B3360">
        <v>1.2213E-8</v>
      </c>
      <c r="C3360" t="s">
        <v>359</v>
      </c>
      <c r="D3360" t="s">
        <v>15</v>
      </c>
      <c r="F3360" t="s">
        <v>36</v>
      </c>
      <c r="G3360">
        <v>2</v>
      </c>
      <c r="H3360">
        <v>-18.220764878757461</v>
      </c>
      <c r="I3360">
        <v>9.798894162072011E-2</v>
      </c>
      <c r="J3360" t="s">
        <v>340</v>
      </c>
      <c r="L3360" t="s">
        <v>349</v>
      </c>
    </row>
    <row r="3361" spans="1:19" x14ac:dyDescent="0.2">
      <c r="A3361" t="s">
        <v>350</v>
      </c>
      <c r="B3361">
        <v>2.0354999999999999E-7</v>
      </c>
      <c r="C3361" t="s">
        <v>359</v>
      </c>
      <c r="D3361" t="s">
        <v>15</v>
      </c>
      <c r="F3361" t="s">
        <v>36</v>
      </c>
      <c r="G3361">
        <v>2</v>
      </c>
      <c r="H3361">
        <v>-15.40735416199742</v>
      </c>
      <c r="I3361">
        <v>9.798894162072011E-2</v>
      </c>
      <c r="J3361" t="s">
        <v>340</v>
      </c>
      <c r="L3361" t="s">
        <v>350</v>
      </c>
    </row>
    <row r="3362" spans="1:19" x14ac:dyDescent="0.2">
      <c r="A3362" t="s">
        <v>351</v>
      </c>
      <c r="B3362">
        <v>6.4681999999999996E-9</v>
      </c>
      <c r="C3362" t="s">
        <v>359</v>
      </c>
      <c r="D3362" t="s">
        <v>15</v>
      </c>
      <c r="F3362" t="s">
        <v>36</v>
      </c>
      <c r="G3362">
        <v>2</v>
      </c>
      <c r="H3362">
        <v>-18.856367974250119</v>
      </c>
      <c r="I3362">
        <v>9.798894162072011E-2</v>
      </c>
      <c r="J3362" t="s">
        <v>340</v>
      </c>
      <c r="L3362" t="s">
        <v>351</v>
      </c>
    </row>
    <row r="3363" spans="1:19" x14ac:dyDescent="0.2">
      <c r="A3363" t="s">
        <v>352</v>
      </c>
      <c r="B3363">
        <v>1.078E-7</v>
      </c>
      <c r="C3363" t="s">
        <v>359</v>
      </c>
      <c r="D3363" t="s">
        <v>15</v>
      </c>
      <c r="F3363" t="s">
        <v>36</v>
      </c>
      <c r="G3363">
        <v>2</v>
      </c>
      <c r="H3363">
        <v>-16.042988178471511</v>
      </c>
      <c r="I3363">
        <v>9.798894162072011E-2</v>
      </c>
      <c r="J3363" t="s">
        <v>340</v>
      </c>
      <c r="L3363" t="s">
        <v>352</v>
      </c>
    </row>
    <row r="3364" spans="1:19" x14ac:dyDescent="0.2">
      <c r="A3364" t="s">
        <v>442</v>
      </c>
      <c r="B3364">
        <v>2.0720999999999999E-3</v>
      </c>
      <c r="C3364" t="s">
        <v>42</v>
      </c>
      <c r="D3364" t="s">
        <v>16</v>
      </c>
      <c r="F3364" t="s">
        <v>36</v>
      </c>
      <c r="G3364">
        <v>2</v>
      </c>
      <c r="H3364">
        <v>-6.1791926932012373</v>
      </c>
      <c r="I3364">
        <v>4.3409845976280087E-2</v>
      </c>
      <c r="J3364" t="s">
        <v>353</v>
      </c>
      <c r="L3364" t="s">
        <v>443</v>
      </c>
    </row>
    <row r="3365" spans="1:19" x14ac:dyDescent="0.2">
      <c r="A3365" t="s">
        <v>354</v>
      </c>
      <c r="B3365">
        <v>-1.8648999999999999E-6</v>
      </c>
      <c r="C3365" t="s">
        <v>49</v>
      </c>
      <c r="D3365" t="s">
        <v>250</v>
      </c>
      <c r="F3365" t="s">
        <v>36</v>
      </c>
      <c r="G3365">
        <v>2</v>
      </c>
      <c r="H3365">
        <v>-13.19230312560901</v>
      </c>
      <c r="I3365">
        <v>4.3409845976280087E-2</v>
      </c>
      <c r="J3365" t="s">
        <v>353</v>
      </c>
      <c r="K3365" t="b">
        <v>1</v>
      </c>
      <c r="L3365" t="s">
        <v>355</v>
      </c>
    </row>
    <row r="3367" spans="1:19" s="2" customFormat="1" x14ac:dyDescent="0.2">
      <c r="A3367" s="2" t="s">
        <v>2</v>
      </c>
      <c r="B3367" s="2" t="s">
        <v>1459</v>
      </c>
    </row>
    <row r="3368" spans="1:19" x14ac:dyDescent="0.2">
      <c r="A3368" t="s">
        <v>4</v>
      </c>
      <c r="B3368" t="s">
        <v>404</v>
      </c>
    </row>
    <row r="3369" spans="1:19" x14ac:dyDescent="0.2">
      <c r="A3369" t="s">
        <v>6</v>
      </c>
      <c r="B3369" t="s">
        <v>1572</v>
      </c>
    </row>
    <row r="3370" spans="1:19" x14ac:dyDescent="0.2">
      <c r="A3370" t="s">
        <v>8</v>
      </c>
      <c r="B3370">
        <v>1</v>
      </c>
    </row>
    <row r="3371" spans="1:19" x14ac:dyDescent="0.2">
      <c r="A3371" t="s">
        <v>9</v>
      </c>
      <c r="B3371" t="s">
        <v>73</v>
      </c>
    </row>
    <row r="3372" spans="1:19" x14ac:dyDescent="0.2">
      <c r="A3372" t="s">
        <v>11</v>
      </c>
      <c r="B3372" t="s">
        <v>12</v>
      </c>
    </row>
    <row r="3373" spans="1:19" x14ac:dyDescent="0.2">
      <c r="A3373" t="s">
        <v>13</v>
      </c>
      <c r="B3373" t="s">
        <v>14</v>
      </c>
    </row>
    <row r="3374" spans="1:19" x14ac:dyDescent="0.2">
      <c r="A3374" t="s">
        <v>15</v>
      </c>
      <c r="B3374" t="s">
        <v>53</v>
      </c>
    </row>
    <row r="3375" spans="1:19" x14ac:dyDescent="0.2">
      <c r="A3375" t="s">
        <v>17</v>
      </c>
    </row>
    <row r="3376" spans="1:19" s="2" customFormat="1" x14ac:dyDescent="0.2">
      <c r="A3376" s="2" t="s">
        <v>18</v>
      </c>
      <c r="B3376" s="2" t="s">
        <v>19</v>
      </c>
      <c r="C3376" s="2" t="s">
        <v>6</v>
      </c>
      <c r="D3376" s="2" t="s">
        <v>15</v>
      </c>
      <c r="E3376" s="2" t="s">
        <v>20</v>
      </c>
      <c r="F3376" s="2" t="s">
        <v>13</v>
      </c>
      <c r="G3376" s="2" t="s">
        <v>21</v>
      </c>
      <c r="H3376" s="2" t="s">
        <v>9</v>
      </c>
      <c r="I3376" s="2" t="s">
        <v>4</v>
      </c>
      <c r="J3376" s="2" t="s">
        <v>1925</v>
      </c>
      <c r="K3376" s="2" t="s">
        <v>1998</v>
      </c>
      <c r="L3376" s="2" t="s">
        <v>2002</v>
      </c>
      <c r="M3376" s="2" t="s">
        <v>2001</v>
      </c>
      <c r="O3376" s="2" t="s">
        <v>2000</v>
      </c>
      <c r="P3376" s="2" t="s">
        <v>2004</v>
      </c>
      <c r="Q3376" s="2" t="s">
        <v>1502</v>
      </c>
      <c r="R3376" s="2" t="s">
        <v>2005</v>
      </c>
      <c r="S3376" s="2" t="s">
        <v>2006</v>
      </c>
    </row>
    <row r="3377" spans="1:10" x14ac:dyDescent="0.2">
      <c r="A3377" t="s">
        <v>335</v>
      </c>
      <c r="B3377">
        <v>3.8502999999999998</v>
      </c>
      <c r="D3377" t="s">
        <v>30</v>
      </c>
      <c r="E3377" t="s">
        <v>336</v>
      </c>
      <c r="F3377" t="s">
        <v>27</v>
      </c>
      <c r="G3377">
        <v>0</v>
      </c>
      <c r="I3377" t="s">
        <v>337</v>
      </c>
    </row>
    <row r="3378" spans="1:10" x14ac:dyDescent="0.2">
      <c r="A3378" t="s">
        <v>29</v>
      </c>
      <c r="B3378">
        <v>0.25026999999999999</v>
      </c>
      <c r="D3378" t="s">
        <v>30</v>
      </c>
      <c r="E3378" t="s">
        <v>31</v>
      </c>
      <c r="F3378" t="s">
        <v>27</v>
      </c>
      <c r="G3378">
        <v>0</v>
      </c>
      <c r="I3378" t="s">
        <v>338</v>
      </c>
    </row>
    <row r="3379" spans="1:10" x14ac:dyDescent="0.2">
      <c r="A3379" t="s">
        <v>1459</v>
      </c>
      <c r="B3379">
        <v>1</v>
      </c>
      <c r="C3379" t="str">
        <f>B3369</f>
        <v>AO</v>
      </c>
      <c r="D3379" t="s">
        <v>53</v>
      </c>
      <c r="E3379" t="s">
        <v>339</v>
      </c>
      <c r="F3379" t="s">
        <v>33</v>
      </c>
      <c r="G3379">
        <v>0</v>
      </c>
      <c r="H3379" t="s">
        <v>73</v>
      </c>
      <c r="J3379">
        <f>VLOOKUP(C3379,'extension - production vol'!$B$6:$D$235,3,0)</f>
        <v>2.073</v>
      </c>
    </row>
    <row r="3380" spans="1:10" x14ac:dyDescent="0.2">
      <c r="A3380" t="s">
        <v>1439</v>
      </c>
      <c r="B3380">
        <v>6.4265290829504533E-9</v>
      </c>
      <c r="C3380" t="s">
        <v>49</v>
      </c>
      <c r="D3380" t="s">
        <v>15</v>
      </c>
      <c r="F3380" t="s">
        <v>36</v>
      </c>
      <c r="G3380">
        <v>0</v>
      </c>
      <c r="H3380" t="s">
        <v>1439</v>
      </c>
      <c r="I3380" t="s">
        <v>340</v>
      </c>
    </row>
    <row r="3381" spans="1:10" x14ac:dyDescent="0.2">
      <c r="A3381" t="s">
        <v>1440</v>
      </c>
      <c r="B3381">
        <v>7.9051994914169298E-8</v>
      </c>
      <c r="C3381" t="s">
        <v>49</v>
      </c>
      <c r="D3381" t="s">
        <v>15</v>
      </c>
      <c r="F3381" t="s">
        <v>36</v>
      </c>
      <c r="G3381">
        <v>0</v>
      </c>
      <c r="H3381" t="s">
        <v>1440</v>
      </c>
      <c r="I3381" t="s">
        <v>340</v>
      </c>
    </row>
    <row r="3382" spans="1:10" x14ac:dyDescent="0.2">
      <c r="A3382" t="s">
        <v>1441</v>
      </c>
      <c r="B3382">
        <v>4.3905136743696912E-9</v>
      </c>
      <c r="C3382" t="s">
        <v>35</v>
      </c>
      <c r="D3382" t="s">
        <v>15</v>
      </c>
      <c r="F3382" t="s">
        <v>36</v>
      </c>
      <c r="G3382">
        <v>0</v>
      </c>
      <c r="H3382" t="s">
        <v>1441</v>
      </c>
      <c r="I3382" t="s">
        <v>340</v>
      </c>
    </row>
    <row r="3383" spans="1:10" x14ac:dyDescent="0.2">
      <c r="A3383" t="s">
        <v>1442</v>
      </c>
      <c r="B3383">
        <v>1.0521308675626849E-7</v>
      </c>
      <c r="C3383" t="s">
        <v>35</v>
      </c>
      <c r="D3383" t="s">
        <v>15</v>
      </c>
      <c r="F3383" t="s">
        <v>36</v>
      </c>
      <c r="G3383">
        <v>0</v>
      </c>
      <c r="H3383" t="s">
        <v>1442</v>
      </c>
      <c r="I3383" t="s">
        <v>340</v>
      </c>
    </row>
    <row r="3384" spans="1:10" x14ac:dyDescent="0.2">
      <c r="A3384" t="s">
        <v>341</v>
      </c>
      <c r="B3384">
        <v>2.1036182300075951E-7</v>
      </c>
      <c r="C3384" t="s">
        <v>35</v>
      </c>
      <c r="D3384" t="s">
        <v>15</v>
      </c>
      <c r="F3384" t="s">
        <v>36</v>
      </c>
      <c r="G3384">
        <v>0</v>
      </c>
      <c r="H3384" t="s">
        <v>341</v>
      </c>
      <c r="I3384" t="s">
        <v>340</v>
      </c>
    </row>
    <row r="3385" spans="1:10" x14ac:dyDescent="0.2">
      <c r="A3385" t="s">
        <v>342</v>
      </c>
      <c r="B3385">
        <v>2.1036182300075951E-7</v>
      </c>
      <c r="C3385" t="s">
        <v>35</v>
      </c>
      <c r="D3385" t="s">
        <v>15</v>
      </c>
      <c r="F3385" t="s">
        <v>36</v>
      </c>
      <c r="G3385">
        <v>0</v>
      </c>
      <c r="H3385" t="s">
        <v>342</v>
      </c>
      <c r="I3385" t="s">
        <v>340</v>
      </c>
    </row>
    <row r="3386" spans="1:10" x14ac:dyDescent="0.2">
      <c r="A3386" t="s">
        <v>343</v>
      </c>
      <c r="B3386">
        <v>1.161457169463653E-7</v>
      </c>
      <c r="C3386" t="s">
        <v>35</v>
      </c>
      <c r="D3386" t="s">
        <v>15</v>
      </c>
      <c r="F3386" t="s">
        <v>36</v>
      </c>
      <c r="G3386">
        <v>0</v>
      </c>
      <c r="H3386" t="s">
        <v>343</v>
      </c>
      <c r="I3386" t="s">
        <v>340</v>
      </c>
    </row>
    <row r="3387" spans="1:10" x14ac:dyDescent="0.2">
      <c r="A3387" t="s">
        <v>344</v>
      </c>
      <c r="B3387">
        <v>1.161457169463653E-7</v>
      </c>
      <c r="C3387" t="s">
        <v>35</v>
      </c>
      <c r="D3387" t="s">
        <v>15</v>
      </c>
      <c r="F3387" t="s">
        <v>36</v>
      </c>
      <c r="G3387">
        <v>0</v>
      </c>
      <c r="H3387" t="s">
        <v>344</v>
      </c>
      <c r="I3387" t="s">
        <v>340</v>
      </c>
    </row>
    <row r="3388" spans="1:10" x14ac:dyDescent="0.2">
      <c r="A3388" t="s">
        <v>345</v>
      </c>
      <c r="B3388">
        <v>2.1895696433061281E-6</v>
      </c>
      <c r="C3388" t="s">
        <v>35</v>
      </c>
      <c r="D3388" t="s">
        <v>15</v>
      </c>
      <c r="F3388" t="s">
        <v>36</v>
      </c>
      <c r="G3388">
        <v>0</v>
      </c>
      <c r="H3388" t="s">
        <v>345</v>
      </c>
      <c r="I3388" t="s">
        <v>340</v>
      </c>
    </row>
    <row r="3389" spans="1:10" x14ac:dyDescent="0.2">
      <c r="A3389" t="s">
        <v>346</v>
      </c>
      <c r="B3389">
        <v>1.2113722961667671E-6</v>
      </c>
      <c r="C3389" t="s">
        <v>35</v>
      </c>
      <c r="D3389" t="s">
        <v>15</v>
      </c>
      <c r="F3389" t="s">
        <v>36</v>
      </c>
      <c r="G3389">
        <v>0</v>
      </c>
      <c r="H3389" t="s">
        <v>346</v>
      </c>
      <c r="I3389" t="s">
        <v>340</v>
      </c>
    </row>
    <row r="3390" spans="1:10" x14ac:dyDescent="0.2">
      <c r="A3390" t="s">
        <v>347</v>
      </c>
      <c r="B3390">
        <v>1.5412295411323661E-7</v>
      </c>
      <c r="C3390" t="s">
        <v>49</v>
      </c>
      <c r="D3390" t="s">
        <v>15</v>
      </c>
      <c r="F3390" t="s">
        <v>36</v>
      </c>
      <c r="G3390">
        <v>0</v>
      </c>
      <c r="H3390" t="s">
        <v>347</v>
      </c>
      <c r="I3390" t="s">
        <v>340</v>
      </c>
    </row>
    <row r="3391" spans="1:10" x14ac:dyDescent="0.2">
      <c r="A3391" t="s">
        <v>348</v>
      </c>
      <c r="B3391">
        <v>3.281510868019834E-9</v>
      </c>
      <c r="C3391" t="s">
        <v>49</v>
      </c>
      <c r="D3391" t="s">
        <v>15</v>
      </c>
      <c r="F3391" t="s">
        <v>36</v>
      </c>
      <c r="G3391">
        <v>0</v>
      </c>
      <c r="H3391" t="s">
        <v>348</v>
      </c>
      <c r="I3391" t="s">
        <v>340</v>
      </c>
    </row>
    <row r="3392" spans="1:10" x14ac:dyDescent="0.2">
      <c r="A3392" t="s">
        <v>349</v>
      </c>
      <c r="B3392">
        <v>9.554485716244923E-8</v>
      </c>
      <c r="C3392" t="s">
        <v>35</v>
      </c>
      <c r="D3392" t="s">
        <v>15</v>
      </c>
      <c r="F3392" t="s">
        <v>36</v>
      </c>
      <c r="G3392">
        <v>0</v>
      </c>
      <c r="H3392" t="s">
        <v>349</v>
      </c>
      <c r="I3392" t="s">
        <v>340</v>
      </c>
    </row>
    <row r="3393" spans="1:19" x14ac:dyDescent="0.2">
      <c r="A3393" t="s">
        <v>350</v>
      </c>
      <c r="B3393">
        <v>2.2976263270017552E-6</v>
      </c>
      <c r="C3393" t="s">
        <v>35</v>
      </c>
      <c r="D3393" t="s">
        <v>15</v>
      </c>
      <c r="F3393" t="s">
        <v>36</v>
      </c>
      <c r="G3393">
        <v>0</v>
      </c>
      <c r="H3393" t="s">
        <v>350</v>
      </c>
      <c r="I3393" t="s">
        <v>340</v>
      </c>
    </row>
    <row r="3394" spans="1:19" x14ac:dyDescent="0.2">
      <c r="A3394" t="s">
        <v>351</v>
      </c>
      <c r="B3394">
        <v>5.3061518888431617E-8</v>
      </c>
      <c r="C3394" t="s">
        <v>35</v>
      </c>
      <c r="D3394" t="s">
        <v>15</v>
      </c>
      <c r="F3394" t="s">
        <v>36</v>
      </c>
      <c r="G3394">
        <v>0</v>
      </c>
      <c r="H3394" t="s">
        <v>351</v>
      </c>
      <c r="I3394" t="s">
        <v>340</v>
      </c>
    </row>
    <row r="3395" spans="1:19" x14ac:dyDescent="0.2">
      <c r="A3395" t="s">
        <v>352</v>
      </c>
      <c r="B3395">
        <v>1.2739314288326559E-6</v>
      </c>
      <c r="C3395" t="s">
        <v>35</v>
      </c>
      <c r="D3395" t="s">
        <v>15</v>
      </c>
      <c r="F3395" t="s">
        <v>36</v>
      </c>
      <c r="G3395">
        <v>0</v>
      </c>
      <c r="H3395" t="s">
        <v>352</v>
      </c>
      <c r="I3395" t="s">
        <v>340</v>
      </c>
    </row>
    <row r="3396" spans="1:19" x14ac:dyDescent="0.2">
      <c r="A3396" t="s">
        <v>442</v>
      </c>
      <c r="B3396">
        <v>3.7025999999999999E-3</v>
      </c>
      <c r="C3396" t="s">
        <v>42</v>
      </c>
      <c r="D3396" t="s">
        <v>16</v>
      </c>
      <c r="F3396" t="s">
        <v>36</v>
      </c>
      <c r="G3396">
        <v>0</v>
      </c>
      <c r="H3396" t="s">
        <v>443</v>
      </c>
      <c r="I3396" t="s">
        <v>353</v>
      </c>
    </row>
    <row r="3397" spans="1:19" x14ac:dyDescent="0.2">
      <c r="A3397" t="s">
        <v>354</v>
      </c>
      <c r="B3397">
        <v>-3.3322999999999998E-6</v>
      </c>
      <c r="C3397" t="s">
        <v>49</v>
      </c>
      <c r="D3397" t="s">
        <v>250</v>
      </c>
      <c r="F3397" t="s">
        <v>36</v>
      </c>
      <c r="G3397">
        <v>0</v>
      </c>
      <c r="H3397" t="s">
        <v>355</v>
      </c>
      <c r="I3397" t="s">
        <v>353</v>
      </c>
    </row>
    <row r="3399" spans="1:19" s="2" customFormat="1" x14ac:dyDescent="0.2">
      <c r="A3399" s="2" t="s">
        <v>2</v>
      </c>
      <c r="B3399" s="2" t="s">
        <v>1460</v>
      </c>
    </row>
    <row r="3400" spans="1:19" x14ac:dyDescent="0.2">
      <c r="A3400" t="s">
        <v>4</v>
      </c>
      <c r="B3400" t="s">
        <v>404</v>
      </c>
    </row>
    <row r="3401" spans="1:19" x14ac:dyDescent="0.2">
      <c r="A3401" t="s">
        <v>6</v>
      </c>
      <c r="B3401" t="s">
        <v>1572</v>
      </c>
    </row>
    <row r="3402" spans="1:19" x14ac:dyDescent="0.2">
      <c r="A3402" t="s">
        <v>8</v>
      </c>
      <c r="B3402">
        <v>1</v>
      </c>
    </row>
    <row r="3403" spans="1:19" x14ac:dyDescent="0.2">
      <c r="A3403" t="s">
        <v>9</v>
      </c>
      <c r="B3403" t="s">
        <v>73</v>
      </c>
    </row>
    <row r="3404" spans="1:19" x14ac:dyDescent="0.2">
      <c r="A3404" t="s">
        <v>11</v>
      </c>
      <c r="B3404" t="s">
        <v>12</v>
      </c>
    </row>
    <row r="3405" spans="1:19" x14ac:dyDescent="0.2">
      <c r="A3405" t="s">
        <v>13</v>
      </c>
      <c r="B3405" t="s">
        <v>14</v>
      </c>
    </row>
    <row r="3406" spans="1:19" x14ac:dyDescent="0.2">
      <c r="A3406" t="s">
        <v>15</v>
      </c>
      <c r="B3406" t="s">
        <v>53</v>
      </c>
    </row>
    <row r="3407" spans="1:19" x14ac:dyDescent="0.2">
      <c r="A3407" t="s">
        <v>17</v>
      </c>
    </row>
    <row r="3408" spans="1:19" s="2" customFormat="1" x14ac:dyDescent="0.2">
      <c r="A3408" s="2" t="s">
        <v>18</v>
      </c>
      <c r="B3408" s="2" t="s">
        <v>19</v>
      </c>
      <c r="C3408" s="2" t="s">
        <v>6</v>
      </c>
      <c r="D3408" s="2" t="s">
        <v>15</v>
      </c>
      <c r="E3408" s="2" t="s">
        <v>20</v>
      </c>
      <c r="F3408" s="2" t="s">
        <v>13</v>
      </c>
      <c r="G3408" s="2" t="s">
        <v>21</v>
      </c>
      <c r="H3408" s="2" t="s">
        <v>9</v>
      </c>
      <c r="I3408" s="2" t="s">
        <v>4</v>
      </c>
      <c r="J3408" s="2" t="s">
        <v>1925</v>
      </c>
      <c r="K3408" s="2" t="s">
        <v>1998</v>
      </c>
      <c r="L3408" s="2" t="s">
        <v>2002</v>
      </c>
      <c r="M3408" s="2" t="s">
        <v>2001</v>
      </c>
      <c r="O3408" s="2" t="s">
        <v>2000</v>
      </c>
      <c r="P3408" s="2" t="s">
        <v>2004</v>
      </c>
      <c r="Q3408" s="2" t="s">
        <v>1502</v>
      </c>
      <c r="R3408" s="2" t="s">
        <v>2005</v>
      </c>
      <c r="S3408" s="2" t="s">
        <v>2006</v>
      </c>
    </row>
    <row r="3409" spans="1:10" x14ac:dyDescent="0.2">
      <c r="A3409" t="s">
        <v>335</v>
      </c>
      <c r="B3409">
        <v>3.8502999999999998</v>
      </c>
      <c r="D3409" t="s">
        <v>30</v>
      </c>
      <c r="E3409" t="s">
        <v>336</v>
      </c>
      <c r="F3409" t="s">
        <v>27</v>
      </c>
      <c r="G3409">
        <v>0</v>
      </c>
      <c r="I3409" t="s">
        <v>337</v>
      </c>
    </row>
    <row r="3410" spans="1:10" x14ac:dyDescent="0.2">
      <c r="A3410" t="s">
        <v>29</v>
      </c>
      <c r="B3410">
        <v>0.25026999999999999</v>
      </c>
      <c r="D3410" t="s">
        <v>30</v>
      </c>
      <c r="E3410" t="s">
        <v>31</v>
      </c>
      <c r="F3410" t="s">
        <v>27</v>
      </c>
      <c r="G3410">
        <v>0</v>
      </c>
      <c r="I3410" t="s">
        <v>338</v>
      </c>
    </row>
    <row r="3411" spans="1:10" x14ac:dyDescent="0.2">
      <c r="A3411" t="s">
        <v>1460</v>
      </c>
      <c r="B3411">
        <v>1</v>
      </c>
      <c r="C3411" t="str">
        <f>B3401</f>
        <v>AO</v>
      </c>
      <c r="D3411" t="s">
        <v>53</v>
      </c>
      <c r="E3411" t="s">
        <v>339</v>
      </c>
      <c r="F3411" t="s">
        <v>33</v>
      </c>
      <c r="G3411">
        <v>0</v>
      </c>
      <c r="H3411" t="s">
        <v>73</v>
      </c>
      <c r="J3411">
        <f>VLOOKUP(C3411,'extension - production vol'!$B$6:$D$235,3,0)</f>
        <v>2.073</v>
      </c>
    </row>
    <row r="3412" spans="1:10" x14ac:dyDescent="0.2">
      <c r="A3412" t="s">
        <v>1434</v>
      </c>
      <c r="B3412">
        <v>3.3521534714391271E-8</v>
      </c>
      <c r="C3412" t="s">
        <v>49</v>
      </c>
      <c r="D3412" t="s">
        <v>15</v>
      </c>
      <c r="F3412" t="s">
        <v>36</v>
      </c>
      <c r="G3412">
        <v>0</v>
      </c>
      <c r="H3412" t="s">
        <v>1434</v>
      </c>
      <c r="I3412" t="s">
        <v>340</v>
      </c>
    </row>
    <row r="3413" spans="1:10" x14ac:dyDescent="0.2">
      <c r="A3413" t="s">
        <v>1435</v>
      </c>
      <c r="B3413">
        <v>1.7708617649119798E-8</v>
      </c>
      <c r="C3413" t="s">
        <v>49</v>
      </c>
      <c r="D3413" t="s">
        <v>15</v>
      </c>
      <c r="F3413" t="s">
        <v>36</v>
      </c>
      <c r="G3413">
        <v>0</v>
      </c>
      <c r="H3413" t="s">
        <v>1435</v>
      </c>
      <c r="I3413" t="s">
        <v>340</v>
      </c>
    </row>
    <row r="3414" spans="1:10" x14ac:dyDescent="0.2">
      <c r="A3414" t="s">
        <v>1452</v>
      </c>
      <c r="B3414">
        <v>3.0570455872195341E-10</v>
      </c>
      <c r="C3414" t="s">
        <v>35</v>
      </c>
      <c r="D3414" t="s">
        <v>15</v>
      </c>
      <c r="F3414" t="s">
        <v>36</v>
      </c>
      <c r="G3414">
        <v>0</v>
      </c>
      <c r="H3414" t="s">
        <v>1452</v>
      </c>
      <c r="I3414" t="s">
        <v>340</v>
      </c>
    </row>
    <row r="3415" spans="1:10" x14ac:dyDescent="0.2">
      <c r="A3415" t="s">
        <v>1453</v>
      </c>
      <c r="B3415">
        <v>3.7018911407736551E-10</v>
      </c>
      <c r="C3415" t="s">
        <v>35</v>
      </c>
      <c r="D3415" t="s">
        <v>15</v>
      </c>
      <c r="F3415" t="s">
        <v>36</v>
      </c>
      <c r="G3415">
        <v>0</v>
      </c>
      <c r="H3415" t="s">
        <v>1453</v>
      </c>
      <c r="I3415" t="s">
        <v>340</v>
      </c>
    </row>
    <row r="3416" spans="1:10" x14ac:dyDescent="0.2">
      <c r="A3416" t="s">
        <v>1454</v>
      </c>
      <c r="B3416">
        <v>4.824400067330827E-11</v>
      </c>
      <c r="C3416" t="s">
        <v>35</v>
      </c>
      <c r="D3416" t="s">
        <v>15</v>
      </c>
      <c r="F3416" t="s">
        <v>36</v>
      </c>
      <c r="G3416">
        <v>0</v>
      </c>
      <c r="H3416" t="s">
        <v>1454</v>
      </c>
      <c r="I3416" t="s">
        <v>340</v>
      </c>
    </row>
    <row r="3417" spans="1:10" x14ac:dyDescent="0.2">
      <c r="A3417" t="s">
        <v>1455</v>
      </c>
      <c r="B3417">
        <v>9.7920991465625702E-9</v>
      </c>
      <c r="C3417" t="s">
        <v>35</v>
      </c>
      <c r="D3417" t="s">
        <v>15</v>
      </c>
      <c r="F3417" t="s">
        <v>36</v>
      </c>
      <c r="G3417">
        <v>0</v>
      </c>
      <c r="H3417" t="s">
        <v>1455</v>
      </c>
      <c r="I3417" t="s">
        <v>340</v>
      </c>
    </row>
    <row r="3418" spans="1:10" x14ac:dyDescent="0.2">
      <c r="A3418" t="s">
        <v>1456</v>
      </c>
      <c r="B3418">
        <v>5.1826475970831156E-9</v>
      </c>
      <c r="C3418" t="s">
        <v>35</v>
      </c>
      <c r="D3418" t="s">
        <v>15</v>
      </c>
      <c r="F3418" t="s">
        <v>36</v>
      </c>
      <c r="G3418">
        <v>0</v>
      </c>
      <c r="H3418" t="s">
        <v>1456</v>
      </c>
      <c r="I3418" t="s">
        <v>340</v>
      </c>
    </row>
    <row r="3419" spans="1:10" x14ac:dyDescent="0.2">
      <c r="A3419" t="s">
        <v>1461</v>
      </c>
      <c r="B3419">
        <v>5.3404337904433668E-9</v>
      </c>
      <c r="C3419" t="s">
        <v>49</v>
      </c>
      <c r="D3419" t="s">
        <v>15</v>
      </c>
      <c r="F3419" t="s">
        <v>36</v>
      </c>
      <c r="G3419">
        <v>0</v>
      </c>
      <c r="H3419" t="s">
        <v>1461</v>
      </c>
      <c r="I3419" t="s">
        <v>340</v>
      </c>
    </row>
    <row r="3420" spans="1:10" x14ac:dyDescent="0.2">
      <c r="A3420" t="s">
        <v>1457</v>
      </c>
      <c r="B3420">
        <v>6.2434324500307844E-8</v>
      </c>
      <c r="C3420" t="s">
        <v>49</v>
      </c>
      <c r="D3420" t="s">
        <v>15</v>
      </c>
      <c r="F3420" t="s">
        <v>36</v>
      </c>
      <c r="G3420">
        <v>0</v>
      </c>
      <c r="H3420" t="s">
        <v>1457</v>
      </c>
      <c r="I3420" t="s">
        <v>340</v>
      </c>
    </row>
    <row r="3421" spans="1:10" x14ac:dyDescent="0.2">
      <c r="A3421" t="s">
        <v>1462</v>
      </c>
      <c r="B3421">
        <v>1.9816111689228142E-9</v>
      </c>
      <c r="C3421" t="s">
        <v>49</v>
      </c>
      <c r="D3421" t="s">
        <v>15</v>
      </c>
      <c r="F3421" t="s">
        <v>36</v>
      </c>
      <c r="G3421">
        <v>0</v>
      </c>
      <c r="H3421" t="s">
        <v>1462</v>
      </c>
      <c r="I3421" t="s">
        <v>340</v>
      </c>
    </row>
    <row r="3422" spans="1:10" x14ac:dyDescent="0.2">
      <c r="A3422" t="s">
        <v>1458</v>
      </c>
      <c r="B3422">
        <v>3.3001000093019847E-8</v>
      </c>
      <c r="C3422" t="s">
        <v>49</v>
      </c>
      <c r="D3422" t="s">
        <v>15</v>
      </c>
      <c r="F3422" t="s">
        <v>36</v>
      </c>
      <c r="G3422">
        <v>0</v>
      </c>
      <c r="H3422" t="s">
        <v>1458</v>
      </c>
      <c r="I3422" t="s">
        <v>340</v>
      </c>
    </row>
    <row r="3423" spans="1:10" x14ac:dyDescent="0.2">
      <c r="A3423" t="s">
        <v>442</v>
      </c>
      <c r="B3423">
        <v>3.7025999999999999E-3</v>
      </c>
      <c r="C3423" t="s">
        <v>42</v>
      </c>
      <c r="D3423" t="s">
        <v>16</v>
      </c>
      <c r="F3423" t="s">
        <v>36</v>
      </c>
      <c r="G3423">
        <v>0</v>
      </c>
      <c r="H3423" t="s">
        <v>443</v>
      </c>
      <c r="I3423" t="s">
        <v>353</v>
      </c>
    </row>
    <row r="3424" spans="1:10" x14ac:dyDescent="0.2">
      <c r="A3424" t="s">
        <v>354</v>
      </c>
      <c r="B3424">
        <v>-3.3322999999999998E-6</v>
      </c>
      <c r="C3424" t="s">
        <v>49</v>
      </c>
      <c r="D3424" t="s">
        <v>250</v>
      </c>
      <c r="F3424" t="s">
        <v>36</v>
      </c>
      <c r="G3424">
        <v>0</v>
      </c>
      <c r="H3424" t="s">
        <v>355</v>
      </c>
      <c r="I3424" t="s">
        <v>353</v>
      </c>
    </row>
    <row r="3426" spans="1:22" s="2" customFormat="1" x14ac:dyDescent="0.2">
      <c r="A3426" s="2" t="s">
        <v>2</v>
      </c>
      <c r="B3426" s="2" t="s">
        <v>332</v>
      </c>
    </row>
    <row r="3427" spans="1:22" x14ac:dyDescent="0.2">
      <c r="A3427" t="s">
        <v>4</v>
      </c>
      <c r="B3427" t="s">
        <v>356</v>
      </c>
    </row>
    <row r="3428" spans="1:22" x14ac:dyDescent="0.2">
      <c r="A3428" t="s">
        <v>6</v>
      </c>
      <c r="B3428" t="s">
        <v>1572</v>
      </c>
    </row>
    <row r="3429" spans="1:22" x14ac:dyDescent="0.2">
      <c r="A3429" t="s">
        <v>8</v>
      </c>
      <c r="B3429">
        <v>1</v>
      </c>
    </row>
    <row r="3430" spans="1:22" x14ac:dyDescent="0.2">
      <c r="A3430" t="s">
        <v>9</v>
      </c>
      <c r="B3430" t="s">
        <v>73</v>
      </c>
    </row>
    <row r="3431" spans="1:22" x14ac:dyDescent="0.2">
      <c r="A3431" t="s">
        <v>11</v>
      </c>
      <c r="B3431" t="s">
        <v>12</v>
      </c>
    </row>
    <row r="3432" spans="1:22" x14ac:dyDescent="0.2">
      <c r="A3432" t="s">
        <v>13</v>
      </c>
      <c r="B3432" t="s">
        <v>14</v>
      </c>
    </row>
    <row r="3433" spans="1:22" x14ac:dyDescent="0.2">
      <c r="A3433" t="s">
        <v>15</v>
      </c>
      <c r="B3433" t="s">
        <v>53</v>
      </c>
    </row>
    <row r="3434" spans="1:22" x14ac:dyDescent="0.2">
      <c r="A3434" t="s">
        <v>17</v>
      </c>
    </row>
    <row r="3435" spans="1:22" s="2" customFormat="1" x14ac:dyDescent="0.2">
      <c r="A3435" s="2" t="s">
        <v>18</v>
      </c>
      <c r="B3435" s="2" t="s">
        <v>19</v>
      </c>
      <c r="C3435" s="2" t="s">
        <v>6</v>
      </c>
      <c r="D3435" s="2" t="s">
        <v>15</v>
      </c>
      <c r="E3435" s="2" t="s">
        <v>20</v>
      </c>
      <c r="F3435" s="2" t="s">
        <v>13</v>
      </c>
      <c r="G3435" s="2" t="s">
        <v>21</v>
      </c>
      <c r="H3435" s="2" t="s">
        <v>22</v>
      </c>
      <c r="I3435" s="2" t="s">
        <v>23</v>
      </c>
      <c r="J3435" s="2" t="s">
        <v>4</v>
      </c>
      <c r="K3435" s="2" t="s">
        <v>24</v>
      </c>
      <c r="L3435" s="2" t="s">
        <v>9</v>
      </c>
      <c r="M3435" s="2" t="s">
        <v>1998</v>
      </c>
      <c r="O3435" s="2" t="s">
        <v>2002</v>
      </c>
      <c r="P3435" s="2" t="s">
        <v>2003</v>
      </c>
      <c r="Q3435" s="2" t="s">
        <v>2001</v>
      </c>
      <c r="R3435" s="2" t="s">
        <v>2000</v>
      </c>
      <c r="S3435" s="2" t="s">
        <v>2004</v>
      </c>
      <c r="T3435" s="2" t="s">
        <v>1502</v>
      </c>
      <c r="U3435" s="2" t="s">
        <v>2005</v>
      </c>
      <c r="V3435" s="2" t="s">
        <v>2006</v>
      </c>
    </row>
    <row r="3436" spans="1:22" x14ac:dyDescent="0.2">
      <c r="A3436" t="s">
        <v>335</v>
      </c>
      <c r="B3436">
        <v>3.8502999999999998</v>
      </c>
      <c r="D3436" t="s">
        <v>30</v>
      </c>
      <c r="E3436" t="s">
        <v>336</v>
      </c>
      <c r="F3436" t="s">
        <v>27</v>
      </c>
      <c r="G3436">
        <v>2</v>
      </c>
      <c r="H3436">
        <v>1.348151067341848</v>
      </c>
      <c r="I3436">
        <v>4.3409845976280087E-2</v>
      </c>
      <c r="J3436" t="s">
        <v>337</v>
      </c>
    </row>
    <row r="3437" spans="1:22" x14ac:dyDescent="0.2">
      <c r="A3437" t="s">
        <v>29</v>
      </c>
      <c r="B3437">
        <v>0.25026999999999999</v>
      </c>
      <c r="D3437" t="s">
        <v>30</v>
      </c>
      <c r="E3437" t="s">
        <v>31</v>
      </c>
      <c r="F3437" t="s">
        <v>27</v>
      </c>
      <c r="G3437">
        <v>2</v>
      </c>
      <c r="H3437">
        <v>-1.385214943900327</v>
      </c>
      <c r="I3437">
        <v>2.439508208471609E-2</v>
      </c>
      <c r="J3437" t="s">
        <v>358</v>
      </c>
    </row>
    <row r="3438" spans="1:22" x14ac:dyDescent="0.2">
      <c r="A3438" t="s">
        <v>332</v>
      </c>
      <c r="B3438">
        <v>1</v>
      </c>
      <c r="C3438" t="str">
        <f>B3428</f>
        <v>AO</v>
      </c>
      <c r="D3438" t="s">
        <v>53</v>
      </c>
      <c r="E3438" t="s">
        <v>339</v>
      </c>
      <c r="F3438" t="s">
        <v>33</v>
      </c>
      <c r="G3438">
        <v>0</v>
      </c>
      <c r="H3438">
        <v>1</v>
      </c>
      <c r="L3438" t="s">
        <v>73</v>
      </c>
      <c r="M3438">
        <f>VLOOKUP(C3438,'extension - production vol'!$B$6:$D$235,3,0)</f>
        <v>2.073</v>
      </c>
    </row>
    <row r="3439" spans="1:22" x14ac:dyDescent="0.2">
      <c r="A3439" t="s">
        <v>1434</v>
      </c>
      <c r="B3439">
        <v>9.5377999999999999E-9</v>
      </c>
      <c r="C3439" t="s">
        <v>49</v>
      </c>
      <c r="D3439" t="s">
        <v>15</v>
      </c>
      <c r="F3439" t="s">
        <v>36</v>
      </c>
      <c r="G3439">
        <v>2</v>
      </c>
      <c r="H3439">
        <v>-18.46800298604678</v>
      </c>
      <c r="I3439">
        <v>9.798894162072011E-2</v>
      </c>
      <c r="J3439" t="s">
        <v>340</v>
      </c>
      <c r="L3439" t="s">
        <v>1434</v>
      </c>
    </row>
    <row r="3440" spans="1:22" x14ac:dyDescent="0.2">
      <c r="A3440" t="s">
        <v>1435</v>
      </c>
      <c r="B3440">
        <v>5.0512999999999997E-9</v>
      </c>
      <c r="C3440" t="s">
        <v>49</v>
      </c>
      <c r="D3440" t="s">
        <v>15</v>
      </c>
      <c r="F3440" t="s">
        <v>36</v>
      </c>
      <c r="G3440">
        <v>2</v>
      </c>
      <c r="H3440">
        <v>-19.10362020104489</v>
      </c>
      <c r="I3440">
        <v>9.798894162072011E-2</v>
      </c>
      <c r="J3440" t="s">
        <v>340</v>
      </c>
      <c r="L3440" t="s">
        <v>1435</v>
      </c>
    </row>
    <row r="3441" spans="1:12" x14ac:dyDescent="0.2">
      <c r="A3441" t="s">
        <v>1439</v>
      </c>
      <c r="B3441">
        <v>2.7893999999999999E-9</v>
      </c>
      <c r="C3441" t="s">
        <v>49</v>
      </c>
      <c r="D3441" t="s">
        <v>15</v>
      </c>
      <c r="F3441" t="s">
        <v>36</v>
      </c>
      <c r="G3441">
        <v>2</v>
      </c>
      <c r="H3441">
        <v>-19.697439318003951</v>
      </c>
      <c r="I3441">
        <v>9.798894162072011E-2</v>
      </c>
      <c r="J3441" t="s">
        <v>340</v>
      </c>
      <c r="L3441" t="s">
        <v>1439</v>
      </c>
    </row>
    <row r="3442" spans="1:12" x14ac:dyDescent="0.2">
      <c r="A3442" t="s">
        <v>1440</v>
      </c>
      <c r="B3442">
        <v>5.6277000000000002E-8</v>
      </c>
      <c r="C3442" t="s">
        <v>49</v>
      </c>
      <c r="D3442" t="s">
        <v>15</v>
      </c>
      <c r="F3442" t="s">
        <v>36</v>
      </c>
      <c r="G3442">
        <v>2</v>
      </c>
      <c r="H3442">
        <v>-16.692979911025031</v>
      </c>
      <c r="I3442">
        <v>9.798894162072011E-2</v>
      </c>
      <c r="J3442" t="s">
        <v>340</v>
      </c>
      <c r="L3442" t="s">
        <v>1440</v>
      </c>
    </row>
    <row r="3443" spans="1:12" x14ac:dyDescent="0.2">
      <c r="A3443" t="s">
        <v>1441</v>
      </c>
      <c r="B3443">
        <v>4.4043E-10</v>
      </c>
      <c r="C3443" t="s">
        <v>35</v>
      </c>
      <c r="D3443" t="s">
        <v>15</v>
      </c>
      <c r="F3443" t="s">
        <v>36</v>
      </c>
      <c r="G3443">
        <v>2</v>
      </c>
      <c r="H3443">
        <v>-21.54326959350907</v>
      </c>
      <c r="I3443">
        <v>9.798894162072011E-2</v>
      </c>
      <c r="J3443" t="s">
        <v>340</v>
      </c>
      <c r="L3443" t="s">
        <v>1441</v>
      </c>
    </row>
    <row r="3444" spans="1:12" x14ac:dyDescent="0.2">
      <c r="A3444" t="s">
        <v>1442</v>
      </c>
      <c r="B3444">
        <v>7.3404E-9</v>
      </c>
      <c r="C3444" t="s">
        <v>35</v>
      </c>
      <c r="D3444" t="s">
        <v>15</v>
      </c>
      <c r="F3444" t="s">
        <v>36</v>
      </c>
      <c r="G3444">
        <v>2</v>
      </c>
      <c r="H3444">
        <v>-18.729872499892029</v>
      </c>
      <c r="I3444">
        <v>9.798894162072011E-2</v>
      </c>
      <c r="J3444" t="s">
        <v>340</v>
      </c>
      <c r="L3444" t="s">
        <v>1442</v>
      </c>
    </row>
    <row r="3445" spans="1:12" x14ac:dyDescent="0.2">
      <c r="A3445" t="s">
        <v>1452</v>
      </c>
      <c r="B3445">
        <v>3.8934000000000002E-10</v>
      </c>
      <c r="C3445" t="s">
        <v>35</v>
      </c>
      <c r="D3445" t="s">
        <v>15</v>
      </c>
      <c r="F3445" t="s">
        <v>36</v>
      </c>
      <c r="G3445">
        <v>2</v>
      </c>
      <c r="H3445">
        <v>-21.666568118067421</v>
      </c>
      <c r="I3445">
        <v>9.798894162072011E-2</v>
      </c>
      <c r="J3445" t="s">
        <v>340</v>
      </c>
      <c r="L3445" t="s">
        <v>1452</v>
      </c>
    </row>
    <row r="3446" spans="1:12" x14ac:dyDescent="0.2">
      <c r="A3446" t="s">
        <v>1453</v>
      </c>
      <c r="B3446">
        <v>4.7130000000000002E-10</v>
      </c>
      <c r="C3446" t="s">
        <v>35</v>
      </c>
      <c r="D3446" t="s">
        <v>15</v>
      </c>
      <c r="F3446" t="s">
        <v>36</v>
      </c>
      <c r="G3446">
        <v>2</v>
      </c>
      <c r="H3446">
        <v>-21.47552628199886</v>
      </c>
      <c r="I3446">
        <v>9.798894162072011E-2</v>
      </c>
      <c r="J3446" t="s">
        <v>340</v>
      </c>
      <c r="L3446" t="s">
        <v>1453</v>
      </c>
    </row>
    <row r="3447" spans="1:12" x14ac:dyDescent="0.2">
      <c r="A3447" t="s">
        <v>1454</v>
      </c>
      <c r="B3447">
        <v>6.1474000000000004E-11</v>
      </c>
      <c r="C3447" t="s">
        <v>35</v>
      </c>
      <c r="D3447" t="s">
        <v>15</v>
      </c>
      <c r="F3447" t="s">
        <v>36</v>
      </c>
      <c r="G3447">
        <v>2</v>
      </c>
      <c r="H3447">
        <v>-23.51240679473371</v>
      </c>
      <c r="I3447">
        <v>9.798894162072011E-2</v>
      </c>
      <c r="J3447" t="s">
        <v>340</v>
      </c>
      <c r="L3447" t="s">
        <v>1454</v>
      </c>
    </row>
    <row r="3448" spans="1:12" x14ac:dyDescent="0.2">
      <c r="A3448" t="s">
        <v>1455</v>
      </c>
      <c r="B3448">
        <v>1.2458999999999999E-8</v>
      </c>
      <c r="C3448" t="s">
        <v>35</v>
      </c>
      <c r="D3448" t="s">
        <v>15</v>
      </c>
      <c r="F3448" t="s">
        <v>36</v>
      </c>
      <c r="G3448">
        <v>2</v>
      </c>
      <c r="H3448">
        <v>-18.20082258362968</v>
      </c>
      <c r="I3448">
        <v>9.798894162072011E-2</v>
      </c>
      <c r="J3448" t="s">
        <v>340</v>
      </c>
      <c r="L3448" t="s">
        <v>1455</v>
      </c>
    </row>
    <row r="3449" spans="1:12" x14ac:dyDescent="0.2">
      <c r="A3449" t="s">
        <v>1456</v>
      </c>
      <c r="B3449">
        <v>6.5981999999999998E-9</v>
      </c>
      <c r="C3449" t="s">
        <v>35</v>
      </c>
      <c r="D3449" t="s">
        <v>15</v>
      </c>
      <c r="F3449" t="s">
        <v>36</v>
      </c>
      <c r="G3449">
        <v>2</v>
      </c>
      <c r="H3449">
        <v>-18.836468952383601</v>
      </c>
      <c r="I3449">
        <v>9.798894162072011E-2</v>
      </c>
      <c r="J3449" t="s">
        <v>340</v>
      </c>
      <c r="L3449" t="s">
        <v>1456</v>
      </c>
    </row>
    <row r="3450" spans="1:12" x14ac:dyDescent="0.2">
      <c r="A3450" t="s">
        <v>1461</v>
      </c>
      <c r="B3450">
        <v>1.0666E-9</v>
      </c>
      <c r="C3450" t="s">
        <v>49</v>
      </c>
      <c r="D3450" t="s">
        <v>15</v>
      </c>
      <c r="F3450" t="s">
        <v>36</v>
      </c>
      <c r="G3450">
        <v>2</v>
      </c>
      <c r="H3450">
        <v>-20.658789817762049</v>
      </c>
      <c r="I3450">
        <v>9.798894162072011E-2</v>
      </c>
      <c r="J3450" t="s">
        <v>340</v>
      </c>
      <c r="L3450" t="s">
        <v>1461</v>
      </c>
    </row>
    <row r="3451" spans="1:12" x14ac:dyDescent="0.2">
      <c r="A3451" t="s">
        <v>1457</v>
      </c>
      <c r="B3451">
        <v>1.7777000000000001E-8</v>
      </c>
      <c r="C3451" t="s">
        <v>49</v>
      </c>
      <c r="D3451" t="s">
        <v>15</v>
      </c>
      <c r="F3451" t="s">
        <v>36</v>
      </c>
      <c r="G3451">
        <v>2</v>
      </c>
      <c r="H3451">
        <v>-17.845360350005858</v>
      </c>
      <c r="I3451">
        <v>9.798894162072011E-2</v>
      </c>
      <c r="J3451" t="s">
        <v>340</v>
      </c>
      <c r="L3451" t="s">
        <v>1457</v>
      </c>
    </row>
    <row r="3452" spans="1:12" x14ac:dyDescent="0.2">
      <c r="A3452" t="s">
        <v>1462</v>
      </c>
      <c r="B3452">
        <v>5.6487000000000004E-10</v>
      </c>
      <c r="C3452" t="s">
        <v>49</v>
      </c>
      <c r="D3452" t="s">
        <v>15</v>
      </c>
      <c r="F3452" t="s">
        <v>36</v>
      </c>
      <c r="G3452">
        <v>2</v>
      </c>
      <c r="H3452">
        <v>-21.294425499752101</v>
      </c>
      <c r="I3452">
        <v>9.798894162072011E-2</v>
      </c>
      <c r="J3452" t="s">
        <v>340</v>
      </c>
      <c r="L3452" t="s">
        <v>1462</v>
      </c>
    </row>
    <row r="3453" spans="1:12" x14ac:dyDescent="0.2">
      <c r="A3453" t="s">
        <v>1458</v>
      </c>
      <c r="B3453">
        <v>9.4146000000000001E-9</v>
      </c>
      <c r="C3453" t="s">
        <v>49</v>
      </c>
      <c r="D3453" t="s">
        <v>15</v>
      </c>
      <c r="F3453" t="s">
        <v>36</v>
      </c>
      <c r="G3453">
        <v>2</v>
      </c>
      <c r="H3453">
        <v>-18.48100416113547</v>
      </c>
      <c r="I3453">
        <v>9.798894162072011E-2</v>
      </c>
      <c r="J3453" t="s">
        <v>340</v>
      </c>
      <c r="L3453" t="s">
        <v>1458</v>
      </c>
    </row>
    <row r="3454" spans="1:12" x14ac:dyDescent="0.2">
      <c r="A3454" t="s">
        <v>341</v>
      </c>
      <c r="B3454">
        <v>2.3616999999999999E-8</v>
      </c>
      <c r="C3454" t="s">
        <v>359</v>
      </c>
      <c r="D3454" t="s">
        <v>15</v>
      </c>
      <c r="F3454" t="s">
        <v>36</v>
      </c>
      <c r="G3454">
        <v>2</v>
      </c>
      <c r="H3454">
        <v>-17.561299045251399</v>
      </c>
      <c r="I3454">
        <v>9.798894162072011E-2</v>
      </c>
      <c r="J3454" t="s">
        <v>340</v>
      </c>
      <c r="L3454" t="s">
        <v>341</v>
      </c>
    </row>
    <row r="3455" spans="1:12" x14ac:dyDescent="0.2">
      <c r="A3455" t="s">
        <v>342</v>
      </c>
      <c r="B3455">
        <v>2.3616999999999999E-8</v>
      </c>
      <c r="C3455" t="s">
        <v>359</v>
      </c>
      <c r="D3455" t="s">
        <v>15</v>
      </c>
      <c r="F3455" t="s">
        <v>36</v>
      </c>
      <c r="G3455">
        <v>2</v>
      </c>
      <c r="H3455">
        <v>-17.561299045251399</v>
      </c>
      <c r="I3455">
        <v>9.798894162072011E-2</v>
      </c>
      <c r="J3455" t="s">
        <v>340</v>
      </c>
      <c r="L3455" t="s">
        <v>342</v>
      </c>
    </row>
    <row r="3456" spans="1:12" x14ac:dyDescent="0.2">
      <c r="A3456" t="s">
        <v>343</v>
      </c>
      <c r="B3456">
        <v>1.2508E-8</v>
      </c>
      <c r="C3456" t="s">
        <v>359</v>
      </c>
      <c r="D3456" t="s">
        <v>15</v>
      </c>
      <c r="F3456" t="s">
        <v>36</v>
      </c>
      <c r="G3456">
        <v>2</v>
      </c>
      <c r="H3456">
        <v>-18.196897397350821</v>
      </c>
      <c r="I3456">
        <v>9.798894162072011E-2</v>
      </c>
      <c r="J3456" t="s">
        <v>340</v>
      </c>
      <c r="L3456" t="s">
        <v>343</v>
      </c>
    </row>
    <row r="3457" spans="1:12" x14ac:dyDescent="0.2">
      <c r="A3457" t="s">
        <v>344</v>
      </c>
      <c r="B3457">
        <v>1.2508E-8</v>
      </c>
      <c r="C3457" t="s">
        <v>359</v>
      </c>
      <c r="D3457" t="s">
        <v>15</v>
      </c>
      <c r="F3457" t="s">
        <v>36</v>
      </c>
      <c r="G3457">
        <v>2</v>
      </c>
      <c r="H3457">
        <v>-18.196897397350821</v>
      </c>
      <c r="I3457">
        <v>9.798894162072011E-2</v>
      </c>
      <c r="J3457" t="s">
        <v>340</v>
      </c>
      <c r="L3457" t="s">
        <v>344</v>
      </c>
    </row>
    <row r="3458" spans="1:12" x14ac:dyDescent="0.2">
      <c r="A3458" t="s">
        <v>345</v>
      </c>
      <c r="B3458">
        <v>2.4797999999999997E-7</v>
      </c>
      <c r="C3458" t="s">
        <v>359</v>
      </c>
      <c r="D3458" t="s">
        <v>15</v>
      </c>
      <c r="F3458" t="s">
        <v>36</v>
      </c>
      <c r="G3458">
        <v>2</v>
      </c>
      <c r="H3458">
        <v>-15.20991773919472</v>
      </c>
      <c r="I3458">
        <v>9.798894162072011E-2</v>
      </c>
      <c r="J3458" t="s">
        <v>340</v>
      </c>
      <c r="L3458" t="s">
        <v>345</v>
      </c>
    </row>
    <row r="3459" spans="1:12" x14ac:dyDescent="0.2">
      <c r="A3459" t="s">
        <v>346</v>
      </c>
      <c r="B3459">
        <v>1.3133E-7</v>
      </c>
      <c r="C3459" t="s">
        <v>359</v>
      </c>
      <c r="D3459" t="s">
        <v>15</v>
      </c>
      <c r="F3459" t="s">
        <v>36</v>
      </c>
      <c r="G3459">
        <v>2</v>
      </c>
      <c r="H3459">
        <v>-15.845552597349339</v>
      </c>
      <c r="I3459">
        <v>9.798894162072011E-2</v>
      </c>
      <c r="J3459" t="s">
        <v>340</v>
      </c>
      <c r="L3459" t="s">
        <v>346</v>
      </c>
    </row>
    <row r="3460" spans="1:12" x14ac:dyDescent="0.2">
      <c r="A3460" t="s">
        <v>347</v>
      </c>
      <c r="B3460">
        <v>4.6489E-8</v>
      </c>
      <c r="C3460" t="s">
        <v>49</v>
      </c>
      <c r="D3460" t="s">
        <v>15</v>
      </c>
      <c r="F3460" t="s">
        <v>36</v>
      </c>
      <c r="G3460">
        <v>2</v>
      </c>
      <c r="H3460">
        <v>-16.884050111477411</v>
      </c>
      <c r="I3460">
        <v>9.798894162072011E-2</v>
      </c>
      <c r="J3460" t="s">
        <v>340</v>
      </c>
      <c r="L3460" t="s">
        <v>347</v>
      </c>
    </row>
    <row r="3461" spans="1:12" x14ac:dyDescent="0.2">
      <c r="A3461" t="s">
        <v>348</v>
      </c>
      <c r="B3461">
        <v>3.3766000000000001E-9</v>
      </c>
      <c r="C3461" t="s">
        <v>49</v>
      </c>
      <c r="D3461" t="s">
        <v>15</v>
      </c>
      <c r="F3461" t="s">
        <v>36</v>
      </c>
      <c r="G3461">
        <v>2</v>
      </c>
      <c r="H3461">
        <v>-19.506396550885459</v>
      </c>
      <c r="I3461">
        <v>9.798894162072011E-2</v>
      </c>
      <c r="J3461" t="s">
        <v>340</v>
      </c>
      <c r="L3461" t="s">
        <v>348</v>
      </c>
    </row>
    <row r="3462" spans="1:12" x14ac:dyDescent="0.2">
      <c r="A3462" t="s">
        <v>349</v>
      </c>
      <c r="B3462">
        <v>1.2213E-8</v>
      </c>
      <c r="C3462" t="s">
        <v>359</v>
      </c>
      <c r="D3462" t="s">
        <v>15</v>
      </c>
      <c r="F3462" t="s">
        <v>36</v>
      </c>
      <c r="G3462">
        <v>2</v>
      </c>
      <c r="H3462">
        <v>-18.220764878757461</v>
      </c>
      <c r="I3462">
        <v>9.798894162072011E-2</v>
      </c>
      <c r="J3462" t="s">
        <v>340</v>
      </c>
      <c r="L3462" t="s">
        <v>349</v>
      </c>
    </row>
    <row r="3463" spans="1:12" x14ac:dyDescent="0.2">
      <c r="A3463" t="s">
        <v>350</v>
      </c>
      <c r="B3463">
        <v>2.0354999999999999E-7</v>
      </c>
      <c r="C3463" t="s">
        <v>359</v>
      </c>
      <c r="D3463" t="s">
        <v>15</v>
      </c>
      <c r="F3463" t="s">
        <v>36</v>
      </c>
      <c r="G3463">
        <v>2</v>
      </c>
      <c r="H3463">
        <v>-15.40735416199742</v>
      </c>
      <c r="I3463">
        <v>9.798894162072011E-2</v>
      </c>
      <c r="J3463" t="s">
        <v>340</v>
      </c>
      <c r="L3463" t="s">
        <v>350</v>
      </c>
    </row>
    <row r="3464" spans="1:12" x14ac:dyDescent="0.2">
      <c r="A3464" t="s">
        <v>351</v>
      </c>
      <c r="B3464">
        <v>6.4681999999999996E-9</v>
      </c>
      <c r="C3464" t="s">
        <v>359</v>
      </c>
      <c r="D3464" t="s">
        <v>15</v>
      </c>
      <c r="F3464" t="s">
        <v>36</v>
      </c>
      <c r="G3464">
        <v>2</v>
      </c>
      <c r="H3464">
        <v>-18.856367974250119</v>
      </c>
      <c r="I3464">
        <v>9.798894162072011E-2</v>
      </c>
      <c r="J3464" t="s">
        <v>340</v>
      </c>
      <c r="L3464" t="s">
        <v>351</v>
      </c>
    </row>
    <row r="3465" spans="1:12" x14ac:dyDescent="0.2">
      <c r="A3465" t="s">
        <v>352</v>
      </c>
      <c r="B3465">
        <v>1.078E-7</v>
      </c>
      <c r="C3465" t="s">
        <v>359</v>
      </c>
      <c r="D3465" t="s">
        <v>15</v>
      </c>
      <c r="F3465" t="s">
        <v>36</v>
      </c>
      <c r="G3465">
        <v>2</v>
      </c>
      <c r="H3465">
        <v>-16.042988178471511</v>
      </c>
      <c r="I3465">
        <v>9.798894162072011E-2</v>
      </c>
      <c r="J3465" t="s">
        <v>340</v>
      </c>
      <c r="L3465" t="s">
        <v>352</v>
      </c>
    </row>
    <row r="3466" spans="1:12" x14ac:dyDescent="0.2">
      <c r="A3466" t="s">
        <v>442</v>
      </c>
      <c r="B3466">
        <v>2.0720999999999999E-3</v>
      </c>
      <c r="C3466" t="s">
        <v>42</v>
      </c>
      <c r="D3466" t="s">
        <v>16</v>
      </c>
      <c r="F3466" t="s">
        <v>36</v>
      </c>
      <c r="G3466">
        <v>2</v>
      </c>
      <c r="H3466">
        <v>-6.1791926932012373</v>
      </c>
      <c r="I3466">
        <v>4.3409845976280087E-2</v>
      </c>
      <c r="J3466" t="s">
        <v>353</v>
      </c>
      <c r="L3466" t="s">
        <v>443</v>
      </c>
    </row>
    <row r="3467" spans="1:12" x14ac:dyDescent="0.2">
      <c r="A3467" t="s">
        <v>354</v>
      </c>
      <c r="B3467">
        <v>-1.8648999999999999E-6</v>
      </c>
      <c r="C3467" t="s">
        <v>49</v>
      </c>
      <c r="D3467" t="s">
        <v>250</v>
      </c>
      <c r="F3467" t="s">
        <v>36</v>
      </c>
      <c r="G3467">
        <v>2</v>
      </c>
      <c r="H3467">
        <v>-13.19230312560901</v>
      </c>
      <c r="I3467">
        <v>4.3409845976280087E-2</v>
      </c>
      <c r="J3467" t="s">
        <v>353</v>
      </c>
      <c r="K3467" t="b">
        <v>1</v>
      </c>
      <c r="L3467" t="s">
        <v>355</v>
      </c>
    </row>
    <row r="3469" spans="1:12" s="2" customFormat="1" x14ac:dyDescent="0.2">
      <c r="A3469" s="2" t="s">
        <v>2</v>
      </c>
      <c r="B3469" s="2" t="s">
        <v>1459</v>
      </c>
    </row>
    <row r="3470" spans="1:12" x14ac:dyDescent="0.2">
      <c r="A3470" t="s">
        <v>4</v>
      </c>
      <c r="B3470" t="s">
        <v>404</v>
      </c>
    </row>
    <row r="3471" spans="1:12" x14ac:dyDescent="0.2">
      <c r="A3471" t="s">
        <v>6</v>
      </c>
      <c r="B3471" t="s">
        <v>1672</v>
      </c>
    </row>
    <row r="3472" spans="1:12" x14ac:dyDescent="0.2">
      <c r="A3472" t="s">
        <v>8</v>
      </c>
      <c r="B3472">
        <v>1</v>
      </c>
    </row>
    <row r="3473" spans="1:19" x14ac:dyDescent="0.2">
      <c r="A3473" t="s">
        <v>9</v>
      </c>
      <c r="B3473" t="s">
        <v>73</v>
      </c>
    </row>
    <row r="3474" spans="1:19" x14ac:dyDescent="0.2">
      <c r="A3474" t="s">
        <v>11</v>
      </c>
      <c r="B3474" t="s">
        <v>12</v>
      </c>
    </row>
    <row r="3475" spans="1:19" x14ac:dyDescent="0.2">
      <c r="A3475" t="s">
        <v>13</v>
      </c>
      <c r="B3475" t="s">
        <v>14</v>
      </c>
    </row>
    <row r="3476" spans="1:19" x14ac:dyDescent="0.2">
      <c r="A3476" t="s">
        <v>15</v>
      </c>
      <c r="B3476" t="s">
        <v>53</v>
      </c>
    </row>
    <row r="3477" spans="1:19" x14ac:dyDescent="0.2">
      <c r="A3477" t="s">
        <v>17</v>
      </c>
    </row>
    <row r="3478" spans="1:19" s="2" customFormat="1" x14ac:dyDescent="0.2">
      <c r="A3478" s="2" t="s">
        <v>18</v>
      </c>
      <c r="B3478" s="2" t="s">
        <v>19</v>
      </c>
      <c r="C3478" s="2" t="s">
        <v>6</v>
      </c>
      <c r="D3478" s="2" t="s">
        <v>15</v>
      </c>
      <c r="E3478" s="2" t="s">
        <v>20</v>
      </c>
      <c r="F3478" s="2" t="s">
        <v>13</v>
      </c>
      <c r="G3478" s="2" t="s">
        <v>21</v>
      </c>
      <c r="H3478" s="2" t="s">
        <v>9</v>
      </c>
      <c r="I3478" s="2" t="s">
        <v>4</v>
      </c>
      <c r="J3478" s="2" t="s">
        <v>1925</v>
      </c>
      <c r="K3478" s="2" t="s">
        <v>1998</v>
      </c>
      <c r="L3478" s="2" t="s">
        <v>2002</v>
      </c>
      <c r="M3478" s="2" t="s">
        <v>2001</v>
      </c>
      <c r="O3478" s="2" t="s">
        <v>2000</v>
      </c>
      <c r="P3478" s="2" t="s">
        <v>2004</v>
      </c>
      <c r="Q3478" s="2" t="s">
        <v>1502</v>
      </c>
      <c r="R3478" s="2" t="s">
        <v>2005</v>
      </c>
      <c r="S3478" s="2" t="s">
        <v>2006</v>
      </c>
    </row>
    <row r="3479" spans="1:19" x14ac:dyDescent="0.2">
      <c r="A3479" t="s">
        <v>335</v>
      </c>
      <c r="B3479">
        <v>3.8502999999999998</v>
      </c>
      <c r="D3479" t="s">
        <v>30</v>
      </c>
      <c r="E3479" t="s">
        <v>336</v>
      </c>
      <c r="F3479" t="s">
        <v>27</v>
      </c>
      <c r="G3479">
        <v>0</v>
      </c>
      <c r="I3479" t="s">
        <v>337</v>
      </c>
    </row>
    <row r="3480" spans="1:19" x14ac:dyDescent="0.2">
      <c r="A3480" t="s">
        <v>29</v>
      </c>
      <c r="B3480">
        <v>0.25026999999999999</v>
      </c>
      <c r="D3480" t="s">
        <v>30</v>
      </c>
      <c r="E3480" t="s">
        <v>31</v>
      </c>
      <c r="F3480" t="s">
        <v>27</v>
      </c>
      <c r="G3480">
        <v>0</v>
      </c>
      <c r="I3480" t="s">
        <v>338</v>
      </c>
    </row>
    <row r="3481" spans="1:19" x14ac:dyDescent="0.2">
      <c r="A3481" t="s">
        <v>1459</v>
      </c>
      <c r="B3481">
        <v>1</v>
      </c>
      <c r="C3481" t="str">
        <f>B3471</f>
        <v>ET</v>
      </c>
      <c r="D3481" t="s">
        <v>53</v>
      </c>
      <c r="E3481" t="s">
        <v>339</v>
      </c>
      <c r="F3481" t="s">
        <v>33</v>
      </c>
      <c r="G3481">
        <v>0</v>
      </c>
      <c r="H3481" t="s">
        <v>73</v>
      </c>
      <c r="J3481">
        <f>VLOOKUP(C3481,'extension - production vol'!$B$6:$D$235,3,0)</f>
        <v>33.895000000000003</v>
      </c>
    </row>
    <row r="3482" spans="1:19" x14ac:dyDescent="0.2">
      <c r="A3482" t="s">
        <v>1439</v>
      </c>
      <c r="B3482">
        <v>6.4265290829504533E-9</v>
      </c>
      <c r="C3482" t="s">
        <v>49</v>
      </c>
      <c r="D3482" t="s">
        <v>15</v>
      </c>
      <c r="F3482" t="s">
        <v>36</v>
      </c>
      <c r="G3482">
        <v>0</v>
      </c>
      <c r="H3482" t="s">
        <v>1439</v>
      </c>
      <c r="I3482" t="s">
        <v>340</v>
      </c>
    </row>
    <row r="3483" spans="1:19" x14ac:dyDescent="0.2">
      <c r="A3483" t="s">
        <v>1440</v>
      </c>
      <c r="B3483">
        <v>7.9051994914169298E-8</v>
      </c>
      <c r="C3483" t="s">
        <v>49</v>
      </c>
      <c r="D3483" t="s">
        <v>15</v>
      </c>
      <c r="F3483" t="s">
        <v>36</v>
      </c>
      <c r="G3483">
        <v>0</v>
      </c>
      <c r="H3483" t="s">
        <v>1440</v>
      </c>
      <c r="I3483" t="s">
        <v>340</v>
      </c>
    </row>
    <row r="3484" spans="1:19" x14ac:dyDescent="0.2">
      <c r="A3484" t="s">
        <v>1441</v>
      </c>
      <c r="B3484">
        <v>4.3905136743696912E-9</v>
      </c>
      <c r="C3484" t="s">
        <v>35</v>
      </c>
      <c r="D3484" t="s">
        <v>15</v>
      </c>
      <c r="F3484" t="s">
        <v>36</v>
      </c>
      <c r="G3484">
        <v>0</v>
      </c>
      <c r="H3484" t="s">
        <v>1441</v>
      </c>
      <c r="I3484" t="s">
        <v>340</v>
      </c>
    </row>
    <row r="3485" spans="1:19" x14ac:dyDescent="0.2">
      <c r="A3485" t="s">
        <v>1442</v>
      </c>
      <c r="B3485">
        <v>1.0521308675626849E-7</v>
      </c>
      <c r="C3485" t="s">
        <v>35</v>
      </c>
      <c r="D3485" t="s">
        <v>15</v>
      </c>
      <c r="F3485" t="s">
        <v>36</v>
      </c>
      <c r="G3485">
        <v>0</v>
      </c>
      <c r="H3485" t="s">
        <v>1442</v>
      </c>
      <c r="I3485" t="s">
        <v>340</v>
      </c>
    </row>
    <row r="3486" spans="1:19" x14ac:dyDescent="0.2">
      <c r="A3486" t="s">
        <v>341</v>
      </c>
      <c r="B3486">
        <v>2.1036182300075951E-7</v>
      </c>
      <c r="C3486" t="s">
        <v>35</v>
      </c>
      <c r="D3486" t="s">
        <v>15</v>
      </c>
      <c r="F3486" t="s">
        <v>36</v>
      </c>
      <c r="G3486">
        <v>0</v>
      </c>
      <c r="H3486" t="s">
        <v>341</v>
      </c>
      <c r="I3486" t="s">
        <v>340</v>
      </c>
    </row>
    <row r="3487" spans="1:19" x14ac:dyDescent="0.2">
      <c r="A3487" t="s">
        <v>342</v>
      </c>
      <c r="B3487">
        <v>2.1036182300075951E-7</v>
      </c>
      <c r="C3487" t="s">
        <v>35</v>
      </c>
      <c r="D3487" t="s">
        <v>15</v>
      </c>
      <c r="F3487" t="s">
        <v>36</v>
      </c>
      <c r="G3487">
        <v>0</v>
      </c>
      <c r="H3487" t="s">
        <v>342</v>
      </c>
      <c r="I3487" t="s">
        <v>340</v>
      </c>
    </row>
    <row r="3488" spans="1:19" x14ac:dyDescent="0.2">
      <c r="A3488" t="s">
        <v>343</v>
      </c>
      <c r="B3488">
        <v>1.161457169463653E-7</v>
      </c>
      <c r="C3488" t="s">
        <v>35</v>
      </c>
      <c r="D3488" t="s">
        <v>15</v>
      </c>
      <c r="F3488" t="s">
        <v>36</v>
      </c>
      <c r="G3488">
        <v>0</v>
      </c>
      <c r="H3488" t="s">
        <v>343</v>
      </c>
      <c r="I3488" t="s">
        <v>340</v>
      </c>
    </row>
    <row r="3489" spans="1:9" x14ac:dyDescent="0.2">
      <c r="A3489" t="s">
        <v>344</v>
      </c>
      <c r="B3489">
        <v>1.161457169463653E-7</v>
      </c>
      <c r="C3489" t="s">
        <v>35</v>
      </c>
      <c r="D3489" t="s">
        <v>15</v>
      </c>
      <c r="F3489" t="s">
        <v>36</v>
      </c>
      <c r="G3489">
        <v>0</v>
      </c>
      <c r="H3489" t="s">
        <v>344</v>
      </c>
      <c r="I3489" t="s">
        <v>340</v>
      </c>
    </row>
    <row r="3490" spans="1:9" x14ac:dyDescent="0.2">
      <c r="A3490" t="s">
        <v>345</v>
      </c>
      <c r="B3490">
        <v>2.1895696433061281E-6</v>
      </c>
      <c r="C3490" t="s">
        <v>35</v>
      </c>
      <c r="D3490" t="s">
        <v>15</v>
      </c>
      <c r="F3490" t="s">
        <v>36</v>
      </c>
      <c r="G3490">
        <v>0</v>
      </c>
      <c r="H3490" t="s">
        <v>345</v>
      </c>
      <c r="I3490" t="s">
        <v>340</v>
      </c>
    </row>
    <row r="3491" spans="1:9" x14ac:dyDescent="0.2">
      <c r="A3491" t="s">
        <v>346</v>
      </c>
      <c r="B3491">
        <v>1.2113722961667671E-6</v>
      </c>
      <c r="C3491" t="s">
        <v>35</v>
      </c>
      <c r="D3491" t="s">
        <v>15</v>
      </c>
      <c r="F3491" t="s">
        <v>36</v>
      </c>
      <c r="G3491">
        <v>0</v>
      </c>
      <c r="H3491" t="s">
        <v>346</v>
      </c>
      <c r="I3491" t="s">
        <v>340</v>
      </c>
    </row>
    <row r="3492" spans="1:9" x14ac:dyDescent="0.2">
      <c r="A3492" t="s">
        <v>347</v>
      </c>
      <c r="B3492">
        <v>1.5412295411323661E-7</v>
      </c>
      <c r="C3492" t="s">
        <v>49</v>
      </c>
      <c r="D3492" t="s">
        <v>15</v>
      </c>
      <c r="F3492" t="s">
        <v>36</v>
      </c>
      <c r="G3492">
        <v>0</v>
      </c>
      <c r="H3492" t="s">
        <v>347</v>
      </c>
      <c r="I3492" t="s">
        <v>340</v>
      </c>
    </row>
    <row r="3493" spans="1:9" x14ac:dyDescent="0.2">
      <c r="A3493" t="s">
        <v>348</v>
      </c>
      <c r="B3493">
        <v>3.281510868019834E-9</v>
      </c>
      <c r="C3493" t="s">
        <v>49</v>
      </c>
      <c r="D3493" t="s">
        <v>15</v>
      </c>
      <c r="F3493" t="s">
        <v>36</v>
      </c>
      <c r="G3493">
        <v>0</v>
      </c>
      <c r="H3493" t="s">
        <v>348</v>
      </c>
      <c r="I3493" t="s">
        <v>340</v>
      </c>
    </row>
    <row r="3494" spans="1:9" x14ac:dyDescent="0.2">
      <c r="A3494" t="s">
        <v>349</v>
      </c>
      <c r="B3494">
        <v>9.554485716244923E-8</v>
      </c>
      <c r="C3494" t="s">
        <v>35</v>
      </c>
      <c r="D3494" t="s">
        <v>15</v>
      </c>
      <c r="F3494" t="s">
        <v>36</v>
      </c>
      <c r="G3494">
        <v>0</v>
      </c>
      <c r="H3494" t="s">
        <v>349</v>
      </c>
      <c r="I3494" t="s">
        <v>340</v>
      </c>
    </row>
    <row r="3495" spans="1:9" x14ac:dyDescent="0.2">
      <c r="A3495" t="s">
        <v>350</v>
      </c>
      <c r="B3495">
        <v>2.2976263270017552E-6</v>
      </c>
      <c r="C3495" t="s">
        <v>35</v>
      </c>
      <c r="D3495" t="s">
        <v>15</v>
      </c>
      <c r="F3495" t="s">
        <v>36</v>
      </c>
      <c r="G3495">
        <v>0</v>
      </c>
      <c r="H3495" t="s">
        <v>350</v>
      </c>
      <c r="I3495" t="s">
        <v>340</v>
      </c>
    </row>
    <row r="3496" spans="1:9" x14ac:dyDescent="0.2">
      <c r="A3496" t="s">
        <v>351</v>
      </c>
      <c r="B3496">
        <v>5.3061518888431617E-8</v>
      </c>
      <c r="C3496" t="s">
        <v>35</v>
      </c>
      <c r="D3496" t="s">
        <v>15</v>
      </c>
      <c r="F3496" t="s">
        <v>36</v>
      </c>
      <c r="G3496">
        <v>0</v>
      </c>
      <c r="H3496" t="s">
        <v>351</v>
      </c>
      <c r="I3496" t="s">
        <v>340</v>
      </c>
    </row>
    <row r="3497" spans="1:9" x14ac:dyDescent="0.2">
      <c r="A3497" t="s">
        <v>352</v>
      </c>
      <c r="B3497">
        <v>1.2739314288326559E-6</v>
      </c>
      <c r="C3497" t="s">
        <v>35</v>
      </c>
      <c r="D3497" t="s">
        <v>15</v>
      </c>
      <c r="F3497" t="s">
        <v>36</v>
      </c>
      <c r="G3497">
        <v>0</v>
      </c>
      <c r="H3497" t="s">
        <v>352</v>
      </c>
      <c r="I3497" t="s">
        <v>340</v>
      </c>
    </row>
    <row r="3498" spans="1:9" x14ac:dyDescent="0.2">
      <c r="A3498" t="s">
        <v>442</v>
      </c>
      <c r="B3498">
        <v>3.7025999999999999E-3</v>
      </c>
      <c r="C3498" t="s">
        <v>42</v>
      </c>
      <c r="D3498" t="s">
        <v>16</v>
      </c>
      <c r="F3498" t="s">
        <v>36</v>
      </c>
      <c r="G3498">
        <v>0</v>
      </c>
      <c r="H3498" t="s">
        <v>443</v>
      </c>
      <c r="I3498" t="s">
        <v>353</v>
      </c>
    </row>
    <row r="3499" spans="1:9" x14ac:dyDescent="0.2">
      <c r="A3499" t="s">
        <v>354</v>
      </c>
      <c r="B3499">
        <v>-3.3322999999999998E-6</v>
      </c>
      <c r="C3499" t="s">
        <v>49</v>
      </c>
      <c r="D3499" t="s">
        <v>250</v>
      </c>
      <c r="F3499" t="s">
        <v>36</v>
      </c>
      <c r="G3499">
        <v>0</v>
      </c>
      <c r="H3499" t="s">
        <v>355</v>
      </c>
      <c r="I3499" t="s">
        <v>353</v>
      </c>
    </row>
    <row r="3501" spans="1:9" s="2" customFormat="1" x14ac:dyDescent="0.2">
      <c r="A3501" s="2" t="s">
        <v>2</v>
      </c>
      <c r="B3501" s="2" t="s">
        <v>1460</v>
      </c>
    </row>
    <row r="3502" spans="1:9" x14ac:dyDescent="0.2">
      <c r="A3502" t="s">
        <v>4</v>
      </c>
      <c r="B3502" t="s">
        <v>404</v>
      </c>
    </row>
    <row r="3503" spans="1:9" x14ac:dyDescent="0.2">
      <c r="A3503" t="s">
        <v>6</v>
      </c>
      <c r="B3503" t="s">
        <v>1672</v>
      </c>
    </row>
    <row r="3504" spans="1:9" x14ac:dyDescent="0.2">
      <c r="A3504" t="s">
        <v>8</v>
      </c>
      <c r="B3504">
        <v>1</v>
      </c>
    </row>
    <row r="3505" spans="1:19" x14ac:dyDescent="0.2">
      <c r="A3505" t="s">
        <v>9</v>
      </c>
      <c r="B3505" t="s">
        <v>73</v>
      </c>
    </row>
    <row r="3506" spans="1:19" x14ac:dyDescent="0.2">
      <c r="A3506" t="s">
        <v>11</v>
      </c>
      <c r="B3506" t="s">
        <v>12</v>
      </c>
    </row>
    <row r="3507" spans="1:19" x14ac:dyDescent="0.2">
      <c r="A3507" t="s">
        <v>13</v>
      </c>
      <c r="B3507" t="s">
        <v>14</v>
      </c>
    </row>
    <row r="3508" spans="1:19" x14ac:dyDescent="0.2">
      <c r="A3508" t="s">
        <v>15</v>
      </c>
      <c r="B3508" t="s">
        <v>53</v>
      </c>
    </row>
    <row r="3509" spans="1:19" x14ac:dyDescent="0.2">
      <c r="A3509" t="s">
        <v>17</v>
      </c>
    </row>
    <row r="3510" spans="1:19" s="2" customFormat="1" x14ac:dyDescent="0.2">
      <c r="A3510" s="2" t="s">
        <v>18</v>
      </c>
      <c r="B3510" s="2" t="s">
        <v>19</v>
      </c>
      <c r="C3510" s="2" t="s">
        <v>6</v>
      </c>
      <c r="D3510" s="2" t="s">
        <v>15</v>
      </c>
      <c r="E3510" s="2" t="s">
        <v>20</v>
      </c>
      <c r="F3510" s="2" t="s">
        <v>13</v>
      </c>
      <c r="G3510" s="2" t="s">
        <v>21</v>
      </c>
      <c r="H3510" s="2" t="s">
        <v>9</v>
      </c>
      <c r="I3510" s="2" t="s">
        <v>4</v>
      </c>
      <c r="J3510" s="2" t="s">
        <v>1925</v>
      </c>
      <c r="K3510" s="2" t="s">
        <v>1998</v>
      </c>
      <c r="L3510" s="2" t="s">
        <v>2002</v>
      </c>
      <c r="M3510" s="2" t="s">
        <v>2001</v>
      </c>
      <c r="O3510" s="2" t="s">
        <v>2000</v>
      </c>
      <c r="P3510" s="2" t="s">
        <v>2004</v>
      </c>
      <c r="Q3510" s="2" t="s">
        <v>1502</v>
      </c>
      <c r="R3510" s="2" t="s">
        <v>2005</v>
      </c>
      <c r="S3510" s="2" t="s">
        <v>2006</v>
      </c>
    </row>
    <row r="3511" spans="1:19" x14ac:dyDescent="0.2">
      <c r="A3511" t="s">
        <v>335</v>
      </c>
      <c r="B3511">
        <v>3.8502999999999998</v>
      </c>
      <c r="D3511" t="s">
        <v>30</v>
      </c>
      <c r="E3511" t="s">
        <v>336</v>
      </c>
      <c r="F3511" t="s">
        <v>27</v>
      </c>
      <c r="G3511">
        <v>0</v>
      </c>
      <c r="I3511" t="s">
        <v>337</v>
      </c>
    </row>
    <row r="3512" spans="1:19" x14ac:dyDescent="0.2">
      <c r="A3512" t="s">
        <v>29</v>
      </c>
      <c r="B3512">
        <v>0.25026999999999999</v>
      </c>
      <c r="D3512" t="s">
        <v>30</v>
      </c>
      <c r="E3512" t="s">
        <v>31</v>
      </c>
      <c r="F3512" t="s">
        <v>27</v>
      </c>
      <c r="G3512">
        <v>0</v>
      </c>
      <c r="I3512" t="s">
        <v>338</v>
      </c>
    </row>
    <row r="3513" spans="1:19" x14ac:dyDescent="0.2">
      <c r="A3513" t="s">
        <v>1460</v>
      </c>
      <c r="B3513">
        <v>1</v>
      </c>
      <c r="C3513" t="str">
        <f>B3503</f>
        <v>ET</v>
      </c>
      <c r="D3513" t="s">
        <v>53</v>
      </c>
      <c r="E3513" t="s">
        <v>339</v>
      </c>
      <c r="F3513" t="s">
        <v>33</v>
      </c>
      <c r="G3513">
        <v>0</v>
      </c>
      <c r="H3513" t="s">
        <v>73</v>
      </c>
      <c r="J3513">
        <f>VLOOKUP(C3513,'extension - production vol'!$B$6:$D$235,3,0)</f>
        <v>33.895000000000003</v>
      </c>
    </row>
    <row r="3514" spans="1:19" x14ac:dyDescent="0.2">
      <c r="A3514" t="s">
        <v>1434</v>
      </c>
      <c r="B3514">
        <v>3.3521534714391271E-8</v>
      </c>
      <c r="C3514" t="s">
        <v>49</v>
      </c>
      <c r="D3514" t="s">
        <v>15</v>
      </c>
      <c r="F3514" t="s">
        <v>36</v>
      </c>
      <c r="G3514">
        <v>0</v>
      </c>
      <c r="H3514" t="s">
        <v>1434</v>
      </c>
      <c r="I3514" t="s">
        <v>340</v>
      </c>
    </row>
    <row r="3515" spans="1:19" x14ac:dyDescent="0.2">
      <c r="A3515" t="s">
        <v>1435</v>
      </c>
      <c r="B3515">
        <v>1.7708617649119798E-8</v>
      </c>
      <c r="C3515" t="s">
        <v>49</v>
      </c>
      <c r="D3515" t="s">
        <v>15</v>
      </c>
      <c r="F3515" t="s">
        <v>36</v>
      </c>
      <c r="G3515">
        <v>0</v>
      </c>
      <c r="H3515" t="s">
        <v>1435</v>
      </c>
      <c r="I3515" t="s">
        <v>340</v>
      </c>
    </row>
    <row r="3516" spans="1:19" x14ac:dyDescent="0.2">
      <c r="A3516" t="s">
        <v>1452</v>
      </c>
      <c r="B3516">
        <v>3.0570455872195341E-10</v>
      </c>
      <c r="C3516" t="s">
        <v>35</v>
      </c>
      <c r="D3516" t="s">
        <v>15</v>
      </c>
      <c r="F3516" t="s">
        <v>36</v>
      </c>
      <c r="G3516">
        <v>0</v>
      </c>
      <c r="H3516" t="s">
        <v>1452</v>
      </c>
      <c r="I3516" t="s">
        <v>340</v>
      </c>
    </row>
    <row r="3517" spans="1:19" x14ac:dyDescent="0.2">
      <c r="A3517" t="s">
        <v>1453</v>
      </c>
      <c r="B3517">
        <v>3.7018911407736551E-10</v>
      </c>
      <c r="C3517" t="s">
        <v>35</v>
      </c>
      <c r="D3517" t="s">
        <v>15</v>
      </c>
      <c r="F3517" t="s">
        <v>36</v>
      </c>
      <c r="G3517">
        <v>0</v>
      </c>
      <c r="H3517" t="s">
        <v>1453</v>
      </c>
      <c r="I3517" t="s">
        <v>340</v>
      </c>
    </row>
    <row r="3518" spans="1:19" x14ac:dyDescent="0.2">
      <c r="A3518" t="s">
        <v>1454</v>
      </c>
      <c r="B3518">
        <v>4.824400067330827E-11</v>
      </c>
      <c r="C3518" t="s">
        <v>35</v>
      </c>
      <c r="D3518" t="s">
        <v>15</v>
      </c>
      <c r="F3518" t="s">
        <v>36</v>
      </c>
      <c r="G3518">
        <v>0</v>
      </c>
      <c r="H3518" t="s">
        <v>1454</v>
      </c>
      <c r="I3518" t="s">
        <v>340</v>
      </c>
    </row>
    <row r="3519" spans="1:19" x14ac:dyDescent="0.2">
      <c r="A3519" t="s">
        <v>1455</v>
      </c>
      <c r="B3519">
        <v>9.7920991465625702E-9</v>
      </c>
      <c r="C3519" t="s">
        <v>35</v>
      </c>
      <c r="D3519" t="s">
        <v>15</v>
      </c>
      <c r="F3519" t="s">
        <v>36</v>
      </c>
      <c r="G3519">
        <v>0</v>
      </c>
      <c r="H3519" t="s">
        <v>1455</v>
      </c>
      <c r="I3519" t="s">
        <v>340</v>
      </c>
    </row>
    <row r="3520" spans="1:19" x14ac:dyDescent="0.2">
      <c r="A3520" t="s">
        <v>1456</v>
      </c>
      <c r="B3520">
        <v>5.1826475970831156E-9</v>
      </c>
      <c r="C3520" t="s">
        <v>35</v>
      </c>
      <c r="D3520" t="s">
        <v>15</v>
      </c>
      <c r="F3520" t="s">
        <v>36</v>
      </c>
      <c r="G3520">
        <v>0</v>
      </c>
      <c r="H3520" t="s">
        <v>1456</v>
      </c>
      <c r="I3520" t="s">
        <v>340</v>
      </c>
    </row>
    <row r="3521" spans="1:9" x14ac:dyDescent="0.2">
      <c r="A3521" t="s">
        <v>1461</v>
      </c>
      <c r="B3521">
        <v>5.3404337904433668E-9</v>
      </c>
      <c r="C3521" t="s">
        <v>49</v>
      </c>
      <c r="D3521" t="s">
        <v>15</v>
      </c>
      <c r="F3521" t="s">
        <v>36</v>
      </c>
      <c r="G3521">
        <v>0</v>
      </c>
      <c r="H3521" t="s">
        <v>1461</v>
      </c>
      <c r="I3521" t="s">
        <v>340</v>
      </c>
    </row>
    <row r="3522" spans="1:9" x14ac:dyDescent="0.2">
      <c r="A3522" t="s">
        <v>1457</v>
      </c>
      <c r="B3522">
        <v>6.2434324500307844E-8</v>
      </c>
      <c r="C3522" t="s">
        <v>49</v>
      </c>
      <c r="D3522" t="s">
        <v>15</v>
      </c>
      <c r="F3522" t="s">
        <v>36</v>
      </c>
      <c r="G3522">
        <v>0</v>
      </c>
      <c r="H3522" t="s">
        <v>1457</v>
      </c>
      <c r="I3522" t="s">
        <v>340</v>
      </c>
    </row>
    <row r="3523" spans="1:9" x14ac:dyDescent="0.2">
      <c r="A3523" t="s">
        <v>1462</v>
      </c>
      <c r="B3523">
        <v>1.9816111689228142E-9</v>
      </c>
      <c r="C3523" t="s">
        <v>49</v>
      </c>
      <c r="D3523" t="s">
        <v>15</v>
      </c>
      <c r="F3523" t="s">
        <v>36</v>
      </c>
      <c r="G3523">
        <v>0</v>
      </c>
      <c r="H3523" t="s">
        <v>1462</v>
      </c>
      <c r="I3523" t="s">
        <v>340</v>
      </c>
    </row>
    <row r="3524" spans="1:9" x14ac:dyDescent="0.2">
      <c r="A3524" t="s">
        <v>1458</v>
      </c>
      <c r="B3524">
        <v>3.3001000093019847E-8</v>
      </c>
      <c r="C3524" t="s">
        <v>49</v>
      </c>
      <c r="D3524" t="s">
        <v>15</v>
      </c>
      <c r="F3524" t="s">
        <v>36</v>
      </c>
      <c r="G3524">
        <v>0</v>
      </c>
      <c r="H3524" t="s">
        <v>1458</v>
      </c>
      <c r="I3524" t="s">
        <v>340</v>
      </c>
    </row>
    <row r="3525" spans="1:9" x14ac:dyDescent="0.2">
      <c r="A3525" t="s">
        <v>442</v>
      </c>
      <c r="B3525">
        <v>3.7025999999999999E-3</v>
      </c>
      <c r="C3525" t="s">
        <v>42</v>
      </c>
      <c r="D3525" t="s">
        <v>16</v>
      </c>
      <c r="F3525" t="s">
        <v>36</v>
      </c>
      <c r="G3525">
        <v>0</v>
      </c>
      <c r="H3525" t="s">
        <v>443</v>
      </c>
      <c r="I3525" t="s">
        <v>353</v>
      </c>
    </row>
    <row r="3526" spans="1:9" x14ac:dyDescent="0.2">
      <c r="A3526" t="s">
        <v>354</v>
      </c>
      <c r="B3526">
        <v>-3.3322999999999998E-6</v>
      </c>
      <c r="C3526" t="s">
        <v>49</v>
      </c>
      <c r="D3526" t="s">
        <v>250</v>
      </c>
      <c r="F3526" t="s">
        <v>36</v>
      </c>
      <c r="G3526">
        <v>0</v>
      </c>
      <c r="H3526" t="s">
        <v>355</v>
      </c>
      <c r="I3526" t="s">
        <v>353</v>
      </c>
    </row>
    <row r="3528" spans="1:9" s="2" customFormat="1" x14ac:dyDescent="0.2">
      <c r="A3528" s="2" t="s">
        <v>2</v>
      </c>
      <c r="B3528" s="2" t="s">
        <v>332</v>
      </c>
    </row>
    <row r="3529" spans="1:9" x14ac:dyDescent="0.2">
      <c r="A3529" t="s">
        <v>4</v>
      </c>
      <c r="B3529" t="s">
        <v>356</v>
      </c>
    </row>
    <row r="3530" spans="1:9" x14ac:dyDescent="0.2">
      <c r="A3530" t="s">
        <v>6</v>
      </c>
      <c r="B3530" t="s">
        <v>1672</v>
      </c>
    </row>
    <row r="3531" spans="1:9" x14ac:dyDescent="0.2">
      <c r="A3531" t="s">
        <v>8</v>
      </c>
      <c r="B3531">
        <v>1</v>
      </c>
    </row>
    <row r="3532" spans="1:9" x14ac:dyDescent="0.2">
      <c r="A3532" t="s">
        <v>9</v>
      </c>
      <c r="B3532" t="s">
        <v>73</v>
      </c>
    </row>
    <row r="3533" spans="1:9" x14ac:dyDescent="0.2">
      <c r="A3533" t="s">
        <v>11</v>
      </c>
      <c r="B3533" t="s">
        <v>12</v>
      </c>
    </row>
    <row r="3534" spans="1:9" x14ac:dyDescent="0.2">
      <c r="A3534" t="s">
        <v>13</v>
      </c>
      <c r="B3534" t="s">
        <v>14</v>
      </c>
    </row>
    <row r="3535" spans="1:9" x14ac:dyDescent="0.2">
      <c r="A3535" t="s">
        <v>15</v>
      </c>
      <c r="B3535" t="s">
        <v>53</v>
      </c>
    </row>
    <row r="3536" spans="1:9" x14ac:dyDescent="0.2">
      <c r="A3536" t="s">
        <v>17</v>
      </c>
    </row>
    <row r="3537" spans="1:22" s="2" customFormat="1" x14ac:dyDescent="0.2">
      <c r="A3537" s="2" t="s">
        <v>18</v>
      </c>
      <c r="B3537" s="2" t="s">
        <v>19</v>
      </c>
      <c r="C3537" s="2" t="s">
        <v>6</v>
      </c>
      <c r="D3537" s="2" t="s">
        <v>15</v>
      </c>
      <c r="E3537" s="2" t="s">
        <v>20</v>
      </c>
      <c r="F3537" s="2" t="s">
        <v>13</v>
      </c>
      <c r="G3537" s="2" t="s">
        <v>21</v>
      </c>
      <c r="H3537" s="2" t="s">
        <v>22</v>
      </c>
      <c r="I3537" s="2" t="s">
        <v>23</v>
      </c>
      <c r="J3537" s="2" t="s">
        <v>4</v>
      </c>
      <c r="K3537" s="2" t="s">
        <v>24</v>
      </c>
      <c r="L3537" s="2" t="s">
        <v>9</v>
      </c>
      <c r="M3537" s="2" t="s">
        <v>1998</v>
      </c>
      <c r="O3537" s="2" t="s">
        <v>2002</v>
      </c>
      <c r="P3537" s="2" t="s">
        <v>2003</v>
      </c>
      <c r="Q3537" s="2" t="s">
        <v>2001</v>
      </c>
      <c r="R3537" s="2" t="s">
        <v>2000</v>
      </c>
      <c r="S3537" s="2" t="s">
        <v>2004</v>
      </c>
      <c r="T3537" s="2" t="s">
        <v>1502</v>
      </c>
      <c r="U3537" s="2" t="s">
        <v>2005</v>
      </c>
      <c r="V3537" s="2" t="s">
        <v>2006</v>
      </c>
    </row>
    <row r="3538" spans="1:22" x14ac:dyDescent="0.2">
      <c r="A3538" t="s">
        <v>335</v>
      </c>
      <c r="B3538">
        <v>3.8502999999999998</v>
      </c>
      <c r="D3538" t="s">
        <v>30</v>
      </c>
      <c r="E3538" t="s">
        <v>336</v>
      </c>
      <c r="F3538" t="s">
        <v>27</v>
      </c>
      <c r="G3538">
        <v>2</v>
      </c>
      <c r="H3538">
        <v>1.348151067341848</v>
      </c>
      <c r="I3538">
        <v>4.3409845976280087E-2</v>
      </c>
      <c r="J3538" t="s">
        <v>337</v>
      </c>
    </row>
    <row r="3539" spans="1:22" x14ac:dyDescent="0.2">
      <c r="A3539" t="s">
        <v>29</v>
      </c>
      <c r="B3539">
        <v>0.25026999999999999</v>
      </c>
      <c r="D3539" t="s">
        <v>30</v>
      </c>
      <c r="E3539" t="s">
        <v>31</v>
      </c>
      <c r="F3539" t="s">
        <v>27</v>
      </c>
      <c r="G3539">
        <v>2</v>
      </c>
      <c r="H3539">
        <v>-1.385214943900327</v>
      </c>
      <c r="I3539">
        <v>2.439508208471609E-2</v>
      </c>
      <c r="J3539" t="s">
        <v>358</v>
      </c>
    </row>
    <row r="3540" spans="1:22" x14ac:dyDescent="0.2">
      <c r="A3540" t="s">
        <v>332</v>
      </c>
      <c r="B3540">
        <v>1</v>
      </c>
      <c r="C3540" t="str">
        <f>B3530</f>
        <v>ET</v>
      </c>
      <c r="D3540" t="s">
        <v>53</v>
      </c>
      <c r="E3540" t="s">
        <v>339</v>
      </c>
      <c r="F3540" t="s">
        <v>33</v>
      </c>
      <c r="G3540">
        <v>0</v>
      </c>
      <c r="H3540">
        <v>1</v>
      </c>
      <c r="L3540" t="s">
        <v>73</v>
      </c>
      <c r="M3540">
        <f>VLOOKUP(C3540,'extension - production vol'!$B$6:$D$235,3,0)</f>
        <v>33.895000000000003</v>
      </c>
    </row>
    <row r="3541" spans="1:22" x14ac:dyDescent="0.2">
      <c r="A3541" t="s">
        <v>1434</v>
      </c>
      <c r="B3541">
        <v>9.5377999999999999E-9</v>
      </c>
      <c r="C3541" t="s">
        <v>49</v>
      </c>
      <c r="D3541" t="s">
        <v>15</v>
      </c>
      <c r="F3541" t="s">
        <v>36</v>
      </c>
      <c r="G3541">
        <v>2</v>
      </c>
      <c r="H3541">
        <v>-18.46800298604678</v>
      </c>
      <c r="I3541">
        <v>9.798894162072011E-2</v>
      </c>
      <c r="J3541" t="s">
        <v>340</v>
      </c>
      <c r="L3541" t="s">
        <v>1434</v>
      </c>
    </row>
    <row r="3542" spans="1:22" x14ac:dyDescent="0.2">
      <c r="A3542" t="s">
        <v>1435</v>
      </c>
      <c r="B3542">
        <v>5.0512999999999997E-9</v>
      </c>
      <c r="C3542" t="s">
        <v>49</v>
      </c>
      <c r="D3542" t="s">
        <v>15</v>
      </c>
      <c r="F3542" t="s">
        <v>36</v>
      </c>
      <c r="G3542">
        <v>2</v>
      </c>
      <c r="H3542">
        <v>-19.10362020104489</v>
      </c>
      <c r="I3542">
        <v>9.798894162072011E-2</v>
      </c>
      <c r="J3542" t="s">
        <v>340</v>
      </c>
      <c r="L3542" t="s">
        <v>1435</v>
      </c>
    </row>
    <row r="3543" spans="1:22" x14ac:dyDescent="0.2">
      <c r="A3543" t="s">
        <v>1439</v>
      </c>
      <c r="B3543">
        <v>2.7893999999999999E-9</v>
      </c>
      <c r="C3543" t="s">
        <v>49</v>
      </c>
      <c r="D3543" t="s">
        <v>15</v>
      </c>
      <c r="F3543" t="s">
        <v>36</v>
      </c>
      <c r="G3543">
        <v>2</v>
      </c>
      <c r="H3543">
        <v>-19.697439318003951</v>
      </c>
      <c r="I3543">
        <v>9.798894162072011E-2</v>
      </c>
      <c r="J3543" t="s">
        <v>340</v>
      </c>
      <c r="L3543" t="s">
        <v>1439</v>
      </c>
    </row>
    <row r="3544" spans="1:22" x14ac:dyDescent="0.2">
      <c r="A3544" t="s">
        <v>1440</v>
      </c>
      <c r="B3544">
        <v>5.6277000000000002E-8</v>
      </c>
      <c r="C3544" t="s">
        <v>49</v>
      </c>
      <c r="D3544" t="s">
        <v>15</v>
      </c>
      <c r="F3544" t="s">
        <v>36</v>
      </c>
      <c r="G3544">
        <v>2</v>
      </c>
      <c r="H3544">
        <v>-16.692979911025031</v>
      </c>
      <c r="I3544">
        <v>9.798894162072011E-2</v>
      </c>
      <c r="J3544" t="s">
        <v>340</v>
      </c>
      <c r="L3544" t="s">
        <v>1440</v>
      </c>
    </row>
    <row r="3545" spans="1:22" x14ac:dyDescent="0.2">
      <c r="A3545" t="s">
        <v>1441</v>
      </c>
      <c r="B3545">
        <v>4.4043E-10</v>
      </c>
      <c r="C3545" t="s">
        <v>35</v>
      </c>
      <c r="D3545" t="s">
        <v>15</v>
      </c>
      <c r="F3545" t="s">
        <v>36</v>
      </c>
      <c r="G3545">
        <v>2</v>
      </c>
      <c r="H3545">
        <v>-21.54326959350907</v>
      </c>
      <c r="I3545">
        <v>9.798894162072011E-2</v>
      </c>
      <c r="J3545" t="s">
        <v>340</v>
      </c>
      <c r="L3545" t="s">
        <v>1441</v>
      </c>
    </row>
    <row r="3546" spans="1:22" x14ac:dyDescent="0.2">
      <c r="A3546" t="s">
        <v>1442</v>
      </c>
      <c r="B3546">
        <v>7.3404E-9</v>
      </c>
      <c r="C3546" t="s">
        <v>35</v>
      </c>
      <c r="D3546" t="s">
        <v>15</v>
      </c>
      <c r="F3546" t="s">
        <v>36</v>
      </c>
      <c r="G3546">
        <v>2</v>
      </c>
      <c r="H3546">
        <v>-18.729872499892029</v>
      </c>
      <c r="I3546">
        <v>9.798894162072011E-2</v>
      </c>
      <c r="J3546" t="s">
        <v>340</v>
      </c>
      <c r="L3546" t="s">
        <v>1442</v>
      </c>
    </row>
    <row r="3547" spans="1:22" x14ac:dyDescent="0.2">
      <c r="A3547" t="s">
        <v>1452</v>
      </c>
      <c r="B3547">
        <v>3.8934000000000002E-10</v>
      </c>
      <c r="C3547" t="s">
        <v>35</v>
      </c>
      <c r="D3547" t="s">
        <v>15</v>
      </c>
      <c r="F3547" t="s">
        <v>36</v>
      </c>
      <c r="G3547">
        <v>2</v>
      </c>
      <c r="H3547">
        <v>-21.666568118067421</v>
      </c>
      <c r="I3547">
        <v>9.798894162072011E-2</v>
      </c>
      <c r="J3547" t="s">
        <v>340</v>
      </c>
      <c r="L3547" t="s">
        <v>1452</v>
      </c>
    </row>
    <row r="3548" spans="1:22" x14ac:dyDescent="0.2">
      <c r="A3548" t="s">
        <v>1453</v>
      </c>
      <c r="B3548">
        <v>4.7130000000000002E-10</v>
      </c>
      <c r="C3548" t="s">
        <v>35</v>
      </c>
      <c r="D3548" t="s">
        <v>15</v>
      </c>
      <c r="F3548" t="s">
        <v>36</v>
      </c>
      <c r="G3548">
        <v>2</v>
      </c>
      <c r="H3548">
        <v>-21.47552628199886</v>
      </c>
      <c r="I3548">
        <v>9.798894162072011E-2</v>
      </c>
      <c r="J3548" t="s">
        <v>340</v>
      </c>
      <c r="L3548" t="s">
        <v>1453</v>
      </c>
    </row>
    <row r="3549" spans="1:22" x14ac:dyDescent="0.2">
      <c r="A3549" t="s">
        <v>1454</v>
      </c>
      <c r="B3549">
        <v>6.1474000000000004E-11</v>
      </c>
      <c r="C3549" t="s">
        <v>35</v>
      </c>
      <c r="D3549" t="s">
        <v>15</v>
      </c>
      <c r="F3549" t="s">
        <v>36</v>
      </c>
      <c r="G3549">
        <v>2</v>
      </c>
      <c r="H3549">
        <v>-23.51240679473371</v>
      </c>
      <c r="I3549">
        <v>9.798894162072011E-2</v>
      </c>
      <c r="J3549" t="s">
        <v>340</v>
      </c>
      <c r="L3549" t="s">
        <v>1454</v>
      </c>
    </row>
    <row r="3550" spans="1:22" x14ac:dyDescent="0.2">
      <c r="A3550" t="s">
        <v>1455</v>
      </c>
      <c r="B3550">
        <v>1.2458999999999999E-8</v>
      </c>
      <c r="C3550" t="s">
        <v>35</v>
      </c>
      <c r="D3550" t="s">
        <v>15</v>
      </c>
      <c r="F3550" t="s">
        <v>36</v>
      </c>
      <c r="G3550">
        <v>2</v>
      </c>
      <c r="H3550">
        <v>-18.20082258362968</v>
      </c>
      <c r="I3550">
        <v>9.798894162072011E-2</v>
      </c>
      <c r="J3550" t="s">
        <v>340</v>
      </c>
      <c r="L3550" t="s">
        <v>1455</v>
      </c>
    </row>
    <row r="3551" spans="1:22" x14ac:dyDescent="0.2">
      <c r="A3551" t="s">
        <v>1456</v>
      </c>
      <c r="B3551">
        <v>6.5981999999999998E-9</v>
      </c>
      <c r="C3551" t="s">
        <v>35</v>
      </c>
      <c r="D3551" t="s">
        <v>15</v>
      </c>
      <c r="F3551" t="s">
        <v>36</v>
      </c>
      <c r="G3551">
        <v>2</v>
      </c>
      <c r="H3551">
        <v>-18.836468952383601</v>
      </c>
      <c r="I3551">
        <v>9.798894162072011E-2</v>
      </c>
      <c r="J3551" t="s">
        <v>340</v>
      </c>
      <c r="L3551" t="s">
        <v>1456</v>
      </c>
    </row>
    <row r="3552" spans="1:22" x14ac:dyDescent="0.2">
      <c r="A3552" t="s">
        <v>1461</v>
      </c>
      <c r="B3552">
        <v>1.0666E-9</v>
      </c>
      <c r="C3552" t="s">
        <v>49</v>
      </c>
      <c r="D3552" t="s">
        <v>15</v>
      </c>
      <c r="F3552" t="s">
        <v>36</v>
      </c>
      <c r="G3552">
        <v>2</v>
      </c>
      <c r="H3552">
        <v>-20.658789817762049</v>
      </c>
      <c r="I3552">
        <v>9.798894162072011E-2</v>
      </c>
      <c r="J3552" t="s">
        <v>340</v>
      </c>
      <c r="L3552" t="s">
        <v>1461</v>
      </c>
    </row>
    <row r="3553" spans="1:12" x14ac:dyDescent="0.2">
      <c r="A3553" t="s">
        <v>1457</v>
      </c>
      <c r="B3553">
        <v>1.7777000000000001E-8</v>
      </c>
      <c r="C3553" t="s">
        <v>49</v>
      </c>
      <c r="D3553" t="s">
        <v>15</v>
      </c>
      <c r="F3553" t="s">
        <v>36</v>
      </c>
      <c r="G3553">
        <v>2</v>
      </c>
      <c r="H3553">
        <v>-17.845360350005858</v>
      </c>
      <c r="I3553">
        <v>9.798894162072011E-2</v>
      </c>
      <c r="J3553" t="s">
        <v>340</v>
      </c>
      <c r="L3553" t="s">
        <v>1457</v>
      </c>
    </row>
    <row r="3554" spans="1:12" x14ac:dyDescent="0.2">
      <c r="A3554" t="s">
        <v>1462</v>
      </c>
      <c r="B3554">
        <v>5.6487000000000004E-10</v>
      </c>
      <c r="C3554" t="s">
        <v>49</v>
      </c>
      <c r="D3554" t="s">
        <v>15</v>
      </c>
      <c r="F3554" t="s">
        <v>36</v>
      </c>
      <c r="G3554">
        <v>2</v>
      </c>
      <c r="H3554">
        <v>-21.294425499752101</v>
      </c>
      <c r="I3554">
        <v>9.798894162072011E-2</v>
      </c>
      <c r="J3554" t="s">
        <v>340</v>
      </c>
      <c r="L3554" t="s">
        <v>1462</v>
      </c>
    </row>
    <row r="3555" spans="1:12" x14ac:dyDescent="0.2">
      <c r="A3555" t="s">
        <v>1458</v>
      </c>
      <c r="B3555">
        <v>9.4146000000000001E-9</v>
      </c>
      <c r="C3555" t="s">
        <v>49</v>
      </c>
      <c r="D3555" t="s">
        <v>15</v>
      </c>
      <c r="F3555" t="s">
        <v>36</v>
      </c>
      <c r="G3555">
        <v>2</v>
      </c>
      <c r="H3555">
        <v>-18.48100416113547</v>
      </c>
      <c r="I3555">
        <v>9.798894162072011E-2</v>
      </c>
      <c r="J3555" t="s">
        <v>340</v>
      </c>
      <c r="L3555" t="s">
        <v>1458</v>
      </c>
    </row>
    <row r="3556" spans="1:12" x14ac:dyDescent="0.2">
      <c r="A3556" t="s">
        <v>341</v>
      </c>
      <c r="B3556">
        <v>2.3616999999999999E-8</v>
      </c>
      <c r="C3556" t="s">
        <v>359</v>
      </c>
      <c r="D3556" t="s">
        <v>15</v>
      </c>
      <c r="F3556" t="s">
        <v>36</v>
      </c>
      <c r="G3556">
        <v>2</v>
      </c>
      <c r="H3556">
        <v>-17.561299045251399</v>
      </c>
      <c r="I3556">
        <v>9.798894162072011E-2</v>
      </c>
      <c r="J3556" t="s">
        <v>340</v>
      </c>
      <c r="L3556" t="s">
        <v>341</v>
      </c>
    </row>
    <row r="3557" spans="1:12" x14ac:dyDescent="0.2">
      <c r="A3557" t="s">
        <v>342</v>
      </c>
      <c r="B3557">
        <v>2.3616999999999999E-8</v>
      </c>
      <c r="C3557" t="s">
        <v>359</v>
      </c>
      <c r="D3557" t="s">
        <v>15</v>
      </c>
      <c r="F3557" t="s">
        <v>36</v>
      </c>
      <c r="G3557">
        <v>2</v>
      </c>
      <c r="H3557">
        <v>-17.561299045251399</v>
      </c>
      <c r="I3557">
        <v>9.798894162072011E-2</v>
      </c>
      <c r="J3557" t="s">
        <v>340</v>
      </c>
      <c r="L3557" t="s">
        <v>342</v>
      </c>
    </row>
    <row r="3558" spans="1:12" x14ac:dyDescent="0.2">
      <c r="A3558" t="s">
        <v>343</v>
      </c>
      <c r="B3558">
        <v>1.2508E-8</v>
      </c>
      <c r="C3558" t="s">
        <v>359</v>
      </c>
      <c r="D3558" t="s">
        <v>15</v>
      </c>
      <c r="F3558" t="s">
        <v>36</v>
      </c>
      <c r="G3558">
        <v>2</v>
      </c>
      <c r="H3558">
        <v>-18.196897397350821</v>
      </c>
      <c r="I3558">
        <v>9.798894162072011E-2</v>
      </c>
      <c r="J3558" t="s">
        <v>340</v>
      </c>
      <c r="L3558" t="s">
        <v>343</v>
      </c>
    </row>
    <row r="3559" spans="1:12" x14ac:dyDescent="0.2">
      <c r="A3559" t="s">
        <v>344</v>
      </c>
      <c r="B3559">
        <v>1.2508E-8</v>
      </c>
      <c r="C3559" t="s">
        <v>359</v>
      </c>
      <c r="D3559" t="s">
        <v>15</v>
      </c>
      <c r="F3559" t="s">
        <v>36</v>
      </c>
      <c r="G3559">
        <v>2</v>
      </c>
      <c r="H3559">
        <v>-18.196897397350821</v>
      </c>
      <c r="I3559">
        <v>9.798894162072011E-2</v>
      </c>
      <c r="J3559" t="s">
        <v>340</v>
      </c>
      <c r="L3559" t="s">
        <v>344</v>
      </c>
    </row>
    <row r="3560" spans="1:12" x14ac:dyDescent="0.2">
      <c r="A3560" t="s">
        <v>345</v>
      </c>
      <c r="B3560">
        <v>2.4797999999999997E-7</v>
      </c>
      <c r="C3560" t="s">
        <v>359</v>
      </c>
      <c r="D3560" t="s">
        <v>15</v>
      </c>
      <c r="F3560" t="s">
        <v>36</v>
      </c>
      <c r="G3560">
        <v>2</v>
      </c>
      <c r="H3560">
        <v>-15.20991773919472</v>
      </c>
      <c r="I3560">
        <v>9.798894162072011E-2</v>
      </c>
      <c r="J3560" t="s">
        <v>340</v>
      </c>
      <c r="L3560" t="s">
        <v>345</v>
      </c>
    </row>
    <row r="3561" spans="1:12" x14ac:dyDescent="0.2">
      <c r="A3561" t="s">
        <v>346</v>
      </c>
      <c r="B3561">
        <v>1.3133E-7</v>
      </c>
      <c r="C3561" t="s">
        <v>359</v>
      </c>
      <c r="D3561" t="s">
        <v>15</v>
      </c>
      <c r="F3561" t="s">
        <v>36</v>
      </c>
      <c r="G3561">
        <v>2</v>
      </c>
      <c r="H3561">
        <v>-15.845552597349339</v>
      </c>
      <c r="I3561">
        <v>9.798894162072011E-2</v>
      </c>
      <c r="J3561" t="s">
        <v>340</v>
      </c>
      <c r="L3561" t="s">
        <v>346</v>
      </c>
    </row>
    <row r="3562" spans="1:12" x14ac:dyDescent="0.2">
      <c r="A3562" t="s">
        <v>347</v>
      </c>
      <c r="B3562">
        <v>4.6489E-8</v>
      </c>
      <c r="C3562" t="s">
        <v>49</v>
      </c>
      <c r="D3562" t="s">
        <v>15</v>
      </c>
      <c r="F3562" t="s">
        <v>36</v>
      </c>
      <c r="G3562">
        <v>2</v>
      </c>
      <c r="H3562">
        <v>-16.884050111477411</v>
      </c>
      <c r="I3562">
        <v>9.798894162072011E-2</v>
      </c>
      <c r="J3562" t="s">
        <v>340</v>
      </c>
      <c r="L3562" t="s">
        <v>347</v>
      </c>
    </row>
    <row r="3563" spans="1:12" x14ac:dyDescent="0.2">
      <c r="A3563" t="s">
        <v>348</v>
      </c>
      <c r="B3563">
        <v>3.3766000000000001E-9</v>
      </c>
      <c r="C3563" t="s">
        <v>49</v>
      </c>
      <c r="D3563" t="s">
        <v>15</v>
      </c>
      <c r="F3563" t="s">
        <v>36</v>
      </c>
      <c r="G3563">
        <v>2</v>
      </c>
      <c r="H3563">
        <v>-19.506396550885459</v>
      </c>
      <c r="I3563">
        <v>9.798894162072011E-2</v>
      </c>
      <c r="J3563" t="s">
        <v>340</v>
      </c>
      <c r="L3563" t="s">
        <v>348</v>
      </c>
    </row>
    <row r="3564" spans="1:12" x14ac:dyDescent="0.2">
      <c r="A3564" t="s">
        <v>349</v>
      </c>
      <c r="B3564">
        <v>1.2213E-8</v>
      </c>
      <c r="C3564" t="s">
        <v>359</v>
      </c>
      <c r="D3564" t="s">
        <v>15</v>
      </c>
      <c r="F3564" t="s">
        <v>36</v>
      </c>
      <c r="G3564">
        <v>2</v>
      </c>
      <c r="H3564">
        <v>-18.220764878757461</v>
      </c>
      <c r="I3564">
        <v>9.798894162072011E-2</v>
      </c>
      <c r="J3564" t="s">
        <v>340</v>
      </c>
      <c r="L3564" t="s">
        <v>349</v>
      </c>
    </row>
    <row r="3565" spans="1:12" x14ac:dyDescent="0.2">
      <c r="A3565" t="s">
        <v>350</v>
      </c>
      <c r="B3565">
        <v>2.0354999999999999E-7</v>
      </c>
      <c r="C3565" t="s">
        <v>359</v>
      </c>
      <c r="D3565" t="s">
        <v>15</v>
      </c>
      <c r="F3565" t="s">
        <v>36</v>
      </c>
      <c r="G3565">
        <v>2</v>
      </c>
      <c r="H3565">
        <v>-15.40735416199742</v>
      </c>
      <c r="I3565">
        <v>9.798894162072011E-2</v>
      </c>
      <c r="J3565" t="s">
        <v>340</v>
      </c>
      <c r="L3565" t="s">
        <v>350</v>
      </c>
    </row>
    <row r="3566" spans="1:12" x14ac:dyDescent="0.2">
      <c r="A3566" t="s">
        <v>351</v>
      </c>
      <c r="B3566">
        <v>6.4681999999999996E-9</v>
      </c>
      <c r="C3566" t="s">
        <v>359</v>
      </c>
      <c r="D3566" t="s">
        <v>15</v>
      </c>
      <c r="F3566" t="s">
        <v>36</v>
      </c>
      <c r="G3566">
        <v>2</v>
      </c>
      <c r="H3566">
        <v>-18.856367974250119</v>
      </c>
      <c r="I3566">
        <v>9.798894162072011E-2</v>
      </c>
      <c r="J3566" t="s">
        <v>340</v>
      </c>
      <c r="L3566" t="s">
        <v>351</v>
      </c>
    </row>
    <row r="3567" spans="1:12" x14ac:dyDescent="0.2">
      <c r="A3567" t="s">
        <v>352</v>
      </c>
      <c r="B3567">
        <v>1.078E-7</v>
      </c>
      <c r="C3567" t="s">
        <v>359</v>
      </c>
      <c r="D3567" t="s">
        <v>15</v>
      </c>
      <c r="F3567" t="s">
        <v>36</v>
      </c>
      <c r="G3567">
        <v>2</v>
      </c>
      <c r="H3567">
        <v>-16.042988178471511</v>
      </c>
      <c r="I3567">
        <v>9.798894162072011E-2</v>
      </c>
      <c r="J3567" t="s">
        <v>340</v>
      </c>
      <c r="L3567" t="s">
        <v>352</v>
      </c>
    </row>
    <row r="3568" spans="1:12" x14ac:dyDescent="0.2">
      <c r="A3568" t="s">
        <v>442</v>
      </c>
      <c r="B3568">
        <v>2.0720999999999999E-3</v>
      </c>
      <c r="C3568" t="s">
        <v>42</v>
      </c>
      <c r="D3568" t="s">
        <v>16</v>
      </c>
      <c r="F3568" t="s">
        <v>36</v>
      </c>
      <c r="G3568">
        <v>2</v>
      </c>
      <c r="H3568">
        <v>-6.1791926932012373</v>
      </c>
      <c r="I3568">
        <v>4.3409845976280087E-2</v>
      </c>
      <c r="J3568" t="s">
        <v>353</v>
      </c>
      <c r="L3568" t="s">
        <v>443</v>
      </c>
    </row>
    <row r="3569" spans="1:19" x14ac:dyDescent="0.2">
      <c r="A3569" t="s">
        <v>354</v>
      </c>
      <c r="B3569">
        <v>-1.8648999999999999E-6</v>
      </c>
      <c r="C3569" t="s">
        <v>49</v>
      </c>
      <c r="D3569" t="s">
        <v>250</v>
      </c>
      <c r="F3569" t="s">
        <v>36</v>
      </c>
      <c r="G3569">
        <v>2</v>
      </c>
      <c r="H3569">
        <v>-13.19230312560901</v>
      </c>
      <c r="I3569">
        <v>4.3409845976280087E-2</v>
      </c>
      <c r="J3569" t="s">
        <v>353</v>
      </c>
      <c r="K3569" t="b">
        <v>1</v>
      </c>
      <c r="L3569" t="s">
        <v>355</v>
      </c>
    </row>
    <row r="3571" spans="1:19" s="2" customFormat="1" x14ac:dyDescent="0.2">
      <c r="A3571" s="2" t="s">
        <v>2</v>
      </c>
      <c r="B3571" s="2" t="s">
        <v>1459</v>
      </c>
    </row>
    <row r="3572" spans="1:19" x14ac:dyDescent="0.2">
      <c r="A3572" t="s">
        <v>4</v>
      </c>
      <c r="B3572" t="s">
        <v>404</v>
      </c>
    </row>
    <row r="3573" spans="1:19" x14ac:dyDescent="0.2">
      <c r="A3573" t="s">
        <v>6</v>
      </c>
      <c r="B3573" t="s">
        <v>1646</v>
      </c>
    </row>
    <row r="3574" spans="1:19" x14ac:dyDescent="0.2">
      <c r="A3574" t="s">
        <v>8</v>
      </c>
      <c r="B3574">
        <v>1</v>
      </c>
    </row>
    <row r="3575" spans="1:19" x14ac:dyDescent="0.2">
      <c r="A3575" t="s">
        <v>9</v>
      </c>
      <c r="B3575" t="s">
        <v>73</v>
      </c>
    </row>
    <row r="3576" spans="1:19" x14ac:dyDescent="0.2">
      <c r="A3576" t="s">
        <v>11</v>
      </c>
      <c r="B3576" t="s">
        <v>12</v>
      </c>
    </row>
    <row r="3577" spans="1:19" x14ac:dyDescent="0.2">
      <c r="A3577" t="s">
        <v>13</v>
      </c>
      <c r="B3577" t="s">
        <v>14</v>
      </c>
    </row>
    <row r="3578" spans="1:19" x14ac:dyDescent="0.2">
      <c r="A3578" t="s">
        <v>15</v>
      </c>
      <c r="B3578" t="s">
        <v>53</v>
      </c>
    </row>
    <row r="3579" spans="1:19" x14ac:dyDescent="0.2">
      <c r="A3579" t="s">
        <v>17</v>
      </c>
    </row>
    <row r="3580" spans="1:19" s="2" customFormat="1" x14ac:dyDescent="0.2">
      <c r="A3580" s="2" t="s">
        <v>18</v>
      </c>
      <c r="B3580" s="2" t="s">
        <v>19</v>
      </c>
      <c r="C3580" s="2" t="s">
        <v>6</v>
      </c>
      <c r="D3580" s="2" t="s">
        <v>15</v>
      </c>
      <c r="E3580" s="2" t="s">
        <v>20</v>
      </c>
      <c r="F3580" s="2" t="s">
        <v>13</v>
      </c>
      <c r="G3580" s="2" t="s">
        <v>21</v>
      </c>
      <c r="H3580" s="2" t="s">
        <v>9</v>
      </c>
      <c r="I3580" s="2" t="s">
        <v>4</v>
      </c>
      <c r="J3580" s="2" t="s">
        <v>1925</v>
      </c>
      <c r="K3580" s="2" t="s">
        <v>1998</v>
      </c>
      <c r="L3580" s="2" t="s">
        <v>2002</v>
      </c>
      <c r="M3580" s="2" t="s">
        <v>2001</v>
      </c>
      <c r="O3580" s="2" t="s">
        <v>2000</v>
      </c>
      <c r="P3580" s="2" t="s">
        <v>2004</v>
      </c>
      <c r="Q3580" s="2" t="s">
        <v>1502</v>
      </c>
      <c r="R3580" s="2" t="s">
        <v>2005</v>
      </c>
      <c r="S3580" s="2" t="s">
        <v>2006</v>
      </c>
    </row>
    <row r="3581" spans="1:19" x14ac:dyDescent="0.2">
      <c r="A3581" t="s">
        <v>335</v>
      </c>
      <c r="B3581">
        <v>3.8502999999999998</v>
      </c>
      <c r="D3581" t="s">
        <v>30</v>
      </c>
      <c r="E3581" t="s">
        <v>336</v>
      </c>
      <c r="F3581" t="s">
        <v>27</v>
      </c>
      <c r="G3581">
        <v>0</v>
      </c>
      <c r="I3581" t="s">
        <v>337</v>
      </c>
    </row>
    <row r="3582" spans="1:19" x14ac:dyDescent="0.2">
      <c r="A3582" t="s">
        <v>29</v>
      </c>
      <c r="B3582">
        <v>0.25026999999999999</v>
      </c>
      <c r="D3582" t="s">
        <v>30</v>
      </c>
      <c r="E3582" t="s">
        <v>31</v>
      </c>
      <c r="F3582" t="s">
        <v>27</v>
      </c>
      <c r="G3582">
        <v>0</v>
      </c>
      <c r="I3582" t="s">
        <v>338</v>
      </c>
    </row>
    <row r="3583" spans="1:19" x14ac:dyDescent="0.2">
      <c r="A3583" t="s">
        <v>1459</v>
      </c>
      <c r="B3583">
        <v>1</v>
      </c>
      <c r="C3583" t="str">
        <f>B3573</f>
        <v>CY</v>
      </c>
      <c r="D3583" t="s">
        <v>53</v>
      </c>
      <c r="E3583" t="s">
        <v>339</v>
      </c>
      <c r="F3583" t="s">
        <v>33</v>
      </c>
      <c r="G3583">
        <v>0</v>
      </c>
      <c r="H3583" t="s">
        <v>73</v>
      </c>
      <c r="J3583">
        <f>VLOOKUP(C3583,'extension - production vol'!$B$6:$D$235,3,0)</f>
        <v>830.52300000000002</v>
      </c>
    </row>
    <row r="3584" spans="1:19" x14ac:dyDescent="0.2">
      <c r="A3584" t="s">
        <v>1439</v>
      </c>
      <c r="B3584">
        <v>6.4265290829504533E-9</v>
      </c>
      <c r="C3584" t="s">
        <v>49</v>
      </c>
      <c r="D3584" t="s">
        <v>15</v>
      </c>
      <c r="F3584" t="s">
        <v>36</v>
      </c>
      <c r="G3584">
        <v>0</v>
      </c>
      <c r="H3584" t="s">
        <v>1439</v>
      </c>
      <c r="I3584" t="s">
        <v>340</v>
      </c>
    </row>
    <row r="3585" spans="1:9" x14ac:dyDescent="0.2">
      <c r="A3585" t="s">
        <v>1440</v>
      </c>
      <c r="B3585">
        <v>7.9051994914169298E-8</v>
      </c>
      <c r="C3585" t="s">
        <v>49</v>
      </c>
      <c r="D3585" t="s">
        <v>15</v>
      </c>
      <c r="F3585" t="s">
        <v>36</v>
      </c>
      <c r="G3585">
        <v>0</v>
      </c>
      <c r="H3585" t="s">
        <v>1440</v>
      </c>
      <c r="I3585" t="s">
        <v>340</v>
      </c>
    </row>
    <row r="3586" spans="1:9" x14ac:dyDescent="0.2">
      <c r="A3586" t="s">
        <v>1441</v>
      </c>
      <c r="B3586">
        <v>4.3905136743696912E-9</v>
      </c>
      <c r="C3586" t="s">
        <v>35</v>
      </c>
      <c r="D3586" t="s">
        <v>15</v>
      </c>
      <c r="F3586" t="s">
        <v>36</v>
      </c>
      <c r="G3586">
        <v>0</v>
      </c>
      <c r="H3586" t="s">
        <v>1441</v>
      </c>
      <c r="I3586" t="s">
        <v>340</v>
      </c>
    </row>
    <row r="3587" spans="1:9" x14ac:dyDescent="0.2">
      <c r="A3587" t="s">
        <v>1442</v>
      </c>
      <c r="B3587">
        <v>1.0521308675626849E-7</v>
      </c>
      <c r="C3587" t="s">
        <v>35</v>
      </c>
      <c r="D3587" t="s">
        <v>15</v>
      </c>
      <c r="F3587" t="s">
        <v>36</v>
      </c>
      <c r="G3587">
        <v>0</v>
      </c>
      <c r="H3587" t="s">
        <v>1442</v>
      </c>
      <c r="I3587" t="s">
        <v>340</v>
      </c>
    </row>
    <row r="3588" spans="1:9" x14ac:dyDescent="0.2">
      <c r="A3588" t="s">
        <v>341</v>
      </c>
      <c r="B3588">
        <v>2.1036182300075951E-7</v>
      </c>
      <c r="C3588" t="s">
        <v>35</v>
      </c>
      <c r="D3588" t="s">
        <v>15</v>
      </c>
      <c r="F3588" t="s">
        <v>36</v>
      </c>
      <c r="G3588">
        <v>0</v>
      </c>
      <c r="H3588" t="s">
        <v>341</v>
      </c>
      <c r="I3588" t="s">
        <v>340</v>
      </c>
    </row>
    <row r="3589" spans="1:9" x14ac:dyDescent="0.2">
      <c r="A3589" t="s">
        <v>342</v>
      </c>
      <c r="B3589">
        <v>2.1036182300075951E-7</v>
      </c>
      <c r="C3589" t="s">
        <v>35</v>
      </c>
      <c r="D3589" t="s">
        <v>15</v>
      </c>
      <c r="F3589" t="s">
        <v>36</v>
      </c>
      <c r="G3589">
        <v>0</v>
      </c>
      <c r="H3589" t="s">
        <v>342</v>
      </c>
      <c r="I3589" t="s">
        <v>340</v>
      </c>
    </row>
    <row r="3590" spans="1:9" x14ac:dyDescent="0.2">
      <c r="A3590" t="s">
        <v>343</v>
      </c>
      <c r="B3590">
        <v>1.161457169463653E-7</v>
      </c>
      <c r="C3590" t="s">
        <v>35</v>
      </c>
      <c r="D3590" t="s">
        <v>15</v>
      </c>
      <c r="F3590" t="s">
        <v>36</v>
      </c>
      <c r="G3590">
        <v>0</v>
      </c>
      <c r="H3590" t="s">
        <v>343</v>
      </c>
      <c r="I3590" t="s">
        <v>340</v>
      </c>
    </row>
    <row r="3591" spans="1:9" x14ac:dyDescent="0.2">
      <c r="A3591" t="s">
        <v>344</v>
      </c>
      <c r="B3591">
        <v>1.161457169463653E-7</v>
      </c>
      <c r="C3591" t="s">
        <v>35</v>
      </c>
      <c r="D3591" t="s">
        <v>15</v>
      </c>
      <c r="F3591" t="s">
        <v>36</v>
      </c>
      <c r="G3591">
        <v>0</v>
      </c>
      <c r="H3591" t="s">
        <v>344</v>
      </c>
      <c r="I3591" t="s">
        <v>340</v>
      </c>
    </row>
    <row r="3592" spans="1:9" x14ac:dyDescent="0.2">
      <c r="A3592" t="s">
        <v>345</v>
      </c>
      <c r="B3592">
        <v>2.1895696433061281E-6</v>
      </c>
      <c r="C3592" t="s">
        <v>35</v>
      </c>
      <c r="D3592" t="s">
        <v>15</v>
      </c>
      <c r="F3592" t="s">
        <v>36</v>
      </c>
      <c r="G3592">
        <v>0</v>
      </c>
      <c r="H3592" t="s">
        <v>345</v>
      </c>
      <c r="I3592" t="s">
        <v>340</v>
      </c>
    </row>
    <row r="3593" spans="1:9" x14ac:dyDescent="0.2">
      <c r="A3593" t="s">
        <v>346</v>
      </c>
      <c r="B3593">
        <v>1.2113722961667671E-6</v>
      </c>
      <c r="C3593" t="s">
        <v>35</v>
      </c>
      <c r="D3593" t="s">
        <v>15</v>
      </c>
      <c r="F3593" t="s">
        <v>36</v>
      </c>
      <c r="G3593">
        <v>0</v>
      </c>
      <c r="H3593" t="s">
        <v>346</v>
      </c>
      <c r="I3593" t="s">
        <v>340</v>
      </c>
    </row>
    <row r="3594" spans="1:9" x14ac:dyDescent="0.2">
      <c r="A3594" t="s">
        <v>347</v>
      </c>
      <c r="B3594">
        <v>1.5412295411323661E-7</v>
      </c>
      <c r="C3594" t="s">
        <v>49</v>
      </c>
      <c r="D3594" t="s">
        <v>15</v>
      </c>
      <c r="F3594" t="s">
        <v>36</v>
      </c>
      <c r="G3594">
        <v>0</v>
      </c>
      <c r="H3594" t="s">
        <v>347</v>
      </c>
      <c r="I3594" t="s">
        <v>340</v>
      </c>
    </row>
    <row r="3595" spans="1:9" x14ac:dyDescent="0.2">
      <c r="A3595" t="s">
        <v>348</v>
      </c>
      <c r="B3595">
        <v>3.281510868019834E-9</v>
      </c>
      <c r="C3595" t="s">
        <v>49</v>
      </c>
      <c r="D3595" t="s">
        <v>15</v>
      </c>
      <c r="F3595" t="s">
        <v>36</v>
      </c>
      <c r="G3595">
        <v>0</v>
      </c>
      <c r="H3595" t="s">
        <v>348</v>
      </c>
      <c r="I3595" t="s">
        <v>340</v>
      </c>
    </row>
    <row r="3596" spans="1:9" x14ac:dyDescent="0.2">
      <c r="A3596" t="s">
        <v>349</v>
      </c>
      <c r="B3596">
        <v>9.554485716244923E-8</v>
      </c>
      <c r="C3596" t="s">
        <v>35</v>
      </c>
      <c r="D3596" t="s">
        <v>15</v>
      </c>
      <c r="F3596" t="s">
        <v>36</v>
      </c>
      <c r="G3596">
        <v>0</v>
      </c>
      <c r="H3596" t="s">
        <v>349</v>
      </c>
      <c r="I3596" t="s">
        <v>340</v>
      </c>
    </row>
    <row r="3597" spans="1:9" x14ac:dyDescent="0.2">
      <c r="A3597" t="s">
        <v>350</v>
      </c>
      <c r="B3597">
        <v>2.2976263270017552E-6</v>
      </c>
      <c r="C3597" t="s">
        <v>35</v>
      </c>
      <c r="D3597" t="s">
        <v>15</v>
      </c>
      <c r="F3597" t="s">
        <v>36</v>
      </c>
      <c r="G3597">
        <v>0</v>
      </c>
      <c r="H3597" t="s">
        <v>350</v>
      </c>
      <c r="I3597" t="s">
        <v>340</v>
      </c>
    </row>
    <row r="3598" spans="1:9" x14ac:dyDescent="0.2">
      <c r="A3598" t="s">
        <v>351</v>
      </c>
      <c r="B3598">
        <v>5.3061518888431617E-8</v>
      </c>
      <c r="C3598" t="s">
        <v>35</v>
      </c>
      <c r="D3598" t="s">
        <v>15</v>
      </c>
      <c r="F3598" t="s">
        <v>36</v>
      </c>
      <c r="G3598">
        <v>0</v>
      </c>
      <c r="H3598" t="s">
        <v>351</v>
      </c>
      <c r="I3598" t="s">
        <v>340</v>
      </c>
    </row>
    <row r="3599" spans="1:9" x14ac:dyDescent="0.2">
      <c r="A3599" t="s">
        <v>352</v>
      </c>
      <c r="B3599">
        <v>1.2739314288326559E-6</v>
      </c>
      <c r="C3599" t="s">
        <v>35</v>
      </c>
      <c r="D3599" t="s">
        <v>15</v>
      </c>
      <c r="F3599" t="s">
        <v>36</v>
      </c>
      <c r="G3599">
        <v>0</v>
      </c>
      <c r="H3599" t="s">
        <v>352</v>
      </c>
      <c r="I3599" t="s">
        <v>340</v>
      </c>
    </row>
    <row r="3600" spans="1:9" x14ac:dyDescent="0.2">
      <c r="A3600" t="s">
        <v>442</v>
      </c>
      <c r="B3600">
        <v>3.7025999999999999E-3</v>
      </c>
      <c r="C3600" t="s">
        <v>42</v>
      </c>
      <c r="D3600" t="s">
        <v>16</v>
      </c>
      <c r="F3600" t="s">
        <v>36</v>
      </c>
      <c r="G3600">
        <v>0</v>
      </c>
      <c r="H3600" t="s">
        <v>443</v>
      </c>
      <c r="I3600" t="s">
        <v>353</v>
      </c>
    </row>
    <row r="3601" spans="1:19" x14ac:dyDescent="0.2">
      <c r="A3601" t="s">
        <v>354</v>
      </c>
      <c r="B3601">
        <v>-3.3322999999999998E-6</v>
      </c>
      <c r="C3601" t="s">
        <v>49</v>
      </c>
      <c r="D3601" t="s">
        <v>250</v>
      </c>
      <c r="F3601" t="s">
        <v>36</v>
      </c>
      <c r="G3601">
        <v>0</v>
      </c>
      <c r="H3601" t="s">
        <v>355</v>
      </c>
      <c r="I3601" t="s">
        <v>353</v>
      </c>
    </row>
    <row r="3603" spans="1:19" s="2" customFormat="1" x14ac:dyDescent="0.2">
      <c r="A3603" s="2" t="s">
        <v>2</v>
      </c>
      <c r="B3603" s="2" t="s">
        <v>1460</v>
      </c>
    </row>
    <row r="3604" spans="1:19" x14ac:dyDescent="0.2">
      <c r="A3604" t="s">
        <v>4</v>
      </c>
      <c r="B3604" t="s">
        <v>404</v>
      </c>
    </row>
    <row r="3605" spans="1:19" x14ac:dyDescent="0.2">
      <c r="A3605" t="s">
        <v>6</v>
      </c>
      <c r="B3605" t="s">
        <v>1646</v>
      </c>
    </row>
    <row r="3606" spans="1:19" x14ac:dyDescent="0.2">
      <c r="A3606" t="s">
        <v>8</v>
      </c>
      <c r="B3606">
        <v>1</v>
      </c>
    </row>
    <row r="3607" spans="1:19" x14ac:dyDescent="0.2">
      <c r="A3607" t="s">
        <v>9</v>
      </c>
      <c r="B3607" t="s">
        <v>73</v>
      </c>
    </row>
    <row r="3608" spans="1:19" x14ac:dyDescent="0.2">
      <c r="A3608" t="s">
        <v>11</v>
      </c>
      <c r="B3608" t="s">
        <v>12</v>
      </c>
    </row>
    <row r="3609" spans="1:19" x14ac:dyDescent="0.2">
      <c r="A3609" t="s">
        <v>13</v>
      </c>
      <c r="B3609" t="s">
        <v>14</v>
      </c>
    </row>
    <row r="3610" spans="1:19" x14ac:dyDescent="0.2">
      <c r="A3610" t="s">
        <v>15</v>
      </c>
      <c r="B3610" t="s">
        <v>53</v>
      </c>
    </row>
    <row r="3611" spans="1:19" x14ac:dyDescent="0.2">
      <c r="A3611" t="s">
        <v>17</v>
      </c>
    </row>
    <row r="3612" spans="1:19" s="2" customFormat="1" x14ac:dyDescent="0.2">
      <c r="A3612" s="2" t="s">
        <v>18</v>
      </c>
      <c r="B3612" s="2" t="s">
        <v>19</v>
      </c>
      <c r="C3612" s="2" t="s">
        <v>6</v>
      </c>
      <c r="D3612" s="2" t="s">
        <v>15</v>
      </c>
      <c r="E3612" s="2" t="s">
        <v>20</v>
      </c>
      <c r="F3612" s="2" t="s">
        <v>13</v>
      </c>
      <c r="G3612" s="2" t="s">
        <v>21</v>
      </c>
      <c r="H3612" s="2" t="s">
        <v>9</v>
      </c>
      <c r="I3612" s="2" t="s">
        <v>4</v>
      </c>
      <c r="J3612" s="2" t="s">
        <v>1925</v>
      </c>
      <c r="K3612" s="2" t="s">
        <v>1998</v>
      </c>
      <c r="L3612" s="2" t="s">
        <v>2002</v>
      </c>
      <c r="M3612" s="2" t="s">
        <v>2001</v>
      </c>
      <c r="O3612" s="2" t="s">
        <v>2000</v>
      </c>
      <c r="P3612" s="2" t="s">
        <v>2004</v>
      </c>
      <c r="Q3612" s="2" t="s">
        <v>1502</v>
      </c>
      <c r="R3612" s="2" t="s">
        <v>2005</v>
      </c>
      <c r="S3612" s="2" t="s">
        <v>2006</v>
      </c>
    </row>
    <row r="3613" spans="1:19" x14ac:dyDescent="0.2">
      <c r="A3613" t="s">
        <v>335</v>
      </c>
      <c r="B3613">
        <v>3.8502999999999998</v>
      </c>
      <c r="D3613" t="s">
        <v>30</v>
      </c>
      <c r="E3613" t="s">
        <v>336</v>
      </c>
      <c r="F3613" t="s">
        <v>27</v>
      </c>
      <c r="G3613">
        <v>0</v>
      </c>
      <c r="I3613" t="s">
        <v>337</v>
      </c>
    </row>
    <row r="3614" spans="1:19" x14ac:dyDescent="0.2">
      <c r="A3614" t="s">
        <v>29</v>
      </c>
      <c r="B3614">
        <v>0.25026999999999999</v>
      </c>
      <c r="D3614" t="s">
        <v>30</v>
      </c>
      <c r="E3614" t="s">
        <v>31</v>
      </c>
      <c r="F3614" t="s">
        <v>27</v>
      </c>
      <c r="G3614">
        <v>0</v>
      </c>
      <c r="I3614" t="s">
        <v>338</v>
      </c>
    </row>
    <row r="3615" spans="1:19" x14ac:dyDescent="0.2">
      <c r="A3615" t="s">
        <v>1460</v>
      </c>
      <c r="B3615">
        <v>1</v>
      </c>
      <c r="C3615" t="str">
        <f>B3605</f>
        <v>CY</v>
      </c>
      <c r="D3615" t="s">
        <v>53</v>
      </c>
      <c r="E3615" t="s">
        <v>339</v>
      </c>
      <c r="F3615" t="s">
        <v>33</v>
      </c>
      <c r="G3615">
        <v>0</v>
      </c>
      <c r="H3615" t="s">
        <v>73</v>
      </c>
      <c r="J3615">
        <f>VLOOKUP(C3615,'extension - production vol'!$B$6:$D$235,3,0)</f>
        <v>830.52300000000002</v>
      </c>
    </row>
    <row r="3616" spans="1:19" x14ac:dyDescent="0.2">
      <c r="A3616" t="s">
        <v>1434</v>
      </c>
      <c r="B3616">
        <v>3.3521534714391271E-8</v>
      </c>
      <c r="C3616" t="s">
        <v>49</v>
      </c>
      <c r="D3616" t="s">
        <v>15</v>
      </c>
      <c r="F3616" t="s">
        <v>36</v>
      </c>
      <c r="G3616">
        <v>0</v>
      </c>
      <c r="H3616" t="s">
        <v>1434</v>
      </c>
      <c r="I3616" t="s">
        <v>340</v>
      </c>
    </row>
    <row r="3617" spans="1:9" x14ac:dyDescent="0.2">
      <c r="A3617" t="s">
        <v>1435</v>
      </c>
      <c r="B3617">
        <v>1.7708617649119798E-8</v>
      </c>
      <c r="C3617" t="s">
        <v>49</v>
      </c>
      <c r="D3617" t="s">
        <v>15</v>
      </c>
      <c r="F3617" t="s">
        <v>36</v>
      </c>
      <c r="G3617">
        <v>0</v>
      </c>
      <c r="H3617" t="s">
        <v>1435</v>
      </c>
      <c r="I3617" t="s">
        <v>340</v>
      </c>
    </row>
    <row r="3618" spans="1:9" x14ac:dyDescent="0.2">
      <c r="A3618" t="s">
        <v>1452</v>
      </c>
      <c r="B3618">
        <v>3.0570455872195341E-10</v>
      </c>
      <c r="C3618" t="s">
        <v>35</v>
      </c>
      <c r="D3618" t="s">
        <v>15</v>
      </c>
      <c r="F3618" t="s">
        <v>36</v>
      </c>
      <c r="G3618">
        <v>0</v>
      </c>
      <c r="H3618" t="s">
        <v>1452</v>
      </c>
      <c r="I3618" t="s">
        <v>340</v>
      </c>
    </row>
    <row r="3619" spans="1:9" x14ac:dyDescent="0.2">
      <c r="A3619" t="s">
        <v>1453</v>
      </c>
      <c r="B3619">
        <v>3.7018911407736551E-10</v>
      </c>
      <c r="C3619" t="s">
        <v>35</v>
      </c>
      <c r="D3619" t="s">
        <v>15</v>
      </c>
      <c r="F3619" t="s">
        <v>36</v>
      </c>
      <c r="G3619">
        <v>0</v>
      </c>
      <c r="H3619" t="s">
        <v>1453</v>
      </c>
      <c r="I3619" t="s">
        <v>340</v>
      </c>
    </row>
    <row r="3620" spans="1:9" x14ac:dyDescent="0.2">
      <c r="A3620" t="s">
        <v>1454</v>
      </c>
      <c r="B3620">
        <v>4.824400067330827E-11</v>
      </c>
      <c r="C3620" t="s">
        <v>35</v>
      </c>
      <c r="D3620" t="s">
        <v>15</v>
      </c>
      <c r="F3620" t="s">
        <v>36</v>
      </c>
      <c r="G3620">
        <v>0</v>
      </c>
      <c r="H3620" t="s">
        <v>1454</v>
      </c>
      <c r="I3620" t="s">
        <v>340</v>
      </c>
    </row>
    <row r="3621" spans="1:9" x14ac:dyDescent="0.2">
      <c r="A3621" t="s">
        <v>1455</v>
      </c>
      <c r="B3621">
        <v>9.7920991465625702E-9</v>
      </c>
      <c r="C3621" t="s">
        <v>35</v>
      </c>
      <c r="D3621" t="s">
        <v>15</v>
      </c>
      <c r="F3621" t="s">
        <v>36</v>
      </c>
      <c r="G3621">
        <v>0</v>
      </c>
      <c r="H3621" t="s">
        <v>1455</v>
      </c>
      <c r="I3621" t="s">
        <v>340</v>
      </c>
    </row>
    <row r="3622" spans="1:9" x14ac:dyDescent="0.2">
      <c r="A3622" t="s">
        <v>1456</v>
      </c>
      <c r="B3622">
        <v>5.1826475970831156E-9</v>
      </c>
      <c r="C3622" t="s">
        <v>35</v>
      </c>
      <c r="D3622" t="s">
        <v>15</v>
      </c>
      <c r="F3622" t="s">
        <v>36</v>
      </c>
      <c r="G3622">
        <v>0</v>
      </c>
      <c r="H3622" t="s">
        <v>1456</v>
      </c>
      <c r="I3622" t="s">
        <v>340</v>
      </c>
    </row>
    <row r="3623" spans="1:9" x14ac:dyDescent="0.2">
      <c r="A3623" t="s">
        <v>1461</v>
      </c>
      <c r="B3623">
        <v>5.3404337904433668E-9</v>
      </c>
      <c r="C3623" t="s">
        <v>49</v>
      </c>
      <c r="D3623" t="s">
        <v>15</v>
      </c>
      <c r="F3623" t="s">
        <v>36</v>
      </c>
      <c r="G3623">
        <v>0</v>
      </c>
      <c r="H3623" t="s">
        <v>1461</v>
      </c>
      <c r="I3623" t="s">
        <v>340</v>
      </c>
    </row>
    <row r="3624" spans="1:9" x14ac:dyDescent="0.2">
      <c r="A3624" t="s">
        <v>1457</v>
      </c>
      <c r="B3624">
        <v>6.2434324500307844E-8</v>
      </c>
      <c r="C3624" t="s">
        <v>49</v>
      </c>
      <c r="D3624" t="s">
        <v>15</v>
      </c>
      <c r="F3624" t="s">
        <v>36</v>
      </c>
      <c r="G3624">
        <v>0</v>
      </c>
      <c r="H3624" t="s">
        <v>1457</v>
      </c>
      <c r="I3624" t="s">
        <v>340</v>
      </c>
    </row>
    <row r="3625" spans="1:9" x14ac:dyDescent="0.2">
      <c r="A3625" t="s">
        <v>1462</v>
      </c>
      <c r="B3625">
        <v>1.9816111689228142E-9</v>
      </c>
      <c r="C3625" t="s">
        <v>49</v>
      </c>
      <c r="D3625" t="s">
        <v>15</v>
      </c>
      <c r="F3625" t="s">
        <v>36</v>
      </c>
      <c r="G3625">
        <v>0</v>
      </c>
      <c r="H3625" t="s">
        <v>1462</v>
      </c>
      <c r="I3625" t="s">
        <v>340</v>
      </c>
    </row>
    <row r="3626" spans="1:9" x14ac:dyDescent="0.2">
      <c r="A3626" t="s">
        <v>1458</v>
      </c>
      <c r="B3626">
        <v>3.3001000093019847E-8</v>
      </c>
      <c r="C3626" t="s">
        <v>49</v>
      </c>
      <c r="D3626" t="s">
        <v>15</v>
      </c>
      <c r="F3626" t="s">
        <v>36</v>
      </c>
      <c r="G3626">
        <v>0</v>
      </c>
      <c r="H3626" t="s">
        <v>1458</v>
      </c>
      <c r="I3626" t="s">
        <v>340</v>
      </c>
    </row>
    <row r="3627" spans="1:9" x14ac:dyDescent="0.2">
      <c r="A3627" t="s">
        <v>442</v>
      </c>
      <c r="B3627">
        <v>3.7025999999999999E-3</v>
      </c>
      <c r="C3627" t="s">
        <v>42</v>
      </c>
      <c r="D3627" t="s">
        <v>16</v>
      </c>
      <c r="F3627" t="s">
        <v>36</v>
      </c>
      <c r="G3627">
        <v>0</v>
      </c>
      <c r="H3627" t="s">
        <v>443</v>
      </c>
      <c r="I3627" t="s">
        <v>353</v>
      </c>
    </row>
    <row r="3628" spans="1:9" x14ac:dyDescent="0.2">
      <c r="A3628" t="s">
        <v>354</v>
      </c>
      <c r="B3628">
        <v>-3.3322999999999998E-6</v>
      </c>
      <c r="C3628" t="s">
        <v>49</v>
      </c>
      <c r="D3628" t="s">
        <v>250</v>
      </c>
      <c r="F3628" t="s">
        <v>36</v>
      </c>
      <c r="G3628">
        <v>0</v>
      </c>
      <c r="H3628" t="s">
        <v>355</v>
      </c>
      <c r="I3628" t="s">
        <v>353</v>
      </c>
    </row>
    <row r="3630" spans="1:9" s="2" customFormat="1" x14ac:dyDescent="0.2">
      <c r="A3630" s="2" t="s">
        <v>2</v>
      </c>
      <c r="B3630" s="2" t="s">
        <v>332</v>
      </c>
    </row>
    <row r="3631" spans="1:9" x14ac:dyDescent="0.2">
      <c r="A3631" t="s">
        <v>4</v>
      </c>
      <c r="B3631" t="s">
        <v>356</v>
      </c>
    </row>
    <row r="3632" spans="1:9" x14ac:dyDescent="0.2">
      <c r="A3632" t="s">
        <v>6</v>
      </c>
      <c r="B3632" t="s">
        <v>1646</v>
      </c>
    </row>
    <row r="3633" spans="1:22" x14ac:dyDescent="0.2">
      <c r="A3633" t="s">
        <v>8</v>
      </c>
      <c r="B3633">
        <v>1</v>
      </c>
    </row>
    <row r="3634" spans="1:22" x14ac:dyDescent="0.2">
      <c r="A3634" t="s">
        <v>9</v>
      </c>
      <c r="B3634" t="s">
        <v>73</v>
      </c>
    </row>
    <row r="3635" spans="1:22" x14ac:dyDescent="0.2">
      <c r="A3635" t="s">
        <v>11</v>
      </c>
      <c r="B3635" t="s">
        <v>12</v>
      </c>
    </row>
    <row r="3636" spans="1:22" x14ac:dyDescent="0.2">
      <c r="A3636" t="s">
        <v>13</v>
      </c>
      <c r="B3636" t="s">
        <v>14</v>
      </c>
    </row>
    <row r="3637" spans="1:22" x14ac:dyDescent="0.2">
      <c r="A3637" t="s">
        <v>15</v>
      </c>
      <c r="B3637" t="s">
        <v>53</v>
      </c>
    </row>
    <row r="3638" spans="1:22" x14ac:dyDescent="0.2">
      <c r="A3638" t="s">
        <v>17</v>
      </c>
    </row>
    <row r="3639" spans="1:22" s="2" customFormat="1" x14ac:dyDescent="0.2">
      <c r="A3639" s="2" t="s">
        <v>18</v>
      </c>
      <c r="B3639" s="2" t="s">
        <v>19</v>
      </c>
      <c r="C3639" s="2" t="s">
        <v>6</v>
      </c>
      <c r="D3639" s="2" t="s">
        <v>15</v>
      </c>
      <c r="E3639" s="2" t="s">
        <v>20</v>
      </c>
      <c r="F3639" s="2" t="s">
        <v>13</v>
      </c>
      <c r="G3639" s="2" t="s">
        <v>21</v>
      </c>
      <c r="H3639" s="2" t="s">
        <v>22</v>
      </c>
      <c r="I3639" s="2" t="s">
        <v>23</v>
      </c>
      <c r="J3639" s="2" t="s">
        <v>4</v>
      </c>
      <c r="K3639" s="2" t="s">
        <v>24</v>
      </c>
      <c r="L3639" s="2" t="s">
        <v>9</v>
      </c>
      <c r="M3639" s="2" t="s">
        <v>1998</v>
      </c>
      <c r="O3639" s="2" t="s">
        <v>2002</v>
      </c>
      <c r="P3639" s="2" t="s">
        <v>2003</v>
      </c>
      <c r="Q3639" s="2" t="s">
        <v>2001</v>
      </c>
      <c r="R3639" s="2" t="s">
        <v>2000</v>
      </c>
      <c r="S3639" s="2" t="s">
        <v>2004</v>
      </c>
      <c r="T3639" s="2" t="s">
        <v>1502</v>
      </c>
      <c r="U3639" s="2" t="s">
        <v>2005</v>
      </c>
      <c r="V3639" s="2" t="s">
        <v>2006</v>
      </c>
    </row>
    <row r="3640" spans="1:22" x14ac:dyDescent="0.2">
      <c r="A3640" t="s">
        <v>335</v>
      </c>
      <c r="B3640">
        <v>3.8502999999999998</v>
      </c>
      <c r="D3640" t="s">
        <v>30</v>
      </c>
      <c r="E3640" t="s">
        <v>336</v>
      </c>
      <c r="F3640" t="s">
        <v>27</v>
      </c>
      <c r="G3640">
        <v>2</v>
      </c>
      <c r="H3640">
        <v>1.348151067341848</v>
      </c>
      <c r="I3640">
        <v>4.3409845976280087E-2</v>
      </c>
      <c r="J3640" t="s">
        <v>337</v>
      </c>
    </row>
    <row r="3641" spans="1:22" x14ac:dyDescent="0.2">
      <c r="A3641" t="s">
        <v>29</v>
      </c>
      <c r="B3641">
        <v>0.25026999999999999</v>
      </c>
      <c r="D3641" t="s">
        <v>30</v>
      </c>
      <c r="E3641" t="s">
        <v>31</v>
      </c>
      <c r="F3641" t="s">
        <v>27</v>
      </c>
      <c r="G3641">
        <v>2</v>
      </c>
      <c r="H3641">
        <v>-1.385214943900327</v>
      </c>
      <c r="I3641">
        <v>2.439508208471609E-2</v>
      </c>
      <c r="J3641" t="s">
        <v>358</v>
      </c>
    </row>
    <row r="3642" spans="1:22" x14ac:dyDescent="0.2">
      <c r="A3642" t="s">
        <v>332</v>
      </c>
      <c r="B3642">
        <v>1</v>
      </c>
      <c r="C3642" t="str">
        <f>B3632</f>
        <v>CY</v>
      </c>
      <c r="D3642" t="s">
        <v>53</v>
      </c>
      <c r="E3642" t="s">
        <v>339</v>
      </c>
      <c r="F3642" t="s">
        <v>33</v>
      </c>
      <c r="G3642">
        <v>0</v>
      </c>
      <c r="H3642">
        <v>1</v>
      </c>
      <c r="L3642" t="s">
        <v>73</v>
      </c>
      <c r="M3642">
        <f>VLOOKUP(C3642,'extension - production vol'!$B$6:$D$235,3,0)</f>
        <v>830.52300000000002</v>
      </c>
    </row>
    <row r="3643" spans="1:22" x14ac:dyDescent="0.2">
      <c r="A3643" t="s">
        <v>1434</v>
      </c>
      <c r="B3643">
        <v>9.5377999999999999E-9</v>
      </c>
      <c r="C3643" t="s">
        <v>49</v>
      </c>
      <c r="D3643" t="s">
        <v>15</v>
      </c>
      <c r="F3643" t="s">
        <v>36</v>
      </c>
      <c r="G3643">
        <v>2</v>
      </c>
      <c r="H3643">
        <v>-18.46800298604678</v>
      </c>
      <c r="I3643">
        <v>9.798894162072011E-2</v>
      </c>
      <c r="J3643" t="s">
        <v>340</v>
      </c>
      <c r="L3643" t="s">
        <v>1434</v>
      </c>
    </row>
    <row r="3644" spans="1:22" x14ac:dyDescent="0.2">
      <c r="A3644" t="s">
        <v>1435</v>
      </c>
      <c r="B3644">
        <v>5.0512999999999997E-9</v>
      </c>
      <c r="C3644" t="s">
        <v>49</v>
      </c>
      <c r="D3644" t="s">
        <v>15</v>
      </c>
      <c r="F3644" t="s">
        <v>36</v>
      </c>
      <c r="G3644">
        <v>2</v>
      </c>
      <c r="H3644">
        <v>-19.10362020104489</v>
      </c>
      <c r="I3644">
        <v>9.798894162072011E-2</v>
      </c>
      <c r="J3644" t="s">
        <v>340</v>
      </c>
      <c r="L3644" t="s">
        <v>1435</v>
      </c>
    </row>
    <row r="3645" spans="1:22" x14ac:dyDescent="0.2">
      <c r="A3645" t="s">
        <v>1439</v>
      </c>
      <c r="B3645">
        <v>2.7893999999999999E-9</v>
      </c>
      <c r="C3645" t="s">
        <v>49</v>
      </c>
      <c r="D3645" t="s">
        <v>15</v>
      </c>
      <c r="F3645" t="s">
        <v>36</v>
      </c>
      <c r="G3645">
        <v>2</v>
      </c>
      <c r="H3645">
        <v>-19.697439318003951</v>
      </c>
      <c r="I3645">
        <v>9.798894162072011E-2</v>
      </c>
      <c r="J3645" t="s">
        <v>340</v>
      </c>
      <c r="L3645" t="s">
        <v>1439</v>
      </c>
    </row>
    <row r="3646" spans="1:22" x14ac:dyDescent="0.2">
      <c r="A3646" t="s">
        <v>1440</v>
      </c>
      <c r="B3646">
        <v>5.6277000000000002E-8</v>
      </c>
      <c r="C3646" t="s">
        <v>49</v>
      </c>
      <c r="D3646" t="s">
        <v>15</v>
      </c>
      <c r="F3646" t="s">
        <v>36</v>
      </c>
      <c r="G3646">
        <v>2</v>
      </c>
      <c r="H3646">
        <v>-16.692979911025031</v>
      </c>
      <c r="I3646">
        <v>9.798894162072011E-2</v>
      </c>
      <c r="J3646" t="s">
        <v>340</v>
      </c>
      <c r="L3646" t="s">
        <v>1440</v>
      </c>
    </row>
    <row r="3647" spans="1:22" x14ac:dyDescent="0.2">
      <c r="A3647" t="s">
        <v>1441</v>
      </c>
      <c r="B3647">
        <v>4.4043E-10</v>
      </c>
      <c r="C3647" t="s">
        <v>35</v>
      </c>
      <c r="D3647" t="s">
        <v>15</v>
      </c>
      <c r="F3647" t="s">
        <v>36</v>
      </c>
      <c r="G3647">
        <v>2</v>
      </c>
      <c r="H3647">
        <v>-21.54326959350907</v>
      </c>
      <c r="I3647">
        <v>9.798894162072011E-2</v>
      </c>
      <c r="J3647" t="s">
        <v>340</v>
      </c>
      <c r="L3647" t="s">
        <v>1441</v>
      </c>
    </row>
    <row r="3648" spans="1:22" x14ac:dyDescent="0.2">
      <c r="A3648" t="s">
        <v>1442</v>
      </c>
      <c r="B3648">
        <v>7.3404E-9</v>
      </c>
      <c r="C3648" t="s">
        <v>35</v>
      </c>
      <c r="D3648" t="s">
        <v>15</v>
      </c>
      <c r="F3648" t="s">
        <v>36</v>
      </c>
      <c r="G3648">
        <v>2</v>
      </c>
      <c r="H3648">
        <v>-18.729872499892029</v>
      </c>
      <c r="I3648">
        <v>9.798894162072011E-2</v>
      </c>
      <c r="J3648" t="s">
        <v>340</v>
      </c>
      <c r="L3648" t="s">
        <v>1442</v>
      </c>
    </row>
    <row r="3649" spans="1:12" x14ac:dyDescent="0.2">
      <c r="A3649" t="s">
        <v>1452</v>
      </c>
      <c r="B3649">
        <v>3.8934000000000002E-10</v>
      </c>
      <c r="C3649" t="s">
        <v>35</v>
      </c>
      <c r="D3649" t="s">
        <v>15</v>
      </c>
      <c r="F3649" t="s">
        <v>36</v>
      </c>
      <c r="G3649">
        <v>2</v>
      </c>
      <c r="H3649">
        <v>-21.666568118067421</v>
      </c>
      <c r="I3649">
        <v>9.798894162072011E-2</v>
      </c>
      <c r="J3649" t="s">
        <v>340</v>
      </c>
      <c r="L3649" t="s">
        <v>1452</v>
      </c>
    </row>
    <row r="3650" spans="1:12" x14ac:dyDescent="0.2">
      <c r="A3650" t="s">
        <v>1453</v>
      </c>
      <c r="B3650">
        <v>4.7130000000000002E-10</v>
      </c>
      <c r="C3650" t="s">
        <v>35</v>
      </c>
      <c r="D3650" t="s">
        <v>15</v>
      </c>
      <c r="F3650" t="s">
        <v>36</v>
      </c>
      <c r="G3650">
        <v>2</v>
      </c>
      <c r="H3650">
        <v>-21.47552628199886</v>
      </c>
      <c r="I3650">
        <v>9.798894162072011E-2</v>
      </c>
      <c r="J3650" t="s">
        <v>340</v>
      </c>
      <c r="L3650" t="s">
        <v>1453</v>
      </c>
    </row>
    <row r="3651" spans="1:12" x14ac:dyDescent="0.2">
      <c r="A3651" t="s">
        <v>1454</v>
      </c>
      <c r="B3651">
        <v>6.1474000000000004E-11</v>
      </c>
      <c r="C3651" t="s">
        <v>35</v>
      </c>
      <c r="D3651" t="s">
        <v>15</v>
      </c>
      <c r="F3651" t="s">
        <v>36</v>
      </c>
      <c r="G3651">
        <v>2</v>
      </c>
      <c r="H3651">
        <v>-23.51240679473371</v>
      </c>
      <c r="I3651">
        <v>9.798894162072011E-2</v>
      </c>
      <c r="J3651" t="s">
        <v>340</v>
      </c>
      <c r="L3651" t="s">
        <v>1454</v>
      </c>
    </row>
    <row r="3652" spans="1:12" x14ac:dyDescent="0.2">
      <c r="A3652" t="s">
        <v>1455</v>
      </c>
      <c r="B3652">
        <v>1.2458999999999999E-8</v>
      </c>
      <c r="C3652" t="s">
        <v>35</v>
      </c>
      <c r="D3652" t="s">
        <v>15</v>
      </c>
      <c r="F3652" t="s">
        <v>36</v>
      </c>
      <c r="G3652">
        <v>2</v>
      </c>
      <c r="H3652">
        <v>-18.20082258362968</v>
      </c>
      <c r="I3652">
        <v>9.798894162072011E-2</v>
      </c>
      <c r="J3652" t="s">
        <v>340</v>
      </c>
      <c r="L3652" t="s">
        <v>1455</v>
      </c>
    </row>
    <row r="3653" spans="1:12" x14ac:dyDescent="0.2">
      <c r="A3653" t="s">
        <v>1456</v>
      </c>
      <c r="B3653">
        <v>6.5981999999999998E-9</v>
      </c>
      <c r="C3653" t="s">
        <v>35</v>
      </c>
      <c r="D3653" t="s">
        <v>15</v>
      </c>
      <c r="F3653" t="s">
        <v>36</v>
      </c>
      <c r="G3653">
        <v>2</v>
      </c>
      <c r="H3653">
        <v>-18.836468952383601</v>
      </c>
      <c r="I3653">
        <v>9.798894162072011E-2</v>
      </c>
      <c r="J3653" t="s">
        <v>340</v>
      </c>
      <c r="L3653" t="s">
        <v>1456</v>
      </c>
    </row>
    <row r="3654" spans="1:12" x14ac:dyDescent="0.2">
      <c r="A3654" t="s">
        <v>1461</v>
      </c>
      <c r="B3654">
        <v>1.0666E-9</v>
      </c>
      <c r="C3654" t="s">
        <v>49</v>
      </c>
      <c r="D3654" t="s">
        <v>15</v>
      </c>
      <c r="F3654" t="s">
        <v>36</v>
      </c>
      <c r="G3654">
        <v>2</v>
      </c>
      <c r="H3654">
        <v>-20.658789817762049</v>
      </c>
      <c r="I3654">
        <v>9.798894162072011E-2</v>
      </c>
      <c r="J3654" t="s">
        <v>340</v>
      </c>
      <c r="L3654" t="s">
        <v>1461</v>
      </c>
    </row>
    <row r="3655" spans="1:12" x14ac:dyDescent="0.2">
      <c r="A3655" t="s">
        <v>1457</v>
      </c>
      <c r="B3655">
        <v>1.7777000000000001E-8</v>
      </c>
      <c r="C3655" t="s">
        <v>49</v>
      </c>
      <c r="D3655" t="s">
        <v>15</v>
      </c>
      <c r="F3655" t="s">
        <v>36</v>
      </c>
      <c r="G3655">
        <v>2</v>
      </c>
      <c r="H3655">
        <v>-17.845360350005858</v>
      </c>
      <c r="I3655">
        <v>9.798894162072011E-2</v>
      </c>
      <c r="J3655" t="s">
        <v>340</v>
      </c>
      <c r="L3655" t="s">
        <v>1457</v>
      </c>
    </row>
    <row r="3656" spans="1:12" x14ac:dyDescent="0.2">
      <c r="A3656" t="s">
        <v>1462</v>
      </c>
      <c r="B3656">
        <v>5.6487000000000004E-10</v>
      </c>
      <c r="C3656" t="s">
        <v>49</v>
      </c>
      <c r="D3656" t="s">
        <v>15</v>
      </c>
      <c r="F3656" t="s">
        <v>36</v>
      </c>
      <c r="G3656">
        <v>2</v>
      </c>
      <c r="H3656">
        <v>-21.294425499752101</v>
      </c>
      <c r="I3656">
        <v>9.798894162072011E-2</v>
      </c>
      <c r="J3656" t="s">
        <v>340</v>
      </c>
      <c r="L3656" t="s">
        <v>1462</v>
      </c>
    </row>
    <row r="3657" spans="1:12" x14ac:dyDescent="0.2">
      <c r="A3657" t="s">
        <v>1458</v>
      </c>
      <c r="B3657">
        <v>9.4146000000000001E-9</v>
      </c>
      <c r="C3657" t="s">
        <v>49</v>
      </c>
      <c r="D3657" t="s">
        <v>15</v>
      </c>
      <c r="F3657" t="s">
        <v>36</v>
      </c>
      <c r="G3657">
        <v>2</v>
      </c>
      <c r="H3657">
        <v>-18.48100416113547</v>
      </c>
      <c r="I3657">
        <v>9.798894162072011E-2</v>
      </c>
      <c r="J3657" t="s">
        <v>340</v>
      </c>
      <c r="L3657" t="s">
        <v>1458</v>
      </c>
    </row>
    <row r="3658" spans="1:12" x14ac:dyDescent="0.2">
      <c r="A3658" t="s">
        <v>341</v>
      </c>
      <c r="B3658">
        <v>2.3616999999999999E-8</v>
      </c>
      <c r="C3658" t="s">
        <v>359</v>
      </c>
      <c r="D3658" t="s">
        <v>15</v>
      </c>
      <c r="F3658" t="s">
        <v>36</v>
      </c>
      <c r="G3658">
        <v>2</v>
      </c>
      <c r="H3658">
        <v>-17.561299045251399</v>
      </c>
      <c r="I3658">
        <v>9.798894162072011E-2</v>
      </c>
      <c r="J3658" t="s">
        <v>340</v>
      </c>
      <c r="L3658" t="s">
        <v>341</v>
      </c>
    </row>
    <row r="3659" spans="1:12" x14ac:dyDescent="0.2">
      <c r="A3659" t="s">
        <v>342</v>
      </c>
      <c r="B3659">
        <v>2.3616999999999999E-8</v>
      </c>
      <c r="C3659" t="s">
        <v>359</v>
      </c>
      <c r="D3659" t="s">
        <v>15</v>
      </c>
      <c r="F3659" t="s">
        <v>36</v>
      </c>
      <c r="G3659">
        <v>2</v>
      </c>
      <c r="H3659">
        <v>-17.561299045251399</v>
      </c>
      <c r="I3659">
        <v>9.798894162072011E-2</v>
      </c>
      <c r="J3659" t="s">
        <v>340</v>
      </c>
      <c r="L3659" t="s">
        <v>342</v>
      </c>
    </row>
    <row r="3660" spans="1:12" x14ac:dyDescent="0.2">
      <c r="A3660" t="s">
        <v>343</v>
      </c>
      <c r="B3660">
        <v>1.2508E-8</v>
      </c>
      <c r="C3660" t="s">
        <v>359</v>
      </c>
      <c r="D3660" t="s">
        <v>15</v>
      </c>
      <c r="F3660" t="s">
        <v>36</v>
      </c>
      <c r="G3660">
        <v>2</v>
      </c>
      <c r="H3660">
        <v>-18.196897397350821</v>
      </c>
      <c r="I3660">
        <v>9.798894162072011E-2</v>
      </c>
      <c r="J3660" t="s">
        <v>340</v>
      </c>
      <c r="L3660" t="s">
        <v>343</v>
      </c>
    </row>
    <row r="3661" spans="1:12" x14ac:dyDescent="0.2">
      <c r="A3661" t="s">
        <v>344</v>
      </c>
      <c r="B3661">
        <v>1.2508E-8</v>
      </c>
      <c r="C3661" t="s">
        <v>359</v>
      </c>
      <c r="D3661" t="s">
        <v>15</v>
      </c>
      <c r="F3661" t="s">
        <v>36</v>
      </c>
      <c r="G3661">
        <v>2</v>
      </c>
      <c r="H3661">
        <v>-18.196897397350821</v>
      </c>
      <c r="I3661">
        <v>9.798894162072011E-2</v>
      </c>
      <c r="J3661" t="s">
        <v>340</v>
      </c>
      <c r="L3661" t="s">
        <v>344</v>
      </c>
    </row>
    <row r="3662" spans="1:12" x14ac:dyDescent="0.2">
      <c r="A3662" t="s">
        <v>345</v>
      </c>
      <c r="B3662">
        <v>2.4797999999999997E-7</v>
      </c>
      <c r="C3662" t="s">
        <v>359</v>
      </c>
      <c r="D3662" t="s">
        <v>15</v>
      </c>
      <c r="F3662" t="s">
        <v>36</v>
      </c>
      <c r="G3662">
        <v>2</v>
      </c>
      <c r="H3662">
        <v>-15.20991773919472</v>
      </c>
      <c r="I3662">
        <v>9.798894162072011E-2</v>
      </c>
      <c r="J3662" t="s">
        <v>340</v>
      </c>
      <c r="L3662" t="s">
        <v>345</v>
      </c>
    </row>
    <row r="3663" spans="1:12" x14ac:dyDescent="0.2">
      <c r="A3663" t="s">
        <v>346</v>
      </c>
      <c r="B3663">
        <v>1.3133E-7</v>
      </c>
      <c r="C3663" t="s">
        <v>359</v>
      </c>
      <c r="D3663" t="s">
        <v>15</v>
      </c>
      <c r="F3663" t="s">
        <v>36</v>
      </c>
      <c r="G3663">
        <v>2</v>
      </c>
      <c r="H3663">
        <v>-15.845552597349339</v>
      </c>
      <c r="I3663">
        <v>9.798894162072011E-2</v>
      </c>
      <c r="J3663" t="s">
        <v>340</v>
      </c>
      <c r="L3663" t="s">
        <v>346</v>
      </c>
    </row>
    <row r="3664" spans="1:12" x14ac:dyDescent="0.2">
      <c r="A3664" t="s">
        <v>347</v>
      </c>
      <c r="B3664">
        <v>4.6489E-8</v>
      </c>
      <c r="C3664" t="s">
        <v>49</v>
      </c>
      <c r="D3664" t="s">
        <v>15</v>
      </c>
      <c r="F3664" t="s">
        <v>36</v>
      </c>
      <c r="G3664">
        <v>2</v>
      </c>
      <c r="H3664">
        <v>-16.884050111477411</v>
      </c>
      <c r="I3664">
        <v>9.798894162072011E-2</v>
      </c>
      <c r="J3664" t="s">
        <v>340</v>
      </c>
      <c r="L3664" t="s">
        <v>347</v>
      </c>
    </row>
    <row r="3665" spans="1:12" x14ac:dyDescent="0.2">
      <c r="A3665" t="s">
        <v>348</v>
      </c>
      <c r="B3665">
        <v>3.3766000000000001E-9</v>
      </c>
      <c r="C3665" t="s">
        <v>49</v>
      </c>
      <c r="D3665" t="s">
        <v>15</v>
      </c>
      <c r="F3665" t="s">
        <v>36</v>
      </c>
      <c r="G3665">
        <v>2</v>
      </c>
      <c r="H3665">
        <v>-19.506396550885459</v>
      </c>
      <c r="I3665">
        <v>9.798894162072011E-2</v>
      </c>
      <c r="J3665" t="s">
        <v>340</v>
      </c>
      <c r="L3665" t="s">
        <v>348</v>
      </c>
    </row>
    <row r="3666" spans="1:12" x14ac:dyDescent="0.2">
      <c r="A3666" t="s">
        <v>349</v>
      </c>
      <c r="B3666">
        <v>1.2213E-8</v>
      </c>
      <c r="C3666" t="s">
        <v>359</v>
      </c>
      <c r="D3666" t="s">
        <v>15</v>
      </c>
      <c r="F3666" t="s">
        <v>36</v>
      </c>
      <c r="G3666">
        <v>2</v>
      </c>
      <c r="H3666">
        <v>-18.220764878757461</v>
      </c>
      <c r="I3666">
        <v>9.798894162072011E-2</v>
      </c>
      <c r="J3666" t="s">
        <v>340</v>
      </c>
      <c r="L3666" t="s">
        <v>349</v>
      </c>
    </row>
    <row r="3667" spans="1:12" x14ac:dyDescent="0.2">
      <c r="A3667" t="s">
        <v>350</v>
      </c>
      <c r="B3667">
        <v>2.0354999999999999E-7</v>
      </c>
      <c r="C3667" t="s">
        <v>359</v>
      </c>
      <c r="D3667" t="s">
        <v>15</v>
      </c>
      <c r="F3667" t="s">
        <v>36</v>
      </c>
      <c r="G3667">
        <v>2</v>
      </c>
      <c r="H3667">
        <v>-15.40735416199742</v>
      </c>
      <c r="I3667">
        <v>9.798894162072011E-2</v>
      </c>
      <c r="J3667" t="s">
        <v>340</v>
      </c>
      <c r="L3667" t="s">
        <v>350</v>
      </c>
    </row>
    <row r="3668" spans="1:12" x14ac:dyDescent="0.2">
      <c r="A3668" t="s">
        <v>351</v>
      </c>
      <c r="B3668">
        <v>6.4681999999999996E-9</v>
      </c>
      <c r="C3668" t="s">
        <v>359</v>
      </c>
      <c r="D3668" t="s">
        <v>15</v>
      </c>
      <c r="F3668" t="s">
        <v>36</v>
      </c>
      <c r="G3668">
        <v>2</v>
      </c>
      <c r="H3668">
        <v>-18.856367974250119</v>
      </c>
      <c r="I3668">
        <v>9.798894162072011E-2</v>
      </c>
      <c r="J3668" t="s">
        <v>340</v>
      </c>
      <c r="L3668" t="s">
        <v>351</v>
      </c>
    </row>
    <row r="3669" spans="1:12" x14ac:dyDescent="0.2">
      <c r="A3669" t="s">
        <v>352</v>
      </c>
      <c r="B3669">
        <v>1.078E-7</v>
      </c>
      <c r="C3669" t="s">
        <v>359</v>
      </c>
      <c r="D3669" t="s">
        <v>15</v>
      </c>
      <c r="F3669" t="s">
        <v>36</v>
      </c>
      <c r="G3669">
        <v>2</v>
      </c>
      <c r="H3669">
        <v>-16.042988178471511</v>
      </c>
      <c r="I3669">
        <v>9.798894162072011E-2</v>
      </c>
      <c r="J3669" t="s">
        <v>340</v>
      </c>
      <c r="L3669" t="s">
        <v>352</v>
      </c>
    </row>
    <row r="3670" spans="1:12" x14ac:dyDescent="0.2">
      <c r="A3670" t="s">
        <v>442</v>
      </c>
      <c r="B3670">
        <v>2.0720999999999999E-3</v>
      </c>
      <c r="C3670" t="s">
        <v>42</v>
      </c>
      <c r="D3670" t="s">
        <v>16</v>
      </c>
      <c r="F3670" t="s">
        <v>36</v>
      </c>
      <c r="G3670">
        <v>2</v>
      </c>
      <c r="H3670">
        <v>-6.1791926932012373</v>
      </c>
      <c r="I3670">
        <v>4.3409845976280087E-2</v>
      </c>
      <c r="J3670" t="s">
        <v>353</v>
      </c>
      <c r="L3670" t="s">
        <v>443</v>
      </c>
    </row>
    <row r="3671" spans="1:12" x14ac:dyDescent="0.2">
      <c r="A3671" t="s">
        <v>354</v>
      </c>
      <c r="B3671">
        <v>-1.8648999999999999E-6</v>
      </c>
      <c r="C3671" t="s">
        <v>49</v>
      </c>
      <c r="D3671" t="s">
        <v>250</v>
      </c>
      <c r="F3671" t="s">
        <v>36</v>
      </c>
      <c r="G3671">
        <v>2</v>
      </c>
      <c r="H3671">
        <v>-13.19230312560901</v>
      </c>
      <c r="I3671">
        <v>4.3409845976280087E-2</v>
      </c>
      <c r="J3671" t="s">
        <v>353</v>
      </c>
      <c r="K3671" t="b">
        <v>1</v>
      </c>
      <c r="L3671" t="s">
        <v>355</v>
      </c>
    </row>
    <row r="3673" spans="1:12" s="2" customFormat="1" x14ac:dyDescent="0.2">
      <c r="A3673" s="2" t="s">
        <v>2</v>
      </c>
      <c r="B3673" s="2" t="s">
        <v>1459</v>
      </c>
    </row>
    <row r="3674" spans="1:12" x14ac:dyDescent="0.2">
      <c r="A3674" t="s">
        <v>4</v>
      </c>
      <c r="B3674" t="s">
        <v>404</v>
      </c>
    </row>
    <row r="3675" spans="1:12" x14ac:dyDescent="0.2">
      <c r="A3675" t="s">
        <v>6</v>
      </c>
      <c r="B3675" t="s">
        <v>1802</v>
      </c>
    </row>
    <row r="3676" spans="1:12" x14ac:dyDescent="0.2">
      <c r="A3676" t="s">
        <v>8</v>
      </c>
      <c r="B3676">
        <v>1</v>
      </c>
    </row>
    <row r="3677" spans="1:12" x14ac:dyDescent="0.2">
      <c r="A3677" t="s">
        <v>9</v>
      </c>
      <c r="B3677" t="s">
        <v>73</v>
      </c>
    </row>
    <row r="3678" spans="1:12" x14ac:dyDescent="0.2">
      <c r="A3678" t="s">
        <v>11</v>
      </c>
      <c r="B3678" t="s">
        <v>12</v>
      </c>
    </row>
    <row r="3679" spans="1:12" x14ac:dyDescent="0.2">
      <c r="A3679" t="s">
        <v>13</v>
      </c>
      <c r="B3679" t="s">
        <v>14</v>
      </c>
    </row>
    <row r="3680" spans="1:12" x14ac:dyDescent="0.2">
      <c r="A3680" t="s">
        <v>15</v>
      </c>
      <c r="B3680" t="s">
        <v>53</v>
      </c>
    </row>
    <row r="3681" spans="1:19" x14ac:dyDescent="0.2">
      <c r="A3681" t="s">
        <v>17</v>
      </c>
    </row>
    <row r="3682" spans="1:19" s="2" customFormat="1" x14ac:dyDescent="0.2">
      <c r="A3682" s="2" t="s">
        <v>18</v>
      </c>
      <c r="B3682" s="2" t="s">
        <v>19</v>
      </c>
      <c r="C3682" s="2" t="s">
        <v>6</v>
      </c>
      <c r="D3682" s="2" t="s">
        <v>15</v>
      </c>
      <c r="E3682" s="2" t="s">
        <v>20</v>
      </c>
      <c r="F3682" s="2" t="s">
        <v>13</v>
      </c>
      <c r="G3682" s="2" t="s">
        <v>21</v>
      </c>
      <c r="H3682" s="2" t="s">
        <v>9</v>
      </c>
      <c r="I3682" s="2" t="s">
        <v>4</v>
      </c>
      <c r="J3682" s="2" t="s">
        <v>1925</v>
      </c>
      <c r="K3682" s="2" t="s">
        <v>1998</v>
      </c>
      <c r="L3682" s="2" t="s">
        <v>2002</v>
      </c>
      <c r="M3682" s="2" t="s">
        <v>2001</v>
      </c>
      <c r="O3682" s="2" t="s">
        <v>2000</v>
      </c>
      <c r="P3682" s="2" t="s">
        <v>2004</v>
      </c>
      <c r="Q3682" s="2" t="s">
        <v>1502</v>
      </c>
      <c r="R3682" s="2" t="s">
        <v>2005</v>
      </c>
      <c r="S3682" s="2" t="s">
        <v>2006</v>
      </c>
    </row>
    <row r="3683" spans="1:19" x14ac:dyDescent="0.2">
      <c r="A3683" t="s">
        <v>335</v>
      </c>
      <c r="B3683">
        <v>3.8502999999999998</v>
      </c>
      <c r="D3683" t="s">
        <v>30</v>
      </c>
      <c r="E3683" t="s">
        <v>336</v>
      </c>
      <c r="F3683" t="s">
        <v>27</v>
      </c>
      <c r="G3683">
        <v>0</v>
      </c>
      <c r="I3683" t="s">
        <v>337</v>
      </c>
    </row>
    <row r="3684" spans="1:19" x14ac:dyDescent="0.2">
      <c r="A3684" t="s">
        <v>29</v>
      </c>
      <c r="B3684">
        <v>0.25026999999999999</v>
      </c>
      <c r="D3684" t="s">
        <v>30</v>
      </c>
      <c r="E3684" t="s">
        <v>31</v>
      </c>
      <c r="F3684" t="s">
        <v>27</v>
      </c>
      <c r="G3684">
        <v>0</v>
      </c>
      <c r="I3684" t="s">
        <v>338</v>
      </c>
    </row>
    <row r="3685" spans="1:19" x14ac:dyDescent="0.2">
      <c r="A3685" t="s">
        <v>1459</v>
      </c>
      <c r="B3685">
        <v>1</v>
      </c>
      <c r="C3685" t="str">
        <f>B3675</f>
        <v>PK</v>
      </c>
      <c r="D3685" t="s">
        <v>53</v>
      </c>
      <c r="E3685" t="s">
        <v>339</v>
      </c>
      <c r="F3685" t="s">
        <v>33</v>
      </c>
      <c r="G3685">
        <v>0</v>
      </c>
      <c r="H3685" t="s">
        <v>73</v>
      </c>
      <c r="J3685">
        <f>VLOOKUP(C3685,'extension - production vol'!$B$6:$D$235,3,0)</f>
        <v>22.588000000000001</v>
      </c>
    </row>
    <row r="3686" spans="1:19" x14ac:dyDescent="0.2">
      <c r="A3686" t="s">
        <v>1439</v>
      </c>
      <c r="B3686">
        <v>6.4265290829504533E-9</v>
      </c>
      <c r="C3686" t="s">
        <v>49</v>
      </c>
      <c r="D3686" t="s">
        <v>15</v>
      </c>
      <c r="F3686" t="s">
        <v>36</v>
      </c>
      <c r="G3686">
        <v>0</v>
      </c>
      <c r="H3686" t="s">
        <v>1439</v>
      </c>
      <c r="I3686" t="s">
        <v>340</v>
      </c>
    </row>
    <row r="3687" spans="1:19" x14ac:dyDescent="0.2">
      <c r="A3687" t="s">
        <v>1440</v>
      </c>
      <c r="B3687">
        <v>7.9051994914169298E-8</v>
      </c>
      <c r="C3687" t="s">
        <v>49</v>
      </c>
      <c r="D3687" t="s">
        <v>15</v>
      </c>
      <c r="F3687" t="s">
        <v>36</v>
      </c>
      <c r="G3687">
        <v>0</v>
      </c>
      <c r="H3687" t="s">
        <v>1440</v>
      </c>
      <c r="I3687" t="s">
        <v>340</v>
      </c>
    </row>
    <row r="3688" spans="1:19" x14ac:dyDescent="0.2">
      <c r="A3688" t="s">
        <v>1441</v>
      </c>
      <c r="B3688">
        <v>4.3905136743696912E-9</v>
      </c>
      <c r="C3688" t="s">
        <v>35</v>
      </c>
      <c r="D3688" t="s">
        <v>15</v>
      </c>
      <c r="F3688" t="s">
        <v>36</v>
      </c>
      <c r="G3688">
        <v>0</v>
      </c>
      <c r="H3688" t="s">
        <v>1441</v>
      </c>
      <c r="I3688" t="s">
        <v>340</v>
      </c>
    </row>
    <row r="3689" spans="1:19" x14ac:dyDescent="0.2">
      <c r="A3689" t="s">
        <v>1442</v>
      </c>
      <c r="B3689">
        <v>1.0521308675626849E-7</v>
      </c>
      <c r="C3689" t="s">
        <v>35</v>
      </c>
      <c r="D3689" t="s">
        <v>15</v>
      </c>
      <c r="F3689" t="s">
        <v>36</v>
      </c>
      <c r="G3689">
        <v>0</v>
      </c>
      <c r="H3689" t="s">
        <v>1442</v>
      </c>
      <c r="I3689" t="s">
        <v>340</v>
      </c>
    </row>
    <row r="3690" spans="1:19" x14ac:dyDescent="0.2">
      <c r="A3690" t="s">
        <v>341</v>
      </c>
      <c r="B3690">
        <v>2.1036182300075951E-7</v>
      </c>
      <c r="C3690" t="s">
        <v>35</v>
      </c>
      <c r="D3690" t="s">
        <v>15</v>
      </c>
      <c r="F3690" t="s">
        <v>36</v>
      </c>
      <c r="G3690">
        <v>0</v>
      </c>
      <c r="H3690" t="s">
        <v>341</v>
      </c>
      <c r="I3690" t="s">
        <v>340</v>
      </c>
    </row>
    <row r="3691" spans="1:19" x14ac:dyDescent="0.2">
      <c r="A3691" t="s">
        <v>342</v>
      </c>
      <c r="B3691">
        <v>2.1036182300075951E-7</v>
      </c>
      <c r="C3691" t="s">
        <v>35</v>
      </c>
      <c r="D3691" t="s">
        <v>15</v>
      </c>
      <c r="F3691" t="s">
        <v>36</v>
      </c>
      <c r="G3691">
        <v>0</v>
      </c>
      <c r="H3691" t="s">
        <v>342</v>
      </c>
      <c r="I3691" t="s">
        <v>340</v>
      </c>
    </row>
    <row r="3692" spans="1:19" x14ac:dyDescent="0.2">
      <c r="A3692" t="s">
        <v>343</v>
      </c>
      <c r="B3692">
        <v>1.161457169463653E-7</v>
      </c>
      <c r="C3692" t="s">
        <v>35</v>
      </c>
      <c r="D3692" t="s">
        <v>15</v>
      </c>
      <c r="F3692" t="s">
        <v>36</v>
      </c>
      <c r="G3692">
        <v>0</v>
      </c>
      <c r="H3692" t="s">
        <v>343</v>
      </c>
      <c r="I3692" t="s">
        <v>340</v>
      </c>
    </row>
    <row r="3693" spans="1:19" x14ac:dyDescent="0.2">
      <c r="A3693" t="s">
        <v>344</v>
      </c>
      <c r="B3693">
        <v>1.161457169463653E-7</v>
      </c>
      <c r="C3693" t="s">
        <v>35</v>
      </c>
      <c r="D3693" t="s">
        <v>15</v>
      </c>
      <c r="F3693" t="s">
        <v>36</v>
      </c>
      <c r="G3693">
        <v>0</v>
      </c>
      <c r="H3693" t="s">
        <v>344</v>
      </c>
      <c r="I3693" t="s">
        <v>340</v>
      </c>
    </row>
    <row r="3694" spans="1:19" x14ac:dyDescent="0.2">
      <c r="A3694" t="s">
        <v>345</v>
      </c>
      <c r="B3694">
        <v>2.1895696433061281E-6</v>
      </c>
      <c r="C3694" t="s">
        <v>35</v>
      </c>
      <c r="D3694" t="s">
        <v>15</v>
      </c>
      <c r="F3694" t="s">
        <v>36</v>
      </c>
      <c r="G3694">
        <v>0</v>
      </c>
      <c r="H3694" t="s">
        <v>345</v>
      </c>
      <c r="I3694" t="s">
        <v>340</v>
      </c>
    </row>
    <row r="3695" spans="1:19" x14ac:dyDescent="0.2">
      <c r="A3695" t="s">
        <v>346</v>
      </c>
      <c r="B3695">
        <v>1.2113722961667671E-6</v>
      </c>
      <c r="C3695" t="s">
        <v>35</v>
      </c>
      <c r="D3695" t="s">
        <v>15</v>
      </c>
      <c r="F3695" t="s">
        <v>36</v>
      </c>
      <c r="G3695">
        <v>0</v>
      </c>
      <c r="H3695" t="s">
        <v>346</v>
      </c>
      <c r="I3695" t="s">
        <v>340</v>
      </c>
    </row>
    <row r="3696" spans="1:19" x14ac:dyDescent="0.2">
      <c r="A3696" t="s">
        <v>347</v>
      </c>
      <c r="B3696">
        <v>1.5412295411323661E-7</v>
      </c>
      <c r="C3696" t="s">
        <v>49</v>
      </c>
      <c r="D3696" t="s">
        <v>15</v>
      </c>
      <c r="F3696" t="s">
        <v>36</v>
      </c>
      <c r="G3696">
        <v>0</v>
      </c>
      <c r="H3696" t="s">
        <v>347</v>
      </c>
      <c r="I3696" t="s">
        <v>340</v>
      </c>
    </row>
    <row r="3697" spans="1:9" x14ac:dyDescent="0.2">
      <c r="A3697" t="s">
        <v>348</v>
      </c>
      <c r="B3697">
        <v>3.281510868019834E-9</v>
      </c>
      <c r="C3697" t="s">
        <v>49</v>
      </c>
      <c r="D3697" t="s">
        <v>15</v>
      </c>
      <c r="F3697" t="s">
        <v>36</v>
      </c>
      <c r="G3697">
        <v>0</v>
      </c>
      <c r="H3697" t="s">
        <v>348</v>
      </c>
      <c r="I3697" t="s">
        <v>340</v>
      </c>
    </row>
    <row r="3698" spans="1:9" x14ac:dyDescent="0.2">
      <c r="A3698" t="s">
        <v>349</v>
      </c>
      <c r="B3698">
        <v>9.554485716244923E-8</v>
      </c>
      <c r="C3698" t="s">
        <v>35</v>
      </c>
      <c r="D3698" t="s">
        <v>15</v>
      </c>
      <c r="F3698" t="s">
        <v>36</v>
      </c>
      <c r="G3698">
        <v>0</v>
      </c>
      <c r="H3698" t="s">
        <v>349</v>
      </c>
      <c r="I3698" t="s">
        <v>340</v>
      </c>
    </row>
    <row r="3699" spans="1:9" x14ac:dyDescent="0.2">
      <c r="A3699" t="s">
        <v>350</v>
      </c>
      <c r="B3699">
        <v>2.2976263270017552E-6</v>
      </c>
      <c r="C3699" t="s">
        <v>35</v>
      </c>
      <c r="D3699" t="s">
        <v>15</v>
      </c>
      <c r="F3699" t="s">
        <v>36</v>
      </c>
      <c r="G3699">
        <v>0</v>
      </c>
      <c r="H3699" t="s">
        <v>350</v>
      </c>
      <c r="I3699" t="s">
        <v>340</v>
      </c>
    </row>
    <row r="3700" spans="1:9" x14ac:dyDescent="0.2">
      <c r="A3700" t="s">
        <v>351</v>
      </c>
      <c r="B3700">
        <v>5.3061518888431617E-8</v>
      </c>
      <c r="C3700" t="s">
        <v>35</v>
      </c>
      <c r="D3700" t="s">
        <v>15</v>
      </c>
      <c r="F3700" t="s">
        <v>36</v>
      </c>
      <c r="G3700">
        <v>0</v>
      </c>
      <c r="H3700" t="s">
        <v>351</v>
      </c>
      <c r="I3700" t="s">
        <v>340</v>
      </c>
    </row>
    <row r="3701" spans="1:9" x14ac:dyDescent="0.2">
      <c r="A3701" t="s">
        <v>352</v>
      </c>
      <c r="B3701">
        <v>1.2739314288326559E-6</v>
      </c>
      <c r="C3701" t="s">
        <v>35</v>
      </c>
      <c r="D3701" t="s">
        <v>15</v>
      </c>
      <c r="F3701" t="s">
        <v>36</v>
      </c>
      <c r="G3701">
        <v>0</v>
      </c>
      <c r="H3701" t="s">
        <v>352</v>
      </c>
      <c r="I3701" t="s">
        <v>340</v>
      </c>
    </row>
    <row r="3702" spans="1:9" x14ac:dyDescent="0.2">
      <c r="A3702" t="s">
        <v>442</v>
      </c>
      <c r="B3702">
        <v>3.7025999999999999E-3</v>
      </c>
      <c r="C3702" t="s">
        <v>42</v>
      </c>
      <c r="D3702" t="s">
        <v>16</v>
      </c>
      <c r="F3702" t="s">
        <v>36</v>
      </c>
      <c r="G3702">
        <v>0</v>
      </c>
      <c r="H3702" t="s">
        <v>443</v>
      </c>
      <c r="I3702" t="s">
        <v>353</v>
      </c>
    </row>
    <row r="3703" spans="1:9" x14ac:dyDescent="0.2">
      <c r="A3703" t="s">
        <v>354</v>
      </c>
      <c r="B3703">
        <v>-3.3322999999999998E-6</v>
      </c>
      <c r="C3703" t="s">
        <v>49</v>
      </c>
      <c r="D3703" t="s">
        <v>250</v>
      </c>
      <c r="F3703" t="s">
        <v>36</v>
      </c>
      <c r="G3703">
        <v>0</v>
      </c>
      <c r="H3703" t="s">
        <v>355</v>
      </c>
      <c r="I3703" t="s">
        <v>353</v>
      </c>
    </row>
    <row r="3705" spans="1:9" s="2" customFormat="1" x14ac:dyDescent="0.2">
      <c r="A3705" s="2" t="s">
        <v>2</v>
      </c>
      <c r="B3705" s="2" t="s">
        <v>1460</v>
      </c>
    </row>
    <row r="3706" spans="1:9" x14ac:dyDescent="0.2">
      <c r="A3706" t="s">
        <v>4</v>
      </c>
      <c r="B3706" t="s">
        <v>404</v>
      </c>
    </row>
    <row r="3707" spans="1:9" x14ac:dyDescent="0.2">
      <c r="A3707" t="s">
        <v>6</v>
      </c>
      <c r="B3707" t="s">
        <v>1802</v>
      </c>
    </row>
    <row r="3708" spans="1:9" x14ac:dyDescent="0.2">
      <c r="A3708" t="s">
        <v>8</v>
      </c>
      <c r="B3708">
        <v>1</v>
      </c>
    </row>
    <row r="3709" spans="1:9" x14ac:dyDescent="0.2">
      <c r="A3709" t="s">
        <v>9</v>
      </c>
      <c r="B3709" t="s">
        <v>73</v>
      </c>
    </row>
    <row r="3710" spans="1:9" x14ac:dyDescent="0.2">
      <c r="A3710" t="s">
        <v>11</v>
      </c>
      <c r="B3710" t="s">
        <v>12</v>
      </c>
    </row>
    <row r="3711" spans="1:9" x14ac:dyDescent="0.2">
      <c r="A3711" t="s">
        <v>13</v>
      </c>
      <c r="B3711" t="s">
        <v>14</v>
      </c>
    </row>
    <row r="3712" spans="1:9" x14ac:dyDescent="0.2">
      <c r="A3712" t="s">
        <v>15</v>
      </c>
      <c r="B3712" t="s">
        <v>53</v>
      </c>
    </row>
    <row r="3713" spans="1:19" x14ac:dyDescent="0.2">
      <c r="A3713" t="s">
        <v>17</v>
      </c>
    </row>
    <row r="3714" spans="1:19" s="2" customFormat="1" x14ac:dyDescent="0.2">
      <c r="A3714" s="2" t="s">
        <v>18</v>
      </c>
      <c r="B3714" s="2" t="s">
        <v>19</v>
      </c>
      <c r="C3714" s="2" t="s">
        <v>6</v>
      </c>
      <c r="D3714" s="2" t="s">
        <v>15</v>
      </c>
      <c r="E3714" s="2" t="s">
        <v>20</v>
      </c>
      <c r="F3714" s="2" t="s">
        <v>13</v>
      </c>
      <c r="G3714" s="2" t="s">
        <v>21</v>
      </c>
      <c r="H3714" s="2" t="s">
        <v>9</v>
      </c>
      <c r="I3714" s="2" t="s">
        <v>4</v>
      </c>
      <c r="J3714" s="2" t="s">
        <v>1925</v>
      </c>
      <c r="K3714" s="2" t="s">
        <v>1998</v>
      </c>
      <c r="L3714" s="2" t="s">
        <v>2002</v>
      </c>
      <c r="M3714" s="2" t="s">
        <v>2001</v>
      </c>
      <c r="O3714" s="2" t="s">
        <v>2000</v>
      </c>
      <c r="P3714" s="2" t="s">
        <v>2004</v>
      </c>
      <c r="Q3714" s="2" t="s">
        <v>1502</v>
      </c>
      <c r="R3714" s="2" t="s">
        <v>2005</v>
      </c>
      <c r="S3714" s="2" t="s">
        <v>2006</v>
      </c>
    </row>
    <row r="3715" spans="1:19" x14ac:dyDescent="0.2">
      <c r="A3715" t="s">
        <v>335</v>
      </c>
      <c r="B3715">
        <v>3.8502999999999998</v>
      </c>
      <c r="D3715" t="s">
        <v>30</v>
      </c>
      <c r="E3715" t="s">
        <v>336</v>
      </c>
      <c r="F3715" t="s">
        <v>27</v>
      </c>
      <c r="G3715">
        <v>0</v>
      </c>
      <c r="I3715" t="s">
        <v>337</v>
      </c>
    </row>
    <row r="3716" spans="1:19" x14ac:dyDescent="0.2">
      <c r="A3716" t="s">
        <v>29</v>
      </c>
      <c r="B3716">
        <v>0.25026999999999999</v>
      </c>
      <c r="D3716" t="s">
        <v>30</v>
      </c>
      <c r="E3716" t="s">
        <v>31</v>
      </c>
      <c r="F3716" t="s">
        <v>27</v>
      </c>
      <c r="G3716">
        <v>0</v>
      </c>
      <c r="I3716" t="s">
        <v>338</v>
      </c>
    </row>
    <row r="3717" spans="1:19" x14ac:dyDescent="0.2">
      <c r="A3717" t="s">
        <v>1460</v>
      </c>
      <c r="B3717">
        <v>1</v>
      </c>
      <c r="C3717" t="str">
        <f>B3707</f>
        <v>PK</v>
      </c>
      <c r="D3717" t="s">
        <v>53</v>
      </c>
      <c r="E3717" t="s">
        <v>339</v>
      </c>
      <c r="F3717" t="s">
        <v>33</v>
      </c>
      <c r="G3717">
        <v>0</v>
      </c>
      <c r="H3717" t="s">
        <v>73</v>
      </c>
      <c r="J3717">
        <f>VLOOKUP(C3717,'extension - production vol'!$B$6:$D$235,3,0)</f>
        <v>22.588000000000001</v>
      </c>
    </row>
    <row r="3718" spans="1:19" x14ac:dyDescent="0.2">
      <c r="A3718" t="s">
        <v>1434</v>
      </c>
      <c r="B3718">
        <v>3.3521534714391271E-8</v>
      </c>
      <c r="C3718" t="s">
        <v>49</v>
      </c>
      <c r="D3718" t="s">
        <v>15</v>
      </c>
      <c r="F3718" t="s">
        <v>36</v>
      </c>
      <c r="G3718">
        <v>0</v>
      </c>
      <c r="H3718" t="s">
        <v>1434</v>
      </c>
      <c r="I3718" t="s">
        <v>340</v>
      </c>
    </row>
    <row r="3719" spans="1:19" x14ac:dyDescent="0.2">
      <c r="A3719" t="s">
        <v>1435</v>
      </c>
      <c r="B3719">
        <v>1.7708617649119798E-8</v>
      </c>
      <c r="C3719" t="s">
        <v>49</v>
      </c>
      <c r="D3719" t="s">
        <v>15</v>
      </c>
      <c r="F3719" t="s">
        <v>36</v>
      </c>
      <c r="G3719">
        <v>0</v>
      </c>
      <c r="H3719" t="s">
        <v>1435</v>
      </c>
      <c r="I3719" t="s">
        <v>340</v>
      </c>
    </row>
    <row r="3720" spans="1:19" x14ac:dyDescent="0.2">
      <c r="A3720" t="s">
        <v>1452</v>
      </c>
      <c r="B3720">
        <v>3.0570455872195341E-10</v>
      </c>
      <c r="C3720" t="s">
        <v>35</v>
      </c>
      <c r="D3720" t="s">
        <v>15</v>
      </c>
      <c r="F3720" t="s">
        <v>36</v>
      </c>
      <c r="G3720">
        <v>0</v>
      </c>
      <c r="H3720" t="s">
        <v>1452</v>
      </c>
      <c r="I3720" t="s">
        <v>340</v>
      </c>
    </row>
    <row r="3721" spans="1:19" x14ac:dyDescent="0.2">
      <c r="A3721" t="s">
        <v>1453</v>
      </c>
      <c r="B3721">
        <v>3.7018911407736551E-10</v>
      </c>
      <c r="C3721" t="s">
        <v>35</v>
      </c>
      <c r="D3721" t="s">
        <v>15</v>
      </c>
      <c r="F3721" t="s">
        <v>36</v>
      </c>
      <c r="G3721">
        <v>0</v>
      </c>
      <c r="H3721" t="s">
        <v>1453</v>
      </c>
      <c r="I3721" t="s">
        <v>340</v>
      </c>
    </row>
    <row r="3722" spans="1:19" x14ac:dyDescent="0.2">
      <c r="A3722" t="s">
        <v>1454</v>
      </c>
      <c r="B3722">
        <v>4.824400067330827E-11</v>
      </c>
      <c r="C3722" t="s">
        <v>35</v>
      </c>
      <c r="D3722" t="s">
        <v>15</v>
      </c>
      <c r="F3722" t="s">
        <v>36</v>
      </c>
      <c r="G3722">
        <v>0</v>
      </c>
      <c r="H3722" t="s">
        <v>1454</v>
      </c>
      <c r="I3722" t="s">
        <v>340</v>
      </c>
    </row>
    <row r="3723" spans="1:19" x14ac:dyDescent="0.2">
      <c r="A3723" t="s">
        <v>1455</v>
      </c>
      <c r="B3723">
        <v>9.7920991465625702E-9</v>
      </c>
      <c r="C3723" t="s">
        <v>35</v>
      </c>
      <c r="D3723" t="s">
        <v>15</v>
      </c>
      <c r="F3723" t="s">
        <v>36</v>
      </c>
      <c r="G3723">
        <v>0</v>
      </c>
      <c r="H3723" t="s">
        <v>1455</v>
      </c>
      <c r="I3723" t="s">
        <v>340</v>
      </c>
    </row>
    <row r="3724" spans="1:19" x14ac:dyDescent="0.2">
      <c r="A3724" t="s">
        <v>1456</v>
      </c>
      <c r="B3724">
        <v>5.1826475970831156E-9</v>
      </c>
      <c r="C3724" t="s">
        <v>35</v>
      </c>
      <c r="D3724" t="s">
        <v>15</v>
      </c>
      <c r="F3724" t="s">
        <v>36</v>
      </c>
      <c r="G3724">
        <v>0</v>
      </c>
      <c r="H3724" t="s">
        <v>1456</v>
      </c>
      <c r="I3724" t="s">
        <v>340</v>
      </c>
    </row>
    <row r="3725" spans="1:19" x14ac:dyDescent="0.2">
      <c r="A3725" t="s">
        <v>1461</v>
      </c>
      <c r="B3725">
        <v>5.3404337904433668E-9</v>
      </c>
      <c r="C3725" t="s">
        <v>49</v>
      </c>
      <c r="D3725" t="s">
        <v>15</v>
      </c>
      <c r="F3725" t="s">
        <v>36</v>
      </c>
      <c r="G3725">
        <v>0</v>
      </c>
      <c r="H3725" t="s">
        <v>1461</v>
      </c>
      <c r="I3725" t="s">
        <v>340</v>
      </c>
    </row>
    <row r="3726" spans="1:19" x14ac:dyDescent="0.2">
      <c r="A3726" t="s">
        <v>1457</v>
      </c>
      <c r="B3726">
        <v>6.2434324500307844E-8</v>
      </c>
      <c r="C3726" t="s">
        <v>49</v>
      </c>
      <c r="D3726" t="s">
        <v>15</v>
      </c>
      <c r="F3726" t="s">
        <v>36</v>
      </c>
      <c r="G3726">
        <v>0</v>
      </c>
      <c r="H3726" t="s">
        <v>1457</v>
      </c>
      <c r="I3726" t="s">
        <v>340</v>
      </c>
    </row>
    <row r="3727" spans="1:19" x14ac:dyDescent="0.2">
      <c r="A3727" t="s">
        <v>1462</v>
      </c>
      <c r="B3727">
        <v>1.9816111689228142E-9</v>
      </c>
      <c r="C3727" t="s">
        <v>49</v>
      </c>
      <c r="D3727" t="s">
        <v>15</v>
      </c>
      <c r="F3727" t="s">
        <v>36</v>
      </c>
      <c r="G3727">
        <v>0</v>
      </c>
      <c r="H3727" t="s">
        <v>1462</v>
      </c>
      <c r="I3727" t="s">
        <v>340</v>
      </c>
    </row>
    <row r="3728" spans="1:19" x14ac:dyDescent="0.2">
      <c r="A3728" t="s">
        <v>1458</v>
      </c>
      <c r="B3728">
        <v>3.3001000093019847E-8</v>
      </c>
      <c r="C3728" t="s">
        <v>49</v>
      </c>
      <c r="D3728" t="s">
        <v>15</v>
      </c>
      <c r="F3728" t="s">
        <v>36</v>
      </c>
      <c r="G3728">
        <v>0</v>
      </c>
      <c r="H3728" t="s">
        <v>1458</v>
      </c>
      <c r="I3728" t="s">
        <v>340</v>
      </c>
    </row>
    <row r="3729" spans="1:22" x14ac:dyDescent="0.2">
      <c r="A3729" t="s">
        <v>442</v>
      </c>
      <c r="B3729">
        <v>3.7025999999999999E-3</v>
      </c>
      <c r="C3729" t="s">
        <v>42</v>
      </c>
      <c r="D3729" t="s">
        <v>16</v>
      </c>
      <c r="F3729" t="s">
        <v>36</v>
      </c>
      <c r="G3729">
        <v>0</v>
      </c>
      <c r="H3729" t="s">
        <v>443</v>
      </c>
      <c r="I3729" t="s">
        <v>353</v>
      </c>
    </row>
    <row r="3730" spans="1:22" x14ac:dyDescent="0.2">
      <c r="A3730" t="s">
        <v>354</v>
      </c>
      <c r="B3730">
        <v>-3.3322999999999998E-6</v>
      </c>
      <c r="C3730" t="s">
        <v>49</v>
      </c>
      <c r="D3730" t="s">
        <v>250</v>
      </c>
      <c r="F3730" t="s">
        <v>36</v>
      </c>
      <c r="G3730">
        <v>0</v>
      </c>
      <c r="H3730" t="s">
        <v>355</v>
      </c>
      <c r="I3730" t="s">
        <v>353</v>
      </c>
    </row>
    <row r="3732" spans="1:22" s="2" customFormat="1" x14ac:dyDescent="0.2">
      <c r="A3732" s="2" t="s">
        <v>2</v>
      </c>
      <c r="B3732" s="2" t="s">
        <v>332</v>
      </c>
    </row>
    <row r="3733" spans="1:22" x14ac:dyDescent="0.2">
      <c r="A3733" t="s">
        <v>4</v>
      </c>
      <c r="B3733" t="s">
        <v>356</v>
      </c>
    </row>
    <row r="3734" spans="1:22" x14ac:dyDescent="0.2">
      <c r="A3734" t="s">
        <v>6</v>
      </c>
      <c r="B3734" t="s">
        <v>1802</v>
      </c>
    </row>
    <row r="3735" spans="1:22" x14ac:dyDescent="0.2">
      <c r="A3735" t="s">
        <v>8</v>
      </c>
      <c r="B3735">
        <v>1</v>
      </c>
    </row>
    <row r="3736" spans="1:22" x14ac:dyDescent="0.2">
      <c r="A3736" t="s">
        <v>9</v>
      </c>
      <c r="B3736" t="s">
        <v>73</v>
      </c>
    </row>
    <row r="3737" spans="1:22" x14ac:dyDescent="0.2">
      <c r="A3737" t="s">
        <v>11</v>
      </c>
      <c r="B3737" t="s">
        <v>12</v>
      </c>
    </row>
    <row r="3738" spans="1:22" x14ac:dyDescent="0.2">
      <c r="A3738" t="s">
        <v>13</v>
      </c>
      <c r="B3738" t="s">
        <v>14</v>
      </c>
    </row>
    <row r="3739" spans="1:22" x14ac:dyDescent="0.2">
      <c r="A3739" t="s">
        <v>15</v>
      </c>
      <c r="B3739" t="s">
        <v>53</v>
      </c>
    </row>
    <row r="3740" spans="1:22" x14ac:dyDescent="0.2">
      <c r="A3740" t="s">
        <v>17</v>
      </c>
    </row>
    <row r="3741" spans="1:22" s="2" customFormat="1" x14ac:dyDescent="0.2">
      <c r="A3741" s="2" t="s">
        <v>18</v>
      </c>
      <c r="B3741" s="2" t="s">
        <v>19</v>
      </c>
      <c r="C3741" s="2" t="s">
        <v>6</v>
      </c>
      <c r="D3741" s="2" t="s">
        <v>15</v>
      </c>
      <c r="E3741" s="2" t="s">
        <v>20</v>
      </c>
      <c r="F3741" s="2" t="s">
        <v>13</v>
      </c>
      <c r="G3741" s="2" t="s">
        <v>21</v>
      </c>
      <c r="H3741" s="2" t="s">
        <v>22</v>
      </c>
      <c r="I3741" s="2" t="s">
        <v>23</v>
      </c>
      <c r="J3741" s="2" t="s">
        <v>4</v>
      </c>
      <c r="K3741" s="2" t="s">
        <v>24</v>
      </c>
      <c r="L3741" s="2" t="s">
        <v>9</v>
      </c>
      <c r="M3741" s="2" t="s">
        <v>1998</v>
      </c>
      <c r="O3741" s="2" t="s">
        <v>2002</v>
      </c>
      <c r="P3741" s="2" t="s">
        <v>2003</v>
      </c>
      <c r="Q3741" s="2" t="s">
        <v>2001</v>
      </c>
      <c r="R3741" s="2" t="s">
        <v>2000</v>
      </c>
      <c r="S3741" s="2" t="s">
        <v>2004</v>
      </c>
      <c r="T3741" s="2" t="s">
        <v>1502</v>
      </c>
      <c r="U3741" s="2" t="s">
        <v>2005</v>
      </c>
      <c r="V3741" s="2" t="s">
        <v>2006</v>
      </c>
    </row>
    <row r="3742" spans="1:22" x14ac:dyDescent="0.2">
      <c r="A3742" t="s">
        <v>335</v>
      </c>
      <c r="B3742">
        <v>3.8502999999999998</v>
      </c>
      <c r="D3742" t="s">
        <v>30</v>
      </c>
      <c r="E3742" t="s">
        <v>336</v>
      </c>
      <c r="F3742" t="s">
        <v>27</v>
      </c>
      <c r="G3742">
        <v>2</v>
      </c>
      <c r="H3742">
        <v>1.348151067341848</v>
      </c>
      <c r="I3742">
        <v>4.3409845976280087E-2</v>
      </c>
      <c r="J3742" t="s">
        <v>337</v>
      </c>
    </row>
    <row r="3743" spans="1:22" x14ac:dyDescent="0.2">
      <c r="A3743" t="s">
        <v>29</v>
      </c>
      <c r="B3743">
        <v>0.25026999999999999</v>
      </c>
      <c r="D3743" t="s">
        <v>30</v>
      </c>
      <c r="E3743" t="s">
        <v>31</v>
      </c>
      <c r="F3743" t="s">
        <v>27</v>
      </c>
      <c r="G3743">
        <v>2</v>
      </c>
      <c r="H3743">
        <v>-1.385214943900327</v>
      </c>
      <c r="I3743">
        <v>2.439508208471609E-2</v>
      </c>
      <c r="J3743" t="s">
        <v>358</v>
      </c>
    </row>
    <row r="3744" spans="1:22" x14ac:dyDescent="0.2">
      <c r="A3744" t="s">
        <v>332</v>
      </c>
      <c r="B3744">
        <v>1</v>
      </c>
      <c r="C3744" t="str">
        <f>B3734</f>
        <v>PK</v>
      </c>
      <c r="D3744" t="s">
        <v>53</v>
      </c>
      <c r="E3744" t="s">
        <v>339</v>
      </c>
      <c r="F3744" t="s">
        <v>33</v>
      </c>
      <c r="G3744">
        <v>0</v>
      </c>
      <c r="H3744">
        <v>1</v>
      </c>
      <c r="L3744" t="s">
        <v>73</v>
      </c>
      <c r="M3744">
        <f>VLOOKUP(C3744,'extension - production vol'!$B$6:$D$235,3,0)</f>
        <v>22.588000000000001</v>
      </c>
    </row>
    <row r="3745" spans="1:12" x14ac:dyDescent="0.2">
      <c r="A3745" t="s">
        <v>1434</v>
      </c>
      <c r="B3745">
        <v>9.5377999999999999E-9</v>
      </c>
      <c r="C3745" t="s">
        <v>49</v>
      </c>
      <c r="D3745" t="s">
        <v>15</v>
      </c>
      <c r="F3745" t="s">
        <v>36</v>
      </c>
      <c r="G3745">
        <v>2</v>
      </c>
      <c r="H3745">
        <v>-18.46800298604678</v>
      </c>
      <c r="I3745">
        <v>9.798894162072011E-2</v>
      </c>
      <c r="J3745" t="s">
        <v>340</v>
      </c>
      <c r="L3745" t="s">
        <v>1434</v>
      </c>
    </row>
    <row r="3746" spans="1:12" x14ac:dyDescent="0.2">
      <c r="A3746" t="s">
        <v>1435</v>
      </c>
      <c r="B3746">
        <v>5.0512999999999997E-9</v>
      </c>
      <c r="C3746" t="s">
        <v>49</v>
      </c>
      <c r="D3746" t="s">
        <v>15</v>
      </c>
      <c r="F3746" t="s">
        <v>36</v>
      </c>
      <c r="G3746">
        <v>2</v>
      </c>
      <c r="H3746">
        <v>-19.10362020104489</v>
      </c>
      <c r="I3746">
        <v>9.798894162072011E-2</v>
      </c>
      <c r="J3746" t="s">
        <v>340</v>
      </c>
      <c r="L3746" t="s">
        <v>1435</v>
      </c>
    </row>
    <row r="3747" spans="1:12" x14ac:dyDescent="0.2">
      <c r="A3747" t="s">
        <v>1439</v>
      </c>
      <c r="B3747">
        <v>2.7893999999999999E-9</v>
      </c>
      <c r="C3747" t="s">
        <v>49</v>
      </c>
      <c r="D3747" t="s">
        <v>15</v>
      </c>
      <c r="F3747" t="s">
        <v>36</v>
      </c>
      <c r="G3747">
        <v>2</v>
      </c>
      <c r="H3747">
        <v>-19.697439318003951</v>
      </c>
      <c r="I3747">
        <v>9.798894162072011E-2</v>
      </c>
      <c r="J3747" t="s">
        <v>340</v>
      </c>
      <c r="L3747" t="s">
        <v>1439</v>
      </c>
    </row>
    <row r="3748" spans="1:12" x14ac:dyDescent="0.2">
      <c r="A3748" t="s">
        <v>1440</v>
      </c>
      <c r="B3748">
        <v>5.6277000000000002E-8</v>
      </c>
      <c r="C3748" t="s">
        <v>49</v>
      </c>
      <c r="D3748" t="s">
        <v>15</v>
      </c>
      <c r="F3748" t="s">
        <v>36</v>
      </c>
      <c r="G3748">
        <v>2</v>
      </c>
      <c r="H3748">
        <v>-16.692979911025031</v>
      </c>
      <c r="I3748">
        <v>9.798894162072011E-2</v>
      </c>
      <c r="J3748" t="s">
        <v>340</v>
      </c>
      <c r="L3748" t="s">
        <v>1440</v>
      </c>
    </row>
    <row r="3749" spans="1:12" x14ac:dyDescent="0.2">
      <c r="A3749" t="s">
        <v>1441</v>
      </c>
      <c r="B3749">
        <v>4.4043E-10</v>
      </c>
      <c r="C3749" t="s">
        <v>35</v>
      </c>
      <c r="D3749" t="s">
        <v>15</v>
      </c>
      <c r="F3749" t="s">
        <v>36</v>
      </c>
      <c r="G3749">
        <v>2</v>
      </c>
      <c r="H3749">
        <v>-21.54326959350907</v>
      </c>
      <c r="I3749">
        <v>9.798894162072011E-2</v>
      </c>
      <c r="J3749" t="s">
        <v>340</v>
      </c>
      <c r="L3749" t="s">
        <v>1441</v>
      </c>
    </row>
    <row r="3750" spans="1:12" x14ac:dyDescent="0.2">
      <c r="A3750" t="s">
        <v>1442</v>
      </c>
      <c r="B3750">
        <v>7.3404E-9</v>
      </c>
      <c r="C3750" t="s">
        <v>35</v>
      </c>
      <c r="D3750" t="s">
        <v>15</v>
      </c>
      <c r="F3750" t="s">
        <v>36</v>
      </c>
      <c r="G3750">
        <v>2</v>
      </c>
      <c r="H3750">
        <v>-18.729872499892029</v>
      </c>
      <c r="I3750">
        <v>9.798894162072011E-2</v>
      </c>
      <c r="J3750" t="s">
        <v>340</v>
      </c>
      <c r="L3750" t="s">
        <v>1442</v>
      </c>
    </row>
    <row r="3751" spans="1:12" x14ac:dyDescent="0.2">
      <c r="A3751" t="s">
        <v>1452</v>
      </c>
      <c r="B3751">
        <v>3.8934000000000002E-10</v>
      </c>
      <c r="C3751" t="s">
        <v>35</v>
      </c>
      <c r="D3751" t="s">
        <v>15</v>
      </c>
      <c r="F3751" t="s">
        <v>36</v>
      </c>
      <c r="G3751">
        <v>2</v>
      </c>
      <c r="H3751">
        <v>-21.666568118067421</v>
      </c>
      <c r="I3751">
        <v>9.798894162072011E-2</v>
      </c>
      <c r="J3751" t="s">
        <v>340</v>
      </c>
      <c r="L3751" t="s">
        <v>1452</v>
      </c>
    </row>
    <row r="3752" spans="1:12" x14ac:dyDescent="0.2">
      <c r="A3752" t="s">
        <v>1453</v>
      </c>
      <c r="B3752">
        <v>4.7130000000000002E-10</v>
      </c>
      <c r="C3752" t="s">
        <v>35</v>
      </c>
      <c r="D3752" t="s">
        <v>15</v>
      </c>
      <c r="F3752" t="s">
        <v>36</v>
      </c>
      <c r="G3752">
        <v>2</v>
      </c>
      <c r="H3752">
        <v>-21.47552628199886</v>
      </c>
      <c r="I3752">
        <v>9.798894162072011E-2</v>
      </c>
      <c r="J3752" t="s">
        <v>340</v>
      </c>
      <c r="L3752" t="s">
        <v>1453</v>
      </c>
    </row>
    <row r="3753" spans="1:12" x14ac:dyDescent="0.2">
      <c r="A3753" t="s">
        <v>1454</v>
      </c>
      <c r="B3753">
        <v>6.1474000000000004E-11</v>
      </c>
      <c r="C3753" t="s">
        <v>35</v>
      </c>
      <c r="D3753" t="s">
        <v>15</v>
      </c>
      <c r="F3753" t="s">
        <v>36</v>
      </c>
      <c r="G3753">
        <v>2</v>
      </c>
      <c r="H3753">
        <v>-23.51240679473371</v>
      </c>
      <c r="I3753">
        <v>9.798894162072011E-2</v>
      </c>
      <c r="J3753" t="s">
        <v>340</v>
      </c>
      <c r="L3753" t="s">
        <v>1454</v>
      </c>
    </row>
    <row r="3754" spans="1:12" x14ac:dyDescent="0.2">
      <c r="A3754" t="s">
        <v>1455</v>
      </c>
      <c r="B3754">
        <v>1.2458999999999999E-8</v>
      </c>
      <c r="C3754" t="s">
        <v>35</v>
      </c>
      <c r="D3754" t="s">
        <v>15</v>
      </c>
      <c r="F3754" t="s">
        <v>36</v>
      </c>
      <c r="G3754">
        <v>2</v>
      </c>
      <c r="H3754">
        <v>-18.20082258362968</v>
      </c>
      <c r="I3754">
        <v>9.798894162072011E-2</v>
      </c>
      <c r="J3754" t="s">
        <v>340</v>
      </c>
      <c r="L3754" t="s">
        <v>1455</v>
      </c>
    </row>
    <row r="3755" spans="1:12" x14ac:dyDescent="0.2">
      <c r="A3755" t="s">
        <v>1456</v>
      </c>
      <c r="B3755">
        <v>6.5981999999999998E-9</v>
      </c>
      <c r="C3755" t="s">
        <v>35</v>
      </c>
      <c r="D3755" t="s">
        <v>15</v>
      </c>
      <c r="F3755" t="s">
        <v>36</v>
      </c>
      <c r="G3755">
        <v>2</v>
      </c>
      <c r="H3755">
        <v>-18.836468952383601</v>
      </c>
      <c r="I3755">
        <v>9.798894162072011E-2</v>
      </c>
      <c r="J3755" t="s">
        <v>340</v>
      </c>
      <c r="L3755" t="s">
        <v>1456</v>
      </c>
    </row>
    <row r="3756" spans="1:12" x14ac:dyDescent="0.2">
      <c r="A3756" t="s">
        <v>1461</v>
      </c>
      <c r="B3756">
        <v>1.0666E-9</v>
      </c>
      <c r="C3756" t="s">
        <v>49</v>
      </c>
      <c r="D3756" t="s">
        <v>15</v>
      </c>
      <c r="F3756" t="s">
        <v>36</v>
      </c>
      <c r="G3756">
        <v>2</v>
      </c>
      <c r="H3756">
        <v>-20.658789817762049</v>
      </c>
      <c r="I3756">
        <v>9.798894162072011E-2</v>
      </c>
      <c r="J3756" t="s">
        <v>340</v>
      </c>
      <c r="L3756" t="s">
        <v>1461</v>
      </c>
    </row>
    <row r="3757" spans="1:12" x14ac:dyDescent="0.2">
      <c r="A3757" t="s">
        <v>1457</v>
      </c>
      <c r="B3757">
        <v>1.7777000000000001E-8</v>
      </c>
      <c r="C3757" t="s">
        <v>49</v>
      </c>
      <c r="D3757" t="s">
        <v>15</v>
      </c>
      <c r="F3757" t="s">
        <v>36</v>
      </c>
      <c r="G3757">
        <v>2</v>
      </c>
      <c r="H3757">
        <v>-17.845360350005858</v>
      </c>
      <c r="I3757">
        <v>9.798894162072011E-2</v>
      </c>
      <c r="J3757" t="s">
        <v>340</v>
      </c>
      <c r="L3757" t="s">
        <v>1457</v>
      </c>
    </row>
    <row r="3758" spans="1:12" x14ac:dyDescent="0.2">
      <c r="A3758" t="s">
        <v>1462</v>
      </c>
      <c r="B3758">
        <v>5.6487000000000004E-10</v>
      </c>
      <c r="C3758" t="s">
        <v>49</v>
      </c>
      <c r="D3758" t="s">
        <v>15</v>
      </c>
      <c r="F3758" t="s">
        <v>36</v>
      </c>
      <c r="G3758">
        <v>2</v>
      </c>
      <c r="H3758">
        <v>-21.294425499752101</v>
      </c>
      <c r="I3758">
        <v>9.798894162072011E-2</v>
      </c>
      <c r="J3758" t="s">
        <v>340</v>
      </c>
      <c r="L3758" t="s">
        <v>1462</v>
      </c>
    </row>
    <row r="3759" spans="1:12" x14ac:dyDescent="0.2">
      <c r="A3759" t="s">
        <v>1458</v>
      </c>
      <c r="B3759">
        <v>9.4146000000000001E-9</v>
      </c>
      <c r="C3759" t="s">
        <v>49</v>
      </c>
      <c r="D3759" t="s">
        <v>15</v>
      </c>
      <c r="F3759" t="s">
        <v>36</v>
      </c>
      <c r="G3759">
        <v>2</v>
      </c>
      <c r="H3759">
        <v>-18.48100416113547</v>
      </c>
      <c r="I3759">
        <v>9.798894162072011E-2</v>
      </c>
      <c r="J3759" t="s">
        <v>340</v>
      </c>
      <c r="L3759" t="s">
        <v>1458</v>
      </c>
    </row>
    <row r="3760" spans="1:12" x14ac:dyDescent="0.2">
      <c r="A3760" t="s">
        <v>341</v>
      </c>
      <c r="B3760">
        <v>2.3616999999999999E-8</v>
      </c>
      <c r="C3760" t="s">
        <v>359</v>
      </c>
      <c r="D3760" t="s">
        <v>15</v>
      </c>
      <c r="F3760" t="s">
        <v>36</v>
      </c>
      <c r="G3760">
        <v>2</v>
      </c>
      <c r="H3760">
        <v>-17.561299045251399</v>
      </c>
      <c r="I3760">
        <v>9.798894162072011E-2</v>
      </c>
      <c r="J3760" t="s">
        <v>340</v>
      </c>
      <c r="L3760" t="s">
        <v>341</v>
      </c>
    </row>
    <row r="3761" spans="1:12" x14ac:dyDescent="0.2">
      <c r="A3761" t="s">
        <v>342</v>
      </c>
      <c r="B3761">
        <v>2.3616999999999999E-8</v>
      </c>
      <c r="C3761" t="s">
        <v>359</v>
      </c>
      <c r="D3761" t="s">
        <v>15</v>
      </c>
      <c r="F3761" t="s">
        <v>36</v>
      </c>
      <c r="G3761">
        <v>2</v>
      </c>
      <c r="H3761">
        <v>-17.561299045251399</v>
      </c>
      <c r="I3761">
        <v>9.798894162072011E-2</v>
      </c>
      <c r="J3761" t="s">
        <v>340</v>
      </c>
      <c r="L3761" t="s">
        <v>342</v>
      </c>
    </row>
    <row r="3762" spans="1:12" x14ac:dyDescent="0.2">
      <c r="A3762" t="s">
        <v>343</v>
      </c>
      <c r="B3762">
        <v>1.2508E-8</v>
      </c>
      <c r="C3762" t="s">
        <v>359</v>
      </c>
      <c r="D3762" t="s">
        <v>15</v>
      </c>
      <c r="F3762" t="s">
        <v>36</v>
      </c>
      <c r="G3762">
        <v>2</v>
      </c>
      <c r="H3762">
        <v>-18.196897397350821</v>
      </c>
      <c r="I3762">
        <v>9.798894162072011E-2</v>
      </c>
      <c r="J3762" t="s">
        <v>340</v>
      </c>
      <c r="L3762" t="s">
        <v>343</v>
      </c>
    </row>
    <row r="3763" spans="1:12" x14ac:dyDescent="0.2">
      <c r="A3763" t="s">
        <v>344</v>
      </c>
      <c r="B3763">
        <v>1.2508E-8</v>
      </c>
      <c r="C3763" t="s">
        <v>359</v>
      </c>
      <c r="D3763" t="s">
        <v>15</v>
      </c>
      <c r="F3763" t="s">
        <v>36</v>
      </c>
      <c r="G3763">
        <v>2</v>
      </c>
      <c r="H3763">
        <v>-18.196897397350821</v>
      </c>
      <c r="I3763">
        <v>9.798894162072011E-2</v>
      </c>
      <c r="J3763" t="s">
        <v>340</v>
      </c>
      <c r="L3763" t="s">
        <v>344</v>
      </c>
    </row>
    <row r="3764" spans="1:12" x14ac:dyDescent="0.2">
      <c r="A3764" t="s">
        <v>345</v>
      </c>
      <c r="B3764">
        <v>2.4797999999999997E-7</v>
      </c>
      <c r="C3764" t="s">
        <v>359</v>
      </c>
      <c r="D3764" t="s">
        <v>15</v>
      </c>
      <c r="F3764" t="s">
        <v>36</v>
      </c>
      <c r="G3764">
        <v>2</v>
      </c>
      <c r="H3764">
        <v>-15.20991773919472</v>
      </c>
      <c r="I3764">
        <v>9.798894162072011E-2</v>
      </c>
      <c r="J3764" t="s">
        <v>340</v>
      </c>
      <c r="L3764" t="s">
        <v>345</v>
      </c>
    </row>
    <row r="3765" spans="1:12" x14ac:dyDescent="0.2">
      <c r="A3765" t="s">
        <v>346</v>
      </c>
      <c r="B3765">
        <v>1.3133E-7</v>
      </c>
      <c r="C3765" t="s">
        <v>359</v>
      </c>
      <c r="D3765" t="s">
        <v>15</v>
      </c>
      <c r="F3765" t="s">
        <v>36</v>
      </c>
      <c r="G3765">
        <v>2</v>
      </c>
      <c r="H3765">
        <v>-15.845552597349339</v>
      </c>
      <c r="I3765">
        <v>9.798894162072011E-2</v>
      </c>
      <c r="J3765" t="s">
        <v>340</v>
      </c>
      <c r="L3765" t="s">
        <v>346</v>
      </c>
    </row>
    <row r="3766" spans="1:12" x14ac:dyDescent="0.2">
      <c r="A3766" t="s">
        <v>347</v>
      </c>
      <c r="B3766">
        <v>4.6489E-8</v>
      </c>
      <c r="C3766" t="s">
        <v>49</v>
      </c>
      <c r="D3766" t="s">
        <v>15</v>
      </c>
      <c r="F3766" t="s">
        <v>36</v>
      </c>
      <c r="G3766">
        <v>2</v>
      </c>
      <c r="H3766">
        <v>-16.884050111477411</v>
      </c>
      <c r="I3766">
        <v>9.798894162072011E-2</v>
      </c>
      <c r="J3766" t="s">
        <v>340</v>
      </c>
      <c r="L3766" t="s">
        <v>347</v>
      </c>
    </row>
    <row r="3767" spans="1:12" x14ac:dyDescent="0.2">
      <c r="A3767" t="s">
        <v>348</v>
      </c>
      <c r="B3767">
        <v>3.3766000000000001E-9</v>
      </c>
      <c r="C3767" t="s">
        <v>49</v>
      </c>
      <c r="D3767" t="s">
        <v>15</v>
      </c>
      <c r="F3767" t="s">
        <v>36</v>
      </c>
      <c r="G3767">
        <v>2</v>
      </c>
      <c r="H3767">
        <v>-19.506396550885459</v>
      </c>
      <c r="I3767">
        <v>9.798894162072011E-2</v>
      </c>
      <c r="J3767" t="s">
        <v>340</v>
      </c>
      <c r="L3767" t="s">
        <v>348</v>
      </c>
    </row>
    <row r="3768" spans="1:12" x14ac:dyDescent="0.2">
      <c r="A3768" t="s">
        <v>349</v>
      </c>
      <c r="B3768">
        <v>1.2213E-8</v>
      </c>
      <c r="C3768" t="s">
        <v>359</v>
      </c>
      <c r="D3768" t="s">
        <v>15</v>
      </c>
      <c r="F3768" t="s">
        <v>36</v>
      </c>
      <c r="G3768">
        <v>2</v>
      </c>
      <c r="H3768">
        <v>-18.220764878757461</v>
      </c>
      <c r="I3768">
        <v>9.798894162072011E-2</v>
      </c>
      <c r="J3768" t="s">
        <v>340</v>
      </c>
      <c r="L3768" t="s">
        <v>349</v>
      </c>
    </row>
    <row r="3769" spans="1:12" x14ac:dyDescent="0.2">
      <c r="A3769" t="s">
        <v>350</v>
      </c>
      <c r="B3769">
        <v>2.0354999999999999E-7</v>
      </c>
      <c r="C3769" t="s">
        <v>359</v>
      </c>
      <c r="D3769" t="s">
        <v>15</v>
      </c>
      <c r="F3769" t="s">
        <v>36</v>
      </c>
      <c r="G3769">
        <v>2</v>
      </c>
      <c r="H3769">
        <v>-15.40735416199742</v>
      </c>
      <c r="I3769">
        <v>9.798894162072011E-2</v>
      </c>
      <c r="J3769" t="s">
        <v>340</v>
      </c>
      <c r="L3769" t="s">
        <v>350</v>
      </c>
    </row>
    <row r="3770" spans="1:12" x14ac:dyDescent="0.2">
      <c r="A3770" t="s">
        <v>351</v>
      </c>
      <c r="B3770">
        <v>6.4681999999999996E-9</v>
      </c>
      <c r="C3770" t="s">
        <v>359</v>
      </c>
      <c r="D3770" t="s">
        <v>15</v>
      </c>
      <c r="F3770" t="s">
        <v>36</v>
      </c>
      <c r="G3770">
        <v>2</v>
      </c>
      <c r="H3770">
        <v>-18.856367974250119</v>
      </c>
      <c r="I3770">
        <v>9.798894162072011E-2</v>
      </c>
      <c r="J3770" t="s">
        <v>340</v>
      </c>
      <c r="L3770" t="s">
        <v>351</v>
      </c>
    </row>
    <row r="3771" spans="1:12" x14ac:dyDescent="0.2">
      <c r="A3771" t="s">
        <v>352</v>
      </c>
      <c r="B3771">
        <v>1.078E-7</v>
      </c>
      <c r="C3771" t="s">
        <v>359</v>
      </c>
      <c r="D3771" t="s">
        <v>15</v>
      </c>
      <c r="F3771" t="s">
        <v>36</v>
      </c>
      <c r="G3771">
        <v>2</v>
      </c>
      <c r="H3771">
        <v>-16.042988178471511</v>
      </c>
      <c r="I3771">
        <v>9.798894162072011E-2</v>
      </c>
      <c r="J3771" t="s">
        <v>340</v>
      </c>
      <c r="L3771" t="s">
        <v>352</v>
      </c>
    </row>
    <row r="3772" spans="1:12" x14ac:dyDescent="0.2">
      <c r="A3772" t="s">
        <v>442</v>
      </c>
      <c r="B3772">
        <v>2.0720999999999999E-3</v>
      </c>
      <c r="C3772" t="s">
        <v>42</v>
      </c>
      <c r="D3772" t="s">
        <v>16</v>
      </c>
      <c r="F3772" t="s">
        <v>36</v>
      </c>
      <c r="G3772">
        <v>2</v>
      </c>
      <c r="H3772">
        <v>-6.1791926932012373</v>
      </c>
      <c r="I3772">
        <v>4.3409845976280087E-2</v>
      </c>
      <c r="J3772" t="s">
        <v>353</v>
      </c>
      <c r="L3772" t="s">
        <v>443</v>
      </c>
    </row>
    <row r="3773" spans="1:12" x14ac:dyDescent="0.2">
      <c r="A3773" t="s">
        <v>354</v>
      </c>
      <c r="B3773">
        <v>-1.8648999999999999E-6</v>
      </c>
      <c r="C3773" t="s">
        <v>49</v>
      </c>
      <c r="D3773" t="s">
        <v>250</v>
      </c>
      <c r="F3773" t="s">
        <v>36</v>
      </c>
      <c r="G3773">
        <v>2</v>
      </c>
      <c r="H3773">
        <v>-13.19230312560901</v>
      </c>
      <c r="I3773">
        <v>4.3409845976280087E-2</v>
      </c>
      <c r="J3773" t="s">
        <v>353</v>
      </c>
      <c r="K3773" t="b">
        <v>1</v>
      </c>
      <c r="L3773" t="s">
        <v>355</v>
      </c>
    </row>
    <row r="3775" spans="1:12" s="2" customFormat="1" x14ac:dyDescent="0.2">
      <c r="A3775" s="2" t="s">
        <v>2</v>
      </c>
      <c r="B3775" s="2" t="s">
        <v>1459</v>
      </c>
    </row>
    <row r="3776" spans="1:12" x14ac:dyDescent="0.2">
      <c r="A3776" t="s">
        <v>4</v>
      </c>
      <c r="B3776" t="s">
        <v>404</v>
      </c>
    </row>
    <row r="3777" spans="1:19" x14ac:dyDescent="0.2">
      <c r="A3777" t="s">
        <v>6</v>
      </c>
      <c r="B3777" t="s">
        <v>1868</v>
      </c>
    </row>
    <row r="3778" spans="1:19" x14ac:dyDescent="0.2">
      <c r="A3778" t="s">
        <v>8</v>
      </c>
      <c r="B3778">
        <v>1</v>
      </c>
    </row>
    <row r="3779" spans="1:19" x14ac:dyDescent="0.2">
      <c r="A3779" t="s">
        <v>9</v>
      </c>
      <c r="B3779" t="s">
        <v>73</v>
      </c>
    </row>
    <row r="3780" spans="1:19" x14ac:dyDescent="0.2">
      <c r="A3780" t="s">
        <v>11</v>
      </c>
      <c r="B3780" t="s">
        <v>12</v>
      </c>
    </row>
    <row r="3781" spans="1:19" x14ac:dyDescent="0.2">
      <c r="A3781" t="s">
        <v>13</v>
      </c>
      <c r="B3781" t="s">
        <v>14</v>
      </c>
    </row>
    <row r="3782" spans="1:19" x14ac:dyDescent="0.2">
      <c r="A3782" t="s">
        <v>15</v>
      </c>
      <c r="B3782" t="s">
        <v>53</v>
      </c>
    </row>
    <row r="3783" spans="1:19" x14ac:dyDescent="0.2">
      <c r="A3783" t="s">
        <v>17</v>
      </c>
    </row>
    <row r="3784" spans="1:19" s="2" customFormat="1" x14ac:dyDescent="0.2">
      <c r="A3784" s="2" t="s">
        <v>18</v>
      </c>
      <c r="B3784" s="2" t="s">
        <v>19</v>
      </c>
      <c r="C3784" s="2" t="s">
        <v>6</v>
      </c>
      <c r="D3784" s="2" t="s">
        <v>15</v>
      </c>
      <c r="E3784" s="2" t="s">
        <v>20</v>
      </c>
      <c r="F3784" s="2" t="s">
        <v>13</v>
      </c>
      <c r="G3784" s="2" t="s">
        <v>21</v>
      </c>
      <c r="H3784" s="2" t="s">
        <v>9</v>
      </c>
      <c r="I3784" s="2" t="s">
        <v>4</v>
      </c>
      <c r="J3784" s="2" t="s">
        <v>1925</v>
      </c>
      <c r="K3784" s="2" t="s">
        <v>1998</v>
      </c>
      <c r="L3784" s="2" t="s">
        <v>2002</v>
      </c>
      <c r="M3784" s="2" t="s">
        <v>2001</v>
      </c>
      <c r="O3784" s="2" t="s">
        <v>2000</v>
      </c>
      <c r="P3784" s="2" t="s">
        <v>2004</v>
      </c>
      <c r="Q3784" s="2" t="s">
        <v>1502</v>
      </c>
      <c r="R3784" s="2" t="s">
        <v>2005</v>
      </c>
      <c r="S3784" s="2" t="s">
        <v>2006</v>
      </c>
    </row>
    <row r="3785" spans="1:19" x14ac:dyDescent="0.2">
      <c r="A3785" t="s">
        <v>335</v>
      </c>
      <c r="B3785">
        <v>3.8502999999999998</v>
      </c>
      <c r="D3785" t="s">
        <v>30</v>
      </c>
      <c r="E3785" t="s">
        <v>336</v>
      </c>
      <c r="F3785" t="s">
        <v>27</v>
      </c>
      <c r="G3785">
        <v>0</v>
      </c>
      <c r="I3785" t="s">
        <v>337</v>
      </c>
    </row>
    <row r="3786" spans="1:19" x14ac:dyDescent="0.2">
      <c r="A3786" t="s">
        <v>29</v>
      </c>
      <c r="B3786">
        <v>0.25026999999999999</v>
      </c>
      <c r="D3786" t="s">
        <v>30</v>
      </c>
      <c r="E3786" t="s">
        <v>31</v>
      </c>
      <c r="F3786" t="s">
        <v>27</v>
      </c>
      <c r="G3786">
        <v>0</v>
      </c>
      <c r="I3786" t="s">
        <v>338</v>
      </c>
    </row>
    <row r="3787" spans="1:19" x14ac:dyDescent="0.2">
      <c r="A3787" t="s">
        <v>1459</v>
      </c>
      <c r="B3787">
        <v>1</v>
      </c>
      <c r="C3787" t="str">
        <f>B3777</f>
        <v>SO</v>
      </c>
      <c r="D3787" t="s">
        <v>53</v>
      </c>
      <c r="E3787" t="s">
        <v>339</v>
      </c>
      <c r="F3787" t="s">
        <v>33</v>
      </c>
      <c r="G3787">
        <v>0</v>
      </c>
      <c r="H3787" t="s">
        <v>73</v>
      </c>
      <c r="J3787">
        <f>VLOOKUP(C3787,'extension - production vol'!$B$6:$D$235,3,0)</f>
        <v>71.599999999999994</v>
      </c>
    </row>
    <row r="3788" spans="1:19" x14ac:dyDescent="0.2">
      <c r="A3788" t="s">
        <v>1439</v>
      </c>
      <c r="B3788">
        <v>6.4265290829504533E-9</v>
      </c>
      <c r="C3788" t="s">
        <v>49</v>
      </c>
      <c r="D3788" t="s">
        <v>15</v>
      </c>
      <c r="F3788" t="s">
        <v>36</v>
      </c>
      <c r="G3788">
        <v>0</v>
      </c>
      <c r="H3788" t="s">
        <v>1439</v>
      </c>
      <c r="I3788" t="s">
        <v>340</v>
      </c>
    </row>
    <row r="3789" spans="1:19" x14ac:dyDescent="0.2">
      <c r="A3789" t="s">
        <v>1440</v>
      </c>
      <c r="B3789">
        <v>7.9051994914169298E-8</v>
      </c>
      <c r="C3789" t="s">
        <v>49</v>
      </c>
      <c r="D3789" t="s">
        <v>15</v>
      </c>
      <c r="F3789" t="s">
        <v>36</v>
      </c>
      <c r="G3789">
        <v>0</v>
      </c>
      <c r="H3789" t="s">
        <v>1440</v>
      </c>
      <c r="I3789" t="s">
        <v>340</v>
      </c>
    </row>
    <row r="3790" spans="1:19" x14ac:dyDescent="0.2">
      <c r="A3790" t="s">
        <v>1441</v>
      </c>
      <c r="B3790">
        <v>4.3905136743696912E-9</v>
      </c>
      <c r="C3790" t="s">
        <v>35</v>
      </c>
      <c r="D3790" t="s">
        <v>15</v>
      </c>
      <c r="F3790" t="s">
        <v>36</v>
      </c>
      <c r="G3790">
        <v>0</v>
      </c>
      <c r="H3790" t="s">
        <v>1441</v>
      </c>
      <c r="I3790" t="s">
        <v>340</v>
      </c>
    </row>
    <row r="3791" spans="1:19" x14ac:dyDescent="0.2">
      <c r="A3791" t="s">
        <v>1442</v>
      </c>
      <c r="B3791">
        <v>1.0521308675626849E-7</v>
      </c>
      <c r="C3791" t="s">
        <v>35</v>
      </c>
      <c r="D3791" t="s">
        <v>15</v>
      </c>
      <c r="F3791" t="s">
        <v>36</v>
      </c>
      <c r="G3791">
        <v>0</v>
      </c>
      <c r="H3791" t="s">
        <v>1442</v>
      </c>
      <c r="I3791" t="s">
        <v>340</v>
      </c>
    </row>
    <row r="3792" spans="1:19" x14ac:dyDescent="0.2">
      <c r="A3792" t="s">
        <v>341</v>
      </c>
      <c r="B3792">
        <v>2.1036182300075951E-7</v>
      </c>
      <c r="C3792" t="s">
        <v>35</v>
      </c>
      <c r="D3792" t="s">
        <v>15</v>
      </c>
      <c r="F3792" t="s">
        <v>36</v>
      </c>
      <c r="G3792">
        <v>0</v>
      </c>
      <c r="H3792" t="s">
        <v>341</v>
      </c>
      <c r="I3792" t="s">
        <v>340</v>
      </c>
    </row>
    <row r="3793" spans="1:9" x14ac:dyDescent="0.2">
      <c r="A3793" t="s">
        <v>342</v>
      </c>
      <c r="B3793">
        <v>2.1036182300075951E-7</v>
      </c>
      <c r="C3793" t="s">
        <v>35</v>
      </c>
      <c r="D3793" t="s">
        <v>15</v>
      </c>
      <c r="F3793" t="s">
        <v>36</v>
      </c>
      <c r="G3793">
        <v>0</v>
      </c>
      <c r="H3793" t="s">
        <v>342</v>
      </c>
      <c r="I3793" t="s">
        <v>340</v>
      </c>
    </row>
    <row r="3794" spans="1:9" x14ac:dyDescent="0.2">
      <c r="A3794" t="s">
        <v>343</v>
      </c>
      <c r="B3794">
        <v>1.161457169463653E-7</v>
      </c>
      <c r="C3794" t="s">
        <v>35</v>
      </c>
      <c r="D3794" t="s">
        <v>15</v>
      </c>
      <c r="F3794" t="s">
        <v>36</v>
      </c>
      <c r="G3794">
        <v>0</v>
      </c>
      <c r="H3794" t="s">
        <v>343</v>
      </c>
      <c r="I3794" t="s">
        <v>340</v>
      </c>
    </row>
    <row r="3795" spans="1:9" x14ac:dyDescent="0.2">
      <c r="A3795" t="s">
        <v>344</v>
      </c>
      <c r="B3795">
        <v>1.161457169463653E-7</v>
      </c>
      <c r="C3795" t="s">
        <v>35</v>
      </c>
      <c r="D3795" t="s">
        <v>15</v>
      </c>
      <c r="F3795" t="s">
        <v>36</v>
      </c>
      <c r="G3795">
        <v>0</v>
      </c>
      <c r="H3795" t="s">
        <v>344</v>
      </c>
      <c r="I3795" t="s">
        <v>340</v>
      </c>
    </row>
    <row r="3796" spans="1:9" x14ac:dyDescent="0.2">
      <c r="A3796" t="s">
        <v>345</v>
      </c>
      <c r="B3796">
        <v>2.1895696433061281E-6</v>
      </c>
      <c r="C3796" t="s">
        <v>35</v>
      </c>
      <c r="D3796" t="s">
        <v>15</v>
      </c>
      <c r="F3796" t="s">
        <v>36</v>
      </c>
      <c r="G3796">
        <v>0</v>
      </c>
      <c r="H3796" t="s">
        <v>345</v>
      </c>
      <c r="I3796" t="s">
        <v>340</v>
      </c>
    </row>
    <row r="3797" spans="1:9" x14ac:dyDescent="0.2">
      <c r="A3797" t="s">
        <v>346</v>
      </c>
      <c r="B3797">
        <v>1.2113722961667671E-6</v>
      </c>
      <c r="C3797" t="s">
        <v>35</v>
      </c>
      <c r="D3797" t="s">
        <v>15</v>
      </c>
      <c r="F3797" t="s">
        <v>36</v>
      </c>
      <c r="G3797">
        <v>0</v>
      </c>
      <c r="H3797" t="s">
        <v>346</v>
      </c>
      <c r="I3797" t="s">
        <v>340</v>
      </c>
    </row>
    <row r="3798" spans="1:9" x14ac:dyDescent="0.2">
      <c r="A3798" t="s">
        <v>347</v>
      </c>
      <c r="B3798">
        <v>1.5412295411323661E-7</v>
      </c>
      <c r="C3798" t="s">
        <v>49</v>
      </c>
      <c r="D3798" t="s">
        <v>15</v>
      </c>
      <c r="F3798" t="s">
        <v>36</v>
      </c>
      <c r="G3798">
        <v>0</v>
      </c>
      <c r="H3798" t="s">
        <v>347</v>
      </c>
      <c r="I3798" t="s">
        <v>340</v>
      </c>
    </row>
    <row r="3799" spans="1:9" x14ac:dyDescent="0.2">
      <c r="A3799" t="s">
        <v>348</v>
      </c>
      <c r="B3799">
        <v>3.281510868019834E-9</v>
      </c>
      <c r="C3799" t="s">
        <v>49</v>
      </c>
      <c r="D3799" t="s">
        <v>15</v>
      </c>
      <c r="F3799" t="s">
        <v>36</v>
      </c>
      <c r="G3799">
        <v>0</v>
      </c>
      <c r="H3799" t="s">
        <v>348</v>
      </c>
      <c r="I3799" t="s">
        <v>340</v>
      </c>
    </row>
    <row r="3800" spans="1:9" x14ac:dyDescent="0.2">
      <c r="A3800" t="s">
        <v>349</v>
      </c>
      <c r="B3800">
        <v>9.554485716244923E-8</v>
      </c>
      <c r="C3800" t="s">
        <v>35</v>
      </c>
      <c r="D3800" t="s">
        <v>15</v>
      </c>
      <c r="F3800" t="s">
        <v>36</v>
      </c>
      <c r="G3800">
        <v>0</v>
      </c>
      <c r="H3800" t="s">
        <v>349</v>
      </c>
      <c r="I3800" t="s">
        <v>340</v>
      </c>
    </row>
    <row r="3801" spans="1:9" x14ac:dyDescent="0.2">
      <c r="A3801" t="s">
        <v>350</v>
      </c>
      <c r="B3801">
        <v>2.2976263270017552E-6</v>
      </c>
      <c r="C3801" t="s">
        <v>35</v>
      </c>
      <c r="D3801" t="s">
        <v>15</v>
      </c>
      <c r="F3801" t="s">
        <v>36</v>
      </c>
      <c r="G3801">
        <v>0</v>
      </c>
      <c r="H3801" t="s">
        <v>350</v>
      </c>
      <c r="I3801" t="s">
        <v>340</v>
      </c>
    </row>
    <row r="3802" spans="1:9" x14ac:dyDescent="0.2">
      <c r="A3802" t="s">
        <v>351</v>
      </c>
      <c r="B3802">
        <v>5.3061518888431617E-8</v>
      </c>
      <c r="C3802" t="s">
        <v>35</v>
      </c>
      <c r="D3802" t="s">
        <v>15</v>
      </c>
      <c r="F3802" t="s">
        <v>36</v>
      </c>
      <c r="G3802">
        <v>0</v>
      </c>
      <c r="H3802" t="s">
        <v>351</v>
      </c>
      <c r="I3802" t="s">
        <v>340</v>
      </c>
    </row>
    <row r="3803" spans="1:9" x14ac:dyDescent="0.2">
      <c r="A3803" t="s">
        <v>352</v>
      </c>
      <c r="B3803">
        <v>1.2739314288326559E-6</v>
      </c>
      <c r="C3803" t="s">
        <v>35</v>
      </c>
      <c r="D3803" t="s">
        <v>15</v>
      </c>
      <c r="F3803" t="s">
        <v>36</v>
      </c>
      <c r="G3803">
        <v>0</v>
      </c>
      <c r="H3803" t="s">
        <v>352</v>
      </c>
      <c r="I3803" t="s">
        <v>340</v>
      </c>
    </row>
    <row r="3804" spans="1:9" x14ac:dyDescent="0.2">
      <c r="A3804" t="s">
        <v>442</v>
      </c>
      <c r="B3804">
        <v>3.7025999999999999E-3</v>
      </c>
      <c r="C3804" t="s">
        <v>42</v>
      </c>
      <c r="D3804" t="s">
        <v>16</v>
      </c>
      <c r="F3804" t="s">
        <v>36</v>
      </c>
      <c r="G3804">
        <v>0</v>
      </c>
      <c r="H3804" t="s">
        <v>443</v>
      </c>
      <c r="I3804" t="s">
        <v>353</v>
      </c>
    </row>
    <row r="3805" spans="1:9" x14ac:dyDescent="0.2">
      <c r="A3805" t="s">
        <v>354</v>
      </c>
      <c r="B3805">
        <v>-3.3322999999999998E-6</v>
      </c>
      <c r="C3805" t="s">
        <v>49</v>
      </c>
      <c r="D3805" t="s">
        <v>250</v>
      </c>
      <c r="F3805" t="s">
        <v>36</v>
      </c>
      <c r="G3805">
        <v>0</v>
      </c>
      <c r="H3805" t="s">
        <v>355</v>
      </c>
      <c r="I3805" t="s">
        <v>353</v>
      </c>
    </row>
    <row r="3807" spans="1:9" s="2" customFormat="1" x14ac:dyDescent="0.2">
      <c r="A3807" s="2" t="s">
        <v>2</v>
      </c>
      <c r="B3807" s="2" t="s">
        <v>1460</v>
      </c>
    </row>
    <row r="3808" spans="1:9" x14ac:dyDescent="0.2">
      <c r="A3808" t="s">
        <v>4</v>
      </c>
      <c r="B3808" t="s">
        <v>404</v>
      </c>
    </row>
    <row r="3809" spans="1:19" x14ac:dyDescent="0.2">
      <c r="A3809" t="s">
        <v>6</v>
      </c>
      <c r="B3809" t="s">
        <v>1868</v>
      </c>
    </row>
    <row r="3810" spans="1:19" x14ac:dyDescent="0.2">
      <c r="A3810" t="s">
        <v>8</v>
      </c>
      <c r="B3810">
        <v>1</v>
      </c>
    </row>
    <row r="3811" spans="1:19" x14ac:dyDescent="0.2">
      <c r="A3811" t="s">
        <v>9</v>
      </c>
      <c r="B3811" t="s">
        <v>73</v>
      </c>
    </row>
    <row r="3812" spans="1:19" x14ac:dyDescent="0.2">
      <c r="A3812" t="s">
        <v>11</v>
      </c>
      <c r="B3812" t="s">
        <v>12</v>
      </c>
    </row>
    <row r="3813" spans="1:19" x14ac:dyDescent="0.2">
      <c r="A3813" t="s">
        <v>13</v>
      </c>
      <c r="B3813" t="s">
        <v>14</v>
      </c>
    </row>
    <row r="3814" spans="1:19" x14ac:dyDescent="0.2">
      <c r="A3814" t="s">
        <v>15</v>
      </c>
      <c r="B3814" t="s">
        <v>53</v>
      </c>
    </row>
    <row r="3815" spans="1:19" x14ac:dyDescent="0.2">
      <c r="A3815" t="s">
        <v>17</v>
      </c>
    </row>
    <row r="3816" spans="1:19" s="2" customFormat="1" x14ac:dyDescent="0.2">
      <c r="A3816" s="2" t="s">
        <v>18</v>
      </c>
      <c r="B3816" s="2" t="s">
        <v>19</v>
      </c>
      <c r="C3816" s="2" t="s">
        <v>6</v>
      </c>
      <c r="D3816" s="2" t="s">
        <v>15</v>
      </c>
      <c r="E3816" s="2" t="s">
        <v>20</v>
      </c>
      <c r="F3816" s="2" t="s">
        <v>13</v>
      </c>
      <c r="G3816" s="2" t="s">
        <v>21</v>
      </c>
      <c r="H3816" s="2" t="s">
        <v>9</v>
      </c>
      <c r="I3816" s="2" t="s">
        <v>4</v>
      </c>
      <c r="J3816" s="2" t="s">
        <v>1925</v>
      </c>
      <c r="K3816" s="2" t="s">
        <v>1998</v>
      </c>
      <c r="L3816" s="2" t="s">
        <v>2002</v>
      </c>
      <c r="M3816" s="2" t="s">
        <v>2001</v>
      </c>
      <c r="O3816" s="2" t="s">
        <v>2000</v>
      </c>
      <c r="P3816" s="2" t="s">
        <v>2004</v>
      </c>
      <c r="Q3816" s="2" t="s">
        <v>1502</v>
      </c>
      <c r="R3816" s="2" t="s">
        <v>2005</v>
      </c>
      <c r="S3816" s="2" t="s">
        <v>2006</v>
      </c>
    </row>
    <row r="3817" spans="1:19" x14ac:dyDescent="0.2">
      <c r="A3817" t="s">
        <v>335</v>
      </c>
      <c r="B3817">
        <v>3.8502999999999998</v>
      </c>
      <c r="D3817" t="s">
        <v>30</v>
      </c>
      <c r="E3817" t="s">
        <v>336</v>
      </c>
      <c r="F3817" t="s">
        <v>27</v>
      </c>
      <c r="G3817">
        <v>0</v>
      </c>
      <c r="I3817" t="s">
        <v>337</v>
      </c>
    </row>
    <row r="3818" spans="1:19" x14ac:dyDescent="0.2">
      <c r="A3818" t="s">
        <v>29</v>
      </c>
      <c r="B3818">
        <v>0.25026999999999999</v>
      </c>
      <c r="D3818" t="s">
        <v>30</v>
      </c>
      <c r="E3818" t="s">
        <v>31</v>
      </c>
      <c r="F3818" t="s">
        <v>27</v>
      </c>
      <c r="G3818">
        <v>0</v>
      </c>
      <c r="I3818" t="s">
        <v>338</v>
      </c>
    </row>
    <row r="3819" spans="1:19" x14ac:dyDescent="0.2">
      <c r="A3819" t="s">
        <v>1460</v>
      </c>
      <c r="B3819">
        <v>1</v>
      </c>
      <c r="C3819" t="str">
        <f>B3809</f>
        <v>SO</v>
      </c>
      <c r="D3819" t="s">
        <v>53</v>
      </c>
      <c r="E3819" t="s">
        <v>339</v>
      </c>
      <c r="F3819" t="s">
        <v>33</v>
      </c>
      <c r="G3819">
        <v>0</v>
      </c>
      <c r="H3819" t="s">
        <v>73</v>
      </c>
      <c r="J3819">
        <f>VLOOKUP(C3819,'extension - production vol'!$B$6:$D$235,3,0)</f>
        <v>71.599999999999994</v>
      </c>
    </row>
    <row r="3820" spans="1:19" x14ac:dyDescent="0.2">
      <c r="A3820" t="s">
        <v>1434</v>
      </c>
      <c r="B3820">
        <v>3.3521534714391271E-8</v>
      </c>
      <c r="C3820" t="s">
        <v>49</v>
      </c>
      <c r="D3820" t="s">
        <v>15</v>
      </c>
      <c r="F3820" t="s">
        <v>36</v>
      </c>
      <c r="G3820">
        <v>0</v>
      </c>
      <c r="H3820" t="s">
        <v>1434</v>
      </c>
      <c r="I3820" t="s">
        <v>340</v>
      </c>
    </row>
    <row r="3821" spans="1:19" x14ac:dyDescent="0.2">
      <c r="A3821" t="s">
        <v>1435</v>
      </c>
      <c r="B3821">
        <v>1.7708617649119798E-8</v>
      </c>
      <c r="C3821" t="s">
        <v>49</v>
      </c>
      <c r="D3821" t="s">
        <v>15</v>
      </c>
      <c r="F3821" t="s">
        <v>36</v>
      </c>
      <c r="G3821">
        <v>0</v>
      </c>
      <c r="H3821" t="s">
        <v>1435</v>
      </c>
      <c r="I3821" t="s">
        <v>340</v>
      </c>
    </row>
    <row r="3822" spans="1:19" x14ac:dyDescent="0.2">
      <c r="A3822" t="s">
        <v>1452</v>
      </c>
      <c r="B3822">
        <v>3.0570455872195341E-10</v>
      </c>
      <c r="C3822" t="s">
        <v>35</v>
      </c>
      <c r="D3822" t="s">
        <v>15</v>
      </c>
      <c r="F3822" t="s">
        <v>36</v>
      </c>
      <c r="G3822">
        <v>0</v>
      </c>
      <c r="H3822" t="s">
        <v>1452</v>
      </c>
      <c r="I3822" t="s">
        <v>340</v>
      </c>
    </row>
    <row r="3823" spans="1:19" x14ac:dyDescent="0.2">
      <c r="A3823" t="s">
        <v>1453</v>
      </c>
      <c r="B3823">
        <v>3.7018911407736551E-10</v>
      </c>
      <c r="C3823" t="s">
        <v>35</v>
      </c>
      <c r="D3823" t="s">
        <v>15</v>
      </c>
      <c r="F3823" t="s">
        <v>36</v>
      </c>
      <c r="G3823">
        <v>0</v>
      </c>
      <c r="H3823" t="s">
        <v>1453</v>
      </c>
      <c r="I3823" t="s">
        <v>340</v>
      </c>
    </row>
    <row r="3824" spans="1:19" x14ac:dyDescent="0.2">
      <c r="A3824" t="s">
        <v>1454</v>
      </c>
      <c r="B3824">
        <v>4.824400067330827E-11</v>
      </c>
      <c r="C3824" t="s">
        <v>35</v>
      </c>
      <c r="D3824" t="s">
        <v>15</v>
      </c>
      <c r="F3824" t="s">
        <v>36</v>
      </c>
      <c r="G3824">
        <v>0</v>
      </c>
      <c r="H3824" t="s">
        <v>1454</v>
      </c>
      <c r="I3824" t="s">
        <v>340</v>
      </c>
    </row>
    <row r="3825" spans="1:9" x14ac:dyDescent="0.2">
      <c r="A3825" t="s">
        <v>1455</v>
      </c>
      <c r="B3825">
        <v>9.7920991465625702E-9</v>
      </c>
      <c r="C3825" t="s">
        <v>35</v>
      </c>
      <c r="D3825" t="s">
        <v>15</v>
      </c>
      <c r="F3825" t="s">
        <v>36</v>
      </c>
      <c r="G3825">
        <v>0</v>
      </c>
      <c r="H3825" t="s">
        <v>1455</v>
      </c>
      <c r="I3825" t="s">
        <v>340</v>
      </c>
    </row>
    <row r="3826" spans="1:9" x14ac:dyDescent="0.2">
      <c r="A3826" t="s">
        <v>1456</v>
      </c>
      <c r="B3826">
        <v>5.1826475970831156E-9</v>
      </c>
      <c r="C3826" t="s">
        <v>35</v>
      </c>
      <c r="D3826" t="s">
        <v>15</v>
      </c>
      <c r="F3826" t="s">
        <v>36</v>
      </c>
      <c r="G3826">
        <v>0</v>
      </c>
      <c r="H3826" t="s">
        <v>1456</v>
      </c>
      <c r="I3826" t="s">
        <v>340</v>
      </c>
    </row>
    <row r="3827" spans="1:9" x14ac:dyDescent="0.2">
      <c r="A3827" t="s">
        <v>1461</v>
      </c>
      <c r="B3827">
        <v>5.3404337904433668E-9</v>
      </c>
      <c r="C3827" t="s">
        <v>49</v>
      </c>
      <c r="D3827" t="s">
        <v>15</v>
      </c>
      <c r="F3827" t="s">
        <v>36</v>
      </c>
      <c r="G3827">
        <v>0</v>
      </c>
      <c r="H3827" t="s">
        <v>1461</v>
      </c>
      <c r="I3827" t="s">
        <v>340</v>
      </c>
    </row>
    <row r="3828" spans="1:9" x14ac:dyDescent="0.2">
      <c r="A3828" t="s">
        <v>1457</v>
      </c>
      <c r="B3828">
        <v>6.2434324500307844E-8</v>
      </c>
      <c r="C3828" t="s">
        <v>49</v>
      </c>
      <c r="D3828" t="s">
        <v>15</v>
      </c>
      <c r="F3828" t="s">
        <v>36</v>
      </c>
      <c r="G3828">
        <v>0</v>
      </c>
      <c r="H3828" t="s">
        <v>1457</v>
      </c>
      <c r="I3828" t="s">
        <v>340</v>
      </c>
    </row>
    <row r="3829" spans="1:9" x14ac:dyDescent="0.2">
      <c r="A3829" t="s">
        <v>1462</v>
      </c>
      <c r="B3829">
        <v>1.9816111689228142E-9</v>
      </c>
      <c r="C3829" t="s">
        <v>49</v>
      </c>
      <c r="D3829" t="s">
        <v>15</v>
      </c>
      <c r="F3829" t="s">
        <v>36</v>
      </c>
      <c r="G3829">
        <v>0</v>
      </c>
      <c r="H3829" t="s">
        <v>1462</v>
      </c>
      <c r="I3829" t="s">
        <v>340</v>
      </c>
    </row>
    <row r="3830" spans="1:9" x14ac:dyDescent="0.2">
      <c r="A3830" t="s">
        <v>1458</v>
      </c>
      <c r="B3830">
        <v>3.3001000093019847E-8</v>
      </c>
      <c r="C3830" t="s">
        <v>49</v>
      </c>
      <c r="D3830" t="s">
        <v>15</v>
      </c>
      <c r="F3830" t="s">
        <v>36</v>
      </c>
      <c r="G3830">
        <v>0</v>
      </c>
      <c r="H3830" t="s">
        <v>1458</v>
      </c>
      <c r="I3830" t="s">
        <v>340</v>
      </c>
    </row>
    <row r="3831" spans="1:9" x14ac:dyDescent="0.2">
      <c r="A3831" t="s">
        <v>442</v>
      </c>
      <c r="B3831">
        <v>3.7025999999999999E-3</v>
      </c>
      <c r="C3831" t="s">
        <v>42</v>
      </c>
      <c r="D3831" t="s">
        <v>16</v>
      </c>
      <c r="F3831" t="s">
        <v>36</v>
      </c>
      <c r="G3831">
        <v>0</v>
      </c>
      <c r="H3831" t="s">
        <v>443</v>
      </c>
      <c r="I3831" t="s">
        <v>353</v>
      </c>
    </row>
    <row r="3832" spans="1:9" x14ac:dyDescent="0.2">
      <c r="A3832" t="s">
        <v>354</v>
      </c>
      <c r="B3832">
        <v>-3.3322999999999998E-6</v>
      </c>
      <c r="C3832" t="s">
        <v>49</v>
      </c>
      <c r="D3832" t="s">
        <v>250</v>
      </c>
      <c r="F3832" t="s">
        <v>36</v>
      </c>
      <c r="G3832">
        <v>0</v>
      </c>
      <c r="H3832" t="s">
        <v>355</v>
      </c>
      <c r="I3832" t="s">
        <v>353</v>
      </c>
    </row>
    <row r="3834" spans="1:9" s="2" customFormat="1" x14ac:dyDescent="0.2">
      <c r="A3834" s="2" t="s">
        <v>2</v>
      </c>
      <c r="B3834" s="2" t="s">
        <v>332</v>
      </c>
    </row>
    <row r="3835" spans="1:9" x14ac:dyDescent="0.2">
      <c r="A3835" t="s">
        <v>4</v>
      </c>
      <c r="B3835" t="s">
        <v>356</v>
      </c>
    </row>
    <row r="3836" spans="1:9" x14ac:dyDescent="0.2">
      <c r="A3836" t="s">
        <v>6</v>
      </c>
      <c r="B3836" t="s">
        <v>1868</v>
      </c>
    </row>
    <row r="3837" spans="1:9" x14ac:dyDescent="0.2">
      <c r="A3837" t="s">
        <v>8</v>
      </c>
      <c r="B3837">
        <v>1</v>
      </c>
    </row>
    <row r="3838" spans="1:9" x14ac:dyDescent="0.2">
      <c r="A3838" t="s">
        <v>9</v>
      </c>
      <c r="B3838" t="s">
        <v>73</v>
      </c>
    </row>
    <row r="3839" spans="1:9" x14ac:dyDescent="0.2">
      <c r="A3839" t="s">
        <v>11</v>
      </c>
      <c r="B3839" t="s">
        <v>12</v>
      </c>
    </row>
    <row r="3840" spans="1:9" x14ac:dyDescent="0.2">
      <c r="A3840" t="s">
        <v>13</v>
      </c>
      <c r="B3840" t="s">
        <v>14</v>
      </c>
    </row>
    <row r="3841" spans="1:22" x14ac:dyDescent="0.2">
      <c r="A3841" t="s">
        <v>15</v>
      </c>
      <c r="B3841" t="s">
        <v>53</v>
      </c>
    </row>
    <row r="3842" spans="1:22" x14ac:dyDescent="0.2">
      <c r="A3842" t="s">
        <v>17</v>
      </c>
    </row>
    <row r="3843" spans="1:22" s="2" customFormat="1" x14ac:dyDescent="0.2">
      <c r="A3843" s="2" t="s">
        <v>18</v>
      </c>
      <c r="B3843" s="2" t="s">
        <v>19</v>
      </c>
      <c r="C3843" s="2" t="s">
        <v>6</v>
      </c>
      <c r="D3843" s="2" t="s">
        <v>15</v>
      </c>
      <c r="E3843" s="2" t="s">
        <v>20</v>
      </c>
      <c r="F3843" s="2" t="s">
        <v>13</v>
      </c>
      <c r="G3843" s="2" t="s">
        <v>21</v>
      </c>
      <c r="H3843" s="2" t="s">
        <v>22</v>
      </c>
      <c r="I3843" s="2" t="s">
        <v>23</v>
      </c>
      <c r="J3843" s="2" t="s">
        <v>4</v>
      </c>
      <c r="K3843" s="2" t="s">
        <v>24</v>
      </c>
      <c r="L3843" s="2" t="s">
        <v>9</v>
      </c>
      <c r="M3843" s="2" t="s">
        <v>1998</v>
      </c>
      <c r="O3843" s="2" t="s">
        <v>2002</v>
      </c>
      <c r="P3843" s="2" t="s">
        <v>2003</v>
      </c>
      <c r="Q3843" s="2" t="s">
        <v>2001</v>
      </c>
      <c r="R3843" s="2" t="s">
        <v>2000</v>
      </c>
      <c r="S3843" s="2" t="s">
        <v>2004</v>
      </c>
      <c r="T3843" s="2" t="s">
        <v>1502</v>
      </c>
      <c r="U3843" s="2" t="s">
        <v>2005</v>
      </c>
      <c r="V3843" s="2" t="s">
        <v>2006</v>
      </c>
    </row>
    <row r="3844" spans="1:22" x14ac:dyDescent="0.2">
      <c r="A3844" t="s">
        <v>335</v>
      </c>
      <c r="B3844">
        <v>3.8502999999999998</v>
      </c>
      <c r="D3844" t="s">
        <v>30</v>
      </c>
      <c r="E3844" t="s">
        <v>336</v>
      </c>
      <c r="F3844" t="s">
        <v>27</v>
      </c>
      <c r="G3844">
        <v>2</v>
      </c>
      <c r="H3844">
        <v>1.348151067341848</v>
      </c>
      <c r="I3844">
        <v>4.3409845976280087E-2</v>
      </c>
      <c r="J3844" t="s">
        <v>337</v>
      </c>
    </row>
    <row r="3845" spans="1:22" x14ac:dyDescent="0.2">
      <c r="A3845" t="s">
        <v>29</v>
      </c>
      <c r="B3845">
        <v>0.25026999999999999</v>
      </c>
      <c r="D3845" t="s">
        <v>30</v>
      </c>
      <c r="E3845" t="s">
        <v>31</v>
      </c>
      <c r="F3845" t="s">
        <v>27</v>
      </c>
      <c r="G3845">
        <v>2</v>
      </c>
      <c r="H3845">
        <v>-1.385214943900327</v>
      </c>
      <c r="I3845">
        <v>2.439508208471609E-2</v>
      </c>
      <c r="J3845" t="s">
        <v>358</v>
      </c>
    </row>
    <row r="3846" spans="1:22" x14ac:dyDescent="0.2">
      <c r="A3846" t="s">
        <v>332</v>
      </c>
      <c r="B3846">
        <v>1</v>
      </c>
      <c r="C3846" t="str">
        <f>B3836</f>
        <v>SO</v>
      </c>
      <c r="D3846" t="s">
        <v>53</v>
      </c>
      <c r="E3846" t="s">
        <v>339</v>
      </c>
      <c r="F3846" t="s">
        <v>33</v>
      </c>
      <c r="G3846">
        <v>0</v>
      </c>
      <c r="H3846">
        <v>1</v>
      </c>
      <c r="L3846" t="s">
        <v>73</v>
      </c>
      <c r="M3846">
        <f>VLOOKUP(C3846,'extension - production vol'!$B$6:$D$235,3,0)</f>
        <v>71.599999999999994</v>
      </c>
    </row>
    <row r="3847" spans="1:22" x14ac:dyDescent="0.2">
      <c r="A3847" t="s">
        <v>1434</v>
      </c>
      <c r="B3847">
        <v>9.5377999999999999E-9</v>
      </c>
      <c r="C3847" t="s">
        <v>49</v>
      </c>
      <c r="D3847" t="s">
        <v>15</v>
      </c>
      <c r="F3847" t="s">
        <v>36</v>
      </c>
      <c r="G3847">
        <v>2</v>
      </c>
      <c r="H3847">
        <v>-18.46800298604678</v>
      </c>
      <c r="I3847">
        <v>9.798894162072011E-2</v>
      </c>
      <c r="J3847" t="s">
        <v>340</v>
      </c>
      <c r="L3847" t="s">
        <v>1434</v>
      </c>
    </row>
    <row r="3848" spans="1:22" x14ac:dyDescent="0.2">
      <c r="A3848" t="s">
        <v>1435</v>
      </c>
      <c r="B3848">
        <v>5.0512999999999997E-9</v>
      </c>
      <c r="C3848" t="s">
        <v>49</v>
      </c>
      <c r="D3848" t="s">
        <v>15</v>
      </c>
      <c r="F3848" t="s">
        <v>36</v>
      </c>
      <c r="G3848">
        <v>2</v>
      </c>
      <c r="H3848">
        <v>-19.10362020104489</v>
      </c>
      <c r="I3848">
        <v>9.798894162072011E-2</v>
      </c>
      <c r="J3848" t="s">
        <v>340</v>
      </c>
      <c r="L3848" t="s">
        <v>1435</v>
      </c>
    </row>
    <row r="3849" spans="1:22" x14ac:dyDescent="0.2">
      <c r="A3849" t="s">
        <v>1439</v>
      </c>
      <c r="B3849">
        <v>2.7893999999999999E-9</v>
      </c>
      <c r="C3849" t="s">
        <v>49</v>
      </c>
      <c r="D3849" t="s">
        <v>15</v>
      </c>
      <c r="F3849" t="s">
        <v>36</v>
      </c>
      <c r="G3849">
        <v>2</v>
      </c>
      <c r="H3849">
        <v>-19.697439318003951</v>
      </c>
      <c r="I3849">
        <v>9.798894162072011E-2</v>
      </c>
      <c r="J3849" t="s">
        <v>340</v>
      </c>
      <c r="L3849" t="s">
        <v>1439</v>
      </c>
    </row>
    <row r="3850" spans="1:22" x14ac:dyDescent="0.2">
      <c r="A3850" t="s">
        <v>1440</v>
      </c>
      <c r="B3850">
        <v>5.6277000000000002E-8</v>
      </c>
      <c r="C3850" t="s">
        <v>49</v>
      </c>
      <c r="D3850" t="s">
        <v>15</v>
      </c>
      <c r="F3850" t="s">
        <v>36</v>
      </c>
      <c r="G3850">
        <v>2</v>
      </c>
      <c r="H3850">
        <v>-16.692979911025031</v>
      </c>
      <c r="I3850">
        <v>9.798894162072011E-2</v>
      </c>
      <c r="J3850" t="s">
        <v>340</v>
      </c>
      <c r="L3850" t="s">
        <v>1440</v>
      </c>
    </row>
    <row r="3851" spans="1:22" x14ac:dyDescent="0.2">
      <c r="A3851" t="s">
        <v>1441</v>
      </c>
      <c r="B3851">
        <v>4.4043E-10</v>
      </c>
      <c r="C3851" t="s">
        <v>35</v>
      </c>
      <c r="D3851" t="s">
        <v>15</v>
      </c>
      <c r="F3851" t="s">
        <v>36</v>
      </c>
      <c r="G3851">
        <v>2</v>
      </c>
      <c r="H3851">
        <v>-21.54326959350907</v>
      </c>
      <c r="I3851">
        <v>9.798894162072011E-2</v>
      </c>
      <c r="J3851" t="s">
        <v>340</v>
      </c>
      <c r="L3851" t="s">
        <v>1441</v>
      </c>
    </row>
    <row r="3852" spans="1:22" x14ac:dyDescent="0.2">
      <c r="A3852" t="s">
        <v>1442</v>
      </c>
      <c r="B3852">
        <v>7.3404E-9</v>
      </c>
      <c r="C3852" t="s">
        <v>35</v>
      </c>
      <c r="D3852" t="s">
        <v>15</v>
      </c>
      <c r="F3852" t="s">
        <v>36</v>
      </c>
      <c r="G3852">
        <v>2</v>
      </c>
      <c r="H3852">
        <v>-18.729872499892029</v>
      </c>
      <c r="I3852">
        <v>9.798894162072011E-2</v>
      </c>
      <c r="J3852" t="s">
        <v>340</v>
      </c>
      <c r="L3852" t="s">
        <v>1442</v>
      </c>
    </row>
    <row r="3853" spans="1:22" x14ac:dyDescent="0.2">
      <c r="A3853" t="s">
        <v>1452</v>
      </c>
      <c r="B3853">
        <v>3.8934000000000002E-10</v>
      </c>
      <c r="C3853" t="s">
        <v>35</v>
      </c>
      <c r="D3853" t="s">
        <v>15</v>
      </c>
      <c r="F3853" t="s">
        <v>36</v>
      </c>
      <c r="G3853">
        <v>2</v>
      </c>
      <c r="H3853">
        <v>-21.666568118067421</v>
      </c>
      <c r="I3853">
        <v>9.798894162072011E-2</v>
      </c>
      <c r="J3853" t="s">
        <v>340</v>
      </c>
      <c r="L3853" t="s">
        <v>1452</v>
      </c>
    </row>
    <row r="3854" spans="1:22" x14ac:dyDescent="0.2">
      <c r="A3854" t="s">
        <v>1453</v>
      </c>
      <c r="B3854">
        <v>4.7130000000000002E-10</v>
      </c>
      <c r="C3854" t="s">
        <v>35</v>
      </c>
      <c r="D3854" t="s">
        <v>15</v>
      </c>
      <c r="F3854" t="s">
        <v>36</v>
      </c>
      <c r="G3854">
        <v>2</v>
      </c>
      <c r="H3854">
        <v>-21.47552628199886</v>
      </c>
      <c r="I3854">
        <v>9.798894162072011E-2</v>
      </c>
      <c r="J3854" t="s">
        <v>340</v>
      </c>
      <c r="L3854" t="s">
        <v>1453</v>
      </c>
    </row>
    <row r="3855" spans="1:22" x14ac:dyDescent="0.2">
      <c r="A3855" t="s">
        <v>1454</v>
      </c>
      <c r="B3855">
        <v>6.1474000000000004E-11</v>
      </c>
      <c r="C3855" t="s">
        <v>35</v>
      </c>
      <c r="D3855" t="s">
        <v>15</v>
      </c>
      <c r="F3855" t="s">
        <v>36</v>
      </c>
      <c r="G3855">
        <v>2</v>
      </c>
      <c r="H3855">
        <v>-23.51240679473371</v>
      </c>
      <c r="I3855">
        <v>9.798894162072011E-2</v>
      </c>
      <c r="J3855" t="s">
        <v>340</v>
      </c>
      <c r="L3855" t="s">
        <v>1454</v>
      </c>
    </row>
    <row r="3856" spans="1:22" x14ac:dyDescent="0.2">
      <c r="A3856" t="s">
        <v>1455</v>
      </c>
      <c r="B3856">
        <v>1.2458999999999999E-8</v>
      </c>
      <c r="C3856" t="s">
        <v>35</v>
      </c>
      <c r="D3856" t="s">
        <v>15</v>
      </c>
      <c r="F3856" t="s">
        <v>36</v>
      </c>
      <c r="G3856">
        <v>2</v>
      </c>
      <c r="H3856">
        <v>-18.20082258362968</v>
      </c>
      <c r="I3856">
        <v>9.798894162072011E-2</v>
      </c>
      <c r="J3856" t="s">
        <v>340</v>
      </c>
      <c r="L3856" t="s">
        <v>1455</v>
      </c>
    </row>
    <row r="3857" spans="1:12" x14ac:dyDescent="0.2">
      <c r="A3857" t="s">
        <v>1456</v>
      </c>
      <c r="B3857">
        <v>6.5981999999999998E-9</v>
      </c>
      <c r="C3857" t="s">
        <v>35</v>
      </c>
      <c r="D3857" t="s">
        <v>15</v>
      </c>
      <c r="F3857" t="s">
        <v>36</v>
      </c>
      <c r="G3857">
        <v>2</v>
      </c>
      <c r="H3857">
        <v>-18.836468952383601</v>
      </c>
      <c r="I3857">
        <v>9.798894162072011E-2</v>
      </c>
      <c r="J3857" t="s">
        <v>340</v>
      </c>
      <c r="L3857" t="s">
        <v>1456</v>
      </c>
    </row>
    <row r="3858" spans="1:12" x14ac:dyDescent="0.2">
      <c r="A3858" t="s">
        <v>1461</v>
      </c>
      <c r="B3858">
        <v>1.0666E-9</v>
      </c>
      <c r="C3858" t="s">
        <v>49</v>
      </c>
      <c r="D3858" t="s">
        <v>15</v>
      </c>
      <c r="F3858" t="s">
        <v>36</v>
      </c>
      <c r="G3858">
        <v>2</v>
      </c>
      <c r="H3858">
        <v>-20.658789817762049</v>
      </c>
      <c r="I3858">
        <v>9.798894162072011E-2</v>
      </c>
      <c r="J3858" t="s">
        <v>340</v>
      </c>
      <c r="L3858" t="s">
        <v>1461</v>
      </c>
    </row>
    <row r="3859" spans="1:12" x14ac:dyDescent="0.2">
      <c r="A3859" t="s">
        <v>1457</v>
      </c>
      <c r="B3859">
        <v>1.7777000000000001E-8</v>
      </c>
      <c r="C3859" t="s">
        <v>49</v>
      </c>
      <c r="D3859" t="s">
        <v>15</v>
      </c>
      <c r="F3859" t="s">
        <v>36</v>
      </c>
      <c r="G3859">
        <v>2</v>
      </c>
      <c r="H3859">
        <v>-17.845360350005858</v>
      </c>
      <c r="I3859">
        <v>9.798894162072011E-2</v>
      </c>
      <c r="J3859" t="s">
        <v>340</v>
      </c>
      <c r="L3859" t="s">
        <v>1457</v>
      </c>
    </row>
    <row r="3860" spans="1:12" x14ac:dyDescent="0.2">
      <c r="A3860" t="s">
        <v>1462</v>
      </c>
      <c r="B3860">
        <v>5.6487000000000004E-10</v>
      </c>
      <c r="C3860" t="s">
        <v>49</v>
      </c>
      <c r="D3860" t="s">
        <v>15</v>
      </c>
      <c r="F3860" t="s">
        <v>36</v>
      </c>
      <c r="G3860">
        <v>2</v>
      </c>
      <c r="H3860">
        <v>-21.294425499752101</v>
      </c>
      <c r="I3860">
        <v>9.798894162072011E-2</v>
      </c>
      <c r="J3860" t="s">
        <v>340</v>
      </c>
      <c r="L3860" t="s">
        <v>1462</v>
      </c>
    </row>
    <row r="3861" spans="1:12" x14ac:dyDescent="0.2">
      <c r="A3861" t="s">
        <v>1458</v>
      </c>
      <c r="B3861">
        <v>9.4146000000000001E-9</v>
      </c>
      <c r="C3861" t="s">
        <v>49</v>
      </c>
      <c r="D3861" t="s">
        <v>15</v>
      </c>
      <c r="F3861" t="s">
        <v>36</v>
      </c>
      <c r="G3861">
        <v>2</v>
      </c>
      <c r="H3861">
        <v>-18.48100416113547</v>
      </c>
      <c r="I3861">
        <v>9.798894162072011E-2</v>
      </c>
      <c r="J3861" t="s">
        <v>340</v>
      </c>
      <c r="L3861" t="s">
        <v>1458</v>
      </c>
    </row>
    <row r="3862" spans="1:12" x14ac:dyDescent="0.2">
      <c r="A3862" t="s">
        <v>341</v>
      </c>
      <c r="B3862">
        <v>2.3616999999999999E-8</v>
      </c>
      <c r="C3862" t="s">
        <v>359</v>
      </c>
      <c r="D3862" t="s">
        <v>15</v>
      </c>
      <c r="F3862" t="s">
        <v>36</v>
      </c>
      <c r="G3862">
        <v>2</v>
      </c>
      <c r="H3862">
        <v>-17.561299045251399</v>
      </c>
      <c r="I3862">
        <v>9.798894162072011E-2</v>
      </c>
      <c r="J3862" t="s">
        <v>340</v>
      </c>
      <c r="L3862" t="s">
        <v>341</v>
      </c>
    </row>
    <row r="3863" spans="1:12" x14ac:dyDescent="0.2">
      <c r="A3863" t="s">
        <v>342</v>
      </c>
      <c r="B3863">
        <v>2.3616999999999999E-8</v>
      </c>
      <c r="C3863" t="s">
        <v>359</v>
      </c>
      <c r="D3863" t="s">
        <v>15</v>
      </c>
      <c r="F3863" t="s">
        <v>36</v>
      </c>
      <c r="G3863">
        <v>2</v>
      </c>
      <c r="H3863">
        <v>-17.561299045251399</v>
      </c>
      <c r="I3863">
        <v>9.798894162072011E-2</v>
      </c>
      <c r="J3863" t="s">
        <v>340</v>
      </c>
      <c r="L3863" t="s">
        <v>342</v>
      </c>
    </row>
    <row r="3864" spans="1:12" x14ac:dyDescent="0.2">
      <c r="A3864" t="s">
        <v>343</v>
      </c>
      <c r="B3864">
        <v>1.2508E-8</v>
      </c>
      <c r="C3864" t="s">
        <v>359</v>
      </c>
      <c r="D3864" t="s">
        <v>15</v>
      </c>
      <c r="F3864" t="s">
        <v>36</v>
      </c>
      <c r="G3864">
        <v>2</v>
      </c>
      <c r="H3864">
        <v>-18.196897397350821</v>
      </c>
      <c r="I3864">
        <v>9.798894162072011E-2</v>
      </c>
      <c r="J3864" t="s">
        <v>340</v>
      </c>
      <c r="L3864" t="s">
        <v>343</v>
      </c>
    </row>
    <row r="3865" spans="1:12" x14ac:dyDescent="0.2">
      <c r="A3865" t="s">
        <v>344</v>
      </c>
      <c r="B3865">
        <v>1.2508E-8</v>
      </c>
      <c r="C3865" t="s">
        <v>359</v>
      </c>
      <c r="D3865" t="s">
        <v>15</v>
      </c>
      <c r="F3865" t="s">
        <v>36</v>
      </c>
      <c r="G3865">
        <v>2</v>
      </c>
      <c r="H3865">
        <v>-18.196897397350821</v>
      </c>
      <c r="I3865">
        <v>9.798894162072011E-2</v>
      </c>
      <c r="J3865" t="s">
        <v>340</v>
      </c>
      <c r="L3865" t="s">
        <v>344</v>
      </c>
    </row>
    <row r="3866" spans="1:12" x14ac:dyDescent="0.2">
      <c r="A3866" t="s">
        <v>345</v>
      </c>
      <c r="B3866">
        <v>2.4797999999999997E-7</v>
      </c>
      <c r="C3866" t="s">
        <v>359</v>
      </c>
      <c r="D3866" t="s">
        <v>15</v>
      </c>
      <c r="F3866" t="s">
        <v>36</v>
      </c>
      <c r="G3866">
        <v>2</v>
      </c>
      <c r="H3866">
        <v>-15.20991773919472</v>
      </c>
      <c r="I3866">
        <v>9.798894162072011E-2</v>
      </c>
      <c r="J3866" t="s">
        <v>340</v>
      </c>
      <c r="L3866" t="s">
        <v>345</v>
      </c>
    </row>
    <row r="3867" spans="1:12" x14ac:dyDescent="0.2">
      <c r="A3867" t="s">
        <v>346</v>
      </c>
      <c r="B3867">
        <v>1.3133E-7</v>
      </c>
      <c r="C3867" t="s">
        <v>359</v>
      </c>
      <c r="D3867" t="s">
        <v>15</v>
      </c>
      <c r="F3867" t="s">
        <v>36</v>
      </c>
      <c r="G3867">
        <v>2</v>
      </c>
      <c r="H3867">
        <v>-15.845552597349339</v>
      </c>
      <c r="I3867">
        <v>9.798894162072011E-2</v>
      </c>
      <c r="J3867" t="s">
        <v>340</v>
      </c>
      <c r="L3867" t="s">
        <v>346</v>
      </c>
    </row>
    <row r="3868" spans="1:12" x14ac:dyDescent="0.2">
      <c r="A3868" t="s">
        <v>347</v>
      </c>
      <c r="B3868">
        <v>4.6489E-8</v>
      </c>
      <c r="C3868" t="s">
        <v>49</v>
      </c>
      <c r="D3868" t="s">
        <v>15</v>
      </c>
      <c r="F3868" t="s">
        <v>36</v>
      </c>
      <c r="G3868">
        <v>2</v>
      </c>
      <c r="H3868">
        <v>-16.884050111477411</v>
      </c>
      <c r="I3868">
        <v>9.798894162072011E-2</v>
      </c>
      <c r="J3868" t="s">
        <v>340</v>
      </c>
      <c r="L3868" t="s">
        <v>347</v>
      </c>
    </row>
    <row r="3869" spans="1:12" x14ac:dyDescent="0.2">
      <c r="A3869" t="s">
        <v>348</v>
      </c>
      <c r="B3869">
        <v>3.3766000000000001E-9</v>
      </c>
      <c r="C3869" t="s">
        <v>49</v>
      </c>
      <c r="D3869" t="s">
        <v>15</v>
      </c>
      <c r="F3869" t="s">
        <v>36</v>
      </c>
      <c r="G3869">
        <v>2</v>
      </c>
      <c r="H3869">
        <v>-19.506396550885459</v>
      </c>
      <c r="I3869">
        <v>9.798894162072011E-2</v>
      </c>
      <c r="J3869" t="s">
        <v>340</v>
      </c>
      <c r="L3869" t="s">
        <v>348</v>
      </c>
    </row>
    <row r="3870" spans="1:12" x14ac:dyDescent="0.2">
      <c r="A3870" t="s">
        <v>349</v>
      </c>
      <c r="B3870">
        <v>1.2213E-8</v>
      </c>
      <c r="C3870" t="s">
        <v>359</v>
      </c>
      <c r="D3870" t="s">
        <v>15</v>
      </c>
      <c r="F3870" t="s">
        <v>36</v>
      </c>
      <c r="G3870">
        <v>2</v>
      </c>
      <c r="H3870">
        <v>-18.220764878757461</v>
      </c>
      <c r="I3870">
        <v>9.798894162072011E-2</v>
      </c>
      <c r="J3870" t="s">
        <v>340</v>
      </c>
      <c r="L3870" t="s">
        <v>349</v>
      </c>
    </row>
    <row r="3871" spans="1:12" x14ac:dyDescent="0.2">
      <c r="A3871" t="s">
        <v>350</v>
      </c>
      <c r="B3871">
        <v>2.0354999999999999E-7</v>
      </c>
      <c r="C3871" t="s">
        <v>359</v>
      </c>
      <c r="D3871" t="s">
        <v>15</v>
      </c>
      <c r="F3871" t="s">
        <v>36</v>
      </c>
      <c r="G3871">
        <v>2</v>
      </c>
      <c r="H3871">
        <v>-15.40735416199742</v>
      </c>
      <c r="I3871">
        <v>9.798894162072011E-2</v>
      </c>
      <c r="J3871" t="s">
        <v>340</v>
      </c>
      <c r="L3871" t="s">
        <v>350</v>
      </c>
    </row>
    <row r="3872" spans="1:12" x14ac:dyDescent="0.2">
      <c r="A3872" t="s">
        <v>351</v>
      </c>
      <c r="B3872">
        <v>6.4681999999999996E-9</v>
      </c>
      <c r="C3872" t="s">
        <v>359</v>
      </c>
      <c r="D3872" t="s">
        <v>15</v>
      </c>
      <c r="F3872" t="s">
        <v>36</v>
      </c>
      <c r="G3872">
        <v>2</v>
      </c>
      <c r="H3872">
        <v>-18.856367974250119</v>
      </c>
      <c r="I3872">
        <v>9.798894162072011E-2</v>
      </c>
      <c r="J3872" t="s">
        <v>340</v>
      </c>
      <c r="L3872" t="s">
        <v>351</v>
      </c>
    </row>
    <row r="3873" spans="1:19" x14ac:dyDescent="0.2">
      <c r="A3873" t="s">
        <v>352</v>
      </c>
      <c r="B3873">
        <v>1.078E-7</v>
      </c>
      <c r="C3873" t="s">
        <v>359</v>
      </c>
      <c r="D3873" t="s">
        <v>15</v>
      </c>
      <c r="F3873" t="s">
        <v>36</v>
      </c>
      <c r="G3873">
        <v>2</v>
      </c>
      <c r="H3873">
        <v>-16.042988178471511</v>
      </c>
      <c r="I3873">
        <v>9.798894162072011E-2</v>
      </c>
      <c r="J3873" t="s">
        <v>340</v>
      </c>
      <c r="L3873" t="s">
        <v>352</v>
      </c>
    </row>
    <row r="3874" spans="1:19" x14ac:dyDescent="0.2">
      <c r="A3874" t="s">
        <v>442</v>
      </c>
      <c r="B3874">
        <v>2.0720999999999999E-3</v>
      </c>
      <c r="C3874" t="s">
        <v>42</v>
      </c>
      <c r="D3874" t="s">
        <v>16</v>
      </c>
      <c r="F3874" t="s">
        <v>36</v>
      </c>
      <c r="G3874">
        <v>2</v>
      </c>
      <c r="H3874">
        <v>-6.1791926932012373</v>
      </c>
      <c r="I3874">
        <v>4.3409845976280087E-2</v>
      </c>
      <c r="J3874" t="s">
        <v>353</v>
      </c>
      <c r="L3874" t="s">
        <v>443</v>
      </c>
    </row>
    <row r="3875" spans="1:19" x14ac:dyDescent="0.2">
      <c r="A3875" t="s">
        <v>354</v>
      </c>
      <c r="B3875">
        <v>-1.8648999999999999E-6</v>
      </c>
      <c r="C3875" t="s">
        <v>49</v>
      </c>
      <c r="D3875" t="s">
        <v>250</v>
      </c>
      <c r="F3875" t="s">
        <v>36</v>
      </c>
      <c r="G3875">
        <v>2</v>
      </c>
      <c r="H3875">
        <v>-13.19230312560901</v>
      </c>
      <c r="I3875">
        <v>4.3409845976280087E-2</v>
      </c>
      <c r="J3875" t="s">
        <v>353</v>
      </c>
      <c r="K3875" t="b">
        <v>1</v>
      </c>
      <c r="L3875" t="s">
        <v>355</v>
      </c>
    </row>
    <row r="3877" spans="1:19" s="2" customFormat="1" x14ac:dyDescent="0.2">
      <c r="A3877" s="2" t="s">
        <v>2</v>
      </c>
      <c r="B3877" s="2" t="s">
        <v>1459</v>
      </c>
    </row>
    <row r="3878" spans="1:19" x14ac:dyDescent="0.2">
      <c r="A3878" t="s">
        <v>4</v>
      </c>
      <c r="B3878" t="s">
        <v>404</v>
      </c>
    </row>
    <row r="3879" spans="1:19" x14ac:dyDescent="0.2">
      <c r="A3879" t="s">
        <v>6</v>
      </c>
      <c r="B3879" t="s">
        <v>1750</v>
      </c>
    </row>
    <row r="3880" spans="1:19" x14ac:dyDescent="0.2">
      <c r="A3880" t="s">
        <v>8</v>
      </c>
      <c r="B3880">
        <v>1</v>
      </c>
    </row>
    <row r="3881" spans="1:19" x14ac:dyDescent="0.2">
      <c r="A3881" t="s">
        <v>9</v>
      </c>
      <c r="B3881" t="s">
        <v>73</v>
      </c>
    </row>
    <row r="3882" spans="1:19" x14ac:dyDescent="0.2">
      <c r="A3882" t="s">
        <v>11</v>
      </c>
      <c r="B3882" t="s">
        <v>12</v>
      </c>
    </row>
    <row r="3883" spans="1:19" x14ac:dyDescent="0.2">
      <c r="A3883" t="s">
        <v>13</v>
      </c>
      <c r="B3883" t="s">
        <v>14</v>
      </c>
    </row>
    <row r="3884" spans="1:19" x14ac:dyDescent="0.2">
      <c r="A3884" t="s">
        <v>15</v>
      </c>
      <c r="B3884" t="s">
        <v>53</v>
      </c>
    </row>
    <row r="3885" spans="1:19" x14ac:dyDescent="0.2">
      <c r="A3885" t="s">
        <v>17</v>
      </c>
    </row>
    <row r="3886" spans="1:19" s="2" customFormat="1" x14ac:dyDescent="0.2">
      <c r="A3886" s="2" t="s">
        <v>18</v>
      </c>
      <c r="B3886" s="2" t="s">
        <v>19</v>
      </c>
      <c r="C3886" s="2" t="s">
        <v>6</v>
      </c>
      <c r="D3886" s="2" t="s">
        <v>15</v>
      </c>
      <c r="E3886" s="2" t="s">
        <v>20</v>
      </c>
      <c r="F3886" s="2" t="s">
        <v>13</v>
      </c>
      <c r="G3886" s="2" t="s">
        <v>21</v>
      </c>
      <c r="H3886" s="2" t="s">
        <v>9</v>
      </c>
      <c r="I3886" s="2" t="s">
        <v>4</v>
      </c>
      <c r="J3886" s="2" t="s">
        <v>1925</v>
      </c>
      <c r="K3886" s="2" t="s">
        <v>1998</v>
      </c>
      <c r="L3886" s="2" t="s">
        <v>2002</v>
      </c>
      <c r="M3886" s="2" t="s">
        <v>2001</v>
      </c>
      <c r="O3886" s="2" t="s">
        <v>2000</v>
      </c>
      <c r="P3886" s="2" t="s">
        <v>2004</v>
      </c>
      <c r="Q3886" s="2" t="s">
        <v>1502</v>
      </c>
      <c r="R3886" s="2" t="s">
        <v>2005</v>
      </c>
      <c r="S3886" s="2" t="s">
        <v>2006</v>
      </c>
    </row>
    <row r="3887" spans="1:19" x14ac:dyDescent="0.2">
      <c r="A3887" t="s">
        <v>335</v>
      </c>
      <c r="B3887">
        <v>3.8502999999999998</v>
      </c>
      <c r="D3887" t="s">
        <v>30</v>
      </c>
      <c r="E3887" t="s">
        <v>336</v>
      </c>
      <c r="F3887" t="s">
        <v>27</v>
      </c>
      <c r="G3887">
        <v>0</v>
      </c>
      <c r="I3887" t="s">
        <v>337</v>
      </c>
    </row>
    <row r="3888" spans="1:19" x14ac:dyDescent="0.2">
      <c r="A3888" t="s">
        <v>29</v>
      </c>
      <c r="B3888">
        <v>0.25026999999999999</v>
      </c>
      <c r="D3888" t="s">
        <v>30</v>
      </c>
      <c r="E3888" t="s">
        <v>31</v>
      </c>
      <c r="F3888" t="s">
        <v>27</v>
      </c>
      <c r="G3888">
        <v>0</v>
      </c>
      <c r="I3888" t="s">
        <v>338</v>
      </c>
    </row>
    <row r="3889" spans="1:10" x14ac:dyDescent="0.2">
      <c r="A3889" t="s">
        <v>1459</v>
      </c>
      <c r="B3889">
        <v>1</v>
      </c>
      <c r="C3889" t="str">
        <f>B3879</f>
        <v>MW</v>
      </c>
      <c r="D3889" t="s">
        <v>53</v>
      </c>
      <c r="E3889" t="s">
        <v>339</v>
      </c>
      <c r="F3889" t="s">
        <v>33</v>
      </c>
      <c r="G3889">
        <v>0</v>
      </c>
      <c r="H3889" t="s">
        <v>73</v>
      </c>
      <c r="J3889">
        <f>VLOOKUP(C3889,'extension - production vol'!$B$6:$D$235,3,0)</f>
        <v>11.923</v>
      </c>
    </row>
    <row r="3890" spans="1:10" x14ac:dyDescent="0.2">
      <c r="A3890" t="s">
        <v>1439</v>
      </c>
      <c r="B3890">
        <v>6.4265290829504533E-9</v>
      </c>
      <c r="C3890" t="s">
        <v>49</v>
      </c>
      <c r="D3890" t="s">
        <v>15</v>
      </c>
      <c r="F3890" t="s">
        <v>36</v>
      </c>
      <c r="G3890">
        <v>0</v>
      </c>
      <c r="H3890" t="s">
        <v>1439</v>
      </c>
      <c r="I3890" t="s">
        <v>340</v>
      </c>
    </row>
    <row r="3891" spans="1:10" x14ac:dyDescent="0.2">
      <c r="A3891" t="s">
        <v>1440</v>
      </c>
      <c r="B3891">
        <v>7.9051994914169298E-8</v>
      </c>
      <c r="C3891" t="s">
        <v>49</v>
      </c>
      <c r="D3891" t="s">
        <v>15</v>
      </c>
      <c r="F3891" t="s">
        <v>36</v>
      </c>
      <c r="G3891">
        <v>0</v>
      </c>
      <c r="H3891" t="s">
        <v>1440</v>
      </c>
      <c r="I3891" t="s">
        <v>340</v>
      </c>
    </row>
    <row r="3892" spans="1:10" x14ac:dyDescent="0.2">
      <c r="A3892" t="s">
        <v>1441</v>
      </c>
      <c r="B3892">
        <v>4.3905136743696912E-9</v>
      </c>
      <c r="C3892" t="s">
        <v>35</v>
      </c>
      <c r="D3892" t="s">
        <v>15</v>
      </c>
      <c r="F3892" t="s">
        <v>36</v>
      </c>
      <c r="G3892">
        <v>0</v>
      </c>
      <c r="H3892" t="s">
        <v>1441</v>
      </c>
      <c r="I3892" t="s">
        <v>340</v>
      </c>
    </row>
    <row r="3893" spans="1:10" x14ac:dyDescent="0.2">
      <c r="A3893" t="s">
        <v>1442</v>
      </c>
      <c r="B3893">
        <v>1.0521308675626849E-7</v>
      </c>
      <c r="C3893" t="s">
        <v>35</v>
      </c>
      <c r="D3893" t="s">
        <v>15</v>
      </c>
      <c r="F3893" t="s">
        <v>36</v>
      </c>
      <c r="G3893">
        <v>0</v>
      </c>
      <c r="H3893" t="s">
        <v>1442</v>
      </c>
      <c r="I3893" t="s">
        <v>340</v>
      </c>
    </row>
    <row r="3894" spans="1:10" x14ac:dyDescent="0.2">
      <c r="A3894" t="s">
        <v>341</v>
      </c>
      <c r="B3894">
        <v>2.1036182300075951E-7</v>
      </c>
      <c r="C3894" t="s">
        <v>35</v>
      </c>
      <c r="D3894" t="s">
        <v>15</v>
      </c>
      <c r="F3894" t="s">
        <v>36</v>
      </c>
      <c r="G3894">
        <v>0</v>
      </c>
      <c r="H3894" t="s">
        <v>341</v>
      </c>
      <c r="I3894" t="s">
        <v>340</v>
      </c>
    </row>
    <row r="3895" spans="1:10" x14ac:dyDescent="0.2">
      <c r="A3895" t="s">
        <v>342</v>
      </c>
      <c r="B3895">
        <v>2.1036182300075951E-7</v>
      </c>
      <c r="C3895" t="s">
        <v>35</v>
      </c>
      <c r="D3895" t="s">
        <v>15</v>
      </c>
      <c r="F3895" t="s">
        <v>36</v>
      </c>
      <c r="G3895">
        <v>0</v>
      </c>
      <c r="H3895" t="s">
        <v>342</v>
      </c>
      <c r="I3895" t="s">
        <v>340</v>
      </c>
    </row>
    <row r="3896" spans="1:10" x14ac:dyDescent="0.2">
      <c r="A3896" t="s">
        <v>343</v>
      </c>
      <c r="B3896">
        <v>1.161457169463653E-7</v>
      </c>
      <c r="C3896" t="s">
        <v>35</v>
      </c>
      <c r="D3896" t="s">
        <v>15</v>
      </c>
      <c r="F3896" t="s">
        <v>36</v>
      </c>
      <c r="G3896">
        <v>0</v>
      </c>
      <c r="H3896" t="s">
        <v>343</v>
      </c>
      <c r="I3896" t="s">
        <v>340</v>
      </c>
    </row>
    <row r="3897" spans="1:10" x14ac:dyDescent="0.2">
      <c r="A3897" t="s">
        <v>344</v>
      </c>
      <c r="B3897">
        <v>1.161457169463653E-7</v>
      </c>
      <c r="C3897" t="s">
        <v>35</v>
      </c>
      <c r="D3897" t="s">
        <v>15</v>
      </c>
      <c r="F3897" t="s">
        <v>36</v>
      </c>
      <c r="G3897">
        <v>0</v>
      </c>
      <c r="H3897" t="s">
        <v>344</v>
      </c>
      <c r="I3897" t="s">
        <v>340</v>
      </c>
    </row>
    <row r="3898" spans="1:10" x14ac:dyDescent="0.2">
      <c r="A3898" t="s">
        <v>345</v>
      </c>
      <c r="B3898">
        <v>2.1895696433061281E-6</v>
      </c>
      <c r="C3898" t="s">
        <v>35</v>
      </c>
      <c r="D3898" t="s">
        <v>15</v>
      </c>
      <c r="F3898" t="s">
        <v>36</v>
      </c>
      <c r="G3898">
        <v>0</v>
      </c>
      <c r="H3898" t="s">
        <v>345</v>
      </c>
      <c r="I3898" t="s">
        <v>340</v>
      </c>
    </row>
    <row r="3899" spans="1:10" x14ac:dyDescent="0.2">
      <c r="A3899" t="s">
        <v>346</v>
      </c>
      <c r="B3899">
        <v>1.2113722961667671E-6</v>
      </c>
      <c r="C3899" t="s">
        <v>35</v>
      </c>
      <c r="D3899" t="s">
        <v>15</v>
      </c>
      <c r="F3899" t="s">
        <v>36</v>
      </c>
      <c r="G3899">
        <v>0</v>
      </c>
      <c r="H3899" t="s">
        <v>346</v>
      </c>
      <c r="I3899" t="s">
        <v>340</v>
      </c>
    </row>
    <row r="3900" spans="1:10" x14ac:dyDescent="0.2">
      <c r="A3900" t="s">
        <v>347</v>
      </c>
      <c r="B3900">
        <v>1.5412295411323661E-7</v>
      </c>
      <c r="C3900" t="s">
        <v>49</v>
      </c>
      <c r="D3900" t="s">
        <v>15</v>
      </c>
      <c r="F3900" t="s">
        <v>36</v>
      </c>
      <c r="G3900">
        <v>0</v>
      </c>
      <c r="H3900" t="s">
        <v>347</v>
      </c>
      <c r="I3900" t="s">
        <v>340</v>
      </c>
    </row>
    <row r="3901" spans="1:10" x14ac:dyDescent="0.2">
      <c r="A3901" t="s">
        <v>348</v>
      </c>
      <c r="B3901">
        <v>3.281510868019834E-9</v>
      </c>
      <c r="C3901" t="s">
        <v>49</v>
      </c>
      <c r="D3901" t="s">
        <v>15</v>
      </c>
      <c r="F3901" t="s">
        <v>36</v>
      </c>
      <c r="G3901">
        <v>0</v>
      </c>
      <c r="H3901" t="s">
        <v>348</v>
      </c>
      <c r="I3901" t="s">
        <v>340</v>
      </c>
    </row>
    <row r="3902" spans="1:10" x14ac:dyDescent="0.2">
      <c r="A3902" t="s">
        <v>349</v>
      </c>
      <c r="B3902">
        <v>9.554485716244923E-8</v>
      </c>
      <c r="C3902" t="s">
        <v>35</v>
      </c>
      <c r="D3902" t="s">
        <v>15</v>
      </c>
      <c r="F3902" t="s">
        <v>36</v>
      </c>
      <c r="G3902">
        <v>0</v>
      </c>
      <c r="H3902" t="s">
        <v>349</v>
      </c>
      <c r="I3902" t="s">
        <v>340</v>
      </c>
    </row>
    <row r="3903" spans="1:10" x14ac:dyDescent="0.2">
      <c r="A3903" t="s">
        <v>350</v>
      </c>
      <c r="B3903">
        <v>2.2976263270017552E-6</v>
      </c>
      <c r="C3903" t="s">
        <v>35</v>
      </c>
      <c r="D3903" t="s">
        <v>15</v>
      </c>
      <c r="F3903" t="s">
        <v>36</v>
      </c>
      <c r="G3903">
        <v>0</v>
      </c>
      <c r="H3903" t="s">
        <v>350</v>
      </c>
      <c r="I3903" t="s">
        <v>340</v>
      </c>
    </row>
    <row r="3904" spans="1:10" x14ac:dyDescent="0.2">
      <c r="A3904" t="s">
        <v>351</v>
      </c>
      <c r="B3904">
        <v>5.3061518888431617E-8</v>
      </c>
      <c r="C3904" t="s">
        <v>35</v>
      </c>
      <c r="D3904" t="s">
        <v>15</v>
      </c>
      <c r="F3904" t="s">
        <v>36</v>
      </c>
      <c r="G3904">
        <v>0</v>
      </c>
      <c r="H3904" t="s">
        <v>351</v>
      </c>
      <c r="I3904" t="s">
        <v>340</v>
      </c>
    </row>
    <row r="3905" spans="1:19" x14ac:dyDescent="0.2">
      <c r="A3905" t="s">
        <v>352</v>
      </c>
      <c r="B3905">
        <v>1.2739314288326559E-6</v>
      </c>
      <c r="C3905" t="s">
        <v>35</v>
      </c>
      <c r="D3905" t="s">
        <v>15</v>
      </c>
      <c r="F3905" t="s">
        <v>36</v>
      </c>
      <c r="G3905">
        <v>0</v>
      </c>
      <c r="H3905" t="s">
        <v>352</v>
      </c>
      <c r="I3905" t="s">
        <v>340</v>
      </c>
    </row>
    <row r="3906" spans="1:19" x14ac:dyDescent="0.2">
      <c r="A3906" t="s">
        <v>442</v>
      </c>
      <c r="B3906">
        <v>3.7025999999999999E-3</v>
      </c>
      <c r="C3906" t="s">
        <v>42</v>
      </c>
      <c r="D3906" t="s">
        <v>16</v>
      </c>
      <c r="F3906" t="s">
        <v>36</v>
      </c>
      <c r="G3906">
        <v>0</v>
      </c>
      <c r="H3906" t="s">
        <v>443</v>
      </c>
      <c r="I3906" t="s">
        <v>353</v>
      </c>
    </row>
    <row r="3907" spans="1:19" x14ac:dyDescent="0.2">
      <c r="A3907" t="s">
        <v>354</v>
      </c>
      <c r="B3907">
        <v>-3.3322999999999998E-6</v>
      </c>
      <c r="C3907" t="s">
        <v>49</v>
      </c>
      <c r="D3907" t="s">
        <v>250</v>
      </c>
      <c r="F3907" t="s">
        <v>36</v>
      </c>
      <c r="G3907">
        <v>0</v>
      </c>
      <c r="H3907" t="s">
        <v>355</v>
      </c>
      <c r="I3907" t="s">
        <v>353</v>
      </c>
    </row>
    <row r="3909" spans="1:19" s="2" customFormat="1" x14ac:dyDescent="0.2">
      <c r="A3909" s="2" t="s">
        <v>2</v>
      </c>
      <c r="B3909" s="2" t="s">
        <v>1460</v>
      </c>
    </row>
    <row r="3910" spans="1:19" x14ac:dyDescent="0.2">
      <c r="A3910" t="s">
        <v>4</v>
      </c>
      <c r="B3910" t="s">
        <v>404</v>
      </c>
    </row>
    <row r="3911" spans="1:19" x14ac:dyDescent="0.2">
      <c r="A3911" t="s">
        <v>6</v>
      </c>
      <c r="B3911" t="s">
        <v>1750</v>
      </c>
    </row>
    <row r="3912" spans="1:19" x14ac:dyDescent="0.2">
      <c r="A3912" t="s">
        <v>8</v>
      </c>
      <c r="B3912">
        <v>1</v>
      </c>
    </row>
    <row r="3913" spans="1:19" x14ac:dyDescent="0.2">
      <c r="A3913" t="s">
        <v>9</v>
      </c>
      <c r="B3913" t="s">
        <v>73</v>
      </c>
    </row>
    <row r="3914" spans="1:19" x14ac:dyDescent="0.2">
      <c r="A3914" t="s">
        <v>11</v>
      </c>
      <c r="B3914" t="s">
        <v>12</v>
      </c>
    </row>
    <row r="3915" spans="1:19" x14ac:dyDescent="0.2">
      <c r="A3915" t="s">
        <v>13</v>
      </c>
      <c r="B3915" t="s">
        <v>14</v>
      </c>
    </row>
    <row r="3916" spans="1:19" x14ac:dyDescent="0.2">
      <c r="A3916" t="s">
        <v>15</v>
      </c>
      <c r="B3916" t="s">
        <v>53</v>
      </c>
    </row>
    <row r="3917" spans="1:19" x14ac:dyDescent="0.2">
      <c r="A3917" t="s">
        <v>17</v>
      </c>
    </row>
    <row r="3918" spans="1:19" s="2" customFormat="1" x14ac:dyDescent="0.2">
      <c r="A3918" s="2" t="s">
        <v>18</v>
      </c>
      <c r="B3918" s="2" t="s">
        <v>19</v>
      </c>
      <c r="C3918" s="2" t="s">
        <v>6</v>
      </c>
      <c r="D3918" s="2" t="s">
        <v>15</v>
      </c>
      <c r="E3918" s="2" t="s">
        <v>20</v>
      </c>
      <c r="F3918" s="2" t="s">
        <v>13</v>
      </c>
      <c r="G3918" s="2" t="s">
        <v>21</v>
      </c>
      <c r="H3918" s="2" t="s">
        <v>9</v>
      </c>
      <c r="I3918" s="2" t="s">
        <v>4</v>
      </c>
      <c r="J3918" s="2" t="s">
        <v>1925</v>
      </c>
      <c r="K3918" s="2" t="s">
        <v>1998</v>
      </c>
      <c r="L3918" s="2" t="s">
        <v>2002</v>
      </c>
      <c r="M3918" s="2" t="s">
        <v>2001</v>
      </c>
      <c r="O3918" s="2" t="s">
        <v>2000</v>
      </c>
      <c r="P3918" s="2" t="s">
        <v>2004</v>
      </c>
      <c r="Q3918" s="2" t="s">
        <v>1502</v>
      </c>
      <c r="R3918" s="2" t="s">
        <v>2005</v>
      </c>
      <c r="S3918" s="2" t="s">
        <v>2006</v>
      </c>
    </row>
    <row r="3919" spans="1:19" x14ac:dyDescent="0.2">
      <c r="A3919" t="s">
        <v>335</v>
      </c>
      <c r="B3919">
        <v>3.8502999999999998</v>
      </c>
      <c r="D3919" t="s">
        <v>30</v>
      </c>
      <c r="E3919" t="s">
        <v>336</v>
      </c>
      <c r="F3919" t="s">
        <v>27</v>
      </c>
      <c r="G3919">
        <v>0</v>
      </c>
      <c r="I3919" t="s">
        <v>337</v>
      </c>
    </row>
    <row r="3920" spans="1:19" x14ac:dyDescent="0.2">
      <c r="A3920" t="s">
        <v>29</v>
      </c>
      <c r="B3920">
        <v>0.25026999999999999</v>
      </c>
      <c r="D3920" t="s">
        <v>30</v>
      </c>
      <c r="E3920" t="s">
        <v>31</v>
      </c>
      <c r="F3920" t="s">
        <v>27</v>
      </c>
      <c r="G3920">
        <v>0</v>
      </c>
      <c r="I3920" t="s">
        <v>338</v>
      </c>
    </row>
    <row r="3921" spans="1:10" x14ac:dyDescent="0.2">
      <c r="A3921" t="s">
        <v>1460</v>
      </c>
      <c r="B3921">
        <v>1</v>
      </c>
      <c r="C3921" t="str">
        <f>B3911</f>
        <v>MW</v>
      </c>
      <c r="D3921" t="s">
        <v>53</v>
      </c>
      <c r="E3921" t="s">
        <v>339</v>
      </c>
      <c r="F3921" t="s">
        <v>33</v>
      </c>
      <c r="G3921">
        <v>0</v>
      </c>
      <c r="H3921" t="s">
        <v>73</v>
      </c>
      <c r="J3921">
        <f>VLOOKUP(C3921,'extension - production vol'!$B$6:$D$235,3,0)</f>
        <v>11.923</v>
      </c>
    </row>
    <row r="3922" spans="1:10" x14ac:dyDescent="0.2">
      <c r="A3922" t="s">
        <v>1434</v>
      </c>
      <c r="B3922">
        <v>3.3521534714391271E-8</v>
      </c>
      <c r="C3922" t="s">
        <v>49</v>
      </c>
      <c r="D3922" t="s">
        <v>15</v>
      </c>
      <c r="F3922" t="s">
        <v>36</v>
      </c>
      <c r="G3922">
        <v>0</v>
      </c>
      <c r="H3922" t="s">
        <v>1434</v>
      </c>
      <c r="I3922" t="s">
        <v>340</v>
      </c>
    </row>
    <row r="3923" spans="1:10" x14ac:dyDescent="0.2">
      <c r="A3923" t="s">
        <v>1435</v>
      </c>
      <c r="B3923">
        <v>1.7708617649119798E-8</v>
      </c>
      <c r="C3923" t="s">
        <v>49</v>
      </c>
      <c r="D3923" t="s">
        <v>15</v>
      </c>
      <c r="F3923" t="s">
        <v>36</v>
      </c>
      <c r="G3923">
        <v>0</v>
      </c>
      <c r="H3923" t="s">
        <v>1435</v>
      </c>
      <c r="I3923" t="s">
        <v>340</v>
      </c>
    </row>
    <row r="3924" spans="1:10" x14ac:dyDescent="0.2">
      <c r="A3924" t="s">
        <v>1452</v>
      </c>
      <c r="B3924">
        <v>3.0570455872195341E-10</v>
      </c>
      <c r="C3924" t="s">
        <v>35</v>
      </c>
      <c r="D3924" t="s">
        <v>15</v>
      </c>
      <c r="F3924" t="s">
        <v>36</v>
      </c>
      <c r="G3924">
        <v>0</v>
      </c>
      <c r="H3924" t="s">
        <v>1452</v>
      </c>
      <c r="I3924" t="s">
        <v>340</v>
      </c>
    </row>
    <row r="3925" spans="1:10" x14ac:dyDescent="0.2">
      <c r="A3925" t="s">
        <v>1453</v>
      </c>
      <c r="B3925">
        <v>3.7018911407736551E-10</v>
      </c>
      <c r="C3925" t="s">
        <v>35</v>
      </c>
      <c r="D3925" t="s">
        <v>15</v>
      </c>
      <c r="F3925" t="s">
        <v>36</v>
      </c>
      <c r="G3925">
        <v>0</v>
      </c>
      <c r="H3925" t="s">
        <v>1453</v>
      </c>
      <c r="I3925" t="s">
        <v>340</v>
      </c>
    </row>
    <row r="3926" spans="1:10" x14ac:dyDescent="0.2">
      <c r="A3926" t="s">
        <v>1454</v>
      </c>
      <c r="B3926">
        <v>4.824400067330827E-11</v>
      </c>
      <c r="C3926" t="s">
        <v>35</v>
      </c>
      <c r="D3926" t="s">
        <v>15</v>
      </c>
      <c r="F3926" t="s">
        <v>36</v>
      </c>
      <c r="G3926">
        <v>0</v>
      </c>
      <c r="H3926" t="s">
        <v>1454</v>
      </c>
      <c r="I3926" t="s">
        <v>340</v>
      </c>
    </row>
    <row r="3927" spans="1:10" x14ac:dyDescent="0.2">
      <c r="A3927" t="s">
        <v>1455</v>
      </c>
      <c r="B3927">
        <v>9.7920991465625702E-9</v>
      </c>
      <c r="C3927" t="s">
        <v>35</v>
      </c>
      <c r="D3927" t="s">
        <v>15</v>
      </c>
      <c r="F3927" t="s">
        <v>36</v>
      </c>
      <c r="G3927">
        <v>0</v>
      </c>
      <c r="H3927" t="s">
        <v>1455</v>
      </c>
      <c r="I3927" t="s">
        <v>340</v>
      </c>
    </row>
    <row r="3928" spans="1:10" x14ac:dyDescent="0.2">
      <c r="A3928" t="s">
        <v>1456</v>
      </c>
      <c r="B3928">
        <v>5.1826475970831156E-9</v>
      </c>
      <c r="C3928" t="s">
        <v>35</v>
      </c>
      <c r="D3928" t="s">
        <v>15</v>
      </c>
      <c r="F3928" t="s">
        <v>36</v>
      </c>
      <c r="G3928">
        <v>0</v>
      </c>
      <c r="H3928" t="s">
        <v>1456</v>
      </c>
      <c r="I3928" t="s">
        <v>340</v>
      </c>
    </row>
    <row r="3929" spans="1:10" x14ac:dyDescent="0.2">
      <c r="A3929" t="s">
        <v>1461</v>
      </c>
      <c r="B3929">
        <v>5.3404337904433668E-9</v>
      </c>
      <c r="C3929" t="s">
        <v>49</v>
      </c>
      <c r="D3929" t="s">
        <v>15</v>
      </c>
      <c r="F3929" t="s">
        <v>36</v>
      </c>
      <c r="G3929">
        <v>0</v>
      </c>
      <c r="H3929" t="s">
        <v>1461</v>
      </c>
      <c r="I3929" t="s">
        <v>340</v>
      </c>
    </row>
    <row r="3930" spans="1:10" x14ac:dyDescent="0.2">
      <c r="A3930" t="s">
        <v>1457</v>
      </c>
      <c r="B3930">
        <v>6.2434324500307844E-8</v>
      </c>
      <c r="C3930" t="s">
        <v>49</v>
      </c>
      <c r="D3930" t="s">
        <v>15</v>
      </c>
      <c r="F3930" t="s">
        <v>36</v>
      </c>
      <c r="G3930">
        <v>0</v>
      </c>
      <c r="H3930" t="s">
        <v>1457</v>
      </c>
      <c r="I3930" t="s">
        <v>340</v>
      </c>
    </row>
    <row r="3931" spans="1:10" x14ac:dyDescent="0.2">
      <c r="A3931" t="s">
        <v>1462</v>
      </c>
      <c r="B3931">
        <v>1.9816111689228142E-9</v>
      </c>
      <c r="C3931" t="s">
        <v>49</v>
      </c>
      <c r="D3931" t="s">
        <v>15</v>
      </c>
      <c r="F3931" t="s">
        <v>36</v>
      </c>
      <c r="G3931">
        <v>0</v>
      </c>
      <c r="H3931" t="s">
        <v>1462</v>
      </c>
      <c r="I3931" t="s">
        <v>340</v>
      </c>
    </row>
    <row r="3932" spans="1:10" x14ac:dyDescent="0.2">
      <c r="A3932" t="s">
        <v>1458</v>
      </c>
      <c r="B3932">
        <v>3.3001000093019847E-8</v>
      </c>
      <c r="C3932" t="s">
        <v>49</v>
      </c>
      <c r="D3932" t="s">
        <v>15</v>
      </c>
      <c r="F3932" t="s">
        <v>36</v>
      </c>
      <c r="G3932">
        <v>0</v>
      </c>
      <c r="H3932" t="s">
        <v>1458</v>
      </c>
      <c r="I3932" t="s">
        <v>340</v>
      </c>
    </row>
    <row r="3933" spans="1:10" x14ac:dyDescent="0.2">
      <c r="A3933" t="s">
        <v>442</v>
      </c>
      <c r="B3933">
        <v>3.7025999999999999E-3</v>
      </c>
      <c r="C3933" t="s">
        <v>42</v>
      </c>
      <c r="D3933" t="s">
        <v>16</v>
      </c>
      <c r="F3933" t="s">
        <v>36</v>
      </c>
      <c r="G3933">
        <v>0</v>
      </c>
      <c r="H3933" t="s">
        <v>443</v>
      </c>
      <c r="I3933" t="s">
        <v>353</v>
      </c>
    </row>
    <row r="3934" spans="1:10" x14ac:dyDescent="0.2">
      <c r="A3934" t="s">
        <v>354</v>
      </c>
      <c r="B3934">
        <v>-3.3322999999999998E-6</v>
      </c>
      <c r="C3934" t="s">
        <v>49</v>
      </c>
      <c r="D3934" t="s">
        <v>250</v>
      </c>
      <c r="F3934" t="s">
        <v>36</v>
      </c>
      <c r="G3934">
        <v>0</v>
      </c>
      <c r="H3934" t="s">
        <v>355</v>
      </c>
      <c r="I3934" t="s">
        <v>353</v>
      </c>
    </row>
    <row r="3936" spans="1:10" s="2" customFormat="1" x14ac:dyDescent="0.2">
      <c r="A3936" s="2" t="s">
        <v>2</v>
      </c>
      <c r="B3936" s="2" t="s">
        <v>332</v>
      </c>
    </row>
    <row r="3937" spans="1:22" x14ac:dyDescent="0.2">
      <c r="A3937" t="s">
        <v>4</v>
      </c>
      <c r="B3937" t="s">
        <v>356</v>
      </c>
    </row>
    <row r="3938" spans="1:22" x14ac:dyDescent="0.2">
      <c r="A3938" t="s">
        <v>6</v>
      </c>
      <c r="B3938" t="s">
        <v>1750</v>
      </c>
    </row>
    <row r="3939" spans="1:22" x14ac:dyDescent="0.2">
      <c r="A3939" t="s">
        <v>8</v>
      </c>
      <c r="B3939">
        <v>1</v>
      </c>
    </row>
    <row r="3940" spans="1:22" x14ac:dyDescent="0.2">
      <c r="A3940" t="s">
        <v>9</v>
      </c>
      <c r="B3940" t="s">
        <v>73</v>
      </c>
    </row>
    <row r="3941" spans="1:22" x14ac:dyDescent="0.2">
      <c r="A3941" t="s">
        <v>11</v>
      </c>
      <c r="B3941" t="s">
        <v>12</v>
      </c>
    </row>
    <row r="3942" spans="1:22" x14ac:dyDescent="0.2">
      <c r="A3942" t="s">
        <v>13</v>
      </c>
      <c r="B3942" t="s">
        <v>14</v>
      </c>
    </row>
    <row r="3943" spans="1:22" x14ac:dyDescent="0.2">
      <c r="A3943" t="s">
        <v>15</v>
      </c>
      <c r="B3943" t="s">
        <v>53</v>
      </c>
    </row>
    <row r="3944" spans="1:22" x14ac:dyDescent="0.2">
      <c r="A3944" t="s">
        <v>17</v>
      </c>
    </row>
    <row r="3945" spans="1:22" s="2" customFormat="1" x14ac:dyDescent="0.2">
      <c r="A3945" s="2" t="s">
        <v>18</v>
      </c>
      <c r="B3945" s="2" t="s">
        <v>19</v>
      </c>
      <c r="C3945" s="2" t="s">
        <v>6</v>
      </c>
      <c r="D3945" s="2" t="s">
        <v>15</v>
      </c>
      <c r="E3945" s="2" t="s">
        <v>20</v>
      </c>
      <c r="F3945" s="2" t="s">
        <v>13</v>
      </c>
      <c r="G3945" s="2" t="s">
        <v>21</v>
      </c>
      <c r="H3945" s="2" t="s">
        <v>22</v>
      </c>
      <c r="I3945" s="2" t="s">
        <v>23</v>
      </c>
      <c r="J3945" s="2" t="s">
        <v>4</v>
      </c>
      <c r="K3945" s="2" t="s">
        <v>24</v>
      </c>
      <c r="L3945" s="2" t="s">
        <v>9</v>
      </c>
      <c r="M3945" s="2" t="s">
        <v>1998</v>
      </c>
      <c r="O3945" s="2" t="s">
        <v>2002</v>
      </c>
      <c r="P3945" s="2" t="s">
        <v>2003</v>
      </c>
      <c r="Q3945" s="2" t="s">
        <v>2001</v>
      </c>
      <c r="R3945" s="2" t="s">
        <v>2000</v>
      </c>
      <c r="S3945" s="2" t="s">
        <v>2004</v>
      </c>
      <c r="T3945" s="2" t="s">
        <v>1502</v>
      </c>
      <c r="U3945" s="2" t="s">
        <v>2005</v>
      </c>
      <c r="V3945" s="2" t="s">
        <v>2006</v>
      </c>
    </row>
    <row r="3946" spans="1:22" x14ac:dyDescent="0.2">
      <c r="A3946" t="s">
        <v>335</v>
      </c>
      <c r="B3946">
        <v>3.8502999999999998</v>
      </c>
      <c r="D3946" t="s">
        <v>30</v>
      </c>
      <c r="E3946" t="s">
        <v>336</v>
      </c>
      <c r="F3946" t="s">
        <v>27</v>
      </c>
      <c r="G3946">
        <v>2</v>
      </c>
      <c r="H3946">
        <v>1.348151067341848</v>
      </c>
      <c r="I3946">
        <v>4.3409845976280087E-2</v>
      </c>
      <c r="J3946" t="s">
        <v>337</v>
      </c>
    </row>
    <row r="3947" spans="1:22" x14ac:dyDescent="0.2">
      <c r="A3947" t="s">
        <v>29</v>
      </c>
      <c r="B3947">
        <v>0.25026999999999999</v>
      </c>
      <c r="D3947" t="s">
        <v>30</v>
      </c>
      <c r="E3947" t="s">
        <v>31</v>
      </c>
      <c r="F3947" t="s">
        <v>27</v>
      </c>
      <c r="G3947">
        <v>2</v>
      </c>
      <c r="H3947">
        <v>-1.385214943900327</v>
      </c>
      <c r="I3947">
        <v>2.439508208471609E-2</v>
      </c>
      <c r="J3947" t="s">
        <v>358</v>
      </c>
    </row>
    <row r="3948" spans="1:22" x14ac:dyDescent="0.2">
      <c r="A3948" t="s">
        <v>332</v>
      </c>
      <c r="B3948">
        <v>1</v>
      </c>
      <c r="C3948" t="str">
        <f>B3938</f>
        <v>MW</v>
      </c>
      <c r="D3948" t="s">
        <v>53</v>
      </c>
      <c r="E3948" t="s">
        <v>339</v>
      </c>
      <c r="F3948" t="s">
        <v>33</v>
      </c>
      <c r="G3948">
        <v>0</v>
      </c>
      <c r="H3948">
        <v>1</v>
      </c>
      <c r="L3948" t="s">
        <v>73</v>
      </c>
      <c r="M3948">
        <f>VLOOKUP(C3948,'extension - production vol'!$B$6:$D$235,3,0)</f>
        <v>11.923</v>
      </c>
    </row>
    <row r="3949" spans="1:22" x14ac:dyDescent="0.2">
      <c r="A3949" t="s">
        <v>1434</v>
      </c>
      <c r="B3949">
        <v>9.5377999999999999E-9</v>
      </c>
      <c r="C3949" t="s">
        <v>49</v>
      </c>
      <c r="D3949" t="s">
        <v>15</v>
      </c>
      <c r="F3949" t="s">
        <v>36</v>
      </c>
      <c r="G3949">
        <v>2</v>
      </c>
      <c r="H3949">
        <v>-18.46800298604678</v>
      </c>
      <c r="I3949">
        <v>9.798894162072011E-2</v>
      </c>
      <c r="J3949" t="s">
        <v>340</v>
      </c>
      <c r="L3949" t="s">
        <v>1434</v>
      </c>
    </row>
    <row r="3950" spans="1:22" x14ac:dyDescent="0.2">
      <c r="A3950" t="s">
        <v>1435</v>
      </c>
      <c r="B3950">
        <v>5.0512999999999997E-9</v>
      </c>
      <c r="C3950" t="s">
        <v>49</v>
      </c>
      <c r="D3950" t="s">
        <v>15</v>
      </c>
      <c r="F3950" t="s">
        <v>36</v>
      </c>
      <c r="G3950">
        <v>2</v>
      </c>
      <c r="H3950">
        <v>-19.10362020104489</v>
      </c>
      <c r="I3950">
        <v>9.798894162072011E-2</v>
      </c>
      <c r="J3950" t="s">
        <v>340</v>
      </c>
      <c r="L3950" t="s">
        <v>1435</v>
      </c>
    </row>
    <row r="3951" spans="1:22" x14ac:dyDescent="0.2">
      <c r="A3951" t="s">
        <v>1439</v>
      </c>
      <c r="B3951">
        <v>2.7893999999999999E-9</v>
      </c>
      <c r="C3951" t="s">
        <v>49</v>
      </c>
      <c r="D3951" t="s">
        <v>15</v>
      </c>
      <c r="F3951" t="s">
        <v>36</v>
      </c>
      <c r="G3951">
        <v>2</v>
      </c>
      <c r="H3951">
        <v>-19.697439318003951</v>
      </c>
      <c r="I3951">
        <v>9.798894162072011E-2</v>
      </c>
      <c r="J3951" t="s">
        <v>340</v>
      </c>
      <c r="L3951" t="s">
        <v>1439</v>
      </c>
    </row>
    <row r="3952" spans="1:22" x14ac:dyDescent="0.2">
      <c r="A3952" t="s">
        <v>1440</v>
      </c>
      <c r="B3952">
        <v>5.6277000000000002E-8</v>
      </c>
      <c r="C3952" t="s">
        <v>49</v>
      </c>
      <c r="D3952" t="s">
        <v>15</v>
      </c>
      <c r="F3952" t="s">
        <v>36</v>
      </c>
      <c r="G3952">
        <v>2</v>
      </c>
      <c r="H3952">
        <v>-16.692979911025031</v>
      </c>
      <c r="I3952">
        <v>9.798894162072011E-2</v>
      </c>
      <c r="J3952" t="s">
        <v>340</v>
      </c>
      <c r="L3952" t="s">
        <v>1440</v>
      </c>
    </row>
    <row r="3953" spans="1:12" x14ac:dyDescent="0.2">
      <c r="A3953" t="s">
        <v>1441</v>
      </c>
      <c r="B3953">
        <v>4.4043E-10</v>
      </c>
      <c r="C3953" t="s">
        <v>35</v>
      </c>
      <c r="D3953" t="s">
        <v>15</v>
      </c>
      <c r="F3953" t="s">
        <v>36</v>
      </c>
      <c r="G3953">
        <v>2</v>
      </c>
      <c r="H3953">
        <v>-21.54326959350907</v>
      </c>
      <c r="I3953">
        <v>9.798894162072011E-2</v>
      </c>
      <c r="J3953" t="s">
        <v>340</v>
      </c>
      <c r="L3953" t="s">
        <v>1441</v>
      </c>
    </row>
    <row r="3954" spans="1:12" x14ac:dyDescent="0.2">
      <c r="A3954" t="s">
        <v>1442</v>
      </c>
      <c r="B3954">
        <v>7.3404E-9</v>
      </c>
      <c r="C3954" t="s">
        <v>35</v>
      </c>
      <c r="D3954" t="s">
        <v>15</v>
      </c>
      <c r="F3954" t="s">
        <v>36</v>
      </c>
      <c r="G3954">
        <v>2</v>
      </c>
      <c r="H3954">
        <v>-18.729872499892029</v>
      </c>
      <c r="I3954">
        <v>9.798894162072011E-2</v>
      </c>
      <c r="J3954" t="s">
        <v>340</v>
      </c>
      <c r="L3954" t="s">
        <v>1442</v>
      </c>
    </row>
    <row r="3955" spans="1:12" x14ac:dyDescent="0.2">
      <c r="A3955" t="s">
        <v>1452</v>
      </c>
      <c r="B3955">
        <v>3.8934000000000002E-10</v>
      </c>
      <c r="C3955" t="s">
        <v>35</v>
      </c>
      <c r="D3955" t="s">
        <v>15</v>
      </c>
      <c r="F3955" t="s">
        <v>36</v>
      </c>
      <c r="G3955">
        <v>2</v>
      </c>
      <c r="H3955">
        <v>-21.666568118067421</v>
      </c>
      <c r="I3955">
        <v>9.798894162072011E-2</v>
      </c>
      <c r="J3955" t="s">
        <v>340</v>
      </c>
      <c r="L3955" t="s">
        <v>1452</v>
      </c>
    </row>
    <row r="3956" spans="1:12" x14ac:dyDescent="0.2">
      <c r="A3956" t="s">
        <v>1453</v>
      </c>
      <c r="B3956">
        <v>4.7130000000000002E-10</v>
      </c>
      <c r="C3956" t="s">
        <v>35</v>
      </c>
      <c r="D3956" t="s">
        <v>15</v>
      </c>
      <c r="F3956" t="s">
        <v>36</v>
      </c>
      <c r="G3956">
        <v>2</v>
      </c>
      <c r="H3956">
        <v>-21.47552628199886</v>
      </c>
      <c r="I3956">
        <v>9.798894162072011E-2</v>
      </c>
      <c r="J3956" t="s">
        <v>340</v>
      </c>
      <c r="L3956" t="s">
        <v>1453</v>
      </c>
    </row>
    <row r="3957" spans="1:12" x14ac:dyDescent="0.2">
      <c r="A3957" t="s">
        <v>1454</v>
      </c>
      <c r="B3957">
        <v>6.1474000000000004E-11</v>
      </c>
      <c r="C3957" t="s">
        <v>35</v>
      </c>
      <c r="D3957" t="s">
        <v>15</v>
      </c>
      <c r="F3957" t="s">
        <v>36</v>
      </c>
      <c r="G3957">
        <v>2</v>
      </c>
      <c r="H3957">
        <v>-23.51240679473371</v>
      </c>
      <c r="I3957">
        <v>9.798894162072011E-2</v>
      </c>
      <c r="J3957" t="s">
        <v>340</v>
      </c>
      <c r="L3957" t="s">
        <v>1454</v>
      </c>
    </row>
    <row r="3958" spans="1:12" x14ac:dyDescent="0.2">
      <c r="A3958" t="s">
        <v>1455</v>
      </c>
      <c r="B3958">
        <v>1.2458999999999999E-8</v>
      </c>
      <c r="C3958" t="s">
        <v>35</v>
      </c>
      <c r="D3958" t="s">
        <v>15</v>
      </c>
      <c r="F3958" t="s">
        <v>36</v>
      </c>
      <c r="G3958">
        <v>2</v>
      </c>
      <c r="H3958">
        <v>-18.20082258362968</v>
      </c>
      <c r="I3958">
        <v>9.798894162072011E-2</v>
      </c>
      <c r="J3958" t="s">
        <v>340</v>
      </c>
      <c r="L3958" t="s">
        <v>1455</v>
      </c>
    </row>
    <row r="3959" spans="1:12" x14ac:dyDescent="0.2">
      <c r="A3959" t="s">
        <v>1456</v>
      </c>
      <c r="B3959">
        <v>6.5981999999999998E-9</v>
      </c>
      <c r="C3959" t="s">
        <v>35</v>
      </c>
      <c r="D3959" t="s">
        <v>15</v>
      </c>
      <c r="F3959" t="s">
        <v>36</v>
      </c>
      <c r="G3959">
        <v>2</v>
      </c>
      <c r="H3959">
        <v>-18.836468952383601</v>
      </c>
      <c r="I3959">
        <v>9.798894162072011E-2</v>
      </c>
      <c r="J3959" t="s">
        <v>340</v>
      </c>
      <c r="L3959" t="s">
        <v>1456</v>
      </c>
    </row>
    <row r="3960" spans="1:12" x14ac:dyDescent="0.2">
      <c r="A3960" t="s">
        <v>1461</v>
      </c>
      <c r="B3960">
        <v>1.0666E-9</v>
      </c>
      <c r="C3960" t="s">
        <v>49</v>
      </c>
      <c r="D3960" t="s">
        <v>15</v>
      </c>
      <c r="F3960" t="s">
        <v>36</v>
      </c>
      <c r="G3960">
        <v>2</v>
      </c>
      <c r="H3960">
        <v>-20.658789817762049</v>
      </c>
      <c r="I3960">
        <v>9.798894162072011E-2</v>
      </c>
      <c r="J3960" t="s">
        <v>340</v>
      </c>
      <c r="L3960" t="s">
        <v>1461</v>
      </c>
    </row>
    <row r="3961" spans="1:12" x14ac:dyDescent="0.2">
      <c r="A3961" t="s">
        <v>1457</v>
      </c>
      <c r="B3961">
        <v>1.7777000000000001E-8</v>
      </c>
      <c r="C3961" t="s">
        <v>49</v>
      </c>
      <c r="D3961" t="s">
        <v>15</v>
      </c>
      <c r="F3961" t="s">
        <v>36</v>
      </c>
      <c r="G3961">
        <v>2</v>
      </c>
      <c r="H3961">
        <v>-17.845360350005858</v>
      </c>
      <c r="I3961">
        <v>9.798894162072011E-2</v>
      </c>
      <c r="J3961" t="s">
        <v>340</v>
      </c>
      <c r="L3961" t="s">
        <v>1457</v>
      </c>
    </row>
    <row r="3962" spans="1:12" x14ac:dyDescent="0.2">
      <c r="A3962" t="s">
        <v>1462</v>
      </c>
      <c r="B3962">
        <v>5.6487000000000004E-10</v>
      </c>
      <c r="C3962" t="s">
        <v>49</v>
      </c>
      <c r="D3962" t="s">
        <v>15</v>
      </c>
      <c r="F3962" t="s">
        <v>36</v>
      </c>
      <c r="G3962">
        <v>2</v>
      </c>
      <c r="H3962">
        <v>-21.294425499752101</v>
      </c>
      <c r="I3962">
        <v>9.798894162072011E-2</v>
      </c>
      <c r="J3962" t="s">
        <v>340</v>
      </c>
      <c r="L3962" t="s">
        <v>1462</v>
      </c>
    </row>
    <row r="3963" spans="1:12" x14ac:dyDescent="0.2">
      <c r="A3963" t="s">
        <v>1458</v>
      </c>
      <c r="B3963">
        <v>9.4146000000000001E-9</v>
      </c>
      <c r="C3963" t="s">
        <v>49</v>
      </c>
      <c r="D3963" t="s">
        <v>15</v>
      </c>
      <c r="F3963" t="s">
        <v>36</v>
      </c>
      <c r="G3963">
        <v>2</v>
      </c>
      <c r="H3963">
        <v>-18.48100416113547</v>
      </c>
      <c r="I3963">
        <v>9.798894162072011E-2</v>
      </c>
      <c r="J3963" t="s">
        <v>340</v>
      </c>
      <c r="L3963" t="s">
        <v>1458</v>
      </c>
    </row>
    <row r="3964" spans="1:12" x14ac:dyDescent="0.2">
      <c r="A3964" t="s">
        <v>341</v>
      </c>
      <c r="B3964">
        <v>2.3616999999999999E-8</v>
      </c>
      <c r="C3964" t="s">
        <v>359</v>
      </c>
      <c r="D3964" t="s">
        <v>15</v>
      </c>
      <c r="F3964" t="s">
        <v>36</v>
      </c>
      <c r="G3964">
        <v>2</v>
      </c>
      <c r="H3964">
        <v>-17.561299045251399</v>
      </c>
      <c r="I3964">
        <v>9.798894162072011E-2</v>
      </c>
      <c r="J3964" t="s">
        <v>340</v>
      </c>
      <c r="L3964" t="s">
        <v>341</v>
      </c>
    </row>
    <row r="3965" spans="1:12" x14ac:dyDescent="0.2">
      <c r="A3965" t="s">
        <v>342</v>
      </c>
      <c r="B3965">
        <v>2.3616999999999999E-8</v>
      </c>
      <c r="C3965" t="s">
        <v>359</v>
      </c>
      <c r="D3965" t="s">
        <v>15</v>
      </c>
      <c r="F3965" t="s">
        <v>36</v>
      </c>
      <c r="G3965">
        <v>2</v>
      </c>
      <c r="H3965">
        <v>-17.561299045251399</v>
      </c>
      <c r="I3965">
        <v>9.798894162072011E-2</v>
      </c>
      <c r="J3965" t="s">
        <v>340</v>
      </c>
      <c r="L3965" t="s">
        <v>342</v>
      </c>
    </row>
    <row r="3966" spans="1:12" x14ac:dyDescent="0.2">
      <c r="A3966" t="s">
        <v>343</v>
      </c>
      <c r="B3966">
        <v>1.2508E-8</v>
      </c>
      <c r="C3966" t="s">
        <v>359</v>
      </c>
      <c r="D3966" t="s">
        <v>15</v>
      </c>
      <c r="F3966" t="s">
        <v>36</v>
      </c>
      <c r="G3966">
        <v>2</v>
      </c>
      <c r="H3966">
        <v>-18.196897397350821</v>
      </c>
      <c r="I3966">
        <v>9.798894162072011E-2</v>
      </c>
      <c r="J3966" t="s">
        <v>340</v>
      </c>
      <c r="L3966" t="s">
        <v>343</v>
      </c>
    </row>
    <row r="3967" spans="1:12" x14ac:dyDescent="0.2">
      <c r="A3967" t="s">
        <v>344</v>
      </c>
      <c r="B3967">
        <v>1.2508E-8</v>
      </c>
      <c r="C3967" t="s">
        <v>359</v>
      </c>
      <c r="D3967" t="s">
        <v>15</v>
      </c>
      <c r="F3967" t="s">
        <v>36</v>
      </c>
      <c r="G3967">
        <v>2</v>
      </c>
      <c r="H3967">
        <v>-18.196897397350821</v>
      </c>
      <c r="I3967">
        <v>9.798894162072011E-2</v>
      </c>
      <c r="J3967" t="s">
        <v>340</v>
      </c>
      <c r="L3967" t="s">
        <v>344</v>
      </c>
    </row>
    <row r="3968" spans="1:12" x14ac:dyDescent="0.2">
      <c r="A3968" t="s">
        <v>345</v>
      </c>
      <c r="B3968">
        <v>2.4797999999999997E-7</v>
      </c>
      <c r="C3968" t="s">
        <v>359</v>
      </c>
      <c r="D3968" t="s">
        <v>15</v>
      </c>
      <c r="F3968" t="s">
        <v>36</v>
      </c>
      <c r="G3968">
        <v>2</v>
      </c>
      <c r="H3968">
        <v>-15.20991773919472</v>
      </c>
      <c r="I3968">
        <v>9.798894162072011E-2</v>
      </c>
      <c r="J3968" t="s">
        <v>340</v>
      </c>
      <c r="L3968" t="s">
        <v>345</v>
      </c>
    </row>
    <row r="3969" spans="1:12" x14ac:dyDescent="0.2">
      <c r="A3969" t="s">
        <v>346</v>
      </c>
      <c r="B3969">
        <v>1.3133E-7</v>
      </c>
      <c r="C3969" t="s">
        <v>359</v>
      </c>
      <c r="D3969" t="s">
        <v>15</v>
      </c>
      <c r="F3969" t="s">
        <v>36</v>
      </c>
      <c r="G3969">
        <v>2</v>
      </c>
      <c r="H3969">
        <v>-15.845552597349339</v>
      </c>
      <c r="I3969">
        <v>9.798894162072011E-2</v>
      </c>
      <c r="J3969" t="s">
        <v>340</v>
      </c>
      <c r="L3969" t="s">
        <v>346</v>
      </c>
    </row>
    <row r="3970" spans="1:12" x14ac:dyDescent="0.2">
      <c r="A3970" t="s">
        <v>347</v>
      </c>
      <c r="B3970">
        <v>4.6489E-8</v>
      </c>
      <c r="C3970" t="s">
        <v>49</v>
      </c>
      <c r="D3970" t="s">
        <v>15</v>
      </c>
      <c r="F3970" t="s">
        <v>36</v>
      </c>
      <c r="G3970">
        <v>2</v>
      </c>
      <c r="H3970">
        <v>-16.884050111477411</v>
      </c>
      <c r="I3970">
        <v>9.798894162072011E-2</v>
      </c>
      <c r="J3970" t="s">
        <v>340</v>
      </c>
      <c r="L3970" t="s">
        <v>347</v>
      </c>
    </row>
    <row r="3971" spans="1:12" x14ac:dyDescent="0.2">
      <c r="A3971" t="s">
        <v>348</v>
      </c>
      <c r="B3971">
        <v>3.3766000000000001E-9</v>
      </c>
      <c r="C3971" t="s">
        <v>49</v>
      </c>
      <c r="D3971" t="s">
        <v>15</v>
      </c>
      <c r="F3971" t="s">
        <v>36</v>
      </c>
      <c r="G3971">
        <v>2</v>
      </c>
      <c r="H3971">
        <v>-19.506396550885459</v>
      </c>
      <c r="I3971">
        <v>9.798894162072011E-2</v>
      </c>
      <c r="J3971" t="s">
        <v>340</v>
      </c>
      <c r="L3971" t="s">
        <v>348</v>
      </c>
    </row>
    <row r="3972" spans="1:12" x14ac:dyDescent="0.2">
      <c r="A3972" t="s">
        <v>349</v>
      </c>
      <c r="B3972">
        <v>1.2213E-8</v>
      </c>
      <c r="C3972" t="s">
        <v>359</v>
      </c>
      <c r="D3972" t="s">
        <v>15</v>
      </c>
      <c r="F3972" t="s">
        <v>36</v>
      </c>
      <c r="G3972">
        <v>2</v>
      </c>
      <c r="H3972">
        <v>-18.220764878757461</v>
      </c>
      <c r="I3972">
        <v>9.798894162072011E-2</v>
      </c>
      <c r="J3972" t="s">
        <v>340</v>
      </c>
      <c r="L3972" t="s">
        <v>349</v>
      </c>
    </row>
    <row r="3973" spans="1:12" x14ac:dyDescent="0.2">
      <c r="A3973" t="s">
        <v>350</v>
      </c>
      <c r="B3973">
        <v>2.0354999999999999E-7</v>
      </c>
      <c r="C3973" t="s">
        <v>359</v>
      </c>
      <c r="D3973" t="s">
        <v>15</v>
      </c>
      <c r="F3973" t="s">
        <v>36</v>
      </c>
      <c r="G3973">
        <v>2</v>
      </c>
      <c r="H3973">
        <v>-15.40735416199742</v>
      </c>
      <c r="I3973">
        <v>9.798894162072011E-2</v>
      </c>
      <c r="J3973" t="s">
        <v>340</v>
      </c>
      <c r="L3973" t="s">
        <v>350</v>
      </c>
    </row>
    <row r="3974" spans="1:12" x14ac:dyDescent="0.2">
      <c r="A3974" t="s">
        <v>351</v>
      </c>
      <c r="B3974">
        <v>6.4681999999999996E-9</v>
      </c>
      <c r="C3974" t="s">
        <v>359</v>
      </c>
      <c r="D3974" t="s">
        <v>15</v>
      </c>
      <c r="F3974" t="s">
        <v>36</v>
      </c>
      <c r="G3974">
        <v>2</v>
      </c>
      <c r="H3974">
        <v>-18.856367974250119</v>
      </c>
      <c r="I3974">
        <v>9.798894162072011E-2</v>
      </c>
      <c r="J3974" t="s">
        <v>340</v>
      </c>
      <c r="L3974" t="s">
        <v>351</v>
      </c>
    </row>
    <row r="3975" spans="1:12" x14ac:dyDescent="0.2">
      <c r="A3975" t="s">
        <v>352</v>
      </c>
      <c r="B3975">
        <v>1.078E-7</v>
      </c>
      <c r="C3975" t="s">
        <v>359</v>
      </c>
      <c r="D3975" t="s">
        <v>15</v>
      </c>
      <c r="F3975" t="s">
        <v>36</v>
      </c>
      <c r="G3975">
        <v>2</v>
      </c>
      <c r="H3975">
        <v>-16.042988178471511</v>
      </c>
      <c r="I3975">
        <v>9.798894162072011E-2</v>
      </c>
      <c r="J3975" t="s">
        <v>340</v>
      </c>
      <c r="L3975" t="s">
        <v>352</v>
      </c>
    </row>
    <row r="3976" spans="1:12" x14ac:dyDescent="0.2">
      <c r="A3976" t="s">
        <v>442</v>
      </c>
      <c r="B3976">
        <v>2.0720999999999999E-3</v>
      </c>
      <c r="C3976" t="s">
        <v>42</v>
      </c>
      <c r="D3976" t="s">
        <v>16</v>
      </c>
      <c r="F3976" t="s">
        <v>36</v>
      </c>
      <c r="G3976">
        <v>2</v>
      </c>
      <c r="H3976">
        <v>-6.1791926932012373</v>
      </c>
      <c r="I3976">
        <v>4.3409845976280087E-2</v>
      </c>
      <c r="J3976" t="s">
        <v>353</v>
      </c>
      <c r="L3976" t="s">
        <v>443</v>
      </c>
    </row>
    <row r="3977" spans="1:12" x14ac:dyDescent="0.2">
      <c r="A3977" t="s">
        <v>354</v>
      </c>
      <c r="B3977">
        <v>-1.8648999999999999E-6</v>
      </c>
      <c r="C3977" t="s">
        <v>49</v>
      </c>
      <c r="D3977" t="s">
        <v>250</v>
      </c>
      <c r="F3977" t="s">
        <v>36</v>
      </c>
      <c r="G3977">
        <v>2</v>
      </c>
      <c r="H3977">
        <v>-13.19230312560901</v>
      </c>
      <c r="I3977">
        <v>4.3409845976280087E-2</v>
      </c>
      <c r="J3977" t="s">
        <v>353</v>
      </c>
      <c r="K3977" t="b">
        <v>1</v>
      </c>
      <c r="L3977" t="s">
        <v>355</v>
      </c>
    </row>
    <row r="3979" spans="1:12" s="2" customFormat="1" x14ac:dyDescent="0.2">
      <c r="A3979" s="2" t="s">
        <v>2</v>
      </c>
      <c r="B3979" s="2" t="s">
        <v>1459</v>
      </c>
    </row>
    <row r="3980" spans="1:12" x14ac:dyDescent="0.2">
      <c r="A3980" t="s">
        <v>4</v>
      </c>
      <c r="B3980" t="s">
        <v>404</v>
      </c>
    </row>
    <row r="3981" spans="1:12" x14ac:dyDescent="0.2">
      <c r="A3981" t="s">
        <v>6</v>
      </c>
      <c r="B3981" t="s">
        <v>1853</v>
      </c>
    </row>
    <row r="3982" spans="1:12" x14ac:dyDescent="0.2">
      <c r="A3982" t="s">
        <v>8</v>
      </c>
      <c r="B3982">
        <v>1</v>
      </c>
    </row>
    <row r="3983" spans="1:12" x14ac:dyDescent="0.2">
      <c r="A3983" t="s">
        <v>9</v>
      </c>
      <c r="B3983" t="s">
        <v>73</v>
      </c>
    </row>
    <row r="3984" spans="1:12" x14ac:dyDescent="0.2">
      <c r="A3984" t="s">
        <v>11</v>
      </c>
      <c r="B3984" t="s">
        <v>12</v>
      </c>
    </row>
    <row r="3985" spans="1:19" x14ac:dyDescent="0.2">
      <c r="A3985" t="s">
        <v>13</v>
      </c>
      <c r="B3985" t="s">
        <v>14</v>
      </c>
    </row>
    <row r="3986" spans="1:19" x14ac:dyDescent="0.2">
      <c r="A3986" t="s">
        <v>15</v>
      </c>
      <c r="B3986" t="s">
        <v>53</v>
      </c>
    </row>
    <row r="3987" spans="1:19" x14ac:dyDescent="0.2">
      <c r="A3987" t="s">
        <v>17</v>
      </c>
    </row>
    <row r="3988" spans="1:19" s="2" customFormat="1" x14ac:dyDescent="0.2">
      <c r="A3988" s="2" t="s">
        <v>18</v>
      </c>
      <c r="B3988" s="2" t="s">
        <v>19</v>
      </c>
      <c r="C3988" s="2" t="s">
        <v>6</v>
      </c>
      <c r="D3988" s="2" t="s">
        <v>15</v>
      </c>
      <c r="E3988" s="2" t="s">
        <v>20</v>
      </c>
      <c r="F3988" s="2" t="s">
        <v>13</v>
      </c>
      <c r="G3988" s="2" t="s">
        <v>21</v>
      </c>
      <c r="H3988" s="2" t="s">
        <v>9</v>
      </c>
      <c r="I3988" s="2" t="s">
        <v>4</v>
      </c>
      <c r="J3988" s="2" t="s">
        <v>1925</v>
      </c>
      <c r="K3988" s="2" t="s">
        <v>1998</v>
      </c>
      <c r="L3988" s="2" t="s">
        <v>2002</v>
      </c>
      <c r="M3988" s="2" t="s">
        <v>2001</v>
      </c>
      <c r="O3988" s="2" t="s">
        <v>2000</v>
      </c>
      <c r="P3988" s="2" t="s">
        <v>2004</v>
      </c>
      <c r="Q3988" s="2" t="s">
        <v>1502</v>
      </c>
      <c r="R3988" s="2" t="s">
        <v>2005</v>
      </c>
      <c r="S3988" s="2" t="s">
        <v>2006</v>
      </c>
    </row>
    <row r="3989" spans="1:19" x14ac:dyDescent="0.2">
      <c r="A3989" t="s">
        <v>335</v>
      </c>
      <c r="B3989">
        <v>3.8502999999999998</v>
      </c>
      <c r="D3989" t="s">
        <v>30</v>
      </c>
      <c r="E3989" t="s">
        <v>336</v>
      </c>
      <c r="F3989" t="s">
        <v>27</v>
      </c>
      <c r="G3989">
        <v>0</v>
      </c>
      <c r="I3989" t="s">
        <v>337</v>
      </c>
    </row>
    <row r="3990" spans="1:19" x14ac:dyDescent="0.2">
      <c r="A3990" t="s">
        <v>29</v>
      </c>
      <c r="B3990">
        <v>0.25026999999999999</v>
      </c>
      <c r="D3990" t="s">
        <v>30</v>
      </c>
      <c r="E3990" t="s">
        <v>31</v>
      </c>
      <c r="F3990" t="s">
        <v>27</v>
      </c>
      <c r="G3990">
        <v>0</v>
      </c>
      <c r="I3990" t="s">
        <v>338</v>
      </c>
    </row>
    <row r="3991" spans="1:19" x14ac:dyDescent="0.2">
      <c r="A3991" t="s">
        <v>1459</v>
      </c>
      <c r="B3991">
        <v>1</v>
      </c>
      <c r="C3991" t="str">
        <f>B3981</f>
        <v>SN</v>
      </c>
      <c r="D3991" t="s">
        <v>53</v>
      </c>
      <c r="E3991" t="s">
        <v>339</v>
      </c>
      <c r="F3991" t="s">
        <v>33</v>
      </c>
      <c r="G3991">
        <v>0</v>
      </c>
      <c r="H3991" t="s">
        <v>73</v>
      </c>
      <c r="J3991">
        <f>VLOOKUP(C3991,'extension - production vol'!$B$6:$D$235,3,0)</f>
        <v>11.491</v>
      </c>
    </row>
    <row r="3992" spans="1:19" x14ac:dyDescent="0.2">
      <c r="A3992" t="s">
        <v>1439</v>
      </c>
      <c r="B3992">
        <v>6.4265290829504533E-9</v>
      </c>
      <c r="C3992" t="s">
        <v>49</v>
      </c>
      <c r="D3992" t="s">
        <v>15</v>
      </c>
      <c r="F3992" t="s">
        <v>36</v>
      </c>
      <c r="G3992">
        <v>0</v>
      </c>
      <c r="H3992" t="s">
        <v>1439</v>
      </c>
      <c r="I3992" t="s">
        <v>340</v>
      </c>
    </row>
    <row r="3993" spans="1:19" x14ac:dyDescent="0.2">
      <c r="A3993" t="s">
        <v>1440</v>
      </c>
      <c r="B3993">
        <v>7.9051994914169298E-8</v>
      </c>
      <c r="C3993" t="s">
        <v>49</v>
      </c>
      <c r="D3993" t="s">
        <v>15</v>
      </c>
      <c r="F3993" t="s">
        <v>36</v>
      </c>
      <c r="G3993">
        <v>0</v>
      </c>
      <c r="H3993" t="s">
        <v>1440</v>
      </c>
      <c r="I3993" t="s">
        <v>340</v>
      </c>
    </row>
    <row r="3994" spans="1:19" x14ac:dyDescent="0.2">
      <c r="A3994" t="s">
        <v>1441</v>
      </c>
      <c r="B3994">
        <v>4.3905136743696912E-9</v>
      </c>
      <c r="C3994" t="s">
        <v>35</v>
      </c>
      <c r="D3994" t="s">
        <v>15</v>
      </c>
      <c r="F3994" t="s">
        <v>36</v>
      </c>
      <c r="G3994">
        <v>0</v>
      </c>
      <c r="H3994" t="s">
        <v>1441</v>
      </c>
      <c r="I3994" t="s">
        <v>340</v>
      </c>
    </row>
    <row r="3995" spans="1:19" x14ac:dyDescent="0.2">
      <c r="A3995" t="s">
        <v>1442</v>
      </c>
      <c r="B3995">
        <v>1.0521308675626849E-7</v>
      </c>
      <c r="C3995" t="s">
        <v>35</v>
      </c>
      <c r="D3995" t="s">
        <v>15</v>
      </c>
      <c r="F3995" t="s">
        <v>36</v>
      </c>
      <c r="G3995">
        <v>0</v>
      </c>
      <c r="H3995" t="s">
        <v>1442</v>
      </c>
      <c r="I3995" t="s">
        <v>340</v>
      </c>
    </row>
    <row r="3996" spans="1:19" x14ac:dyDescent="0.2">
      <c r="A3996" t="s">
        <v>341</v>
      </c>
      <c r="B3996">
        <v>2.1036182300075951E-7</v>
      </c>
      <c r="C3996" t="s">
        <v>35</v>
      </c>
      <c r="D3996" t="s">
        <v>15</v>
      </c>
      <c r="F3996" t="s">
        <v>36</v>
      </c>
      <c r="G3996">
        <v>0</v>
      </c>
      <c r="H3996" t="s">
        <v>341</v>
      </c>
      <c r="I3996" t="s">
        <v>340</v>
      </c>
    </row>
    <row r="3997" spans="1:19" x14ac:dyDescent="0.2">
      <c r="A3997" t="s">
        <v>342</v>
      </c>
      <c r="B3997">
        <v>2.1036182300075951E-7</v>
      </c>
      <c r="C3997" t="s">
        <v>35</v>
      </c>
      <c r="D3997" t="s">
        <v>15</v>
      </c>
      <c r="F3997" t="s">
        <v>36</v>
      </c>
      <c r="G3997">
        <v>0</v>
      </c>
      <c r="H3997" t="s">
        <v>342</v>
      </c>
      <c r="I3997" t="s">
        <v>340</v>
      </c>
    </row>
    <row r="3998" spans="1:19" x14ac:dyDescent="0.2">
      <c r="A3998" t="s">
        <v>343</v>
      </c>
      <c r="B3998">
        <v>1.161457169463653E-7</v>
      </c>
      <c r="C3998" t="s">
        <v>35</v>
      </c>
      <c r="D3998" t="s">
        <v>15</v>
      </c>
      <c r="F3998" t="s">
        <v>36</v>
      </c>
      <c r="G3998">
        <v>0</v>
      </c>
      <c r="H3998" t="s">
        <v>343</v>
      </c>
      <c r="I3998" t="s">
        <v>340</v>
      </c>
    </row>
    <row r="3999" spans="1:19" x14ac:dyDescent="0.2">
      <c r="A3999" t="s">
        <v>344</v>
      </c>
      <c r="B3999">
        <v>1.161457169463653E-7</v>
      </c>
      <c r="C3999" t="s">
        <v>35</v>
      </c>
      <c r="D3999" t="s">
        <v>15</v>
      </c>
      <c r="F3999" t="s">
        <v>36</v>
      </c>
      <c r="G3999">
        <v>0</v>
      </c>
      <c r="H3999" t="s">
        <v>344</v>
      </c>
      <c r="I3999" t="s">
        <v>340</v>
      </c>
    </row>
    <row r="4000" spans="1:19" x14ac:dyDescent="0.2">
      <c r="A4000" t="s">
        <v>345</v>
      </c>
      <c r="B4000">
        <v>2.1895696433061281E-6</v>
      </c>
      <c r="C4000" t="s">
        <v>35</v>
      </c>
      <c r="D4000" t="s">
        <v>15</v>
      </c>
      <c r="F4000" t="s">
        <v>36</v>
      </c>
      <c r="G4000">
        <v>0</v>
      </c>
      <c r="H4000" t="s">
        <v>345</v>
      </c>
      <c r="I4000" t="s">
        <v>340</v>
      </c>
    </row>
    <row r="4001" spans="1:9" x14ac:dyDescent="0.2">
      <c r="A4001" t="s">
        <v>346</v>
      </c>
      <c r="B4001">
        <v>1.2113722961667671E-6</v>
      </c>
      <c r="C4001" t="s">
        <v>35</v>
      </c>
      <c r="D4001" t="s">
        <v>15</v>
      </c>
      <c r="F4001" t="s">
        <v>36</v>
      </c>
      <c r="G4001">
        <v>0</v>
      </c>
      <c r="H4001" t="s">
        <v>346</v>
      </c>
      <c r="I4001" t="s">
        <v>340</v>
      </c>
    </row>
    <row r="4002" spans="1:9" x14ac:dyDescent="0.2">
      <c r="A4002" t="s">
        <v>347</v>
      </c>
      <c r="B4002">
        <v>1.5412295411323661E-7</v>
      </c>
      <c r="C4002" t="s">
        <v>49</v>
      </c>
      <c r="D4002" t="s">
        <v>15</v>
      </c>
      <c r="F4002" t="s">
        <v>36</v>
      </c>
      <c r="G4002">
        <v>0</v>
      </c>
      <c r="H4002" t="s">
        <v>347</v>
      </c>
      <c r="I4002" t="s">
        <v>340</v>
      </c>
    </row>
    <row r="4003" spans="1:9" x14ac:dyDescent="0.2">
      <c r="A4003" t="s">
        <v>348</v>
      </c>
      <c r="B4003">
        <v>3.281510868019834E-9</v>
      </c>
      <c r="C4003" t="s">
        <v>49</v>
      </c>
      <c r="D4003" t="s">
        <v>15</v>
      </c>
      <c r="F4003" t="s">
        <v>36</v>
      </c>
      <c r="G4003">
        <v>0</v>
      </c>
      <c r="H4003" t="s">
        <v>348</v>
      </c>
      <c r="I4003" t="s">
        <v>340</v>
      </c>
    </row>
    <row r="4004" spans="1:9" x14ac:dyDescent="0.2">
      <c r="A4004" t="s">
        <v>349</v>
      </c>
      <c r="B4004">
        <v>9.554485716244923E-8</v>
      </c>
      <c r="C4004" t="s">
        <v>35</v>
      </c>
      <c r="D4004" t="s">
        <v>15</v>
      </c>
      <c r="F4004" t="s">
        <v>36</v>
      </c>
      <c r="G4004">
        <v>0</v>
      </c>
      <c r="H4004" t="s">
        <v>349</v>
      </c>
      <c r="I4004" t="s">
        <v>340</v>
      </c>
    </row>
    <row r="4005" spans="1:9" x14ac:dyDescent="0.2">
      <c r="A4005" t="s">
        <v>350</v>
      </c>
      <c r="B4005">
        <v>2.2976263270017552E-6</v>
      </c>
      <c r="C4005" t="s">
        <v>35</v>
      </c>
      <c r="D4005" t="s">
        <v>15</v>
      </c>
      <c r="F4005" t="s">
        <v>36</v>
      </c>
      <c r="G4005">
        <v>0</v>
      </c>
      <c r="H4005" t="s">
        <v>350</v>
      </c>
      <c r="I4005" t="s">
        <v>340</v>
      </c>
    </row>
    <row r="4006" spans="1:9" x14ac:dyDescent="0.2">
      <c r="A4006" t="s">
        <v>351</v>
      </c>
      <c r="B4006">
        <v>5.3061518888431617E-8</v>
      </c>
      <c r="C4006" t="s">
        <v>35</v>
      </c>
      <c r="D4006" t="s">
        <v>15</v>
      </c>
      <c r="F4006" t="s">
        <v>36</v>
      </c>
      <c r="G4006">
        <v>0</v>
      </c>
      <c r="H4006" t="s">
        <v>351</v>
      </c>
      <c r="I4006" t="s">
        <v>340</v>
      </c>
    </row>
    <row r="4007" spans="1:9" x14ac:dyDescent="0.2">
      <c r="A4007" t="s">
        <v>352</v>
      </c>
      <c r="B4007">
        <v>1.2739314288326559E-6</v>
      </c>
      <c r="C4007" t="s">
        <v>35</v>
      </c>
      <c r="D4007" t="s">
        <v>15</v>
      </c>
      <c r="F4007" t="s">
        <v>36</v>
      </c>
      <c r="G4007">
        <v>0</v>
      </c>
      <c r="H4007" t="s">
        <v>352</v>
      </c>
      <c r="I4007" t="s">
        <v>340</v>
      </c>
    </row>
    <row r="4008" spans="1:9" x14ac:dyDescent="0.2">
      <c r="A4008" t="s">
        <v>442</v>
      </c>
      <c r="B4008">
        <v>3.7025999999999999E-3</v>
      </c>
      <c r="C4008" t="s">
        <v>42</v>
      </c>
      <c r="D4008" t="s">
        <v>16</v>
      </c>
      <c r="F4008" t="s">
        <v>36</v>
      </c>
      <c r="G4008">
        <v>0</v>
      </c>
      <c r="H4008" t="s">
        <v>443</v>
      </c>
      <c r="I4008" t="s">
        <v>353</v>
      </c>
    </row>
    <row r="4009" spans="1:9" x14ac:dyDescent="0.2">
      <c r="A4009" t="s">
        <v>354</v>
      </c>
      <c r="B4009">
        <v>-3.3322999999999998E-6</v>
      </c>
      <c r="C4009" t="s">
        <v>49</v>
      </c>
      <c r="D4009" t="s">
        <v>250</v>
      </c>
      <c r="F4009" t="s">
        <v>36</v>
      </c>
      <c r="G4009">
        <v>0</v>
      </c>
      <c r="H4009" t="s">
        <v>355</v>
      </c>
      <c r="I4009" t="s">
        <v>353</v>
      </c>
    </row>
    <row r="4011" spans="1:9" s="2" customFormat="1" x14ac:dyDescent="0.2">
      <c r="A4011" s="2" t="s">
        <v>2</v>
      </c>
      <c r="B4011" s="2" t="s">
        <v>1460</v>
      </c>
    </row>
    <row r="4012" spans="1:9" x14ac:dyDescent="0.2">
      <c r="A4012" t="s">
        <v>4</v>
      </c>
      <c r="B4012" t="s">
        <v>404</v>
      </c>
    </row>
    <row r="4013" spans="1:9" x14ac:dyDescent="0.2">
      <c r="A4013" t="s">
        <v>6</v>
      </c>
      <c r="B4013" t="s">
        <v>1853</v>
      </c>
    </row>
    <row r="4014" spans="1:9" x14ac:dyDescent="0.2">
      <c r="A4014" t="s">
        <v>8</v>
      </c>
      <c r="B4014">
        <v>1</v>
      </c>
    </row>
    <row r="4015" spans="1:9" x14ac:dyDescent="0.2">
      <c r="A4015" t="s">
        <v>9</v>
      </c>
      <c r="B4015" t="s">
        <v>73</v>
      </c>
    </row>
    <row r="4016" spans="1:9" x14ac:dyDescent="0.2">
      <c r="A4016" t="s">
        <v>11</v>
      </c>
      <c r="B4016" t="s">
        <v>12</v>
      </c>
    </row>
    <row r="4017" spans="1:19" x14ac:dyDescent="0.2">
      <c r="A4017" t="s">
        <v>13</v>
      </c>
      <c r="B4017" t="s">
        <v>14</v>
      </c>
    </row>
    <row r="4018" spans="1:19" x14ac:dyDescent="0.2">
      <c r="A4018" t="s">
        <v>15</v>
      </c>
      <c r="B4018" t="s">
        <v>53</v>
      </c>
    </row>
    <row r="4019" spans="1:19" x14ac:dyDescent="0.2">
      <c r="A4019" t="s">
        <v>17</v>
      </c>
    </row>
    <row r="4020" spans="1:19" s="2" customFormat="1" x14ac:dyDescent="0.2">
      <c r="A4020" s="2" t="s">
        <v>18</v>
      </c>
      <c r="B4020" s="2" t="s">
        <v>19</v>
      </c>
      <c r="C4020" s="2" t="s">
        <v>6</v>
      </c>
      <c r="D4020" s="2" t="s">
        <v>15</v>
      </c>
      <c r="E4020" s="2" t="s">
        <v>20</v>
      </c>
      <c r="F4020" s="2" t="s">
        <v>13</v>
      </c>
      <c r="G4020" s="2" t="s">
        <v>21</v>
      </c>
      <c r="H4020" s="2" t="s">
        <v>9</v>
      </c>
      <c r="I4020" s="2" t="s">
        <v>4</v>
      </c>
      <c r="J4020" s="2" t="s">
        <v>1925</v>
      </c>
      <c r="K4020" s="2" t="s">
        <v>1998</v>
      </c>
      <c r="L4020" s="2" t="s">
        <v>2002</v>
      </c>
      <c r="M4020" s="2" t="s">
        <v>2001</v>
      </c>
      <c r="O4020" s="2" t="s">
        <v>2000</v>
      </c>
      <c r="P4020" s="2" t="s">
        <v>2004</v>
      </c>
      <c r="Q4020" s="2" t="s">
        <v>1502</v>
      </c>
      <c r="R4020" s="2" t="s">
        <v>2005</v>
      </c>
      <c r="S4020" s="2" t="s">
        <v>2006</v>
      </c>
    </row>
    <row r="4021" spans="1:19" x14ac:dyDescent="0.2">
      <c r="A4021" t="s">
        <v>335</v>
      </c>
      <c r="B4021">
        <v>3.8502999999999998</v>
      </c>
      <c r="D4021" t="s">
        <v>30</v>
      </c>
      <c r="E4021" t="s">
        <v>336</v>
      </c>
      <c r="F4021" t="s">
        <v>27</v>
      </c>
      <c r="G4021">
        <v>0</v>
      </c>
      <c r="I4021" t="s">
        <v>337</v>
      </c>
    </row>
    <row r="4022" spans="1:19" x14ac:dyDescent="0.2">
      <c r="A4022" t="s">
        <v>29</v>
      </c>
      <c r="B4022">
        <v>0.25026999999999999</v>
      </c>
      <c r="D4022" t="s">
        <v>30</v>
      </c>
      <c r="E4022" t="s">
        <v>31</v>
      </c>
      <c r="F4022" t="s">
        <v>27</v>
      </c>
      <c r="G4022">
        <v>0</v>
      </c>
      <c r="I4022" t="s">
        <v>338</v>
      </c>
    </row>
    <row r="4023" spans="1:19" x14ac:dyDescent="0.2">
      <c r="A4023" t="s">
        <v>1460</v>
      </c>
      <c r="B4023">
        <v>1</v>
      </c>
      <c r="C4023" t="str">
        <f>B4013</f>
        <v>SN</v>
      </c>
      <c r="D4023" t="s">
        <v>53</v>
      </c>
      <c r="E4023" t="s">
        <v>339</v>
      </c>
      <c r="F4023" t="s">
        <v>33</v>
      </c>
      <c r="G4023">
        <v>0</v>
      </c>
      <c r="H4023" t="s">
        <v>73</v>
      </c>
      <c r="J4023">
        <f>VLOOKUP(C4023,'extension - production vol'!$B$6:$D$235,3,0)</f>
        <v>11.491</v>
      </c>
    </row>
    <row r="4024" spans="1:19" x14ac:dyDescent="0.2">
      <c r="A4024" t="s">
        <v>1434</v>
      </c>
      <c r="B4024">
        <v>3.3521534714391271E-8</v>
      </c>
      <c r="C4024" t="s">
        <v>49</v>
      </c>
      <c r="D4024" t="s">
        <v>15</v>
      </c>
      <c r="F4024" t="s">
        <v>36</v>
      </c>
      <c r="G4024">
        <v>0</v>
      </c>
      <c r="H4024" t="s">
        <v>1434</v>
      </c>
      <c r="I4024" t="s">
        <v>340</v>
      </c>
    </row>
    <row r="4025" spans="1:19" x14ac:dyDescent="0.2">
      <c r="A4025" t="s">
        <v>1435</v>
      </c>
      <c r="B4025">
        <v>1.7708617649119798E-8</v>
      </c>
      <c r="C4025" t="s">
        <v>49</v>
      </c>
      <c r="D4025" t="s">
        <v>15</v>
      </c>
      <c r="F4025" t="s">
        <v>36</v>
      </c>
      <c r="G4025">
        <v>0</v>
      </c>
      <c r="H4025" t="s">
        <v>1435</v>
      </c>
      <c r="I4025" t="s">
        <v>340</v>
      </c>
    </row>
    <row r="4026" spans="1:19" x14ac:dyDescent="0.2">
      <c r="A4026" t="s">
        <v>1452</v>
      </c>
      <c r="B4026">
        <v>3.0570455872195341E-10</v>
      </c>
      <c r="C4026" t="s">
        <v>35</v>
      </c>
      <c r="D4026" t="s">
        <v>15</v>
      </c>
      <c r="F4026" t="s">
        <v>36</v>
      </c>
      <c r="G4026">
        <v>0</v>
      </c>
      <c r="H4026" t="s">
        <v>1452</v>
      </c>
      <c r="I4026" t="s">
        <v>340</v>
      </c>
    </row>
    <row r="4027" spans="1:19" x14ac:dyDescent="0.2">
      <c r="A4027" t="s">
        <v>1453</v>
      </c>
      <c r="B4027">
        <v>3.7018911407736551E-10</v>
      </c>
      <c r="C4027" t="s">
        <v>35</v>
      </c>
      <c r="D4027" t="s">
        <v>15</v>
      </c>
      <c r="F4027" t="s">
        <v>36</v>
      </c>
      <c r="G4027">
        <v>0</v>
      </c>
      <c r="H4027" t="s">
        <v>1453</v>
      </c>
      <c r="I4027" t="s">
        <v>340</v>
      </c>
    </row>
    <row r="4028" spans="1:19" x14ac:dyDescent="0.2">
      <c r="A4028" t="s">
        <v>1454</v>
      </c>
      <c r="B4028">
        <v>4.824400067330827E-11</v>
      </c>
      <c r="C4028" t="s">
        <v>35</v>
      </c>
      <c r="D4028" t="s">
        <v>15</v>
      </c>
      <c r="F4028" t="s">
        <v>36</v>
      </c>
      <c r="G4028">
        <v>0</v>
      </c>
      <c r="H4028" t="s">
        <v>1454</v>
      </c>
      <c r="I4028" t="s">
        <v>340</v>
      </c>
    </row>
    <row r="4029" spans="1:19" x14ac:dyDescent="0.2">
      <c r="A4029" t="s">
        <v>1455</v>
      </c>
      <c r="B4029">
        <v>9.7920991465625702E-9</v>
      </c>
      <c r="C4029" t="s">
        <v>35</v>
      </c>
      <c r="D4029" t="s">
        <v>15</v>
      </c>
      <c r="F4029" t="s">
        <v>36</v>
      </c>
      <c r="G4029">
        <v>0</v>
      </c>
      <c r="H4029" t="s">
        <v>1455</v>
      </c>
      <c r="I4029" t="s">
        <v>340</v>
      </c>
    </row>
    <row r="4030" spans="1:19" x14ac:dyDescent="0.2">
      <c r="A4030" t="s">
        <v>1456</v>
      </c>
      <c r="B4030">
        <v>5.1826475970831156E-9</v>
      </c>
      <c r="C4030" t="s">
        <v>35</v>
      </c>
      <c r="D4030" t="s">
        <v>15</v>
      </c>
      <c r="F4030" t="s">
        <v>36</v>
      </c>
      <c r="G4030">
        <v>0</v>
      </c>
      <c r="H4030" t="s">
        <v>1456</v>
      </c>
      <c r="I4030" t="s">
        <v>340</v>
      </c>
    </row>
    <row r="4031" spans="1:19" x14ac:dyDescent="0.2">
      <c r="A4031" t="s">
        <v>1461</v>
      </c>
      <c r="B4031">
        <v>5.3404337904433668E-9</v>
      </c>
      <c r="C4031" t="s">
        <v>49</v>
      </c>
      <c r="D4031" t="s">
        <v>15</v>
      </c>
      <c r="F4031" t="s">
        <v>36</v>
      </c>
      <c r="G4031">
        <v>0</v>
      </c>
      <c r="H4031" t="s">
        <v>1461</v>
      </c>
      <c r="I4031" t="s">
        <v>340</v>
      </c>
    </row>
    <row r="4032" spans="1:19" x14ac:dyDescent="0.2">
      <c r="A4032" t="s">
        <v>1457</v>
      </c>
      <c r="B4032">
        <v>6.2434324500307844E-8</v>
      </c>
      <c r="C4032" t="s">
        <v>49</v>
      </c>
      <c r="D4032" t="s">
        <v>15</v>
      </c>
      <c r="F4032" t="s">
        <v>36</v>
      </c>
      <c r="G4032">
        <v>0</v>
      </c>
      <c r="H4032" t="s">
        <v>1457</v>
      </c>
      <c r="I4032" t="s">
        <v>340</v>
      </c>
    </row>
    <row r="4033" spans="1:22" x14ac:dyDescent="0.2">
      <c r="A4033" t="s">
        <v>1462</v>
      </c>
      <c r="B4033">
        <v>1.9816111689228142E-9</v>
      </c>
      <c r="C4033" t="s">
        <v>49</v>
      </c>
      <c r="D4033" t="s">
        <v>15</v>
      </c>
      <c r="F4033" t="s">
        <v>36</v>
      </c>
      <c r="G4033">
        <v>0</v>
      </c>
      <c r="H4033" t="s">
        <v>1462</v>
      </c>
      <c r="I4033" t="s">
        <v>340</v>
      </c>
    </row>
    <row r="4034" spans="1:22" x14ac:dyDescent="0.2">
      <c r="A4034" t="s">
        <v>1458</v>
      </c>
      <c r="B4034">
        <v>3.3001000093019847E-8</v>
      </c>
      <c r="C4034" t="s">
        <v>49</v>
      </c>
      <c r="D4034" t="s">
        <v>15</v>
      </c>
      <c r="F4034" t="s">
        <v>36</v>
      </c>
      <c r="G4034">
        <v>0</v>
      </c>
      <c r="H4034" t="s">
        <v>1458</v>
      </c>
      <c r="I4034" t="s">
        <v>340</v>
      </c>
    </row>
    <row r="4035" spans="1:22" x14ac:dyDescent="0.2">
      <c r="A4035" t="s">
        <v>442</v>
      </c>
      <c r="B4035">
        <v>3.7025999999999999E-3</v>
      </c>
      <c r="C4035" t="s">
        <v>42</v>
      </c>
      <c r="D4035" t="s">
        <v>16</v>
      </c>
      <c r="F4035" t="s">
        <v>36</v>
      </c>
      <c r="G4035">
        <v>0</v>
      </c>
      <c r="H4035" t="s">
        <v>443</v>
      </c>
      <c r="I4035" t="s">
        <v>353</v>
      </c>
    </row>
    <row r="4036" spans="1:22" x14ac:dyDescent="0.2">
      <c r="A4036" t="s">
        <v>354</v>
      </c>
      <c r="B4036">
        <v>-3.3322999999999998E-6</v>
      </c>
      <c r="C4036" t="s">
        <v>49</v>
      </c>
      <c r="D4036" t="s">
        <v>250</v>
      </c>
      <c r="F4036" t="s">
        <v>36</v>
      </c>
      <c r="G4036">
        <v>0</v>
      </c>
      <c r="H4036" t="s">
        <v>355</v>
      </c>
      <c r="I4036" t="s">
        <v>353</v>
      </c>
    </row>
    <row r="4038" spans="1:22" s="2" customFormat="1" x14ac:dyDescent="0.2">
      <c r="A4038" s="2" t="s">
        <v>2</v>
      </c>
      <c r="B4038" s="2" t="s">
        <v>332</v>
      </c>
    </row>
    <row r="4039" spans="1:22" x14ac:dyDescent="0.2">
      <c r="A4039" t="s">
        <v>4</v>
      </c>
      <c r="B4039" t="s">
        <v>356</v>
      </c>
    </row>
    <row r="4040" spans="1:22" x14ac:dyDescent="0.2">
      <c r="A4040" t="s">
        <v>6</v>
      </c>
      <c r="B4040" t="s">
        <v>1853</v>
      </c>
    </row>
    <row r="4041" spans="1:22" x14ac:dyDescent="0.2">
      <c r="A4041" t="s">
        <v>8</v>
      </c>
      <c r="B4041">
        <v>1</v>
      </c>
    </row>
    <row r="4042" spans="1:22" x14ac:dyDescent="0.2">
      <c r="A4042" t="s">
        <v>9</v>
      </c>
      <c r="B4042" t="s">
        <v>73</v>
      </c>
    </row>
    <row r="4043" spans="1:22" x14ac:dyDescent="0.2">
      <c r="A4043" t="s">
        <v>11</v>
      </c>
      <c r="B4043" t="s">
        <v>12</v>
      </c>
    </row>
    <row r="4044" spans="1:22" x14ac:dyDescent="0.2">
      <c r="A4044" t="s">
        <v>13</v>
      </c>
      <c r="B4044" t="s">
        <v>14</v>
      </c>
    </row>
    <row r="4045" spans="1:22" x14ac:dyDescent="0.2">
      <c r="A4045" t="s">
        <v>15</v>
      </c>
      <c r="B4045" t="s">
        <v>53</v>
      </c>
    </row>
    <row r="4046" spans="1:22" x14ac:dyDescent="0.2">
      <c r="A4046" t="s">
        <v>17</v>
      </c>
    </row>
    <row r="4047" spans="1:22" s="2" customFormat="1" x14ac:dyDescent="0.2">
      <c r="A4047" s="2" t="s">
        <v>18</v>
      </c>
      <c r="B4047" s="2" t="s">
        <v>19</v>
      </c>
      <c r="C4047" s="2" t="s">
        <v>6</v>
      </c>
      <c r="D4047" s="2" t="s">
        <v>15</v>
      </c>
      <c r="E4047" s="2" t="s">
        <v>20</v>
      </c>
      <c r="F4047" s="2" t="s">
        <v>13</v>
      </c>
      <c r="G4047" s="2" t="s">
        <v>21</v>
      </c>
      <c r="H4047" s="2" t="s">
        <v>22</v>
      </c>
      <c r="I4047" s="2" t="s">
        <v>23</v>
      </c>
      <c r="J4047" s="2" t="s">
        <v>4</v>
      </c>
      <c r="K4047" s="2" t="s">
        <v>24</v>
      </c>
      <c r="L4047" s="2" t="s">
        <v>9</v>
      </c>
      <c r="M4047" s="2" t="s">
        <v>1998</v>
      </c>
      <c r="O4047" s="2" t="s">
        <v>2002</v>
      </c>
      <c r="P4047" s="2" t="s">
        <v>2003</v>
      </c>
      <c r="Q4047" s="2" t="s">
        <v>2001</v>
      </c>
      <c r="R4047" s="2" t="s">
        <v>2000</v>
      </c>
      <c r="S4047" s="2" t="s">
        <v>2004</v>
      </c>
      <c r="T4047" s="2" t="s">
        <v>1502</v>
      </c>
      <c r="U4047" s="2" t="s">
        <v>2005</v>
      </c>
      <c r="V4047" s="2" t="s">
        <v>2006</v>
      </c>
    </row>
    <row r="4048" spans="1:22" x14ac:dyDescent="0.2">
      <c r="A4048" t="s">
        <v>335</v>
      </c>
      <c r="B4048">
        <v>3.8502999999999998</v>
      </c>
      <c r="D4048" t="s">
        <v>30</v>
      </c>
      <c r="E4048" t="s">
        <v>336</v>
      </c>
      <c r="F4048" t="s">
        <v>27</v>
      </c>
      <c r="G4048">
        <v>2</v>
      </c>
      <c r="H4048">
        <v>1.348151067341848</v>
      </c>
      <c r="I4048">
        <v>4.3409845976280087E-2</v>
      </c>
      <c r="J4048" t="s">
        <v>337</v>
      </c>
    </row>
    <row r="4049" spans="1:13" x14ac:dyDescent="0.2">
      <c r="A4049" t="s">
        <v>29</v>
      </c>
      <c r="B4049">
        <v>0.25026999999999999</v>
      </c>
      <c r="D4049" t="s">
        <v>30</v>
      </c>
      <c r="E4049" t="s">
        <v>31</v>
      </c>
      <c r="F4049" t="s">
        <v>27</v>
      </c>
      <c r="G4049">
        <v>2</v>
      </c>
      <c r="H4049">
        <v>-1.385214943900327</v>
      </c>
      <c r="I4049">
        <v>2.439508208471609E-2</v>
      </c>
      <c r="J4049" t="s">
        <v>358</v>
      </c>
    </row>
    <row r="4050" spans="1:13" x14ac:dyDescent="0.2">
      <c r="A4050" t="s">
        <v>332</v>
      </c>
      <c r="B4050">
        <v>1</v>
      </c>
      <c r="C4050" t="str">
        <f>B4040</f>
        <v>SN</v>
      </c>
      <c r="D4050" t="s">
        <v>53</v>
      </c>
      <c r="E4050" t="s">
        <v>339</v>
      </c>
      <c r="F4050" t="s">
        <v>33</v>
      </c>
      <c r="G4050">
        <v>0</v>
      </c>
      <c r="H4050">
        <v>1</v>
      </c>
      <c r="L4050" t="s">
        <v>73</v>
      </c>
      <c r="M4050">
        <f>VLOOKUP(C4050,'extension - production vol'!$B$6:$D$235,3,0)</f>
        <v>11.491</v>
      </c>
    </row>
    <row r="4051" spans="1:13" x14ac:dyDescent="0.2">
      <c r="A4051" t="s">
        <v>1434</v>
      </c>
      <c r="B4051">
        <v>9.5377999999999999E-9</v>
      </c>
      <c r="C4051" t="s">
        <v>49</v>
      </c>
      <c r="D4051" t="s">
        <v>15</v>
      </c>
      <c r="F4051" t="s">
        <v>36</v>
      </c>
      <c r="G4051">
        <v>2</v>
      </c>
      <c r="H4051">
        <v>-18.46800298604678</v>
      </c>
      <c r="I4051">
        <v>9.798894162072011E-2</v>
      </c>
      <c r="J4051" t="s">
        <v>340</v>
      </c>
      <c r="L4051" t="s">
        <v>1434</v>
      </c>
    </row>
    <row r="4052" spans="1:13" x14ac:dyDescent="0.2">
      <c r="A4052" t="s">
        <v>1435</v>
      </c>
      <c r="B4052">
        <v>5.0512999999999997E-9</v>
      </c>
      <c r="C4052" t="s">
        <v>49</v>
      </c>
      <c r="D4052" t="s">
        <v>15</v>
      </c>
      <c r="F4052" t="s">
        <v>36</v>
      </c>
      <c r="G4052">
        <v>2</v>
      </c>
      <c r="H4052">
        <v>-19.10362020104489</v>
      </c>
      <c r="I4052">
        <v>9.798894162072011E-2</v>
      </c>
      <c r="J4052" t="s">
        <v>340</v>
      </c>
      <c r="L4052" t="s">
        <v>1435</v>
      </c>
    </row>
    <row r="4053" spans="1:13" x14ac:dyDescent="0.2">
      <c r="A4053" t="s">
        <v>1439</v>
      </c>
      <c r="B4053">
        <v>2.7893999999999999E-9</v>
      </c>
      <c r="C4053" t="s">
        <v>49</v>
      </c>
      <c r="D4053" t="s">
        <v>15</v>
      </c>
      <c r="F4053" t="s">
        <v>36</v>
      </c>
      <c r="G4053">
        <v>2</v>
      </c>
      <c r="H4053">
        <v>-19.697439318003951</v>
      </c>
      <c r="I4053">
        <v>9.798894162072011E-2</v>
      </c>
      <c r="J4053" t="s">
        <v>340</v>
      </c>
      <c r="L4053" t="s">
        <v>1439</v>
      </c>
    </row>
    <row r="4054" spans="1:13" x14ac:dyDescent="0.2">
      <c r="A4054" t="s">
        <v>1440</v>
      </c>
      <c r="B4054">
        <v>5.6277000000000002E-8</v>
      </c>
      <c r="C4054" t="s">
        <v>49</v>
      </c>
      <c r="D4054" t="s">
        <v>15</v>
      </c>
      <c r="F4054" t="s">
        <v>36</v>
      </c>
      <c r="G4054">
        <v>2</v>
      </c>
      <c r="H4054">
        <v>-16.692979911025031</v>
      </c>
      <c r="I4054">
        <v>9.798894162072011E-2</v>
      </c>
      <c r="J4054" t="s">
        <v>340</v>
      </c>
      <c r="L4054" t="s">
        <v>1440</v>
      </c>
    </row>
    <row r="4055" spans="1:13" x14ac:dyDescent="0.2">
      <c r="A4055" t="s">
        <v>1441</v>
      </c>
      <c r="B4055">
        <v>4.4043E-10</v>
      </c>
      <c r="C4055" t="s">
        <v>35</v>
      </c>
      <c r="D4055" t="s">
        <v>15</v>
      </c>
      <c r="F4055" t="s">
        <v>36</v>
      </c>
      <c r="G4055">
        <v>2</v>
      </c>
      <c r="H4055">
        <v>-21.54326959350907</v>
      </c>
      <c r="I4055">
        <v>9.798894162072011E-2</v>
      </c>
      <c r="J4055" t="s">
        <v>340</v>
      </c>
      <c r="L4055" t="s">
        <v>1441</v>
      </c>
    </row>
    <row r="4056" spans="1:13" x14ac:dyDescent="0.2">
      <c r="A4056" t="s">
        <v>1442</v>
      </c>
      <c r="B4056">
        <v>7.3404E-9</v>
      </c>
      <c r="C4056" t="s">
        <v>35</v>
      </c>
      <c r="D4056" t="s">
        <v>15</v>
      </c>
      <c r="F4056" t="s">
        <v>36</v>
      </c>
      <c r="G4056">
        <v>2</v>
      </c>
      <c r="H4056">
        <v>-18.729872499892029</v>
      </c>
      <c r="I4056">
        <v>9.798894162072011E-2</v>
      </c>
      <c r="J4056" t="s">
        <v>340</v>
      </c>
      <c r="L4056" t="s">
        <v>1442</v>
      </c>
    </row>
    <row r="4057" spans="1:13" x14ac:dyDescent="0.2">
      <c r="A4057" t="s">
        <v>1452</v>
      </c>
      <c r="B4057">
        <v>3.8934000000000002E-10</v>
      </c>
      <c r="C4057" t="s">
        <v>35</v>
      </c>
      <c r="D4057" t="s">
        <v>15</v>
      </c>
      <c r="F4057" t="s">
        <v>36</v>
      </c>
      <c r="G4057">
        <v>2</v>
      </c>
      <c r="H4057">
        <v>-21.666568118067421</v>
      </c>
      <c r="I4057">
        <v>9.798894162072011E-2</v>
      </c>
      <c r="J4057" t="s">
        <v>340</v>
      </c>
      <c r="L4057" t="s">
        <v>1452</v>
      </c>
    </row>
    <row r="4058" spans="1:13" x14ac:dyDescent="0.2">
      <c r="A4058" t="s">
        <v>1453</v>
      </c>
      <c r="B4058">
        <v>4.7130000000000002E-10</v>
      </c>
      <c r="C4058" t="s">
        <v>35</v>
      </c>
      <c r="D4058" t="s">
        <v>15</v>
      </c>
      <c r="F4058" t="s">
        <v>36</v>
      </c>
      <c r="G4058">
        <v>2</v>
      </c>
      <c r="H4058">
        <v>-21.47552628199886</v>
      </c>
      <c r="I4058">
        <v>9.798894162072011E-2</v>
      </c>
      <c r="J4058" t="s">
        <v>340</v>
      </c>
      <c r="L4058" t="s">
        <v>1453</v>
      </c>
    </row>
    <row r="4059" spans="1:13" x14ac:dyDescent="0.2">
      <c r="A4059" t="s">
        <v>1454</v>
      </c>
      <c r="B4059">
        <v>6.1474000000000004E-11</v>
      </c>
      <c r="C4059" t="s">
        <v>35</v>
      </c>
      <c r="D4059" t="s">
        <v>15</v>
      </c>
      <c r="F4059" t="s">
        <v>36</v>
      </c>
      <c r="G4059">
        <v>2</v>
      </c>
      <c r="H4059">
        <v>-23.51240679473371</v>
      </c>
      <c r="I4059">
        <v>9.798894162072011E-2</v>
      </c>
      <c r="J4059" t="s">
        <v>340</v>
      </c>
      <c r="L4059" t="s">
        <v>1454</v>
      </c>
    </row>
    <row r="4060" spans="1:13" x14ac:dyDescent="0.2">
      <c r="A4060" t="s">
        <v>1455</v>
      </c>
      <c r="B4060">
        <v>1.2458999999999999E-8</v>
      </c>
      <c r="C4060" t="s">
        <v>35</v>
      </c>
      <c r="D4060" t="s">
        <v>15</v>
      </c>
      <c r="F4060" t="s">
        <v>36</v>
      </c>
      <c r="G4060">
        <v>2</v>
      </c>
      <c r="H4060">
        <v>-18.20082258362968</v>
      </c>
      <c r="I4060">
        <v>9.798894162072011E-2</v>
      </c>
      <c r="J4060" t="s">
        <v>340</v>
      </c>
      <c r="L4060" t="s">
        <v>1455</v>
      </c>
    </row>
    <row r="4061" spans="1:13" x14ac:dyDescent="0.2">
      <c r="A4061" t="s">
        <v>1456</v>
      </c>
      <c r="B4061">
        <v>6.5981999999999998E-9</v>
      </c>
      <c r="C4061" t="s">
        <v>35</v>
      </c>
      <c r="D4061" t="s">
        <v>15</v>
      </c>
      <c r="F4061" t="s">
        <v>36</v>
      </c>
      <c r="G4061">
        <v>2</v>
      </c>
      <c r="H4061">
        <v>-18.836468952383601</v>
      </c>
      <c r="I4061">
        <v>9.798894162072011E-2</v>
      </c>
      <c r="J4061" t="s">
        <v>340</v>
      </c>
      <c r="L4061" t="s">
        <v>1456</v>
      </c>
    </row>
    <row r="4062" spans="1:13" x14ac:dyDescent="0.2">
      <c r="A4062" t="s">
        <v>1461</v>
      </c>
      <c r="B4062">
        <v>1.0666E-9</v>
      </c>
      <c r="C4062" t="s">
        <v>49</v>
      </c>
      <c r="D4062" t="s">
        <v>15</v>
      </c>
      <c r="F4062" t="s">
        <v>36</v>
      </c>
      <c r="G4062">
        <v>2</v>
      </c>
      <c r="H4062">
        <v>-20.658789817762049</v>
      </c>
      <c r="I4062">
        <v>9.798894162072011E-2</v>
      </c>
      <c r="J4062" t="s">
        <v>340</v>
      </c>
      <c r="L4062" t="s">
        <v>1461</v>
      </c>
    </row>
    <row r="4063" spans="1:13" x14ac:dyDescent="0.2">
      <c r="A4063" t="s">
        <v>1457</v>
      </c>
      <c r="B4063">
        <v>1.7777000000000001E-8</v>
      </c>
      <c r="C4063" t="s">
        <v>49</v>
      </c>
      <c r="D4063" t="s">
        <v>15</v>
      </c>
      <c r="F4063" t="s">
        <v>36</v>
      </c>
      <c r="G4063">
        <v>2</v>
      </c>
      <c r="H4063">
        <v>-17.845360350005858</v>
      </c>
      <c r="I4063">
        <v>9.798894162072011E-2</v>
      </c>
      <c r="J4063" t="s">
        <v>340</v>
      </c>
      <c r="L4063" t="s">
        <v>1457</v>
      </c>
    </row>
    <row r="4064" spans="1:13" x14ac:dyDescent="0.2">
      <c r="A4064" t="s">
        <v>1462</v>
      </c>
      <c r="B4064">
        <v>5.6487000000000004E-10</v>
      </c>
      <c r="C4064" t="s">
        <v>49</v>
      </c>
      <c r="D4064" t="s">
        <v>15</v>
      </c>
      <c r="F4064" t="s">
        <v>36</v>
      </c>
      <c r="G4064">
        <v>2</v>
      </c>
      <c r="H4064">
        <v>-21.294425499752101</v>
      </c>
      <c r="I4064">
        <v>9.798894162072011E-2</v>
      </c>
      <c r="J4064" t="s">
        <v>340</v>
      </c>
      <c r="L4064" t="s">
        <v>1462</v>
      </c>
    </row>
    <row r="4065" spans="1:12" x14ac:dyDescent="0.2">
      <c r="A4065" t="s">
        <v>1458</v>
      </c>
      <c r="B4065">
        <v>9.4146000000000001E-9</v>
      </c>
      <c r="C4065" t="s">
        <v>49</v>
      </c>
      <c r="D4065" t="s">
        <v>15</v>
      </c>
      <c r="F4065" t="s">
        <v>36</v>
      </c>
      <c r="G4065">
        <v>2</v>
      </c>
      <c r="H4065">
        <v>-18.48100416113547</v>
      </c>
      <c r="I4065">
        <v>9.798894162072011E-2</v>
      </c>
      <c r="J4065" t="s">
        <v>340</v>
      </c>
      <c r="L4065" t="s">
        <v>1458</v>
      </c>
    </row>
    <row r="4066" spans="1:12" x14ac:dyDescent="0.2">
      <c r="A4066" t="s">
        <v>341</v>
      </c>
      <c r="B4066">
        <v>2.3616999999999999E-8</v>
      </c>
      <c r="C4066" t="s">
        <v>359</v>
      </c>
      <c r="D4066" t="s">
        <v>15</v>
      </c>
      <c r="F4066" t="s">
        <v>36</v>
      </c>
      <c r="G4066">
        <v>2</v>
      </c>
      <c r="H4066">
        <v>-17.561299045251399</v>
      </c>
      <c r="I4066">
        <v>9.798894162072011E-2</v>
      </c>
      <c r="J4066" t="s">
        <v>340</v>
      </c>
      <c r="L4066" t="s">
        <v>341</v>
      </c>
    </row>
    <row r="4067" spans="1:12" x14ac:dyDescent="0.2">
      <c r="A4067" t="s">
        <v>342</v>
      </c>
      <c r="B4067">
        <v>2.3616999999999999E-8</v>
      </c>
      <c r="C4067" t="s">
        <v>359</v>
      </c>
      <c r="D4067" t="s">
        <v>15</v>
      </c>
      <c r="F4067" t="s">
        <v>36</v>
      </c>
      <c r="G4067">
        <v>2</v>
      </c>
      <c r="H4067">
        <v>-17.561299045251399</v>
      </c>
      <c r="I4067">
        <v>9.798894162072011E-2</v>
      </c>
      <c r="J4067" t="s">
        <v>340</v>
      </c>
      <c r="L4067" t="s">
        <v>342</v>
      </c>
    </row>
    <row r="4068" spans="1:12" x14ac:dyDescent="0.2">
      <c r="A4068" t="s">
        <v>343</v>
      </c>
      <c r="B4068">
        <v>1.2508E-8</v>
      </c>
      <c r="C4068" t="s">
        <v>359</v>
      </c>
      <c r="D4068" t="s">
        <v>15</v>
      </c>
      <c r="F4068" t="s">
        <v>36</v>
      </c>
      <c r="G4068">
        <v>2</v>
      </c>
      <c r="H4068">
        <v>-18.196897397350821</v>
      </c>
      <c r="I4068">
        <v>9.798894162072011E-2</v>
      </c>
      <c r="J4068" t="s">
        <v>340</v>
      </c>
      <c r="L4068" t="s">
        <v>343</v>
      </c>
    </row>
    <row r="4069" spans="1:12" x14ac:dyDescent="0.2">
      <c r="A4069" t="s">
        <v>344</v>
      </c>
      <c r="B4069">
        <v>1.2508E-8</v>
      </c>
      <c r="C4069" t="s">
        <v>359</v>
      </c>
      <c r="D4069" t="s">
        <v>15</v>
      </c>
      <c r="F4069" t="s">
        <v>36</v>
      </c>
      <c r="G4069">
        <v>2</v>
      </c>
      <c r="H4069">
        <v>-18.196897397350821</v>
      </c>
      <c r="I4069">
        <v>9.798894162072011E-2</v>
      </c>
      <c r="J4069" t="s">
        <v>340</v>
      </c>
      <c r="L4069" t="s">
        <v>344</v>
      </c>
    </row>
    <row r="4070" spans="1:12" x14ac:dyDescent="0.2">
      <c r="A4070" t="s">
        <v>345</v>
      </c>
      <c r="B4070">
        <v>2.4797999999999997E-7</v>
      </c>
      <c r="C4070" t="s">
        <v>359</v>
      </c>
      <c r="D4070" t="s">
        <v>15</v>
      </c>
      <c r="F4070" t="s">
        <v>36</v>
      </c>
      <c r="G4070">
        <v>2</v>
      </c>
      <c r="H4070">
        <v>-15.20991773919472</v>
      </c>
      <c r="I4070">
        <v>9.798894162072011E-2</v>
      </c>
      <c r="J4070" t="s">
        <v>340</v>
      </c>
      <c r="L4070" t="s">
        <v>345</v>
      </c>
    </row>
    <row r="4071" spans="1:12" x14ac:dyDescent="0.2">
      <c r="A4071" t="s">
        <v>346</v>
      </c>
      <c r="B4071">
        <v>1.3133E-7</v>
      </c>
      <c r="C4071" t="s">
        <v>359</v>
      </c>
      <c r="D4071" t="s">
        <v>15</v>
      </c>
      <c r="F4071" t="s">
        <v>36</v>
      </c>
      <c r="G4071">
        <v>2</v>
      </c>
      <c r="H4071">
        <v>-15.845552597349339</v>
      </c>
      <c r="I4071">
        <v>9.798894162072011E-2</v>
      </c>
      <c r="J4071" t="s">
        <v>340</v>
      </c>
      <c r="L4071" t="s">
        <v>346</v>
      </c>
    </row>
    <row r="4072" spans="1:12" x14ac:dyDescent="0.2">
      <c r="A4072" t="s">
        <v>347</v>
      </c>
      <c r="B4072">
        <v>4.6489E-8</v>
      </c>
      <c r="C4072" t="s">
        <v>49</v>
      </c>
      <c r="D4072" t="s">
        <v>15</v>
      </c>
      <c r="F4072" t="s">
        <v>36</v>
      </c>
      <c r="G4072">
        <v>2</v>
      </c>
      <c r="H4072">
        <v>-16.884050111477411</v>
      </c>
      <c r="I4072">
        <v>9.798894162072011E-2</v>
      </c>
      <c r="J4072" t="s">
        <v>340</v>
      </c>
      <c r="L4072" t="s">
        <v>347</v>
      </c>
    </row>
    <row r="4073" spans="1:12" x14ac:dyDescent="0.2">
      <c r="A4073" t="s">
        <v>348</v>
      </c>
      <c r="B4073">
        <v>3.3766000000000001E-9</v>
      </c>
      <c r="C4073" t="s">
        <v>49</v>
      </c>
      <c r="D4073" t="s">
        <v>15</v>
      </c>
      <c r="F4073" t="s">
        <v>36</v>
      </c>
      <c r="G4073">
        <v>2</v>
      </c>
      <c r="H4073">
        <v>-19.506396550885459</v>
      </c>
      <c r="I4073">
        <v>9.798894162072011E-2</v>
      </c>
      <c r="J4073" t="s">
        <v>340</v>
      </c>
      <c r="L4073" t="s">
        <v>348</v>
      </c>
    </row>
    <row r="4074" spans="1:12" x14ac:dyDescent="0.2">
      <c r="A4074" t="s">
        <v>349</v>
      </c>
      <c r="B4074">
        <v>1.2213E-8</v>
      </c>
      <c r="C4074" t="s">
        <v>359</v>
      </c>
      <c r="D4074" t="s">
        <v>15</v>
      </c>
      <c r="F4074" t="s">
        <v>36</v>
      </c>
      <c r="G4074">
        <v>2</v>
      </c>
      <c r="H4074">
        <v>-18.220764878757461</v>
      </c>
      <c r="I4074">
        <v>9.798894162072011E-2</v>
      </c>
      <c r="J4074" t="s">
        <v>340</v>
      </c>
      <c r="L4074" t="s">
        <v>349</v>
      </c>
    </row>
    <row r="4075" spans="1:12" x14ac:dyDescent="0.2">
      <c r="A4075" t="s">
        <v>350</v>
      </c>
      <c r="B4075">
        <v>2.0354999999999999E-7</v>
      </c>
      <c r="C4075" t="s">
        <v>359</v>
      </c>
      <c r="D4075" t="s">
        <v>15</v>
      </c>
      <c r="F4075" t="s">
        <v>36</v>
      </c>
      <c r="G4075">
        <v>2</v>
      </c>
      <c r="H4075">
        <v>-15.40735416199742</v>
      </c>
      <c r="I4075">
        <v>9.798894162072011E-2</v>
      </c>
      <c r="J4075" t="s">
        <v>340</v>
      </c>
      <c r="L4075" t="s">
        <v>350</v>
      </c>
    </row>
    <row r="4076" spans="1:12" x14ac:dyDescent="0.2">
      <c r="A4076" t="s">
        <v>351</v>
      </c>
      <c r="B4076">
        <v>6.4681999999999996E-9</v>
      </c>
      <c r="C4076" t="s">
        <v>359</v>
      </c>
      <c r="D4076" t="s">
        <v>15</v>
      </c>
      <c r="F4076" t="s">
        <v>36</v>
      </c>
      <c r="G4076">
        <v>2</v>
      </c>
      <c r="H4076">
        <v>-18.856367974250119</v>
      </c>
      <c r="I4076">
        <v>9.798894162072011E-2</v>
      </c>
      <c r="J4076" t="s">
        <v>340</v>
      </c>
      <c r="L4076" t="s">
        <v>351</v>
      </c>
    </row>
    <row r="4077" spans="1:12" x14ac:dyDescent="0.2">
      <c r="A4077" t="s">
        <v>352</v>
      </c>
      <c r="B4077">
        <v>1.078E-7</v>
      </c>
      <c r="C4077" t="s">
        <v>359</v>
      </c>
      <c r="D4077" t="s">
        <v>15</v>
      </c>
      <c r="F4077" t="s">
        <v>36</v>
      </c>
      <c r="G4077">
        <v>2</v>
      </c>
      <c r="H4077">
        <v>-16.042988178471511</v>
      </c>
      <c r="I4077">
        <v>9.798894162072011E-2</v>
      </c>
      <c r="J4077" t="s">
        <v>340</v>
      </c>
      <c r="L4077" t="s">
        <v>352</v>
      </c>
    </row>
    <row r="4078" spans="1:12" x14ac:dyDescent="0.2">
      <c r="A4078" t="s">
        <v>442</v>
      </c>
      <c r="B4078">
        <v>2.0720999999999999E-3</v>
      </c>
      <c r="C4078" t="s">
        <v>42</v>
      </c>
      <c r="D4078" t="s">
        <v>16</v>
      </c>
      <c r="F4078" t="s">
        <v>36</v>
      </c>
      <c r="G4078">
        <v>2</v>
      </c>
      <c r="H4078">
        <v>-6.1791926932012373</v>
      </c>
      <c r="I4078">
        <v>4.3409845976280087E-2</v>
      </c>
      <c r="J4078" t="s">
        <v>353</v>
      </c>
      <c r="L4078" t="s">
        <v>443</v>
      </c>
    </row>
    <row r="4079" spans="1:12" x14ac:dyDescent="0.2">
      <c r="A4079" t="s">
        <v>354</v>
      </c>
      <c r="B4079">
        <v>-1.8648999999999999E-6</v>
      </c>
      <c r="C4079" t="s">
        <v>49</v>
      </c>
      <c r="D4079" t="s">
        <v>250</v>
      </c>
      <c r="F4079" t="s">
        <v>36</v>
      </c>
      <c r="G4079">
        <v>2</v>
      </c>
      <c r="H4079">
        <v>-13.19230312560901</v>
      </c>
      <c r="I4079">
        <v>4.3409845976280087E-2</v>
      </c>
      <c r="J4079" t="s">
        <v>353</v>
      </c>
      <c r="K4079" t="b">
        <v>1</v>
      </c>
      <c r="L4079" t="s">
        <v>355</v>
      </c>
    </row>
    <row r="4081" spans="1:19" s="2" customFormat="1" x14ac:dyDescent="0.2">
      <c r="A4081" s="2" t="s">
        <v>2</v>
      </c>
      <c r="B4081" s="2" t="s">
        <v>1459</v>
      </c>
    </row>
    <row r="4082" spans="1:19" x14ac:dyDescent="0.2">
      <c r="A4082" t="s">
        <v>4</v>
      </c>
      <c r="B4082" t="s">
        <v>404</v>
      </c>
    </row>
    <row r="4083" spans="1:19" x14ac:dyDescent="0.2">
      <c r="A4083" t="s">
        <v>6</v>
      </c>
      <c r="B4083" t="s">
        <v>1616</v>
      </c>
    </row>
    <row r="4084" spans="1:19" x14ac:dyDescent="0.2">
      <c r="A4084" t="s">
        <v>8</v>
      </c>
      <c r="B4084">
        <v>1</v>
      </c>
    </row>
    <row r="4085" spans="1:19" x14ac:dyDescent="0.2">
      <c r="A4085" t="s">
        <v>9</v>
      </c>
      <c r="B4085" t="s">
        <v>73</v>
      </c>
    </row>
    <row r="4086" spans="1:19" x14ac:dyDescent="0.2">
      <c r="A4086" t="s">
        <v>11</v>
      </c>
      <c r="B4086" t="s">
        <v>12</v>
      </c>
    </row>
    <row r="4087" spans="1:19" x14ac:dyDescent="0.2">
      <c r="A4087" t="s">
        <v>13</v>
      </c>
      <c r="B4087" t="s">
        <v>14</v>
      </c>
    </row>
    <row r="4088" spans="1:19" x14ac:dyDescent="0.2">
      <c r="A4088" t="s">
        <v>15</v>
      </c>
      <c r="B4088" t="s">
        <v>53</v>
      </c>
    </row>
    <row r="4089" spans="1:19" x14ac:dyDescent="0.2">
      <c r="A4089" t="s">
        <v>17</v>
      </c>
    </row>
    <row r="4090" spans="1:19" s="2" customFormat="1" x14ac:dyDescent="0.2">
      <c r="A4090" s="2" t="s">
        <v>18</v>
      </c>
      <c r="B4090" s="2" t="s">
        <v>19</v>
      </c>
      <c r="C4090" s="2" t="s">
        <v>6</v>
      </c>
      <c r="D4090" s="2" t="s">
        <v>15</v>
      </c>
      <c r="E4090" s="2" t="s">
        <v>20</v>
      </c>
      <c r="F4090" s="2" t="s">
        <v>13</v>
      </c>
      <c r="G4090" s="2" t="s">
        <v>21</v>
      </c>
      <c r="H4090" s="2" t="s">
        <v>9</v>
      </c>
      <c r="I4090" s="2" t="s">
        <v>4</v>
      </c>
      <c r="J4090" s="2" t="s">
        <v>1925</v>
      </c>
      <c r="K4090" s="2" t="s">
        <v>1998</v>
      </c>
      <c r="L4090" s="2" t="s">
        <v>2002</v>
      </c>
      <c r="M4090" s="2" t="s">
        <v>2001</v>
      </c>
      <c r="O4090" s="2" t="s">
        <v>2000</v>
      </c>
      <c r="P4090" s="2" t="s">
        <v>2004</v>
      </c>
      <c r="Q4090" s="2" t="s">
        <v>1502</v>
      </c>
      <c r="R4090" s="2" t="s">
        <v>2005</v>
      </c>
      <c r="S4090" s="2" t="s">
        <v>2006</v>
      </c>
    </row>
    <row r="4091" spans="1:19" x14ac:dyDescent="0.2">
      <c r="A4091" t="s">
        <v>335</v>
      </c>
      <c r="B4091">
        <v>3.8502999999999998</v>
      </c>
      <c r="D4091" t="s">
        <v>30</v>
      </c>
      <c r="E4091" t="s">
        <v>336</v>
      </c>
      <c r="F4091" t="s">
        <v>27</v>
      </c>
      <c r="G4091">
        <v>0</v>
      </c>
      <c r="I4091" t="s">
        <v>337</v>
      </c>
    </row>
    <row r="4092" spans="1:19" x14ac:dyDescent="0.2">
      <c r="A4092" t="s">
        <v>29</v>
      </c>
      <c r="B4092">
        <v>0.25026999999999999</v>
      </c>
      <c r="D4092" t="s">
        <v>30</v>
      </c>
      <c r="E4092" t="s">
        <v>31</v>
      </c>
      <c r="F4092" t="s">
        <v>27</v>
      </c>
      <c r="G4092">
        <v>0</v>
      </c>
      <c r="I4092" t="s">
        <v>338</v>
      </c>
    </row>
    <row r="4093" spans="1:19" x14ac:dyDescent="0.2">
      <c r="A4093" t="s">
        <v>1459</v>
      </c>
      <c r="B4093">
        <v>1</v>
      </c>
      <c r="C4093" t="str">
        <f>B4083</f>
        <v>BF</v>
      </c>
      <c r="D4093" t="s">
        <v>53</v>
      </c>
      <c r="E4093" t="s">
        <v>339</v>
      </c>
      <c r="F4093" t="s">
        <v>33</v>
      </c>
      <c r="G4093">
        <v>0</v>
      </c>
      <c r="H4093" t="s">
        <v>73</v>
      </c>
      <c r="J4093">
        <f>VLOOKUP(C4093,'extension - production vol'!$B$6:$D$235,3,0)</f>
        <v>35.700000000000003</v>
      </c>
    </row>
    <row r="4094" spans="1:19" x14ac:dyDescent="0.2">
      <c r="A4094" t="s">
        <v>1439</v>
      </c>
      <c r="B4094">
        <v>6.4265290829504533E-9</v>
      </c>
      <c r="C4094" t="s">
        <v>49</v>
      </c>
      <c r="D4094" t="s">
        <v>15</v>
      </c>
      <c r="F4094" t="s">
        <v>36</v>
      </c>
      <c r="G4094">
        <v>0</v>
      </c>
      <c r="H4094" t="s">
        <v>1439</v>
      </c>
      <c r="I4094" t="s">
        <v>340</v>
      </c>
    </row>
    <row r="4095" spans="1:19" x14ac:dyDescent="0.2">
      <c r="A4095" t="s">
        <v>1440</v>
      </c>
      <c r="B4095">
        <v>7.9051994914169298E-8</v>
      </c>
      <c r="C4095" t="s">
        <v>49</v>
      </c>
      <c r="D4095" t="s">
        <v>15</v>
      </c>
      <c r="F4095" t="s">
        <v>36</v>
      </c>
      <c r="G4095">
        <v>0</v>
      </c>
      <c r="H4095" t="s">
        <v>1440</v>
      </c>
      <c r="I4095" t="s">
        <v>340</v>
      </c>
    </row>
    <row r="4096" spans="1:19" x14ac:dyDescent="0.2">
      <c r="A4096" t="s">
        <v>1441</v>
      </c>
      <c r="B4096">
        <v>4.3905136743696912E-9</v>
      </c>
      <c r="C4096" t="s">
        <v>35</v>
      </c>
      <c r="D4096" t="s">
        <v>15</v>
      </c>
      <c r="F4096" t="s">
        <v>36</v>
      </c>
      <c r="G4096">
        <v>0</v>
      </c>
      <c r="H4096" t="s">
        <v>1441</v>
      </c>
      <c r="I4096" t="s">
        <v>340</v>
      </c>
    </row>
    <row r="4097" spans="1:9" x14ac:dyDescent="0.2">
      <c r="A4097" t="s">
        <v>1442</v>
      </c>
      <c r="B4097">
        <v>1.0521308675626849E-7</v>
      </c>
      <c r="C4097" t="s">
        <v>35</v>
      </c>
      <c r="D4097" t="s">
        <v>15</v>
      </c>
      <c r="F4097" t="s">
        <v>36</v>
      </c>
      <c r="G4097">
        <v>0</v>
      </c>
      <c r="H4097" t="s">
        <v>1442</v>
      </c>
      <c r="I4097" t="s">
        <v>340</v>
      </c>
    </row>
    <row r="4098" spans="1:9" x14ac:dyDescent="0.2">
      <c r="A4098" t="s">
        <v>341</v>
      </c>
      <c r="B4098">
        <v>2.1036182300075951E-7</v>
      </c>
      <c r="C4098" t="s">
        <v>35</v>
      </c>
      <c r="D4098" t="s">
        <v>15</v>
      </c>
      <c r="F4098" t="s">
        <v>36</v>
      </c>
      <c r="G4098">
        <v>0</v>
      </c>
      <c r="H4098" t="s">
        <v>341</v>
      </c>
      <c r="I4098" t="s">
        <v>340</v>
      </c>
    </row>
    <row r="4099" spans="1:9" x14ac:dyDescent="0.2">
      <c r="A4099" t="s">
        <v>342</v>
      </c>
      <c r="B4099">
        <v>2.1036182300075951E-7</v>
      </c>
      <c r="C4099" t="s">
        <v>35</v>
      </c>
      <c r="D4099" t="s">
        <v>15</v>
      </c>
      <c r="F4099" t="s">
        <v>36</v>
      </c>
      <c r="G4099">
        <v>0</v>
      </c>
      <c r="H4099" t="s">
        <v>342</v>
      </c>
      <c r="I4099" t="s">
        <v>340</v>
      </c>
    </row>
    <row r="4100" spans="1:9" x14ac:dyDescent="0.2">
      <c r="A4100" t="s">
        <v>343</v>
      </c>
      <c r="B4100">
        <v>1.161457169463653E-7</v>
      </c>
      <c r="C4100" t="s">
        <v>35</v>
      </c>
      <c r="D4100" t="s">
        <v>15</v>
      </c>
      <c r="F4100" t="s">
        <v>36</v>
      </c>
      <c r="G4100">
        <v>0</v>
      </c>
      <c r="H4100" t="s">
        <v>343</v>
      </c>
      <c r="I4100" t="s">
        <v>340</v>
      </c>
    </row>
    <row r="4101" spans="1:9" x14ac:dyDescent="0.2">
      <c r="A4101" t="s">
        <v>344</v>
      </c>
      <c r="B4101">
        <v>1.161457169463653E-7</v>
      </c>
      <c r="C4101" t="s">
        <v>35</v>
      </c>
      <c r="D4101" t="s">
        <v>15</v>
      </c>
      <c r="F4101" t="s">
        <v>36</v>
      </c>
      <c r="G4101">
        <v>0</v>
      </c>
      <c r="H4101" t="s">
        <v>344</v>
      </c>
      <c r="I4101" t="s">
        <v>340</v>
      </c>
    </row>
    <row r="4102" spans="1:9" x14ac:dyDescent="0.2">
      <c r="A4102" t="s">
        <v>345</v>
      </c>
      <c r="B4102">
        <v>2.1895696433061281E-6</v>
      </c>
      <c r="C4102" t="s">
        <v>35</v>
      </c>
      <c r="D4102" t="s">
        <v>15</v>
      </c>
      <c r="F4102" t="s">
        <v>36</v>
      </c>
      <c r="G4102">
        <v>0</v>
      </c>
      <c r="H4102" t="s">
        <v>345</v>
      </c>
      <c r="I4102" t="s">
        <v>340</v>
      </c>
    </row>
    <row r="4103" spans="1:9" x14ac:dyDescent="0.2">
      <c r="A4103" t="s">
        <v>346</v>
      </c>
      <c r="B4103">
        <v>1.2113722961667671E-6</v>
      </c>
      <c r="C4103" t="s">
        <v>35</v>
      </c>
      <c r="D4103" t="s">
        <v>15</v>
      </c>
      <c r="F4103" t="s">
        <v>36</v>
      </c>
      <c r="G4103">
        <v>0</v>
      </c>
      <c r="H4103" t="s">
        <v>346</v>
      </c>
      <c r="I4103" t="s">
        <v>340</v>
      </c>
    </row>
    <row r="4104" spans="1:9" x14ac:dyDescent="0.2">
      <c r="A4104" t="s">
        <v>347</v>
      </c>
      <c r="B4104">
        <v>1.5412295411323661E-7</v>
      </c>
      <c r="C4104" t="s">
        <v>49</v>
      </c>
      <c r="D4104" t="s">
        <v>15</v>
      </c>
      <c r="F4104" t="s">
        <v>36</v>
      </c>
      <c r="G4104">
        <v>0</v>
      </c>
      <c r="H4104" t="s">
        <v>347</v>
      </c>
      <c r="I4104" t="s">
        <v>340</v>
      </c>
    </row>
    <row r="4105" spans="1:9" x14ac:dyDescent="0.2">
      <c r="A4105" t="s">
        <v>348</v>
      </c>
      <c r="B4105">
        <v>3.281510868019834E-9</v>
      </c>
      <c r="C4105" t="s">
        <v>49</v>
      </c>
      <c r="D4105" t="s">
        <v>15</v>
      </c>
      <c r="F4105" t="s">
        <v>36</v>
      </c>
      <c r="G4105">
        <v>0</v>
      </c>
      <c r="H4105" t="s">
        <v>348</v>
      </c>
      <c r="I4105" t="s">
        <v>340</v>
      </c>
    </row>
    <row r="4106" spans="1:9" x14ac:dyDescent="0.2">
      <c r="A4106" t="s">
        <v>349</v>
      </c>
      <c r="B4106">
        <v>9.554485716244923E-8</v>
      </c>
      <c r="C4106" t="s">
        <v>35</v>
      </c>
      <c r="D4106" t="s">
        <v>15</v>
      </c>
      <c r="F4106" t="s">
        <v>36</v>
      </c>
      <c r="G4106">
        <v>0</v>
      </c>
      <c r="H4106" t="s">
        <v>349</v>
      </c>
      <c r="I4106" t="s">
        <v>340</v>
      </c>
    </row>
    <row r="4107" spans="1:9" x14ac:dyDescent="0.2">
      <c r="A4107" t="s">
        <v>350</v>
      </c>
      <c r="B4107">
        <v>2.2976263270017552E-6</v>
      </c>
      <c r="C4107" t="s">
        <v>35</v>
      </c>
      <c r="D4107" t="s">
        <v>15</v>
      </c>
      <c r="F4107" t="s">
        <v>36</v>
      </c>
      <c r="G4107">
        <v>0</v>
      </c>
      <c r="H4107" t="s">
        <v>350</v>
      </c>
      <c r="I4107" t="s">
        <v>340</v>
      </c>
    </row>
    <row r="4108" spans="1:9" x14ac:dyDescent="0.2">
      <c r="A4108" t="s">
        <v>351</v>
      </c>
      <c r="B4108">
        <v>5.3061518888431617E-8</v>
      </c>
      <c r="C4108" t="s">
        <v>35</v>
      </c>
      <c r="D4108" t="s">
        <v>15</v>
      </c>
      <c r="F4108" t="s">
        <v>36</v>
      </c>
      <c r="G4108">
        <v>0</v>
      </c>
      <c r="H4108" t="s">
        <v>351</v>
      </c>
      <c r="I4108" t="s">
        <v>340</v>
      </c>
    </row>
    <row r="4109" spans="1:9" x14ac:dyDescent="0.2">
      <c r="A4109" t="s">
        <v>352</v>
      </c>
      <c r="B4109">
        <v>1.2739314288326559E-6</v>
      </c>
      <c r="C4109" t="s">
        <v>35</v>
      </c>
      <c r="D4109" t="s">
        <v>15</v>
      </c>
      <c r="F4109" t="s">
        <v>36</v>
      </c>
      <c r="G4109">
        <v>0</v>
      </c>
      <c r="H4109" t="s">
        <v>352</v>
      </c>
      <c r="I4109" t="s">
        <v>340</v>
      </c>
    </row>
    <row r="4110" spans="1:9" x14ac:dyDescent="0.2">
      <c r="A4110" t="s">
        <v>442</v>
      </c>
      <c r="B4110">
        <v>3.7025999999999999E-3</v>
      </c>
      <c r="C4110" t="s">
        <v>42</v>
      </c>
      <c r="D4110" t="s">
        <v>16</v>
      </c>
      <c r="F4110" t="s">
        <v>36</v>
      </c>
      <c r="G4110">
        <v>0</v>
      </c>
      <c r="H4110" t="s">
        <v>443</v>
      </c>
      <c r="I4110" t="s">
        <v>353</v>
      </c>
    </row>
    <row r="4111" spans="1:9" x14ac:dyDescent="0.2">
      <c r="A4111" t="s">
        <v>354</v>
      </c>
      <c r="B4111">
        <v>-3.3322999999999998E-6</v>
      </c>
      <c r="C4111" t="s">
        <v>49</v>
      </c>
      <c r="D4111" t="s">
        <v>250</v>
      </c>
      <c r="F4111" t="s">
        <v>36</v>
      </c>
      <c r="G4111">
        <v>0</v>
      </c>
      <c r="H4111" t="s">
        <v>355</v>
      </c>
      <c r="I4111" t="s">
        <v>353</v>
      </c>
    </row>
    <row r="4113" spans="1:19" s="2" customFormat="1" x14ac:dyDescent="0.2">
      <c r="A4113" s="2" t="s">
        <v>2</v>
      </c>
      <c r="B4113" s="2" t="s">
        <v>1460</v>
      </c>
    </row>
    <row r="4114" spans="1:19" x14ac:dyDescent="0.2">
      <c r="A4114" t="s">
        <v>4</v>
      </c>
      <c r="B4114" t="s">
        <v>404</v>
      </c>
    </row>
    <row r="4115" spans="1:19" x14ac:dyDescent="0.2">
      <c r="A4115" t="s">
        <v>6</v>
      </c>
      <c r="B4115" t="s">
        <v>1616</v>
      </c>
    </row>
    <row r="4116" spans="1:19" x14ac:dyDescent="0.2">
      <c r="A4116" t="s">
        <v>8</v>
      </c>
      <c r="B4116">
        <v>1</v>
      </c>
    </row>
    <row r="4117" spans="1:19" x14ac:dyDescent="0.2">
      <c r="A4117" t="s">
        <v>9</v>
      </c>
      <c r="B4117" t="s">
        <v>73</v>
      </c>
    </row>
    <row r="4118" spans="1:19" x14ac:dyDescent="0.2">
      <c r="A4118" t="s">
        <v>11</v>
      </c>
      <c r="B4118" t="s">
        <v>12</v>
      </c>
    </row>
    <row r="4119" spans="1:19" x14ac:dyDescent="0.2">
      <c r="A4119" t="s">
        <v>13</v>
      </c>
      <c r="B4119" t="s">
        <v>14</v>
      </c>
    </row>
    <row r="4120" spans="1:19" x14ac:dyDescent="0.2">
      <c r="A4120" t="s">
        <v>15</v>
      </c>
      <c r="B4120" t="s">
        <v>53</v>
      </c>
    </row>
    <row r="4121" spans="1:19" x14ac:dyDescent="0.2">
      <c r="A4121" t="s">
        <v>17</v>
      </c>
    </row>
    <row r="4122" spans="1:19" s="2" customFormat="1" x14ac:dyDescent="0.2">
      <c r="A4122" s="2" t="s">
        <v>18</v>
      </c>
      <c r="B4122" s="2" t="s">
        <v>19</v>
      </c>
      <c r="C4122" s="2" t="s">
        <v>6</v>
      </c>
      <c r="D4122" s="2" t="s">
        <v>15</v>
      </c>
      <c r="E4122" s="2" t="s">
        <v>20</v>
      </c>
      <c r="F4122" s="2" t="s">
        <v>13</v>
      </c>
      <c r="G4122" s="2" t="s">
        <v>21</v>
      </c>
      <c r="H4122" s="2" t="s">
        <v>9</v>
      </c>
      <c r="I4122" s="2" t="s">
        <v>4</v>
      </c>
      <c r="J4122" s="2" t="s">
        <v>1925</v>
      </c>
      <c r="K4122" s="2" t="s">
        <v>1998</v>
      </c>
      <c r="L4122" s="2" t="s">
        <v>2002</v>
      </c>
      <c r="M4122" s="2" t="s">
        <v>2001</v>
      </c>
      <c r="O4122" s="2" t="s">
        <v>2000</v>
      </c>
      <c r="P4122" s="2" t="s">
        <v>2004</v>
      </c>
      <c r="Q4122" s="2" t="s">
        <v>1502</v>
      </c>
      <c r="R4122" s="2" t="s">
        <v>2005</v>
      </c>
      <c r="S4122" s="2" t="s">
        <v>2006</v>
      </c>
    </row>
    <row r="4123" spans="1:19" x14ac:dyDescent="0.2">
      <c r="A4123" t="s">
        <v>335</v>
      </c>
      <c r="B4123">
        <v>3.8502999999999998</v>
      </c>
      <c r="D4123" t="s">
        <v>30</v>
      </c>
      <c r="E4123" t="s">
        <v>336</v>
      </c>
      <c r="F4123" t="s">
        <v>27</v>
      </c>
      <c r="G4123">
        <v>0</v>
      </c>
      <c r="I4123" t="s">
        <v>337</v>
      </c>
    </row>
    <row r="4124" spans="1:19" x14ac:dyDescent="0.2">
      <c r="A4124" t="s">
        <v>29</v>
      </c>
      <c r="B4124">
        <v>0.25026999999999999</v>
      </c>
      <c r="D4124" t="s">
        <v>30</v>
      </c>
      <c r="E4124" t="s">
        <v>31</v>
      </c>
      <c r="F4124" t="s">
        <v>27</v>
      </c>
      <c r="G4124">
        <v>0</v>
      </c>
      <c r="I4124" t="s">
        <v>338</v>
      </c>
    </row>
    <row r="4125" spans="1:19" x14ac:dyDescent="0.2">
      <c r="A4125" t="s">
        <v>1460</v>
      </c>
      <c r="B4125">
        <v>1</v>
      </c>
      <c r="C4125" t="str">
        <f>B4115</f>
        <v>BF</v>
      </c>
      <c r="D4125" t="s">
        <v>53</v>
      </c>
      <c r="E4125" t="s">
        <v>339</v>
      </c>
      <c r="F4125" t="s">
        <v>33</v>
      </c>
      <c r="G4125">
        <v>0</v>
      </c>
      <c r="H4125" t="s">
        <v>73</v>
      </c>
      <c r="J4125">
        <f>VLOOKUP(C4125,'extension - production vol'!$B$6:$D$235,3,0)</f>
        <v>35.700000000000003</v>
      </c>
    </row>
    <row r="4126" spans="1:19" x14ac:dyDescent="0.2">
      <c r="A4126" t="s">
        <v>1434</v>
      </c>
      <c r="B4126">
        <v>3.3521534714391271E-8</v>
      </c>
      <c r="C4126" t="s">
        <v>49</v>
      </c>
      <c r="D4126" t="s">
        <v>15</v>
      </c>
      <c r="F4126" t="s">
        <v>36</v>
      </c>
      <c r="G4126">
        <v>0</v>
      </c>
      <c r="H4126" t="s">
        <v>1434</v>
      </c>
      <c r="I4126" t="s">
        <v>340</v>
      </c>
    </row>
    <row r="4127" spans="1:19" x14ac:dyDescent="0.2">
      <c r="A4127" t="s">
        <v>1435</v>
      </c>
      <c r="B4127">
        <v>1.7708617649119798E-8</v>
      </c>
      <c r="C4127" t="s">
        <v>49</v>
      </c>
      <c r="D4127" t="s">
        <v>15</v>
      </c>
      <c r="F4127" t="s">
        <v>36</v>
      </c>
      <c r="G4127">
        <v>0</v>
      </c>
      <c r="H4127" t="s">
        <v>1435</v>
      </c>
      <c r="I4127" t="s">
        <v>340</v>
      </c>
    </row>
    <row r="4128" spans="1:19" x14ac:dyDescent="0.2">
      <c r="A4128" t="s">
        <v>1452</v>
      </c>
      <c r="B4128">
        <v>3.0570455872195341E-10</v>
      </c>
      <c r="C4128" t="s">
        <v>35</v>
      </c>
      <c r="D4128" t="s">
        <v>15</v>
      </c>
      <c r="F4128" t="s">
        <v>36</v>
      </c>
      <c r="G4128">
        <v>0</v>
      </c>
      <c r="H4128" t="s">
        <v>1452</v>
      </c>
      <c r="I4128" t="s">
        <v>340</v>
      </c>
    </row>
    <row r="4129" spans="1:9" x14ac:dyDescent="0.2">
      <c r="A4129" t="s">
        <v>1453</v>
      </c>
      <c r="B4129">
        <v>3.7018911407736551E-10</v>
      </c>
      <c r="C4129" t="s">
        <v>35</v>
      </c>
      <c r="D4129" t="s">
        <v>15</v>
      </c>
      <c r="F4129" t="s">
        <v>36</v>
      </c>
      <c r="G4129">
        <v>0</v>
      </c>
      <c r="H4129" t="s">
        <v>1453</v>
      </c>
      <c r="I4129" t="s">
        <v>340</v>
      </c>
    </row>
    <row r="4130" spans="1:9" x14ac:dyDescent="0.2">
      <c r="A4130" t="s">
        <v>1454</v>
      </c>
      <c r="B4130">
        <v>4.824400067330827E-11</v>
      </c>
      <c r="C4130" t="s">
        <v>35</v>
      </c>
      <c r="D4130" t="s">
        <v>15</v>
      </c>
      <c r="F4130" t="s">
        <v>36</v>
      </c>
      <c r="G4130">
        <v>0</v>
      </c>
      <c r="H4130" t="s">
        <v>1454</v>
      </c>
      <c r="I4130" t="s">
        <v>340</v>
      </c>
    </row>
    <row r="4131" spans="1:9" x14ac:dyDescent="0.2">
      <c r="A4131" t="s">
        <v>1455</v>
      </c>
      <c r="B4131">
        <v>9.7920991465625702E-9</v>
      </c>
      <c r="C4131" t="s">
        <v>35</v>
      </c>
      <c r="D4131" t="s">
        <v>15</v>
      </c>
      <c r="F4131" t="s">
        <v>36</v>
      </c>
      <c r="G4131">
        <v>0</v>
      </c>
      <c r="H4131" t="s">
        <v>1455</v>
      </c>
      <c r="I4131" t="s">
        <v>340</v>
      </c>
    </row>
    <row r="4132" spans="1:9" x14ac:dyDescent="0.2">
      <c r="A4132" t="s">
        <v>1456</v>
      </c>
      <c r="B4132">
        <v>5.1826475970831156E-9</v>
      </c>
      <c r="C4132" t="s">
        <v>35</v>
      </c>
      <c r="D4132" t="s">
        <v>15</v>
      </c>
      <c r="F4132" t="s">
        <v>36</v>
      </c>
      <c r="G4132">
        <v>0</v>
      </c>
      <c r="H4132" t="s">
        <v>1456</v>
      </c>
      <c r="I4132" t="s">
        <v>340</v>
      </c>
    </row>
    <row r="4133" spans="1:9" x14ac:dyDescent="0.2">
      <c r="A4133" t="s">
        <v>1461</v>
      </c>
      <c r="B4133">
        <v>5.3404337904433668E-9</v>
      </c>
      <c r="C4133" t="s">
        <v>49</v>
      </c>
      <c r="D4133" t="s">
        <v>15</v>
      </c>
      <c r="F4133" t="s">
        <v>36</v>
      </c>
      <c r="G4133">
        <v>0</v>
      </c>
      <c r="H4133" t="s">
        <v>1461</v>
      </c>
      <c r="I4133" t="s">
        <v>340</v>
      </c>
    </row>
    <row r="4134" spans="1:9" x14ac:dyDescent="0.2">
      <c r="A4134" t="s">
        <v>1457</v>
      </c>
      <c r="B4134">
        <v>6.2434324500307844E-8</v>
      </c>
      <c r="C4134" t="s">
        <v>49</v>
      </c>
      <c r="D4134" t="s">
        <v>15</v>
      </c>
      <c r="F4134" t="s">
        <v>36</v>
      </c>
      <c r="G4134">
        <v>0</v>
      </c>
      <c r="H4134" t="s">
        <v>1457</v>
      </c>
      <c r="I4134" t="s">
        <v>340</v>
      </c>
    </row>
    <row r="4135" spans="1:9" x14ac:dyDescent="0.2">
      <c r="A4135" t="s">
        <v>1462</v>
      </c>
      <c r="B4135">
        <v>1.9816111689228142E-9</v>
      </c>
      <c r="C4135" t="s">
        <v>49</v>
      </c>
      <c r="D4135" t="s">
        <v>15</v>
      </c>
      <c r="F4135" t="s">
        <v>36</v>
      </c>
      <c r="G4135">
        <v>0</v>
      </c>
      <c r="H4135" t="s">
        <v>1462</v>
      </c>
      <c r="I4135" t="s">
        <v>340</v>
      </c>
    </row>
    <row r="4136" spans="1:9" x14ac:dyDescent="0.2">
      <c r="A4136" t="s">
        <v>1458</v>
      </c>
      <c r="B4136">
        <v>3.3001000093019847E-8</v>
      </c>
      <c r="C4136" t="s">
        <v>49</v>
      </c>
      <c r="D4136" t="s">
        <v>15</v>
      </c>
      <c r="F4136" t="s">
        <v>36</v>
      </c>
      <c r="G4136">
        <v>0</v>
      </c>
      <c r="H4136" t="s">
        <v>1458</v>
      </c>
      <c r="I4136" t="s">
        <v>340</v>
      </c>
    </row>
    <row r="4137" spans="1:9" x14ac:dyDescent="0.2">
      <c r="A4137" t="s">
        <v>442</v>
      </c>
      <c r="B4137">
        <v>3.7025999999999999E-3</v>
      </c>
      <c r="C4137" t="s">
        <v>42</v>
      </c>
      <c r="D4137" t="s">
        <v>16</v>
      </c>
      <c r="F4137" t="s">
        <v>36</v>
      </c>
      <c r="G4137">
        <v>0</v>
      </c>
      <c r="H4137" t="s">
        <v>443</v>
      </c>
      <c r="I4137" t="s">
        <v>353</v>
      </c>
    </row>
    <row r="4138" spans="1:9" x14ac:dyDescent="0.2">
      <c r="A4138" t="s">
        <v>354</v>
      </c>
      <c r="B4138">
        <v>-3.3322999999999998E-6</v>
      </c>
      <c r="C4138" t="s">
        <v>49</v>
      </c>
      <c r="D4138" t="s">
        <v>250</v>
      </c>
      <c r="F4138" t="s">
        <v>36</v>
      </c>
      <c r="G4138">
        <v>0</v>
      </c>
      <c r="H4138" t="s">
        <v>355</v>
      </c>
      <c r="I4138" t="s">
        <v>353</v>
      </c>
    </row>
    <row r="4140" spans="1:9" s="2" customFormat="1" x14ac:dyDescent="0.2">
      <c r="A4140" s="2" t="s">
        <v>2</v>
      </c>
      <c r="B4140" s="2" t="s">
        <v>332</v>
      </c>
    </row>
    <row r="4141" spans="1:9" x14ac:dyDescent="0.2">
      <c r="A4141" t="s">
        <v>4</v>
      </c>
      <c r="B4141" t="s">
        <v>356</v>
      </c>
    </row>
    <row r="4142" spans="1:9" x14ac:dyDescent="0.2">
      <c r="A4142" t="s">
        <v>6</v>
      </c>
      <c r="B4142" t="s">
        <v>1616</v>
      </c>
    </row>
    <row r="4143" spans="1:9" x14ac:dyDescent="0.2">
      <c r="A4143" t="s">
        <v>8</v>
      </c>
      <c r="B4143">
        <v>1</v>
      </c>
    </row>
    <row r="4144" spans="1:9" x14ac:dyDescent="0.2">
      <c r="A4144" t="s">
        <v>9</v>
      </c>
      <c r="B4144" t="s">
        <v>73</v>
      </c>
    </row>
    <row r="4145" spans="1:22" x14ac:dyDescent="0.2">
      <c r="A4145" t="s">
        <v>11</v>
      </c>
      <c r="B4145" t="s">
        <v>12</v>
      </c>
    </row>
    <row r="4146" spans="1:22" x14ac:dyDescent="0.2">
      <c r="A4146" t="s">
        <v>13</v>
      </c>
      <c r="B4146" t="s">
        <v>14</v>
      </c>
    </row>
    <row r="4147" spans="1:22" x14ac:dyDescent="0.2">
      <c r="A4147" t="s">
        <v>15</v>
      </c>
      <c r="B4147" t="s">
        <v>53</v>
      </c>
    </row>
    <row r="4148" spans="1:22" x14ac:dyDescent="0.2">
      <c r="A4148" t="s">
        <v>17</v>
      </c>
    </row>
    <row r="4149" spans="1:22" s="2" customFormat="1" x14ac:dyDescent="0.2">
      <c r="A4149" s="2" t="s">
        <v>18</v>
      </c>
      <c r="B4149" s="2" t="s">
        <v>19</v>
      </c>
      <c r="C4149" s="2" t="s">
        <v>6</v>
      </c>
      <c r="D4149" s="2" t="s">
        <v>15</v>
      </c>
      <c r="E4149" s="2" t="s">
        <v>20</v>
      </c>
      <c r="F4149" s="2" t="s">
        <v>13</v>
      </c>
      <c r="G4149" s="2" t="s">
        <v>21</v>
      </c>
      <c r="H4149" s="2" t="s">
        <v>22</v>
      </c>
      <c r="I4149" s="2" t="s">
        <v>23</v>
      </c>
      <c r="J4149" s="2" t="s">
        <v>4</v>
      </c>
      <c r="K4149" s="2" t="s">
        <v>24</v>
      </c>
      <c r="L4149" s="2" t="s">
        <v>9</v>
      </c>
      <c r="M4149" s="2" t="s">
        <v>1998</v>
      </c>
      <c r="O4149" s="2" t="s">
        <v>2002</v>
      </c>
      <c r="P4149" s="2" t="s">
        <v>2003</v>
      </c>
      <c r="Q4149" s="2" t="s">
        <v>2001</v>
      </c>
      <c r="R4149" s="2" t="s">
        <v>2000</v>
      </c>
      <c r="S4149" s="2" t="s">
        <v>2004</v>
      </c>
      <c r="T4149" s="2" t="s">
        <v>1502</v>
      </c>
      <c r="U4149" s="2" t="s">
        <v>2005</v>
      </c>
      <c r="V4149" s="2" t="s">
        <v>2006</v>
      </c>
    </row>
    <row r="4150" spans="1:22" x14ac:dyDescent="0.2">
      <c r="A4150" t="s">
        <v>335</v>
      </c>
      <c r="B4150">
        <v>3.8502999999999998</v>
      </c>
      <c r="D4150" t="s">
        <v>30</v>
      </c>
      <c r="E4150" t="s">
        <v>336</v>
      </c>
      <c r="F4150" t="s">
        <v>27</v>
      </c>
      <c r="G4150">
        <v>2</v>
      </c>
      <c r="H4150">
        <v>1.348151067341848</v>
      </c>
      <c r="I4150">
        <v>4.3409845976280087E-2</v>
      </c>
      <c r="J4150" t="s">
        <v>337</v>
      </c>
    </row>
    <row r="4151" spans="1:22" x14ac:dyDescent="0.2">
      <c r="A4151" t="s">
        <v>29</v>
      </c>
      <c r="B4151">
        <v>0.25026999999999999</v>
      </c>
      <c r="D4151" t="s">
        <v>30</v>
      </c>
      <c r="E4151" t="s">
        <v>31</v>
      </c>
      <c r="F4151" t="s">
        <v>27</v>
      </c>
      <c r="G4151">
        <v>2</v>
      </c>
      <c r="H4151">
        <v>-1.385214943900327</v>
      </c>
      <c r="I4151">
        <v>2.439508208471609E-2</v>
      </c>
      <c r="J4151" t="s">
        <v>358</v>
      </c>
    </row>
    <row r="4152" spans="1:22" x14ac:dyDescent="0.2">
      <c r="A4152" t="s">
        <v>332</v>
      </c>
      <c r="B4152">
        <v>1</v>
      </c>
      <c r="C4152" t="str">
        <f>B4142</f>
        <v>BF</v>
      </c>
      <c r="D4152" t="s">
        <v>53</v>
      </c>
      <c r="E4152" t="s">
        <v>339</v>
      </c>
      <c r="F4152" t="s">
        <v>33</v>
      </c>
      <c r="G4152">
        <v>0</v>
      </c>
      <c r="H4152">
        <v>1</v>
      </c>
      <c r="L4152" t="s">
        <v>73</v>
      </c>
      <c r="M4152">
        <f>VLOOKUP(C4152,'extension - production vol'!$B$6:$D$235,3,0)</f>
        <v>35.700000000000003</v>
      </c>
    </row>
    <row r="4153" spans="1:22" x14ac:dyDescent="0.2">
      <c r="A4153" t="s">
        <v>1434</v>
      </c>
      <c r="B4153">
        <v>9.5377999999999999E-9</v>
      </c>
      <c r="C4153" t="s">
        <v>49</v>
      </c>
      <c r="D4153" t="s">
        <v>15</v>
      </c>
      <c r="F4153" t="s">
        <v>36</v>
      </c>
      <c r="G4153">
        <v>2</v>
      </c>
      <c r="H4153">
        <v>-18.46800298604678</v>
      </c>
      <c r="I4153">
        <v>9.798894162072011E-2</v>
      </c>
      <c r="J4153" t="s">
        <v>340</v>
      </c>
      <c r="L4153" t="s">
        <v>1434</v>
      </c>
    </row>
    <row r="4154" spans="1:22" x14ac:dyDescent="0.2">
      <c r="A4154" t="s">
        <v>1435</v>
      </c>
      <c r="B4154">
        <v>5.0512999999999997E-9</v>
      </c>
      <c r="C4154" t="s">
        <v>49</v>
      </c>
      <c r="D4154" t="s">
        <v>15</v>
      </c>
      <c r="F4154" t="s">
        <v>36</v>
      </c>
      <c r="G4154">
        <v>2</v>
      </c>
      <c r="H4154">
        <v>-19.10362020104489</v>
      </c>
      <c r="I4154">
        <v>9.798894162072011E-2</v>
      </c>
      <c r="J4154" t="s">
        <v>340</v>
      </c>
      <c r="L4154" t="s">
        <v>1435</v>
      </c>
    </row>
    <row r="4155" spans="1:22" x14ac:dyDescent="0.2">
      <c r="A4155" t="s">
        <v>1439</v>
      </c>
      <c r="B4155">
        <v>2.7893999999999999E-9</v>
      </c>
      <c r="C4155" t="s">
        <v>49</v>
      </c>
      <c r="D4155" t="s">
        <v>15</v>
      </c>
      <c r="F4155" t="s">
        <v>36</v>
      </c>
      <c r="G4155">
        <v>2</v>
      </c>
      <c r="H4155">
        <v>-19.697439318003951</v>
      </c>
      <c r="I4155">
        <v>9.798894162072011E-2</v>
      </c>
      <c r="J4155" t="s">
        <v>340</v>
      </c>
      <c r="L4155" t="s">
        <v>1439</v>
      </c>
    </row>
    <row r="4156" spans="1:22" x14ac:dyDescent="0.2">
      <c r="A4156" t="s">
        <v>1440</v>
      </c>
      <c r="B4156">
        <v>5.6277000000000002E-8</v>
      </c>
      <c r="C4156" t="s">
        <v>49</v>
      </c>
      <c r="D4156" t="s">
        <v>15</v>
      </c>
      <c r="F4156" t="s">
        <v>36</v>
      </c>
      <c r="G4156">
        <v>2</v>
      </c>
      <c r="H4156">
        <v>-16.692979911025031</v>
      </c>
      <c r="I4156">
        <v>9.798894162072011E-2</v>
      </c>
      <c r="J4156" t="s">
        <v>340</v>
      </c>
      <c r="L4156" t="s">
        <v>1440</v>
      </c>
    </row>
    <row r="4157" spans="1:22" x14ac:dyDescent="0.2">
      <c r="A4157" t="s">
        <v>1441</v>
      </c>
      <c r="B4157">
        <v>4.4043E-10</v>
      </c>
      <c r="C4157" t="s">
        <v>35</v>
      </c>
      <c r="D4157" t="s">
        <v>15</v>
      </c>
      <c r="F4157" t="s">
        <v>36</v>
      </c>
      <c r="G4157">
        <v>2</v>
      </c>
      <c r="H4157">
        <v>-21.54326959350907</v>
      </c>
      <c r="I4157">
        <v>9.798894162072011E-2</v>
      </c>
      <c r="J4157" t="s">
        <v>340</v>
      </c>
      <c r="L4157" t="s">
        <v>1441</v>
      </c>
    </row>
    <row r="4158" spans="1:22" x14ac:dyDescent="0.2">
      <c r="A4158" t="s">
        <v>1442</v>
      </c>
      <c r="B4158">
        <v>7.3404E-9</v>
      </c>
      <c r="C4158" t="s">
        <v>35</v>
      </c>
      <c r="D4158" t="s">
        <v>15</v>
      </c>
      <c r="F4158" t="s">
        <v>36</v>
      </c>
      <c r="G4158">
        <v>2</v>
      </c>
      <c r="H4158">
        <v>-18.729872499892029</v>
      </c>
      <c r="I4158">
        <v>9.798894162072011E-2</v>
      </c>
      <c r="J4158" t="s">
        <v>340</v>
      </c>
      <c r="L4158" t="s">
        <v>1442</v>
      </c>
    </row>
    <row r="4159" spans="1:22" x14ac:dyDescent="0.2">
      <c r="A4159" t="s">
        <v>1452</v>
      </c>
      <c r="B4159">
        <v>3.8934000000000002E-10</v>
      </c>
      <c r="C4159" t="s">
        <v>35</v>
      </c>
      <c r="D4159" t="s">
        <v>15</v>
      </c>
      <c r="F4159" t="s">
        <v>36</v>
      </c>
      <c r="G4159">
        <v>2</v>
      </c>
      <c r="H4159">
        <v>-21.666568118067421</v>
      </c>
      <c r="I4159">
        <v>9.798894162072011E-2</v>
      </c>
      <c r="J4159" t="s">
        <v>340</v>
      </c>
      <c r="L4159" t="s">
        <v>1452</v>
      </c>
    </row>
    <row r="4160" spans="1:22" x14ac:dyDescent="0.2">
      <c r="A4160" t="s">
        <v>1453</v>
      </c>
      <c r="B4160">
        <v>4.7130000000000002E-10</v>
      </c>
      <c r="C4160" t="s">
        <v>35</v>
      </c>
      <c r="D4160" t="s">
        <v>15</v>
      </c>
      <c r="F4160" t="s">
        <v>36</v>
      </c>
      <c r="G4160">
        <v>2</v>
      </c>
      <c r="H4160">
        <v>-21.47552628199886</v>
      </c>
      <c r="I4160">
        <v>9.798894162072011E-2</v>
      </c>
      <c r="J4160" t="s">
        <v>340</v>
      </c>
      <c r="L4160" t="s">
        <v>1453</v>
      </c>
    </row>
    <row r="4161" spans="1:12" x14ac:dyDescent="0.2">
      <c r="A4161" t="s">
        <v>1454</v>
      </c>
      <c r="B4161">
        <v>6.1474000000000004E-11</v>
      </c>
      <c r="C4161" t="s">
        <v>35</v>
      </c>
      <c r="D4161" t="s">
        <v>15</v>
      </c>
      <c r="F4161" t="s">
        <v>36</v>
      </c>
      <c r="G4161">
        <v>2</v>
      </c>
      <c r="H4161">
        <v>-23.51240679473371</v>
      </c>
      <c r="I4161">
        <v>9.798894162072011E-2</v>
      </c>
      <c r="J4161" t="s">
        <v>340</v>
      </c>
      <c r="L4161" t="s">
        <v>1454</v>
      </c>
    </row>
    <row r="4162" spans="1:12" x14ac:dyDescent="0.2">
      <c r="A4162" t="s">
        <v>1455</v>
      </c>
      <c r="B4162">
        <v>1.2458999999999999E-8</v>
      </c>
      <c r="C4162" t="s">
        <v>35</v>
      </c>
      <c r="D4162" t="s">
        <v>15</v>
      </c>
      <c r="F4162" t="s">
        <v>36</v>
      </c>
      <c r="G4162">
        <v>2</v>
      </c>
      <c r="H4162">
        <v>-18.20082258362968</v>
      </c>
      <c r="I4162">
        <v>9.798894162072011E-2</v>
      </c>
      <c r="J4162" t="s">
        <v>340</v>
      </c>
      <c r="L4162" t="s">
        <v>1455</v>
      </c>
    </row>
    <row r="4163" spans="1:12" x14ac:dyDescent="0.2">
      <c r="A4163" t="s">
        <v>1456</v>
      </c>
      <c r="B4163">
        <v>6.5981999999999998E-9</v>
      </c>
      <c r="C4163" t="s">
        <v>35</v>
      </c>
      <c r="D4163" t="s">
        <v>15</v>
      </c>
      <c r="F4163" t="s">
        <v>36</v>
      </c>
      <c r="G4163">
        <v>2</v>
      </c>
      <c r="H4163">
        <v>-18.836468952383601</v>
      </c>
      <c r="I4163">
        <v>9.798894162072011E-2</v>
      </c>
      <c r="J4163" t="s">
        <v>340</v>
      </c>
      <c r="L4163" t="s">
        <v>1456</v>
      </c>
    </row>
    <row r="4164" spans="1:12" x14ac:dyDescent="0.2">
      <c r="A4164" t="s">
        <v>1461</v>
      </c>
      <c r="B4164">
        <v>1.0666E-9</v>
      </c>
      <c r="C4164" t="s">
        <v>49</v>
      </c>
      <c r="D4164" t="s">
        <v>15</v>
      </c>
      <c r="F4164" t="s">
        <v>36</v>
      </c>
      <c r="G4164">
        <v>2</v>
      </c>
      <c r="H4164">
        <v>-20.658789817762049</v>
      </c>
      <c r="I4164">
        <v>9.798894162072011E-2</v>
      </c>
      <c r="J4164" t="s">
        <v>340</v>
      </c>
      <c r="L4164" t="s">
        <v>1461</v>
      </c>
    </row>
    <row r="4165" spans="1:12" x14ac:dyDescent="0.2">
      <c r="A4165" t="s">
        <v>1457</v>
      </c>
      <c r="B4165">
        <v>1.7777000000000001E-8</v>
      </c>
      <c r="C4165" t="s">
        <v>49</v>
      </c>
      <c r="D4165" t="s">
        <v>15</v>
      </c>
      <c r="F4165" t="s">
        <v>36</v>
      </c>
      <c r="G4165">
        <v>2</v>
      </c>
      <c r="H4165">
        <v>-17.845360350005858</v>
      </c>
      <c r="I4165">
        <v>9.798894162072011E-2</v>
      </c>
      <c r="J4165" t="s">
        <v>340</v>
      </c>
      <c r="L4165" t="s">
        <v>1457</v>
      </c>
    </row>
    <row r="4166" spans="1:12" x14ac:dyDescent="0.2">
      <c r="A4166" t="s">
        <v>1462</v>
      </c>
      <c r="B4166">
        <v>5.6487000000000004E-10</v>
      </c>
      <c r="C4166" t="s">
        <v>49</v>
      </c>
      <c r="D4166" t="s">
        <v>15</v>
      </c>
      <c r="F4166" t="s">
        <v>36</v>
      </c>
      <c r="G4166">
        <v>2</v>
      </c>
      <c r="H4166">
        <v>-21.294425499752101</v>
      </c>
      <c r="I4166">
        <v>9.798894162072011E-2</v>
      </c>
      <c r="J4166" t="s">
        <v>340</v>
      </c>
      <c r="L4166" t="s">
        <v>1462</v>
      </c>
    </row>
    <row r="4167" spans="1:12" x14ac:dyDescent="0.2">
      <c r="A4167" t="s">
        <v>1458</v>
      </c>
      <c r="B4167">
        <v>9.4146000000000001E-9</v>
      </c>
      <c r="C4167" t="s">
        <v>49</v>
      </c>
      <c r="D4167" t="s">
        <v>15</v>
      </c>
      <c r="F4167" t="s">
        <v>36</v>
      </c>
      <c r="G4167">
        <v>2</v>
      </c>
      <c r="H4167">
        <v>-18.48100416113547</v>
      </c>
      <c r="I4167">
        <v>9.798894162072011E-2</v>
      </c>
      <c r="J4167" t="s">
        <v>340</v>
      </c>
      <c r="L4167" t="s">
        <v>1458</v>
      </c>
    </row>
    <row r="4168" spans="1:12" x14ac:dyDescent="0.2">
      <c r="A4168" t="s">
        <v>341</v>
      </c>
      <c r="B4168">
        <v>2.3616999999999999E-8</v>
      </c>
      <c r="C4168" t="s">
        <v>359</v>
      </c>
      <c r="D4168" t="s">
        <v>15</v>
      </c>
      <c r="F4168" t="s">
        <v>36</v>
      </c>
      <c r="G4168">
        <v>2</v>
      </c>
      <c r="H4168">
        <v>-17.561299045251399</v>
      </c>
      <c r="I4168">
        <v>9.798894162072011E-2</v>
      </c>
      <c r="J4168" t="s">
        <v>340</v>
      </c>
      <c r="L4168" t="s">
        <v>341</v>
      </c>
    </row>
    <row r="4169" spans="1:12" x14ac:dyDescent="0.2">
      <c r="A4169" t="s">
        <v>342</v>
      </c>
      <c r="B4169">
        <v>2.3616999999999999E-8</v>
      </c>
      <c r="C4169" t="s">
        <v>359</v>
      </c>
      <c r="D4169" t="s">
        <v>15</v>
      </c>
      <c r="F4169" t="s">
        <v>36</v>
      </c>
      <c r="G4169">
        <v>2</v>
      </c>
      <c r="H4169">
        <v>-17.561299045251399</v>
      </c>
      <c r="I4169">
        <v>9.798894162072011E-2</v>
      </c>
      <c r="J4169" t="s">
        <v>340</v>
      </c>
      <c r="L4169" t="s">
        <v>342</v>
      </c>
    </row>
    <row r="4170" spans="1:12" x14ac:dyDescent="0.2">
      <c r="A4170" t="s">
        <v>343</v>
      </c>
      <c r="B4170">
        <v>1.2508E-8</v>
      </c>
      <c r="C4170" t="s">
        <v>359</v>
      </c>
      <c r="D4170" t="s">
        <v>15</v>
      </c>
      <c r="F4170" t="s">
        <v>36</v>
      </c>
      <c r="G4170">
        <v>2</v>
      </c>
      <c r="H4170">
        <v>-18.196897397350821</v>
      </c>
      <c r="I4170">
        <v>9.798894162072011E-2</v>
      </c>
      <c r="J4170" t="s">
        <v>340</v>
      </c>
      <c r="L4170" t="s">
        <v>343</v>
      </c>
    </row>
    <row r="4171" spans="1:12" x14ac:dyDescent="0.2">
      <c r="A4171" t="s">
        <v>344</v>
      </c>
      <c r="B4171">
        <v>1.2508E-8</v>
      </c>
      <c r="C4171" t="s">
        <v>359</v>
      </c>
      <c r="D4171" t="s">
        <v>15</v>
      </c>
      <c r="F4171" t="s">
        <v>36</v>
      </c>
      <c r="G4171">
        <v>2</v>
      </c>
      <c r="H4171">
        <v>-18.196897397350821</v>
      </c>
      <c r="I4171">
        <v>9.798894162072011E-2</v>
      </c>
      <c r="J4171" t="s">
        <v>340</v>
      </c>
      <c r="L4171" t="s">
        <v>344</v>
      </c>
    </row>
    <row r="4172" spans="1:12" x14ac:dyDescent="0.2">
      <c r="A4172" t="s">
        <v>345</v>
      </c>
      <c r="B4172">
        <v>2.4797999999999997E-7</v>
      </c>
      <c r="C4172" t="s">
        <v>359</v>
      </c>
      <c r="D4172" t="s">
        <v>15</v>
      </c>
      <c r="F4172" t="s">
        <v>36</v>
      </c>
      <c r="G4172">
        <v>2</v>
      </c>
      <c r="H4172">
        <v>-15.20991773919472</v>
      </c>
      <c r="I4172">
        <v>9.798894162072011E-2</v>
      </c>
      <c r="J4172" t="s">
        <v>340</v>
      </c>
      <c r="L4172" t="s">
        <v>345</v>
      </c>
    </row>
    <row r="4173" spans="1:12" x14ac:dyDescent="0.2">
      <c r="A4173" t="s">
        <v>346</v>
      </c>
      <c r="B4173">
        <v>1.3133E-7</v>
      </c>
      <c r="C4173" t="s">
        <v>359</v>
      </c>
      <c r="D4173" t="s">
        <v>15</v>
      </c>
      <c r="F4173" t="s">
        <v>36</v>
      </c>
      <c r="G4173">
        <v>2</v>
      </c>
      <c r="H4173">
        <v>-15.845552597349339</v>
      </c>
      <c r="I4173">
        <v>9.798894162072011E-2</v>
      </c>
      <c r="J4173" t="s">
        <v>340</v>
      </c>
      <c r="L4173" t="s">
        <v>346</v>
      </c>
    </row>
    <row r="4174" spans="1:12" x14ac:dyDescent="0.2">
      <c r="A4174" t="s">
        <v>347</v>
      </c>
      <c r="B4174">
        <v>4.6489E-8</v>
      </c>
      <c r="C4174" t="s">
        <v>49</v>
      </c>
      <c r="D4174" t="s">
        <v>15</v>
      </c>
      <c r="F4174" t="s">
        <v>36</v>
      </c>
      <c r="G4174">
        <v>2</v>
      </c>
      <c r="H4174">
        <v>-16.884050111477411</v>
      </c>
      <c r="I4174">
        <v>9.798894162072011E-2</v>
      </c>
      <c r="J4174" t="s">
        <v>340</v>
      </c>
      <c r="L4174" t="s">
        <v>347</v>
      </c>
    </row>
    <row r="4175" spans="1:12" x14ac:dyDescent="0.2">
      <c r="A4175" t="s">
        <v>348</v>
      </c>
      <c r="B4175">
        <v>3.3766000000000001E-9</v>
      </c>
      <c r="C4175" t="s">
        <v>49</v>
      </c>
      <c r="D4175" t="s">
        <v>15</v>
      </c>
      <c r="F4175" t="s">
        <v>36</v>
      </c>
      <c r="G4175">
        <v>2</v>
      </c>
      <c r="H4175">
        <v>-19.506396550885459</v>
      </c>
      <c r="I4175">
        <v>9.798894162072011E-2</v>
      </c>
      <c r="J4175" t="s">
        <v>340</v>
      </c>
      <c r="L4175" t="s">
        <v>348</v>
      </c>
    </row>
    <row r="4176" spans="1:12" x14ac:dyDescent="0.2">
      <c r="A4176" t="s">
        <v>349</v>
      </c>
      <c r="B4176">
        <v>1.2213E-8</v>
      </c>
      <c r="C4176" t="s">
        <v>359</v>
      </c>
      <c r="D4176" t="s">
        <v>15</v>
      </c>
      <c r="F4176" t="s">
        <v>36</v>
      </c>
      <c r="G4176">
        <v>2</v>
      </c>
      <c r="H4176">
        <v>-18.220764878757461</v>
      </c>
      <c r="I4176">
        <v>9.798894162072011E-2</v>
      </c>
      <c r="J4176" t="s">
        <v>340</v>
      </c>
      <c r="L4176" t="s">
        <v>349</v>
      </c>
    </row>
    <row r="4177" spans="1:19" x14ac:dyDescent="0.2">
      <c r="A4177" t="s">
        <v>350</v>
      </c>
      <c r="B4177">
        <v>2.0354999999999999E-7</v>
      </c>
      <c r="C4177" t="s">
        <v>359</v>
      </c>
      <c r="D4177" t="s">
        <v>15</v>
      </c>
      <c r="F4177" t="s">
        <v>36</v>
      </c>
      <c r="G4177">
        <v>2</v>
      </c>
      <c r="H4177">
        <v>-15.40735416199742</v>
      </c>
      <c r="I4177">
        <v>9.798894162072011E-2</v>
      </c>
      <c r="J4177" t="s">
        <v>340</v>
      </c>
      <c r="L4177" t="s">
        <v>350</v>
      </c>
    </row>
    <row r="4178" spans="1:19" x14ac:dyDescent="0.2">
      <c r="A4178" t="s">
        <v>351</v>
      </c>
      <c r="B4178">
        <v>6.4681999999999996E-9</v>
      </c>
      <c r="C4178" t="s">
        <v>359</v>
      </c>
      <c r="D4178" t="s">
        <v>15</v>
      </c>
      <c r="F4178" t="s">
        <v>36</v>
      </c>
      <c r="G4178">
        <v>2</v>
      </c>
      <c r="H4178">
        <v>-18.856367974250119</v>
      </c>
      <c r="I4178">
        <v>9.798894162072011E-2</v>
      </c>
      <c r="J4178" t="s">
        <v>340</v>
      </c>
      <c r="L4178" t="s">
        <v>351</v>
      </c>
    </row>
    <row r="4179" spans="1:19" x14ac:dyDescent="0.2">
      <c r="A4179" t="s">
        <v>352</v>
      </c>
      <c r="B4179">
        <v>1.078E-7</v>
      </c>
      <c r="C4179" t="s">
        <v>359</v>
      </c>
      <c r="D4179" t="s">
        <v>15</v>
      </c>
      <c r="F4179" t="s">
        <v>36</v>
      </c>
      <c r="G4179">
        <v>2</v>
      </c>
      <c r="H4179">
        <v>-16.042988178471511</v>
      </c>
      <c r="I4179">
        <v>9.798894162072011E-2</v>
      </c>
      <c r="J4179" t="s">
        <v>340</v>
      </c>
      <c r="L4179" t="s">
        <v>352</v>
      </c>
    </row>
    <row r="4180" spans="1:19" x14ac:dyDescent="0.2">
      <c r="A4180" t="s">
        <v>442</v>
      </c>
      <c r="B4180">
        <v>2.0720999999999999E-3</v>
      </c>
      <c r="C4180" t="s">
        <v>42</v>
      </c>
      <c r="D4180" t="s">
        <v>16</v>
      </c>
      <c r="F4180" t="s">
        <v>36</v>
      </c>
      <c r="G4180">
        <v>2</v>
      </c>
      <c r="H4180">
        <v>-6.1791926932012373</v>
      </c>
      <c r="I4180">
        <v>4.3409845976280087E-2</v>
      </c>
      <c r="J4180" t="s">
        <v>353</v>
      </c>
      <c r="L4180" t="s">
        <v>443</v>
      </c>
    </row>
    <row r="4181" spans="1:19" x14ac:dyDescent="0.2">
      <c r="A4181" t="s">
        <v>354</v>
      </c>
      <c r="B4181">
        <v>-1.8648999999999999E-6</v>
      </c>
      <c r="C4181" t="s">
        <v>49</v>
      </c>
      <c r="D4181" t="s">
        <v>250</v>
      </c>
      <c r="F4181" t="s">
        <v>36</v>
      </c>
      <c r="G4181">
        <v>2</v>
      </c>
      <c r="H4181">
        <v>-13.19230312560901</v>
      </c>
      <c r="I4181">
        <v>4.3409845976280087E-2</v>
      </c>
      <c r="J4181" t="s">
        <v>353</v>
      </c>
      <c r="K4181" t="b">
        <v>1</v>
      </c>
      <c r="L4181" t="s">
        <v>355</v>
      </c>
    </row>
    <row r="4183" spans="1:19" s="2" customFormat="1" x14ac:dyDescent="0.2">
      <c r="A4183" s="2" t="s">
        <v>2</v>
      </c>
      <c r="B4183" s="2" t="s">
        <v>1459</v>
      </c>
    </row>
    <row r="4184" spans="1:19" x14ac:dyDescent="0.2">
      <c r="A4184" t="s">
        <v>4</v>
      </c>
      <c r="B4184" t="s">
        <v>404</v>
      </c>
    </row>
    <row r="4185" spans="1:19" x14ac:dyDescent="0.2">
      <c r="A4185" t="s">
        <v>6</v>
      </c>
      <c r="B4185" t="s">
        <v>1946</v>
      </c>
    </row>
    <row r="4186" spans="1:19" x14ac:dyDescent="0.2">
      <c r="A4186" t="s">
        <v>8</v>
      </c>
      <c r="B4186">
        <v>1</v>
      </c>
    </row>
    <row r="4187" spans="1:19" x14ac:dyDescent="0.2">
      <c r="A4187" t="s">
        <v>9</v>
      </c>
      <c r="B4187" t="s">
        <v>73</v>
      </c>
    </row>
    <row r="4188" spans="1:19" x14ac:dyDescent="0.2">
      <c r="A4188" t="s">
        <v>11</v>
      </c>
      <c r="B4188" t="s">
        <v>12</v>
      </c>
    </row>
    <row r="4189" spans="1:19" x14ac:dyDescent="0.2">
      <c r="A4189" t="s">
        <v>13</v>
      </c>
      <c r="B4189" t="s">
        <v>14</v>
      </c>
    </row>
    <row r="4190" spans="1:19" x14ac:dyDescent="0.2">
      <c r="A4190" t="s">
        <v>15</v>
      </c>
      <c r="B4190" t="s">
        <v>53</v>
      </c>
    </row>
    <row r="4191" spans="1:19" x14ac:dyDescent="0.2">
      <c r="A4191" t="s">
        <v>17</v>
      </c>
    </row>
    <row r="4192" spans="1:19" s="2" customFormat="1" x14ac:dyDescent="0.2">
      <c r="A4192" s="2" t="s">
        <v>18</v>
      </c>
      <c r="B4192" s="2" t="s">
        <v>19</v>
      </c>
      <c r="C4192" s="2" t="s">
        <v>6</v>
      </c>
      <c r="D4192" s="2" t="s">
        <v>15</v>
      </c>
      <c r="E4192" s="2" t="s">
        <v>20</v>
      </c>
      <c r="F4192" s="2" t="s">
        <v>13</v>
      </c>
      <c r="G4192" s="2" t="s">
        <v>21</v>
      </c>
      <c r="H4192" s="2" t="s">
        <v>9</v>
      </c>
      <c r="I4192" s="2" t="s">
        <v>4</v>
      </c>
      <c r="J4192" s="2" t="s">
        <v>1925</v>
      </c>
      <c r="K4192" s="2" t="s">
        <v>1998</v>
      </c>
      <c r="L4192" s="2" t="s">
        <v>2002</v>
      </c>
      <c r="M4192" s="2" t="s">
        <v>2001</v>
      </c>
      <c r="O4192" s="2" t="s">
        <v>2000</v>
      </c>
      <c r="P4192" s="2" t="s">
        <v>2004</v>
      </c>
      <c r="Q4192" s="2" t="s">
        <v>1502</v>
      </c>
      <c r="R4192" s="2" t="s">
        <v>2005</v>
      </c>
      <c r="S4192" s="2" t="s">
        <v>2006</v>
      </c>
    </row>
    <row r="4193" spans="1:10" x14ac:dyDescent="0.2">
      <c r="A4193" t="s">
        <v>335</v>
      </c>
      <c r="B4193">
        <v>3.8502999999999998</v>
      </c>
      <c r="D4193" t="s">
        <v>30</v>
      </c>
      <c r="E4193" t="s">
        <v>336</v>
      </c>
      <c r="F4193" t="s">
        <v>27</v>
      </c>
      <c r="G4193">
        <v>0</v>
      </c>
      <c r="I4193" t="s">
        <v>337</v>
      </c>
    </row>
    <row r="4194" spans="1:10" x14ac:dyDescent="0.2">
      <c r="A4194" t="s">
        <v>29</v>
      </c>
      <c r="B4194">
        <v>0.25026999999999999</v>
      </c>
      <c r="D4194" t="s">
        <v>30</v>
      </c>
      <c r="E4194" t="s">
        <v>31</v>
      </c>
      <c r="F4194" t="s">
        <v>27</v>
      </c>
      <c r="G4194">
        <v>0</v>
      </c>
      <c r="I4194" t="s">
        <v>338</v>
      </c>
    </row>
    <row r="4195" spans="1:10" x14ac:dyDescent="0.2">
      <c r="A4195" t="s">
        <v>1459</v>
      </c>
      <c r="B4195">
        <v>1</v>
      </c>
      <c r="C4195" t="str">
        <f>B4185</f>
        <v>GM</v>
      </c>
      <c r="D4195" t="s">
        <v>53</v>
      </c>
      <c r="E4195" t="s">
        <v>339</v>
      </c>
      <c r="F4195" t="s">
        <v>33</v>
      </c>
      <c r="G4195">
        <v>0</v>
      </c>
      <c r="H4195" t="s">
        <v>73</v>
      </c>
      <c r="J4195">
        <f>VLOOKUP(C4195,'extension - production vol'!$B$6:$D$235,3,0)</f>
        <v>1.6220000000000001</v>
      </c>
    </row>
    <row r="4196" spans="1:10" x14ac:dyDescent="0.2">
      <c r="A4196" t="s">
        <v>1439</v>
      </c>
      <c r="B4196">
        <v>6.4265290829504533E-9</v>
      </c>
      <c r="C4196" t="s">
        <v>49</v>
      </c>
      <c r="D4196" t="s">
        <v>15</v>
      </c>
      <c r="F4196" t="s">
        <v>36</v>
      </c>
      <c r="G4196">
        <v>0</v>
      </c>
      <c r="H4196" t="s">
        <v>1439</v>
      </c>
      <c r="I4196" t="s">
        <v>340</v>
      </c>
    </row>
    <row r="4197" spans="1:10" x14ac:dyDescent="0.2">
      <c r="A4197" t="s">
        <v>1440</v>
      </c>
      <c r="B4197">
        <v>7.9051994914169298E-8</v>
      </c>
      <c r="C4197" t="s">
        <v>49</v>
      </c>
      <c r="D4197" t="s">
        <v>15</v>
      </c>
      <c r="F4197" t="s">
        <v>36</v>
      </c>
      <c r="G4197">
        <v>0</v>
      </c>
      <c r="H4197" t="s">
        <v>1440</v>
      </c>
      <c r="I4197" t="s">
        <v>340</v>
      </c>
    </row>
    <row r="4198" spans="1:10" x14ac:dyDescent="0.2">
      <c r="A4198" t="s">
        <v>1441</v>
      </c>
      <c r="B4198">
        <v>4.3905136743696912E-9</v>
      </c>
      <c r="C4198" t="s">
        <v>35</v>
      </c>
      <c r="D4198" t="s">
        <v>15</v>
      </c>
      <c r="F4198" t="s">
        <v>36</v>
      </c>
      <c r="G4198">
        <v>0</v>
      </c>
      <c r="H4198" t="s">
        <v>1441</v>
      </c>
      <c r="I4198" t="s">
        <v>340</v>
      </c>
    </row>
    <row r="4199" spans="1:10" x14ac:dyDescent="0.2">
      <c r="A4199" t="s">
        <v>1442</v>
      </c>
      <c r="B4199">
        <v>1.0521308675626849E-7</v>
      </c>
      <c r="C4199" t="s">
        <v>35</v>
      </c>
      <c r="D4199" t="s">
        <v>15</v>
      </c>
      <c r="F4199" t="s">
        <v>36</v>
      </c>
      <c r="G4199">
        <v>0</v>
      </c>
      <c r="H4199" t="s">
        <v>1442</v>
      </c>
      <c r="I4199" t="s">
        <v>340</v>
      </c>
    </row>
    <row r="4200" spans="1:10" x14ac:dyDescent="0.2">
      <c r="A4200" t="s">
        <v>341</v>
      </c>
      <c r="B4200">
        <v>2.1036182300075951E-7</v>
      </c>
      <c r="C4200" t="s">
        <v>35</v>
      </c>
      <c r="D4200" t="s">
        <v>15</v>
      </c>
      <c r="F4200" t="s">
        <v>36</v>
      </c>
      <c r="G4200">
        <v>0</v>
      </c>
      <c r="H4200" t="s">
        <v>341</v>
      </c>
      <c r="I4200" t="s">
        <v>340</v>
      </c>
    </row>
    <row r="4201" spans="1:10" x14ac:dyDescent="0.2">
      <c r="A4201" t="s">
        <v>342</v>
      </c>
      <c r="B4201">
        <v>2.1036182300075951E-7</v>
      </c>
      <c r="C4201" t="s">
        <v>35</v>
      </c>
      <c r="D4201" t="s">
        <v>15</v>
      </c>
      <c r="F4201" t="s">
        <v>36</v>
      </c>
      <c r="G4201">
        <v>0</v>
      </c>
      <c r="H4201" t="s">
        <v>342</v>
      </c>
      <c r="I4201" t="s">
        <v>340</v>
      </c>
    </row>
    <row r="4202" spans="1:10" x14ac:dyDescent="0.2">
      <c r="A4202" t="s">
        <v>343</v>
      </c>
      <c r="B4202">
        <v>1.161457169463653E-7</v>
      </c>
      <c r="C4202" t="s">
        <v>35</v>
      </c>
      <c r="D4202" t="s">
        <v>15</v>
      </c>
      <c r="F4202" t="s">
        <v>36</v>
      </c>
      <c r="G4202">
        <v>0</v>
      </c>
      <c r="H4202" t="s">
        <v>343</v>
      </c>
      <c r="I4202" t="s">
        <v>340</v>
      </c>
    </row>
    <row r="4203" spans="1:10" x14ac:dyDescent="0.2">
      <c r="A4203" t="s">
        <v>344</v>
      </c>
      <c r="B4203">
        <v>1.161457169463653E-7</v>
      </c>
      <c r="C4203" t="s">
        <v>35</v>
      </c>
      <c r="D4203" t="s">
        <v>15</v>
      </c>
      <c r="F4203" t="s">
        <v>36</v>
      </c>
      <c r="G4203">
        <v>0</v>
      </c>
      <c r="H4203" t="s">
        <v>344</v>
      </c>
      <c r="I4203" t="s">
        <v>340</v>
      </c>
    </row>
    <row r="4204" spans="1:10" x14ac:dyDescent="0.2">
      <c r="A4204" t="s">
        <v>345</v>
      </c>
      <c r="B4204">
        <v>2.1895696433061281E-6</v>
      </c>
      <c r="C4204" t="s">
        <v>35</v>
      </c>
      <c r="D4204" t="s">
        <v>15</v>
      </c>
      <c r="F4204" t="s">
        <v>36</v>
      </c>
      <c r="G4204">
        <v>0</v>
      </c>
      <c r="H4204" t="s">
        <v>345</v>
      </c>
      <c r="I4204" t="s">
        <v>340</v>
      </c>
    </row>
    <row r="4205" spans="1:10" x14ac:dyDescent="0.2">
      <c r="A4205" t="s">
        <v>346</v>
      </c>
      <c r="B4205">
        <v>1.2113722961667671E-6</v>
      </c>
      <c r="C4205" t="s">
        <v>35</v>
      </c>
      <c r="D4205" t="s">
        <v>15</v>
      </c>
      <c r="F4205" t="s">
        <v>36</v>
      </c>
      <c r="G4205">
        <v>0</v>
      </c>
      <c r="H4205" t="s">
        <v>346</v>
      </c>
      <c r="I4205" t="s">
        <v>340</v>
      </c>
    </row>
    <row r="4206" spans="1:10" x14ac:dyDescent="0.2">
      <c r="A4206" t="s">
        <v>347</v>
      </c>
      <c r="B4206">
        <v>1.5412295411323661E-7</v>
      </c>
      <c r="C4206" t="s">
        <v>49</v>
      </c>
      <c r="D4206" t="s">
        <v>15</v>
      </c>
      <c r="F4206" t="s">
        <v>36</v>
      </c>
      <c r="G4206">
        <v>0</v>
      </c>
      <c r="H4206" t="s">
        <v>347</v>
      </c>
      <c r="I4206" t="s">
        <v>340</v>
      </c>
    </row>
    <row r="4207" spans="1:10" x14ac:dyDescent="0.2">
      <c r="A4207" t="s">
        <v>348</v>
      </c>
      <c r="B4207">
        <v>3.281510868019834E-9</v>
      </c>
      <c r="C4207" t="s">
        <v>49</v>
      </c>
      <c r="D4207" t="s">
        <v>15</v>
      </c>
      <c r="F4207" t="s">
        <v>36</v>
      </c>
      <c r="G4207">
        <v>0</v>
      </c>
      <c r="H4207" t="s">
        <v>348</v>
      </c>
      <c r="I4207" t="s">
        <v>340</v>
      </c>
    </row>
    <row r="4208" spans="1:10" x14ac:dyDescent="0.2">
      <c r="A4208" t="s">
        <v>349</v>
      </c>
      <c r="B4208">
        <v>9.554485716244923E-8</v>
      </c>
      <c r="C4208" t="s">
        <v>35</v>
      </c>
      <c r="D4208" t="s">
        <v>15</v>
      </c>
      <c r="F4208" t="s">
        <v>36</v>
      </c>
      <c r="G4208">
        <v>0</v>
      </c>
      <c r="H4208" t="s">
        <v>349</v>
      </c>
      <c r="I4208" t="s">
        <v>340</v>
      </c>
    </row>
    <row r="4209" spans="1:19" x14ac:dyDescent="0.2">
      <c r="A4209" t="s">
        <v>350</v>
      </c>
      <c r="B4209">
        <v>2.2976263270017552E-6</v>
      </c>
      <c r="C4209" t="s">
        <v>35</v>
      </c>
      <c r="D4209" t="s">
        <v>15</v>
      </c>
      <c r="F4209" t="s">
        <v>36</v>
      </c>
      <c r="G4209">
        <v>0</v>
      </c>
      <c r="H4209" t="s">
        <v>350</v>
      </c>
      <c r="I4209" t="s">
        <v>340</v>
      </c>
    </row>
    <row r="4210" spans="1:19" x14ac:dyDescent="0.2">
      <c r="A4210" t="s">
        <v>351</v>
      </c>
      <c r="B4210">
        <v>5.3061518888431617E-8</v>
      </c>
      <c r="C4210" t="s">
        <v>35</v>
      </c>
      <c r="D4210" t="s">
        <v>15</v>
      </c>
      <c r="F4210" t="s">
        <v>36</v>
      </c>
      <c r="G4210">
        <v>0</v>
      </c>
      <c r="H4210" t="s">
        <v>351</v>
      </c>
      <c r="I4210" t="s">
        <v>340</v>
      </c>
    </row>
    <row r="4211" spans="1:19" x14ac:dyDescent="0.2">
      <c r="A4211" t="s">
        <v>352</v>
      </c>
      <c r="B4211">
        <v>1.2739314288326559E-6</v>
      </c>
      <c r="C4211" t="s">
        <v>35</v>
      </c>
      <c r="D4211" t="s">
        <v>15</v>
      </c>
      <c r="F4211" t="s">
        <v>36</v>
      </c>
      <c r="G4211">
        <v>0</v>
      </c>
      <c r="H4211" t="s">
        <v>352</v>
      </c>
      <c r="I4211" t="s">
        <v>340</v>
      </c>
    </row>
    <row r="4212" spans="1:19" x14ac:dyDescent="0.2">
      <c r="A4212" t="s">
        <v>442</v>
      </c>
      <c r="B4212">
        <v>3.7025999999999999E-3</v>
      </c>
      <c r="C4212" t="s">
        <v>42</v>
      </c>
      <c r="D4212" t="s">
        <v>16</v>
      </c>
      <c r="F4212" t="s">
        <v>36</v>
      </c>
      <c r="G4212">
        <v>0</v>
      </c>
      <c r="H4212" t="s">
        <v>443</v>
      </c>
      <c r="I4212" t="s">
        <v>353</v>
      </c>
    </row>
    <row r="4213" spans="1:19" x14ac:dyDescent="0.2">
      <c r="A4213" t="s">
        <v>354</v>
      </c>
      <c r="B4213">
        <v>-3.3322999999999998E-6</v>
      </c>
      <c r="C4213" t="s">
        <v>49</v>
      </c>
      <c r="D4213" t="s">
        <v>250</v>
      </c>
      <c r="F4213" t="s">
        <v>36</v>
      </c>
      <c r="G4213">
        <v>0</v>
      </c>
      <c r="H4213" t="s">
        <v>355</v>
      </c>
      <c r="I4213" t="s">
        <v>353</v>
      </c>
    </row>
    <row r="4215" spans="1:19" s="2" customFormat="1" x14ac:dyDescent="0.2">
      <c r="A4215" s="2" t="s">
        <v>2</v>
      </c>
      <c r="B4215" s="2" t="s">
        <v>1460</v>
      </c>
    </row>
    <row r="4216" spans="1:19" x14ac:dyDescent="0.2">
      <c r="A4216" t="s">
        <v>4</v>
      </c>
      <c r="B4216" t="s">
        <v>404</v>
      </c>
    </row>
    <row r="4217" spans="1:19" x14ac:dyDescent="0.2">
      <c r="A4217" t="s">
        <v>6</v>
      </c>
      <c r="B4217" t="s">
        <v>1946</v>
      </c>
    </row>
    <row r="4218" spans="1:19" x14ac:dyDescent="0.2">
      <c r="A4218" t="s">
        <v>8</v>
      </c>
      <c r="B4218">
        <v>1</v>
      </c>
    </row>
    <row r="4219" spans="1:19" x14ac:dyDescent="0.2">
      <c r="A4219" t="s">
        <v>9</v>
      </c>
      <c r="B4219" t="s">
        <v>73</v>
      </c>
    </row>
    <row r="4220" spans="1:19" x14ac:dyDescent="0.2">
      <c r="A4220" t="s">
        <v>11</v>
      </c>
      <c r="B4220" t="s">
        <v>12</v>
      </c>
    </row>
    <row r="4221" spans="1:19" x14ac:dyDescent="0.2">
      <c r="A4221" t="s">
        <v>13</v>
      </c>
      <c r="B4221" t="s">
        <v>14</v>
      </c>
    </row>
    <row r="4222" spans="1:19" x14ac:dyDescent="0.2">
      <c r="A4222" t="s">
        <v>15</v>
      </c>
      <c r="B4222" t="s">
        <v>53</v>
      </c>
    </row>
    <row r="4223" spans="1:19" x14ac:dyDescent="0.2">
      <c r="A4223" t="s">
        <v>17</v>
      </c>
    </row>
    <row r="4224" spans="1:19" s="2" customFormat="1" x14ac:dyDescent="0.2">
      <c r="A4224" s="2" t="s">
        <v>18</v>
      </c>
      <c r="B4224" s="2" t="s">
        <v>19</v>
      </c>
      <c r="C4224" s="2" t="s">
        <v>6</v>
      </c>
      <c r="D4224" s="2" t="s">
        <v>15</v>
      </c>
      <c r="E4224" s="2" t="s">
        <v>20</v>
      </c>
      <c r="F4224" s="2" t="s">
        <v>13</v>
      </c>
      <c r="G4224" s="2" t="s">
        <v>21</v>
      </c>
      <c r="H4224" s="2" t="s">
        <v>9</v>
      </c>
      <c r="I4224" s="2" t="s">
        <v>4</v>
      </c>
      <c r="J4224" s="2" t="s">
        <v>1925</v>
      </c>
      <c r="K4224" s="2" t="s">
        <v>1998</v>
      </c>
      <c r="L4224" s="2" t="s">
        <v>2002</v>
      </c>
      <c r="M4224" s="2" t="s">
        <v>2001</v>
      </c>
      <c r="O4224" s="2" t="s">
        <v>2000</v>
      </c>
      <c r="P4224" s="2" t="s">
        <v>2004</v>
      </c>
      <c r="Q4224" s="2" t="s">
        <v>1502</v>
      </c>
      <c r="R4224" s="2" t="s">
        <v>2005</v>
      </c>
      <c r="S4224" s="2" t="s">
        <v>2006</v>
      </c>
    </row>
    <row r="4225" spans="1:10" x14ac:dyDescent="0.2">
      <c r="A4225" t="s">
        <v>335</v>
      </c>
      <c r="B4225">
        <v>3.8502999999999998</v>
      </c>
      <c r="D4225" t="s">
        <v>30</v>
      </c>
      <c r="E4225" t="s">
        <v>336</v>
      </c>
      <c r="F4225" t="s">
        <v>27</v>
      </c>
      <c r="G4225">
        <v>0</v>
      </c>
      <c r="I4225" t="s">
        <v>337</v>
      </c>
    </row>
    <row r="4226" spans="1:10" x14ac:dyDescent="0.2">
      <c r="A4226" t="s">
        <v>29</v>
      </c>
      <c r="B4226">
        <v>0.25026999999999999</v>
      </c>
      <c r="D4226" t="s">
        <v>30</v>
      </c>
      <c r="E4226" t="s">
        <v>31</v>
      </c>
      <c r="F4226" t="s">
        <v>27</v>
      </c>
      <c r="G4226">
        <v>0</v>
      </c>
      <c r="I4226" t="s">
        <v>338</v>
      </c>
    </row>
    <row r="4227" spans="1:10" x14ac:dyDescent="0.2">
      <c r="A4227" t="s">
        <v>1460</v>
      </c>
      <c r="B4227">
        <v>1</v>
      </c>
      <c r="C4227" t="str">
        <f>B4217</f>
        <v>GM</v>
      </c>
      <c r="D4227" t="s">
        <v>53</v>
      </c>
      <c r="E4227" t="s">
        <v>339</v>
      </c>
      <c r="F4227" t="s">
        <v>33</v>
      </c>
      <c r="G4227">
        <v>0</v>
      </c>
      <c r="H4227" t="s">
        <v>73</v>
      </c>
      <c r="J4227">
        <f>VLOOKUP(C4227,'extension - production vol'!$B$6:$D$235,3,0)</f>
        <v>1.6220000000000001</v>
      </c>
    </row>
    <row r="4228" spans="1:10" x14ac:dyDescent="0.2">
      <c r="A4228" t="s">
        <v>1434</v>
      </c>
      <c r="B4228">
        <v>3.3521534714391271E-8</v>
      </c>
      <c r="C4228" t="s">
        <v>49</v>
      </c>
      <c r="D4228" t="s">
        <v>15</v>
      </c>
      <c r="F4228" t="s">
        <v>36</v>
      </c>
      <c r="G4228">
        <v>0</v>
      </c>
      <c r="H4228" t="s">
        <v>1434</v>
      </c>
      <c r="I4228" t="s">
        <v>340</v>
      </c>
    </row>
    <row r="4229" spans="1:10" x14ac:dyDescent="0.2">
      <c r="A4229" t="s">
        <v>1435</v>
      </c>
      <c r="B4229">
        <v>1.7708617649119798E-8</v>
      </c>
      <c r="C4229" t="s">
        <v>49</v>
      </c>
      <c r="D4229" t="s">
        <v>15</v>
      </c>
      <c r="F4229" t="s">
        <v>36</v>
      </c>
      <c r="G4229">
        <v>0</v>
      </c>
      <c r="H4229" t="s">
        <v>1435</v>
      </c>
      <c r="I4229" t="s">
        <v>340</v>
      </c>
    </row>
    <row r="4230" spans="1:10" x14ac:dyDescent="0.2">
      <c r="A4230" t="s">
        <v>1452</v>
      </c>
      <c r="B4230">
        <v>3.0570455872195341E-10</v>
      </c>
      <c r="C4230" t="s">
        <v>35</v>
      </c>
      <c r="D4230" t="s">
        <v>15</v>
      </c>
      <c r="F4230" t="s">
        <v>36</v>
      </c>
      <c r="G4230">
        <v>0</v>
      </c>
      <c r="H4230" t="s">
        <v>1452</v>
      </c>
      <c r="I4230" t="s">
        <v>340</v>
      </c>
    </row>
    <row r="4231" spans="1:10" x14ac:dyDescent="0.2">
      <c r="A4231" t="s">
        <v>1453</v>
      </c>
      <c r="B4231">
        <v>3.7018911407736551E-10</v>
      </c>
      <c r="C4231" t="s">
        <v>35</v>
      </c>
      <c r="D4231" t="s">
        <v>15</v>
      </c>
      <c r="F4231" t="s">
        <v>36</v>
      </c>
      <c r="G4231">
        <v>0</v>
      </c>
      <c r="H4231" t="s">
        <v>1453</v>
      </c>
      <c r="I4231" t="s">
        <v>340</v>
      </c>
    </row>
    <row r="4232" spans="1:10" x14ac:dyDescent="0.2">
      <c r="A4232" t="s">
        <v>1454</v>
      </c>
      <c r="B4232">
        <v>4.824400067330827E-11</v>
      </c>
      <c r="C4232" t="s">
        <v>35</v>
      </c>
      <c r="D4232" t="s">
        <v>15</v>
      </c>
      <c r="F4232" t="s">
        <v>36</v>
      </c>
      <c r="G4232">
        <v>0</v>
      </c>
      <c r="H4232" t="s">
        <v>1454</v>
      </c>
      <c r="I4232" t="s">
        <v>340</v>
      </c>
    </row>
    <row r="4233" spans="1:10" x14ac:dyDescent="0.2">
      <c r="A4233" t="s">
        <v>1455</v>
      </c>
      <c r="B4233">
        <v>9.7920991465625702E-9</v>
      </c>
      <c r="C4233" t="s">
        <v>35</v>
      </c>
      <c r="D4233" t="s">
        <v>15</v>
      </c>
      <c r="F4233" t="s">
        <v>36</v>
      </c>
      <c r="G4233">
        <v>0</v>
      </c>
      <c r="H4233" t="s">
        <v>1455</v>
      </c>
      <c r="I4233" t="s">
        <v>340</v>
      </c>
    </row>
    <row r="4234" spans="1:10" x14ac:dyDescent="0.2">
      <c r="A4234" t="s">
        <v>1456</v>
      </c>
      <c r="B4234">
        <v>5.1826475970831156E-9</v>
      </c>
      <c r="C4234" t="s">
        <v>35</v>
      </c>
      <c r="D4234" t="s">
        <v>15</v>
      </c>
      <c r="F4234" t="s">
        <v>36</v>
      </c>
      <c r="G4234">
        <v>0</v>
      </c>
      <c r="H4234" t="s">
        <v>1456</v>
      </c>
      <c r="I4234" t="s">
        <v>340</v>
      </c>
    </row>
    <row r="4235" spans="1:10" x14ac:dyDescent="0.2">
      <c r="A4235" t="s">
        <v>1461</v>
      </c>
      <c r="B4235">
        <v>5.3404337904433668E-9</v>
      </c>
      <c r="C4235" t="s">
        <v>49</v>
      </c>
      <c r="D4235" t="s">
        <v>15</v>
      </c>
      <c r="F4235" t="s">
        <v>36</v>
      </c>
      <c r="G4235">
        <v>0</v>
      </c>
      <c r="H4235" t="s">
        <v>1461</v>
      </c>
      <c r="I4235" t="s">
        <v>340</v>
      </c>
    </row>
    <row r="4236" spans="1:10" x14ac:dyDescent="0.2">
      <c r="A4236" t="s">
        <v>1457</v>
      </c>
      <c r="B4236">
        <v>6.2434324500307844E-8</v>
      </c>
      <c r="C4236" t="s">
        <v>49</v>
      </c>
      <c r="D4236" t="s">
        <v>15</v>
      </c>
      <c r="F4236" t="s">
        <v>36</v>
      </c>
      <c r="G4236">
        <v>0</v>
      </c>
      <c r="H4236" t="s">
        <v>1457</v>
      </c>
      <c r="I4236" t="s">
        <v>340</v>
      </c>
    </row>
    <row r="4237" spans="1:10" x14ac:dyDescent="0.2">
      <c r="A4237" t="s">
        <v>1462</v>
      </c>
      <c r="B4237">
        <v>1.9816111689228142E-9</v>
      </c>
      <c r="C4237" t="s">
        <v>49</v>
      </c>
      <c r="D4237" t="s">
        <v>15</v>
      </c>
      <c r="F4237" t="s">
        <v>36</v>
      </c>
      <c r="G4237">
        <v>0</v>
      </c>
      <c r="H4237" t="s">
        <v>1462</v>
      </c>
      <c r="I4237" t="s">
        <v>340</v>
      </c>
    </row>
    <row r="4238" spans="1:10" x14ac:dyDescent="0.2">
      <c r="A4238" t="s">
        <v>1458</v>
      </c>
      <c r="B4238">
        <v>3.3001000093019847E-8</v>
      </c>
      <c r="C4238" t="s">
        <v>49</v>
      </c>
      <c r="D4238" t="s">
        <v>15</v>
      </c>
      <c r="F4238" t="s">
        <v>36</v>
      </c>
      <c r="G4238">
        <v>0</v>
      </c>
      <c r="H4238" t="s">
        <v>1458</v>
      </c>
      <c r="I4238" t="s">
        <v>340</v>
      </c>
    </row>
    <row r="4239" spans="1:10" x14ac:dyDescent="0.2">
      <c r="A4239" t="s">
        <v>442</v>
      </c>
      <c r="B4239">
        <v>3.7025999999999999E-3</v>
      </c>
      <c r="C4239" t="s">
        <v>42</v>
      </c>
      <c r="D4239" t="s">
        <v>16</v>
      </c>
      <c r="F4239" t="s">
        <v>36</v>
      </c>
      <c r="G4239">
        <v>0</v>
      </c>
      <c r="H4239" t="s">
        <v>443</v>
      </c>
      <c r="I4239" t="s">
        <v>353</v>
      </c>
    </row>
    <row r="4240" spans="1:10" x14ac:dyDescent="0.2">
      <c r="A4240" t="s">
        <v>354</v>
      </c>
      <c r="B4240">
        <v>-3.3322999999999998E-6</v>
      </c>
      <c r="C4240" t="s">
        <v>49</v>
      </c>
      <c r="D4240" t="s">
        <v>250</v>
      </c>
      <c r="F4240" t="s">
        <v>36</v>
      </c>
      <c r="G4240">
        <v>0</v>
      </c>
      <c r="H4240" t="s">
        <v>355</v>
      </c>
      <c r="I4240" t="s">
        <v>353</v>
      </c>
    </row>
    <row r="4242" spans="1:22" s="2" customFormat="1" x14ac:dyDescent="0.2">
      <c r="A4242" s="2" t="s">
        <v>2</v>
      </c>
      <c r="B4242" s="2" t="s">
        <v>332</v>
      </c>
    </row>
    <row r="4243" spans="1:22" x14ac:dyDescent="0.2">
      <c r="A4243" t="s">
        <v>4</v>
      </c>
      <c r="B4243" t="s">
        <v>356</v>
      </c>
    </row>
    <row r="4244" spans="1:22" x14ac:dyDescent="0.2">
      <c r="A4244" t="s">
        <v>6</v>
      </c>
      <c r="B4244" t="s">
        <v>1946</v>
      </c>
    </row>
    <row r="4245" spans="1:22" x14ac:dyDescent="0.2">
      <c r="A4245" t="s">
        <v>8</v>
      </c>
      <c r="B4245">
        <v>1</v>
      </c>
    </row>
    <row r="4246" spans="1:22" x14ac:dyDescent="0.2">
      <c r="A4246" t="s">
        <v>9</v>
      </c>
      <c r="B4246" t="s">
        <v>73</v>
      </c>
    </row>
    <row r="4247" spans="1:22" x14ac:dyDescent="0.2">
      <c r="A4247" t="s">
        <v>11</v>
      </c>
      <c r="B4247" t="s">
        <v>12</v>
      </c>
    </row>
    <row r="4248" spans="1:22" x14ac:dyDescent="0.2">
      <c r="A4248" t="s">
        <v>13</v>
      </c>
      <c r="B4248" t="s">
        <v>14</v>
      </c>
    </row>
    <row r="4249" spans="1:22" x14ac:dyDescent="0.2">
      <c r="A4249" t="s">
        <v>15</v>
      </c>
      <c r="B4249" t="s">
        <v>53</v>
      </c>
    </row>
    <row r="4250" spans="1:22" x14ac:dyDescent="0.2">
      <c r="A4250" t="s">
        <v>17</v>
      </c>
    </row>
    <row r="4251" spans="1:22" s="2" customFormat="1" x14ac:dyDescent="0.2">
      <c r="A4251" s="2" t="s">
        <v>18</v>
      </c>
      <c r="B4251" s="2" t="s">
        <v>19</v>
      </c>
      <c r="C4251" s="2" t="s">
        <v>6</v>
      </c>
      <c r="D4251" s="2" t="s">
        <v>15</v>
      </c>
      <c r="E4251" s="2" t="s">
        <v>20</v>
      </c>
      <c r="F4251" s="2" t="s">
        <v>13</v>
      </c>
      <c r="G4251" s="2" t="s">
        <v>21</v>
      </c>
      <c r="H4251" s="2" t="s">
        <v>22</v>
      </c>
      <c r="I4251" s="2" t="s">
        <v>23</v>
      </c>
      <c r="J4251" s="2" t="s">
        <v>4</v>
      </c>
      <c r="K4251" s="2" t="s">
        <v>24</v>
      </c>
      <c r="L4251" s="2" t="s">
        <v>9</v>
      </c>
      <c r="M4251" s="2" t="s">
        <v>1998</v>
      </c>
      <c r="O4251" s="2" t="s">
        <v>2002</v>
      </c>
      <c r="P4251" s="2" t="s">
        <v>2003</v>
      </c>
      <c r="Q4251" s="2" t="s">
        <v>2001</v>
      </c>
      <c r="R4251" s="2" t="s">
        <v>2000</v>
      </c>
      <c r="S4251" s="2" t="s">
        <v>2004</v>
      </c>
      <c r="T4251" s="2" t="s">
        <v>1502</v>
      </c>
      <c r="U4251" s="2" t="s">
        <v>2005</v>
      </c>
      <c r="V4251" s="2" t="s">
        <v>2006</v>
      </c>
    </row>
    <row r="4252" spans="1:22" x14ac:dyDescent="0.2">
      <c r="A4252" t="s">
        <v>335</v>
      </c>
      <c r="B4252">
        <v>3.8502999999999998</v>
      </c>
      <c r="D4252" t="s">
        <v>30</v>
      </c>
      <c r="E4252" t="s">
        <v>336</v>
      </c>
      <c r="F4252" t="s">
        <v>27</v>
      </c>
      <c r="G4252">
        <v>2</v>
      </c>
      <c r="H4252">
        <v>1.348151067341848</v>
      </c>
      <c r="I4252">
        <v>4.3409845976280087E-2</v>
      </c>
      <c r="J4252" t="s">
        <v>337</v>
      </c>
    </row>
    <row r="4253" spans="1:22" x14ac:dyDescent="0.2">
      <c r="A4253" t="s">
        <v>29</v>
      </c>
      <c r="B4253">
        <v>0.25026999999999999</v>
      </c>
      <c r="D4253" t="s">
        <v>30</v>
      </c>
      <c r="E4253" t="s">
        <v>31</v>
      </c>
      <c r="F4253" t="s">
        <v>27</v>
      </c>
      <c r="G4253">
        <v>2</v>
      </c>
      <c r="H4253">
        <v>-1.385214943900327</v>
      </c>
      <c r="I4253">
        <v>2.439508208471609E-2</v>
      </c>
      <c r="J4253" t="s">
        <v>358</v>
      </c>
    </row>
    <row r="4254" spans="1:22" x14ac:dyDescent="0.2">
      <c r="A4254" t="s">
        <v>332</v>
      </c>
      <c r="B4254">
        <v>1</v>
      </c>
      <c r="C4254" t="str">
        <f>B4244</f>
        <v>GM</v>
      </c>
      <c r="D4254" t="s">
        <v>53</v>
      </c>
      <c r="E4254" t="s">
        <v>339</v>
      </c>
      <c r="F4254" t="s">
        <v>33</v>
      </c>
      <c r="G4254">
        <v>0</v>
      </c>
      <c r="H4254">
        <v>1</v>
      </c>
      <c r="L4254" t="s">
        <v>73</v>
      </c>
      <c r="M4254">
        <f>VLOOKUP(C4254,'extension - production vol'!$B$6:$D$235,3,0)</f>
        <v>1.6220000000000001</v>
      </c>
    </row>
    <row r="4255" spans="1:22" x14ac:dyDescent="0.2">
      <c r="A4255" t="s">
        <v>1434</v>
      </c>
      <c r="B4255">
        <v>9.5377999999999999E-9</v>
      </c>
      <c r="C4255" t="s">
        <v>49</v>
      </c>
      <c r="D4255" t="s">
        <v>15</v>
      </c>
      <c r="F4255" t="s">
        <v>36</v>
      </c>
      <c r="G4255">
        <v>2</v>
      </c>
      <c r="H4255">
        <v>-18.46800298604678</v>
      </c>
      <c r="I4255">
        <v>9.798894162072011E-2</v>
      </c>
      <c r="J4255" t="s">
        <v>340</v>
      </c>
      <c r="L4255" t="s">
        <v>1434</v>
      </c>
    </row>
    <row r="4256" spans="1:22" x14ac:dyDescent="0.2">
      <c r="A4256" t="s">
        <v>1435</v>
      </c>
      <c r="B4256">
        <v>5.0512999999999997E-9</v>
      </c>
      <c r="C4256" t="s">
        <v>49</v>
      </c>
      <c r="D4256" t="s">
        <v>15</v>
      </c>
      <c r="F4256" t="s">
        <v>36</v>
      </c>
      <c r="G4256">
        <v>2</v>
      </c>
      <c r="H4256">
        <v>-19.10362020104489</v>
      </c>
      <c r="I4256">
        <v>9.798894162072011E-2</v>
      </c>
      <c r="J4256" t="s">
        <v>340</v>
      </c>
      <c r="L4256" t="s">
        <v>1435</v>
      </c>
    </row>
    <row r="4257" spans="1:12" x14ac:dyDescent="0.2">
      <c r="A4257" t="s">
        <v>1439</v>
      </c>
      <c r="B4257">
        <v>2.7893999999999999E-9</v>
      </c>
      <c r="C4257" t="s">
        <v>49</v>
      </c>
      <c r="D4257" t="s">
        <v>15</v>
      </c>
      <c r="F4257" t="s">
        <v>36</v>
      </c>
      <c r="G4257">
        <v>2</v>
      </c>
      <c r="H4257">
        <v>-19.697439318003951</v>
      </c>
      <c r="I4257">
        <v>9.798894162072011E-2</v>
      </c>
      <c r="J4257" t="s">
        <v>340</v>
      </c>
      <c r="L4257" t="s">
        <v>1439</v>
      </c>
    </row>
    <row r="4258" spans="1:12" x14ac:dyDescent="0.2">
      <c r="A4258" t="s">
        <v>1440</v>
      </c>
      <c r="B4258">
        <v>5.6277000000000002E-8</v>
      </c>
      <c r="C4258" t="s">
        <v>49</v>
      </c>
      <c r="D4258" t="s">
        <v>15</v>
      </c>
      <c r="F4258" t="s">
        <v>36</v>
      </c>
      <c r="G4258">
        <v>2</v>
      </c>
      <c r="H4258">
        <v>-16.692979911025031</v>
      </c>
      <c r="I4258">
        <v>9.798894162072011E-2</v>
      </c>
      <c r="J4258" t="s">
        <v>340</v>
      </c>
      <c r="L4258" t="s">
        <v>1440</v>
      </c>
    </row>
    <row r="4259" spans="1:12" x14ac:dyDescent="0.2">
      <c r="A4259" t="s">
        <v>1441</v>
      </c>
      <c r="B4259">
        <v>4.4043E-10</v>
      </c>
      <c r="C4259" t="s">
        <v>35</v>
      </c>
      <c r="D4259" t="s">
        <v>15</v>
      </c>
      <c r="F4259" t="s">
        <v>36</v>
      </c>
      <c r="G4259">
        <v>2</v>
      </c>
      <c r="H4259">
        <v>-21.54326959350907</v>
      </c>
      <c r="I4259">
        <v>9.798894162072011E-2</v>
      </c>
      <c r="J4259" t="s">
        <v>340</v>
      </c>
      <c r="L4259" t="s">
        <v>1441</v>
      </c>
    </row>
    <row r="4260" spans="1:12" x14ac:dyDescent="0.2">
      <c r="A4260" t="s">
        <v>1442</v>
      </c>
      <c r="B4260">
        <v>7.3404E-9</v>
      </c>
      <c r="C4260" t="s">
        <v>35</v>
      </c>
      <c r="D4260" t="s">
        <v>15</v>
      </c>
      <c r="F4260" t="s">
        <v>36</v>
      </c>
      <c r="G4260">
        <v>2</v>
      </c>
      <c r="H4260">
        <v>-18.729872499892029</v>
      </c>
      <c r="I4260">
        <v>9.798894162072011E-2</v>
      </c>
      <c r="J4260" t="s">
        <v>340</v>
      </c>
      <c r="L4260" t="s">
        <v>1442</v>
      </c>
    </row>
    <row r="4261" spans="1:12" x14ac:dyDescent="0.2">
      <c r="A4261" t="s">
        <v>1452</v>
      </c>
      <c r="B4261">
        <v>3.8934000000000002E-10</v>
      </c>
      <c r="C4261" t="s">
        <v>35</v>
      </c>
      <c r="D4261" t="s">
        <v>15</v>
      </c>
      <c r="F4261" t="s">
        <v>36</v>
      </c>
      <c r="G4261">
        <v>2</v>
      </c>
      <c r="H4261">
        <v>-21.666568118067421</v>
      </c>
      <c r="I4261">
        <v>9.798894162072011E-2</v>
      </c>
      <c r="J4261" t="s">
        <v>340</v>
      </c>
      <c r="L4261" t="s">
        <v>1452</v>
      </c>
    </row>
    <row r="4262" spans="1:12" x14ac:dyDescent="0.2">
      <c r="A4262" t="s">
        <v>1453</v>
      </c>
      <c r="B4262">
        <v>4.7130000000000002E-10</v>
      </c>
      <c r="C4262" t="s">
        <v>35</v>
      </c>
      <c r="D4262" t="s">
        <v>15</v>
      </c>
      <c r="F4262" t="s">
        <v>36</v>
      </c>
      <c r="G4262">
        <v>2</v>
      </c>
      <c r="H4262">
        <v>-21.47552628199886</v>
      </c>
      <c r="I4262">
        <v>9.798894162072011E-2</v>
      </c>
      <c r="J4262" t="s">
        <v>340</v>
      </c>
      <c r="L4262" t="s">
        <v>1453</v>
      </c>
    </row>
    <row r="4263" spans="1:12" x14ac:dyDescent="0.2">
      <c r="A4263" t="s">
        <v>1454</v>
      </c>
      <c r="B4263">
        <v>6.1474000000000004E-11</v>
      </c>
      <c r="C4263" t="s">
        <v>35</v>
      </c>
      <c r="D4263" t="s">
        <v>15</v>
      </c>
      <c r="F4263" t="s">
        <v>36</v>
      </c>
      <c r="G4263">
        <v>2</v>
      </c>
      <c r="H4263">
        <v>-23.51240679473371</v>
      </c>
      <c r="I4263">
        <v>9.798894162072011E-2</v>
      </c>
      <c r="J4263" t="s">
        <v>340</v>
      </c>
      <c r="L4263" t="s">
        <v>1454</v>
      </c>
    </row>
    <row r="4264" spans="1:12" x14ac:dyDescent="0.2">
      <c r="A4264" t="s">
        <v>1455</v>
      </c>
      <c r="B4264">
        <v>1.2458999999999999E-8</v>
      </c>
      <c r="C4264" t="s">
        <v>35</v>
      </c>
      <c r="D4264" t="s">
        <v>15</v>
      </c>
      <c r="F4264" t="s">
        <v>36</v>
      </c>
      <c r="G4264">
        <v>2</v>
      </c>
      <c r="H4264">
        <v>-18.20082258362968</v>
      </c>
      <c r="I4264">
        <v>9.798894162072011E-2</v>
      </c>
      <c r="J4264" t="s">
        <v>340</v>
      </c>
      <c r="L4264" t="s">
        <v>1455</v>
      </c>
    </row>
    <row r="4265" spans="1:12" x14ac:dyDescent="0.2">
      <c r="A4265" t="s">
        <v>1456</v>
      </c>
      <c r="B4265">
        <v>6.5981999999999998E-9</v>
      </c>
      <c r="C4265" t="s">
        <v>35</v>
      </c>
      <c r="D4265" t="s">
        <v>15</v>
      </c>
      <c r="F4265" t="s">
        <v>36</v>
      </c>
      <c r="G4265">
        <v>2</v>
      </c>
      <c r="H4265">
        <v>-18.836468952383601</v>
      </c>
      <c r="I4265">
        <v>9.798894162072011E-2</v>
      </c>
      <c r="J4265" t="s">
        <v>340</v>
      </c>
      <c r="L4265" t="s">
        <v>1456</v>
      </c>
    </row>
    <row r="4266" spans="1:12" x14ac:dyDescent="0.2">
      <c r="A4266" t="s">
        <v>1461</v>
      </c>
      <c r="B4266">
        <v>1.0666E-9</v>
      </c>
      <c r="C4266" t="s">
        <v>49</v>
      </c>
      <c r="D4266" t="s">
        <v>15</v>
      </c>
      <c r="F4266" t="s">
        <v>36</v>
      </c>
      <c r="G4266">
        <v>2</v>
      </c>
      <c r="H4266">
        <v>-20.658789817762049</v>
      </c>
      <c r="I4266">
        <v>9.798894162072011E-2</v>
      </c>
      <c r="J4266" t="s">
        <v>340</v>
      </c>
      <c r="L4266" t="s">
        <v>1461</v>
      </c>
    </row>
    <row r="4267" spans="1:12" x14ac:dyDescent="0.2">
      <c r="A4267" t="s">
        <v>1457</v>
      </c>
      <c r="B4267">
        <v>1.7777000000000001E-8</v>
      </c>
      <c r="C4267" t="s">
        <v>49</v>
      </c>
      <c r="D4267" t="s">
        <v>15</v>
      </c>
      <c r="F4267" t="s">
        <v>36</v>
      </c>
      <c r="G4267">
        <v>2</v>
      </c>
      <c r="H4267">
        <v>-17.845360350005858</v>
      </c>
      <c r="I4267">
        <v>9.798894162072011E-2</v>
      </c>
      <c r="J4267" t="s">
        <v>340</v>
      </c>
      <c r="L4267" t="s">
        <v>1457</v>
      </c>
    </row>
    <row r="4268" spans="1:12" x14ac:dyDescent="0.2">
      <c r="A4268" t="s">
        <v>1462</v>
      </c>
      <c r="B4268">
        <v>5.6487000000000004E-10</v>
      </c>
      <c r="C4268" t="s">
        <v>49</v>
      </c>
      <c r="D4268" t="s">
        <v>15</v>
      </c>
      <c r="F4268" t="s">
        <v>36</v>
      </c>
      <c r="G4268">
        <v>2</v>
      </c>
      <c r="H4268">
        <v>-21.294425499752101</v>
      </c>
      <c r="I4268">
        <v>9.798894162072011E-2</v>
      </c>
      <c r="J4268" t="s">
        <v>340</v>
      </c>
      <c r="L4268" t="s">
        <v>1462</v>
      </c>
    </row>
    <row r="4269" spans="1:12" x14ac:dyDescent="0.2">
      <c r="A4269" t="s">
        <v>1458</v>
      </c>
      <c r="B4269">
        <v>9.4146000000000001E-9</v>
      </c>
      <c r="C4269" t="s">
        <v>49</v>
      </c>
      <c r="D4269" t="s">
        <v>15</v>
      </c>
      <c r="F4269" t="s">
        <v>36</v>
      </c>
      <c r="G4269">
        <v>2</v>
      </c>
      <c r="H4269">
        <v>-18.48100416113547</v>
      </c>
      <c r="I4269">
        <v>9.798894162072011E-2</v>
      </c>
      <c r="J4269" t="s">
        <v>340</v>
      </c>
      <c r="L4269" t="s">
        <v>1458</v>
      </c>
    </row>
    <row r="4270" spans="1:12" x14ac:dyDescent="0.2">
      <c r="A4270" t="s">
        <v>341</v>
      </c>
      <c r="B4270">
        <v>2.3616999999999999E-8</v>
      </c>
      <c r="C4270" t="s">
        <v>359</v>
      </c>
      <c r="D4270" t="s">
        <v>15</v>
      </c>
      <c r="F4270" t="s">
        <v>36</v>
      </c>
      <c r="G4270">
        <v>2</v>
      </c>
      <c r="H4270">
        <v>-17.561299045251399</v>
      </c>
      <c r="I4270">
        <v>9.798894162072011E-2</v>
      </c>
      <c r="J4270" t="s">
        <v>340</v>
      </c>
      <c r="L4270" t="s">
        <v>341</v>
      </c>
    </row>
    <row r="4271" spans="1:12" x14ac:dyDescent="0.2">
      <c r="A4271" t="s">
        <v>342</v>
      </c>
      <c r="B4271">
        <v>2.3616999999999999E-8</v>
      </c>
      <c r="C4271" t="s">
        <v>359</v>
      </c>
      <c r="D4271" t="s">
        <v>15</v>
      </c>
      <c r="F4271" t="s">
        <v>36</v>
      </c>
      <c r="G4271">
        <v>2</v>
      </c>
      <c r="H4271">
        <v>-17.561299045251399</v>
      </c>
      <c r="I4271">
        <v>9.798894162072011E-2</v>
      </c>
      <c r="J4271" t="s">
        <v>340</v>
      </c>
      <c r="L4271" t="s">
        <v>342</v>
      </c>
    </row>
    <row r="4272" spans="1:12" x14ac:dyDescent="0.2">
      <c r="A4272" t="s">
        <v>343</v>
      </c>
      <c r="B4272">
        <v>1.2508E-8</v>
      </c>
      <c r="C4272" t="s">
        <v>359</v>
      </c>
      <c r="D4272" t="s">
        <v>15</v>
      </c>
      <c r="F4272" t="s">
        <v>36</v>
      </c>
      <c r="G4272">
        <v>2</v>
      </c>
      <c r="H4272">
        <v>-18.196897397350821</v>
      </c>
      <c r="I4272">
        <v>9.798894162072011E-2</v>
      </c>
      <c r="J4272" t="s">
        <v>340</v>
      </c>
      <c r="L4272" t="s">
        <v>343</v>
      </c>
    </row>
    <row r="4273" spans="1:12" x14ac:dyDescent="0.2">
      <c r="A4273" t="s">
        <v>344</v>
      </c>
      <c r="B4273">
        <v>1.2508E-8</v>
      </c>
      <c r="C4273" t="s">
        <v>359</v>
      </c>
      <c r="D4273" t="s">
        <v>15</v>
      </c>
      <c r="F4273" t="s">
        <v>36</v>
      </c>
      <c r="G4273">
        <v>2</v>
      </c>
      <c r="H4273">
        <v>-18.196897397350821</v>
      </c>
      <c r="I4273">
        <v>9.798894162072011E-2</v>
      </c>
      <c r="J4273" t="s">
        <v>340</v>
      </c>
      <c r="L4273" t="s">
        <v>344</v>
      </c>
    </row>
    <row r="4274" spans="1:12" x14ac:dyDescent="0.2">
      <c r="A4274" t="s">
        <v>345</v>
      </c>
      <c r="B4274">
        <v>2.4797999999999997E-7</v>
      </c>
      <c r="C4274" t="s">
        <v>359</v>
      </c>
      <c r="D4274" t="s">
        <v>15</v>
      </c>
      <c r="F4274" t="s">
        <v>36</v>
      </c>
      <c r="G4274">
        <v>2</v>
      </c>
      <c r="H4274">
        <v>-15.20991773919472</v>
      </c>
      <c r="I4274">
        <v>9.798894162072011E-2</v>
      </c>
      <c r="J4274" t="s">
        <v>340</v>
      </c>
      <c r="L4274" t="s">
        <v>345</v>
      </c>
    </row>
    <row r="4275" spans="1:12" x14ac:dyDescent="0.2">
      <c r="A4275" t="s">
        <v>346</v>
      </c>
      <c r="B4275">
        <v>1.3133E-7</v>
      </c>
      <c r="C4275" t="s">
        <v>359</v>
      </c>
      <c r="D4275" t="s">
        <v>15</v>
      </c>
      <c r="F4275" t="s">
        <v>36</v>
      </c>
      <c r="G4275">
        <v>2</v>
      </c>
      <c r="H4275">
        <v>-15.845552597349339</v>
      </c>
      <c r="I4275">
        <v>9.798894162072011E-2</v>
      </c>
      <c r="J4275" t="s">
        <v>340</v>
      </c>
      <c r="L4275" t="s">
        <v>346</v>
      </c>
    </row>
    <row r="4276" spans="1:12" x14ac:dyDescent="0.2">
      <c r="A4276" t="s">
        <v>347</v>
      </c>
      <c r="B4276">
        <v>4.6489E-8</v>
      </c>
      <c r="C4276" t="s">
        <v>49</v>
      </c>
      <c r="D4276" t="s">
        <v>15</v>
      </c>
      <c r="F4276" t="s">
        <v>36</v>
      </c>
      <c r="G4276">
        <v>2</v>
      </c>
      <c r="H4276">
        <v>-16.884050111477411</v>
      </c>
      <c r="I4276">
        <v>9.798894162072011E-2</v>
      </c>
      <c r="J4276" t="s">
        <v>340</v>
      </c>
      <c r="L4276" t="s">
        <v>347</v>
      </c>
    </row>
    <row r="4277" spans="1:12" x14ac:dyDescent="0.2">
      <c r="A4277" t="s">
        <v>348</v>
      </c>
      <c r="B4277">
        <v>3.3766000000000001E-9</v>
      </c>
      <c r="C4277" t="s">
        <v>49</v>
      </c>
      <c r="D4277" t="s">
        <v>15</v>
      </c>
      <c r="F4277" t="s">
        <v>36</v>
      </c>
      <c r="G4277">
        <v>2</v>
      </c>
      <c r="H4277">
        <v>-19.506396550885459</v>
      </c>
      <c r="I4277">
        <v>9.798894162072011E-2</v>
      </c>
      <c r="J4277" t="s">
        <v>340</v>
      </c>
      <c r="L4277" t="s">
        <v>348</v>
      </c>
    </row>
    <row r="4278" spans="1:12" x14ac:dyDescent="0.2">
      <c r="A4278" t="s">
        <v>349</v>
      </c>
      <c r="B4278">
        <v>1.2213E-8</v>
      </c>
      <c r="C4278" t="s">
        <v>359</v>
      </c>
      <c r="D4278" t="s">
        <v>15</v>
      </c>
      <c r="F4278" t="s">
        <v>36</v>
      </c>
      <c r="G4278">
        <v>2</v>
      </c>
      <c r="H4278">
        <v>-18.220764878757461</v>
      </c>
      <c r="I4278">
        <v>9.798894162072011E-2</v>
      </c>
      <c r="J4278" t="s">
        <v>340</v>
      </c>
      <c r="L4278" t="s">
        <v>349</v>
      </c>
    </row>
    <row r="4279" spans="1:12" x14ac:dyDescent="0.2">
      <c r="A4279" t="s">
        <v>350</v>
      </c>
      <c r="B4279">
        <v>2.0354999999999999E-7</v>
      </c>
      <c r="C4279" t="s">
        <v>359</v>
      </c>
      <c r="D4279" t="s">
        <v>15</v>
      </c>
      <c r="F4279" t="s">
        <v>36</v>
      </c>
      <c r="G4279">
        <v>2</v>
      </c>
      <c r="H4279">
        <v>-15.40735416199742</v>
      </c>
      <c r="I4279">
        <v>9.798894162072011E-2</v>
      </c>
      <c r="J4279" t="s">
        <v>340</v>
      </c>
      <c r="L4279" t="s">
        <v>350</v>
      </c>
    </row>
    <row r="4280" spans="1:12" x14ac:dyDescent="0.2">
      <c r="A4280" t="s">
        <v>351</v>
      </c>
      <c r="B4280">
        <v>6.4681999999999996E-9</v>
      </c>
      <c r="C4280" t="s">
        <v>359</v>
      </c>
      <c r="D4280" t="s">
        <v>15</v>
      </c>
      <c r="F4280" t="s">
        <v>36</v>
      </c>
      <c r="G4280">
        <v>2</v>
      </c>
      <c r="H4280">
        <v>-18.856367974250119</v>
      </c>
      <c r="I4280">
        <v>9.798894162072011E-2</v>
      </c>
      <c r="J4280" t="s">
        <v>340</v>
      </c>
      <c r="L4280" t="s">
        <v>351</v>
      </c>
    </row>
    <row r="4281" spans="1:12" x14ac:dyDescent="0.2">
      <c r="A4281" t="s">
        <v>352</v>
      </c>
      <c r="B4281">
        <v>1.078E-7</v>
      </c>
      <c r="C4281" t="s">
        <v>359</v>
      </c>
      <c r="D4281" t="s">
        <v>15</v>
      </c>
      <c r="F4281" t="s">
        <v>36</v>
      </c>
      <c r="G4281">
        <v>2</v>
      </c>
      <c r="H4281">
        <v>-16.042988178471511</v>
      </c>
      <c r="I4281">
        <v>9.798894162072011E-2</v>
      </c>
      <c r="J4281" t="s">
        <v>340</v>
      </c>
      <c r="L4281" t="s">
        <v>352</v>
      </c>
    </row>
    <row r="4282" spans="1:12" x14ac:dyDescent="0.2">
      <c r="A4282" t="s">
        <v>442</v>
      </c>
      <c r="B4282">
        <v>2.0720999999999999E-3</v>
      </c>
      <c r="C4282" t="s">
        <v>42</v>
      </c>
      <c r="D4282" t="s">
        <v>16</v>
      </c>
      <c r="F4282" t="s">
        <v>36</v>
      </c>
      <c r="G4282">
        <v>2</v>
      </c>
      <c r="H4282">
        <v>-6.1791926932012373</v>
      </c>
      <c r="I4282">
        <v>4.3409845976280087E-2</v>
      </c>
      <c r="J4282" t="s">
        <v>353</v>
      </c>
      <c r="L4282" t="s">
        <v>443</v>
      </c>
    </row>
    <row r="4283" spans="1:12" x14ac:dyDescent="0.2">
      <c r="A4283" t="s">
        <v>354</v>
      </c>
      <c r="B4283">
        <v>-1.8648999999999999E-6</v>
      </c>
      <c r="C4283" t="s">
        <v>49</v>
      </c>
      <c r="D4283" t="s">
        <v>250</v>
      </c>
      <c r="F4283" t="s">
        <v>36</v>
      </c>
      <c r="G4283">
        <v>2</v>
      </c>
      <c r="H4283">
        <v>-13.19230312560901</v>
      </c>
      <c r="I4283">
        <v>4.3409845976280087E-2</v>
      </c>
      <c r="J4283" t="s">
        <v>353</v>
      </c>
      <c r="K4283" t="b">
        <v>1</v>
      </c>
      <c r="L4283" t="s">
        <v>355</v>
      </c>
    </row>
    <row r="4285" spans="1:12" s="2" customFormat="1" x14ac:dyDescent="0.2">
      <c r="A4285" s="2" t="s">
        <v>2</v>
      </c>
      <c r="B4285" s="2" t="s">
        <v>1459</v>
      </c>
    </row>
    <row r="4286" spans="1:12" x14ac:dyDescent="0.2">
      <c r="A4286" t="s">
        <v>4</v>
      </c>
      <c r="B4286" t="s">
        <v>404</v>
      </c>
    </row>
    <row r="4287" spans="1:12" x14ac:dyDescent="0.2">
      <c r="A4287" t="s">
        <v>6</v>
      </c>
      <c r="B4287" t="s">
        <v>1707</v>
      </c>
    </row>
    <row r="4288" spans="1:12" x14ac:dyDescent="0.2">
      <c r="A4288" t="s">
        <v>8</v>
      </c>
      <c r="B4288">
        <v>1</v>
      </c>
    </row>
    <row r="4289" spans="1:19" x14ac:dyDescent="0.2">
      <c r="A4289" t="s">
        <v>9</v>
      </c>
      <c r="B4289" t="s">
        <v>73</v>
      </c>
    </row>
    <row r="4290" spans="1:19" x14ac:dyDescent="0.2">
      <c r="A4290" t="s">
        <v>11</v>
      </c>
      <c r="B4290" t="s">
        <v>12</v>
      </c>
    </row>
    <row r="4291" spans="1:19" x14ac:dyDescent="0.2">
      <c r="A4291" t="s">
        <v>13</v>
      </c>
      <c r="B4291" t="s">
        <v>14</v>
      </c>
    </row>
    <row r="4292" spans="1:19" x14ac:dyDescent="0.2">
      <c r="A4292" t="s">
        <v>15</v>
      </c>
      <c r="B4292" t="s">
        <v>53</v>
      </c>
    </row>
    <row r="4293" spans="1:19" x14ac:dyDescent="0.2">
      <c r="A4293" t="s">
        <v>17</v>
      </c>
    </row>
    <row r="4294" spans="1:19" s="2" customFormat="1" x14ac:dyDescent="0.2">
      <c r="A4294" s="2" t="s">
        <v>18</v>
      </c>
      <c r="B4294" s="2" t="s">
        <v>19</v>
      </c>
      <c r="C4294" s="2" t="s">
        <v>6</v>
      </c>
      <c r="D4294" s="2" t="s">
        <v>15</v>
      </c>
      <c r="E4294" s="2" t="s">
        <v>20</v>
      </c>
      <c r="F4294" s="2" t="s">
        <v>13</v>
      </c>
      <c r="G4294" s="2" t="s">
        <v>21</v>
      </c>
      <c r="H4294" s="2" t="s">
        <v>9</v>
      </c>
      <c r="I4294" s="2" t="s">
        <v>4</v>
      </c>
      <c r="J4294" s="2" t="s">
        <v>1925</v>
      </c>
      <c r="K4294" s="2" t="s">
        <v>1998</v>
      </c>
      <c r="L4294" s="2" t="s">
        <v>2002</v>
      </c>
      <c r="M4294" s="2" t="s">
        <v>2001</v>
      </c>
      <c r="O4294" s="2" t="s">
        <v>2000</v>
      </c>
      <c r="P4294" s="2" t="s">
        <v>2004</v>
      </c>
      <c r="Q4294" s="2" t="s">
        <v>1502</v>
      </c>
      <c r="R4294" s="2" t="s">
        <v>2005</v>
      </c>
      <c r="S4294" s="2" t="s">
        <v>2006</v>
      </c>
    </row>
    <row r="4295" spans="1:19" x14ac:dyDescent="0.2">
      <c r="A4295" t="s">
        <v>335</v>
      </c>
      <c r="B4295">
        <v>3.8502999999999998</v>
      </c>
      <c r="D4295" t="s">
        <v>30</v>
      </c>
      <c r="E4295" t="s">
        <v>336</v>
      </c>
      <c r="F4295" t="s">
        <v>27</v>
      </c>
      <c r="G4295">
        <v>0</v>
      </c>
      <c r="I4295" t="s">
        <v>337</v>
      </c>
    </row>
    <row r="4296" spans="1:19" x14ac:dyDescent="0.2">
      <c r="A4296" t="s">
        <v>29</v>
      </c>
      <c r="B4296">
        <v>0.25026999999999999</v>
      </c>
      <c r="D4296" t="s">
        <v>30</v>
      </c>
      <c r="E4296" t="s">
        <v>31</v>
      </c>
      <c r="F4296" t="s">
        <v>27</v>
      </c>
      <c r="G4296">
        <v>0</v>
      </c>
      <c r="I4296" t="s">
        <v>338</v>
      </c>
    </row>
    <row r="4297" spans="1:19" x14ac:dyDescent="0.2">
      <c r="A4297" t="s">
        <v>1459</v>
      </c>
      <c r="B4297">
        <v>1</v>
      </c>
      <c r="C4297" t="str">
        <f>B4287</f>
        <v>HT</v>
      </c>
      <c r="D4297" t="s">
        <v>53</v>
      </c>
      <c r="E4297" t="s">
        <v>339</v>
      </c>
      <c r="F4297" t="s">
        <v>33</v>
      </c>
      <c r="G4297">
        <v>0</v>
      </c>
      <c r="H4297" t="s">
        <v>73</v>
      </c>
      <c r="J4297">
        <f>VLOOKUP(C4297,'extension - production vol'!$B$6:$D$235,3,0)</f>
        <v>2.41</v>
      </c>
    </row>
    <row r="4298" spans="1:19" x14ac:dyDescent="0.2">
      <c r="A4298" t="s">
        <v>1439</v>
      </c>
      <c r="B4298">
        <v>6.4265290829504533E-9</v>
      </c>
      <c r="C4298" t="s">
        <v>49</v>
      </c>
      <c r="D4298" t="s">
        <v>15</v>
      </c>
      <c r="F4298" t="s">
        <v>36</v>
      </c>
      <c r="G4298">
        <v>0</v>
      </c>
      <c r="H4298" t="s">
        <v>1439</v>
      </c>
      <c r="I4298" t="s">
        <v>340</v>
      </c>
    </row>
    <row r="4299" spans="1:19" x14ac:dyDescent="0.2">
      <c r="A4299" t="s">
        <v>1440</v>
      </c>
      <c r="B4299">
        <v>7.9051994914169298E-8</v>
      </c>
      <c r="C4299" t="s">
        <v>49</v>
      </c>
      <c r="D4299" t="s">
        <v>15</v>
      </c>
      <c r="F4299" t="s">
        <v>36</v>
      </c>
      <c r="G4299">
        <v>0</v>
      </c>
      <c r="H4299" t="s">
        <v>1440</v>
      </c>
      <c r="I4299" t="s">
        <v>340</v>
      </c>
    </row>
    <row r="4300" spans="1:19" x14ac:dyDescent="0.2">
      <c r="A4300" t="s">
        <v>1441</v>
      </c>
      <c r="B4300">
        <v>4.3905136743696912E-9</v>
      </c>
      <c r="C4300" t="s">
        <v>35</v>
      </c>
      <c r="D4300" t="s">
        <v>15</v>
      </c>
      <c r="F4300" t="s">
        <v>36</v>
      </c>
      <c r="G4300">
        <v>0</v>
      </c>
      <c r="H4300" t="s">
        <v>1441</v>
      </c>
      <c r="I4300" t="s">
        <v>340</v>
      </c>
    </row>
    <row r="4301" spans="1:19" x14ac:dyDescent="0.2">
      <c r="A4301" t="s">
        <v>1442</v>
      </c>
      <c r="B4301">
        <v>1.0521308675626849E-7</v>
      </c>
      <c r="C4301" t="s">
        <v>35</v>
      </c>
      <c r="D4301" t="s">
        <v>15</v>
      </c>
      <c r="F4301" t="s">
        <v>36</v>
      </c>
      <c r="G4301">
        <v>0</v>
      </c>
      <c r="H4301" t="s">
        <v>1442</v>
      </c>
      <c r="I4301" t="s">
        <v>340</v>
      </c>
    </row>
    <row r="4302" spans="1:19" x14ac:dyDescent="0.2">
      <c r="A4302" t="s">
        <v>341</v>
      </c>
      <c r="B4302">
        <v>2.1036182300075951E-7</v>
      </c>
      <c r="C4302" t="s">
        <v>35</v>
      </c>
      <c r="D4302" t="s">
        <v>15</v>
      </c>
      <c r="F4302" t="s">
        <v>36</v>
      </c>
      <c r="G4302">
        <v>0</v>
      </c>
      <c r="H4302" t="s">
        <v>341</v>
      </c>
      <c r="I4302" t="s">
        <v>340</v>
      </c>
    </row>
    <row r="4303" spans="1:19" x14ac:dyDescent="0.2">
      <c r="A4303" t="s">
        <v>342</v>
      </c>
      <c r="B4303">
        <v>2.1036182300075951E-7</v>
      </c>
      <c r="C4303" t="s">
        <v>35</v>
      </c>
      <c r="D4303" t="s">
        <v>15</v>
      </c>
      <c r="F4303" t="s">
        <v>36</v>
      </c>
      <c r="G4303">
        <v>0</v>
      </c>
      <c r="H4303" t="s">
        <v>342</v>
      </c>
      <c r="I4303" t="s">
        <v>340</v>
      </c>
    </row>
    <row r="4304" spans="1:19" x14ac:dyDescent="0.2">
      <c r="A4304" t="s">
        <v>343</v>
      </c>
      <c r="B4304">
        <v>1.161457169463653E-7</v>
      </c>
      <c r="C4304" t="s">
        <v>35</v>
      </c>
      <c r="D4304" t="s">
        <v>15</v>
      </c>
      <c r="F4304" t="s">
        <v>36</v>
      </c>
      <c r="G4304">
        <v>0</v>
      </c>
      <c r="H4304" t="s">
        <v>343</v>
      </c>
      <c r="I4304" t="s">
        <v>340</v>
      </c>
    </row>
    <row r="4305" spans="1:9" x14ac:dyDescent="0.2">
      <c r="A4305" t="s">
        <v>344</v>
      </c>
      <c r="B4305">
        <v>1.161457169463653E-7</v>
      </c>
      <c r="C4305" t="s">
        <v>35</v>
      </c>
      <c r="D4305" t="s">
        <v>15</v>
      </c>
      <c r="F4305" t="s">
        <v>36</v>
      </c>
      <c r="G4305">
        <v>0</v>
      </c>
      <c r="H4305" t="s">
        <v>344</v>
      </c>
      <c r="I4305" t="s">
        <v>340</v>
      </c>
    </row>
    <row r="4306" spans="1:9" x14ac:dyDescent="0.2">
      <c r="A4306" t="s">
        <v>345</v>
      </c>
      <c r="B4306">
        <v>2.1895696433061281E-6</v>
      </c>
      <c r="C4306" t="s">
        <v>35</v>
      </c>
      <c r="D4306" t="s">
        <v>15</v>
      </c>
      <c r="F4306" t="s">
        <v>36</v>
      </c>
      <c r="G4306">
        <v>0</v>
      </c>
      <c r="H4306" t="s">
        <v>345</v>
      </c>
      <c r="I4306" t="s">
        <v>340</v>
      </c>
    </row>
    <row r="4307" spans="1:9" x14ac:dyDescent="0.2">
      <c r="A4307" t="s">
        <v>346</v>
      </c>
      <c r="B4307">
        <v>1.2113722961667671E-6</v>
      </c>
      <c r="C4307" t="s">
        <v>35</v>
      </c>
      <c r="D4307" t="s">
        <v>15</v>
      </c>
      <c r="F4307" t="s">
        <v>36</v>
      </c>
      <c r="G4307">
        <v>0</v>
      </c>
      <c r="H4307" t="s">
        <v>346</v>
      </c>
      <c r="I4307" t="s">
        <v>340</v>
      </c>
    </row>
    <row r="4308" spans="1:9" x14ac:dyDescent="0.2">
      <c r="A4308" t="s">
        <v>347</v>
      </c>
      <c r="B4308">
        <v>1.5412295411323661E-7</v>
      </c>
      <c r="C4308" t="s">
        <v>49</v>
      </c>
      <c r="D4308" t="s">
        <v>15</v>
      </c>
      <c r="F4308" t="s">
        <v>36</v>
      </c>
      <c r="G4308">
        <v>0</v>
      </c>
      <c r="H4308" t="s">
        <v>347</v>
      </c>
      <c r="I4308" t="s">
        <v>340</v>
      </c>
    </row>
    <row r="4309" spans="1:9" x14ac:dyDescent="0.2">
      <c r="A4309" t="s">
        <v>348</v>
      </c>
      <c r="B4309">
        <v>3.281510868019834E-9</v>
      </c>
      <c r="C4309" t="s">
        <v>49</v>
      </c>
      <c r="D4309" t="s">
        <v>15</v>
      </c>
      <c r="F4309" t="s">
        <v>36</v>
      </c>
      <c r="G4309">
        <v>0</v>
      </c>
      <c r="H4309" t="s">
        <v>348</v>
      </c>
      <c r="I4309" t="s">
        <v>340</v>
      </c>
    </row>
    <row r="4310" spans="1:9" x14ac:dyDescent="0.2">
      <c r="A4310" t="s">
        <v>349</v>
      </c>
      <c r="B4310">
        <v>9.554485716244923E-8</v>
      </c>
      <c r="C4310" t="s">
        <v>35</v>
      </c>
      <c r="D4310" t="s">
        <v>15</v>
      </c>
      <c r="F4310" t="s">
        <v>36</v>
      </c>
      <c r="G4310">
        <v>0</v>
      </c>
      <c r="H4310" t="s">
        <v>349</v>
      </c>
      <c r="I4310" t="s">
        <v>340</v>
      </c>
    </row>
    <row r="4311" spans="1:9" x14ac:dyDescent="0.2">
      <c r="A4311" t="s">
        <v>350</v>
      </c>
      <c r="B4311">
        <v>2.2976263270017552E-6</v>
      </c>
      <c r="C4311" t="s">
        <v>35</v>
      </c>
      <c r="D4311" t="s">
        <v>15</v>
      </c>
      <c r="F4311" t="s">
        <v>36</v>
      </c>
      <c r="G4311">
        <v>0</v>
      </c>
      <c r="H4311" t="s">
        <v>350</v>
      </c>
      <c r="I4311" t="s">
        <v>340</v>
      </c>
    </row>
    <row r="4312" spans="1:9" x14ac:dyDescent="0.2">
      <c r="A4312" t="s">
        <v>351</v>
      </c>
      <c r="B4312">
        <v>5.3061518888431617E-8</v>
      </c>
      <c r="C4312" t="s">
        <v>35</v>
      </c>
      <c r="D4312" t="s">
        <v>15</v>
      </c>
      <c r="F4312" t="s">
        <v>36</v>
      </c>
      <c r="G4312">
        <v>0</v>
      </c>
      <c r="H4312" t="s">
        <v>351</v>
      </c>
      <c r="I4312" t="s">
        <v>340</v>
      </c>
    </row>
    <row r="4313" spans="1:9" x14ac:dyDescent="0.2">
      <c r="A4313" t="s">
        <v>352</v>
      </c>
      <c r="B4313">
        <v>1.2739314288326559E-6</v>
      </c>
      <c r="C4313" t="s">
        <v>35</v>
      </c>
      <c r="D4313" t="s">
        <v>15</v>
      </c>
      <c r="F4313" t="s">
        <v>36</v>
      </c>
      <c r="G4313">
        <v>0</v>
      </c>
      <c r="H4313" t="s">
        <v>352</v>
      </c>
      <c r="I4313" t="s">
        <v>340</v>
      </c>
    </row>
    <row r="4314" spans="1:9" x14ac:dyDescent="0.2">
      <c r="A4314" t="s">
        <v>442</v>
      </c>
      <c r="B4314">
        <v>3.7025999999999999E-3</v>
      </c>
      <c r="C4314" t="s">
        <v>42</v>
      </c>
      <c r="D4314" t="s">
        <v>16</v>
      </c>
      <c r="F4314" t="s">
        <v>36</v>
      </c>
      <c r="G4314">
        <v>0</v>
      </c>
      <c r="H4314" t="s">
        <v>443</v>
      </c>
      <c r="I4314" t="s">
        <v>353</v>
      </c>
    </row>
    <row r="4315" spans="1:9" x14ac:dyDescent="0.2">
      <c r="A4315" t="s">
        <v>354</v>
      </c>
      <c r="B4315">
        <v>-3.3322999999999998E-6</v>
      </c>
      <c r="C4315" t="s">
        <v>49</v>
      </c>
      <c r="D4315" t="s">
        <v>250</v>
      </c>
      <c r="F4315" t="s">
        <v>36</v>
      </c>
      <c r="G4315">
        <v>0</v>
      </c>
      <c r="H4315" t="s">
        <v>355</v>
      </c>
      <c r="I4315" t="s">
        <v>353</v>
      </c>
    </row>
    <row r="4317" spans="1:9" s="2" customFormat="1" x14ac:dyDescent="0.2">
      <c r="A4317" s="2" t="s">
        <v>2</v>
      </c>
      <c r="B4317" s="2" t="s">
        <v>1460</v>
      </c>
    </row>
    <row r="4318" spans="1:9" x14ac:dyDescent="0.2">
      <c r="A4318" t="s">
        <v>4</v>
      </c>
      <c r="B4318" t="s">
        <v>404</v>
      </c>
    </row>
    <row r="4319" spans="1:9" x14ac:dyDescent="0.2">
      <c r="A4319" t="s">
        <v>6</v>
      </c>
      <c r="B4319" t="s">
        <v>1707</v>
      </c>
    </row>
    <row r="4320" spans="1:9" x14ac:dyDescent="0.2">
      <c r="A4320" t="s">
        <v>8</v>
      </c>
      <c r="B4320">
        <v>1</v>
      </c>
    </row>
    <row r="4321" spans="1:19" x14ac:dyDescent="0.2">
      <c r="A4321" t="s">
        <v>9</v>
      </c>
      <c r="B4321" t="s">
        <v>73</v>
      </c>
    </row>
    <row r="4322" spans="1:19" x14ac:dyDescent="0.2">
      <c r="A4322" t="s">
        <v>11</v>
      </c>
      <c r="B4322" t="s">
        <v>12</v>
      </c>
    </row>
    <row r="4323" spans="1:19" x14ac:dyDescent="0.2">
      <c r="A4323" t="s">
        <v>13</v>
      </c>
      <c r="B4323" t="s">
        <v>14</v>
      </c>
    </row>
    <row r="4324" spans="1:19" x14ac:dyDescent="0.2">
      <c r="A4324" t="s">
        <v>15</v>
      </c>
      <c r="B4324" t="s">
        <v>53</v>
      </c>
    </row>
    <row r="4325" spans="1:19" x14ac:dyDescent="0.2">
      <c r="A4325" t="s">
        <v>17</v>
      </c>
    </row>
    <row r="4326" spans="1:19" s="2" customFormat="1" x14ac:dyDescent="0.2">
      <c r="A4326" s="2" t="s">
        <v>18</v>
      </c>
      <c r="B4326" s="2" t="s">
        <v>19</v>
      </c>
      <c r="C4326" s="2" t="s">
        <v>6</v>
      </c>
      <c r="D4326" s="2" t="s">
        <v>15</v>
      </c>
      <c r="E4326" s="2" t="s">
        <v>20</v>
      </c>
      <c r="F4326" s="2" t="s">
        <v>13</v>
      </c>
      <c r="G4326" s="2" t="s">
        <v>21</v>
      </c>
      <c r="H4326" s="2" t="s">
        <v>9</v>
      </c>
      <c r="I4326" s="2" t="s">
        <v>4</v>
      </c>
      <c r="J4326" s="2" t="s">
        <v>1925</v>
      </c>
      <c r="K4326" s="2" t="s">
        <v>1998</v>
      </c>
      <c r="L4326" s="2" t="s">
        <v>2002</v>
      </c>
      <c r="M4326" s="2" t="s">
        <v>2001</v>
      </c>
      <c r="O4326" s="2" t="s">
        <v>2000</v>
      </c>
      <c r="P4326" s="2" t="s">
        <v>2004</v>
      </c>
      <c r="Q4326" s="2" t="s">
        <v>1502</v>
      </c>
      <c r="R4326" s="2" t="s">
        <v>2005</v>
      </c>
      <c r="S4326" s="2" t="s">
        <v>2006</v>
      </c>
    </row>
    <row r="4327" spans="1:19" x14ac:dyDescent="0.2">
      <c r="A4327" t="s">
        <v>335</v>
      </c>
      <c r="B4327">
        <v>3.8502999999999998</v>
      </c>
      <c r="D4327" t="s">
        <v>30</v>
      </c>
      <c r="E4327" t="s">
        <v>336</v>
      </c>
      <c r="F4327" t="s">
        <v>27</v>
      </c>
      <c r="G4327">
        <v>0</v>
      </c>
      <c r="I4327" t="s">
        <v>337</v>
      </c>
    </row>
    <row r="4328" spans="1:19" x14ac:dyDescent="0.2">
      <c r="A4328" t="s">
        <v>29</v>
      </c>
      <c r="B4328">
        <v>0.25026999999999999</v>
      </c>
      <c r="D4328" t="s">
        <v>30</v>
      </c>
      <c r="E4328" t="s">
        <v>31</v>
      </c>
      <c r="F4328" t="s">
        <v>27</v>
      </c>
      <c r="G4328">
        <v>0</v>
      </c>
      <c r="I4328" t="s">
        <v>338</v>
      </c>
    </row>
    <row r="4329" spans="1:19" x14ac:dyDescent="0.2">
      <c r="A4329" t="s">
        <v>1460</v>
      </c>
      <c r="B4329">
        <v>1</v>
      </c>
      <c r="C4329" t="str">
        <f>B4319</f>
        <v>HT</v>
      </c>
      <c r="D4329" t="s">
        <v>53</v>
      </c>
      <c r="E4329" t="s">
        <v>339</v>
      </c>
      <c r="F4329" t="s">
        <v>33</v>
      </c>
      <c r="G4329">
        <v>0</v>
      </c>
      <c r="H4329" t="s">
        <v>73</v>
      </c>
      <c r="J4329">
        <f>VLOOKUP(C4329,'extension - production vol'!$B$6:$D$235,3,0)</f>
        <v>2.41</v>
      </c>
    </row>
    <row r="4330" spans="1:19" x14ac:dyDescent="0.2">
      <c r="A4330" t="s">
        <v>1434</v>
      </c>
      <c r="B4330">
        <v>3.3521534714391271E-8</v>
      </c>
      <c r="C4330" t="s">
        <v>49</v>
      </c>
      <c r="D4330" t="s">
        <v>15</v>
      </c>
      <c r="F4330" t="s">
        <v>36</v>
      </c>
      <c r="G4330">
        <v>0</v>
      </c>
      <c r="H4330" t="s">
        <v>1434</v>
      </c>
      <c r="I4330" t="s">
        <v>340</v>
      </c>
    </row>
    <row r="4331" spans="1:19" x14ac:dyDescent="0.2">
      <c r="A4331" t="s">
        <v>1435</v>
      </c>
      <c r="B4331">
        <v>1.7708617649119798E-8</v>
      </c>
      <c r="C4331" t="s">
        <v>49</v>
      </c>
      <c r="D4331" t="s">
        <v>15</v>
      </c>
      <c r="F4331" t="s">
        <v>36</v>
      </c>
      <c r="G4331">
        <v>0</v>
      </c>
      <c r="H4331" t="s">
        <v>1435</v>
      </c>
      <c r="I4331" t="s">
        <v>340</v>
      </c>
    </row>
    <row r="4332" spans="1:19" x14ac:dyDescent="0.2">
      <c r="A4332" t="s">
        <v>1452</v>
      </c>
      <c r="B4332">
        <v>3.0570455872195341E-10</v>
      </c>
      <c r="C4332" t="s">
        <v>35</v>
      </c>
      <c r="D4332" t="s">
        <v>15</v>
      </c>
      <c r="F4332" t="s">
        <v>36</v>
      </c>
      <c r="G4332">
        <v>0</v>
      </c>
      <c r="H4332" t="s">
        <v>1452</v>
      </c>
      <c r="I4332" t="s">
        <v>340</v>
      </c>
    </row>
    <row r="4333" spans="1:19" x14ac:dyDescent="0.2">
      <c r="A4333" t="s">
        <v>1453</v>
      </c>
      <c r="B4333">
        <v>3.7018911407736551E-10</v>
      </c>
      <c r="C4333" t="s">
        <v>35</v>
      </c>
      <c r="D4333" t="s">
        <v>15</v>
      </c>
      <c r="F4333" t="s">
        <v>36</v>
      </c>
      <c r="G4333">
        <v>0</v>
      </c>
      <c r="H4333" t="s">
        <v>1453</v>
      </c>
      <c r="I4333" t="s">
        <v>340</v>
      </c>
    </row>
    <row r="4334" spans="1:19" x14ac:dyDescent="0.2">
      <c r="A4334" t="s">
        <v>1454</v>
      </c>
      <c r="B4334">
        <v>4.824400067330827E-11</v>
      </c>
      <c r="C4334" t="s">
        <v>35</v>
      </c>
      <c r="D4334" t="s">
        <v>15</v>
      </c>
      <c r="F4334" t="s">
        <v>36</v>
      </c>
      <c r="G4334">
        <v>0</v>
      </c>
      <c r="H4334" t="s">
        <v>1454</v>
      </c>
      <c r="I4334" t="s">
        <v>340</v>
      </c>
    </row>
    <row r="4335" spans="1:19" x14ac:dyDescent="0.2">
      <c r="A4335" t="s">
        <v>1455</v>
      </c>
      <c r="B4335">
        <v>9.7920991465625702E-9</v>
      </c>
      <c r="C4335" t="s">
        <v>35</v>
      </c>
      <c r="D4335" t="s">
        <v>15</v>
      </c>
      <c r="F4335" t="s">
        <v>36</v>
      </c>
      <c r="G4335">
        <v>0</v>
      </c>
      <c r="H4335" t="s">
        <v>1455</v>
      </c>
      <c r="I4335" t="s">
        <v>340</v>
      </c>
    </row>
    <row r="4336" spans="1:19" x14ac:dyDescent="0.2">
      <c r="A4336" t="s">
        <v>1456</v>
      </c>
      <c r="B4336">
        <v>5.1826475970831156E-9</v>
      </c>
      <c r="C4336" t="s">
        <v>35</v>
      </c>
      <c r="D4336" t="s">
        <v>15</v>
      </c>
      <c r="F4336" t="s">
        <v>36</v>
      </c>
      <c r="G4336">
        <v>0</v>
      </c>
      <c r="H4336" t="s">
        <v>1456</v>
      </c>
      <c r="I4336" t="s">
        <v>340</v>
      </c>
    </row>
    <row r="4337" spans="1:9" x14ac:dyDescent="0.2">
      <c r="A4337" t="s">
        <v>1461</v>
      </c>
      <c r="B4337">
        <v>5.3404337904433668E-9</v>
      </c>
      <c r="C4337" t="s">
        <v>49</v>
      </c>
      <c r="D4337" t="s">
        <v>15</v>
      </c>
      <c r="F4337" t="s">
        <v>36</v>
      </c>
      <c r="G4337">
        <v>0</v>
      </c>
      <c r="H4337" t="s">
        <v>1461</v>
      </c>
      <c r="I4337" t="s">
        <v>340</v>
      </c>
    </row>
    <row r="4338" spans="1:9" x14ac:dyDescent="0.2">
      <c r="A4338" t="s">
        <v>1457</v>
      </c>
      <c r="B4338">
        <v>6.2434324500307844E-8</v>
      </c>
      <c r="C4338" t="s">
        <v>49</v>
      </c>
      <c r="D4338" t="s">
        <v>15</v>
      </c>
      <c r="F4338" t="s">
        <v>36</v>
      </c>
      <c r="G4338">
        <v>0</v>
      </c>
      <c r="H4338" t="s">
        <v>1457</v>
      </c>
      <c r="I4338" t="s">
        <v>340</v>
      </c>
    </row>
    <row r="4339" spans="1:9" x14ac:dyDescent="0.2">
      <c r="A4339" t="s">
        <v>1462</v>
      </c>
      <c r="B4339">
        <v>1.9816111689228142E-9</v>
      </c>
      <c r="C4339" t="s">
        <v>49</v>
      </c>
      <c r="D4339" t="s">
        <v>15</v>
      </c>
      <c r="F4339" t="s">
        <v>36</v>
      </c>
      <c r="G4339">
        <v>0</v>
      </c>
      <c r="H4339" t="s">
        <v>1462</v>
      </c>
      <c r="I4339" t="s">
        <v>340</v>
      </c>
    </row>
    <row r="4340" spans="1:9" x14ac:dyDescent="0.2">
      <c r="A4340" t="s">
        <v>1458</v>
      </c>
      <c r="B4340">
        <v>3.3001000093019847E-8</v>
      </c>
      <c r="C4340" t="s">
        <v>49</v>
      </c>
      <c r="D4340" t="s">
        <v>15</v>
      </c>
      <c r="F4340" t="s">
        <v>36</v>
      </c>
      <c r="G4340">
        <v>0</v>
      </c>
      <c r="H4340" t="s">
        <v>1458</v>
      </c>
      <c r="I4340" t="s">
        <v>340</v>
      </c>
    </row>
    <row r="4341" spans="1:9" x14ac:dyDescent="0.2">
      <c r="A4341" t="s">
        <v>442</v>
      </c>
      <c r="B4341">
        <v>3.7025999999999999E-3</v>
      </c>
      <c r="C4341" t="s">
        <v>42</v>
      </c>
      <c r="D4341" t="s">
        <v>16</v>
      </c>
      <c r="F4341" t="s">
        <v>36</v>
      </c>
      <c r="G4341">
        <v>0</v>
      </c>
      <c r="H4341" t="s">
        <v>443</v>
      </c>
      <c r="I4341" t="s">
        <v>353</v>
      </c>
    </row>
    <row r="4342" spans="1:9" x14ac:dyDescent="0.2">
      <c r="A4342" t="s">
        <v>354</v>
      </c>
      <c r="B4342">
        <v>-3.3322999999999998E-6</v>
      </c>
      <c r="C4342" t="s">
        <v>49</v>
      </c>
      <c r="D4342" t="s">
        <v>250</v>
      </c>
      <c r="F4342" t="s">
        <v>36</v>
      </c>
      <c r="G4342">
        <v>0</v>
      </c>
      <c r="H4342" t="s">
        <v>355</v>
      </c>
      <c r="I4342" t="s">
        <v>353</v>
      </c>
    </row>
    <row r="4344" spans="1:9" s="2" customFormat="1" x14ac:dyDescent="0.2">
      <c r="A4344" s="2" t="s">
        <v>2</v>
      </c>
      <c r="B4344" s="2" t="s">
        <v>332</v>
      </c>
    </row>
    <row r="4345" spans="1:9" x14ac:dyDescent="0.2">
      <c r="A4345" t="s">
        <v>4</v>
      </c>
      <c r="B4345" t="s">
        <v>356</v>
      </c>
    </row>
    <row r="4346" spans="1:9" x14ac:dyDescent="0.2">
      <c r="A4346" t="s">
        <v>6</v>
      </c>
      <c r="B4346" t="s">
        <v>1707</v>
      </c>
    </row>
    <row r="4347" spans="1:9" x14ac:dyDescent="0.2">
      <c r="A4347" t="s">
        <v>8</v>
      </c>
      <c r="B4347">
        <v>1</v>
      </c>
    </row>
    <row r="4348" spans="1:9" x14ac:dyDescent="0.2">
      <c r="A4348" t="s">
        <v>9</v>
      </c>
      <c r="B4348" t="s">
        <v>73</v>
      </c>
    </row>
    <row r="4349" spans="1:9" x14ac:dyDescent="0.2">
      <c r="A4349" t="s">
        <v>11</v>
      </c>
      <c r="B4349" t="s">
        <v>12</v>
      </c>
    </row>
    <row r="4350" spans="1:9" x14ac:dyDescent="0.2">
      <c r="A4350" t="s">
        <v>13</v>
      </c>
      <c r="B4350" t="s">
        <v>14</v>
      </c>
    </row>
    <row r="4351" spans="1:9" x14ac:dyDescent="0.2">
      <c r="A4351" t="s">
        <v>15</v>
      </c>
      <c r="B4351" t="s">
        <v>53</v>
      </c>
    </row>
    <row r="4352" spans="1:9" x14ac:dyDescent="0.2">
      <c r="A4352" t="s">
        <v>17</v>
      </c>
    </row>
    <row r="4353" spans="1:22" s="2" customFormat="1" x14ac:dyDescent="0.2">
      <c r="A4353" s="2" t="s">
        <v>18</v>
      </c>
      <c r="B4353" s="2" t="s">
        <v>19</v>
      </c>
      <c r="C4353" s="2" t="s">
        <v>6</v>
      </c>
      <c r="D4353" s="2" t="s">
        <v>15</v>
      </c>
      <c r="E4353" s="2" t="s">
        <v>20</v>
      </c>
      <c r="F4353" s="2" t="s">
        <v>13</v>
      </c>
      <c r="G4353" s="2" t="s">
        <v>21</v>
      </c>
      <c r="H4353" s="2" t="s">
        <v>22</v>
      </c>
      <c r="I4353" s="2" t="s">
        <v>23</v>
      </c>
      <c r="J4353" s="2" t="s">
        <v>4</v>
      </c>
      <c r="K4353" s="2" t="s">
        <v>24</v>
      </c>
      <c r="L4353" s="2" t="s">
        <v>9</v>
      </c>
      <c r="M4353" s="2" t="s">
        <v>1998</v>
      </c>
      <c r="O4353" s="2" t="s">
        <v>2002</v>
      </c>
      <c r="P4353" s="2" t="s">
        <v>2003</v>
      </c>
      <c r="Q4353" s="2" t="s">
        <v>2001</v>
      </c>
      <c r="R4353" s="2" t="s">
        <v>2000</v>
      </c>
      <c r="S4353" s="2" t="s">
        <v>2004</v>
      </c>
      <c r="T4353" s="2" t="s">
        <v>1502</v>
      </c>
      <c r="U4353" s="2" t="s">
        <v>2005</v>
      </c>
      <c r="V4353" s="2" t="s">
        <v>2006</v>
      </c>
    </row>
    <row r="4354" spans="1:22" x14ac:dyDescent="0.2">
      <c r="A4354" t="s">
        <v>335</v>
      </c>
      <c r="B4354">
        <v>3.8502999999999998</v>
      </c>
      <c r="D4354" t="s">
        <v>30</v>
      </c>
      <c r="E4354" t="s">
        <v>336</v>
      </c>
      <c r="F4354" t="s">
        <v>27</v>
      </c>
      <c r="G4354">
        <v>2</v>
      </c>
      <c r="H4354">
        <v>1.348151067341848</v>
      </c>
      <c r="I4354">
        <v>4.3409845976280087E-2</v>
      </c>
      <c r="J4354" t="s">
        <v>337</v>
      </c>
    </row>
    <row r="4355" spans="1:22" x14ac:dyDescent="0.2">
      <c r="A4355" t="s">
        <v>29</v>
      </c>
      <c r="B4355">
        <v>0.25026999999999999</v>
      </c>
      <c r="D4355" t="s">
        <v>30</v>
      </c>
      <c r="E4355" t="s">
        <v>31</v>
      </c>
      <c r="F4355" t="s">
        <v>27</v>
      </c>
      <c r="G4355">
        <v>2</v>
      </c>
      <c r="H4355">
        <v>-1.385214943900327</v>
      </c>
      <c r="I4355">
        <v>2.439508208471609E-2</v>
      </c>
      <c r="J4355" t="s">
        <v>358</v>
      </c>
    </row>
    <row r="4356" spans="1:22" x14ac:dyDescent="0.2">
      <c r="A4356" t="s">
        <v>332</v>
      </c>
      <c r="B4356">
        <v>1</v>
      </c>
      <c r="C4356" t="str">
        <f>B4346</f>
        <v>HT</v>
      </c>
      <c r="D4356" t="s">
        <v>53</v>
      </c>
      <c r="E4356" t="s">
        <v>339</v>
      </c>
      <c r="F4356" t="s">
        <v>33</v>
      </c>
      <c r="G4356">
        <v>0</v>
      </c>
      <c r="H4356">
        <v>1</v>
      </c>
      <c r="L4356" t="s">
        <v>73</v>
      </c>
      <c r="M4356">
        <f>VLOOKUP(C4356,'extension - production vol'!$B$6:$D$235,3,0)</f>
        <v>2.41</v>
      </c>
    </row>
    <row r="4357" spans="1:22" x14ac:dyDescent="0.2">
      <c r="A4357" t="s">
        <v>1434</v>
      </c>
      <c r="B4357">
        <v>9.5377999999999999E-9</v>
      </c>
      <c r="C4357" t="s">
        <v>49</v>
      </c>
      <c r="D4357" t="s">
        <v>15</v>
      </c>
      <c r="F4357" t="s">
        <v>36</v>
      </c>
      <c r="G4357">
        <v>2</v>
      </c>
      <c r="H4357">
        <v>-18.46800298604678</v>
      </c>
      <c r="I4357">
        <v>9.798894162072011E-2</v>
      </c>
      <c r="J4357" t="s">
        <v>340</v>
      </c>
      <c r="L4357" t="s">
        <v>1434</v>
      </c>
    </row>
    <row r="4358" spans="1:22" x14ac:dyDescent="0.2">
      <c r="A4358" t="s">
        <v>1435</v>
      </c>
      <c r="B4358">
        <v>5.0512999999999997E-9</v>
      </c>
      <c r="C4358" t="s">
        <v>49</v>
      </c>
      <c r="D4358" t="s">
        <v>15</v>
      </c>
      <c r="F4358" t="s">
        <v>36</v>
      </c>
      <c r="G4358">
        <v>2</v>
      </c>
      <c r="H4358">
        <v>-19.10362020104489</v>
      </c>
      <c r="I4358">
        <v>9.798894162072011E-2</v>
      </c>
      <c r="J4358" t="s">
        <v>340</v>
      </c>
      <c r="L4358" t="s">
        <v>1435</v>
      </c>
    </row>
    <row r="4359" spans="1:22" x14ac:dyDescent="0.2">
      <c r="A4359" t="s">
        <v>1439</v>
      </c>
      <c r="B4359">
        <v>2.7893999999999999E-9</v>
      </c>
      <c r="C4359" t="s">
        <v>49</v>
      </c>
      <c r="D4359" t="s">
        <v>15</v>
      </c>
      <c r="F4359" t="s">
        <v>36</v>
      </c>
      <c r="G4359">
        <v>2</v>
      </c>
      <c r="H4359">
        <v>-19.697439318003951</v>
      </c>
      <c r="I4359">
        <v>9.798894162072011E-2</v>
      </c>
      <c r="J4359" t="s">
        <v>340</v>
      </c>
      <c r="L4359" t="s">
        <v>1439</v>
      </c>
    </row>
    <row r="4360" spans="1:22" x14ac:dyDescent="0.2">
      <c r="A4360" t="s">
        <v>1440</v>
      </c>
      <c r="B4360">
        <v>5.6277000000000002E-8</v>
      </c>
      <c r="C4360" t="s">
        <v>49</v>
      </c>
      <c r="D4360" t="s">
        <v>15</v>
      </c>
      <c r="F4360" t="s">
        <v>36</v>
      </c>
      <c r="G4360">
        <v>2</v>
      </c>
      <c r="H4360">
        <v>-16.692979911025031</v>
      </c>
      <c r="I4360">
        <v>9.798894162072011E-2</v>
      </c>
      <c r="J4360" t="s">
        <v>340</v>
      </c>
      <c r="L4360" t="s">
        <v>1440</v>
      </c>
    </row>
    <row r="4361" spans="1:22" x14ac:dyDescent="0.2">
      <c r="A4361" t="s">
        <v>1441</v>
      </c>
      <c r="B4361">
        <v>4.4043E-10</v>
      </c>
      <c r="C4361" t="s">
        <v>35</v>
      </c>
      <c r="D4361" t="s">
        <v>15</v>
      </c>
      <c r="F4361" t="s">
        <v>36</v>
      </c>
      <c r="G4361">
        <v>2</v>
      </c>
      <c r="H4361">
        <v>-21.54326959350907</v>
      </c>
      <c r="I4361">
        <v>9.798894162072011E-2</v>
      </c>
      <c r="J4361" t="s">
        <v>340</v>
      </c>
      <c r="L4361" t="s">
        <v>1441</v>
      </c>
    </row>
    <row r="4362" spans="1:22" x14ac:dyDescent="0.2">
      <c r="A4362" t="s">
        <v>1442</v>
      </c>
      <c r="B4362">
        <v>7.3404E-9</v>
      </c>
      <c r="C4362" t="s">
        <v>35</v>
      </c>
      <c r="D4362" t="s">
        <v>15</v>
      </c>
      <c r="F4362" t="s">
        <v>36</v>
      </c>
      <c r="G4362">
        <v>2</v>
      </c>
      <c r="H4362">
        <v>-18.729872499892029</v>
      </c>
      <c r="I4362">
        <v>9.798894162072011E-2</v>
      </c>
      <c r="J4362" t="s">
        <v>340</v>
      </c>
      <c r="L4362" t="s">
        <v>1442</v>
      </c>
    </row>
    <row r="4363" spans="1:22" x14ac:dyDescent="0.2">
      <c r="A4363" t="s">
        <v>1452</v>
      </c>
      <c r="B4363">
        <v>3.8934000000000002E-10</v>
      </c>
      <c r="C4363" t="s">
        <v>35</v>
      </c>
      <c r="D4363" t="s">
        <v>15</v>
      </c>
      <c r="F4363" t="s">
        <v>36</v>
      </c>
      <c r="G4363">
        <v>2</v>
      </c>
      <c r="H4363">
        <v>-21.666568118067421</v>
      </c>
      <c r="I4363">
        <v>9.798894162072011E-2</v>
      </c>
      <c r="J4363" t="s">
        <v>340</v>
      </c>
      <c r="L4363" t="s">
        <v>1452</v>
      </c>
    </row>
    <row r="4364" spans="1:22" x14ac:dyDescent="0.2">
      <c r="A4364" t="s">
        <v>1453</v>
      </c>
      <c r="B4364">
        <v>4.7130000000000002E-10</v>
      </c>
      <c r="C4364" t="s">
        <v>35</v>
      </c>
      <c r="D4364" t="s">
        <v>15</v>
      </c>
      <c r="F4364" t="s">
        <v>36</v>
      </c>
      <c r="G4364">
        <v>2</v>
      </c>
      <c r="H4364">
        <v>-21.47552628199886</v>
      </c>
      <c r="I4364">
        <v>9.798894162072011E-2</v>
      </c>
      <c r="J4364" t="s">
        <v>340</v>
      </c>
      <c r="L4364" t="s">
        <v>1453</v>
      </c>
    </row>
    <row r="4365" spans="1:22" x14ac:dyDescent="0.2">
      <c r="A4365" t="s">
        <v>1454</v>
      </c>
      <c r="B4365">
        <v>6.1474000000000004E-11</v>
      </c>
      <c r="C4365" t="s">
        <v>35</v>
      </c>
      <c r="D4365" t="s">
        <v>15</v>
      </c>
      <c r="F4365" t="s">
        <v>36</v>
      </c>
      <c r="G4365">
        <v>2</v>
      </c>
      <c r="H4365">
        <v>-23.51240679473371</v>
      </c>
      <c r="I4365">
        <v>9.798894162072011E-2</v>
      </c>
      <c r="J4365" t="s">
        <v>340</v>
      </c>
      <c r="L4365" t="s">
        <v>1454</v>
      </c>
    </row>
    <row r="4366" spans="1:22" x14ac:dyDescent="0.2">
      <c r="A4366" t="s">
        <v>1455</v>
      </c>
      <c r="B4366">
        <v>1.2458999999999999E-8</v>
      </c>
      <c r="C4366" t="s">
        <v>35</v>
      </c>
      <c r="D4366" t="s">
        <v>15</v>
      </c>
      <c r="F4366" t="s">
        <v>36</v>
      </c>
      <c r="G4366">
        <v>2</v>
      </c>
      <c r="H4366">
        <v>-18.20082258362968</v>
      </c>
      <c r="I4366">
        <v>9.798894162072011E-2</v>
      </c>
      <c r="J4366" t="s">
        <v>340</v>
      </c>
      <c r="L4366" t="s">
        <v>1455</v>
      </c>
    </row>
    <row r="4367" spans="1:22" x14ac:dyDescent="0.2">
      <c r="A4367" t="s">
        <v>1456</v>
      </c>
      <c r="B4367">
        <v>6.5981999999999998E-9</v>
      </c>
      <c r="C4367" t="s">
        <v>35</v>
      </c>
      <c r="D4367" t="s">
        <v>15</v>
      </c>
      <c r="F4367" t="s">
        <v>36</v>
      </c>
      <c r="G4367">
        <v>2</v>
      </c>
      <c r="H4367">
        <v>-18.836468952383601</v>
      </c>
      <c r="I4367">
        <v>9.798894162072011E-2</v>
      </c>
      <c r="J4367" t="s">
        <v>340</v>
      </c>
      <c r="L4367" t="s">
        <v>1456</v>
      </c>
    </row>
    <row r="4368" spans="1:22" x14ac:dyDescent="0.2">
      <c r="A4368" t="s">
        <v>1461</v>
      </c>
      <c r="B4368">
        <v>1.0666E-9</v>
      </c>
      <c r="C4368" t="s">
        <v>49</v>
      </c>
      <c r="D4368" t="s">
        <v>15</v>
      </c>
      <c r="F4368" t="s">
        <v>36</v>
      </c>
      <c r="G4368">
        <v>2</v>
      </c>
      <c r="H4368">
        <v>-20.658789817762049</v>
      </c>
      <c r="I4368">
        <v>9.798894162072011E-2</v>
      </c>
      <c r="J4368" t="s">
        <v>340</v>
      </c>
      <c r="L4368" t="s">
        <v>1461</v>
      </c>
    </row>
    <row r="4369" spans="1:12" x14ac:dyDescent="0.2">
      <c r="A4369" t="s">
        <v>1457</v>
      </c>
      <c r="B4369">
        <v>1.7777000000000001E-8</v>
      </c>
      <c r="C4369" t="s">
        <v>49</v>
      </c>
      <c r="D4369" t="s">
        <v>15</v>
      </c>
      <c r="F4369" t="s">
        <v>36</v>
      </c>
      <c r="G4369">
        <v>2</v>
      </c>
      <c r="H4369">
        <v>-17.845360350005858</v>
      </c>
      <c r="I4369">
        <v>9.798894162072011E-2</v>
      </c>
      <c r="J4369" t="s">
        <v>340</v>
      </c>
      <c r="L4369" t="s">
        <v>1457</v>
      </c>
    </row>
    <row r="4370" spans="1:12" x14ac:dyDescent="0.2">
      <c r="A4370" t="s">
        <v>1462</v>
      </c>
      <c r="B4370">
        <v>5.6487000000000004E-10</v>
      </c>
      <c r="C4370" t="s">
        <v>49</v>
      </c>
      <c r="D4370" t="s">
        <v>15</v>
      </c>
      <c r="F4370" t="s">
        <v>36</v>
      </c>
      <c r="G4370">
        <v>2</v>
      </c>
      <c r="H4370">
        <v>-21.294425499752101</v>
      </c>
      <c r="I4370">
        <v>9.798894162072011E-2</v>
      </c>
      <c r="J4370" t="s">
        <v>340</v>
      </c>
      <c r="L4370" t="s">
        <v>1462</v>
      </c>
    </row>
    <row r="4371" spans="1:12" x14ac:dyDescent="0.2">
      <c r="A4371" t="s">
        <v>1458</v>
      </c>
      <c r="B4371">
        <v>9.4146000000000001E-9</v>
      </c>
      <c r="C4371" t="s">
        <v>49</v>
      </c>
      <c r="D4371" t="s">
        <v>15</v>
      </c>
      <c r="F4371" t="s">
        <v>36</v>
      </c>
      <c r="G4371">
        <v>2</v>
      </c>
      <c r="H4371">
        <v>-18.48100416113547</v>
      </c>
      <c r="I4371">
        <v>9.798894162072011E-2</v>
      </c>
      <c r="J4371" t="s">
        <v>340</v>
      </c>
      <c r="L4371" t="s">
        <v>1458</v>
      </c>
    </row>
    <row r="4372" spans="1:12" x14ac:dyDescent="0.2">
      <c r="A4372" t="s">
        <v>341</v>
      </c>
      <c r="B4372">
        <v>2.3616999999999999E-8</v>
      </c>
      <c r="C4372" t="s">
        <v>359</v>
      </c>
      <c r="D4372" t="s">
        <v>15</v>
      </c>
      <c r="F4372" t="s">
        <v>36</v>
      </c>
      <c r="G4372">
        <v>2</v>
      </c>
      <c r="H4372">
        <v>-17.561299045251399</v>
      </c>
      <c r="I4372">
        <v>9.798894162072011E-2</v>
      </c>
      <c r="J4372" t="s">
        <v>340</v>
      </c>
      <c r="L4372" t="s">
        <v>341</v>
      </c>
    </row>
    <row r="4373" spans="1:12" x14ac:dyDescent="0.2">
      <c r="A4373" t="s">
        <v>342</v>
      </c>
      <c r="B4373">
        <v>2.3616999999999999E-8</v>
      </c>
      <c r="C4373" t="s">
        <v>359</v>
      </c>
      <c r="D4373" t="s">
        <v>15</v>
      </c>
      <c r="F4373" t="s">
        <v>36</v>
      </c>
      <c r="G4373">
        <v>2</v>
      </c>
      <c r="H4373">
        <v>-17.561299045251399</v>
      </c>
      <c r="I4373">
        <v>9.798894162072011E-2</v>
      </c>
      <c r="J4373" t="s">
        <v>340</v>
      </c>
      <c r="L4373" t="s">
        <v>342</v>
      </c>
    </row>
    <row r="4374" spans="1:12" x14ac:dyDescent="0.2">
      <c r="A4374" t="s">
        <v>343</v>
      </c>
      <c r="B4374">
        <v>1.2508E-8</v>
      </c>
      <c r="C4374" t="s">
        <v>359</v>
      </c>
      <c r="D4374" t="s">
        <v>15</v>
      </c>
      <c r="F4374" t="s">
        <v>36</v>
      </c>
      <c r="G4374">
        <v>2</v>
      </c>
      <c r="H4374">
        <v>-18.196897397350821</v>
      </c>
      <c r="I4374">
        <v>9.798894162072011E-2</v>
      </c>
      <c r="J4374" t="s">
        <v>340</v>
      </c>
      <c r="L4374" t="s">
        <v>343</v>
      </c>
    </row>
    <row r="4375" spans="1:12" x14ac:dyDescent="0.2">
      <c r="A4375" t="s">
        <v>344</v>
      </c>
      <c r="B4375">
        <v>1.2508E-8</v>
      </c>
      <c r="C4375" t="s">
        <v>359</v>
      </c>
      <c r="D4375" t="s">
        <v>15</v>
      </c>
      <c r="F4375" t="s">
        <v>36</v>
      </c>
      <c r="G4375">
        <v>2</v>
      </c>
      <c r="H4375">
        <v>-18.196897397350821</v>
      </c>
      <c r="I4375">
        <v>9.798894162072011E-2</v>
      </c>
      <c r="J4375" t="s">
        <v>340</v>
      </c>
      <c r="L4375" t="s">
        <v>344</v>
      </c>
    </row>
    <row r="4376" spans="1:12" x14ac:dyDescent="0.2">
      <c r="A4376" t="s">
        <v>345</v>
      </c>
      <c r="B4376">
        <v>2.4797999999999997E-7</v>
      </c>
      <c r="C4376" t="s">
        <v>359</v>
      </c>
      <c r="D4376" t="s">
        <v>15</v>
      </c>
      <c r="F4376" t="s">
        <v>36</v>
      </c>
      <c r="G4376">
        <v>2</v>
      </c>
      <c r="H4376">
        <v>-15.20991773919472</v>
      </c>
      <c r="I4376">
        <v>9.798894162072011E-2</v>
      </c>
      <c r="J4376" t="s">
        <v>340</v>
      </c>
      <c r="L4376" t="s">
        <v>345</v>
      </c>
    </row>
    <row r="4377" spans="1:12" x14ac:dyDescent="0.2">
      <c r="A4377" t="s">
        <v>346</v>
      </c>
      <c r="B4377">
        <v>1.3133E-7</v>
      </c>
      <c r="C4377" t="s">
        <v>359</v>
      </c>
      <c r="D4377" t="s">
        <v>15</v>
      </c>
      <c r="F4377" t="s">
        <v>36</v>
      </c>
      <c r="G4377">
        <v>2</v>
      </c>
      <c r="H4377">
        <v>-15.845552597349339</v>
      </c>
      <c r="I4377">
        <v>9.798894162072011E-2</v>
      </c>
      <c r="J4377" t="s">
        <v>340</v>
      </c>
      <c r="L4377" t="s">
        <v>346</v>
      </c>
    </row>
    <row r="4378" spans="1:12" x14ac:dyDescent="0.2">
      <c r="A4378" t="s">
        <v>347</v>
      </c>
      <c r="B4378">
        <v>4.6489E-8</v>
      </c>
      <c r="C4378" t="s">
        <v>49</v>
      </c>
      <c r="D4378" t="s">
        <v>15</v>
      </c>
      <c r="F4378" t="s">
        <v>36</v>
      </c>
      <c r="G4378">
        <v>2</v>
      </c>
      <c r="H4378">
        <v>-16.884050111477411</v>
      </c>
      <c r="I4378">
        <v>9.798894162072011E-2</v>
      </c>
      <c r="J4378" t="s">
        <v>340</v>
      </c>
      <c r="L4378" t="s">
        <v>347</v>
      </c>
    </row>
    <row r="4379" spans="1:12" x14ac:dyDescent="0.2">
      <c r="A4379" t="s">
        <v>348</v>
      </c>
      <c r="B4379">
        <v>3.3766000000000001E-9</v>
      </c>
      <c r="C4379" t="s">
        <v>49</v>
      </c>
      <c r="D4379" t="s">
        <v>15</v>
      </c>
      <c r="F4379" t="s">
        <v>36</v>
      </c>
      <c r="G4379">
        <v>2</v>
      </c>
      <c r="H4379">
        <v>-19.506396550885459</v>
      </c>
      <c r="I4379">
        <v>9.798894162072011E-2</v>
      </c>
      <c r="J4379" t="s">
        <v>340</v>
      </c>
      <c r="L4379" t="s">
        <v>348</v>
      </c>
    </row>
    <row r="4380" spans="1:12" x14ac:dyDescent="0.2">
      <c r="A4380" t="s">
        <v>349</v>
      </c>
      <c r="B4380">
        <v>1.2213E-8</v>
      </c>
      <c r="C4380" t="s">
        <v>359</v>
      </c>
      <c r="D4380" t="s">
        <v>15</v>
      </c>
      <c r="F4380" t="s">
        <v>36</v>
      </c>
      <c r="G4380">
        <v>2</v>
      </c>
      <c r="H4380">
        <v>-18.220764878757461</v>
      </c>
      <c r="I4380">
        <v>9.798894162072011E-2</v>
      </c>
      <c r="J4380" t="s">
        <v>340</v>
      </c>
      <c r="L4380" t="s">
        <v>349</v>
      </c>
    </row>
    <row r="4381" spans="1:12" x14ac:dyDescent="0.2">
      <c r="A4381" t="s">
        <v>350</v>
      </c>
      <c r="B4381">
        <v>2.0354999999999999E-7</v>
      </c>
      <c r="C4381" t="s">
        <v>359</v>
      </c>
      <c r="D4381" t="s">
        <v>15</v>
      </c>
      <c r="F4381" t="s">
        <v>36</v>
      </c>
      <c r="G4381">
        <v>2</v>
      </c>
      <c r="H4381">
        <v>-15.40735416199742</v>
      </c>
      <c r="I4381">
        <v>9.798894162072011E-2</v>
      </c>
      <c r="J4381" t="s">
        <v>340</v>
      </c>
      <c r="L4381" t="s">
        <v>350</v>
      </c>
    </row>
    <row r="4382" spans="1:12" x14ac:dyDescent="0.2">
      <c r="A4382" t="s">
        <v>351</v>
      </c>
      <c r="B4382">
        <v>6.4681999999999996E-9</v>
      </c>
      <c r="C4382" t="s">
        <v>359</v>
      </c>
      <c r="D4382" t="s">
        <v>15</v>
      </c>
      <c r="F4382" t="s">
        <v>36</v>
      </c>
      <c r="G4382">
        <v>2</v>
      </c>
      <c r="H4382">
        <v>-18.856367974250119</v>
      </c>
      <c r="I4382">
        <v>9.798894162072011E-2</v>
      </c>
      <c r="J4382" t="s">
        <v>340</v>
      </c>
      <c r="L4382" t="s">
        <v>351</v>
      </c>
    </row>
    <row r="4383" spans="1:12" x14ac:dyDescent="0.2">
      <c r="A4383" t="s">
        <v>352</v>
      </c>
      <c r="B4383">
        <v>1.078E-7</v>
      </c>
      <c r="C4383" t="s">
        <v>359</v>
      </c>
      <c r="D4383" t="s">
        <v>15</v>
      </c>
      <c r="F4383" t="s">
        <v>36</v>
      </c>
      <c r="G4383">
        <v>2</v>
      </c>
      <c r="H4383">
        <v>-16.042988178471511</v>
      </c>
      <c r="I4383">
        <v>9.798894162072011E-2</v>
      </c>
      <c r="J4383" t="s">
        <v>340</v>
      </c>
      <c r="L4383" t="s">
        <v>352</v>
      </c>
    </row>
    <row r="4384" spans="1:12" x14ac:dyDescent="0.2">
      <c r="A4384" t="s">
        <v>442</v>
      </c>
      <c r="B4384">
        <v>2.0720999999999999E-3</v>
      </c>
      <c r="C4384" t="s">
        <v>42</v>
      </c>
      <c r="D4384" t="s">
        <v>16</v>
      </c>
      <c r="F4384" t="s">
        <v>36</v>
      </c>
      <c r="G4384">
        <v>2</v>
      </c>
      <c r="H4384">
        <v>-6.1791926932012373</v>
      </c>
      <c r="I4384">
        <v>4.3409845976280087E-2</v>
      </c>
      <c r="J4384" t="s">
        <v>353</v>
      </c>
      <c r="L4384" t="s">
        <v>443</v>
      </c>
    </row>
    <row r="4385" spans="1:19" x14ac:dyDescent="0.2">
      <c r="A4385" t="s">
        <v>354</v>
      </c>
      <c r="B4385">
        <v>-1.8648999999999999E-6</v>
      </c>
      <c r="C4385" t="s">
        <v>49</v>
      </c>
      <c r="D4385" t="s">
        <v>250</v>
      </c>
      <c r="F4385" t="s">
        <v>36</v>
      </c>
      <c r="G4385">
        <v>2</v>
      </c>
      <c r="H4385">
        <v>-13.19230312560901</v>
      </c>
      <c r="I4385">
        <v>4.3409845976280087E-2</v>
      </c>
      <c r="J4385" t="s">
        <v>353</v>
      </c>
      <c r="K4385" t="b">
        <v>1</v>
      </c>
      <c r="L4385" t="s">
        <v>355</v>
      </c>
    </row>
    <row r="4387" spans="1:19" s="2" customFormat="1" x14ac:dyDescent="0.2">
      <c r="A4387" s="2" t="s">
        <v>2</v>
      </c>
      <c r="B4387" s="2" t="s">
        <v>1459</v>
      </c>
    </row>
    <row r="4388" spans="1:19" x14ac:dyDescent="0.2">
      <c r="A4388" t="s">
        <v>4</v>
      </c>
      <c r="B4388" t="s">
        <v>404</v>
      </c>
    </row>
    <row r="4389" spans="1:19" x14ac:dyDescent="0.2">
      <c r="A4389" t="s">
        <v>6</v>
      </c>
      <c r="B4389" t="s">
        <v>1578</v>
      </c>
    </row>
    <row r="4390" spans="1:19" x14ac:dyDescent="0.2">
      <c r="A4390" t="s">
        <v>8</v>
      </c>
      <c r="B4390">
        <v>1</v>
      </c>
    </row>
    <row r="4391" spans="1:19" x14ac:dyDescent="0.2">
      <c r="A4391" t="s">
        <v>9</v>
      </c>
      <c r="B4391" t="s">
        <v>73</v>
      </c>
    </row>
    <row r="4392" spans="1:19" x14ac:dyDescent="0.2">
      <c r="A4392" t="s">
        <v>11</v>
      </c>
      <c r="B4392" t="s">
        <v>12</v>
      </c>
    </row>
    <row r="4393" spans="1:19" x14ac:dyDescent="0.2">
      <c r="A4393" t="s">
        <v>13</v>
      </c>
      <c r="B4393" t="s">
        <v>14</v>
      </c>
    </row>
    <row r="4394" spans="1:19" x14ac:dyDescent="0.2">
      <c r="A4394" t="s">
        <v>15</v>
      </c>
      <c r="B4394" t="s">
        <v>53</v>
      </c>
    </row>
    <row r="4395" spans="1:19" x14ac:dyDescent="0.2">
      <c r="A4395" t="s">
        <v>17</v>
      </c>
    </row>
    <row r="4396" spans="1:19" s="2" customFormat="1" x14ac:dyDescent="0.2">
      <c r="A4396" s="2" t="s">
        <v>18</v>
      </c>
      <c r="B4396" s="2" t="s">
        <v>19</v>
      </c>
      <c r="C4396" s="2" t="s">
        <v>6</v>
      </c>
      <c r="D4396" s="2" t="s">
        <v>15</v>
      </c>
      <c r="E4396" s="2" t="s">
        <v>20</v>
      </c>
      <c r="F4396" s="2" t="s">
        <v>13</v>
      </c>
      <c r="G4396" s="2" t="s">
        <v>21</v>
      </c>
      <c r="H4396" s="2" t="s">
        <v>9</v>
      </c>
      <c r="I4396" s="2" t="s">
        <v>4</v>
      </c>
      <c r="J4396" s="2" t="s">
        <v>1925</v>
      </c>
      <c r="K4396" s="2" t="s">
        <v>1998</v>
      </c>
      <c r="L4396" s="2" t="s">
        <v>2002</v>
      </c>
      <c r="M4396" s="2" t="s">
        <v>2001</v>
      </c>
      <c r="O4396" s="2" t="s">
        <v>2000</v>
      </c>
      <c r="P4396" s="2" t="s">
        <v>2004</v>
      </c>
      <c r="Q4396" s="2" t="s">
        <v>1502</v>
      </c>
      <c r="R4396" s="2" t="s">
        <v>2005</v>
      </c>
      <c r="S4396" s="2" t="s">
        <v>2006</v>
      </c>
    </row>
    <row r="4397" spans="1:19" x14ac:dyDescent="0.2">
      <c r="A4397" t="s">
        <v>335</v>
      </c>
      <c r="B4397">
        <v>3.8502999999999998</v>
      </c>
      <c r="D4397" t="s">
        <v>30</v>
      </c>
      <c r="E4397" t="s">
        <v>336</v>
      </c>
      <c r="F4397" t="s">
        <v>27</v>
      </c>
      <c r="G4397">
        <v>0</v>
      </c>
      <c r="I4397" t="s">
        <v>337</v>
      </c>
    </row>
    <row r="4398" spans="1:19" x14ac:dyDescent="0.2">
      <c r="A4398" t="s">
        <v>29</v>
      </c>
      <c r="B4398">
        <v>0.25026999999999999</v>
      </c>
      <c r="D4398" t="s">
        <v>30</v>
      </c>
      <c r="E4398" t="s">
        <v>31</v>
      </c>
      <c r="F4398" t="s">
        <v>27</v>
      </c>
      <c r="G4398">
        <v>0</v>
      </c>
      <c r="I4398" t="s">
        <v>338</v>
      </c>
    </row>
    <row r="4399" spans="1:19" x14ac:dyDescent="0.2">
      <c r="A4399" t="s">
        <v>1459</v>
      </c>
      <c r="B4399">
        <v>1</v>
      </c>
      <c r="C4399" t="str">
        <f>B4389</f>
        <v>AR</v>
      </c>
      <c r="D4399" t="s">
        <v>53</v>
      </c>
      <c r="E4399" t="s">
        <v>339</v>
      </c>
      <c r="F4399" t="s">
        <v>33</v>
      </c>
      <c r="G4399">
        <v>0</v>
      </c>
      <c r="H4399" t="s">
        <v>73</v>
      </c>
      <c r="J4399">
        <f>VLOOKUP(C4399,'extension - production vol'!$B$6:$D$235,3,0)</f>
        <v>12.593999999999999</v>
      </c>
    </row>
    <row r="4400" spans="1:19" x14ac:dyDescent="0.2">
      <c r="A4400" t="s">
        <v>1439</v>
      </c>
      <c r="B4400">
        <v>6.4265290829504533E-9</v>
      </c>
      <c r="C4400" t="s">
        <v>49</v>
      </c>
      <c r="D4400" t="s">
        <v>15</v>
      </c>
      <c r="F4400" t="s">
        <v>36</v>
      </c>
      <c r="G4400">
        <v>0</v>
      </c>
      <c r="H4400" t="s">
        <v>1439</v>
      </c>
      <c r="I4400" t="s">
        <v>340</v>
      </c>
    </row>
    <row r="4401" spans="1:9" x14ac:dyDescent="0.2">
      <c r="A4401" t="s">
        <v>1440</v>
      </c>
      <c r="B4401">
        <v>7.9051994914169298E-8</v>
      </c>
      <c r="C4401" t="s">
        <v>49</v>
      </c>
      <c r="D4401" t="s">
        <v>15</v>
      </c>
      <c r="F4401" t="s">
        <v>36</v>
      </c>
      <c r="G4401">
        <v>0</v>
      </c>
      <c r="H4401" t="s">
        <v>1440</v>
      </c>
      <c r="I4401" t="s">
        <v>340</v>
      </c>
    </row>
    <row r="4402" spans="1:9" x14ac:dyDescent="0.2">
      <c r="A4402" t="s">
        <v>1441</v>
      </c>
      <c r="B4402">
        <v>4.3905136743696912E-9</v>
      </c>
      <c r="C4402" t="s">
        <v>35</v>
      </c>
      <c r="D4402" t="s">
        <v>15</v>
      </c>
      <c r="F4402" t="s">
        <v>36</v>
      </c>
      <c r="G4402">
        <v>0</v>
      </c>
      <c r="H4402" t="s">
        <v>1441</v>
      </c>
      <c r="I4402" t="s">
        <v>340</v>
      </c>
    </row>
    <row r="4403" spans="1:9" x14ac:dyDescent="0.2">
      <c r="A4403" t="s">
        <v>1442</v>
      </c>
      <c r="B4403">
        <v>1.0521308675626849E-7</v>
      </c>
      <c r="C4403" t="s">
        <v>35</v>
      </c>
      <c r="D4403" t="s">
        <v>15</v>
      </c>
      <c r="F4403" t="s">
        <v>36</v>
      </c>
      <c r="G4403">
        <v>0</v>
      </c>
      <c r="H4403" t="s">
        <v>1442</v>
      </c>
      <c r="I4403" t="s">
        <v>340</v>
      </c>
    </row>
    <row r="4404" spans="1:9" x14ac:dyDescent="0.2">
      <c r="A4404" t="s">
        <v>341</v>
      </c>
      <c r="B4404">
        <v>2.1036182300075951E-7</v>
      </c>
      <c r="C4404" t="s">
        <v>35</v>
      </c>
      <c r="D4404" t="s">
        <v>15</v>
      </c>
      <c r="F4404" t="s">
        <v>36</v>
      </c>
      <c r="G4404">
        <v>0</v>
      </c>
      <c r="H4404" t="s">
        <v>341</v>
      </c>
      <c r="I4404" t="s">
        <v>340</v>
      </c>
    </row>
    <row r="4405" spans="1:9" x14ac:dyDescent="0.2">
      <c r="A4405" t="s">
        <v>342</v>
      </c>
      <c r="B4405">
        <v>2.1036182300075951E-7</v>
      </c>
      <c r="C4405" t="s">
        <v>35</v>
      </c>
      <c r="D4405" t="s">
        <v>15</v>
      </c>
      <c r="F4405" t="s">
        <v>36</v>
      </c>
      <c r="G4405">
        <v>0</v>
      </c>
      <c r="H4405" t="s">
        <v>342</v>
      </c>
      <c r="I4405" t="s">
        <v>340</v>
      </c>
    </row>
    <row r="4406" spans="1:9" x14ac:dyDescent="0.2">
      <c r="A4406" t="s">
        <v>343</v>
      </c>
      <c r="B4406">
        <v>1.161457169463653E-7</v>
      </c>
      <c r="C4406" t="s">
        <v>35</v>
      </c>
      <c r="D4406" t="s">
        <v>15</v>
      </c>
      <c r="F4406" t="s">
        <v>36</v>
      </c>
      <c r="G4406">
        <v>0</v>
      </c>
      <c r="H4406" t="s">
        <v>343</v>
      </c>
      <c r="I4406" t="s">
        <v>340</v>
      </c>
    </row>
    <row r="4407" spans="1:9" x14ac:dyDescent="0.2">
      <c r="A4407" t="s">
        <v>344</v>
      </c>
      <c r="B4407">
        <v>1.161457169463653E-7</v>
      </c>
      <c r="C4407" t="s">
        <v>35</v>
      </c>
      <c r="D4407" t="s">
        <v>15</v>
      </c>
      <c r="F4407" t="s">
        <v>36</v>
      </c>
      <c r="G4407">
        <v>0</v>
      </c>
      <c r="H4407" t="s">
        <v>344</v>
      </c>
      <c r="I4407" t="s">
        <v>340</v>
      </c>
    </row>
    <row r="4408" spans="1:9" x14ac:dyDescent="0.2">
      <c r="A4408" t="s">
        <v>345</v>
      </c>
      <c r="B4408">
        <v>2.1895696433061281E-6</v>
      </c>
      <c r="C4408" t="s">
        <v>35</v>
      </c>
      <c r="D4408" t="s">
        <v>15</v>
      </c>
      <c r="F4408" t="s">
        <v>36</v>
      </c>
      <c r="G4408">
        <v>0</v>
      </c>
      <c r="H4408" t="s">
        <v>345</v>
      </c>
      <c r="I4408" t="s">
        <v>340</v>
      </c>
    </row>
    <row r="4409" spans="1:9" x14ac:dyDescent="0.2">
      <c r="A4409" t="s">
        <v>346</v>
      </c>
      <c r="B4409">
        <v>1.2113722961667671E-6</v>
      </c>
      <c r="C4409" t="s">
        <v>35</v>
      </c>
      <c r="D4409" t="s">
        <v>15</v>
      </c>
      <c r="F4409" t="s">
        <v>36</v>
      </c>
      <c r="G4409">
        <v>0</v>
      </c>
      <c r="H4409" t="s">
        <v>346</v>
      </c>
      <c r="I4409" t="s">
        <v>340</v>
      </c>
    </row>
    <row r="4410" spans="1:9" x14ac:dyDescent="0.2">
      <c r="A4410" t="s">
        <v>347</v>
      </c>
      <c r="B4410">
        <v>1.5412295411323661E-7</v>
      </c>
      <c r="C4410" t="s">
        <v>49</v>
      </c>
      <c r="D4410" t="s">
        <v>15</v>
      </c>
      <c r="F4410" t="s">
        <v>36</v>
      </c>
      <c r="G4410">
        <v>0</v>
      </c>
      <c r="H4410" t="s">
        <v>347</v>
      </c>
      <c r="I4410" t="s">
        <v>340</v>
      </c>
    </row>
    <row r="4411" spans="1:9" x14ac:dyDescent="0.2">
      <c r="A4411" t="s">
        <v>348</v>
      </c>
      <c r="B4411">
        <v>3.281510868019834E-9</v>
      </c>
      <c r="C4411" t="s">
        <v>49</v>
      </c>
      <c r="D4411" t="s">
        <v>15</v>
      </c>
      <c r="F4411" t="s">
        <v>36</v>
      </c>
      <c r="G4411">
        <v>0</v>
      </c>
      <c r="H4411" t="s">
        <v>348</v>
      </c>
      <c r="I4411" t="s">
        <v>340</v>
      </c>
    </row>
    <row r="4412" spans="1:9" x14ac:dyDescent="0.2">
      <c r="A4412" t="s">
        <v>349</v>
      </c>
      <c r="B4412">
        <v>9.554485716244923E-8</v>
      </c>
      <c r="C4412" t="s">
        <v>35</v>
      </c>
      <c r="D4412" t="s">
        <v>15</v>
      </c>
      <c r="F4412" t="s">
        <v>36</v>
      </c>
      <c r="G4412">
        <v>0</v>
      </c>
      <c r="H4412" t="s">
        <v>349</v>
      </c>
      <c r="I4412" t="s">
        <v>340</v>
      </c>
    </row>
    <row r="4413" spans="1:9" x14ac:dyDescent="0.2">
      <c r="A4413" t="s">
        <v>350</v>
      </c>
      <c r="B4413">
        <v>2.2976263270017552E-6</v>
      </c>
      <c r="C4413" t="s">
        <v>35</v>
      </c>
      <c r="D4413" t="s">
        <v>15</v>
      </c>
      <c r="F4413" t="s">
        <v>36</v>
      </c>
      <c r="G4413">
        <v>0</v>
      </c>
      <c r="H4413" t="s">
        <v>350</v>
      </c>
      <c r="I4413" t="s">
        <v>340</v>
      </c>
    </row>
    <row r="4414" spans="1:9" x14ac:dyDescent="0.2">
      <c r="A4414" t="s">
        <v>351</v>
      </c>
      <c r="B4414">
        <v>5.3061518888431617E-8</v>
      </c>
      <c r="C4414" t="s">
        <v>35</v>
      </c>
      <c r="D4414" t="s">
        <v>15</v>
      </c>
      <c r="F4414" t="s">
        <v>36</v>
      </c>
      <c r="G4414">
        <v>0</v>
      </c>
      <c r="H4414" t="s">
        <v>351</v>
      </c>
      <c r="I4414" t="s">
        <v>340</v>
      </c>
    </row>
    <row r="4415" spans="1:9" x14ac:dyDescent="0.2">
      <c r="A4415" t="s">
        <v>352</v>
      </c>
      <c r="B4415">
        <v>1.2739314288326559E-6</v>
      </c>
      <c r="C4415" t="s">
        <v>35</v>
      </c>
      <c r="D4415" t="s">
        <v>15</v>
      </c>
      <c r="F4415" t="s">
        <v>36</v>
      </c>
      <c r="G4415">
        <v>0</v>
      </c>
      <c r="H4415" t="s">
        <v>352</v>
      </c>
      <c r="I4415" t="s">
        <v>340</v>
      </c>
    </row>
    <row r="4416" spans="1:9" x14ac:dyDescent="0.2">
      <c r="A4416" t="s">
        <v>442</v>
      </c>
      <c r="B4416">
        <v>3.7025999999999999E-3</v>
      </c>
      <c r="C4416" t="s">
        <v>42</v>
      </c>
      <c r="D4416" t="s">
        <v>16</v>
      </c>
      <c r="F4416" t="s">
        <v>36</v>
      </c>
      <c r="G4416">
        <v>0</v>
      </c>
      <c r="H4416" t="s">
        <v>443</v>
      </c>
      <c r="I4416" t="s">
        <v>353</v>
      </c>
    </row>
    <row r="4417" spans="1:19" x14ac:dyDescent="0.2">
      <c r="A4417" t="s">
        <v>354</v>
      </c>
      <c r="B4417">
        <v>-3.3322999999999998E-6</v>
      </c>
      <c r="C4417" t="s">
        <v>49</v>
      </c>
      <c r="D4417" t="s">
        <v>250</v>
      </c>
      <c r="F4417" t="s">
        <v>36</v>
      </c>
      <c r="G4417">
        <v>0</v>
      </c>
      <c r="H4417" t="s">
        <v>355</v>
      </c>
      <c r="I4417" t="s">
        <v>353</v>
      </c>
    </row>
    <row r="4419" spans="1:19" s="2" customFormat="1" x14ac:dyDescent="0.2">
      <c r="A4419" s="2" t="s">
        <v>2</v>
      </c>
      <c r="B4419" s="2" t="s">
        <v>1460</v>
      </c>
    </row>
    <row r="4420" spans="1:19" x14ac:dyDescent="0.2">
      <c r="A4420" t="s">
        <v>4</v>
      </c>
      <c r="B4420" t="s">
        <v>404</v>
      </c>
    </row>
    <row r="4421" spans="1:19" x14ac:dyDescent="0.2">
      <c r="A4421" t="s">
        <v>6</v>
      </c>
      <c r="B4421" t="s">
        <v>1578</v>
      </c>
    </row>
    <row r="4422" spans="1:19" x14ac:dyDescent="0.2">
      <c r="A4422" t="s">
        <v>8</v>
      </c>
      <c r="B4422">
        <v>1</v>
      </c>
    </row>
    <row r="4423" spans="1:19" x14ac:dyDescent="0.2">
      <c r="A4423" t="s">
        <v>9</v>
      </c>
      <c r="B4423" t="s">
        <v>73</v>
      </c>
    </row>
    <row r="4424" spans="1:19" x14ac:dyDescent="0.2">
      <c r="A4424" t="s">
        <v>11</v>
      </c>
      <c r="B4424" t="s">
        <v>12</v>
      </c>
    </row>
    <row r="4425" spans="1:19" x14ac:dyDescent="0.2">
      <c r="A4425" t="s">
        <v>13</v>
      </c>
      <c r="B4425" t="s">
        <v>14</v>
      </c>
    </row>
    <row r="4426" spans="1:19" x14ac:dyDescent="0.2">
      <c r="A4426" t="s">
        <v>15</v>
      </c>
      <c r="B4426" t="s">
        <v>53</v>
      </c>
    </row>
    <row r="4427" spans="1:19" x14ac:dyDescent="0.2">
      <c r="A4427" t="s">
        <v>17</v>
      </c>
    </row>
    <row r="4428" spans="1:19" s="2" customFormat="1" x14ac:dyDescent="0.2">
      <c r="A4428" s="2" t="s">
        <v>18</v>
      </c>
      <c r="B4428" s="2" t="s">
        <v>19</v>
      </c>
      <c r="C4428" s="2" t="s">
        <v>6</v>
      </c>
      <c r="D4428" s="2" t="s">
        <v>15</v>
      </c>
      <c r="E4428" s="2" t="s">
        <v>20</v>
      </c>
      <c r="F4428" s="2" t="s">
        <v>13</v>
      </c>
      <c r="G4428" s="2" t="s">
        <v>21</v>
      </c>
      <c r="H4428" s="2" t="s">
        <v>9</v>
      </c>
      <c r="I4428" s="2" t="s">
        <v>4</v>
      </c>
      <c r="J4428" s="2" t="s">
        <v>1925</v>
      </c>
      <c r="K4428" s="2" t="s">
        <v>1998</v>
      </c>
      <c r="L4428" s="2" t="s">
        <v>2002</v>
      </c>
      <c r="M4428" s="2" t="s">
        <v>2001</v>
      </c>
      <c r="O4428" s="2" t="s">
        <v>2000</v>
      </c>
      <c r="P4428" s="2" t="s">
        <v>2004</v>
      </c>
      <c r="Q4428" s="2" t="s">
        <v>1502</v>
      </c>
      <c r="R4428" s="2" t="s">
        <v>2005</v>
      </c>
      <c r="S4428" s="2" t="s">
        <v>2006</v>
      </c>
    </row>
    <row r="4429" spans="1:19" x14ac:dyDescent="0.2">
      <c r="A4429" t="s">
        <v>335</v>
      </c>
      <c r="B4429">
        <v>3.8502999999999998</v>
      </c>
      <c r="D4429" t="s">
        <v>30</v>
      </c>
      <c r="E4429" t="s">
        <v>336</v>
      </c>
      <c r="F4429" t="s">
        <v>27</v>
      </c>
      <c r="G4429">
        <v>0</v>
      </c>
      <c r="I4429" t="s">
        <v>337</v>
      </c>
    </row>
    <row r="4430" spans="1:19" x14ac:dyDescent="0.2">
      <c r="A4430" t="s">
        <v>29</v>
      </c>
      <c r="B4430">
        <v>0.25026999999999999</v>
      </c>
      <c r="D4430" t="s">
        <v>30</v>
      </c>
      <c r="E4430" t="s">
        <v>31</v>
      </c>
      <c r="F4430" t="s">
        <v>27</v>
      </c>
      <c r="G4430">
        <v>0</v>
      </c>
      <c r="I4430" t="s">
        <v>338</v>
      </c>
    </row>
    <row r="4431" spans="1:19" x14ac:dyDescent="0.2">
      <c r="A4431" t="s">
        <v>1460</v>
      </c>
      <c r="B4431">
        <v>1</v>
      </c>
      <c r="C4431" t="str">
        <f>B4421</f>
        <v>AR</v>
      </c>
      <c r="D4431" t="s">
        <v>53</v>
      </c>
      <c r="E4431" t="s">
        <v>339</v>
      </c>
      <c r="F4431" t="s">
        <v>33</v>
      </c>
      <c r="G4431">
        <v>0</v>
      </c>
      <c r="H4431" t="s">
        <v>73</v>
      </c>
      <c r="J4431">
        <f>VLOOKUP(C4431,'extension - production vol'!$B$6:$D$235,3,0)</f>
        <v>12.593999999999999</v>
      </c>
    </row>
    <row r="4432" spans="1:19" x14ac:dyDescent="0.2">
      <c r="A4432" t="s">
        <v>1434</v>
      </c>
      <c r="B4432">
        <v>3.3521534714391271E-8</v>
      </c>
      <c r="C4432" t="s">
        <v>49</v>
      </c>
      <c r="D4432" t="s">
        <v>15</v>
      </c>
      <c r="F4432" t="s">
        <v>36</v>
      </c>
      <c r="G4432">
        <v>0</v>
      </c>
      <c r="H4432" t="s">
        <v>1434</v>
      </c>
      <c r="I4432" t="s">
        <v>340</v>
      </c>
    </row>
    <row r="4433" spans="1:9" x14ac:dyDescent="0.2">
      <c r="A4433" t="s">
        <v>1435</v>
      </c>
      <c r="B4433">
        <v>1.7708617649119798E-8</v>
      </c>
      <c r="C4433" t="s">
        <v>49</v>
      </c>
      <c r="D4433" t="s">
        <v>15</v>
      </c>
      <c r="F4433" t="s">
        <v>36</v>
      </c>
      <c r="G4433">
        <v>0</v>
      </c>
      <c r="H4433" t="s">
        <v>1435</v>
      </c>
      <c r="I4433" t="s">
        <v>340</v>
      </c>
    </row>
    <row r="4434" spans="1:9" x14ac:dyDescent="0.2">
      <c r="A4434" t="s">
        <v>1452</v>
      </c>
      <c r="B4434">
        <v>3.0570455872195341E-10</v>
      </c>
      <c r="C4434" t="s">
        <v>35</v>
      </c>
      <c r="D4434" t="s">
        <v>15</v>
      </c>
      <c r="F4434" t="s">
        <v>36</v>
      </c>
      <c r="G4434">
        <v>0</v>
      </c>
      <c r="H4434" t="s">
        <v>1452</v>
      </c>
      <c r="I4434" t="s">
        <v>340</v>
      </c>
    </row>
    <row r="4435" spans="1:9" x14ac:dyDescent="0.2">
      <c r="A4435" t="s">
        <v>1453</v>
      </c>
      <c r="B4435">
        <v>3.7018911407736551E-10</v>
      </c>
      <c r="C4435" t="s">
        <v>35</v>
      </c>
      <c r="D4435" t="s">
        <v>15</v>
      </c>
      <c r="F4435" t="s">
        <v>36</v>
      </c>
      <c r="G4435">
        <v>0</v>
      </c>
      <c r="H4435" t="s">
        <v>1453</v>
      </c>
      <c r="I4435" t="s">
        <v>340</v>
      </c>
    </row>
    <row r="4436" spans="1:9" x14ac:dyDescent="0.2">
      <c r="A4436" t="s">
        <v>1454</v>
      </c>
      <c r="B4436">
        <v>4.824400067330827E-11</v>
      </c>
      <c r="C4436" t="s">
        <v>35</v>
      </c>
      <c r="D4436" t="s">
        <v>15</v>
      </c>
      <c r="F4436" t="s">
        <v>36</v>
      </c>
      <c r="G4436">
        <v>0</v>
      </c>
      <c r="H4436" t="s">
        <v>1454</v>
      </c>
      <c r="I4436" t="s">
        <v>340</v>
      </c>
    </row>
    <row r="4437" spans="1:9" x14ac:dyDescent="0.2">
      <c r="A4437" t="s">
        <v>1455</v>
      </c>
      <c r="B4437">
        <v>9.7920991465625702E-9</v>
      </c>
      <c r="C4437" t="s">
        <v>35</v>
      </c>
      <c r="D4437" t="s">
        <v>15</v>
      </c>
      <c r="F4437" t="s">
        <v>36</v>
      </c>
      <c r="G4437">
        <v>0</v>
      </c>
      <c r="H4437" t="s">
        <v>1455</v>
      </c>
      <c r="I4437" t="s">
        <v>340</v>
      </c>
    </row>
    <row r="4438" spans="1:9" x14ac:dyDescent="0.2">
      <c r="A4438" t="s">
        <v>1456</v>
      </c>
      <c r="B4438">
        <v>5.1826475970831156E-9</v>
      </c>
      <c r="C4438" t="s">
        <v>35</v>
      </c>
      <c r="D4438" t="s">
        <v>15</v>
      </c>
      <c r="F4438" t="s">
        <v>36</v>
      </c>
      <c r="G4438">
        <v>0</v>
      </c>
      <c r="H4438" t="s">
        <v>1456</v>
      </c>
      <c r="I4438" t="s">
        <v>340</v>
      </c>
    </row>
    <row r="4439" spans="1:9" x14ac:dyDescent="0.2">
      <c r="A4439" t="s">
        <v>1461</v>
      </c>
      <c r="B4439">
        <v>5.3404337904433668E-9</v>
      </c>
      <c r="C4439" t="s">
        <v>49</v>
      </c>
      <c r="D4439" t="s">
        <v>15</v>
      </c>
      <c r="F4439" t="s">
        <v>36</v>
      </c>
      <c r="G4439">
        <v>0</v>
      </c>
      <c r="H4439" t="s">
        <v>1461</v>
      </c>
      <c r="I4439" t="s">
        <v>340</v>
      </c>
    </row>
    <row r="4440" spans="1:9" x14ac:dyDescent="0.2">
      <c r="A4440" t="s">
        <v>1457</v>
      </c>
      <c r="B4440">
        <v>6.2434324500307844E-8</v>
      </c>
      <c r="C4440" t="s">
        <v>49</v>
      </c>
      <c r="D4440" t="s">
        <v>15</v>
      </c>
      <c r="F4440" t="s">
        <v>36</v>
      </c>
      <c r="G4440">
        <v>0</v>
      </c>
      <c r="H4440" t="s">
        <v>1457</v>
      </c>
      <c r="I4440" t="s">
        <v>340</v>
      </c>
    </row>
    <row r="4441" spans="1:9" x14ac:dyDescent="0.2">
      <c r="A4441" t="s">
        <v>1462</v>
      </c>
      <c r="B4441">
        <v>1.9816111689228142E-9</v>
      </c>
      <c r="C4441" t="s">
        <v>49</v>
      </c>
      <c r="D4441" t="s">
        <v>15</v>
      </c>
      <c r="F4441" t="s">
        <v>36</v>
      </c>
      <c r="G4441">
        <v>0</v>
      </c>
      <c r="H4441" t="s">
        <v>1462</v>
      </c>
      <c r="I4441" t="s">
        <v>340</v>
      </c>
    </row>
    <row r="4442" spans="1:9" x14ac:dyDescent="0.2">
      <c r="A4442" t="s">
        <v>1458</v>
      </c>
      <c r="B4442">
        <v>3.3001000093019847E-8</v>
      </c>
      <c r="C4442" t="s">
        <v>49</v>
      </c>
      <c r="D4442" t="s">
        <v>15</v>
      </c>
      <c r="F4442" t="s">
        <v>36</v>
      </c>
      <c r="G4442">
        <v>0</v>
      </c>
      <c r="H4442" t="s">
        <v>1458</v>
      </c>
      <c r="I4442" t="s">
        <v>340</v>
      </c>
    </row>
    <row r="4443" spans="1:9" x14ac:dyDescent="0.2">
      <c r="A4443" t="s">
        <v>442</v>
      </c>
      <c r="B4443">
        <v>3.7025999999999999E-3</v>
      </c>
      <c r="C4443" t="s">
        <v>42</v>
      </c>
      <c r="D4443" t="s">
        <v>16</v>
      </c>
      <c r="F4443" t="s">
        <v>36</v>
      </c>
      <c r="G4443">
        <v>0</v>
      </c>
      <c r="H4443" t="s">
        <v>443</v>
      </c>
      <c r="I4443" t="s">
        <v>353</v>
      </c>
    </row>
    <row r="4444" spans="1:9" x14ac:dyDescent="0.2">
      <c r="A4444" t="s">
        <v>354</v>
      </c>
      <c r="B4444">
        <v>-3.3322999999999998E-6</v>
      </c>
      <c r="C4444" t="s">
        <v>49</v>
      </c>
      <c r="D4444" t="s">
        <v>250</v>
      </c>
      <c r="F4444" t="s">
        <v>36</v>
      </c>
      <c r="G4444">
        <v>0</v>
      </c>
      <c r="H4444" t="s">
        <v>355</v>
      </c>
      <c r="I4444" t="s">
        <v>353</v>
      </c>
    </row>
    <row r="4446" spans="1:9" s="2" customFormat="1" x14ac:dyDescent="0.2">
      <c r="A4446" s="2" t="s">
        <v>2</v>
      </c>
      <c r="B4446" s="2" t="s">
        <v>332</v>
      </c>
    </row>
    <row r="4447" spans="1:9" x14ac:dyDescent="0.2">
      <c r="A4447" t="s">
        <v>4</v>
      </c>
      <c r="B4447" t="s">
        <v>356</v>
      </c>
    </row>
    <row r="4448" spans="1:9" x14ac:dyDescent="0.2">
      <c r="A4448" t="s">
        <v>6</v>
      </c>
      <c r="B4448" t="s">
        <v>1578</v>
      </c>
    </row>
    <row r="4449" spans="1:22" x14ac:dyDescent="0.2">
      <c r="A4449" t="s">
        <v>8</v>
      </c>
      <c r="B4449">
        <v>1</v>
      </c>
    </row>
    <row r="4450" spans="1:22" x14ac:dyDescent="0.2">
      <c r="A4450" t="s">
        <v>9</v>
      </c>
      <c r="B4450" t="s">
        <v>73</v>
      </c>
    </row>
    <row r="4451" spans="1:22" x14ac:dyDescent="0.2">
      <c r="A4451" t="s">
        <v>11</v>
      </c>
      <c r="B4451" t="s">
        <v>12</v>
      </c>
    </row>
    <row r="4452" spans="1:22" x14ac:dyDescent="0.2">
      <c r="A4452" t="s">
        <v>13</v>
      </c>
      <c r="B4452" t="s">
        <v>14</v>
      </c>
    </row>
    <row r="4453" spans="1:22" x14ac:dyDescent="0.2">
      <c r="A4453" t="s">
        <v>15</v>
      </c>
      <c r="B4453" t="s">
        <v>53</v>
      </c>
    </row>
    <row r="4454" spans="1:22" x14ac:dyDescent="0.2">
      <c r="A4454" t="s">
        <v>17</v>
      </c>
    </row>
    <row r="4455" spans="1:22" s="2" customFormat="1" x14ac:dyDescent="0.2">
      <c r="A4455" s="2" t="s">
        <v>18</v>
      </c>
      <c r="B4455" s="2" t="s">
        <v>19</v>
      </c>
      <c r="C4455" s="2" t="s">
        <v>6</v>
      </c>
      <c r="D4455" s="2" t="s">
        <v>15</v>
      </c>
      <c r="E4455" s="2" t="s">
        <v>20</v>
      </c>
      <c r="F4455" s="2" t="s">
        <v>13</v>
      </c>
      <c r="G4455" s="2" t="s">
        <v>21</v>
      </c>
      <c r="H4455" s="2" t="s">
        <v>22</v>
      </c>
      <c r="I4455" s="2" t="s">
        <v>23</v>
      </c>
      <c r="J4455" s="2" t="s">
        <v>4</v>
      </c>
      <c r="K4455" s="2" t="s">
        <v>24</v>
      </c>
      <c r="L4455" s="2" t="s">
        <v>9</v>
      </c>
      <c r="M4455" s="2" t="s">
        <v>1998</v>
      </c>
      <c r="O4455" s="2" t="s">
        <v>2002</v>
      </c>
      <c r="P4455" s="2" t="s">
        <v>2003</v>
      </c>
      <c r="Q4455" s="2" t="s">
        <v>2001</v>
      </c>
      <c r="R4455" s="2" t="s">
        <v>2000</v>
      </c>
      <c r="S4455" s="2" t="s">
        <v>2004</v>
      </c>
      <c r="T4455" s="2" t="s">
        <v>1502</v>
      </c>
      <c r="U4455" s="2" t="s">
        <v>2005</v>
      </c>
      <c r="V4455" s="2" t="s">
        <v>2006</v>
      </c>
    </row>
    <row r="4456" spans="1:22" x14ac:dyDescent="0.2">
      <c r="A4456" t="s">
        <v>335</v>
      </c>
      <c r="B4456">
        <v>3.8502999999999998</v>
      </c>
      <c r="D4456" t="s">
        <v>30</v>
      </c>
      <c r="E4456" t="s">
        <v>336</v>
      </c>
      <c r="F4456" t="s">
        <v>27</v>
      </c>
      <c r="G4456">
        <v>2</v>
      </c>
      <c r="H4456">
        <v>1.348151067341848</v>
      </c>
      <c r="I4456">
        <v>4.3409845976280087E-2</v>
      </c>
      <c r="J4456" t="s">
        <v>337</v>
      </c>
    </row>
    <row r="4457" spans="1:22" x14ac:dyDescent="0.2">
      <c r="A4457" t="s">
        <v>29</v>
      </c>
      <c r="B4457">
        <v>0.25026999999999999</v>
      </c>
      <c r="D4457" t="s">
        <v>30</v>
      </c>
      <c r="E4457" t="s">
        <v>31</v>
      </c>
      <c r="F4457" t="s">
        <v>27</v>
      </c>
      <c r="G4457">
        <v>2</v>
      </c>
      <c r="H4457">
        <v>-1.385214943900327</v>
      </c>
      <c r="I4457">
        <v>2.439508208471609E-2</v>
      </c>
      <c r="J4457" t="s">
        <v>358</v>
      </c>
    </row>
    <row r="4458" spans="1:22" x14ac:dyDescent="0.2">
      <c r="A4458" t="s">
        <v>332</v>
      </c>
      <c r="B4458">
        <v>1</v>
      </c>
      <c r="C4458" t="str">
        <f>B4448</f>
        <v>AR</v>
      </c>
      <c r="D4458" t="s">
        <v>53</v>
      </c>
      <c r="E4458" t="s">
        <v>339</v>
      </c>
      <c r="F4458" t="s">
        <v>33</v>
      </c>
      <c r="G4458">
        <v>0</v>
      </c>
      <c r="H4458">
        <v>1</v>
      </c>
      <c r="L4458" t="s">
        <v>73</v>
      </c>
      <c r="M4458">
        <f>VLOOKUP(C4458,'extension - production vol'!$B$6:$D$235,3,0)</f>
        <v>12.593999999999999</v>
      </c>
    </row>
    <row r="4459" spans="1:22" x14ac:dyDescent="0.2">
      <c r="A4459" t="s">
        <v>1434</v>
      </c>
      <c r="B4459">
        <v>9.5377999999999999E-9</v>
      </c>
      <c r="C4459" t="s">
        <v>49</v>
      </c>
      <c r="D4459" t="s">
        <v>15</v>
      </c>
      <c r="F4459" t="s">
        <v>36</v>
      </c>
      <c r="G4459">
        <v>2</v>
      </c>
      <c r="H4459">
        <v>-18.46800298604678</v>
      </c>
      <c r="I4459">
        <v>9.798894162072011E-2</v>
      </c>
      <c r="J4459" t="s">
        <v>340</v>
      </c>
      <c r="L4459" t="s">
        <v>1434</v>
      </c>
    </row>
    <row r="4460" spans="1:22" x14ac:dyDescent="0.2">
      <c r="A4460" t="s">
        <v>1435</v>
      </c>
      <c r="B4460">
        <v>5.0512999999999997E-9</v>
      </c>
      <c r="C4460" t="s">
        <v>49</v>
      </c>
      <c r="D4460" t="s">
        <v>15</v>
      </c>
      <c r="F4460" t="s">
        <v>36</v>
      </c>
      <c r="G4460">
        <v>2</v>
      </c>
      <c r="H4460">
        <v>-19.10362020104489</v>
      </c>
      <c r="I4460">
        <v>9.798894162072011E-2</v>
      </c>
      <c r="J4460" t="s">
        <v>340</v>
      </c>
      <c r="L4460" t="s">
        <v>1435</v>
      </c>
    </row>
    <row r="4461" spans="1:22" x14ac:dyDescent="0.2">
      <c r="A4461" t="s">
        <v>1439</v>
      </c>
      <c r="B4461">
        <v>2.7893999999999999E-9</v>
      </c>
      <c r="C4461" t="s">
        <v>49</v>
      </c>
      <c r="D4461" t="s">
        <v>15</v>
      </c>
      <c r="F4461" t="s">
        <v>36</v>
      </c>
      <c r="G4461">
        <v>2</v>
      </c>
      <c r="H4461">
        <v>-19.697439318003951</v>
      </c>
      <c r="I4461">
        <v>9.798894162072011E-2</v>
      </c>
      <c r="J4461" t="s">
        <v>340</v>
      </c>
      <c r="L4461" t="s">
        <v>1439</v>
      </c>
    </row>
    <row r="4462" spans="1:22" x14ac:dyDescent="0.2">
      <c r="A4462" t="s">
        <v>1440</v>
      </c>
      <c r="B4462">
        <v>5.6277000000000002E-8</v>
      </c>
      <c r="C4462" t="s">
        <v>49</v>
      </c>
      <c r="D4462" t="s">
        <v>15</v>
      </c>
      <c r="F4462" t="s">
        <v>36</v>
      </c>
      <c r="G4462">
        <v>2</v>
      </c>
      <c r="H4462">
        <v>-16.692979911025031</v>
      </c>
      <c r="I4462">
        <v>9.798894162072011E-2</v>
      </c>
      <c r="J4462" t="s">
        <v>340</v>
      </c>
      <c r="L4462" t="s">
        <v>1440</v>
      </c>
    </row>
    <row r="4463" spans="1:22" x14ac:dyDescent="0.2">
      <c r="A4463" t="s">
        <v>1441</v>
      </c>
      <c r="B4463">
        <v>4.4043E-10</v>
      </c>
      <c r="C4463" t="s">
        <v>35</v>
      </c>
      <c r="D4463" t="s">
        <v>15</v>
      </c>
      <c r="F4463" t="s">
        <v>36</v>
      </c>
      <c r="G4463">
        <v>2</v>
      </c>
      <c r="H4463">
        <v>-21.54326959350907</v>
      </c>
      <c r="I4463">
        <v>9.798894162072011E-2</v>
      </c>
      <c r="J4463" t="s">
        <v>340</v>
      </c>
      <c r="L4463" t="s">
        <v>1441</v>
      </c>
    </row>
    <row r="4464" spans="1:22" x14ac:dyDescent="0.2">
      <c r="A4464" t="s">
        <v>1442</v>
      </c>
      <c r="B4464">
        <v>7.3404E-9</v>
      </c>
      <c r="C4464" t="s">
        <v>35</v>
      </c>
      <c r="D4464" t="s">
        <v>15</v>
      </c>
      <c r="F4464" t="s">
        <v>36</v>
      </c>
      <c r="G4464">
        <v>2</v>
      </c>
      <c r="H4464">
        <v>-18.729872499892029</v>
      </c>
      <c r="I4464">
        <v>9.798894162072011E-2</v>
      </c>
      <c r="J4464" t="s">
        <v>340</v>
      </c>
      <c r="L4464" t="s">
        <v>1442</v>
      </c>
    </row>
    <row r="4465" spans="1:12" x14ac:dyDescent="0.2">
      <c r="A4465" t="s">
        <v>1452</v>
      </c>
      <c r="B4465">
        <v>3.8934000000000002E-10</v>
      </c>
      <c r="C4465" t="s">
        <v>35</v>
      </c>
      <c r="D4465" t="s">
        <v>15</v>
      </c>
      <c r="F4465" t="s">
        <v>36</v>
      </c>
      <c r="G4465">
        <v>2</v>
      </c>
      <c r="H4465">
        <v>-21.666568118067421</v>
      </c>
      <c r="I4465">
        <v>9.798894162072011E-2</v>
      </c>
      <c r="J4465" t="s">
        <v>340</v>
      </c>
      <c r="L4465" t="s">
        <v>1452</v>
      </c>
    </row>
    <row r="4466" spans="1:12" x14ac:dyDescent="0.2">
      <c r="A4466" t="s">
        <v>1453</v>
      </c>
      <c r="B4466">
        <v>4.7130000000000002E-10</v>
      </c>
      <c r="C4466" t="s">
        <v>35</v>
      </c>
      <c r="D4466" t="s">
        <v>15</v>
      </c>
      <c r="F4466" t="s">
        <v>36</v>
      </c>
      <c r="G4466">
        <v>2</v>
      </c>
      <c r="H4466">
        <v>-21.47552628199886</v>
      </c>
      <c r="I4466">
        <v>9.798894162072011E-2</v>
      </c>
      <c r="J4466" t="s">
        <v>340</v>
      </c>
      <c r="L4466" t="s">
        <v>1453</v>
      </c>
    </row>
    <row r="4467" spans="1:12" x14ac:dyDescent="0.2">
      <c r="A4467" t="s">
        <v>1454</v>
      </c>
      <c r="B4467">
        <v>6.1474000000000004E-11</v>
      </c>
      <c r="C4467" t="s">
        <v>35</v>
      </c>
      <c r="D4467" t="s">
        <v>15</v>
      </c>
      <c r="F4467" t="s">
        <v>36</v>
      </c>
      <c r="G4467">
        <v>2</v>
      </c>
      <c r="H4467">
        <v>-23.51240679473371</v>
      </c>
      <c r="I4467">
        <v>9.798894162072011E-2</v>
      </c>
      <c r="J4467" t="s">
        <v>340</v>
      </c>
      <c r="L4467" t="s">
        <v>1454</v>
      </c>
    </row>
    <row r="4468" spans="1:12" x14ac:dyDescent="0.2">
      <c r="A4468" t="s">
        <v>1455</v>
      </c>
      <c r="B4468">
        <v>1.2458999999999999E-8</v>
      </c>
      <c r="C4468" t="s">
        <v>35</v>
      </c>
      <c r="D4468" t="s">
        <v>15</v>
      </c>
      <c r="F4468" t="s">
        <v>36</v>
      </c>
      <c r="G4468">
        <v>2</v>
      </c>
      <c r="H4468">
        <v>-18.20082258362968</v>
      </c>
      <c r="I4468">
        <v>9.798894162072011E-2</v>
      </c>
      <c r="J4468" t="s">
        <v>340</v>
      </c>
      <c r="L4468" t="s">
        <v>1455</v>
      </c>
    </row>
    <row r="4469" spans="1:12" x14ac:dyDescent="0.2">
      <c r="A4469" t="s">
        <v>1456</v>
      </c>
      <c r="B4469">
        <v>6.5981999999999998E-9</v>
      </c>
      <c r="C4469" t="s">
        <v>35</v>
      </c>
      <c r="D4469" t="s">
        <v>15</v>
      </c>
      <c r="F4469" t="s">
        <v>36</v>
      </c>
      <c r="G4469">
        <v>2</v>
      </c>
      <c r="H4469">
        <v>-18.836468952383601</v>
      </c>
      <c r="I4469">
        <v>9.798894162072011E-2</v>
      </c>
      <c r="J4469" t="s">
        <v>340</v>
      </c>
      <c r="L4469" t="s">
        <v>1456</v>
      </c>
    </row>
    <row r="4470" spans="1:12" x14ac:dyDescent="0.2">
      <c r="A4470" t="s">
        <v>1461</v>
      </c>
      <c r="B4470">
        <v>1.0666E-9</v>
      </c>
      <c r="C4470" t="s">
        <v>49</v>
      </c>
      <c r="D4470" t="s">
        <v>15</v>
      </c>
      <c r="F4470" t="s">
        <v>36</v>
      </c>
      <c r="G4470">
        <v>2</v>
      </c>
      <c r="H4470">
        <v>-20.658789817762049</v>
      </c>
      <c r="I4470">
        <v>9.798894162072011E-2</v>
      </c>
      <c r="J4470" t="s">
        <v>340</v>
      </c>
      <c r="L4470" t="s">
        <v>1461</v>
      </c>
    </row>
    <row r="4471" spans="1:12" x14ac:dyDescent="0.2">
      <c r="A4471" t="s">
        <v>1457</v>
      </c>
      <c r="B4471">
        <v>1.7777000000000001E-8</v>
      </c>
      <c r="C4471" t="s">
        <v>49</v>
      </c>
      <c r="D4471" t="s">
        <v>15</v>
      </c>
      <c r="F4471" t="s">
        <v>36</v>
      </c>
      <c r="G4471">
        <v>2</v>
      </c>
      <c r="H4471">
        <v>-17.845360350005858</v>
      </c>
      <c r="I4471">
        <v>9.798894162072011E-2</v>
      </c>
      <c r="J4471" t="s">
        <v>340</v>
      </c>
      <c r="L4471" t="s">
        <v>1457</v>
      </c>
    </row>
    <row r="4472" spans="1:12" x14ac:dyDescent="0.2">
      <c r="A4472" t="s">
        <v>1462</v>
      </c>
      <c r="B4472">
        <v>5.6487000000000004E-10</v>
      </c>
      <c r="C4472" t="s">
        <v>49</v>
      </c>
      <c r="D4472" t="s">
        <v>15</v>
      </c>
      <c r="F4472" t="s">
        <v>36</v>
      </c>
      <c r="G4472">
        <v>2</v>
      </c>
      <c r="H4472">
        <v>-21.294425499752101</v>
      </c>
      <c r="I4472">
        <v>9.798894162072011E-2</v>
      </c>
      <c r="J4472" t="s">
        <v>340</v>
      </c>
      <c r="L4472" t="s">
        <v>1462</v>
      </c>
    </row>
    <row r="4473" spans="1:12" x14ac:dyDescent="0.2">
      <c r="A4473" t="s">
        <v>1458</v>
      </c>
      <c r="B4473">
        <v>9.4146000000000001E-9</v>
      </c>
      <c r="C4473" t="s">
        <v>49</v>
      </c>
      <c r="D4473" t="s">
        <v>15</v>
      </c>
      <c r="F4473" t="s">
        <v>36</v>
      </c>
      <c r="G4473">
        <v>2</v>
      </c>
      <c r="H4473">
        <v>-18.48100416113547</v>
      </c>
      <c r="I4473">
        <v>9.798894162072011E-2</v>
      </c>
      <c r="J4473" t="s">
        <v>340</v>
      </c>
      <c r="L4473" t="s">
        <v>1458</v>
      </c>
    </row>
    <row r="4474" spans="1:12" x14ac:dyDescent="0.2">
      <c r="A4474" t="s">
        <v>341</v>
      </c>
      <c r="B4474">
        <v>2.3616999999999999E-8</v>
      </c>
      <c r="C4474" t="s">
        <v>359</v>
      </c>
      <c r="D4474" t="s">
        <v>15</v>
      </c>
      <c r="F4474" t="s">
        <v>36</v>
      </c>
      <c r="G4474">
        <v>2</v>
      </c>
      <c r="H4474">
        <v>-17.561299045251399</v>
      </c>
      <c r="I4474">
        <v>9.798894162072011E-2</v>
      </c>
      <c r="J4474" t="s">
        <v>340</v>
      </c>
      <c r="L4474" t="s">
        <v>341</v>
      </c>
    </row>
    <row r="4475" spans="1:12" x14ac:dyDescent="0.2">
      <c r="A4475" t="s">
        <v>342</v>
      </c>
      <c r="B4475">
        <v>2.3616999999999999E-8</v>
      </c>
      <c r="C4475" t="s">
        <v>359</v>
      </c>
      <c r="D4475" t="s">
        <v>15</v>
      </c>
      <c r="F4475" t="s">
        <v>36</v>
      </c>
      <c r="G4475">
        <v>2</v>
      </c>
      <c r="H4475">
        <v>-17.561299045251399</v>
      </c>
      <c r="I4475">
        <v>9.798894162072011E-2</v>
      </c>
      <c r="J4475" t="s">
        <v>340</v>
      </c>
      <c r="L4475" t="s">
        <v>342</v>
      </c>
    </row>
    <row r="4476" spans="1:12" x14ac:dyDescent="0.2">
      <c r="A4476" t="s">
        <v>343</v>
      </c>
      <c r="B4476">
        <v>1.2508E-8</v>
      </c>
      <c r="C4476" t="s">
        <v>359</v>
      </c>
      <c r="D4476" t="s">
        <v>15</v>
      </c>
      <c r="F4476" t="s">
        <v>36</v>
      </c>
      <c r="G4476">
        <v>2</v>
      </c>
      <c r="H4476">
        <v>-18.196897397350821</v>
      </c>
      <c r="I4476">
        <v>9.798894162072011E-2</v>
      </c>
      <c r="J4476" t="s">
        <v>340</v>
      </c>
      <c r="L4476" t="s">
        <v>343</v>
      </c>
    </row>
    <row r="4477" spans="1:12" x14ac:dyDescent="0.2">
      <c r="A4477" t="s">
        <v>344</v>
      </c>
      <c r="B4477">
        <v>1.2508E-8</v>
      </c>
      <c r="C4477" t="s">
        <v>359</v>
      </c>
      <c r="D4477" t="s">
        <v>15</v>
      </c>
      <c r="F4477" t="s">
        <v>36</v>
      </c>
      <c r="G4477">
        <v>2</v>
      </c>
      <c r="H4477">
        <v>-18.196897397350821</v>
      </c>
      <c r="I4477">
        <v>9.798894162072011E-2</v>
      </c>
      <c r="J4477" t="s">
        <v>340</v>
      </c>
      <c r="L4477" t="s">
        <v>344</v>
      </c>
    </row>
    <row r="4478" spans="1:12" x14ac:dyDescent="0.2">
      <c r="A4478" t="s">
        <v>345</v>
      </c>
      <c r="B4478">
        <v>2.4797999999999997E-7</v>
      </c>
      <c r="C4478" t="s">
        <v>359</v>
      </c>
      <c r="D4478" t="s">
        <v>15</v>
      </c>
      <c r="F4478" t="s">
        <v>36</v>
      </c>
      <c r="G4478">
        <v>2</v>
      </c>
      <c r="H4478">
        <v>-15.20991773919472</v>
      </c>
      <c r="I4478">
        <v>9.798894162072011E-2</v>
      </c>
      <c r="J4478" t="s">
        <v>340</v>
      </c>
      <c r="L4478" t="s">
        <v>345</v>
      </c>
    </row>
    <row r="4479" spans="1:12" x14ac:dyDescent="0.2">
      <c r="A4479" t="s">
        <v>346</v>
      </c>
      <c r="B4479">
        <v>1.3133E-7</v>
      </c>
      <c r="C4479" t="s">
        <v>359</v>
      </c>
      <c r="D4479" t="s">
        <v>15</v>
      </c>
      <c r="F4479" t="s">
        <v>36</v>
      </c>
      <c r="G4479">
        <v>2</v>
      </c>
      <c r="H4479">
        <v>-15.845552597349339</v>
      </c>
      <c r="I4479">
        <v>9.798894162072011E-2</v>
      </c>
      <c r="J4479" t="s">
        <v>340</v>
      </c>
      <c r="L4479" t="s">
        <v>346</v>
      </c>
    </row>
    <row r="4480" spans="1:12" x14ac:dyDescent="0.2">
      <c r="A4480" t="s">
        <v>347</v>
      </c>
      <c r="B4480">
        <v>4.6489E-8</v>
      </c>
      <c r="C4480" t="s">
        <v>49</v>
      </c>
      <c r="D4480" t="s">
        <v>15</v>
      </c>
      <c r="F4480" t="s">
        <v>36</v>
      </c>
      <c r="G4480">
        <v>2</v>
      </c>
      <c r="H4480">
        <v>-16.884050111477411</v>
      </c>
      <c r="I4480">
        <v>9.798894162072011E-2</v>
      </c>
      <c r="J4480" t="s">
        <v>340</v>
      </c>
      <c r="L4480" t="s">
        <v>347</v>
      </c>
    </row>
    <row r="4481" spans="1:12" x14ac:dyDescent="0.2">
      <c r="A4481" t="s">
        <v>348</v>
      </c>
      <c r="B4481">
        <v>3.3766000000000001E-9</v>
      </c>
      <c r="C4481" t="s">
        <v>49</v>
      </c>
      <c r="D4481" t="s">
        <v>15</v>
      </c>
      <c r="F4481" t="s">
        <v>36</v>
      </c>
      <c r="G4481">
        <v>2</v>
      </c>
      <c r="H4481">
        <v>-19.506396550885459</v>
      </c>
      <c r="I4481">
        <v>9.798894162072011E-2</v>
      </c>
      <c r="J4481" t="s">
        <v>340</v>
      </c>
      <c r="L4481" t="s">
        <v>348</v>
      </c>
    </row>
    <row r="4482" spans="1:12" x14ac:dyDescent="0.2">
      <c r="A4482" t="s">
        <v>349</v>
      </c>
      <c r="B4482">
        <v>1.2213E-8</v>
      </c>
      <c r="C4482" t="s">
        <v>359</v>
      </c>
      <c r="D4482" t="s">
        <v>15</v>
      </c>
      <c r="F4482" t="s">
        <v>36</v>
      </c>
      <c r="G4482">
        <v>2</v>
      </c>
      <c r="H4482">
        <v>-18.220764878757461</v>
      </c>
      <c r="I4482">
        <v>9.798894162072011E-2</v>
      </c>
      <c r="J4482" t="s">
        <v>340</v>
      </c>
      <c r="L4482" t="s">
        <v>349</v>
      </c>
    </row>
    <row r="4483" spans="1:12" x14ac:dyDescent="0.2">
      <c r="A4483" t="s">
        <v>350</v>
      </c>
      <c r="B4483">
        <v>2.0354999999999999E-7</v>
      </c>
      <c r="C4483" t="s">
        <v>359</v>
      </c>
      <c r="D4483" t="s">
        <v>15</v>
      </c>
      <c r="F4483" t="s">
        <v>36</v>
      </c>
      <c r="G4483">
        <v>2</v>
      </c>
      <c r="H4483">
        <v>-15.40735416199742</v>
      </c>
      <c r="I4483">
        <v>9.798894162072011E-2</v>
      </c>
      <c r="J4483" t="s">
        <v>340</v>
      </c>
      <c r="L4483" t="s">
        <v>350</v>
      </c>
    </row>
    <row r="4484" spans="1:12" x14ac:dyDescent="0.2">
      <c r="A4484" t="s">
        <v>351</v>
      </c>
      <c r="B4484">
        <v>6.4681999999999996E-9</v>
      </c>
      <c r="C4484" t="s">
        <v>359</v>
      </c>
      <c r="D4484" t="s">
        <v>15</v>
      </c>
      <c r="F4484" t="s">
        <v>36</v>
      </c>
      <c r="G4484">
        <v>2</v>
      </c>
      <c r="H4484">
        <v>-18.856367974250119</v>
      </c>
      <c r="I4484">
        <v>9.798894162072011E-2</v>
      </c>
      <c r="J4484" t="s">
        <v>340</v>
      </c>
      <c r="L4484" t="s">
        <v>351</v>
      </c>
    </row>
    <row r="4485" spans="1:12" x14ac:dyDescent="0.2">
      <c r="A4485" t="s">
        <v>352</v>
      </c>
      <c r="B4485">
        <v>1.078E-7</v>
      </c>
      <c r="C4485" t="s">
        <v>359</v>
      </c>
      <c r="D4485" t="s">
        <v>15</v>
      </c>
      <c r="F4485" t="s">
        <v>36</v>
      </c>
      <c r="G4485">
        <v>2</v>
      </c>
      <c r="H4485">
        <v>-16.042988178471511</v>
      </c>
      <c r="I4485">
        <v>9.798894162072011E-2</v>
      </c>
      <c r="J4485" t="s">
        <v>340</v>
      </c>
      <c r="L4485" t="s">
        <v>352</v>
      </c>
    </row>
    <row r="4486" spans="1:12" x14ac:dyDescent="0.2">
      <c r="A4486" t="s">
        <v>442</v>
      </c>
      <c r="B4486">
        <v>2.0720999999999999E-3</v>
      </c>
      <c r="C4486" t="s">
        <v>42</v>
      </c>
      <c r="D4486" t="s">
        <v>16</v>
      </c>
      <c r="F4486" t="s">
        <v>36</v>
      </c>
      <c r="G4486">
        <v>2</v>
      </c>
      <c r="H4486">
        <v>-6.1791926932012373</v>
      </c>
      <c r="I4486">
        <v>4.3409845976280087E-2</v>
      </c>
      <c r="J4486" t="s">
        <v>353</v>
      </c>
      <c r="L4486" t="s">
        <v>443</v>
      </c>
    </row>
    <row r="4487" spans="1:12" x14ac:dyDescent="0.2">
      <c r="A4487" t="s">
        <v>354</v>
      </c>
      <c r="B4487">
        <v>-1.8648999999999999E-6</v>
      </c>
      <c r="C4487" t="s">
        <v>49</v>
      </c>
      <c r="D4487" t="s">
        <v>250</v>
      </c>
      <c r="F4487" t="s">
        <v>36</v>
      </c>
      <c r="G4487">
        <v>2</v>
      </c>
      <c r="H4487">
        <v>-13.19230312560901</v>
      </c>
      <c r="I4487">
        <v>4.3409845976280087E-2</v>
      </c>
      <c r="J4487" t="s">
        <v>353</v>
      </c>
      <c r="K4487" t="b">
        <v>1</v>
      </c>
      <c r="L4487" t="s">
        <v>355</v>
      </c>
    </row>
    <row r="4489" spans="1:12" s="2" customFormat="1" x14ac:dyDescent="0.2">
      <c r="A4489" s="2" t="s">
        <v>2</v>
      </c>
      <c r="B4489" s="2" t="s">
        <v>1459</v>
      </c>
    </row>
    <row r="4490" spans="1:12" x14ac:dyDescent="0.2">
      <c r="A4490" t="s">
        <v>4</v>
      </c>
      <c r="B4490" t="s">
        <v>404</v>
      </c>
    </row>
    <row r="4491" spans="1:12" x14ac:dyDescent="0.2">
      <c r="A4491" t="s">
        <v>6</v>
      </c>
      <c r="B4491" t="s">
        <v>1726</v>
      </c>
    </row>
    <row r="4492" spans="1:12" x14ac:dyDescent="0.2">
      <c r="A4492" t="s">
        <v>8</v>
      </c>
      <c r="B4492">
        <v>1</v>
      </c>
    </row>
    <row r="4493" spans="1:12" x14ac:dyDescent="0.2">
      <c r="A4493" t="s">
        <v>9</v>
      </c>
      <c r="B4493" t="s">
        <v>73</v>
      </c>
    </row>
    <row r="4494" spans="1:12" x14ac:dyDescent="0.2">
      <c r="A4494" t="s">
        <v>11</v>
      </c>
      <c r="B4494" t="s">
        <v>12</v>
      </c>
    </row>
    <row r="4495" spans="1:12" x14ac:dyDescent="0.2">
      <c r="A4495" t="s">
        <v>13</v>
      </c>
      <c r="B4495" t="s">
        <v>14</v>
      </c>
    </row>
    <row r="4496" spans="1:12" x14ac:dyDescent="0.2">
      <c r="A4496" t="s">
        <v>15</v>
      </c>
      <c r="B4496" t="s">
        <v>53</v>
      </c>
    </row>
    <row r="4497" spans="1:19" x14ac:dyDescent="0.2">
      <c r="A4497" t="s">
        <v>17</v>
      </c>
    </row>
    <row r="4498" spans="1:19" s="2" customFormat="1" x14ac:dyDescent="0.2">
      <c r="A4498" s="2" t="s">
        <v>18</v>
      </c>
      <c r="B4498" s="2" t="s">
        <v>19</v>
      </c>
      <c r="C4498" s="2" t="s">
        <v>6</v>
      </c>
      <c r="D4498" s="2" t="s">
        <v>15</v>
      </c>
      <c r="E4498" s="2" t="s">
        <v>20</v>
      </c>
      <c r="F4498" s="2" t="s">
        <v>13</v>
      </c>
      <c r="G4498" s="2" t="s">
        <v>21</v>
      </c>
      <c r="H4498" s="2" t="s">
        <v>9</v>
      </c>
      <c r="I4498" s="2" t="s">
        <v>4</v>
      </c>
      <c r="J4498" s="2" t="s">
        <v>1925</v>
      </c>
      <c r="K4498" s="2" t="s">
        <v>1998</v>
      </c>
      <c r="L4498" s="2" t="s">
        <v>2002</v>
      </c>
      <c r="M4498" s="2" t="s">
        <v>2001</v>
      </c>
      <c r="O4498" s="2" t="s">
        <v>2000</v>
      </c>
      <c r="P4498" s="2" t="s">
        <v>2004</v>
      </c>
      <c r="Q4498" s="2" t="s">
        <v>1502</v>
      </c>
      <c r="R4498" s="2" t="s">
        <v>2005</v>
      </c>
      <c r="S4498" s="2" t="s">
        <v>2006</v>
      </c>
    </row>
    <row r="4499" spans="1:19" x14ac:dyDescent="0.2">
      <c r="A4499" t="s">
        <v>335</v>
      </c>
      <c r="B4499">
        <v>3.8502999999999998</v>
      </c>
      <c r="D4499" t="s">
        <v>30</v>
      </c>
      <c r="E4499" t="s">
        <v>336</v>
      </c>
      <c r="F4499" t="s">
        <v>27</v>
      </c>
      <c r="G4499">
        <v>0</v>
      </c>
      <c r="I4499" t="s">
        <v>337</v>
      </c>
    </row>
    <row r="4500" spans="1:19" x14ac:dyDescent="0.2">
      <c r="A4500" t="s">
        <v>29</v>
      </c>
      <c r="B4500">
        <v>0.25026999999999999</v>
      </c>
      <c r="D4500" t="s">
        <v>30</v>
      </c>
      <c r="E4500" t="s">
        <v>31</v>
      </c>
      <c r="F4500" t="s">
        <v>27</v>
      </c>
      <c r="G4500">
        <v>0</v>
      </c>
      <c r="I4500" t="s">
        <v>338</v>
      </c>
    </row>
    <row r="4501" spans="1:19" x14ac:dyDescent="0.2">
      <c r="A4501" t="s">
        <v>1459</v>
      </c>
      <c r="B4501">
        <v>1</v>
      </c>
      <c r="C4501" t="str">
        <f>B4491</f>
        <v>KE</v>
      </c>
      <c r="D4501" t="s">
        <v>53</v>
      </c>
      <c r="E4501" t="s">
        <v>339</v>
      </c>
      <c r="F4501" t="s">
        <v>33</v>
      </c>
      <c r="G4501">
        <v>0</v>
      </c>
      <c r="H4501" t="s">
        <v>73</v>
      </c>
      <c r="J4501">
        <f>VLOOKUP(C4501,'extension - production vol'!$B$6:$D$235,3,0)</f>
        <v>189.50800000000001</v>
      </c>
    </row>
    <row r="4502" spans="1:19" x14ac:dyDescent="0.2">
      <c r="A4502" t="s">
        <v>1439</v>
      </c>
      <c r="B4502">
        <v>6.4265290829504533E-9</v>
      </c>
      <c r="C4502" t="s">
        <v>49</v>
      </c>
      <c r="D4502" t="s">
        <v>15</v>
      </c>
      <c r="F4502" t="s">
        <v>36</v>
      </c>
      <c r="G4502">
        <v>0</v>
      </c>
      <c r="H4502" t="s">
        <v>1439</v>
      </c>
      <c r="I4502" t="s">
        <v>340</v>
      </c>
    </row>
    <row r="4503" spans="1:19" x14ac:dyDescent="0.2">
      <c r="A4503" t="s">
        <v>1440</v>
      </c>
      <c r="B4503">
        <v>7.9051994914169298E-8</v>
      </c>
      <c r="C4503" t="s">
        <v>49</v>
      </c>
      <c r="D4503" t="s">
        <v>15</v>
      </c>
      <c r="F4503" t="s">
        <v>36</v>
      </c>
      <c r="G4503">
        <v>0</v>
      </c>
      <c r="H4503" t="s">
        <v>1440</v>
      </c>
      <c r="I4503" t="s">
        <v>340</v>
      </c>
    </row>
    <row r="4504" spans="1:19" x14ac:dyDescent="0.2">
      <c r="A4504" t="s">
        <v>1441</v>
      </c>
      <c r="B4504">
        <v>4.3905136743696912E-9</v>
      </c>
      <c r="C4504" t="s">
        <v>35</v>
      </c>
      <c r="D4504" t="s">
        <v>15</v>
      </c>
      <c r="F4504" t="s">
        <v>36</v>
      </c>
      <c r="G4504">
        <v>0</v>
      </c>
      <c r="H4504" t="s">
        <v>1441</v>
      </c>
      <c r="I4504" t="s">
        <v>340</v>
      </c>
    </row>
    <row r="4505" spans="1:19" x14ac:dyDescent="0.2">
      <c r="A4505" t="s">
        <v>1442</v>
      </c>
      <c r="B4505">
        <v>1.0521308675626849E-7</v>
      </c>
      <c r="C4505" t="s">
        <v>35</v>
      </c>
      <c r="D4505" t="s">
        <v>15</v>
      </c>
      <c r="F4505" t="s">
        <v>36</v>
      </c>
      <c r="G4505">
        <v>0</v>
      </c>
      <c r="H4505" t="s">
        <v>1442</v>
      </c>
      <c r="I4505" t="s">
        <v>340</v>
      </c>
    </row>
    <row r="4506" spans="1:19" x14ac:dyDescent="0.2">
      <c r="A4506" t="s">
        <v>341</v>
      </c>
      <c r="B4506">
        <v>2.1036182300075951E-7</v>
      </c>
      <c r="C4506" t="s">
        <v>35</v>
      </c>
      <c r="D4506" t="s">
        <v>15</v>
      </c>
      <c r="F4506" t="s">
        <v>36</v>
      </c>
      <c r="G4506">
        <v>0</v>
      </c>
      <c r="H4506" t="s">
        <v>341</v>
      </c>
      <c r="I4506" t="s">
        <v>340</v>
      </c>
    </row>
    <row r="4507" spans="1:19" x14ac:dyDescent="0.2">
      <c r="A4507" t="s">
        <v>342</v>
      </c>
      <c r="B4507">
        <v>2.1036182300075951E-7</v>
      </c>
      <c r="C4507" t="s">
        <v>35</v>
      </c>
      <c r="D4507" t="s">
        <v>15</v>
      </c>
      <c r="F4507" t="s">
        <v>36</v>
      </c>
      <c r="G4507">
        <v>0</v>
      </c>
      <c r="H4507" t="s">
        <v>342</v>
      </c>
      <c r="I4507" t="s">
        <v>340</v>
      </c>
    </row>
    <row r="4508" spans="1:19" x14ac:dyDescent="0.2">
      <c r="A4508" t="s">
        <v>343</v>
      </c>
      <c r="B4508">
        <v>1.161457169463653E-7</v>
      </c>
      <c r="C4508" t="s">
        <v>35</v>
      </c>
      <c r="D4508" t="s">
        <v>15</v>
      </c>
      <c r="F4508" t="s">
        <v>36</v>
      </c>
      <c r="G4508">
        <v>0</v>
      </c>
      <c r="H4508" t="s">
        <v>343</v>
      </c>
      <c r="I4508" t="s">
        <v>340</v>
      </c>
    </row>
    <row r="4509" spans="1:19" x14ac:dyDescent="0.2">
      <c r="A4509" t="s">
        <v>344</v>
      </c>
      <c r="B4509">
        <v>1.161457169463653E-7</v>
      </c>
      <c r="C4509" t="s">
        <v>35</v>
      </c>
      <c r="D4509" t="s">
        <v>15</v>
      </c>
      <c r="F4509" t="s">
        <v>36</v>
      </c>
      <c r="G4509">
        <v>0</v>
      </c>
      <c r="H4509" t="s">
        <v>344</v>
      </c>
      <c r="I4509" t="s">
        <v>340</v>
      </c>
    </row>
    <row r="4510" spans="1:19" x14ac:dyDescent="0.2">
      <c r="A4510" t="s">
        <v>345</v>
      </c>
      <c r="B4510">
        <v>2.1895696433061281E-6</v>
      </c>
      <c r="C4510" t="s">
        <v>35</v>
      </c>
      <c r="D4510" t="s">
        <v>15</v>
      </c>
      <c r="F4510" t="s">
        <v>36</v>
      </c>
      <c r="G4510">
        <v>0</v>
      </c>
      <c r="H4510" t="s">
        <v>345</v>
      </c>
      <c r="I4510" t="s">
        <v>340</v>
      </c>
    </row>
    <row r="4511" spans="1:19" x14ac:dyDescent="0.2">
      <c r="A4511" t="s">
        <v>346</v>
      </c>
      <c r="B4511">
        <v>1.2113722961667671E-6</v>
      </c>
      <c r="C4511" t="s">
        <v>35</v>
      </c>
      <c r="D4511" t="s">
        <v>15</v>
      </c>
      <c r="F4511" t="s">
        <v>36</v>
      </c>
      <c r="G4511">
        <v>0</v>
      </c>
      <c r="H4511" t="s">
        <v>346</v>
      </c>
      <c r="I4511" t="s">
        <v>340</v>
      </c>
    </row>
    <row r="4512" spans="1:19" x14ac:dyDescent="0.2">
      <c r="A4512" t="s">
        <v>347</v>
      </c>
      <c r="B4512">
        <v>1.5412295411323661E-7</v>
      </c>
      <c r="C4512" t="s">
        <v>49</v>
      </c>
      <c r="D4512" t="s">
        <v>15</v>
      </c>
      <c r="F4512" t="s">
        <v>36</v>
      </c>
      <c r="G4512">
        <v>0</v>
      </c>
      <c r="H4512" t="s">
        <v>347</v>
      </c>
      <c r="I4512" t="s">
        <v>340</v>
      </c>
    </row>
    <row r="4513" spans="1:9" x14ac:dyDescent="0.2">
      <c r="A4513" t="s">
        <v>348</v>
      </c>
      <c r="B4513">
        <v>3.281510868019834E-9</v>
      </c>
      <c r="C4513" t="s">
        <v>49</v>
      </c>
      <c r="D4513" t="s">
        <v>15</v>
      </c>
      <c r="F4513" t="s">
        <v>36</v>
      </c>
      <c r="G4513">
        <v>0</v>
      </c>
      <c r="H4513" t="s">
        <v>348</v>
      </c>
      <c r="I4513" t="s">
        <v>340</v>
      </c>
    </row>
    <row r="4514" spans="1:9" x14ac:dyDescent="0.2">
      <c r="A4514" t="s">
        <v>349</v>
      </c>
      <c r="B4514">
        <v>9.554485716244923E-8</v>
      </c>
      <c r="C4514" t="s">
        <v>35</v>
      </c>
      <c r="D4514" t="s">
        <v>15</v>
      </c>
      <c r="F4514" t="s">
        <v>36</v>
      </c>
      <c r="G4514">
        <v>0</v>
      </c>
      <c r="H4514" t="s">
        <v>349</v>
      </c>
      <c r="I4514" t="s">
        <v>340</v>
      </c>
    </row>
    <row r="4515" spans="1:9" x14ac:dyDescent="0.2">
      <c r="A4515" t="s">
        <v>350</v>
      </c>
      <c r="B4515">
        <v>2.2976263270017552E-6</v>
      </c>
      <c r="C4515" t="s">
        <v>35</v>
      </c>
      <c r="D4515" t="s">
        <v>15</v>
      </c>
      <c r="F4515" t="s">
        <v>36</v>
      </c>
      <c r="G4515">
        <v>0</v>
      </c>
      <c r="H4515" t="s">
        <v>350</v>
      </c>
      <c r="I4515" t="s">
        <v>340</v>
      </c>
    </row>
    <row r="4516" spans="1:9" x14ac:dyDescent="0.2">
      <c r="A4516" t="s">
        <v>351</v>
      </c>
      <c r="B4516">
        <v>5.3061518888431617E-8</v>
      </c>
      <c r="C4516" t="s">
        <v>35</v>
      </c>
      <c r="D4516" t="s">
        <v>15</v>
      </c>
      <c r="F4516" t="s">
        <v>36</v>
      </c>
      <c r="G4516">
        <v>0</v>
      </c>
      <c r="H4516" t="s">
        <v>351</v>
      </c>
      <c r="I4516" t="s">
        <v>340</v>
      </c>
    </row>
    <row r="4517" spans="1:9" x14ac:dyDescent="0.2">
      <c r="A4517" t="s">
        <v>352</v>
      </c>
      <c r="B4517">
        <v>1.2739314288326559E-6</v>
      </c>
      <c r="C4517" t="s">
        <v>35</v>
      </c>
      <c r="D4517" t="s">
        <v>15</v>
      </c>
      <c r="F4517" t="s">
        <v>36</v>
      </c>
      <c r="G4517">
        <v>0</v>
      </c>
      <c r="H4517" t="s">
        <v>352</v>
      </c>
      <c r="I4517" t="s">
        <v>340</v>
      </c>
    </row>
    <row r="4518" spans="1:9" x14ac:dyDescent="0.2">
      <c r="A4518" t="s">
        <v>442</v>
      </c>
      <c r="B4518">
        <v>3.7025999999999999E-3</v>
      </c>
      <c r="C4518" t="s">
        <v>42</v>
      </c>
      <c r="D4518" t="s">
        <v>16</v>
      </c>
      <c r="F4518" t="s">
        <v>36</v>
      </c>
      <c r="G4518">
        <v>0</v>
      </c>
      <c r="H4518" t="s">
        <v>443</v>
      </c>
      <c r="I4518" t="s">
        <v>353</v>
      </c>
    </row>
    <row r="4519" spans="1:9" x14ac:dyDescent="0.2">
      <c r="A4519" t="s">
        <v>354</v>
      </c>
      <c r="B4519">
        <v>-3.3322999999999998E-6</v>
      </c>
      <c r="C4519" t="s">
        <v>49</v>
      </c>
      <c r="D4519" t="s">
        <v>250</v>
      </c>
      <c r="F4519" t="s">
        <v>36</v>
      </c>
      <c r="G4519">
        <v>0</v>
      </c>
      <c r="H4519" t="s">
        <v>355</v>
      </c>
      <c r="I4519" t="s">
        <v>353</v>
      </c>
    </row>
    <row r="4521" spans="1:9" s="2" customFormat="1" x14ac:dyDescent="0.2">
      <c r="A4521" s="2" t="s">
        <v>2</v>
      </c>
      <c r="B4521" s="2" t="s">
        <v>1460</v>
      </c>
    </row>
    <row r="4522" spans="1:9" x14ac:dyDescent="0.2">
      <c r="A4522" t="s">
        <v>4</v>
      </c>
      <c r="B4522" t="s">
        <v>404</v>
      </c>
    </row>
    <row r="4523" spans="1:9" x14ac:dyDescent="0.2">
      <c r="A4523" t="s">
        <v>6</v>
      </c>
      <c r="B4523" t="s">
        <v>1726</v>
      </c>
    </row>
    <row r="4524" spans="1:9" x14ac:dyDescent="0.2">
      <c r="A4524" t="s">
        <v>8</v>
      </c>
      <c r="B4524">
        <v>1</v>
      </c>
    </row>
    <row r="4525" spans="1:9" x14ac:dyDescent="0.2">
      <c r="A4525" t="s">
        <v>9</v>
      </c>
      <c r="B4525" t="s">
        <v>73</v>
      </c>
    </row>
    <row r="4526" spans="1:9" x14ac:dyDescent="0.2">
      <c r="A4526" t="s">
        <v>11</v>
      </c>
      <c r="B4526" t="s">
        <v>12</v>
      </c>
    </row>
    <row r="4527" spans="1:9" x14ac:dyDescent="0.2">
      <c r="A4527" t="s">
        <v>13</v>
      </c>
      <c r="B4527" t="s">
        <v>14</v>
      </c>
    </row>
    <row r="4528" spans="1:9" x14ac:dyDescent="0.2">
      <c r="A4528" t="s">
        <v>15</v>
      </c>
      <c r="B4528" t="s">
        <v>53</v>
      </c>
    </row>
    <row r="4529" spans="1:19" x14ac:dyDescent="0.2">
      <c r="A4529" t="s">
        <v>17</v>
      </c>
    </row>
    <row r="4530" spans="1:19" s="2" customFormat="1" x14ac:dyDescent="0.2">
      <c r="A4530" s="2" t="s">
        <v>18</v>
      </c>
      <c r="B4530" s="2" t="s">
        <v>19</v>
      </c>
      <c r="C4530" s="2" t="s">
        <v>6</v>
      </c>
      <c r="D4530" s="2" t="s">
        <v>15</v>
      </c>
      <c r="E4530" s="2" t="s">
        <v>20</v>
      </c>
      <c r="F4530" s="2" t="s">
        <v>13</v>
      </c>
      <c r="G4530" s="2" t="s">
        <v>21</v>
      </c>
      <c r="H4530" s="2" t="s">
        <v>9</v>
      </c>
      <c r="I4530" s="2" t="s">
        <v>4</v>
      </c>
      <c r="J4530" s="2" t="s">
        <v>1925</v>
      </c>
      <c r="K4530" s="2" t="s">
        <v>1998</v>
      </c>
      <c r="L4530" s="2" t="s">
        <v>2002</v>
      </c>
      <c r="M4530" s="2" t="s">
        <v>2001</v>
      </c>
      <c r="O4530" s="2" t="s">
        <v>2000</v>
      </c>
      <c r="P4530" s="2" t="s">
        <v>2004</v>
      </c>
      <c r="Q4530" s="2" t="s">
        <v>1502</v>
      </c>
      <c r="R4530" s="2" t="s">
        <v>2005</v>
      </c>
      <c r="S4530" s="2" t="s">
        <v>2006</v>
      </c>
    </row>
    <row r="4531" spans="1:19" x14ac:dyDescent="0.2">
      <c r="A4531" t="s">
        <v>335</v>
      </c>
      <c r="B4531">
        <v>3.8502999999999998</v>
      </c>
      <c r="D4531" t="s">
        <v>30</v>
      </c>
      <c r="E4531" t="s">
        <v>336</v>
      </c>
      <c r="F4531" t="s">
        <v>27</v>
      </c>
      <c r="G4531">
        <v>0</v>
      </c>
      <c r="I4531" t="s">
        <v>337</v>
      </c>
    </row>
    <row r="4532" spans="1:19" x14ac:dyDescent="0.2">
      <c r="A4532" t="s">
        <v>29</v>
      </c>
      <c r="B4532">
        <v>0.25026999999999999</v>
      </c>
      <c r="D4532" t="s">
        <v>30</v>
      </c>
      <c r="E4532" t="s">
        <v>31</v>
      </c>
      <c r="F4532" t="s">
        <v>27</v>
      </c>
      <c r="G4532">
        <v>0</v>
      </c>
      <c r="I4532" t="s">
        <v>338</v>
      </c>
    </row>
    <row r="4533" spans="1:19" x14ac:dyDescent="0.2">
      <c r="A4533" t="s">
        <v>1460</v>
      </c>
      <c r="B4533">
        <v>1</v>
      </c>
      <c r="C4533" t="str">
        <f>B4523</f>
        <v>KE</v>
      </c>
      <c r="D4533" t="s">
        <v>53</v>
      </c>
      <c r="E4533" t="s">
        <v>339</v>
      </c>
      <c r="F4533" t="s">
        <v>33</v>
      </c>
      <c r="G4533">
        <v>0</v>
      </c>
      <c r="H4533" t="s">
        <v>73</v>
      </c>
      <c r="J4533">
        <f>VLOOKUP(C4533,'extension - production vol'!$B$6:$D$235,3,0)</f>
        <v>189.50800000000001</v>
      </c>
    </row>
    <row r="4534" spans="1:19" x14ac:dyDescent="0.2">
      <c r="A4534" t="s">
        <v>1434</v>
      </c>
      <c r="B4534">
        <v>3.3521534714391271E-8</v>
      </c>
      <c r="C4534" t="s">
        <v>49</v>
      </c>
      <c r="D4534" t="s">
        <v>15</v>
      </c>
      <c r="F4534" t="s">
        <v>36</v>
      </c>
      <c r="G4534">
        <v>0</v>
      </c>
      <c r="H4534" t="s">
        <v>1434</v>
      </c>
      <c r="I4534" t="s">
        <v>340</v>
      </c>
    </row>
    <row r="4535" spans="1:19" x14ac:dyDescent="0.2">
      <c r="A4535" t="s">
        <v>1435</v>
      </c>
      <c r="B4535">
        <v>1.7708617649119798E-8</v>
      </c>
      <c r="C4535" t="s">
        <v>49</v>
      </c>
      <c r="D4535" t="s">
        <v>15</v>
      </c>
      <c r="F4535" t="s">
        <v>36</v>
      </c>
      <c r="G4535">
        <v>0</v>
      </c>
      <c r="H4535" t="s">
        <v>1435</v>
      </c>
      <c r="I4535" t="s">
        <v>340</v>
      </c>
    </row>
    <row r="4536" spans="1:19" x14ac:dyDescent="0.2">
      <c r="A4536" t="s">
        <v>1452</v>
      </c>
      <c r="B4536">
        <v>3.0570455872195341E-10</v>
      </c>
      <c r="C4536" t="s">
        <v>35</v>
      </c>
      <c r="D4536" t="s">
        <v>15</v>
      </c>
      <c r="F4536" t="s">
        <v>36</v>
      </c>
      <c r="G4536">
        <v>0</v>
      </c>
      <c r="H4536" t="s">
        <v>1452</v>
      </c>
      <c r="I4536" t="s">
        <v>340</v>
      </c>
    </row>
    <row r="4537" spans="1:19" x14ac:dyDescent="0.2">
      <c r="A4537" t="s">
        <v>1453</v>
      </c>
      <c r="B4537">
        <v>3.7018911407736551E-10</v>
      </c>
      <c r="C4537" t="s">
        <v>35</v>
      </c>
      <c r="D4537" t="s">
        <v>15</v>
      </c>
      <c r="F4537" t="s">
        <v>36</v>
      </c>
      <c r="G4537">
        <v>0</v>
      </c>
      <c r="H4537" t="s">
        <v>1453</v>
      </c>
      <c r="I4537" t="s">
        <v>340</v>
      </c>
    </row>
    <row r="4538" spans="1:19" x14ac:dyDescent="0.2">
      <c r="A4538" t="s">
        <v>1454</v>
      </c>
      <c r="B4538">
        <v>4.824400067330827E-11</v>
      </c>
      <c r="C4538" t="s">
        <v>35</v>
      </c>
      <c r="D4538" t="s">
        <v>15</v>
      </c>
      <c r="F4538" t="s">
        <v>36</v>
      </c>
      <c r="G4538">
        <v>0</v>
      </c>
      <c r="H4538" t="s">
        <v>1454</v>
      </c>
      <c r="I4538" t="s">
        <v>340</v>
      </c>
    </row>
    <row r="4539" spans="1:19" x14ac:dyDescent="0.2">
      <c r="A4539" t="s">
        <v>1455</v>
      </c>
      <c r="B4539">
        <v>9.7920991465625702E-9</v>
      </c>
      <c r="C4539" t="s">
        <v>35</v>
      </c>
      <c r="D4539" t="s">
        <v>15</v>
      </c>
      <c r="F4539" t="s">
        <v>36</v>
      </c>
      <c r="G4539">
        <v>0</v>
      </c>
      <c r="H4539" t="s">
        <v>1455</v>
      </c>
      <c r="I4539" t="s">
        <v>340</v>
      </c>
    </row>
    <row r="4540" spans="1:19" x14ac:dyDescent="0.2">
      <c r="A4540" t="s">
        <v>1456</v>
      </c>
      <c r="B4540">
        <v>5.1826475970831156E-9</v>
      </c>
      <c r="C4540" t="s">
        <v>35</v>
      </c>
      <c r="D4540" t="s">
        <v>15</v>
      </c>
      <c r="F4540" t="s">
        <v>36</v>
      </c>
      <c r="G4540">
        <v>0</v>
      </c>
      <c r="H4540" t="s">
        <v>1456</v>
      </c>
      <c r="I4540" t="s">
        <v>340</v>
      </c>
    </row>
    <row r="4541" spans="1:19" x14ac:dyDescent="0.2">
      <c r="A4541" t="s">
        <v>1461</v>
      </c>
      <c r="B4541">
        <v>5.3404337904433668E-9</v>
      </c>
      <c r="C4541" t="s">
        <v>49</v>
      </c>
      <c r="D4541" t="s">
        <v>15</v>
      </c>
      <c r="F4541" t="s">
        <v>36</v>
      </c>
      <c r="G4541">
        <v>0</v>
      </c>
      <c r="H4541" t="s">
        <v>1461</v>
      </c>
      <c r="I4541" t="s">
        <v>340</v>
      </c>
    </row>
    <row r="4542" spans="1:19" x14ac:dyDescent="0.2">
      <c r="A4542" t="s">
        <v>1457</v>
      </c>
      <c r="B4542">
        <v>6.2434324500307844E-8</v>
      </c>
      <c r="C4542" t="s">
        <v>49</v>
      </c>
      <c r="D4542" t="s">
        <v>15</v>
      </c>
      <c r="F4542" t="s">
        <v>36</v>
      </c>
      <c r="G4542">
        <v>0</v>
      </c>
      <c r="H4542" t="s">
        <v>1457</v>
      </c>
      <c r="I4542" t="s">
        <v>340</v>
      </c>
    </row>
    <row r="4543" spans="1:19" x14ac:dyDescent="0.2">
      <c r="A4543" t="s">
        <v>1462</v>
      </c>
      <c r="B4543">
        <v>1.9816111689228142E-9</v>
      </c>
      <c r="C4543" t="s">
        <v>49</v>
      </c>
      <c r="D4543" t="s">
        <v>15</v>
      </c>
      <c r="F4543" t="s">
        <v>36</v>
      </c>
      <c r="G4543">
        <v>0</v>
      </c>
      <c r="H4543" t="s">
        <v>1462</v>
      </c>
      <c r="I4543" t="s">
        <v>340</v>
      </c>
    </row>
    <row r="4544" spans="1:19" x14ac:dyDescent="0.2">
      <c r="A4544" t="s">
        <v>1458</v>
      </c>
      <c r="B4544">
        <v>3.3001000093019847E-8</v>
      </c>
      <c r="C4544" t="s">
        <v>49</v>
      </c>
      <c r="D4544" t="s">
        <v>15</v>
      </c>
      <c r="F4544" t="s">
        <v>36</v>
      </c>
      <c r="G4544">
        <v>0</v>
      </c>
      <c r="H4544" t="s">
        <v>1458</v>
      </c>
      <c r="I4544" t="s">
        <v>340</v>
      </c>
    </row>
    <row r="4545" spans="1:22" x14ac:dyDescent="0.2">
      <c r="A4545" t="s">
        <v>442</v>
      </c>
      <c r="B4545">
        <v>3.7025999999999999E-3</v>
      </c>
      <c r="C4545" t="s">
        <v>42</v>
      </c>
      <c r="D4545" t="s">
        <v>16</v>
      </c>
      <c r="F4545" t="s">
        <v>36</v>
      </c>
      <c r="G4545">
        <v>0</v>
      </c>
      <c r="H4545" t="s">
        <v>443</v>
      </c>
      <c r="I4545" t="s">
        <v>353</v>
      </c>
    </row>
    <row r="4546" spans="1:22" x14ac:dyDescent="0.2">
      <c r="A4546" t="s">
        <v>354</v>
      </c>
      <c r="B4546">
        <v>-3.3322999999999998E-6</v>
      </c>
      <c r="C4546" t="s">
        <v>49</v>
      </c>
      <c r="D4546" t="s">
        <v>250</v>
      </c>
      <c r="F4546" t="s">
        <v>36</v>
      </c>
      <c r="G4546">
        <v>0</v>
      </c>
      <c r="H4546" t="s">
        <v>355</v>
      </c>
      <c r="I4546" t="s">
        <v>353</v>
      </c>
    </row>
    <row r="4548" spans="1:22" s="2" customFormat="1" x14ac:dyDescent="0.2">
      <c r="A4548" s="2" t="s">
        <v>2</v>
      </c>
      <c r="B4548" s="2" t="s">
        <v>332</v>
      </c>
    </row>
    <row r="4549" spans="1:22" x14ac:dyDescent="0.2">
      <c r="A4549" t="s">
        <v>4</v>
      </c>
      <c r="B4549" t="s">
        <v>356</v>
      </c>
    </row>
    <row r="4550" spans="1:22" x14ac:dyDescent="0.2">
      <c r="A4550" t="s">
        <v>6</v>
      </c>
      <c r="B4550" t="s">
        <v>1726</v>
      </c>
    </row>
    <row r="4551" spans="1:22" x14ac:dyDescent="0.2">
      <c r="A4551" t="s">
        <v>8</v>
      </c>
      <c r="B4551">
        <v>1</v>
      </c>
    </row>
    <row r="4552" spans="1:22" x14ac:dyDescent="0.2">
      <c r="A4552" t="s">
        <v>9</v>
      </c>
      <c r="B4552" t="s">
        <v>73</v>
      </c>
    </row>
    <row r="4553" spans="1:22" x14ac:dyDescent="0.2">
      <c r="A4553" t="s">
        <v>11</v>
      </c>
      <c r="B4553" t="s">
        <v>12</v>
      </c>
    </row>
    <row r="4554" spans="1:22" x14ac:dyDescent="0.2">
      <c r="A4554" t="s">
        <v>13</v>
      </c>
      <c r="B4554" t="s">
        <v>14</v>
      </c>
    </row>
    <row r="4555" spans="1:22" x14ac:dyDescent="0.2">
      <c r="A4555" t="s">
        <v>15</v>
      </c>
      <c r="B4555" t="s">
        <v>53</v>
      </c>
    </row>
    <row r="4556" spans="1:22" x14ac:dyDescent="0.2">
      <c r="A4556" t="s">
        <v>17</v>
      </c>
    </row>
    <row r="4557" spans="1:22" s="2" customFormat="1" x14ac:dyDescent="0.2">
      <c r="A4557" s="2" t="s">
        <v>18</v>
      </c>
      <c r="B4557" s="2" t="s">
        <v>19</v>
      </c>
      <c r="C4557" s="2" t="s">
        <v>6</v>
      </c>
      <c r="D4557" s="2" t="s">
        <v>15</v>
      </c>
      <c r="E4557" s="2" t="s">
        <v>20</v>
      </c>
      <c r="F4557" s="2" t="s">
        <v>13</v>
      </c>
      <c r="G4557" s="2" t="s">
        <v>21</v>
      </c>
      <c r="H4557" s="2" t="s">
        <v>22</v>
      </c>
      <c r="I4557" s="2" t="s">
        <v>23</v>
      </c>
      <c r="J4557" s="2" t="s">
        <v>4</v>
      </c>
      <c r="K4557" s="2" t="s">
        <v>24</v>
      </c>
      <c r="L4557" s="2" t="s">
        <v>9</v>
      </c>
      <c r="M4557" s="2" t="s">
        <v>1998</v>
      </c>
      <c r="O4557" s="2" t="s">
        <v>2002</v>
      </c>
      <c r="P4557" s="2" t="s">
        <v>2003</v>
      </c>
      <c r="Q4557" s="2" t="s">
        <v>2001</v>
      </c>
      <c r="R4557" s="2" t="s">
        <v>2000</v>
      </c>
      <c r="S4557" s="2" t="s">
        <v>2004</v>
      </c>
      <c r="T4557" s="2" t="s">
        <v>1502</v>
      </c>
      <c r="U4557" s="2" t="s">
        <v>2005</v>
      </c>
      <c r="V4557" s="2" t="s">
        <v>2006</v>
      </c>
    </row>
    <row r="4558" spans="1:22" x14ac:dyDescent="0.2">
      <c r="A4558" t="s">
        <v>335</v>
      </c>
      <c r="B4558">
        <v>3.8502999999999998</v>
      </c>
      <c r="D4558" t="s">
        <v>30</v>
      </c>
      <c r="E4558" t="s">
        <v>336</v>
      </c>
      <c r="F4558" t="s">
        <v>27</v>
      </c>
      <c r="G4558">
        <v>2</v>
      </c>
      <c r="H4558">
        <v>1.348151067341848</v>
      </c>
      <c r="I4558">
        <v>4.3409845976280087E-2</v>
      </c>
      <c r="J4558" t="s">
        <v>337</v>
      </c>
    </row>
    <row r="4559" spans="1:22" x14ac:dyDescent="0.2">
      <c r="A4559" t="s">
        <v>29</v>
      </c>
      <c r="B4559">
        <v>0.25026999999999999</v>
      </c>
      <c r="D4559" t="s">
        <v>30</v>
      </c>
      <c r="E4559" t="s">
        <v>31</v>
      </c>
      <c r="F4559" t="s">
        <v>27</v>
      </c>
      <c r="G4559">
        <v>2</v>
      </c>
      <c r="H4559">
        <v>-1.385214943900327</v>
      </c>
      <c r="I4559">
        <v>2.439508208471609E-2</v>
      </c>
      <c r="J4559" t="s">
        <v>358</v>
      </c>
    </row>
    <row r="4560" spans="1:22" x14ac:dyDescent="0.2">
      <c r="A4560" t="s">
        <v>332</v>
      </c>
      <c r="B4560">
        <v>1</v>
      </c>
      <c r="C4560" t="str">
        <f>B4550</f>
        <v>KE</v>
      </c>
      <c r="D4560" t="s">
        <v>53</v>
      </c>
      <c r="E4560" t="s">
        <v>339</v>
      </c>
      <c r="F4560" t="s">
        <v>33</v>
      </c>
      <c r="G4560">
        <v>0</v>
      </c>
      <c r="H4560">
        <v>1</v>
      </c>
      <c r="L4560" t="s">
        <v>73</v>
      </c>
      <c r="M4560">
        <f>VLOOKUP(C4560,'extension - production vol'!$B$6:$D$235,3,0)</f>
        <v>189.50800000000001</v>
      </c>
    </row>
    <row r="4561" spans="1:12" x14ac:dyDescent="0.2">
      <c r="A4561" t="s">
        <v>1434</v>
      </c>
      <c r="B4561">
        <v>9.5377999999999999E-9</v>
      </c>
      <c r="C4561" t="s">
        <v>49</v>
      </c>
      <c r="D4561" t="s">
        <v>15</v>
      </c>
      <c r="F4561" t="s">
        <v>36</v>
      </c>
      <c r="G4561">
        <v>2</v>
      </c>
      <c r="H4561">
        <v>-18.46800298604678</v>
      </c>
      <c r="I4561">
        <v>9.798894162072011E-2</v>
      </c>
      <c r="J4561" t="s">
        <v>340</v>
      </c>
      <c r="L4561" t="s">
        <v>1434</v>
      </c>
    </row>
    <row r="4562" spans="1:12" x14ac:dyDescent="0.2">
      <c r="A4562" t="s">
        <v>1435</v>
      </c>
      <c r="B4562">
        <v>5.0512999999999997E-9</v>
      </c>
      <c r="C4562" t="s">
        <v>49</v>
      </c>
      <c r="D4562" t="s">
        <v>15</v>
      </c>
      <c r="F4562" t="s">
        <v>36</v>
      </c>
      <c r="G4562">
        <v>2</v>
      </c>
      <c r="H4562">
        <v>-19.10362020104489</v>
      </c>
      <c r="I4562">
        <v>9.798894162072011E-2</v>
      </c>
      <c r="J4562" t="s">
        <v>340</v>
      </c>
      <c r="L4562" t="s">
        <v>1435</v>
      </c>
    </row>
    <row r="4563" spans="1:12" x14ac:dyDescent="0.2">
      <c r="A4563" t="s">
        <v>1439</v>
      </c>
      <c r="B4563">
        <v>2.7893999999999999E-9</v>
      </c>
      <c r="C4563" t="s">
        <v>49</v>
      </c>
      <c r="D4563" t="s">
        <v>15</v>
      </c>
      <c r="F4563" t="s">
        <v>36</v>
      </c>
      <c r="G4563">
        <v>2</v>
      </c>
      <c r="H4563">
        <v>-19.697439318003951</v>
      </c>
      <c r="I4563">
        <v>9.798894162072011E-2</v>
      </c>
      <c r="J4563" t="s">
        <v>340</v>
      </c>
      <c r="L4563" t="s">
        <v>1439</v>
      </c>
    </row>
    <row r="4564" spans="1:12" x14ac:dyDescent="0.2">
      <c r="A4564" t="s">
        <v>1440</v>
      </c>
      <c r="B4564">
        <v>5.6277000000000002E-8</v>
      </c>
      <c r="C4564" t="s">
        <v>49</v>
      </c>
      <c r="D4564" t="s">
        <v>15</v>
      </c>
      <c r="F4564" t="s">
        <v>36</v>
      </c>
      <c r="G4564">
        <v>2</v>
      </c>
      <c r="H4564">
        <v>-16.692979911025031</v>
      </c>
      <c r="I4564">
        <v>9.798894162072011E-2</v>
      </c>
      <c r="J4564" t="s">
        <v>340</v>
      </c>
      <c r="L4564" t="s">
        <v>1440</v>
      </c>
    </row>
    <row r="4565" spans="1:12" x14ac:dyDescent="0.2">
      <c r="A4565" t="s">
        <v>1441</v>
      </c>
      <c r="B4565">
        <v>4.4043E-10</v>
      </c>
      <c r="C4565" t="s">
        <v>35</v>
      </c>
      <c r="D4565" t="s">
        <v>15</v>
      </c>
      <c r="F4565" t="s">
        <v>36</v>
      </c>
      <c r="G4565">
        <v>2</v>
      </c>
      <c r="H4565">
        <v>-21.54326959350907</v>
      </c>
      <c r="I4565">
        <v>9.798894162072011E-2</v>
      </c>
      <c r="J4565" t="s">
        <v>340</v>
      </c>
      <c r="L4565" t="s">
        <v>1441</v>
      </c>
    </row>
    <row r="4566" spans="1:12" x14ac:dyDescent="0.2">
      <c r="A4566" t="s">
        <v>1442</v>
      </c>
      <c r="B4566">
        <v>7.3404E-9</v>
      </c>
      <c r="C4566" t="s">
        <v>35</v>
      </c>
      <c r="D4566" t="s">
        <v>15</v>
      </c>
      <c r="F4566" t="s">
        <v>36</v>
      </c>
      <c r="G4566">
        <v>2</v>
      </c>
      <c r="H4566">
        <v>-18.729872499892029</v>
      </c>
      <c r="I4566">
        <v>9.798894162072011E-2</v>
      </c>
      <c r="J4566" t="s">
        <v>340</v>
      </c>
      <c r="L4566" t="s">
        <v>1442</v>
      </c>
    </row>
    <row r="4567" spans="1:12" x14ac:dyDescent="0.2">
      <c r="A4567" t="s">
        <v>1452</v>
      </c>
      <c r="B4567">
        <v>3.8934000000000002E-10</v>
      </c>
      <c r="C4567" t="s">
        <v>35</v>
      </c>
      <c r="D4567" t="s">
        <v>15</v>
      </c>
      <c r="F4567" t="s">
        <v>36</v>
      </c>
      <c r="G4567">
        <v>2</v>
      </c>
      <c r="H4567">
        <v>-21.666568118067421</v>
      </c>
      <c r="I4567">
        <v>9.798894162072011E-2</v>
      </c>
      <c r="J4567" t="s">
        <v>340</v>
      </c>
      <c r="L4567" t="s">
        <v>1452</v>
      </c>
    </row>
    <row r="4568" spans="1:12" x14ac:dyDescent="0.2">
      <c r="A4568" t="s">
        <v>1453</v>
      </c>
      <c r="B4568">
        <v>4.7130000000000002E-10</v>
      </c>
      <c r="C4568" t="s">
        <v>35</v>
      </c>
      <c r="D4568" t="s">
        <v>15</v>
      </c>
      <c r="F4568" t="s">
        <v>36</v>
      </c>
      <c r="G4568">
        <v>2</v>
      </c>
      <c r="H4568">
        <v>-21.47552628199886</v>
      </c>
      <c r="I4568">
        <v>9.798894162072011E-2</v>
      </c>
      <c r="J4568" t="s">
        <v>340</v>
      </c>
      <c r="L4568" t="s">
        <v>1453</v>
      </c>
    </row>
    <row r="4569" spans="1:12" x14ac:dyDescent="0.2">
      <c r="A4569" t="s">
        <v>1454</v>
      </c>
      <c r="B4569">
        <v>6.1474000000000004E-11</v>
      </c>
      <c r="C4569" t="s">
        <v>35</v>
      </c>
      <c r="D4569" t="s">
        <v>15</v>
      </c>
      <c r="F4569" t="s">
        <v>36</v>
      </c>
      <c r="G4569">
        <v>2</v>
      </c>
      <c r="H4569">
        <v>-23.51240679473371</v>
      </c>
      <c r="I4569">
        <v>9.798894162072011E-2</v>
      </c>
      <c r="J4569" t="s">
        <v>340</v>
      </c>
      <c r="L4569" t="s">
        <v>1454</v>
      </c>
    </row>
    <row r="4570" spans="1:12" x14ac:dyDescent="0.2">
      <c r="A4570" t="s">
        <v>1455</v>
      </c>
      <c r="B4570">
        <v>1.2458999999999999E-8</v>
      </c>
      <c r="C4570" t="s">
        <v>35</v>
      </c>
      <c r="D4570" t="s">
        <v>15</v>
      </c>
      <c r="F4570" t="s">
        <v>36</v>
      </c>
      <c r="G4570">
        <v>2</v>
      </c>
      <c r="H4570">
        <v>-18.20082258362968</v>
      </c>
      <c r="I4570">
        <v>9.798894162072011E-2</v>
      </c>
      <c r="J4570" t="s">
        <v>340</v>
      </c>
      <c r="L4570" t="s">
        <v>1455</v>
      </c>
    </row>
    <row r="4571" spans="1:12" x14ac:dyDescent="0.2">
      <c r="A4571" t="s">
        <v>1456</v>
      </c>
      <c r="B4571">
        <v>6.5981999999999998E-9</v>
      </c>
      <c r="C4571" t="s">
        <v>35</v>
      </c>
      <c r="D4571" t="s">
        <v>15</v>
      </c>
      <c r="F4571" t="s">
        <v>36</v>
      </c>
      <c r="G4571">
        <v>2</v>
      </c>
      <c r="H4571">
        <v>-18.836468952383601</v>
      </c>
      <c r="I4571">
        <v>9.798894162072011E-2</v>
      </c>
      <c r="J4571" t="s">
        <v>340</v>
      </c>
      <c r="L4571" t="s">
        <v>1456</v>
      </c>
    </row>
    <row r="4572" spans="1:12" x14ac:dyDescent="0.2">
      <c r="A4572" t="s">
        <v>1461</v>
      </c>
      <c r="B4572">
        <v>1.0666E-9</v>
      </c>
      <c r="C4572" t="s">
        <v>49</v>
      </c>
      <c r="D4572" t="s">
        <v>15</v>
      </c>
      <c r="F4572" t="s">
        <v>36</v>
      </c>
      <c r="G4572">
        <v>2</v>
      </c>
      <c r="H4572">
        <v>-20.658789817762049</v>
      </c>
      <c r="I4572">
        <v>9.798894162072011E-2</v>
      </c>
      <c r="J4572" t="s">
        <v>340</v>
      </c>
      <c r="L4572" t="s">
        <v>1461</v>
      </c>
    </row>
    <row r="4573" spans="1:12" x14ac:dyDescent="0.2">
      <c r="A4573" t="s">
        <v>1457</v>
      </c>
      <c r="B4573">
        <v>1.7777000000000001E-8</v>
      </c>
      <c r="C4573" t="s">
        <v>49</v>
      </c>
      <c r="D4573" t="s">
        <v>15</v>
      </c>
      <c r="F4573" t="s">
        <v>36</v>
      </c>
      <c r="G4573">
        <v>2</v>
      </c>
      <c r="H4573">
        <v>-17.845360350005858</v>
      </c>
      <c r="I4573">
        <v>9.798894162072011E-2</v>
      </c>
      <c r="J4573" t="s">
        <v>340</v>
      </c>
      <c r="L4573" t="s">
        <v>1457</v>
      </c>
    </row>
    <row r="4574" spans="1:12" x14ac:dyDescent="0.2">
      <c r="A4574" t="s">
        <v>1462</v>
      </c>
      <c r="B4574">
        <v>5.6487000000000004E-10</v>
      </c>
      <c r="C4574" t="s">
        <v>49</v>
      </c>
      <c r="D4574" t="s">
        <v>15</v>
      </c>
      <c r="F4574" t="s">
        <v>36</v>
      </c>
      <c r="G4574">
        <v>2</v>
      </c>
      <c r="H4574">
        <v>-21.294425499752101</v>
      </c>
      <c r="I4574">
        <v>9.798894162072011E-2</v>
      </c>
      <c r="J4574" t="s">
        <v>340</v>
      </c>
      <c r="L4574" t="s">
        <v>1462</v>
      </c>
    </row>
    <row r="4575" spans="1:12" x14ac:dyDescent="0.2">
      <c r="A4575" t="s">
        <v>1458</v>
      </c>
      <c r="B4575">
        <v>9.4146000000000001E-9</v>
      </c>
      <c r="C4575" t="s">
        <v>49</v>
      </c>
      <c r="D4575" t="s">
        <v>15</v>
      </c>
      <c r="F4575" t="s">
        <v>36</v>
      </c>
      <c r="G4575">
        <v>2</v>
      </c>
      <c r="H4575">
        <v>-18.48100416113547</v>
      </c>
      <c r="I4575">
        <v>9.798894162072011E-2</v>
      </c>
      <c r="J4575" t="s">
        <v>340</v>
      </c>
      <c r="L4575" t="s">
        <v>1458</v>
      </c>
    </row>
    <row r="4576" spans="1:12" x14ac:dyDescent="0.2">
      <c r="A4576" t="s">
        <v>341</v>
      </c>
      <c r="B4576">
        <v>2.3616999999999999E-8</v>
      </c>
      <c r="C4576" t="s">
        <v>359</v>
      </c>
      <c r="D4576" t="s">
        <v>15</v>
      </c>
      <c r="F4576" t="s">
        <v>36</v>
      </c>
      <c r="G4576">
        <v>2</v>
      </c>
      <c r="H4576">
        <v>-17.561299045251399</v>
      </c>
      <c r="I4576">
        <v>9.798894162072011E-2</v>
      </c>
      <c r="J4576" t="s">
        <v>340</v>
      </c>
      <c r="L4576" t="s">
        <v>341</v>
      </c>
    </row>
    <row r="4577" spans="1:12" x14ac:dyDescent="0.2">
      <c r="A4577" t="s">
        <v>342</v>
      </c>
      <c r="B4577">
        <v>2.3616999999999999E-8</v>
      </c>
      <c r="C4577" t="s">
        <v>359</v>
      </c>
      <c r="D4577" t="s">
        <v>15</v>
      </c>
      <c r="F4577" t="s">
        <v>36</v>
      </c>
      <c r="G4577">
        <v>2</v>
      </c>
      <c r="H4577">
        <v>-17.561299045251399</v>
      </c>
      <c r="I4577">
        <v>9.798894162072011E-2</v>
      </c>
      <c r="J4577" t="s">
        <v>340</v>
      </c>
      <c r="L4577" t="s">
        <v>342</v>
      </c>
    </row>
    <row r="4578" spans="1:12" x14ac:dyDescent="0.2">
      <c r="A4578" t="s">
        <v>343</v>
      </c>
      <c r="B4578">
        <v>1.2508E-8</v>
      </c>
      <c r="C4578" t="s">
        <v>359</v>
      </c>
      <c r="D4578" t="s">
        <v>15</v>
      </c>
      <c r="F4578" t="s">
        <v>36</v>
      </c>
      <c r="G4578">
        <v>2</v>
      </c>
      <c r="H4578">
        <v>-18.196897397350821</v>
      </c>
      <c r="I4578">
        <v>9.798894162072011E-2</v>
      </c>
      <c r="J4578" t="s">
        <v>340</v>
      </c>
      <c r="L4578" t="s">
        <v>343</v>
      </c>
    </row>
    <row r="4579" spans="1:12" x14ac:dyDescent="0.2">
      <c r="A4579" t="s">
        <v>344</v>
      </c>
      <c r="B4579">
        <v>1.2508E-8</v>
      </c>
      <c r="C4579" t="s">
        <v>359</v>
      </c>
      <c r="D4579" t="s">
        <v>15</v>
      </c>
      <c r="F4579" t="s">
        <v>36</v>
      </c>
      <c r="G4579">
        <v>2</v>
      </c>
      <c r="H4579">
        <v>-18.196897397350821</v>
      </c>
      <c r="I4579">
        <v>9.798894162072011E-2</v>
      </c>
      <c r="J4579" t="s">
        <v>340</v>
      </c>
      <c r="L4579" t="s">
        <v>344</v>
      </c>
    </row>
    <row r="4580" spans="1:12" x14ac:dyDescent="0.2">
      <c r="A4580" t="s">
        <v>345</v>
      </c>
      <c r="B4580">
        <v>2.4797999999999997E-7</v>
      </c>
      <c r="C4580" t="s">
        <v>359</v>
      </c>
      <c r="D4580" t="s">
        <v>15</v>
      </c>
      <c r="F4580" t="s">
        <v>36</v>
      </c>
      <c r="G4580">
        <v>2</v>
      </c>
      <c r="H4580">
        <v>-15.20991773919472</v>
      </c>
      <c r="I4580">
        <v>9.798894162072011E-2</v>
      </c>
      <c r="J4580" t="s">
        <v>340</v>
      </c>
      <c r="L4580" t="s">
        <v>345</v>
      </c>
    </row>
    <row r="4581" spans="1:12" x14ac:dyDescent="0.2">
      <c r="A4581" t="s">
        <v>346</v>
      </c>
      <c r="B4581">
        <v>1.3133E-7</v>
      </c>
      <c r="C4581" t="s">
        <v>359</v>
      </c>
      <c r="D4581" t="s">
        <v>15</v>
      </c>
      <c r="F4581" t="s">
        <v>36</v>
      </c>
      <c r="G4581">
        <v>2</v>
      </c>
      <c r="H4581">
        <v>-15.845552597349339</v>
      </c>
      <c r="I4581">
        <v>9.798894162072011E-2</v>
      </c>
      <c r="J4581" t="s">
        <v>340</v>
      </c>
      <c r="L4581" t="s">
        <v>346</v>
      </c>
    </row>
    <row r="4582" spans="1:12" x14ac:dyDescent="0.2">
      <c r="A4582" t="s">
        <v>347</v>
      </c>
      <c r="B4582">
        <v>4.6489E-8</v>
      </c>
      <c r="C4582" t="s">
        <v>49</v>
      </c>
      <c r="D4582" t="s">
        <v>15</v>
      </c>
      <c r="F4582" t="s">
        <v>36</v>
      </c>
      <c r="G4582">
        <v>2</v>
      </c>
      <c r="H4582">
        <v>-16.884050111477411</v>
      </c>
      <c r="I4582">
        <v>9.798894162072011E-2</v>
      </c>
      <c r="J4582" t="s">
        <v>340</v>
      </c>
      <c r="L4582" t="s">
        <v>347</v>
      </c>
    </row>
    <row r="4583" spans="1:12" x14ac:dyDescent="0.2">
      <c r="A4583" t="s">
        <v>348</v>
      </c>
      <c r="B4583">
        <v>3.3766000000000001E-9</v>
      </c>
      <c r="C4583" t="s">
        <v>49</v>
      </c>
      <c r="D4583" t="s">
        <v>15</v>
      </c>
      <c r="F4583" t="s">
        <v>36</v>
      </c>
      <c r="G4583">
        <v>2</v>
      </c>
      <c r="H4583">
        <v>-19.506396550885459</v>
      </c>
      <c r="I4583">
        <v>9.798894162072011E-2</v>
      </c>
      <c r="J4583" t="s">
        <v>340</v>
      </c>
      <c r="L4583" t="s">
        <v>348</v>
      </c>
    </row>
    <row r="4584" spans="1:12" x14ac:dyDescent="0.2">
      <c r="A4584" t="s">
        <v>349</v>
      </c>
      <c r="B4584">
        <v>1.2213E-8</v>
      </c>
      <c r="C4584" t="s">
        <v>359</v>
      </c>
      <c r="D4584" t="s">
        <v>15</v>
      </c>
      <c r="F4584" t="s">
        <v>36</v>
      </c>
      <c r="G4584">
        <v>2</v>
      </c>
      <c r="H4584">
        <v>-18.220764878757461</v>
      </c>
      <c r="I4584">
        <v>9.798894162072011E-2</v>
      </c>
      <c r="J4584" t="s">
        <v>340</v>
      </c>
      <c r="L4584" t="s">
        <v>349</v>
      </c>
    </row>
    <row r="4585" spans="1:12" x14ac:dyDescent="0.2">
      <c r="A4585" t="s">
        <v>350</v>
      </c>
      <c r="B4585">
        <v>2.0354999999999999E-7</v>
      </c>
      <c r="C4585" t="s">
        <v>359</v>
      </c>
      <c r="D4585" t="s">
        <v>15</v>
      </c>
      <c r="F4585" t="s">
        <v>36</v>
      </c>
      <c r="G4585">
        <v>2</v>
      </c>
      <c r="H4585">
        <v>-15.40735416199742</v>
      </c>
      <c r="I4585">
        <v>9.798894162072011E-2</v>
      </c>
      <c r="J4585" t="s">
        <v>340</v>
      </c>
      <c r="L4585" t="s">
        <v>350</v>
      </c>
    </row>
    <row r="4586" spans="1:12" x14ac:dyDescent="0.2">
      <c r="A4586" t="s">
        <v>351</v>
      </c>
      <c r="B4586">
        <v>6.4681999999999996E-9</v>
      </c>
      <c r="C4586" t="s">
        <v>359</v>
      </c>
      <c r="D4586" t="s">
        <v>15</v>
      </c>
      <c r="F4586" t="s">
        <v>36</v>
      </c>
      <c r="G4586">
        <v>2</v>
      </c>
      <c r="H4586">
        <v>-18.856367974250119</v>
      </c>
      <c r="I4586">
        <v>9.798894162072011E-2</v>
      </c>
      <c r="J4586" t="s">
        <v>340</v>
      </c>
      <c r="L4586" t="s">
        <v>351</v>
      </c>
    </row>
    <row r="4587" spans="1:12" x14ac:dyDescent="0.2">
      <c r="A4587" t="s">
        <v>352</v>
      </c>
      <c r="B4587">
        <v>1.078E-7</v>
      </c>
      <c r="C4587" t="s">
        <v>359</v>
      </c>
      <c r="D4587" t="s">
        <v>15</v>
      </c>
      <c r="F4587" t="s">
        <v>36</v>
      </c>
      <c r="G4587">
        <v>2</v>
      </c>
      <c r="H4587">
        <v>-16.042988178471511</v>
      </c>
      <c r="I4587">
        <v>9.798894162072011E-2</v>
      </c>
      <c r="J4587" t="s">
        <v>340</v>
      </c>
      <c r="L4587" t="s">
        <v>352</v>
      </c>
    </row>
    <row r="4588" spans="1:12" x14ac:dyDescent="0.2">
      <c r="A4588" t="s">
        <v>442</v>
      </c>
      <c r="B4588">
        <v>2.0720999999999999E-3</v>
      </c>
      <c r="C4588" t="s">
        <v>42</v>
      </c>
      <c r="D4588" t="s">
        <v>16</v>
      </c>
      <c r="F4588" t="s">
        <v>36</v>
      </c>
      <c r="G4588">
        <v>2</v>
      </c>
      <c r="H4588">
        <v>-6.1791926932012373</v>
      </c>
      <c r="I4588">
        <v>4.3409845976280087E-2</v>
      </c>
      <c r="J4588" t="s">
        <v>353</v>
      </c>
      <c r="L4588" t="s">
        <v>443</v>
      </c>
    </row>
    <row r="4589" spans="1:12" x14ac:dyDescent="0.2">
      <c r="A4589" t="s">
        <v>354</v>
      </c>
      <c r="B4589">
        <v>-1.8648999999999999E-6</v>
      </c>
      <c r="C4589" t="s">
        <v>49</v>
      </c>
      <c r="D4589" t="s">
        <v>250</v>
      </c>
      <c r="F4589" t="s">
        <v>36</v>
      </c>
      <c r="G4589">
        <v>2</v>
      </c>
      <c r="H4589">
        <v>-13.19230312560901</v>
      </c>
      <c r="I4589">
        <v>4.3409845976280087E-2</v>
      </c>
      <c r="J4589" t="s">
        <v>353</v>
      </c>
      <c r="K4589" t="b">
        <v>1</v>
      </c>
      <c r="L4589" t="s">
        <v>355</v>
      </c>
    </row>
    <row r="4591" spans="1:12" s="2" customFormat="1" x14ac:dyDescent="0.2">
      <c r="A4591" s="2" t="s">
        <v>2</v>
      </c>
      <c r="B4591" s="2" t="s">
        <v>1459</v>
      </c>
    </row>
    <row r="4592" spans="1:12" x14ac:dyDescent="0.2">
      <c r="A4592" t="s">
        <v>4</v>
      </c>
      <c r="B4592" t="s">
        <v>404</v>
      </c>
    </row>
    <row r="4593" spans="1:19" x14ac:dyDescent="0.2">
      <c r="A4593" t="s">
        <v>6</v>
      </c>
      <c r="B4593" t="s">
        <v>1948</v>
      </c>
    </row>
    <row r="4594" spans="1:19" x14ac:dyDescent="0.2">
      <c r="A4594" t="s">
        <v>8</v>
      </c>
      <c r="B4594">
        <v>1</v>
      </c>
    </row>
    <row r="4595" spans="1:19" x14ac:dyDescent="0.2">
      <c r="A4595" t="s">
        <v>9</v>
      </c>
      <c r="B4595" t="s">
        <v>73</v>
      </c>
    </row>
    <row r="4596" spans="1:19" x14ac:dyDescent="0.2">
      <c r="A4596" t="s">
        <v>11</v>
      </c>
      <c r="B4596" t="s">
        <v>12</v>
      </c>
    </row>
    <row r="4597" spans="1:19" x14ac:dyDescent="0.2">
      <c r="A4597" t="s">
        <v>13</v>
      </c>
      <c r="B4597" t="s">
        <v>14</v>
      </c>
    </row>
    <row r="4598" spans="1:19" x14ac:dyDescent="0.2">
      <c r="A4598" t="s">
        <v>15</v>
      </c>
      <c r="B4598" t="s">
        <v>53</v>
      </c>
    </row>
    <row r="4599" spans="1:19" x14ac:dyDescent="0.2">
      <c r="A4599" t="s">
        <v>17</v>
      </c>
    </row>
    <row r="4600" spans="1:19" s="2" customFormat="1" x14ac:dyDescent="0.2">
      <c r="A4600" s="2" t="s">
        <v>18</v>
      </c>
      <c r="B4600" s="2" t="s">
        <v>19</v>
      </c>
      <c r="C4600" s="2" t="s">
        <v>6</v>
      </c>
      <c r="D4600" s="2" t="s">
        <v>15</v>
      </c>
      <c r="E4600" s="2" t="s">
        <v>20</v>
      </c>
      <c r="F4600" s="2" t="s">
        <v>13</v>
      </c>
      <c r="G4600" s="2" t="s">
        <v>21</v>
      </c>
      <c r="H4600" s="2" t="s">
        <v>9</v>
      </c>
      <c r="I4600" s="2" t="s">
        <v>4</v>
      </c>
      <c r="J4600" s="2" t="s">
        <v>1925</v>
      </c>
      <c r="K4600" s="2" t="s">
        <v>1998</v>
      </c>
      <c r="L4600" s="2" t="s">
        <v>2002</v>
      </c>
      <c r="M4600" s="2" t="s">
        <v>2001</v>
      </c>
      <c r="O4600" s="2" t="s">
        <v>2000</v>
      </c>
      <c r="P4600" s="2" t="s">
        <v>2004</v>
      </c>
      <c r="Q4600" s="2" t="s">
        <v>1502</v>
      </c>
      <c r="R4600" s="2" t="s">
        <v>2005</v>
      </c>
      <c r="S4600" s="2" t="s">
        <v>2006</v>
      </c>
    </row>
    <row r="4601" spans="1:19" x14ac:dyDescent="0.2">
      <c r="A4601" t="s">
        <v>335</v>
      </c>
      <c r="B4601">
        <v>3.8502999999999998</v>
      </c>
      <c r="D4601" t="s">
        <v>30</v>
      </c>
      <c r="E4601" t="s">
        <v>336</v>
      </c>
      <c r="F4601" t="s">
        <v>27</v>
      </c>
      <c r="G4601">
        <v>0</v>
      </c>
      <c r="I4601" t="s">
        <v>337</v>
      </c>
    </row>
    <row r="4602" spans="1:19" x14ac:dyDescent="0.2">
      <c r="A4602" t="s">
        <v>29</v>
      </c>
      <c r="B4602">
        <v>0.25026999999999999</v>
      </c>
      <c r="D4602" t="s">
        <v>30</v>
      </c>
      <c r="E4602" t="s">
        <v>31</v>
      </c>
      <c r="F4602" t="s">
        <v>27</v>
      </c>
      <c r="G4602">
        <v>0</v>
      </c>
      <c r="I4602" t="s">
        <v>338</v>
      </c>
    </row>
    <row r="4603" spans="1:19" x14ac:dyDescent="0.2">
      <c r="A4603" t="s">
        <v>1459</v>
      </c>
      <c r="B4603">
        <v>1</v>
      </c>
      <c r="C4603" t="str">
        <f>B4593</f>
        <v>TZ</v>
      </c>
      <c r="D4603" t="s">
        <v>53</v>
      </c>
      <c r="E4603" t="s">
        <v>339</v>
      </c>
      <c r="F4603" t="s">
        <v>33</v>
      </c>
      <c r="G4603">
        <v>0</v>
      </c>
      <c r="H4603" t="s">
        <v>73</v>
      </c>
      <c r="J4603">
        <f>VLOOKUP(C4603,'extension - production vol'!$B$6:$D$235,3,0)</f>
        <v>33.520000000000003</v>
      </c>
    </row>
    <row r="4604" spans="1:19" x14ac:dyDescent="0.2">
      <c r="A4604" t="s">
        <v>1439</v>
      </c>
      <c r="B4604">
        <v>6.4265290829504533E-9</v>
      </c>
      <c r="C4604" t="s">
        <v>49</v>
      </c>
      <c r="D4604" t="s">
        <v>15</v>
      </c>
      <c r="F4604" t="s">
        <v>36</v>
      </c>
      <c r="G4604">
        <v>0</v>
      </c>
      <c r="H4604" t="s">
        <v>1439</v>
      </c>
      <c r="I4604" t="s">
        <v>340</v>
      </c>
    </row>
    <row r="4605" spans="1:19" x14ac:dyDescent="0.2">
      <c r="A4605" t="s">
        <v>1440</v>
      </c>
      <c r="B4605">
        <v>7.9051994914169298E-8</v>
      </c>
      <c r="C4605" t="s">
        <v>49</v>
      </c>
      <c r="D4605" t="s">
        <v>15</v>
      </c>
      <c r="F4605" t="s">
        <v>36</v>
      </c>
      <c r="G4605">
        <v>0</v>
      </c>
      <c r="H4605" t="s">
        <v>1440</v>
      </c>
      <c r="I4605" t="s">
        <v>340</v>
      </c>
    </row>
    <row r="4606" spans="1:19" x14ac:dyDescent="0.2">
      <c r="A4606" t="s">
        <v>1441</v>
      </c>
      <c r="B4606">
        <v>4.3905136743696912E-9</v>
      </c>
      <c r="C4606" t="s">
        <v>35</v>
      </c>
      <c r="D4606" t="s">
        <v>15</v>
      </c>
      <c r="F4606" t="s">
        <v>36</v>
      </c>
      <c r="G4606">
        <v>0</v>
      </c>
      <c r="H4606" t="s">
        <v>1441</v>
      </c>
      <c r="I4606" t="s">
        <v>340</v>
      </c>
    </row>
    <row r="4607" spans="1:19" x14ac:dyDescent="0.2">
      <c r="A4607" t="s">
        <v>1442</v>
      </c>
      <c r="B4607">
        <v>1.0521308675626849E-7</v>
      </c>
      <c r="C4607" t="s">
        <v>35</v>
      </c>
      <c r="D4607" t="s">
        <v>15</v>
      </c>
      <c r="F4607" t="s">
        <v>36</v>
      </c>
      <c r="G4607">
        <v>0</v>
      </c>
      <c r="H4607" t="s">
        <v>1442</v>
      </c>
      <c r="I4607" t="s">
        <v>340</v>
      </c>
    </row>
    <row r="4608" spans="1:19" x14ac:dyDescent="0.2">
      <c r="A4608" t="s">
        <v>341</v>
      </c>
      <c r="B4608">
        <v>2.1036182300075951E-7</v>
      </c>
      <c r="C4608" t="s">
        <v>35</v>
      </c>
      <c r="D4608" t="s">
        <v>15</v>
      </c>
      <c r="F4608" t="s">
        <v>36</v>
      </c>
      <c r="G4608">
        <v>0</v>
      </c>
      <c r="H4608" t="s">
        <v>341</v>
      </c>
      <c r="I4608" t="s">
        <v>340</v>
      </c>
    </row>
    <row r="4609" spans="1:9" x14ac:dyDescent="0.2">
      <c r="A4609" t="s">
        <v>342</v>
      </c>
      <c r="B4609">
        <v>2.1036182300075951E-7</v>
      </c>
      <c r="C4609" t="s">
        <v>35</v>
      </c>
      <c r="D4609" t="s">
        <v>15</v>
      </c>
      <c r="F4609" t="s">
        <v>36</v>
      </c>
      <c r="G4609">
        <v>0</v>
      </c>
      <c r="H4609" t="s">
        <v>342</v>
      </c>
      <c r="I4609" t="s">
        <v>340</v>
      </c>
    </row>
    <row r="4610" spans="1:9" x14ac:dyDescent="0.2">
      <c r="A4610" t="s">
        <v>343</v>
      </c>
      <c r="B4610">
        <v>1.161457169463653E-7</v>
      </c>
      <c r="C4610" t="s">
        <v>35</v>
      </c>
      <c r="D4610" t="s">
        <v>15</v>
      </c>
      <c r="F4610" t="s">
        <v>36</v>
      </c>
      <c r="G4610">
        <v>0</v>
      </c>
      <c r="H4610" t="s">
        <v>343</v>
      </c>
      <c r="I4610" t="s">
        <v>340</v>
      </c>
    </row>
    <row r="4611" spans="1:9" x14ac:dyDescent="0.2">
      <c r="A4611" t="s">
        <v>344</v>
      </c>
      <c r="B4611">
        <v>1.161457169463653E-7</v>
      </c>
      <c r="C4611" t="s">
        <v>35</v>
      </c>
      <c r="D4611" t="s">
        <v>15</v>
      </c>
      <c r="F4611" t="s">
        <v>36</v>
      </c>
      <c r="G4611">
        <v>0</v>
      </c>
      <c r="H4611" t="s">
        <v>344</v>
      </c>
      <c r="I4611" t="s">
        <v>340</v>
      </c>
    </row>
    <row r="4612" spans="1:9" x14ac:dyDescent="0.2">
      <c r="A4612" t="s">
        <v>345</v>
      </c>
      <c r="B4612">
        <v>2.1895696433061281E-6</v>
      </c>
      <c r="C4612" t="s">
        <v>35</v>
      </c>
      <c r="D4612" t="s">
        <v>15</v>
      </c>
      <c r="F4612" t="s">
        <v>36</v>
      </c>
      <c r="G4612">
        <v>0</v>
      </c>
      <c r="H4612" t="s">
        <v>345</v>
      </c>
      <c r="I4612" t="s">
        <v>340</v>
      </c>
    </row>
    <row r="4613" spans="1:9" x14ac:dyDescent="0.2">
      <c r="A4613" t="s">
        <v>346</v>
      </c>
      <c r="B4613">
        <v>1.2113722961667671E-6</v>
      </c>
      <c r="C4613" t="s">
        <v>35</v>
      </c>
      <c r="D4613" t="s">
        <v>15</v>
      </c>
      <c r="F4613" t="s">
        <v>36</v>
      </c>
      <c r="G4613">
        <v>0</v>
      </c>
      <c r="H4613" t="s">
        <v>346</v>
      </c>
      <c r="I4613" t="s">
        <v>340</v>
      </c>
    </row>
    <row r="4614" spans="1:9" x14ac:dyDescent="0.2">
      <c r="A4614" t="s">
        <v>347</v>
      </c>
      <c r="B4614">
        <v>1.5412295411323661E-7</v>
      </c>
      <c r="C4614" t="s">
        <v>49</v>
      </c>
      <c r="D4614" t="s">
        <v>15</v>
      </c>
      <c r="F4614" t="s">
        <v>36</v>
      </c>
      <c r="G4614">
        <v>0</v>
      </c>
      <c r="H4614" t="s">
        <v>347</v>
      </c>
      <c r="I4614" t="s">
        <v>340</v>
      </c>
    </row>
    <row r="4615" spans="1:9" x14ac:dyDescent="0.2">
      <c r="A4615" t="s">
        <v>348</v>
      </c>
      <c r="B4615">
        <v>3.281510868019834E-9</v>
      </c>
      <c r="C4615" t="s">
        <v>49</v>
      </c>
      <c r="D4615" t="s">
        <v>15</v>
      </c>
      <c r="F4615" t="s">
        <v>36</v>
      </c>
      <c r="G4615">
        <v>0</v>
      </c>
      <c r="H4615" t="s">
        <v>348</v>
      </c>
      <c r="I4615" t="s">
        <v>340</v>
      </c>
    </row>
    <row r="4616" spans="1:9" x14ac:dyDescent="0.2">
      <c r="A4616" t="s">
        <v>349</v>
      </c>
      <c r="B4616">
        <v>9.554485716244923E-8</v>
      </c>
      <c r="C4616" t="s">
        <v>35</v>
      </c>
      <c r="D4616" t="s">
        <v>15</v>
      </c>
      <c r="F4616" t="s">
        <v>36</v>
      </c>
      <c r="G4616">
        <v>0</v>
      </c>
      <c r="H4616" t="s">
        <v>349</v>
      </c>
      <c r="I4616" t="s">
        <v>340</v>
      </c>
    </row>
    <row r="4617" spans="1:9" x14ac:dyDescent="0.2">
      <c r="A4617" t="s">
        <v>350</v>
      </c>
      <c r="B4617">
        <v>2.2976263270017552E-6</v>
      </c>
      <c r="C4617" t="s">
        <v>35</v>
      </c>
      <c r="D4617" t="s">
        <v>15</v>
      </c>
      <c r="F4617" t="s">
        <v>36</v>
      </c>
      <c r="G4617">
        <v>0</v>
      </c>
      <c r="H4617" t="s">
        <v>350</v>
      </c>
      <c r="I4617" t="s">
        <v>340</v>
      </c>
    </row>
    <row r="4618" spans="1:9" x14ac:dyDescent="0.2">
      <c r="A4618" t="s">
        <v>351</v>
      </c>
      <c r="B4618">
        <v>5.3061518888431617E-8</v>
      </c>
      <c r="C4618" t="s">
        <v>35</v>
      </c>
      <c r="D4618" t="s">
        <v>15</v>
      </c>
      <c r="F4618" t="s">
        <v>36</v>
      </c>
      <c r="G4618">
        <v>0</v>
      </c>
      <c r="H4618" t="s">
        <v>351</v>
      </c>
      <c r="I4618" t="s">
        <v>340</v>
      </c>
    </row>
    <row r="4619" spans="1:9" x14ac:dyDescent="0.2">
      <c r="A4619" t="s">
        <v>352</v>
      </c>
      <c r="B4619">
        <v>1.2739314288326559E-6</v>
      </c>
      <c r="C4619" t="s">
        <v>35</v>
      </c>
      <c r="D4619" t="s">
        <v>15</v>
      </c>
      <c r="F4619" t="s">
        <v>36</v>
      </c>
      <c r="G4619">
        <v>0</v>
      </c>
      <c r="H4619" t="s">
        <v>352</v>
      </c>
      <c r="I4619" t="s">
        <v>340</v>
      </c>
    </row>
    <row r="4620" spans="1:9" x14ac:dyDescent="0.2">
      <c r="A4620" t="s">
        <v>442</v>
      </c>
      <c r="B4620">
        <v>3.7025999999999999E-3</v>
      </c>
      <c r="C4620" t="s">
        <v>42</v>
      </c>
      <c r="D4620" t="s">
        <v>16</v>
      </c>
      <c r="F4620" t="s">
        <v>36</v>
      </c>
      <c r="G4620">
        <v>0</v>
      </c>
      <c r="H4620" t="s">
        <v>443</v>
      </c>
      <c r="I4620" t="s">
        <v>353</v>
      </c>
    </row>
    <row r="4621" spans="1:9" x14ac:dyDescent="0.2">
      <c r="A4621" t="s">
        <v>354</v>
      </c>
      <c r="B4621">
        <v>-3.3322999999999998E-6</v>
      </c>
      <c r="C4621" t="s">
        <v>49</v>
      </c>
      <c r="D4621" t="s">
        <v>250</v>
      </c>
      <c r="F4621" t="s">
        <v>36</v>
      </c>
      <c r="G4621">
        <v>0</v>
      </c>
      <c r="H4621" t="s">
        <v>355</v>
      </c>
      <c r="I4621" t="s">
        <v>353</v>
      </c>
    </row>
    <row r="4623" spans="1:9" s="2" customFormat="1" x14ac:dyDescent="0.2">
      <c r="A4623" s="2" t="s">
        <v>2</v>
      </c>
      <c r="B4623" s="2" t="s">
        <v>1460</v>
      </c>
    </row>
    <row r="4624" spans="1:9" x14ac:dyDescent="0.2">
      <c r="A4624" t="s">
        <v>4</v>
      </c>
      <c r="B4624" t="s">
        <v>404</v>
      </c>
    </row>
    <row r="4625" spans="1:19" x14ac:dyDescent="0.2">
      <c r="A4625" t="s">
        <v>6</v>
      </c>
      <c r="B4625" t="s">
        <v>1948</v>
      </c>
    </row>
    <row r="4626" spans="1:19" x14ac:dyDescent="0.2">
      <c r="A4626" t="s">
        <v>8</v>
      </c>
      <c r="B4626">
        <v>1</v>
      </c>
    </row>
    <row r="4627" spans="1:19" x14ac:dyDescent="0.2">
      <c r="A4627" t="s">
        <v>9</v>
      </c>
      <c r="B4627" t="s">
        <v>73</v>
      </c>
    </row>
    <row r="4628" spans="1:19" x14ac:dyDescent="0.2">
      <c r="A4628" t="s">
        <v>11</v>
      </c>
      <c r="B4628" t="s">
        <v>12</v>
      </c>
    </row>
    <row r="4629" spans="1:19" x14ac:dyDescent="0.2">
      <c r="A4629" t="s">
        <v>13</v>
      </c>
      <c r="B4629" t="s">
        <v>14</v>
      </c>
    </row>
    <row r="4630" spans="1:19" x14ac:dyDescent="0.2">
      <c r="A4630" t="s">
        <v>15</v>
      </c>
      <c r="B4630" t="s">
        <v>53</v>
      </c>
    </row>
    <row r="4631" spans="1:19" x14ac:dyDescent="0.2">
      <c r="A4631" t="s">
        <v>17</v>
      </c>
    </row>
    <row r="4632" spans="1:19" s="2" customFormat="1" x14ac:dyDescent="0.2">
      <c r="A4632" s="2" t="s">
        <v>18</v>
      </c>
      <c r="B4632" s="2" t="s">
        <v>19</v>
      </c>
      <c r="C4632" s="2" t="s">
        <v>6</v>
      </c>
      <c r="D4632" s="2" t="s">
        <v>15</v>
      </c>
      <c r="E4632" s="2" t="s">
        <v>20</v>
      </c>
      <c r="F4632" s="2" t="s">
        <v>13</v>
      </c>
      <c r="G4632" s="2" t="s">
        <v>21</v>
      </c>
      <c r="H4632" s="2" t="s">
        <v>9</v>
      </c>
      <c r="I4632" s="2" t="s">
        <v>4</v>
      </c>
      <c r="J4632" s="2" t="s">
        <v>1925</v>
      </c>
      <c r="K4632" s="2" t="s">
        <v>1998</v>
      </c>
      <c r="L4632" s="2" t="s">
        <v>2002</v>
      </c>
      <c r="M4632" s="2" t="s">
        <v>2001</v>
      </c>
      <c r="O4632" s="2" t="s">
        <v>2000</v>
      </c>
      <c r="P4632" s="2" t="s">
        <v>2004</v>
      </c>
      <c r="Q4632" s="2" t="s">
        <v>1502</v>
      </c>
      <c r="R4632" s="2" t="s">
        <v>2005</v>
      </c>
      <c r="S4632" s="2" t="s">
        <v>2006</v>
      </c>
    </row>
    <row r="4633" spans="1:19" x14ac:dyDescent="0.2">
      <c r="A4633" t="s">
        <v>335</v>
      </c>
      <c r="B4633">
        <v>3.8502999999999998</v>
      </c>
      <c r="D4633" t="s">
        <v>30</v>
      </c>
      <c r="E4633" t="s">
        <v>336</v>
      </c>
      <c r="F4633" t="s">
        <v>27</v>
      </c>
      <c r="G4633">
        <v>0</v>
      </c>
      <c r="I4633" t="s">
        <v>337</v>
      </c>
    </row>
    <row r="4634" spans="1:19" x14ac:dyDescent="0.2">
      <c r="A4634" t="s">
        <v>29</v>
      </c>
      <c r="B4634">
        <v>0.25026999999999999</v>
      </c>
      <c r="D4634" t="s">
        <v>30</v>
      </c>
      <c r="E4634" t="s">
        <v>31</v>
      </c>
      <c r="F4634" t="s">
        <v>27</v>
      </c>
      <c r="G4634">
        <v>0</v>
      </c>
      <c r="I4634" t="s">
        <v>338</v>
      </c>
    </row>
    <row r="4635" spans="1:19" x14ac:dyDescent="0.2">
      <c r="A4635" t="s">
        <v>1460</v>
      </c>
      <c r="B4635">
        <v>1</v>
      </c>
      <c r="C4635" t="str">
        <f>B4625</f>
        <v>TZ</v>
      </c>
      <c r="D4635" t="s">
        <v>53</v>
      </c>
      <c r="E4635" t="s">
        <v>339</v>
      </c>
      <c r="F4635" t="s">
        <v>33</v>
      </c>
      <c r="G4635">
        <v>0</v>
      </c>
      <c r="H4635" t="s">
        <v>73</v>
      </c>
      <c r="J4635">
        <f>VLOOKUP(C4635,'extension - production vol'!$B$6:$D$235,3,0)</f>
        <v>33.520000000000003</v>
      </c>
    </row>
    <row r="4636" spans="1:19" x14ac:dyDescent="0.2">
      <c r="A4636" t="s">
        <v>1434</v>
      </c>
      <c r="B4636">
        <v>3.3521534714391271E-8</v>
      </c>
      <c r="C4636" t="s">
        <v>49</v>
      </c>
      <c r="D4636" t="s">
        <v>15</v>
      </c>
      <c r="F4636" t="s">
        <v>36</v>
      </c>
      <c r="G4636">
        <v>0</v>
      </c>
      <c r="H4636" t="s">
        <v>1434</v>
      </c>
      <c r="I4636" t="s">
        <v>340</v>
      </c>
    </row>
    <row r="4637" spans="1:19" x14ac:dyDescent="0.2">
      <c r="A4637" t="s">
        <v>1435</v>
      </c>
      <c r="B4637">
        <v>1.7708617649119798E-8</v>
      </c>
      <c r="C4637" t="s">
        <v>49</v>
      </c>
      <c r="D4637" t="s">
        <v>15</v>
      </c>
      <c r="F4637" t="s">
        <v>36</v>
      </c>
      <c r="G4637">
        <v>0</v>
      </c>
      <c r="H4637" t="s">
        <v>1435</v>
      </c>
      <c r="I4637" t="s">
        <v>340</v>
      </c>
    </row>
    <row r="4638" spans="1:19" x14ac:dyDescent="0.2">
      <c r="A4638" t="s">
        <v>1452</v>
      </c>
      <c r="B4638">
        <v>3.0570455872195341E-10</v>
      </c>
      <c r="C4638" t="s">
        <v>35</v>
      </c>
      <c r="D4638" t="s">
        <v>15</v>
      </c>
      <c r="F4638" t="s">
        <v>36</v>
      </c>
      <c r="G4638">
        <v>0</v>
      </c>
      <c r="H4638" t="s">
        <v>1452</v>
      </c>
      <c r="I4638" t="s">
        <v>340</v>
      </c>
    </row>
    <row r="4639" spans="1:19" x14ac:dyDescent="0.2">
      <c r="A4639" t="s">
        <v>1453</v>
      </c>
      <c r="B4639">
        <v>3.7018911407736551E-10</v>
      </c>
      <c r="C4639" t="s">
        <v>35</v>
      </c>
      <c r="D4639" t="s">
        <v>15</v>
      </c>
      <c r="F4639" t="s">
        <v>36</v>
      </c>
      <c r="G4639">
        <v>0</v>
      </c>
      <c r="H4639" t="s">
        <v>1453</v>
      </c>
      <c r="I4639" t="s">
        <v>340</v>
      </c>
    </row>
    <row r="4640" spans="1:19" x14ac:dyDescent="0.2">
      <c r="A4640" t="s">
        <v>1454</v>
      </c>
      <c r="B4640">
        <v>4.824400067330827E-11</v>
      </c>
      <c r="C4640" t="s">
        <v>35</v>
      </c>
      <c r="D4640" t="s">
        <v>15</v>
      </c>
      <c r="F4640" t="s">
        <v>36</v>
      </c>
      <c r="G4640">
        <v>0</v>
      </c>
      <c r="H4640" t="s">
        <v>1454</v>
      </c>
      <c r="I4640" t="s">
        <v>340</v>
      </c>
    </row>
    <row r="4641" spans="1:9" x14ac:dyDescent="0.2">
      <c r="A4641" t="s">
        <v>1455</v>
      </c>
      <c r="B4641">
        <v>9.7920991465625702E-9</v>
      </c>
      <c r="C4641" t="s">
        <v>35</v>
      </c>
      <c r="D4641" t="s">
        <v>15</v>
      </c>
      <c r="F4641" t="s">
        <v>36</v>
      </c>
      <c r="G4641">
        <v>0</v>
      </c>
      <c r="H4641" t="s">
        <v>1455</v>
      </c>
      <c r="I4641" t="s">
        <v>340</v>
      </c>
    </row>
    <row r="4642" spans="1:9" x14ac:dyDescent="0.2">
      <c r="A4642" t="s">
        <v>1456</v>
      </c>
      <c r="B4642">
        <v>5.1826475970831156E-9</v>
      </c>
      <c r="C4642" t="s">
        <v>35</v>
      </c>
      <c r="D4642" t="s">
        <v>15</v>
      </c>
      <c r="F4642" t="s">
        <v>36</v>
      </c>
      <c r="G4642">
        <v>0</v>
      </c>
      <c r="H4642" t="s">
        <v>1456</v>
      </c>
      <c r="I4642" t="s">
        <v>340</v>
      </c>
    </row>
    <row r="4643" spans="1:9" x14ac:dyDescent="0.2">
      <c r="A4643" t="s">
        <v>1461</v>
      </c>
      <c r="B4643">
        <v>5.3404337904433668E-9</v>
      </c>
      <c r="C4643" t="s">
        <v>49</v>
      </c>
      <c r="D4643" t="s">
        <v>15</v>
      </c>
      <c r="F4643" t="s">
        <v>36</v>
      </c>
      <c r="G4643">
        <v>0</v>
      </c>
      <c r="H4643" t="s">
        <v>1461</v>
      </c>
      <c r="I4643" t="s">
        <v>340</v>
      </c>
    </row>
    <row r="4644" spans="1:9" x14ac:dyDescent="0.2">
      <c r="A4644" t="s">
        <v>1457</v>
      </c>
      <c r="B4644">
        <v>6.2434324500307844E-8</v>
      </c>
      <c r="C4644" t="s">
        <v>49</v>
      </c>
      <c r="D4644" t="s">
        <v>15</v>
      </c>
      <c r="F4644" t="s">
        <v>36</v>
      </c>
      <c r="G4644">
        <v>0</v>
      </c>
      <c r="H4644" t="s">
        <v>1457</v>
      </c>
      <c r="I4644" t="s">
        <v>340</v>
      </c>
    </row>
    <row r="4645" spans="1:9" x14ac:dyDescent="0.2">
      <c r="A4645" t="s">
        <v>1462</v>
      </c>
      <c r="B4645">
        <v>1.9816111689228142E-9</v>
      </c>
      <c r="C4645" t="s">
        <v>49</v>
      </c>
      <c r="D4645" t="s">
        <v>15</v>
      </c>
      <c r="F4645" t="s">
        <v>36</v>
      </c>
      <c r="G4645">
        <v>0</v>
      </c>
      <c r="H4645" t="s">
        <v>1462</v>
      </c>
      <c r="I4645" t="s">
        <v>340</v>
      </c>
    </row>
    <row r="4646" spans="1:9" x14ac:dyDescent="0.2">
      <c r="A4646" t="s">
        <v>1458</v>
      </c>
      <c r="B4646">
        <v>3.3001000093019847E-8</v>
      </c>
      <c r="C4646" t="s">
        <v>49</v>
      </c>
      <c r="D4646" t="s">
        <v>15</v>
      </c>
      <c r="F4646" t="s">
        <v>36</v>
      </c>
      <c r="G4646">
        <v>0</v>
      </c>
      <c r="H4646" t="s">
        <v>1458</v>
      </c>
      <c r="I4646" t="s">
        <v>340</v>
      </c>
    </row>
    <row r="4647" spans="1:9" x14ac:dyDescent="0.2">
      <c r="A4647" t="s">
        <v>442</v>
      </c>
      <c r="B4647">
        <v>3.7025999999999999E-3</v>
      </c>
      <c r="C4647" t="s">
        <v>42</v>
      </c>
      <c r="D4647" t="s">
        <v>16</v>
      </c>
      <c r="F4647" t="s">
        <v>36</v>
      </c>
      <c r="G4647">
        <v>0</v>
      </c>
      <c r="H4647" t="s">
        <v>443</v>
      </c>
      <c r="I4647" t="s">
        <v>353</v>
      </c>
    </row>
    <row r="4648" spans="1:9" x14ac:dyDescent="0.2">
      <c r="A4648" t="s">
        <v>354</v>
      </c>
      <c r="B4648">
        <v>-3.3322999999999998E-6</v>
      </c>
      <c r="C4648" t="s">
        <v>49</v>
      </c>
      <c r="D4648" t="s">
        <v>250</v>
      </c>
      <c r="F4648" t="s">
        <v>36</v>
      </c>
      <c r="G4648">
        <v>0</v>
      </c>
      <c r="H4648" t="s">
        <v>355</v>
      </c>
      <c r="I4648" t="s">
        <v>353</v>
      </c>
    </row>
    <row r="4650" spans="1:9" s="2" customFormat="1" x14ac:dyDescent="0.2">
      <c r="A4650" s="2" t="s">
        <v>2</v>
      </c>
      <c r="B4650" s="2" t="s">
        <v>332</v>
      </c>
    </row>
    <row r="4651" spans="1:9" x14ac:dyDescent="0.2">
      <c r="A4651" t="s">
        <v>4</v>
      </c>
      <c r="B4651" t="s">
        <v>356</v>
      </c>
    </row>
    <row r="4652" spans="1:9" x14ac:dyDescent="0.2">
      <c r="A4652" t="s">
        <v>6</v>
      </c>
      <c r="B4652" t="s">
        <v>1948</v>
      </c>
    </row>
    <row r="4653" spans="1:9" x14ac:dyDescent="0.2">
      <c r="A4653" t="s">
        <v>8</v>
      </c>
      <c r="B4653">
        <v>1</v>
      </c>
    </row>
    <row r="4654" spans="1:9" x14ac:dyDescent="0.2">
      <c r="A4654" t="s">
        <v>9</v>
      </c>
      <c r="B4654" t="s">
        <v>73</v>
      </c>
    </row>
    <row r="4655" spans="1:9" x14ac:dyDescent="0.2">
      <c r="A4655" t="s">
        <v>11</v>
      </c>
      <c r="B4655" t="s">
        <v>12</v>
      </c>
    </row>
    <row r="4656" spans="1:9" x14ac:dyDescent="0.2">
      <c r="A4656" t="s">
        <v>13</v>
      </c>
      <c r="B4656" t="s">
        <v>14</v>
      </c>
    </row>
    <row r="4657" spans="1:22" x14ac:dyDescent="0.2">
      <c r="A4657" t="s">
        <v>15</v>
      </c>
      <c r="B4657" t="s">
        <v>53</v>
      </c>
    </row>
    <row r="4658" spans="1:22" x14ac:dyDescent="0.2">
      <c r="A4658" t="s">
        <v>17</v>
      </c>
    </row>
    <row r="4659" spans="1:22" s="2" customFormat="1" x14ac:dyDescent="0.2">
      <c r="A4659" s="2" t="s">
        <v>18</v>
      </c>
      <c r="B4659" s="2" t="s">
        <v>19</v>
      </c>
      <c r="C4659" s="2" t="s">
        <v>6</v>
      </c>
      <c r="D4659" s="2" t="s">
        <v>15</v>
      </c>
      <c r="E4659" s="2" t="s">
        <v>20</v>
      </c>
      <c r="F4659" s="2" t="s">
        <v>13</v>
      </c>
      <c r="G4659" s="2" t="s">
        <v>21</v>
      </c>
      <c r="H4659" s="2" t="s">
        <v>22</v>
      </c>
      <c r="I4659" s="2" t="s">
        <v>23</v>
      </c>
      <c r="J4659" s="2" t="s">
        <v>4</v>
      </c>
      <c r="K4659" s="2" t="s">
        <v>24</v>
      </c>
      <c r="L4659" s="2" t="s">
        <v>9</v>
      </c>
      <c r="M4659" s="2" t="s">
        <v>1998</v>
      </c>
      <c r="O4659" s="2" t="s">
        <v>2002</v>
      </c>
      <c r="P4659" s="2" t="s">
        <v>2003</v>
      </c>
      <c r="Q4659" s="2" t="s">
        <v>2001</v>
      </c>
      <c r="R4659" s="2" t="s">
        <v>2000</v>
      </c>
      <c r="S4659" s="2" t="s">
        <v>2004</v>
      </c>
      <c r="T4659" s="2" t="s">
        <v>1502</v>
      </c>
      <c r="U4659" s="2" t="s">
        <v>2005</v>
      </c>
      <c r="V4659" s="2" t="s">
        <v>2006</v>
      </c>
    </row>
    <row r="4660" spans="1:22" x14ac:dyDescent="0.2">
      <c r="A4660" t="s">
        <v>335</v>
      </c>
      <c r="B4660">
        <v>3.8502999999999998</v>
      </c>
      <c r="D4660" t="s">
        <v>30</v>
      </c>
      <c r="E4660" t="s">
        <v>336</v>
      </c>
      <c r="F4660" t="s">
        <v>27</v>
      </c>
      <c r="G4660">
        <v>2</v>
      </c>
      <c r="H4660">
        <v>1.348151067341848</v>
      </c>
      <c r="I4660">
        <v>4.3409845976280087E-2</v>
      </c>
      <c r="J4660" t="s">
        <v>337</v>
      </c>
    </row>
    <row r="4661" spans="1:22" x14ac:dyDescent="0.2">
      <c r="A4661" t="s">
        <v>29</v>
      </c>
      <c r="B4661">
        <v>0.25026999999999999</v>
      </c>
      <c r="D4661" t="s">
        <v>30</v>
      </c>
      <c r="E4661" t="s">
        <v>31</v>
      </c>
      <c r="F4661" t="s">
        <v>27</v>
      </c>
      <c r="G4661">
        <v>2</v>
      </c>
      <c r="H4661">
        <v>-1.385214943900327</v>
      </c>
      <c r="I4661">
        <v>2.439508208471609E-2</v>
      </c>
      <c r="J4661" t="s">
        <v>358</v>
      </c>
    </row>
    <row r="4662" spans="1:22" x14ac:dyDescent="0.2">
      <c r="A4662" t="s">
        <v>332</v>
      </c>
      <c r="B4662">
        <v>1</v>
      </c>
      <c r="C4662" t="str">
        <f>B4652</f>
        <v>TZ</v>
      </c>
      <c r="D4662" t="s">
        <v>53</v>
      </c>
      <c r="E4662" t="s">
        <v>339</v>
      </c>
      <c r="F4662" t="s">
        <v>33</v>
      </c>
      <c r="G4662">
        <v>0</v>
      </c>
      <c r="H4662">
        <v>1</v>
      </c>
      <c r="L4662" t="s">
        <v>73</v>
      </c>
      <c r="M4662">
        <f>VLOOKUP(C4662,'extension - production vol'!$B$6:$D$235,3,0)</f>
        <v>33.520000000000003</v>
      </c>
    </row>
    <row r="4663" spans="1:22" x14ac:dyDescent="0.2">
      <c r="A4663" t="s">
        <v>1434</v>
      </c>
      <c r="B4663">
        <v>9.5377999999999999E-9</v>
      </c>
      <c r="C4663" t="s">
        <v>49</v>
      </c>
      <c r="D4663" t="s">
        <v>15</v>
      </c>
      <c r="F4663" t="s">
        <v>36</v>
      </c>
      <c r="G4663">
        <v>2</v>
      </c>
      <c r="H4663">
        <v>-18.46800298604678</v>
      </c>
      <c r="I4663">
        <v>9.798894162072011E-2</v>
      </c>
      <c r="J4663" t="s">
        <v>340</v>
      </c>
      <c r="L4663" t="s">
        <v>1434</v>
      </c>
    </row>
    <row r="4664" spans="1:22" x14ac:dyDescent="0.2">
      <c r="A4664" t="s">
        <v>1435</v>
      </c>
      <c r="B4664">
        <v>5.0512999999999997E-9</v>
      </c>
      <c r="C4664" t="s">
        <v>49</v>
      </c>
      <c r="D4664" t="s">
        <v>15</v>
      </c>
      <c r="F4664" t="s">
        <v>36</v>
      </c>
      <c r="G4664">
        <v>2</v>
      </c>
      <c r="H4664">
        <v>-19.10362020104489</v>
      </c>
      <c r="I4664">
        <v>9.798894162072011E-2</v>
      </c>
      <c r="J4664" t="s">
        <v>340</v>
      </c>
      <c r="L4664" t="s">
        <v>1435</v>
      </c>
    </row>
    <row r="4665" spans="1:22" x14ac:dyDescent="0.2">
      <c r="A4665" t="s">
        <v>1439</v>
      </c>
      <c r="B4665">
        <v>2.7893999999999999E-9</v>
      </c>
      <c r="C4665" t="s">
        <v>49</v>
      </c>
      <c r="D4665" t="s">
        <v>15</v>
      </c>
      <c r="F4665" t="s">
        <v>36</v>
      </c>
      <c r="G4665">
        <v>2</v>
      </c>
      <c r="H4665">
        <v>-19.697439318003951</v>
      </c>
      <c r="I4665">
        <v>9.798894162072011E-2</v>
      </c>
      <c r="J4665" t="s">
        <v>340</v>
      </c>
      <c r="L4665" t="s">
        <v>1439</v>
      </c>
    </row>
    <row r="4666" spans="1:22" x14ac:dyDescent="0.2">
      <c r="A4666" t="s">
        <v>1440</v>
      </c>
      <c r="B4666">
        <v>5.6277000000000002E-8</v>
      </c>
      <c r="C4666" t="s">
        <v>49</v>
      </c>
      <c r="D4666" t="s">
        <v>15</v>
      </c>
      <c r="F4666" t="s">
        <v>36</v>
      </c>
      <c r="G4666">
        <v>2</v>
      </c>
      <c r="H4666">
        <v>-16.692979911025031</v>
      </c>
      <c r="I4666">
        <v>9.798894162072011E-2</v>
      </c>
      <c r="J4666" t="s">
        <v>340</v>
      </c>
      <c r="L4666" t="s">
        <v>1440</v>
      </c>
    </row>
    <row r="4667" spans="1:22" x14ac:dyDescent="0.2">
      <c r="A4667" t="s">
        <v>1441</v>
      </c>
      <c r="B4667">
        <v>4.4043E-10</v>
      </c>
      <c r="C4667" t="s">
        <v>35</v>
      </c>
      <c r="D4667" t="s">
        <v>15</v>
      </c>
      <c r="F4667" t="s">
        <v>36</v>
      </c>
      <c r="G4667">
        <v>2</v>
      </c>
      <c r="H4667">
        <v>-21.54326959350907</v>
      </c>
      <c r="I4667">
        <v>9.798894162072011E-2</v>
      </c>
      <c r="J4667" t="s">
        <v>340</v>
      </c>
      <c r="L4667" t="s">
        <v>1441</v>
      </c>
    </row>
    <row r="4668" spans="1:22" x14ac:dyDescent="0.2">
      <c r="A4668" t="s">
        <v>1442</v>
      </c>
      <c r="B4668">
        <v>7.3404E-9</v>
      </c>
      <c r="C4668" t="s">
        <v>35</v>
      </c>
      <c r="D4668" t="s">
        <v>15</v>
      </c>
      <c r="F4668" t="s">
        <v>36</v>
      </c>
      <c r="G4668">
        <v>2</v>
      </c>
      <c r="H4668">
        <v>-18.729872499892029</v>
      </c>
      <c r="I4668">
        <v>9.798894162072011E-2</v>
      </c>
      <c r="J4668" t="s">
        <v>340</v>
      </c>
      <c r="L4668" t="s">
        <v>1442</v>
      </c>
    </row>
    <row r="4669" spans="1:22" x14ac:dyDescent="0.2">
      <c r="A4669" t="s">
        <v>1452</v>
      </c>
      <c r="B4669">
        <v>3.8934000000000002E-10</v>
      </c>
      <c r="C4669" t="s">
        <v>35</v>
      </c>
      <c r="D4669" t="s">
        <v>15</v>
      </c>
      <c r="F4669" t="s">
        <v>36</v>
      </c>
      <c r="G4669">
        <v>2</v>
      </c>
      <c r="H4669">
        <v>-21.666568118067421</v>
      </c>
      <c r="I4669">
        <v>9.798894162072011E-2</v>
      </c>
      <c r="J4669" t="s">
        <v>340</v>
      </c>
      <c r="L4669" t="s">
        <v>1452</v>
      </c>
    </row>
    <row r="4670" spans="1:22" x14ac:dyDescent="0.2">
      <c r="A4670" t="s">
        <v>1453</v>
      </c>
      <c r="B4670">
        <v>4.7130000000000002E-10</v>
      </c>
      <c r="C4670" t="s">
        <v>35</v>
      </c>
      <c r="D4670" t="s">
        <v>15</v>
      </c>
      <c r="F4670" t="s">
        <v>36</v>
      </c>
      <c r="G4670">
        <v>2</v>
      </c>
      <c r="H4670">
        <v>-21.47552628199886</v>
      </c>
      <c r="I4670">
        <v>9.798894162072011E-2</v>
      </c>
      <c r="J4670" t="s">
        <v>340</v>
      </c>
      <c r="L4670" t="s">
        <v>1453</v>
      </c>
    </row>
    <row r="4671" spans="1:22" x14ac:dyDescent="0.2">
      <c r="A4671" t="s">
        <v>1454</v>
      </c>
      <c r="B4671">
        <v>6.1474000000000004E-11</v>
      </c>
      <c r="C4671" t="s">
        <v>35</v>
      </c>
      <c r="D4671" t="s">
        <v>15</v>
      </c>
      <c r="F4671" t="s">
        <v>36</v>
      </c>
      <c r="G4671">
        <v>2</v>
      </c>
      <c r="H4671">
        <v>-23.51240679473371</v>
      </c>
      <c r="I4671">
        <v>9.798894162072011E-2</v>
      </c>
      <c r="J4671" t="s">
        <v>340</v>
      </c>
      <c r="L4671" t="s">
        <v>1454</v>
      </c>
    </row>
    <row r="4672" spans="1:22" x14ac:dyDescent="0.2">
      <c r="A4672" t="s">
        <v>1455</v>
      </c>
      <c r="B4672">
        <v>1.2458999999999999E-8</v>
      </c>
      <c r="C4672" t="s">
        <v>35</v>
      </c>
      <c r="D4672" t="s">
        <v>15</v>
      </c>
      <c r="F4672" t="s">
        <v>36</v>
      </c>
      <c r="G4672">
        <v>2</v>
      </c>
      <c r="H4672">
        <v>-18.20082258362968</v>
      </c>
      <c r="I4672">
        <v>9.798894162072011E-2</v>
      </c>
      <c r="J4672" t="s">
        <v>340</v>
      </c>
      <c r="L4672" t="s">
        <v>1455</v>
      </c>
    </row>
    <row r="4673" spans="1:12" x14ac:dyDescent="0.2">
      <c r="A4673" t="s">
        <v>1456</v>
      </c>
      <c r="B4673">
        <v>6.5981999999999998E-9</v>
      </c>
      <c r="C4673" t="s">
        <v>35</v>
      </c>
      <c r="D4673" t="s">
        <v>15</v>
      </c>
      <c r="F4673" t="s">
        <v>36</v>
      </c>
      <c r="G4673">
        <v>2</v>
      </c>
      <c r="H4673">
        <v>-18.836468952383601</v>
      </c>
      <c r="I4673">
        <v>9.798894162072011E-2</v>
      </c>
      <c r="J4673" t="s">
        <v>340</v>
      </c>
      <c r="L4673" t="s">
        <v>1456</v>
      </c>
    </row>
    <row r="4674" spans="1:12" x14ac:dyDescent="0.2">
      <c r="A4674" t="s">
        <v>1461</v>
      </c>
      <c r="B4674">
        <v>1.0666E-9</v>
      </c>
      <c r="C4674" t="s">
        <v>49</v>
      </c>
      <c r="D4674" t="s">
        <v>15</v>
      </c>
      <c r="F4674" t="s">
        <v>36</v>
      </c>
      <c r="G4674">
        <v>2</v>
      </c>
      <c r="H4674">
        <v>-20.658789817762049</v>
      </c>
      <c r="I4674">
        <v>9.798894162072011E-2</v>
      </c>
      <c r="J4674" t="s">
        <v>340</v>
      </c>
      <c r="L4674" t="s">
        <v>1461</v>
      </c>
    </row>
    <row r="4675" spans="1:12" x14ac:dyDescent="0.2">
      <c r="A4675" t="s">
        <v>1457</v>
      </c>
      <c r="B4675">
        <v>1.7777000000000001E-8</v>
      </c>
      <c r="C4675" t="s">
        <v>49</v>
      </c>
      <c r="D4675" t="s">
        <v>15</v>
      </c>
      <c r="F4675" t="s">
        <v>36</v>
      </c>
      <c r="G4675">
        <v>2</v>
      </c>
      <c r="H4675">
        <v>-17.845360350005858</v>
      </c>
      <c r="I4675">
        <v>9.798894162072011E-2</v>
      </c>
      <c r="J4675" t="s">
        <v>340</v>
      </c>
      <c r="L4675" t="s">
        <v>1457</v>
      </c>
    </row>
    <row r="4676" spans="1:12" x14ac:dyDescent="0.2">
      <c r="A4676" t="s">
        <v>1462</v>
      </c>
      <c r="B4676">
        <v>5.6487000000000004E-10</v>
      </c>
      <c r="C4676" t="s">
        <v>49</v>
      </c>
      <c r="D4676" t="s">
        <v>15</v>
      </c>
      <c r="F4676" t="s">
        <v>36</v>
      </c>
      <c r="G4676">
        <v>2</v>
      </c>
      <c r="H4676">
        <v>-21.294425499752101</v>
      </c>
      <c r="I4676">
        <v>9.798894162072011E-2</v>
      </c>
      <c r="J4676" t="s">
        <v>340</v>
      </c>
      <c r="L4676" t="s">
        <v>1462</v>
      </c>
    </row>
    <row r="4677" spans="1:12" x14ac:dyDescent="0.2">
      <c r="A4677" t="s">
        <v>1458</v>
      </c>
      <c r="B4677">
        <v>9.4146000000000001E-9</v>
      </c>
      <c r="C4677" t="s">
        <v>49</v>
      </c>
      <c r="D4677" t="s">
        <v>15</v>
      </c>
      <c r="F4677" t="s">
        <v>36</v>
      </c>
      <c r="G4677">
        <v>2</v>
      </c>
      <c r="H4677">
        <v>-18.48100416113547</v>
      </c>
      <c r="I4677">
        <v>9.798894162072011E-2</v>
      </c>
      <c r="J4677" t="s">
        <v>340</v>
      </c>
      <c r="L4677" t="s">
        <v>1458</v>
      </c>
    </row>
    <row r="4678" spans="1:12" x14ac:dyDescent="0.2">
      <c r="A4678" t="s">
        <v>341</v>
      </c>
      <c r="B4678">
        <v>2.3616999999999999E-8</v>
      </c>
      <c r="C4678" t="s">
        <v>359</v>
      </c>
      <c r="D4678" t="s">
        <v>15</v>
      </c>
      <c r="F4678" t="s">
        <v>36</v>
      </c>
      <c r="G4678">
        <v>2</v>
      </c>
      <c r="H4678">
        <v>-17.561299045251399</v>
      </c>
      <c r="I4678">
        <v>9.798894162072011E-2</v>
      </c>
      <c r="J4678" t="s">
        <v>340</v>
      </c>
      <c r="L4678" t="s">
        <v>341</v>
      </c>
    </row>
    <row r="4679" spans="1:12" x14ac:dyDescent="0.2">
      <c r="A4679" t="s">
        <v>342</v>
      </c>
      <c r="B4679">
        <v>2.3616999999999999E-8</v>
      </c>
      <c r="C4679" t="s">
        <v>359</v>
      </c>
      <c r="D4679" t="s">
        <v>15</v>
      </c>
      <c r="F4679" t="s">
        <v>36</v>
      </c>
      <c r="G4679">
        <v>2</v>
      </c>
      <c r="H4679">
        <v>-17.561299045251399</v>
      </c>
      <c r="I4679">
        <v>9.798894162072011E-2</v>
      </c>
      <c r="J4679" t="s">
        <v>340</v>
      </c>
      <c r="L4679" t="s">
        <v>342</v>
      </c>
    </row>
    <row r="4680" spans="1:12" x14ac:dyDescent="0.2">
      <c r="A4680" t="s">
        <v>343</v>
      </c>
      <c r="B4680">
        <v>1.2508E-8</v>
      </c>
      <c r="C4680" t="s">
        <v>359</v>
      </c>
      <c r="D4680" t="s">
        <v>15</v>
      </c>
      <c r="F4680" t="s">
        <v>36</v>
      </c>
      <c r="G4680">
        <v>2</v>
      </c>
      <c r="H4680">
        <v>-18.196897397350821</v>
      </c>
      <c r="I4680">
        <v>9.798894162072011E-2</v>
      </c>
      <c r="J4680" t="s">
        <v>340</v>
      </c>
      <c r="L4680" t="s">
        <v>343</v>
      </c>
    </row>
    <row r="4681" spans="1:12" x14ac:dyDescent="0.2">
      <c r="A4681" t="s">
        <v>344</v>
      </c>
      <c r="B4681">
        <v>1.2508E-8</v>
      </c>
      <c r="C4681" t="s">
        <v>359</v>
      </c>
      <c r="D4681" t="s">
        <v>15</v>
      </c>
      <c r="F4681" t="s">
        <v>36</v>
      </c>
      <c r="G4681">
        <v>2</v>
      </c>
      <c r="H4681">
        <v>-18.196897397350821</v>
      </c>
      <c r="I4681">
        <v>9.798894162072011E-2</v>
      </c>
      <c r="J4681" t="s">
        <v>340</v>
      </c>
      <c r="L4681" t="s">
        <v>344</v>
      </c>
    </row>
    <row r="4682" spans="1:12" x14ac:dyDescent="0.2">
      <c r="A4682" t="s">
        <v>345</v>
      </c>
      <c r="B4682">
        <v>2.4797999999999997E-7</v>
      </c>
      <c r="C4682" t="s">
        <v>359</v>
      </c>
      <c r="D4682" t="s">
        <v>15</v>
      </c>
      <c r="F4682" t="s">
        <v>36</v>
      </c>
      <c r="G4682">
        <v>2</v>
      </c>
      <c r="H4682">
        <v>-15.20991773919472</v>
      </c>
      <c r="I4682">
        <v>9.798894162072011E-2</v>
      </c>
      <c r="J4682" t="s">
        <v>340</v>
      </c>
      <c r="L4682" t="s">
        <v>345</v>
      </c>
    </row>
    <row r="4683" spans="1:12" x14ac:dyDescent="0.2">
      <c r="A4683" t="s">
        <v>346</v>
      </c>
      <c r="B4683">
        <v>1.3133E-7</v>
      </c>
      <c r="C4683" t="s">
        <v>359</v>
      </c>
      <c r="D4683" t="s">
        <v>15</v>
      </c>
      <c r="F4683" t="s">
        <v>36</v>
      </c>
      <c r="G4683">
        <v>2</v>
      </c>
      <c r="H4683">
        <v>-15.845552597349339</v>
      </c>
      <c r="I4683">
        <v>9.798894162072011E-2</v>
      </c>
      <c r="J4683" t="s">
        <v>340</v>
      </c>
      <c r="L4683" t="s">
        <v>346</v>
      </c>
    </row>
    <row r="4684" spans="1:12" x14ac:dyDescent="0.2">
      <c r="A4684" t="s">
        <v>347</v>
      </c>
      <c r="B4684">
        <v>4.6489E-8</v>
      </c>
      <c r="C4684" t="s">
        <v>49</v>
      </c>
      <c r="D4684" t="s">
        <v>15</v>
      </c>
      <c r="F4684" t="s">
        <v>36</v>
      </c>
      <c r="G4684">
        <v>2</v>
      </c>
      <c r="H4684">
        <v>-16.884050111477411</v>
      </c>
      <c r="I4684">
        <v>9.798894162072011E-2</v>
      </c>
      <c r="J4684" t="s">
        <v>340</v>
      </c>
      <c r="L4684" t="s">
        <v>347</v>
      </c>
    </row>
    <row r="4685" spans="1:12" x14ac:dyDescent="0.2">
      <c r="A4685" t="s">
        <v>348</v>
      </c>
      <c r="B4685">
        <v>3.3766000000000001E-9</v>
      </c>
      <c r="C4685" t="s">
        <v>49</v>
      </c>
      <c r="D4685" t="s">
        <v>15</v>
      </c>
      <c r="F4685" t="s">
        <v>36</v>
      </c>
      <c r="G4685">
        <v>2</v>
      </c>
      <c r="H4685">
        <v>-19.506396550885459</v>
      </c>
      <c r="I4685">
        <v>9.798894162072011E-2</v>
      </c>
      <c r="J4685" t="s">
        <v>340</v>
      </c>
      <c r="L4685" t="s">
        <v>348</v>
      </c>
    </row>
    <row r="4686" spans="1:12" x14ac:dyDescent="0.2">
      <c r="A4686" t="s">
        <v>349</v>
      </c>
      <c r="B4686">
        <v>1.2213E-8</v>
      </c>
      <c r="C4686" t="s">
        <v>359</v>
      </c>
      <c r="D4686" t="s">
        <v>15</v>
      </c>
      <c r="F4686" t="s">
        <v>36</v>
      </c>
      <c r="G4686">
        <v>2</v>
      </c>
      <c r="H4686">
        <v>-18.220764878757461</v>
      </c>
      <c r="I4686">
        <v>9.798894162072011E-2</v>
      </c>
      <c r="J4686" t="s">
        <v>340</v>
      </c>
      <c r="L4686" t="s">
        <v>349</v>
      </c>
    </row>
    <row r="4687" spans="1:12" x14ac:dyDescent="0.2">
      <c r="A4687" t="s">
        <v>350</v>
      </c>
      <c r="B4687">
        <v>2.0354999999999999E-7</v>
      </c>
      <c r="C4687" t="s">
        <v>359</v>
      </c>
      <c r="D4687" t="s">
        <v>15</v>
      </c>
      <c r="F4687" t="s">
        <v>36</v>
      </c>
      <c r="G4687">
        <v>2</v>
      </c>
      <c r="H4687">
        <v>-15.40735416199742</v>
      </c>
      <c r="I4687">
        <v>9.798894162072011E-2</v>
      </c>
      <c r="J4687" t="s">
        <v>340</v>
      </c>
      <c r="L4687" t="s">
        <v>350</v>
      </c>
    </row>
    <row r="4688" spans="1:12" x14ac:dyDescent="0.2">
      <c r="A4688" t="s">
        <v>351</v>
      </c>
      <c r="B4688">
        <v>6.4681999999999996E-9</v>
      </c>
      <c r="C4688" t="s">
        <v>359</v>
      </c>
      <c r="D4688" t="s">
        <v>15</v>
      </c>
      <c r="F4688" t="s">
        <v>36</v>
      </c>
      <c r="G4688">
        <v>2</v>
      </c>
      <c r="H4688">
        <v>-18.856367974250119</v>
      </c>
      <c r="I4688">
        <v>9.798894162072011E-2</v>
      </c>
      <c r="J4688" t="s">
        <v>340</v>
      </c>
      <c r="L4688" t="s">
        <v>351</v>
      </c>
    </row>
    <row r="4689" spans="1:19" x14ac:dyDescent="0.2">
      <c r="A4689" t="s">
        <v>352</v>
      </c>
      <c r="B4689">
        <v>1.078E-7</v>
      </c>
      <c r="C4689" t="s">
        <v>359</v>
      </c>
      <c r="D4689" t="s">
        <v>15</v>
      </c>
      <c r="F4689" t="s">
        <v>36</v>
      </c>
      <c r="G4689">
        <v>2</v>
      </c>
      <c r="H4689">
        <v>-16.042988178471511</v>
      </c>
      <c r="I4689">
        <v>9.798894162072011E-2</v>
      </c>
      <c r="J4689" t="s">
        <v>340</v>
      </c>
      <c r="L4689" t="s">
        <v>352</v>
      </c>
    </row>
    <row r="4690" spans="1:19" x14ac:dyDescent="0.2">
      <c r="A4690" t="s">
        <v>442</v>
      </c>
      <c r="B4690">
        <v>2.0720999999999999E-3</v>
      </c>
      <c r="C4690" t="s">
        <v>42</v>
      </c>
      <c r="D4690" t="s">
        <v>16</v>
      </c>
      <c r="F4690" t="s">
        <v>36</v>
      </c>
      <c r="G4690">
        <v>2</v>
      </c>
      <c r="H4690">
        <v>-6.1791926932012373</v>
      </c>
      <c r="I4690">
        <v>4.3409845976280087E-2</v>
      </c>
      <c r="J4690" t="s">
        <v>353</v>
      </c>
      <c r="L4690" t="s">
        <v>443</v>
      </c>
    </row>
    <row r="4691" spans="1:19" x14ac:dyDescent="0.2">
      <c r="A4691" t="s">
        <v>354</v>
      </c>
      <c r="B4691">
        <v>-1.8648999999999999E-6</v>
      </c>
      <c r="C4691" t="s">
        <v>49</v>
      </c>
      <c r="D4691" t="s">
        <v>250</v>
      </c>
      <c r="F4691" t="s">
        <v>36</v>
      </c>
      <c r="G4691">
        <v>2</v>
      </c>
      <c r="H4691">
        <v>-13.19230312560901</v>
      </c>
      <c r="I4691">
        <v>4.3409845976280087E-2</v>
      </c>
      <c r="J4691" t="s">
        <v>353</v>
      </c>
      <c r="K4691" t="b">
        <v>1</v>
      </c>
      <c r="L4691" t="s">
        <v>355</v>
      </c>
    </row>
    <row r="4693" spans="1:19" s="2" customFormat="1" x14ac:dyDescent="0.2">
      <c r="A4693" s="2" t="s">
        <v>2</v>
      </c>
      <c r="B4693" s="2" t="s">
        <v>1459</v>
      </c>
    </row>
    <row r="4694" spans="1:19" x14ac:dyDescent="0.2">
      <c r="A4694" t="s">
        <v>4</v>
      </c>
      <c r="B4694" t="s">
        <v>404</v>
      </c>
    </row>
    <row r="4695" spans="1:19" x14ac:dyDescent="0.2">
      <c r="A4695" t="s">
        <v>6</v>
      </c>
      <c r="B4695" t="s">
        <v>1642</v>
      </c>
    </row>
    <row r="4696" spans="1:19" x14ac:dyDescent="0.2">
      <c r="A4696" t="s">
        <v>8</v>
      </c>
      <c r="B4696">
        <v>1</v>
      </c>
    </row>
    <row r="4697" spans="1:19" x14ac:dyDescent="0.2">
      <c r="A4697" t="s">
        <v>9</v>
      </c>
      <c r="B4697" t="s">
        <v>73</v>
      </c>
    </row>
    <row r="4698" spans="1:19" x14ac:dyDescent="0.2">
      <c r="A4698" t="s">
        <v>11</v>
      </c>
      <c r="B4698" t="s">
        <v>12</v>
      </c>
    </row>
    <row r="4699" spans="1:19" x14ac:dyDescent="0.2">
      <c r="A4699" t="s">
        <v>13</v>
      </c>
      <c r="B4699" t="s">
        <v>14</v>
      </c>
    </row>
    <row r="4700" spans="1:19" x14ac:dyDescent="0.2">
      <c r="A4700" t="s">
        <v>15</v>
      </c>
      <c r="B4700" t="s">
        <v>53</v>
      </c>
    </row>
    <row r="4701" spans="1:19" x14ac:dyDescent="0.2">
      <c r="A4701" t="s">
        <v>17</v>
      </c>
    </row>
    <row r="4702" spans="1:19" s="2" customFormat="1" x14ac:dyDescent="0.2">
      <c r="A4702" s="2" t="s">
        <v>18</v>
      </c>
      <c r="B4702" s="2" t="s">
        <v>19</v>
      </c>
      <c r="C4702" s="2" t="s">
        <v>6</v>
      </c>
      <c r="D4702" s="2" t="s">
        <v>15</v>
      </c>
      <c r="E4702" s="2" t="s">
        <v>20</v>
      </c>
      <c r="F4702" s="2" t="s">
        <v>13</v>
      </c>
      <c r="G4702" s="2" t="s">
        <v>21</v>
      </c>
      <c r="H4702" s="2" t="s">
        <v>9</v>
      </c>
      <c r="I4702" s="2" t="s">
        <v>4</v>
      </c>
      <c r="J4702" s="2" t="s">
        <v>1925</v>
      </c>
      <c r="K4702" s="2" t="s">
        <v>1998</v>
      </c>
      <c r="L4702" s="2" t="s">
        <v>2002</v>
      </c>
      <c r="M4702" s="2" t="s">
        <v>2001</v>
      </c>
      <c r="O4702" s="2" t="s">
        <v>2000</v>
      </c>
      <c r="P4702" s="2" t="s">
        <v>2004</v>
      </c>
      <c r="Q4702" s="2" t="s">
        <v>1502</v>
      </c>
      <c r="R4702" s="2" t="s">
        <v>2005</v>
      </c>
      <c r="S4702" s="2" t="s">
        <v>2006</v>
      </c>
    </row>
    <row r="4703" spans="1:19" x14ac:dyDescent="0.2">
      <c r="A4703" t="s">
        <v>335</v>
      </c>
      <c r="B4703">
        <v>3.8502999999999998</v>
      </c>
      <c r="D4703" t="s">
        <v>30</v>
      </c>
      <c r="E4703" t="s">
        <v>336</v>
      </c>
      <c r="F4703" t="s">
        <v>27</v>
      </c>
      <c r="G4703">
        <v>0</v>
      </c>
      <c r="I4703" t="s">
        <v>337</v>
      </c>
    </row>
    <row r="4704" spans="1:19" x14ac:dyDescent="0.2">
      <c r="A4704" t="s">
        <v>29</v>
      </c>
      <c r="B4704">
        <v>0.25026999999999999</v>
      </c>
      <c r="D4704" t="s">
        <v>30</v>
      </c>
      <c r="E4704" t="s">
        <v>31</v>
      </c>
      <c r="F4704" t="s">
        <v>27</v>
      </c>
      <c r="G4704">
        <v>0</v>
      </c>
      <c r="I4704" t="s">
        <v>338</v>
      </c>
    </row>
    <row r="4705" spans="1:10" x14ac:dyDescent="0.2">
      <c r="A4705" t="s">
        <v>1459</v>
      </c>
      <c r="B4705">
        <v>1</v>
      </c>
      <c r="C4705" t="str">
        <f>B4695</f>
        <v>CU</v>
      </c>
      <c r="D4705" t="s">
        <v>53</v>
      </c>
      <c r="E4705" t="s">
        <v>339</v>
      </c>
      <c r="F4705" t="s">
        <v>33</v>
      </c>
      <c r="G4705">
        <v>0</v>
      </c>
      <c r="H4705" t="s">
        <v>73</v>
      </c>
      <c r="J4705">
        <f>VLOOKUP(C4705,'extension - production vol'!$B$6:$D$235,3,0)</f>
        <v>12.388999999999999</v>
      </c>
    </row>
    <row r="4706" spans="1:10" x14ac:dyDescent="0.2">
      <c r="A4706" t="s">
        <v>1439</v>
      </c>
      <c r="B4706">
        <v>6.4265290829504533E-9</v>
      </c>
      <c r="C4706" t="s">
        <v>49</v>
      </c>
      <c r="D4706" t="s">
        <v>15</v>
      </c>
      <c r="F4706" t="s">
        <v>36</v>
      </c>
      <c r="G4706">
        <v>0</v>
      </c>
      <c r="H4706" t="s">
        <v>1439</v>
      </c>
      <c r="I4706" t="s">
        <v>340</v>
      </c>
    </row>
    <row r="4707" spans="1:10" x14ac:dyDescent="0.2">
      <c r="A4707" t="s">
        <v>1440</v>
      </c>
      <c r="B4707">
        <v>7.9051994914169298E-8</v>
      </c>
      <c r="C4707" t="s">
        <v>49</v>
      </c>
      <c r="D4707" t="s">
        <v>15</v>
      </c>
      <c r="F4707" t="s">
        <v>36</v>
      </c>
      <c r="G4707">
        <v>0</v>
      </c>
      <c r="H4707" t="s">
        <v>1440</v>
      </c>
      <c r="I4707" t="s">
        <v>340</v>
      </c>
    </row>
    <row r="4708" spans="1:10" x14ac:dyDescent="0.2">
      <c r="A4708" t="s">
        <v>1441</v>
      </c>
      <c r="B4708">
        <v>4.3905136743696912E-9</v>
      </c>
      <c r="C4708" t="s">
        <v>35</v>
      </c>
      <c r="D4708" t="s">
        <v>15</v>
      </c>
      <c r="F4708" t="s">
        <v>36</v>
      </c>
      <c r="G4708">
        <v>0</v>
      </c>
      <c r="H4708" t="s">
        <v>1441</v>
      </c>
      <c r="I4708" t="s">
        <v>340</v>
      </c>
    </row>
    <row r="4709" spans="1:10" x14ac:dyDescent="0.2">
      <c r="A4709" t="s">
        <v>1442</v>
      </c>
      <c r="B4709">
        <v>1.0521308675626849E-7</v>
      </c>
      <c r="C4709" t="s">
        <v>35</v>
      </c>
      <c r="D4709" t="s">
        <v>15</v>
      </c>
      <c r="F4709" t="s">
        <v>36</v>
      </c>
      <c r="G4709">
        <v>0</v>
      </c>
      <c r="H4709" t="s">
        <v>1442</v>
      </c>
      <c r="I4709" t="s">
        <v>340</v>
      </c>
    </row>
    <row r="4710" spans="1:10" x14ac:dyDescent="0.2">
      <c r="A4710" t="s">
        <v>341</v>
      </c>
      <c r="B4710">
        <v>2.1036182300075951E-7</v>
      </c>
      <c r="C4710" t="s">
        <v>35</v>
      </c>
      <c r="D4710" t="s">
        <v>15</v>
      </c>
      <c r="F4710" t="s">
        <v>36</v>
      </c>
      <c r="G4710">
        <v>0</v>
      </c>
      <c r="H4710" t="s">
        <v>341</v>
      </c>
      <c r="I4710" t="s">
        <v>340</v>
      </c>
    </row>
    <row r="4711" spans="1:10" x14ac:dyDescent="0.2">
      <c r="A4711" t="s">
        <v>342</v>
      </c>
      <c r="B4711">
        <v>2.1036182300075951E-7</v>
      </c>
      <c r="C4711" t="s">
        <v>35</v>
      </c>
      <c r="D4711" t="s">
        <v>15</v>
      </c>
      <c r="F4711" t="s">
        <v>36</v>
      </c>
      <c r="G4711">
        <v>0</v>
      </c>
      <c r="H4711" t="s">
        <v>342</v>
      </c>
      <c r="I4711" t="s">
        <v>340</v>
      </c>
    </row>
    <row r="4712" spans="1:10" x14ac:dyDescent="0.2">
      <c r="A4712" t="s">
        <v>343</v>
      </c>
      <c r="B4712">
        <v>1.161457169463653E-7</v>
      </c>
      <c r="C4712" t="s">
        <v>35</v>
      </c>
      <c r="D4712" t="s">
        <v>15</v>
      </c>
      <c r="F4712" t="s">
        <v>36</v>
      </c>
      <c r="G4712">
        <v>0</v>
      </c>
      <c r="H4712" t="s">
        <v>343</v>
      </c>
      <c r="I4712" t="s">
        <v>340</v>
      </c>
    </row>
    <row r="4713" spans="1:10" x14ac:dyDescent="0.2">
      <c r="A4713" t="s">
        <v>344</v>
      </c>
      <c r="B4713">
        <v>1.161457169463653E-7</v>
      </c>
      <c r="C4713" t="s">
        <v>35</v>
      </c>
      <c r="D4713" t="s">
        <v>15</v>
      </c>
      <c r="F4713" t="s">
        <v>36</v>
      </c>
      <c r="G4713">
        <v>0</v>
      </c>
      <c r="H4713" t="s">
        <v>344</v>
      </c>
      <c r="I4713" t="s">
        <v>340</v>
      </c>
    </row>
    <row r="4714" spans="1:10" x14ac:dyDescent="0.2">
      <c r="A4714" t="s">
        <v>345</v>
      </c>
      <c r="B4714">
        <v>2.1895696433061281E-6</v>
      </c>
      <c r="C4714" t="s">
        <v>35</v>
      </c>
      <c r="D4714" t="s">
        <v>15</v>
      </c>
      <c r="F4714" t="s">
        <v>36</v>
      </c>
      <c r="G4714">
        <v>0</v>
      </c>
      <c r="H4714" t="s">
        <v>345</v>
      </c>
      <c r="I4714" t="s">
        <v>340</v>
      </c>
    </row>
    <row r="4715" spans="1:10" x14ac:dyDescent="0.2">
      <c r="A4715" t="s">
        <v>346</v>
      </c>
      <c r="B4715">
        <v>1.2113722961667671E-6</v>
      </c>
      <c r="C4715" t="s">
        <v>35</v>
      </c>
      <c r="D4715" t="s">
        <v>15</v>
      </c>
      <c r="F4715" t="s">
        <v>36</v>
      </c>
      <c r="G4715">
        <v>0</v>
      </c>
      <c r="H4715" t="s">
        <v>346</v>
      </c>
      <c r="I4715" t="s">
        <v>340</v>
      </c>
    </row>
    <row r="4716" spans="1:10" x14ac:dyDescent="0.2">
      <c r="A4716" t="s">
        <v>347</v>
      </c>
      <c r="B4716">
        <v>1.5412295411323661E-7</v>
      </c>
      <c r="C4716" t="s">
        <v>49</v>
      </c>
      <c r="D4716" t="s">
        <v>15</v>
      </c>
      <c r="F4716" t="s">
        <v>36</v>
      </c>
      <c r="G4716">
        <v>0</v>
      </c>
      <c r="H4716" t="s">
        <v>347</v>
      </c>
      <c r="I4716" t="s">
        <v>340</v>
      </c>
    </row>
    <row r="4717" spans="1:10" x14ac:dyDescent="0.2">
      <c r="A4717" t="s">
        <v>348</v>
      </c>
      <c r="B4717">
        <v>3.281510868019834E-9</v>
      </c>
      <c r="C4717" t="s">
        <v>49</v>
      </c>
      <c r="D4717" t="s">
        <v>15</v>
      </c>
      <c r="F4717" t="s">
        <v>36</v>
      </c>
      <c r="G4717">
        <v>0</v>
      </c>
      <c r="H4717" t="s">
        <v>348</v>
      </c>
      <c r="I4717" t="s">
        <v>340</v>
      </c>
    </row>
    <row r="4718" spans="1:10" x14ac:dyDescent="0.2">
      <c r="A4718" t="s">
        <v>349</v>
      </c>
      <c r="B4718">
        <v>9.554485716244923E-8</v>
      </c>
      <c r="C4718" t="s">
        <v>35</v>
      </c>
      <c r="D4718" t="s">
        <v>15</v>
      </c>
      <c r="F4718" t="s">
        <v>36</v>
      </c>
      <c r="G4718">
        <v>0</v>
      </c>
      <c r="H4718" t="s">
        <v>349</v>
      </c>
      <c r="I4718" t="s">
        <v>340</v>
      </c>
    </row>
    <row r="4719" spans="1:10" x14ac:dyDescent="0.2">
      <c r="A4719" t="s">
        <v>350</v>
      </c>
      <c r="B4719">
        <v>2.2976263270017552E-6</v>
      </c>
      <c r="C4719" t="s">
        <v>35</v>
      </c>
      <c r="D4719" t="s">
        <v>15</v>
      </c>
      <c r="F4719" t="s">
        <v>36</v>
      </c>
      <c r="G4719">
        <v>0</v>
      </c>
      <c r="H4719" t="s">
        <v>350</v>
      </c>
      <c r="I4719" t="s">
        <v>340</v>
      </c>
    </row>
    <row r="4720" spans="1:10" x14ac:dyDescent="0.2">
      <c r="A4720" t="s">
        <v>351</v>
      </c>
      <c r="B4720">
        <v>5.3061518888431617E-8</v>
      </c>
      <c r="C4720" t="s">
        <v>35</v>
      </c>
      <c r="D4720" t="s">
        <v>15</v>
      </c>
      <c r="F4720" t="s">
        <v>36</v>
      </c>
      <c r="G4720">
        <v>0</v>
      </c>
      <c r="H4720" t="s">
        <v>351</v>
      </c>
      <c r="I4720" t="s">
        <v>340</v>
      </c>
    </row>
    <row r="4721" spans="1:19" x14ac:dyDescent="0.2">
      <c r="A4721" t="s">
        <v>352</v>
      </c>
      <c r="B4721">
        <v>1.2739314288326559E-6</v>
      </c>
      <c r="C4721" t="s">
        <v>35</v>
      </c>
      <c r="D4721" t="s">
        <v>15</v>
      </c>
      <c r="F4721" t="s">
        <v>36</v>
      </c>
      <c r="G4721">
        <v>0</v>
      </c>
      <c r="H4721" t="s">
        <v>352</v>
      </c>
      <c r="I4721" t="s">
        <v>340</v>
      </c>
    </row>
    <row r="4722" spans="1:19" x14ac:dyDescent="0.2">
      <c r="A4722" t="s">
        <v>442</v>
      </c>
      <c r="B4722">
        <v>3.7025999999999999E-3</v>
      </c>
      <c r="C4722" t="s">
        <v>42</v>
      </c>
      <c r="D4722" t="s">
        <v>16</v>
      </c>
      <c r="F4722" t="s">
        <v>36</v>
      </c>
      <c r="G4722">
        <v>0</v>
      </c>
      <c r="H4722" t="s">
        <v>443</v>
      </c>
      <c r="I4722" t="s">
        <v>353</v>
      </c>
    </row>
    <row r="4723" spans="1:19" x14ac:dyDescent="0.2">
      <c r="A4723" t="s">
        <v>354</v>
      </c>
      <c r="B4723">
        <v>-3.3322999999999998E-6</v>
      </c>
      <c r="C4723" t="s">
        <v>49</v>
      </c>
      <c r="D4723" t="s">
        <v>250</v>
      </c>
      <c r="F4723" t="s">
        <v>36</v>
      </c>
      <c r="G4723">
        <v>0</v>
      </c>
      <c r="H4723" t="s">
        <v>355</v>
      </c>
      <c r="I4723" t="s">
        <v>353</v>
      </c>
    </row>
    <row r="4725" spans="1:19" s="2" customFormat="1" x14ac:dyDescent="0.2">
      <c r="A4725" s="2" t="s">
        <v>2</v>
      </c>
      <c r="B4725" s="2" t="s">
        <v>1460</v>
      </c>
    </row>
    <row r="4726" spans="1:19" x14ac:dyDescent="0.2">
      <c r="A4726" t="s">
        <v>4</v>
      </c>
      <c r="B4726" t="s">
        <v>404</v>
      </c>
    </row>
    <row r="4727" spans="1:19" x14ac:dyDescent="0.2">
      <c r="A4727" t="s">
        <v>6</v>
      </c>
      <c r="B4727" t="s">
        <v>1642</v>
      </c>
    </row>
    <row r="4728" spans="1:19" x14ac:dyDescent="0.2">
      <c r="A4728" t="s">
        <v>8</v>
      </c>
      <c r="B4728">
        <v>1</v>
      </c>
    </row>
    <row r="4729" spans="1:19" x14ac:dyDescent="0.2">
      <c r="A4729" t="s">
        <v>9</v>
      </c>
      <c r="B4729" t="s">
        <v>73</v>
      </c>
    </row>
    <row r="4730" spans="1:19" x14ac:dyDescent="0.2">
      <c r="A4730" t="s">
        <v>11</v>
      </c>
      <c r="B4730" t="s">
        <v>12</v>
      </c>
    </row>
    <row r="4731" spans="1:19" x14ac:dyDescent="0.2">
      <c r="A4731" t="s">
        <v>13</v>
      </c>
      <c r="B4731" t="s">
        <v>14</v>
      </c>
    </row>
    <row r="4732" spans="1:19" x14ac:dyDescent="0.2">
      <c r="A4732" t="s">
        <v>15</v>
      </c>
      <c r="B4732" t="s">
        <v>53</v>
      </c>
    </row>
    <row r="4733" spans="1:19" x14ac:dyDescent="0.2">
      <c r="A4733" t="s">
        <v>17</v>
      </c>
    </row>
    <row r="4734" spans="1:19" s="2" customFormat="1" x14ac:dyDescent="0.2">
      <c r="A4734" s="2" t="s">
        <v>18</v>
      </c>
      <c r="B4734" s="2" t="s">
        <v>19</v>
      </c>
      <c r="C4734" s="2" t="s">
        <v>6</v>
      </c>
      <c r="D4734" s="2" t="s">
        <v>15</v>
      </c>
      <c r="E4734" s="2" t="s">
        <v>20</v>
      </c>
      <c r="F4734" s="2" t="s">
        <v>13</v>
      </c>
      <c r="G4734" s="2" t="s">
        <v>21</v>
      </c>
      <c r="H4734" s="2" t="s">
        <v>9</v>
      </c>
      <c r="I4734" s="2" t="s">
        <v>4</v>
      </c>
      <c r="J4734" s="2" t="s">
        <v>1925</v>
      </c>
      <c r="K4734" s="2" t="s">
        <v>1998</v>
      </c>
      <c r="L4734" s="2" t="s">
        <v>2002</v>
      </c>
      <c r="M4734" s="2" t="s">
        <v>2001</v>
      </c>
      <c r="O4734" s="2" t="s">
        <v>2000</v>
      </c>
      <c r="P4734" s="2" t="s">
        <v>2004</v>
      </c>
      <c r="Q4734" s="2" t="s">
        <v>1502</v>
      </c>
      <c r="R4734" s="2" t="s">
        <v>2005</v>
      </c>
      <c r="S4734" s="2" t="s">
        <v>2006</v>
      </c>
    </row>
    <row r="4735" spans="1:19" x14ac:dyDescent="0.2">
      <c r="A4735" t="s">
        <v>335</v>
      </c>
      <c r="B4735">
        <v>3.8502999999999998</v>
      </c>
      <c r="D4735" t="s">
        <v>30</v>
      </c>
      <c r="E4735" t="s">
        <v>336</v>
      </c>
      <c r="F4735" t="s">
        <v>27</v>
      </c>
      <c r="G4735">
        <v>0</v>
      </c>
      <c r="I4735" t="s">
        <v>337</v>
      </c>
    </row>
    <row r="4736" spans="1:19" x14ac:dyDescent="0.2">
      <c r="A4736" t="s">
        <v>29</v>
      </c>
      <c r="B4736">
        <v>0.25026999999999999</v>
      </c>
      <c r="D4736" t="s">
        <v>30</v>
      </c>
      <c r="E4736" t="s">
        <v>31</v>
      </c>
      <c r="F4736" t="s">
        <v>27</v>
      </c>
      <c r="G4736">
        <v>0</v>
      </c>
      <c r="I4736" t="s">
        <v>338</v>
      </c>
    </row>
    <row r="4737" spans="1:10" x14ac:dyDescent="0.2">
      <c r="A4737" t="s">
        <v>1460</v>
      </c>
      <c r="B4737">
        <v>1</v>
      </c>
      <c r="C4737" t="str">
        <f>B4727</f>
        <v>CU</v>
      </c>
      <c r="D4737" t="s">
        <v>53</v>
      </c>
      <c r="E4737" t="s">
        <v>339</v>
      </c>
      <c r="F4737" t="s">
        <v>33</v>
      </c>
      <c r="G4737">
        <v>0</v>
      </c>
      <c r="H4737" t="s">
        <v>73</v>
      </c>
      <c r="J4737">
        <f>VLOOKUP(C4737,'extension - production vol'!$B$6:$D$235,3,0)</f>
        <v>12.388999999999999</v>
      </c>
    </row>
    <row r="4738" spans="1:10" x14ac:dyDescent="0.2">
      <c r="A4738" t="s">
        <v>1434</v>
      </c>
      <c r="B4738">
        <v>3.3521534714391271E-8</v>
      </c>
      <c r="C4738" t="s">
        <v>49</v>
      </c>
      <c r="D4738" t="s">
        <v>15</v>
      </c>
      <c r="F4738" t="s">
        <v>36</v>
      </c>
      <c r="G4738">
        <v>0</v>
      </c>
      <c r="H4738" t="s">
        <v>1434</v>
      </c>
      <c r="I4738" t="s">
        <v>340</v>
      </c>
    </row>
    <row r="4739" spans="1:10" x14ac:dyDescent="0.2">
      <c r="A4739" t="s">
        <v>1435</v>
      </c>
      <c r="B4739">
        <v>1.7708617649119798E-8</v>
      </c>
      <c r="C4739" t="s">
        <v>49</v>
      </c>
      <c r="D4739" t="s">
        <v>15</v>
      </c>
      <c r="F4739" t="s">
        <v>36</v>
      </c>
      <c r="G4739">
        <v>0</v>
      </c>
      <c r="H4739" t="s">
        <v>1435</v>
      </c>
      <c r="I4739" t="s">
        <v>340</v>
      </c>
    </row>
    <row r="4740" spans="1:10" x14ac:dyDescent="0.2">
      <c r="A4740" t="s">
        <v>1452</v>
      </c>
      <c r="B4740">
        <v>3.0570455872195341E-10</v>
      </c>
      <c r="C4740" t="s">
        <v>35</v>
      </c>
      <c r="D4740" t="s">
        <v>15</v>
      </c>
      <c r="F4740" t="s">
        <v>36</v>
      </c>
      <c r="G4740">
        <v>0</v>
      </c>
      <c r="H4740" t="s">
        <v>1452</v>
      </c>
      <c r="I4740" t="s">
        <v>340</v>
      </c>
    </row>
    <row r="4741" spans="1:10" x14ac:dyDescent="0.2">
      <c r="A4741" t="s">
        <v>1453</v>
      </c>
      <c r="B4741">
        <v>3.7018911407736551E-10</v>
      </c>
      <c r="C4741" t="s">
        <v>35</v>
      </c>
      <c r="D4741" t="s">
        <v>15</v>
      </c>
      <c r="F4741" t="s">
        <v>36</v>
      </c>
      <c r="G4741">
        <v>0</v>
      </c>
      <c r="H4741" t="s">
        <v>1453</v>
      </c>
      <c r="I4741" t="s">
        <v>340</v>
      </c>
    </row>
    <row r="4742" spans="1:10" x14ac:dyDescent="0.2">
      <c r="A4742" t="s">
        <v>1454</v>
      </c>
      <c r="B4742">
        <v>4.824400067330827E-11</v>
      </c>
      <c r="C4742" t="s">
        <v>35</v>
      </c>
      <c r="D4742" t="s">
        <v>15</v>
      </c>
      <c r="F4742" t="s">
        <v>36</v>
      </c>
      <c r="G4742">
        <v>0</v>
      </c>
      <c r="H4742" t="s">
        <v>1454</v>
      </c>
      <c r="I4742" t="s">
        <v>340</v>
      </c>
    </row>
    <row r="4743" spans="1:10" x14ac:dyDescent="0.2">
      <c r="A4743" t="s">
        <v>1455</v>
      </c>
      <c r="B4743">
        <v>9.7920991465625702E-9</v>
      </c>
      <c r="C4743" t="s">
        <v>35</v>
      </c>
      <c r="D4743" t="s">
        <v>15</v>
      </c>
      <c r="F4743" t="s">
        <v>36</v>
      </c>
      <c r="G4743">
        <v>0</v>
      </c>
      <c r="H4743" t="s">
        <v>1455</v>
      </c>
      <c r="I4743" t="s">
        <v>340</v>
      </c>
    </row>
    <row r="4744" spans="1:10" x14ac:dyDescent="0.2">
      <c r="A4744" t="s">
        <v>1456</v>
      </c>
      <c r="B4744">
        <v>5.1826475970831156E-9</v>
      </c>
      <c r="C4744" t="s">
        <v>35</v>
      </c>
      <c r="D4744" t="s">
        <v>15</v>
      </c>
      <c r="F4744" t="s">
        <v>36</v>
      </c>
      <c r="G4744">
        <v>0</v>
      </c>
      <c r="H4744" t="s">
        <v>1456</v>
      </c>
      <c r="I4744" t="s">
        <v>340</v>
      </c>
    </row>
    <row r="4745" spans="1:10" x14ac:dyDescent="0.2">
      <c r="A4745" t="s">
        <v>1461</v>
      </c>
      <c r="B4745">
        <v>5.3404337904433668E-9</v>
      </c>
      <c r="C4745" t="s">
        <v>49</v>
      </c>
      <c r="D4745" t="s">
        <v>15</v>
      </c>
      <c r="F4745" t="s">
        <v>36</v>
      </c>
      <c r="G4745">
        <v>0</v>
      </c>
      <c r="H4745" t="s">
        <v>1461</v>
      </c>
      <c r="I4745" t="s">
        <v>340</v>
      </c>
    </row>
    <row r="4746" spans="1:10" x14ac:dyDescent="0.2">
      <c r="A4746" t="s">
        <v>1457</v>
      </c>
      <c r="B4746">
        <v>6.2434324500307844E-8</v>
      </c>
      <c r="C4746" t="s">
        <v>49</v>
      </c>
      <c r="D4746" t="s">
        <v>15</v>
      </c>
      <c r="F4746" t="s">
        <v>36</v>
      </c>
      <c r="G4746">
        <v>0</v>
      </c>
      <c r="H4746" t="s">
        <v>1457</v>
      </c>
      <c r="I4746" t="s">
        <v>340</v>
      </c>
    </row>
    <row r="4747" spans="1:10" x14ac:dyDescent="0.2">
      <c r="A4747" t="s">
        <v>1462</v>
      </c>
      <c r="B4747">
        <v>1.9816111689228142E-9</v>
      </c>
      <c r="C4747" t="s">
        <v>49</v>
      </c>
      <c r="D4747" t="s">
        <v>15</v>
      </c>
      <c r="F4747" t="s">
        <v>36</v>
      </c>
      <c r="G4747">
        <v>0</v>
      </c>
      <c r="H4747" t="s">
        <v>1462</v>
      </c>
      <c r="I4747" t="s">
        <v>340</v>
      </c>
    </row>
    <row r="4748" spans="1:10" x14ac:dyDescent="0.2">
      <c r="A4748" t="s">
        <v>1458</v>
      </c>
      <c r="B4748">
        <v>3.3001000093019847E-8</v>
      </c>
      <c r="C4748" t="s">
        <v>49</v>
      </c>
      <c r="D4748" t="s">
        <v>15</v>
      </c>
      <c r="F4748" t="s">
        <v>36</v>
      </c>
      <c r="G4748">
        <v>0</v>
      </c>
      <c r="H4748" t="s">
        <v>1458</v>
      </c>
      <c r="I4748" t="s">
        <v>340</v>
      </c>
    </row>
    <row r="4749" spans="1:10" x14ac:dyDescent="0.2">
      <c r="A4749" t="s">
        <v>442</v>
      </c>
      <c r="B4749">
        <v>3.7025999999999999E-3</v>
      </c>
      <c r="C4749" t="s">
        <v>42</v>
      </c>
      <c r="D4749" t="s">
        <v>16</v>
      </c>
      <c r="F4749" t="s">
        <v>36</v>
      </c>
      <c r="G4749">
        <v>0</v>
      </c>
      <c r="H4749" t="s">
        <v>443</v>
      </c>
      <c r="I4749" t="s">
        <v>353</v>
      </c>
    </row>
    <row r="4750" spans="1:10" x14ac:dyDescent="0.2">
      <c r="A4750" t="s">
        <v>354</v>
      </c>
      <c r="B4750">
        <v>-3.3322999999999998E-6</v>
      </c>
      <c r="C4750" t="s">
        <v>49</v>
      </c>
      <c r="D4750" t="s">
        <v>250</v>
      </c>
      <c r="F4750" t="s">
        <v>36</v>
      </c>
      <c r="G4750">
        <v>0</v>
      </c>
      <c r="H4750" t="s">
        <v>355</v>
      </c>
      <c r="I4750" t="s">
        <v>353</v>
      </c>
    </row>
    <row r="4752" spans="1:10" s="2" customFormat="1" x14ac:dyDescent="0.2">
      <c r="A4752" s="2" t="s">
        <v>2</v>
      </c>
      <c r="B4752" s="2" t="s">
        <v>332</v>
      </c>
    </row>
    <row r="4753" spans="1:22" x14ac:dyDescent="0.2">
      <c r="A4753" t="s">
        <v>4</v>
      </c>
      <c r="B4753" t="s">
        <v>356</v>
      </c>
    </row>
    <row r="4754" spans="1:22" x14ac:dyDescent="0.2">
      <c r="A4754" t="s">
        <v>6</v>
      </c>
      <c r="B4754" t="s">
        <v>1642</v>
      </c>
    </row>
    <row r="4755" spans="1:22" x14ac:dyDescent="0.2">
      <c r="A4755" t="s">
        <v>8</v>
      </c>
      <c r="B4755">
        <v>1</v>
      </c>
    </row>
    <row r="4756" spans="1:22" x14ac:dyDescent="0.2">
      <c r="A4756" t="s">
        <v>9</v>
      </c>
      <c r="B4756" t="s">
        <v>73</v>
      </c>
    </row>
    <row r="4757" spans="1:22" x14ac:dyDescent="0.2">
      <c r="A4757" t="s">
        <v>11</v>
      </c>
      <c r="B4757" t="s">
        <v>12</v>
      </c>
    </row>
    <row r="4758" spans="1:22" x14ac:dyDescent="0.2">
      <c r="A4758" t="s">
        <v>13</v>
      </c>
      <c r="B4758" t="s">
        <v>14</v>
      </c>
    </row>
    <row r="4759" spans="1:22" x14ac:dyDescent="0.2">
      <c r="A4759" t="s">
        <v>15</v>
      </c>
      <c r="B4759" t="s">
        <v>53</v>
      </c>
    </row>
    <row r="4760" spans="1:22" x14ac:dyDescent="0.2">
      <c r="A4760" t="s">
        <v>17</v>
      </c>
    </row>
    <row r="4761" spans="1:22" s="2" customFormat="1" x14ac:dyDescent="0.2">
      <c r="A4761" s="2" t="s">
        <v>18</v>
      </c>
      <c r="B4761" s="2" t="s">
        <v>19</v>
      </c>
      <c r="C4761" s="2" t="s">
        <v>6</v>
      </c>
      <c r="D4761" s="2" t="s">
        <v>15</v>
      </c>
      <c r="E4761" s="2" t="s">
        <v>20</v>
      </c>
      <c r="F4761" s="2" t="s">
        <v>13</v>
      </c>
      <c r="G4761" s="2" t="s">
        <v>21</v>
      </c>
      <c r="H4761" s="2" t="s">
        <v>22</v>
      </c>
      <c r="I4761" s="2" t="s">
        <v>23</v>
      </c>
      <c r="J4761" s="2" t="s">
        <v>4</v>
      </c>
      <c r="K4761" s="2" t="s">
        <v>24</v>
      </c>
      <c r="L4761" s="2" t="s">
        <v>9</v>
      </c>
      <c r="M4761" s="2" t="s">
        <v>1998</v>
      </c>
      <c r="O4761" s="2" t="s">
        <v>2002</v>
      </c>
      <c r="P4761" s="2" t="s">
        <v>2003</v>
      </c>
      <c r="Q4761" s="2" t="s">
        <v>2001</v>
      </c>
      <c r="R4761" s="2" t="s">
        <v>2000</v>
      </c>
      <c r="S4761" s="2" t="s">
        <v>2004</v>
      </c>
      <c r="T4761" s="2" t="s">
        <v>1502</v>
      </c>
      <c r="U4761" s="2" t="s">
        <v>2005</v>
      </c>
      <c r="V4761" s="2" t="s">
        <v>2006</v>
      </c>
    </row>
    <row r="4762" spans="1:22" x14ac:dyDescent="0.2">
      <c r="A4762" t="s">
        <v>335</v>
      </c>
      <c r="B4762">
        <v>3.8502999999999998</v>
      </c>
      <c r="D4762" t="s">
        <v>30</v>
      </c>
      <c r="E4762" t="s">
        <v>336</v>
      </c>
      <c r="F4762" t="s">
        <v>27</v>
      </c>
      <c r="G4762">
        <v>2</v>
      </c>
      <c r="H4762">
        <v>1.348151067341848</v>
      </c>
      <c r="I4762">
        <v>4.3409845976280087E-2</v>
      </c>
      <c r="J4762" t="s">
        <v>337</v>
      </c>
    </row>
    <row r="4763" spans="1:22" x14ac:dyDescent="0.2">
      <c r="A4763" t="s">
        <v>29</v>
      </c>
      <c r="B4763">
        <v>0.25026999999999999</v>
      </c>
      <c r="D4763" t="s">
        <v>30</v>
      </c>
      <c r="E4763" t="s">
        <v>31</v>
      </c>
      <c r="F4763" t="s">
        <v>27</v>
      </c>
      <c r="G4763">
        <v>2</v>
      </c>
      <c r="H4763">
        <v>-1.385214943900327</v>
      </c>
      <c r="I4763">
        <v>2.439508208471609E-2</v>
      </c>
      <c r="J4763" t="s">
        <v>358</v>
      </c>
    </row>
    <row r="4764" spans="1:22" x14ac:dyDescent="0.2">
      <c r="A4764" t="s">
        <v>332</v>
      </c>
      <c r="B4764">
        <v>1</v>
      </c>
      <c r="C4764" t="str">
        <f>B4754</f>
        <v>CU</v>
      </c>
      <c r="D4764" t="s">
        <v>53</v>
      </c>
      <c r="E4764" t="s">
        <v>339</v>
      </c>
      <c r="F4764" t="s">
        <v>33</v>
      </c>
      <c r="G4764">
        <v>0</v>
      </c>
      <c r="H4764">
        <v>1</v>
      </c>
      <c r="L4764" t="s">
        <v>73</v>
      </c>
      <c r="M4764">
        <f>VLOOKUP(C4764,'extension - production vol'!$B$6:$D$235,3,0)</f>
        <v>12.388999999999999</v>
      </c>
    </row>
    <row r="4765" spans="1:22" x14ac:dyDescent="0.2">
      <c r="A4765" t="s">
        <v>1434</v>
      </c>
      <c r="B4765">
        <v>9.5377999999999999E-9</v>
      </c>
      <c r="C4765" t="s">
        <v>49</v>
      </c>
      <c r="D4765" t="s">
        <v>15</v>
      </c>
      <c r="F4765" t="s">
        <v>36</v>
      </c>
      <c r="G4765">
        <v>2</v>
      </c>
      <c r="H4765">
        <v>-18.46800298604678</v>
      </c>
      <c r="I4765">
        <v>9.798894162072011E-2</v>
      </c>
      <c r="J4765" t="s">
        <v>340</v>
      </c>
      <c r="L4765" t="s">
        <v>1434</v>
      </c>
    </row>
    <row r="4766" spans="1:22" x14ac:dyDescent="0.2">
      <c r="A4766" t="s">
        <v>1435</v>
      </c>
      <c r="B4766">
        <v>5.0512999999999997E-9</v>
      </c>
      <c r="C4766" t="s">
        <v>49</v>
      </c>
      <c r="D4766" t="s">
        <v>15</v>
      </c>
      <c r="F4766" t="s">
        <v>36</v>
      </c>
      <c r="G4766">
        <v>2</v>
      </c>
      <c r="H4766">
        <v>-19.10362020104489</v>
      </c>
      <c r="I4766">
        <v>9.798894162072011E-2</v>
      </c>
      <c r="J4766" t="s">
        <v>340</v>
      </c>
      <c r="L4766" t="s">
        <v>1435</v>
      </c>
    </row>
    <row r="4767" spans="1:22" x14ac:dyDescent="0.2">
      <c r="A4767" t="s">
        <v>1439</v>
      </c>
      <c r="B4767">
        <v>2.7893999999999999E-9</v>
      </c>
      <c r="C4767" t="s">
        <v>49</v>
      </c>
      <c r="D4767" t="s">
        <v>15</v>
      </c>
      <c r="F4767" t="s">
        <v>36</v>
      </c>
      <c r="G4767">
        <v>2</v>
      </c>
      <c r="H4767">
        <v>-19.697439318003951</v>
      </c>
      <c r="I4767">
        <v>9.798894162072011E-2</v>
      </c>
      <c r="J4767" t="s">
        <v>340</v>
      </c>
      <c r="L4767" t="s">
        <v>1439</v>
      </c>
    </row>
    <row r="4768" spans="1:22" x14ac:dyDescent="0.2">
      <c r="A4768" t="s">
        <v>1440</v>
      </c>
      <c r="B4768">
        <v>5.6277000000000002E-8</v>
      </c>
      <c r="C4768" t="s">
        <v>49</v>
      </c>
      <c r="D4768" t="s">
        <v>15</v>
      </c>
      <c r="F4768" t="s">
        <v>36</v>
      </c>
      <c r="G4768">
        <v>2</v>
      </c>
      <c r="H4768">
        <v>-16.692979911025031</v>
      </c>
      <c r="I4768">
        <v>9.798894162072011E-2</v>
      </c>
      <c r="J4768" t="s">
        <v>340</v>
      </c>
      <c r="L4768" t="s">
        <v>1440</v>
      </c>
    </row>
    <row r="4769" spans="1:12" x14ac:dyDescent="0.2">
      <c r="A4769" t="s">
        <v>1441</v>
      </c>
      <c r="B4769">
        <v>4.4043E-10</v>
      </c>
      <c r="C4769" t="s">
        <v>35</v>
      </c>
      <c r="D4769" t="s">
        <v>15</v>
      </c>
      <c r="F4769" t="s">
        <v>36</v>
      </c>
      <c r="G4769">
        <v>2</v>
      </c>
      <c r="H4769">
        <v>-21.54326959350907</v>
      </c>
      <c r="I4769">
        <v>9.798894162072011E-2</v>
      </c>
      <c r="J4769" t="s">
        <v>340</v>
      </c>
      <c r="L4769" t="s">
        <v>1441</v>
      </c>
    </row>
    <row r="4770" spans="1:12" x14ac:dyDescent="0.2">
      <c r="A4770" t="s">
        <v>1442</v>
      </c>
      <c r="B4770">
        <v>7.3404E-9</v>
      </c>
      <c r="C4770" t="s">
        <v>35</v>
      </c>
      <c r="D4770" t="s">
        <v>15</v>
      </c>
      <c r="F4770" t="s">
        <v>36</v>
      </c>
      <c r="G4770">
        <v>2</v>
      </c>
      <c r="H4770">
        <v>-18.729872499892029</v>
      </c>
      <c r="I4770">
        <v>9.798894162072011E-2</v>
      </c>
      <c r="J4770" t="s">
        <v>340</v>
      </c>
      <c r="L4770" t="s">
        <v>1442</v>
      </c>
    </row>
    <row r="4771" spans="1:12" x14ac:dyDescent="0.2">
      <c r="A4771" t="s">
        <v>1452</v>
      </c>
      <c r="B4771">
        <v>3.8934000000000002E-10</v>
      </c>
      <c r="C4771" t="s">
        <v>35</v>
      </c>
      <c r="D4771" t="s">
        <v>15</v>
      </c>
      <c r="F4771" t="s">
        <v>36</v>
      </c>
      <c r="G4771">
        <v>2</v>
      </c>
      <c r="H4771">
        <v>-21.666568118067421</v>
      </c>
      <c r="I4771">
        <v>9.798894162072011E-2</v>
      </c>
      <c r="J4771" t="s">
        <v>340</v>
      </c>
      <c r="L4771" t="s">
        <v>1452</v>
      </c>
    </row>
    <row r="4772" spans="1:12" x14ac:dyDescent="0.2">
      <c r="A4772" t="s">
        <v>1453</v>
      </c>
      <c r="B4772">
        <v>4.7130000000000002E-10</v>
      </c>
      <c r="C4772" t="s">
        <v>35</v>
      </c>
      <c r="D4772" t="s">
        <v>15</v>
      </c>
      <c r="F4772" t="s">
        <v>36</v>
      </c>
      <c r="G4772">
        <v>2</v>
      </c>
      <c r="H4772">
        <v>-21.47552628199886</v>
      </c>
      <c r="I4772">
        <v>9.798894162072011E-2</v>
      </c>
      <c r="J4772" t="s">
        <v>340</v>
      </c>
      <c r="L4772" t="s">
        <v>1453</v>
      </c>
    </row>
    <row r="4773" spans="1:12" x14ac:dyDescent="0.2">
      <c r="A4773" t="s">
        <v>1454</v>
      </c>
      <c r="B4773">
        <v>6.1474000000000004E-11</v>
      </c>
      <c r="C4773" t="s">
        <v>35</v>
      </c>
      <c r="D4773" t="s">
        <v>15</v>
      </c>
      <c r="F4773" t="s">
        <v>36</v>
      </c>
      <c r="G4773">
        <v>2</v>
      </c>
      <c r="H4773">
        <v>-23.51240679473371</v>
      </c>
      <c r="I4773">
        <v>9.798894162072011E-2</v>
      </c>
      <c r="J4773" t="s">
        <v>340</v>
      </c>
      <c r="L4773" t="s">
        <v>1454</v>
      </c>
    </row>
    <row r="4774" spans="1:12" x14ac:dyDescent="0.2">
      <c r="A4774" t="s">
        <v>1455</v>
      </c>
      <c r="B4774">
        <v>1.2458999999999999E-8</v>
      </c>
      <c r="C4774" t="s">
        <v>35</v>
      </c>
      <c r="D4774" t="s">
        <v>15</v>
      </c>
      <c r="F4774" t="s">
        <v>36</v>
      </c>
      <c r="G4774">
        <v>2</v>
      </c>
      <c r="H4774">
        <v>-18.20082258362968</v>
      </c>
      <c r="I4774">
        <v>9.798894162072011E-2</v>
      </c>
      <c r="J4774" t="s">
        <v>340</v>
      </c>
      <c r="L4774" t="s">
        <v>1455</v>
      </c>
    </row>
    <row r="4775" spans="1:12" x14ac:dyDescent="0.2">
      <c r="A4775" t="s">
        <v>1456</v>
      </c>
      <c r="B4775">
        <v>6.5981999999999998E-9</v>
      </c>
      <c r="C4775" t="s">
        <v>35</v>
      </c>
      <c r="D4775" t="s">
        <v>15</v>
      </c>
      <c r="F4775" t="s">
        <v>36</v>
      </c>
      <c r="G4775">
        <v>2</v>
      </c>
      <c r="H4775">
        <v>-18.836468952383601</v>
      </c>
      <c r="I4775">
        <v>9.798894162072011E-2</v>
      </c>
      <c r="J4775" t="s">
        <v>340</v>
      </c>
      <c r="L4775" t="s">
        <v>1456</v>
      </c>
    </row>
    <row r="4776" spans="1:12" x14ac:dyDescent="0.2">
      <c r="A4776" t="s">
        <v>1461</v>
      </c>
      <c r="B4776">
        <v>1.0666E-9</v>
      </c>
      <c r="C4776" t="s">
        <v>49</v>
      </c>
      <c r="D4776" t="s">
        <v>15</v>
      </c>
      <c r="F4776" t="s">
        <v>36</v>
      </c>
      <c r="G4776">
        <v>2</v>
      </c>
      <c r="H4776">
        <v>-20.658789817762049</v>
      </c>
      <c r="I4776">
        <v>9.798894162072011E-2</v>
      </c>
      <c r="J4776" t="s">
        <v>340</v>
      </c>
      <c r="L4776" t="s">
        <v>1461</v>
      </c>
    </row>
    <row r="4777" spans="1:12" x14ac:dyDescent="0.2">
      <c r="A4777" t="s">
        <v>1457</v>
      </c>
      <c r="B4777">
        <v>1.7777000000000001E-8</v>
      </c>
      <c r="C4777" t="s">
        <v>49</v>
      </c>
      <c r="D4777" t="s">
        <v>15</v>
      </c>
      <c r="F4777" t="s">
        <v>36</v>
      </c>
      <c r="G4777">
        <v>2</v>
      </c>
      <c r="H4777">
        <v>-17.845360350005858</v>
      </c>
      <c r="I4777">
        <v>9.798894162072011E-2</v>
      </c>
      <c r="J4777" t="s">
        <v>340</v>
      </c>
      <c r="L4777" t="s">
        <v>1457</v>
      </c>
    </row>
    <row r="4778" spans="1:12" x14ac:dyDescent="0.2">
      <c r="A4778" t="s">
        <v>1462</v>
      </c>
      <c r="B4778">
        <v>5.6487000000000004E-10</v>
      </c>
      <c r="C4778" t="s">
        <v>49</v>
      </c>
      <c r="D4778" t="s">
        <v>15</v>
      </c>
      <c r="F4778" t="s">
        <v>36</v>
      </c>
      <c r="G4778">
        <v>2</v>
      </c>
      <c r="H4778">
        <v>-21.294425499752101</v>
      </c>
      <c r="I4778">
        <v>9.798894162072011E-2</v>
      </c>
      <c r="J4778" t="s">
        <v>340</v>
      </c>
      <c r="L4778" t="s">
        <v>1462</v>
      </c>
    </row>
    <row r="4779" spans="1:12" x14ac:dyDescent="0.2">
      <c r="A4779" t="s">
        <v>1458</v>
      </c>
      <c r="B4779">
        <v>9.4146000000000001E-9</v>
      </c>
      <c r="C4779" t="s">
        <v>49</v>
      </c>
      <c r="D4779" t="s">
        <v>15</v>
      </c>
      <c r="F4779" t="s">
        <v>36</v>
      </c>
      <c r="G4779">
        <v>2</v>
      </c>
      <c r="H4779">
        <v>-18.48100416113547</v>
      </c>
      <c r="I4779">
        <v>9.798894162072011E-2</v>
      </c>
      <c r="J4779" t="s">
        <v>340</v>
      </c>
      <c r="L4779" t="s">
        <v>1458</v>
      </c>
    </row>
    <row r="4780" spans="1:12" x14ac:dyDescent="0.2">
      <c r="A4780" t="s">
        <v>341</v>
      </c>
      <c r="B4780">
        <v>2.3616999999999999E-8</v>
      </c>
      <c r="C4780" t="s">
        <v>359</v>
      </c>
      <c r="D4780" t="s">
        <v>15</v>
      </c>
      <c r="F4780" t="s">
        <v>36</v>
      </c>
      <c r="G4780">
        <v>2</v>
      </c>
      <c r="H4780">
        <v>-17.561299045251399</v>
      </c>
      <c r="I4780">
        <v>9.798894162072011E-2</v>
      </c>
      <c r="J4780" t="s">
        <v>340</v>
      </c>
      <c r="L4780" t="s">
        <v>341</v>
      </c>
    </row>
    <row r="4781" spans="1:12" x14ac:dyDescent="0.2">
      <c r="A4781" t="s">
        <v>342</v>
      </c>
      <c r="B4781">
        <v>2.3616999999999999E-8</v>
      </c>
      <c r="C4781" t="s">
        <v>359</v>
      </c>
      <c r="D4781" t="s">
        <v>15</v>
      </c>
      <c r="F4781" t="s">
        <v>36</v>
      </c>
      <c r="G4781">
        <v>2</v>
      </c>
      <c r="H4781">
        <v>-17.561299045251399</v>
      </c>
      <c r="I4781">
        <v>9.798894162072011E-2</v>
      </c>
      <c r="J4781" t="s">
        <v>340</v>
      </c>
      <c r="L4781" t="s">
        <v>342</v>
      </c>
    </row>
    <row r="4782" spans="1:12" x14ac:dyDescent="0.2">
      <c r="A4782" t="s">
        <v>343</v>
      </c>
      <c r="B4782">
        <v>1.2508E-8</v>
      </c>
      <c r="C4782" t="s">
        <v>359</v>
      </c>
      <c r="D4782" t="s">
        <v>15</v>
      </c>
      <c r="F4782" t="s">
        <v>36</v>
      </c>
      <c r="G4782">
        <v>2</v>
      </c>
      <c r="H4782">
        <v>-18.196897397350821</v>
      </c>
      <c r="I4782">
        <v>9.798894162072011E-2</v>
      </c>
      <c r="J4782" t="s">
        <v>340</v>
      </c>
      <c r="L4782" t="s">
        <v>343</v>
      </c>
    </row>
    <row r="4783" spans="1:12" x14ac:dyDescent="0.2">
      <c r="A4783" t="s">
        <v>344</v>
      </c>
      <c r="B4783">
        <v>1.2508E-8</v>
      </c>
      <c r="C4783" t="s">
        <v>359</v>
      </c>
      <c r="D4783" t="s">
        <v>15</v>
      </c>
      <c r="F4783" t="s">
        <v>36</v>
      </c>
      <c r="G4783">
        <v>2</v>
      </c>
      <c r="H4783">
        <v>-18.196897397350821</v>
      </c>
      <c r="I4783">
        <v>9.798894162072011E-2</v>
      </c>
      <c r="J4783" t="s">
        <v>340</v>
      </c>
      <c r="L4783" t="s">
        <v>344</v>
      </c>
    </row>
    <row r="4784" spans="1:12" x14ac:dyDescent="0.2">
      <c r="A4784" t="s">
        <v>345</v>
      </c>
      <c r="B4784">
        <v>2.4797999999999997E-7</v>
      </c>
      <c r="C4784" t="s">
        <v>359</v>
      </c>
      <c r="D4784" t="s">
        <v>15</v>
      </c>
      <c r="F4784" t="s">
        <v>36</v>
      </c>
      <c r="G4784">
        <v>2</v>
      </c>
      <c r="H4784">
        <v>-15.20991773919472</v>
      </c>
      <c r="I4784">
        <v>9.798894162072011E-2</v>
      </c>
      <c r="J4784" t="s">
        <v>340</v>
      </c>
      <c r="L4784" t="s">
        <v>345</v>
      </c>
    </row>
    <row r="4785" spans="1:12" x14ac:dyDescent="0.2">
      <c r="A4785" t="s">
        <v>346</v>
      </c>
      <c r="B4785">
        <v>1.3133E-7</v>
      </c>
      <c r="C4785" t="s">
        <v>359</v>
      </c>
      <c r="D4785" t="s">
        <v>15</v>
      </c>
      <c r="F4785" t="s">
        <v>36</v>
      </c>
      <c r="G4785">
        <v>2</v>
      </c>
      <c r="H4785">
        <v>-15.845552597349339</v>
      </c>
      <c r="I4785">
        <v>9.798894162072011E-2</v>
      </c>
      <c r="J4785" t="s">
        <v>340</v>
      </c>
      <c r="L4785" t="s">
        <v>346</v>
      </c>
    </row>
    <row r="4786" spans="1:12" x14ac:dyDescent="0.2">
      <c r="A4786" t="s">
        <v>347</v>
      </c>
      <c r="B4786">
        <v>4.6489E-8</v>
      </c>
      <c r="C4786" t="s">
        <v>49</v>
      </c>
      <c r="D4786" t="s">
        <v>15</v>
      </c>
      <c r="F4786" t="s">
        <v>36</v>
      </c>
      <c r="G4786">
        <v>2</v>
      </c>
      <c r="H4786">
        <v>-16.884050111477411</v>
      </c>
      <c r="I4786">
        <v>9.798894162072011E-2</v>
      </c>
      <c r="J4786" t="s">
        <v>340</v>
      </c>
      <c r="L4786" t="s">
        <v>347</v>
      </c>
    </row>
    <row r="4787" spans="1:12" x14ac:dyDescent="0.2">
      <c r="A4787" t="s">
        <v>348</v>
      </c>
      <c r="B4787">
        <v>3.3766000000000001E-9</v>
      </c>
      <c r="C4787" t="s">
        <v>49</v>
      </c>
      <c r="D4787" t="s">
        <v>15</v>
      </c>
      <c r="F4787" t="s">
        <v>36</v>
      </c>
      <c r="G4787">
        <v>2</v>
      </c>
      <c r="H4787">
        <v>-19.506396550885459</v>
      </c>
      <c r="I4787">
        <v>9.798894162072011E-2</v>
      </c>
      <c r="J4787" t="s">
        <v>340</v>
      </c>
      <c r="L4787" t="s">
        <v>348</v>
      </c>
    </row>
    <row r="4788" spans="1:12" x14ac:dyDescent="0.2">
      <c r="A4788" t="s">
        <v>349</v>
      </c>
      <c r="B4788">
        <v>1.2213E-8</v>
      </c>
      <c r="C4788" t="s">
        <v>359</v>
      </c>
      <c r="D4788" t="s">
        <v>15</v>
      </c>
      <c r="F4788" t="s">
        <v>36</v>
      </c>
      <c r="G4788">
        <v>2</v>
      </c>
      <c r="H4788">
        <v>-18.220764878757461</v>
      </c>
      <c r="I4788">
        <v>9.798894162072011E-2</v>
      </c>
      <c r="J4788" t="s">
        <v>340</v>
      </c>
      <c r="L4788" t="s">
        <v>349</v>
      </c>
    </row>
    <row r="4789" spans="1:12" x14ac:dyDescent="0.2">
      <c r="A4789" t="s">
        <v>350</v>
      </c>
      <c r="B4789">
        <v>2.0354999999999999E-7</v>
      </c>
      <c r="C4789" t="s">
        <v>359</v>
      </c>
      <c r="D4789" t="s">
        <v>15</v>
      </c>
      <c r="F4789" t="s">
        <v>36</v>
      </c>
      <c r="G4789">
        <v>2</v>
      </c>
      <c r="H4789">
        <v>-15.40735416199742</v>
      </c>
      <c r="I4789">
        <v>9.798894162072011E-2</v>
      </c>
      <c r="J4789" t="s">
        <v>340</v>
      </c>
      <c r="L4789" t="s">
        <v>350</v>
      </c>
    </row>
    <row r="4790" spans="1:12" x14ac:dyDescent="0.2">
      <c r="A4790" t="s">
        <v>351</v>
      </c>
      <c r="B4790">
        <v>6.4681999999999996E-9</v>
      </c>
      <c r="C4790" t="s">
        <v>359</v>
      </c>
      <c r="D4790" t="s">
        <v>15</v>
      </c>
      <c r="F4790" t="s">
        <v>36</v>
      </c>
      <c r="G4790">
        <v>2</v>
      </c>
      <c r="H4790">
        <v>-18.856367974250119</v>
      </c>
      <c r="I4790">
        <v>9.798894162072011E-2</v>
      </c>
      <c r="J4790" t="s">
        <v>340</v>
      </c>
      <c r="L4790" t="s">
        <v>351</v>
      </c>
    </row>
    <row r="4791" spans="1:12" x14ac:dyDescent="0.2">
      <c r="A4791" t="s">
        <v>352</v>
      </c>
      <c r="B4791">
        <v>1.078E-7</v>
      </c>
      <c r="C4791" t="s">
        <v>359</v>
      </c>
      <c r="D4791" t="s">
        <v>15</v>
      </c>
      <c r="F4791" t="s">
        <v>36</v>
      </c>
      <c r="G4791">
        <v>2</v>
      </c>
      <c r="H4791">
        <v>-16.042988178471511</v>
      </c>
      <c r="I4791">
        <v>9.798894162072011E-2</v>
      </c>
      <c r="J4791" t="s">
        <v>340</v>
      </c>
      <c r="L4791" t="s">
        <v>352</v>
      </c>
    </row>
    <row r="4792" spans="1:12" x14ac:dyDescent="0.2">
      <c r="A4792" t="s">
        <v>442</v>
      </c>
      <c r="B4792">
        <v>2.0720999999999999E-3</v>
      </c>
      <c r="C4792" t="s">
        <v>42</v>
      </c>
      <c r="D4792" t="s">
        <v>16</v>
      </c>
      <c r="F4792" t="s">
        <v>36</v>
      </c>
      <c r="G4792">
        <v>2</v>
      </c>
      <c r="H4792">
        <v>-6.1791926932012373</v>
      </c>
      <c r="I4792">
        <v>4.3409845976280087E-2</v>
      </c>
      <c r="J4792" t="s">
        <v>353</v>
      </c>
      <c r="L4792" t="s">
        <v>443</v>
      </c>
    </row>
    <row r="4793" spans="1:12" x14ac:dyDescent="0.2">
      <c r="A4793" t="s">
        <v>354</v>
      </c>
      <c r="B4793">
        <v>-1.8648999999999999E-6</v>
      </c>
      <c r="C4793" t="s">
        <v>49</v>
      </c>
      <c r="D4793" t="s">
        <v>250</v>
      </c>
      <c r="F4793" t="s">
        <v>36</v>
      </c>
      <c r="G4793">
        <v>2</v>
      </c>
      <c r="H4793">
        <v>-13.19230312560901</v>
      </c>
      <c r="I4793">
        <v>4.3409845976280087E-2</v>
      </c>
      <c r="J4793" t="s">
        <v>353</v>
      </c>
      <c r="K4793" t="b">
        <v>1</v>
      </c>
      <c r="L4793" t="s">
        <v>355</v>
      </c>
    </row>
    <row r="4795" spans="1:12" s="2" customFormat="1" x14ac:dyDescent="0.2">
      <c r="A4795" s="2" t="s">
        <v>2</v>
      </c>
      <c r="B4795" s="2" t="s">
        <v>1459</v>
      </c>
    </row>
    <row r="4796" spans="1:12" x14ac:dyDescent="0.2">
      <c r="A4796" t="s">
        <v>4</v>
      </c>
      <c r="B4796" t="s">
        <v>404</v>
      </c>
    </row>
    <row r="4797" spans="1:12" x14ac:dyDescent="0.2">
      <c r="A4797" t="s">
        <v>6</v>
      </c>
      <c r="B4797" t="s">
        <v>1950</v>
      </c>
    </row>
    <row r="4798" spans="1:12" x14ac:dyDescent="0.2">
      <c r="A4798" t="s">
        <v>8</v>
      </c>
      <c r="B4798">
        <v>1</v>
      </c>
    </row>
    <row r="4799" spans="1:12" x14ac:dyDescent="0.2">
      <c r="A4799" t="s">
        <v>9</v>
      </c>
      <c r="B4799" t="s">
        <v>73</v>
      </c>
    </row>
    <row r="4800" spans="1:12" x14ac:dyDescent="0.2">
      <c r="A4800" t="s">
        <v>11</v>
      </c>
      <c r="B4800" t="s">
        <v>12</v>
      </c>
    </row>
    <row r="4801" spans="1:19" x14ac:dyDescent="0.2">
      <c r="A4801" t="s">
        <v>13</v>
      </c>
      <c r="B4801" t="s">
        <v>14</v>
      </c>
    </row>
    <row r="4802" spans="1:19" x14ac:dyDescent="0.2">
      <c r="A4802" t="s">
        <v>15</v>
      </c>
      <c r="B4802" t="s">
        <v>53</v>
      </c>
    </row>
    <row r="4803" spans="1:19" x14ac:dyDescent="0.2">
      <c r="A4803" t="s">
        <v>17</v>
      </c>
    </row>
    <row r="4804" spans="1:19" s="2" customFormat="1" x14ac:dyDescent="0.2">
      <c r="A4804" s="2" t="s">
        <v>18</v>
      </c>
      <c r="B4804" s="2" t="s">
        <v>19</v>
      </c>
      <c r="C4804" s="2" t="s">
        <v>6</v>
      </c>
      <c r="D4804" s="2" t="s">
        <v>15</v>
      </c>
      <c r="E4804" s="2" t="s">
        <v>20</v>
      </c>
      <c r="F4804" s="2" t="s">
        <v>13</v>
      </c>
      <c r="G4804" s="2" t="s">
        <v>21</v>
      </c>
      <c r="H4804" s="2" t="s">
        <v>9</v>
      </c>
      <c r="I4804" s="2" t="s">
        <v>4</v>
      </c>
      <c r="J4804" s="2" t="s">
        <v>1925</v>
      </c>
      <c r="K4804" s="2" t="s">
        <v>1998</v>
      </c>
      <c r="L4804" s="2" t="s">
        <v>2002</v>
      </c>
      <c r="M4804" s="2" t="s">
        <v>2001</v>
      </c>
      <c r="O4804" s="2" t="s">
        <v>2000</v>
      </c>
      <c r="P4804" s="2" t="s">
        <v>2004</v>
      </c>
      <c r="Q4804" s="2" t="s">
        <v>1502</v>
      </c>
      <c r="R4804" s="2" t="s">
        <v>2005</v>
      </c>
      <c r="S4804" s="2" t="s">
        <v>2006</v>
      </c>
    </row>
    <row r="4805" spans="1:19" x14ac:dyDescent="0.2">
      <c r="A4805" t="s">
        <v>335</v>
      </c>
      <c r="B4805">
        <v>3.8502999999999998</v>
      </c>
      <c r="D4805" t="s">
        <v>30</v>
      </c>
      <c r="E4805" t="s">
        <v>336</v>
      </c>
      <c r="F4805" t="s">
        <v>27</v>
      </c>
      <c r="G4805">
        <v>0</v>
      </c>
      <c r="I4805" t="s">
        <v>337</v>
      </c>
    </row>
    <row r="4806" spans="1:19" x14ac:dyDescent="0.2">
      <c r="A4806" t="s">
        <v>29</v>
      </c>
      <c r="B4806">
        <v>0.25026999999999999</v>
      </c>
      <c r="D4806" t="s">
        <v>30</v>
      </c>
      <c r="E4806" t="s">
        <v>31</v>
      </c>
      <c r="F4806" t="s">
        <v>27</v>
      </c>
      <c r="G4806">
        <v>0</v>
      </c>
      <c r="I4806" t="s">
        <v>338</v>
      </c>
    </row>
    <row r="4807" spans="1:19" x14ac:dyDescent="0.2">
      <c r="A4807" t="s">
        <v>1459</v>
      </c>
      <c r="B4807">
        <v>1</v>
      </c>
      <c r="C4807" t="str">
        <f>B4797</f>
        <v>BO</v>
      </c>
      <c r="D4807" t="s">
        <v>53</v>
      </c>
      <c r="E4807" t="s">
        <v>339</v>
      </c>
      <c r="F4807" t="s">
        <v>33</v>
      </c>
      <c r="G4807">
        <v>0</v>
      </c>
      <c r="H4807" t="s">
        <v>73</v>
      </c>
      <c r="J4807">
        <f>VLOOKUP(C4807,'extension - production vol'!$B$6:$D$235,3,0)</f>
        <v>4.3</v>
      </c>
    </row>
    <row r="4808" spans="1:19" x14ac:dyDescent="0.2">
      <c r="A4808" t="s">
        <v>1439</v>
      </c>
      <c r="B4808">
        <v>6.4265290829504533E-9</v>
      </c>
      <c r="C4808" t="s">
        <v>49</v>
      </c>
      <c r="D4808" t="s">
        <v>15</v>
      </c>
      <c r="F4808" t="s">
        <v>36</v>
      </c>
      <c r="G4808">
        <v>0</v>
      </c>
      <c r="H4808" t="s">
        <v>1439</v>
      </c>
      <c r="I4808" t="s">
        <v>340</v>
      </c>
    </row>
    <row r="4809" spans="1:19" x14ac:dyDescent="0.2">
      <c r="A4809" t="s">
        <v>1440</v>
      </c>
      <c r="B4809">
        <v>7.9051994914169298E-8</v>
      </c>
      <c r="C4809" t="s">
        <v>49</v>
      </c>
      <c r="D4809" t="s">
        <v>15</v>
      </c>
      <c r="F4809" t="s">
        <v>36</v>
      </c>
      <c r="G4809">
        <v>0</v>
      </c>
      <c r="H4809" t="s">
        <v>1440</v>
      </c>
      <c r="I4809" t="s">
        <v>340</v>
      </c>
    </row>
    <row r="4810" spans="1:19" x14ac:dyDescent="0.2">
      <c r="A4810" t="s">
        <v>1441</v>
      </c>
      <c r="B4810">
        <v>4.3905136743696912E-9</v>
      </c>
      <c r="C4810" t="s">
        <v>35</v>
      </c>
      <c r="D4810" t="s">
        <v>15</v>
      </c>
      <c r="F4810" t="s">
        <v>36</v>
      </c>
      <c r="G4810">
        <v>0</v>
      </c>
      <c r="H4810" t="s">
        <v>1441</v>
      </c>
      <c r="I4810" t="s">
        <v>340</v>
      </c>
    </row>
    <row r="4811" spans="1:19" x14ac:dyDescent="0.2">
      <c r="A4811" t="s">
        <v>1442</v>
      </c>
      <c r="B4811">
        <v>1.0521308675626849E-7</v>
      </c>
      <c r="C4811" t="s">
        <v>35</v>
      </c>
      <c r="D4811" t="s">
        <v>15</v>
      </c>
      <c r="F4811" t="s">
        <v>36</v>
      </c>
      <c r="G4811">
        <v>0</v>
      </c>
      <c r="H4811" t="s">
        <v>1442</v>
      </c>
      <c r="I4811" t="s">
        <v>340</v>
      </c>
    </row>
    <row r="4812" spans="1:19" x14ac:dyDescent="0.2">
      <c r="A4812" t="s">
        <v>341</v>
      </c>
      <c r="B4812">
        <v>2.1036182300075951E-7</v>
      </c>
      <c r="C4812" t="s">
        <v>35</v>
      </c>
      <c r="D4812" t="s">
        <v>15</v>
      </c>
      <c r="F4812" t="s">
        <v>36</v>
      </c>
      <c r="G4812">
        <v>0</v>
      </c>
      <c r="H4812" t="s">
        <v>341</v>
      </c>
      <c r="I4812" t="s">
        <v>340</v>
      </c>
    </row>
    <row r="4813" spans="1:19" x14ac:dyDescent="0.2">
      <c r="A4813" t="s">
        <v>342</v>
      </c>
      <c r="B4813">
        <v>2.1036182300075951E-7</v>
      </c>
      <c r="C4813" t="s">
        <v>35</v>
      </c>
      <c r="D4813" t="s">
        <v>15</v>
      </c>
      <c r="F4813" t="s">
        <v>36</v>
      </c>
      <c r="G4813">
        <v>0</v>
      </c>
      <c r="H4813" t="s">
        <v>342</v>
      </c>
      <c r="I4813" t="s">
        <v>340</v>
      </c>
    </row>
    <row r="4814" spans="1:19" x14ac:dyDescent="0.2">
      <c r="A4814" t="s">
        <v>343</v>
      </c>
      <c r="B4814">
        <v>1.161457169463653E-7</v>
      </c>
      <c r="C4814" t="s">
        <v>35</v>
      </c>
      <c r="D4814" t="s">
        <v>15</v>
      </c>
      <c r="F4814" t="s">
        <v>36</v>
      </c>
      <c r="G4814">
        <v>0</v>
      </c>
      <c r="H4814" t="s">
        <v>343</v>
      </c>
      <c r="I4814" t="s">
        <v>340</v>
      </c>
    </row>
    <row r="4815" spans="1:19" x14ac:dyDescent="0.2">
      <c r="A4815" t="s">
        <v>344</v>
      </c>
      <c r="B4815">
        <v>1.161457169463653E-7</v>
      </c>
      <c r="C4815" t="s">
        <v>35</v>
      </c>
      <c r="D4815" t="s">
        <v>15</v>
      </c>
      <c r="F4815" t="s">
        <v>36</v>
      </c>
      <c r="G4815">
        <v>0</v>
      </c>
      <c r="H4815" t="s">
        <v>344</v>
      </c>
      <c r="I4815" t="s">
        <v>340</v>
      </c>
    </row>
    <row r="4816" spans="1:19" x14ac:dyDescent="0.2">
      <c r="A4816" t="s">
        <v>345</v>
      </c>
      <c r="B4816">
        <v>2.1895696433061281E-6</v>
      </c>
      <c r="C4816" t="s">
        <v>35</v>
      </c>
      <c r="D4816" t="s">
        <v>15</v>
      </c>
      <c r="F4816" t="s">
        <v>36</v>
      </c>
      <c r="G4816">
        <v>0</v>
      </c>
      <c r="H4816" t="s">
        <v>345</v>
      </c>
      <c r="I4816" t="s">
        <v>340</v>
      </c>
    </row>
    <row r="4817" spans="1:9" x14ac:dyDescent="0.2">
      <c r="A4817" t="s">
        <v>346</v>
      </c>
      <c r="B4817">
        <v>1.2113722961667671E-6</v>
      </c>
      <c r="C4817" t="s">
        <v>35</v>
      </c>
      <c r="D4817" t="s">
        <v>15</v>
      </c>
      <c r="F4817" t="s">
        <v>36</v>
      </c>
      <c r="G4817">
        <v>0</v>
      </c>
      <c r="H4817" t="s">
        <v>346</v>
      </c>
      <c r="I4817" t="s">
        <v>340</v>
      </c>
    </row>
    <row r="4818" spans="1:9" x14ac:dyDescent="0.2">
      <c r="A4818" t="s">
        <v>347</v>
      </c>
      <c r="B4818">
        <v>1.5412295411323661E-7</v>
      </c>
      <c r="C4818" t="s">
        <v>49</v>
      </c>
      <c r="D4818" t="s">
        <v>15</v>
      </c>
      <c r="F4818" t="s">
        <v>36</v>
      </c>
      <c r="G4818">
        <v>0</v>
      </c>
      <c r="H4818" t="s">
        <v>347</v>
      </c>
      <c r="I4818" t="s">
        <v>340</v>
      </c>
    </row>
    <row r="4819" spans="1:9" x14ac:dyDescent="0.2">
      <c r="A4819" t="s">
        <v>348</v>
      </c>
      <c r="B4819">
        <v>3.281510868019834E-9</v>
      </c>
      <c r="C4819" t="s">
        <v>49</v>
      </c>
      <c r="D4819" t="s">
        <v>15</v>
      </c>
      <c r="F4819" t="s">
        <v>36</v>
      </c>
      <c r="G4819">
        <v>0</v>
      </c>
      <c r="H4819" t="s">
        <v>348</v>
      </c>
      <c r="I4819" t="s">
        <v>340</v>
      </c>
    </row>
    <row r="4820" spans="1:9" x14ac:dyDescent="0.2">
      <c r="A4820" t="s">
        <v>349</v>
      </c>
      <c r="B4820">
        <v>9.554485716244923E-8</v>
      </c>
      <c r="C4820" t="s">
        <v>35</v>
      </c>
      <c r="D4820" t="s">
        <v>15</v>
      </c>
      <c r="F4820" t="s">
        <v>36</v>
      </c>
      <c r="G4820">
        <v>0</v>
      </c>
      <c r="H4820" t="s">
        <v>349</v>
      </c>
      <c r="I4820" t="s">
        <v>340</v>
      </c>
    </row>
    <row r="4821" spans="1:9" x14ac:dyDescent="0.2">
      <c r="A4821" t="s">
        <v>350</v>
      </c>
      <c r="B4821">
        <v>2.2976263270017552E-6</v>
      </c>
      <c r="C4821" t="s">
        <v>35</v>
      </c>
      <c r="D4821" t="s">
        <v>15</v>
      </c>
      <c r="F4821" t="s">
        <v>36</v>
      </c>
      <c r="G4821">
        <v>0</v>
      </c>
      <c r="H4821" t="s">
        <v>350</v>
      </c>
      <c r="I4821" t="s">
        <v>340</v>
      </c>
    </row>
    <row r="4822" spans="1:9" x14ac:dyDescent="0.2">
      <c r="A4822" t="s">
        <v>351</v>
      </c>
      <c r="B4822">
        <v>5.3061518888431617E-8</v>
      </c>
      <c r="C4822" t="s">
        <v>35</v>
      </c>
      <c r="D4822" t="s">
        <v>15</v>
      </c>
      <c r="F4822" t="s">
        <v>36</v>
      </c>
      <c r="G4822">
        <v>0</v>
      </c>
      <c r="H4822" t="s">
        <v>351</v>
      </c>
      <c r="I4822" t="s">
        <v>340</v>
      </c>
    </row>
    <row r="4823" spans="1:9" x14ac:dyDescent="0.2">
      <c r="A4823" t="s">
        <v>352</v>
      </c>
      <c r="B4823">
        <v>1.2739314288326559E-6</v>
      </c>
      <c r="C4823" t="s">
        <v>35</v>
      </c>
      <c r="D4823" t="s">
        <v>15</v>
      </c>
      <c r="F4823" t="s">
        <v>36</v>
      </c>
      <c r="G4823">
        <v>0</v>
      </c>
      <c r="H4823" t="s">
        <v>352</v>
      </c>
      <c r="I4823" t="s">
        <v>340</v>
      </c>
    </row>
    <row r="4824" spans="1:9" x14ac:dyDescent="0.2">
      <c r="A4824" t="s">
        <v>442</v>
      </c>
      <c r="B4824">
        <v>3.7025999999999999E-3</v>
      </c>
      <c r="C4824" t="s">
        <v>42</v>
      </c>
      <c r="D4824" t="s">
        <v>16</v>
      </c>
      <c r="F4824" t="s">
        <v>36</v>
      </c>
      <c r="G4824">
        <v>0</v>
      </c>
      <c r="H4824" t="s">
        <v>443</v>
      </c>
      <c r="I4824" t="s">
        <v>353</v>
      </c>
    </row>
    <row r="4825" spans="1:9" x14ac:dyDescent="0.2">
      <c r="A4825" t="s">
        <v>354</v>
      </c>
      <c r="B4825">
        <v>-3.3322999999999998E-6</v>
      </c>
      <c r="C4825" t="s">
        <v>49</v>
      </c>
      <c r="D4825" t="s">
        <v>250</v>
      </c>
      <c r="F4825" t="s">
        <v>36</v>
      </c>
      <c r="G4825">
        <v>0</v>
      </c>
      <c r="H4825" t="s">
        <v>355</v>
      </c>
      <c r="I4825" t="s">
        <v>353</v>
      </c>
    </row>
    <row r="4827" spans="1:9" s="2" customFormat="1" x14ac:dyDescent="0.2">
      <c r="A4827" s="2" t="s">
        <v>2</v>
      </c>
      <c r="B4827" s="2" t="s">
        <v>1460</v>
      </c>
    </row>
    <row r="4828" spans="1:9" x14ac:dyDescent="0.2">
      <c r="A4828" t="s">
        <v>4</v>
      </c>
      <c r="B4828" t="s">
        <v>404</v>
      </c>
    </row>
    <row r="4829" spans="1:9" x14ac:dyDescent="0.2">
      <c r="A4829" t="s">
        <v>6</v>
      </c>
      <c r="B4829" t="s">
        <v>1950</v>
      </c>
    </row>
    <row r="4830" spans="1:9" x14ac:dyDescent="0.2">
      <c r="A4830" t="s">
        <v>8</v>
      </c>
      <c r="B4830">
        <v>1</v>
      </c>
    </row>
    <row r="4831" spans="1:9" x14ac:dyDescent="0.2">
      <c r="A4831" t="s">
        <v>9</v>
      </c>
      <c r="B4831" t="s">
        <v>73</v>
      </c>
    </row>
    <row r="4832" spans="1:9" x14ac:dyDescent="0.2">
      <c r="A4832" t="s">
        <v>11</v>
      </c>
      <c r="B4832" t="s">
        <v>12</v>
      </c>
    </row>
    <row r="4833" spans="1:19" x14ac:dyDescent="0.2">
      <c r="A4833" t="s">
        <v>13</v>
      </c>
      <c r="B4833" t="s">
        <v>14</v>
      </c>
    </row>
    <row r="4834" spans="1:19" x14ac:dyDescent="0.2">
      <c r="A4834" t="s">
        <v>15</v>
      </c>
      <c r="B4834" t="s">
        <v>53</v>
      </c>
    </row>
    <row r="4835" spans="1:19" x14ac:dyDescent="0.2">
      <c r="A4835" t="s">
        <v>17</v>
      </c>
    </row>
    <row r="4836" spans="1:19" s="2" customFormat="1" x14ac:dyDescent="0.2">
      <c r="A4836" s="2" t="s">
        <v>18</v>
      </c>
      <c r="B4836" s="2" t="s">
        <v>19</v>
      </c>
      <c r="C4836" s="2" t="s">
        <v>6</v>
      </c>
      <c r="D4836" s="2" t="s">
        <v>15</v>
      </c>
      <c r="E4836" s="2" t="s">
        <v>20</v>
      </c>
      <c r="F4836" s="2" t="s">
        <v>13</v>
      </c>
      <c r="G4836" s="2" t="s">
        <v>21</v>
      </c>
      <c r="H4836" s="2" t="s">
        <v>9</v>
      </c>
      <c r="I4836" s="2" t="s">
        <v>4</v>
      </c>
      <c r="J4836" s="2" t="s">
        <v>1925</v>
      </c>
      <c r="K4836" s="2" t="s">
        <v>1998</v>
      </c>
      <c r="L4836" s="2" t="s">
        <v>2002</v>
      </c>
      <c r="M4836" s="2" t="s">
        <v>2001</v>
      </c>
      <c r="O4836" s="2" t="s">
        <v>2000</v>
      </c>
      <c r="P4836" s="2" t="s">
        <v>2004</v>
      </c>
      <c r="Q4836" s="2" t="s">
        <v>1502</v>
      </c>
      <c r="R4836" s="2" t="s">
        <v>2005</v>
      </c>
      <c r="S4836" s="2" t="s">
        <v>2006</v>
      </c>
    </row>
    <row r="4837" spans="1:19" x14ac:dyDescent="0.2">
      <c r="A4837" t="s">
        <v>335</v>
      </c>
      <c r="B4837">
        <v>3.8502999999999998</v>
      </c>
      <c r="D4837" t="s">
        <v>30</v>
      </c>
      <c r="E4837" t="s">
        <v>336</v>
      </c>
      <c r="F4837" t="s">
        <v>27</v>
      </c>
      <c r="G4837">
        <v>0</v>
      </c>
      <c r="I4837" t="s">
        <v>337</v>
      </c>
    </row>
    <row r="4838" spans="1:19" x14ac:dyDescent="0.2">
      <c r="A4838" t="s">
        <v>29</v>
      </c>
      <c r="B4838">
        <v>0.25026999999999999</v>
      </c>
      <c r="D4838" t="s">
        <v>30</v>
      </c>
      <c r="E4838" t="s">
        <v>31</v>
      </c>
      <c r="F4838" t="s">
        <v>27</v>
      </c>
      <c r="G4838">
        <v>0</v>
      </c>
      <c r="I4838" t="s">
        <v>338</v>
      </c>
    </row>
    <row r="4839" spans="1:19" x14ac:dyDescent="0.2">
      <c r="A4839" t="s">
        <v>1460</v>
      </c>
      <c r="B4839">
        <v>1</v>
      </c>
      <c r="C4839" t="str">
        <f>B4829</f>
        <v>BO</v>
      </c>
      <c r="D4839" t="s">
        <v>53</v>
      </c>
      <c r="E4839" t="s">
        <v>339</v>
      </c>
      <c r="F4839" t="s">
        <v>33</v>
      </c>
      <c r="G4839">
        <v>0</v>
      </c>
      <c r="H4839" t="s">
        <v>73</v>
      </c>
      <c r="J4839">
        <f>VLOOKUP(C4839,'extension - production vol'!$B$6:$D$235,3,0)</f>
        <v>4.3</v>
      </c>
    </row>
    <row r="4840" spans="1:19" x14ac:dyDescent="0.2">
      <c r="A4840" t="s">
        <v>1434</v>
      </c>
      <c r="B4840">
        <v>3.3521534714391271E-8</v>
      </c>
      <c r="C4840" t="s">
        <v>49</v>
      </c>
      <c r="D4840" t="s">
        <v>15</v>
      </c>
      <c r="F4840" t="s">
        <v>36</v>
      </c>
      <c r="G4840">
        <v>0</v>
      </c>
      <c r="H4840" t="s">
        <v>1434</v>
      </c>
      <c r="I4840" t="s">
        <v>340</v>
      </c>
    </row>
    <row r="4841" spans="1:19" x14ac:dyDescent="0.2">
      <c r="A4841" t="s">
        <v>1435</v>
      </c>
      <c r="B4841">
        <v>1.7708617649119798E-8</v>
      </c>
      <c r="C4841" t="s">
        <v>49</v>
      </c>
      <c r="D4841" t="s">
        <v>15</v>
      </c>
      <c r="F4841" t="s">
        <v>36</v>
      </c>
      <c r="G4841">
        <v>0</v>
      </c>
      <c r="H4841" t="s">
        <v>1435</v>
      </c>
      <c r="I4841" t="s">
        <v>340</v>
      </c>
    </row>
    <row r="4842" spans="1:19" x14ac:dyDescent="0.2">
      <c r="A4842" t="s">
        <v>1452</v>
      </c>
      <c r="B4842">
        <v>3.0570455872195341E-10</v>
      </c>
      <c r="C4842" t="s">
        <v>35</v>
      </c>
      <c r="D4842" t="s">
        <v>15</v>
      </c>
      <c r="F4842" t="s">
        <v>36</v>
      </c>
      <c r="G4842">
        <v>0</v>
      </c>
      <c r="H4842" t="s">
        <v>1452</v>
      </c>
      <c r="I4842" t="s">
        <v>340</v>
      </c>
    </row>
    <row r="4843" spans="1:19" x14ac:dyDescent="0.2">
      <c r="A4843" t="s">
        <v>1453</v>
      </c>
      <c r="B4843">
        <v>3.7018911407736551E-10</v>
      </c>
      <c r="C4843" t="s">
        <v>35</v>
      </c>
      <c r="D4843" t="s">
        <v>15</v>
      </c>
      <c r="F4843" t="s">
        <v>36</v>
      </c>
      <c r="G4843">
        <v>0</v>
      </c>
      <c r="H4843" t="s">
        <v>1453</v>
      </c>
      <c r="I4843" t="s">
        <v>340</v>
      </c>
    </row>
    <row r="4844" spans="1:19" x14ac:dyDescent="0.2">
      <c r="A4844" t="s">
        <v>1454</v>
      </c>
      <c r="B4844">
        <v>4.824400067330827E-11</v>
      </c>
      <c r="C4844" t="s">
        <v>35</v>
      </c>
      <c r="D4844" t="s">
        <v>15</v>
      </c>
      <c r="F4844" t="s">
        <v>36</v>
      </c>
      <c r="G4844">
        <v>0</v>
      </c>
      <c r="H4844" t="s">
        <v>1454</v>
      </c>
      <c r="I4844" t="s">
        <v>340</v>
      </c>
    </row>
    <row r="4845" spans="1:19" x14ac:dyDescent="0.2">
      <c r="A4845" t="s">
        <v>1455</v>
      </c>
      <c r="B4845">
        <v>9.7920991465625702E-9</v>
      </c>
      <c r="C4845" t="s">
        <v>35</v>
      </c>
      <c r="D4845" t="s">
        <v>15</v>
      </c>
      <c r="F4845" t="s">
        <v>36</v>
      </c>
      <c r="G4845">
        <v>0</v>
      </c>
      <c r="H4845" t="s">
        <v>1455</v>
      </c>
      <c r="I4845" t="s">
        <v>340</v>
      </c>
    </row>
    <row r="4846" spans="1:19" x14ac:dyDescent="0.2">
      <c r="A4846" t="s">
        <v>1456</v>
      </c>
      <c r="B4846">
        <v>5.1826475970831156E-9</v>
      </c>
      <c r="C4846" t="s">
        <v>35</v>
      </c>
      <c r="D4846" t="s">
        <v>15</v>
      </c>
      <c r="F4846" t="s">
        <v>36</v>
      </c>
      <c r="G4846">
        <v>0</v>
      </c>
      <c r="H4846" t="s">
        <v>1456</v>
      </c>
      <c r="I4846" t="s">
        <v>340</v>
      </c>
    </row>
    <row r="4847" spans="1:19" x14ac:dyDescent="0.2">
      <c r="A4847" t="s">
        <v>1461</v>
      </c>
      <c r="B4847">
        <v>5.3404337904433668E-9</v>
      </c>
      <c r="C4847" t="s">
        <v>49</v>
      </c>
      <c r="D4847" t="s">
        <v>15</v>
      </c>
      <c r="F4847" t="s">
        <v>36</v>
      </c>
      <c r="G4847">
        <v>0</v>
      </c>
      <c r="H4847" t="s">
        <v>1461</v>
      </c>
      <c r="I4847" t="s">
        <v>340</v>
      </c>
    </row>
    <row r="4848" spans="1:19" x14ac:dyDescent="0.2">
      <c r="A4848" t="s">
        <v>1457</v>
      </c>
      <c r="B4848">
        <v>6.2434324500307844E-8</v>
      </c>
      <c r="C4848" t="s">
        <v>49</v>
      </c>
      <c r="D4848" t="s">
        <v>15</v>
      </c>
      <c r="F4848" t="s">
        <v>36</v>
      </c>
      <c r="G4848">
        <v>0</v>
      </c>
      <c r="H4848" t="s">
        <v>1457</v>
      </c>
      <c r="I4848" t="s">
        <v>340</v>
      </c>
    </row>
    <row r="4849" spans="1:22" x14ac:dyDescent="0.2">
      <c r="A4849" t="s">
        <v>1462</v>
      </c>
      <c r="B4849">
        <v>1.9816111689228142E-9</v>
      </c>
      <c r="C4849" t="s">
        <v>49</v>
      </c>
      <c r="D4849" t="s">
        <v>15</v>
      </c>
      <c r="F4849" t="s">
        <v>36</v>
      </c>
      <c r="G4849">
        <v>0</v>
      </c>
      <c r="H4849" t="s">
        <v>1462</v>
      </c>
      <c r="I4849" t="s">
        <v>340</v>
      </c>
    </row>
    <row r="4850" spans="1:22" x14ac:dyDescent="0.2">
      <c r="A4850" t="s">
        <v>1458</v>
      </c>
      <c r="B4850">
        <v>3.3001000093019847E-8</v>
      </c>
      <c r="C4850" t="s">
        <v>49</v>
      </c>
      <c r="D4850" t="s">
        <v>15</v>
      </c>
      <c r="F4850" t="s">
        <v>36</v>
      </c>
      <c r="G4850">
        <v>0</v>
      </c>
      <c r="H4850" t="s">
        <v>1458</v>
      </c>
      <c r="I4850" t="s">
        <v>340</v>
      </c>
    </row>
    <row r="4851" spans="1:22" x14ac:dyDescent="0.2">
      <c r="A4851" t="s">
        <v>442</v>
      </c>
      <c r="B4851">
        <v>3.7025999999999999E-3</v>
      </c>
      <c r="C4851" t="s">
        <v>42</v>
      </c>
      <c r="D4851" t="s">
        <v>16</v>
      </c>
      <c r="F4851" t="s">
        <v>36</v>
      </c>
      <c r="G4851">
        <v>0</v>
      </c>
      <c r="H4851" t="s">
        <v>443</v>
      </c>
      <c r="I4851" t="s">
        <v>353</v>
      </c>
    </row>
    <row r="4852" spans="1:22" x14ac:dyDescent="0.2">
      <c r="A4852" t="s">
        <v>354</v>
      </c>
      <c r="B4852">
        <v>-3.3322999999999998E-6</v>
      </c>
      <c r="C4852" t="s">
        <v>49</v>
      </c>
      <c r="D4852" t="s">
        <v>250</v>
      </c>
      <c r="F4852" t="s">
        <v>36</v>
      </c>
      <c r="G4852">
        <v>0</v>
      </c>
      <c r="H4852" t="s">
        <v>355</v>
      </c>
      <c r="I4852" t="s">
        <v>353</v>
      </c>
    </row>
    <row r="4854" spans="1:22" s="2" customFormat="1" x14ac:dyDescent="0.2">
      <c r="A4854" s="2" t="s">
        <v>2</v>
      </c>
      <c r="B4854" s="2" t="s">
        <v>332</v>
      </c>
    </row>
    <row r="4855" spans="1:22" x14ac:dyDescent="0.2">
      <c r="A4855" t="s">
        <v>4</v>
      </c>
      <c r="B4855" t="s">
        <v>356</v>
      </c>
    </row>
    <row r="4856" spans="1:22" x14ac:dyDescent="0.2">
      <c r="A4856" t="s">
        <v>6</v>
      </c>
      <c r="B4856" t="s">
        <v>1950</v>
      </c>
    </row>
    <row r="4857" spans="1:22" x14ac:dyDescent="0.2">
      <c r="A4857" t="s">
        <v>8</v>
      </c>
      <c r="B4857">
        <v>1</v>
      </c>
    </row>
    <row r="4858" spans="1:22" x14ac:dyDescent="0.2">
      <c r="A4858" t="s">
        <v>9</v>
      </c>
      <c r="B4858" t="s">
        <v>73</v>
      </c>
    </row>
    <row r="4859" spans="1:22" x14ac:dyDescent="0.2">
      <c r="A4859" t="s">
        <v>11</v>
      </c>
      <c r="B4859" t="s">
        <v>12</v>
      </c>
    </row>
    <row r="4860" spans="1:22" x14ac:dyDescent="0.2">
      <c r="A4860" t="s">
        <v>13</v>
      </c>
      <c r="B4860" t="s">
        <v>14</v>
      </c>
    </row>
    <row r="4861" spans="1:22" x14ac:dyDescent="0.2">
      <c r="A4861" t="s">
        <v>15</v>
      </c>
      <c r="B4861" t="s">
        <v>53</v>
      </c>
    </row>
    <row r="4862" spans="1:22" x14ac:dyDescent="0.2">
      <c r="A4862" t="s">
        <v>17</v>
      </c>
    </row>
    <row r="4863" spans="1:22" s="2" customFormat="1" x14ac:dyDescent="0.2">
      <c r="A4863" s="2" t="s">
        <v>18</v>
      </c>
      <c r="B4863" s="2" t="s">
        <v>19</v>
      </c>
      <c r="C4863" s="2" t="s">
        <v>6</v>
      </c>
      <c r="D4863" s="2" t="s">
        <v>15</v>
      </c>
      <c r="E4863" s="2" t="s">
        <v>20</v>
      </c>
      <c r="F4863" s="2" t="s">
        <v>13</v>
      </c>
      <c r="G4863" s="2" t="s">
        <v>21</v>
      </c>
      <c r="H4863" s="2" t="s">
        <v>22</v>
      </c>
      <c r="I4863" s="2" t="s">
        <v>23</v>
      </c>
      <c r="J4863" s="2" t="s">
        <v>4</v>
      </c>
      <c r="K4863" s="2" t="s">
        <v>24</v>
      </c>
      <c r="L4863" s="2" t="s">
        <v>9</v>
      </c>
      <c r="M4863" s="2" t="s">
        <v>1998</v>
      </c>
      <c r="O4863" s="2" t="s">
        <v>2002</v>
      </c>
      <c r="P4863" s="2" t="s">
        <v>2003</v>
      </c>
      <c r="Q4863" s="2" t="s">
        <v>2001</v>
      </c>
      <c r="R4863" s="2" t="s">
        <v>2000</v>
      </c>
      <c r="S4863" s="2" t="s">
        <v>2004</v>
      </c>
      <c r="T4863" s="2" t="s">
        <v>1502</v>
      </c>
      <c r="U4863" s="2" t="s">
        <v>2005</v>
      </c>
      <c r="V4863" s="2" t="s">
        <v>2006</v>
      </c>
    </row>
    <row r="4864" spans="1:22" x14ac:dyDescent="0.2">
      <c r="A4864" t="s">
        <v>335</v>
      </c>
      <c r="B4864">
        <v>3.8502999999999998</v>
      </c>
      <c r="D4864" t="s">
        <v>30</v>
      </c>
      <c r="E4864" t="s">
        <v>336</v>
      </c>
      <c r="F4864" t="s">
        <v>27</v>
      </c>
      <c r="G4864">
        <v>2</v>
      </c>
      <c r="H4864">
        <v>1.348151067341848</v>
      </c>
      <c r="I4864">
        <v>4.3409845976280087E-2</v>
      </c>
      <c r="J4864" t="s">
        <v>337</v>
      </c>
    </row>
    <row r="4865" spans="1:13" x14ac:dyDescent="0.2">
      <c r="A4865" t="s">
        <v>29</v>
      </c>
      <c r="B4865">
        <v>0.25026999999999999</v>
      </c>
      <c r="D4865" t="s">
        <v>30</v>
      </c>
      <c r="E4865" t="s">
        <v>31</v>
      </c>
      <c r="F4865" t="s">
        <v>27</v>
      </c>
      <c r="G4865">
        <v>2</v>
      </c>
      <c r="H4865">
        <v>-1.385214943900327</v>
      </c>
      <c r="I4865">
        <v>2.439508208471609E-2</v>
      </c>
      <c r="J4865" t="s">
        <v>358</v>
      </c>
    </row>
    <row r="4866" spans="1:13" x14ac:dyDescent="0.2">
      <c r="A4866" t="s">
        <v>332</v>
      </c>
      <c r="B4866">
        <v>1</v>
      </c>
      <c r="C4866" t="str">
        <f>B4856</f>
        <v>BO</v>
      </c>
      <c r="D4866" t="s">
        <v>53</v>
      </c>
      <c r="E4866" t="s">
        <v>339</v>
      </c>
      <c r="F4866" t="s">
        <v>33</v>
      </c>
      <c r="G4866">
        <v>0</v>
      </c>
      <c r="H4866">
        <v>1</v>
      </c>
      <c r="L4866" t="s">
        <v>73</v>
      </c>
      <c r="M4866">
        <f>VLOOKUP(C4866,'extension - production vol'!$B$6:$D$235,3,0)</f>
        <v>4.3</v>
      </c>
    </row>
    <row r="4867" spans="1:13" x14ac:dyDescent="0.2">
      <c r="A4867" t="s">
        <v>1434</v>
      </c>
      <c r="B4867">
        <v>9.5377999999999999E-9</v>
      </c>
      <c r="C4867" t="s">
        <v>49</v>
      </c>
      <c r="D4867" t="s">
        <v>15</v>
      </c>
      <c r="F4867" t="s">
        <v>36</v>
      </c>
      <c r="G4867">
        <v>2</v>
      </c>
      <c r="H4867">
        <v>-18.46800298604678</v>
      </c>
      <c r="I4867">
        <v>9.798894162072011E-2</v>
      </c>
      <c r="J4867" t="s">
        <v>340</v>
      </c>
      <c r="L4867" t="s">
        <v>1434</v>
      </c>
    </row>
    <row r="4868" spans="1:13" x14ac:dyDescent="0.2">
      <c r="A4868" t="s">
        <v>1435</v>
      </c>
      <c r="B4868">
        <v>5.0512999999999997E-9</v>
      </c>
      <c r="C4868" t="s">
        <v>49</v>
      </c>
      <c r="D4868" t="s">
        <v>15</v>
      </c>
      <c r="F4868" t="s">
        <v>36</v>
      </c>
      <c r="G4868">
        <v>2</v>
      </c>
      <c r="H4868">
        <v>-19.10362020104489</v>
      </c>
      <c r="I4868">
        <v>9.798894162072011E-2</v>
      </c>
      <c r="J4868" t="s">
        <v>340</v>
      </c>
      <c r="L4868" t="s">
        <v>1435</v>
      </c>
    </row>
    <row r="4869" spans="1:13" x14ac:dyDescent="0.2">
      <c r="A4869" t="s">
        <v>1439</v>
      </c>
      <c r="B4869">
        <v>2.7893999999999999E-9</v>
      </c>
      <c r="C4869" t="s">
        <v>49</v>
      </c>
      <c r="D4869" t="s">
        <v>15</v>
      </c>
      <c r="F4869" t="s">
        <v>36</v>
      </c>
      <c r="G4869">
        <v>2</v>
      </c>
      <c r="H4869">
        <v>-19.697439318003951</v>
      </c>
      <c r="I4869">
        <v>9.798894162072011E-2</v>
      </c>
      <c r="J4869" t="s">
        <v>340</v>
      </c>
      <c r="L4869" t="s">
        <v>1439</v>
      </c>
    </row>
    <row r="4870" spans="1:13" x14ac:dyDescent="0.2">
      <c r="A4870" t="s">
        <v>1440</v>
      </c>
      <c r="B4870">
        <v>5.6277000000000002E-8</v>
      </c>
      <c r="C4870" t="s">
        <v>49</v>
      </c>
      <c r="D4870" t="s">
        <v>15</v>
      </c>
      <c r="F4870" t="s">
        <v>36</v>
      </c>
      <c r="G4870">
        <v>2</v>
      </c>
      <c r="H4870">
        <v>-16.692979911025031</v>
      </c>
      <c r="I4870">
        <v>9.798894162072011E-2</v>
      </c>
      <c r="J4870" t="s">
        <v>340</v>
      </c>
      <c r="L4870" t="s">
        <v>1440</v>
      </c>
    </row>
    <row r="4871" spans="1:13" x14ac:dyDescent="0.2">
      <c r="A4871" t="s">
        <v>1441</v>
      </c>
      <c r="B4871">
        <v>4.4043E-10</v>
      </c>
      <c r="C4871" t="s">
        <v>35</v>
      </c>
      <c r="D4871" t="s">
        <v>15</v>
      </c>
      <c r="F4871" t="s">
        <v>36</v>
      </c>
      <c r="G4871">
        <v>2</v>
      </c>
      <c r="H4871">
        <v>-21.54326959350907</v>
      </c>
      <c r="I4871">
        <v>9.798894162072011E-2</v>
      </c>
      <c r="J4871" t="s">
        <v>340</v>
      </c>
      <c r="L4871" t="s">
        <v>1441</v>
      </c>
    </row>
    <row r="4872" spans="1:13" x14ac:dyDescent="0.2">
      <c r="A4872" t="s">
        <v>1442</v>
      </c>
      <c r="B4872">
        <v>7.3404E-9</v>
      </c>
      <c r="C4872" t="s">
        <v>35</v>
      </c>
      <c r="D4872" t="s">
        <v>15</v>
      </c>
      <c r="F4872" t="s">
        <v>36</v>
      </c>
      <c r="G4872">
        <v>2</v>
      </c>
      <c r="H4872">
        <v>-18.729872499892029</v>
      </c>
      <c r="I4872">
        <v>9.798894162072011E-2</v>
      </c>
      <c r="J4872" t="s">
        <v>340</v>
      </c>
      <c r="L4872" t="s">
        <v>1442</v>
      </c>
    </row>
    <row r="4873" spans="1:13" x14ac:dyDescent="0.2">
      <c r="A4873" t="s">
        <v>1452</v>
      </c>
      <c r="B4873">
        <v>3.8934000000000002E-10</v>
      </c>
      <c r="C4873" t="s">
        <v>35</v>
      </c>
      <c r="D4873" t="s">
        <v>15</v>
      </c>
      <c r="F4873" t="s">
        <v>36</v>
      </c>
      <c r="G4873">
        <v>2</v>
      </c>
      <c r="H4873">
        <v>-21.666568118067421</v>
      </c>
      <c r="I4873">
        <v>9.798894162072011E-2</v>
      </c>
      <c r="J4873" t="s">
        <v>340</v>
      </c>
      <c r="L4873" t="s">
        <v>1452</v>
      </c>
    </row>
    <row r="4874" spans="1:13" x14ac:dyDescent="0.2">
      <c r="A4874" t="s">
        <v>1453</v>
      </c>
      <c r="B4874">
        <v>4.7130000000000002E-10</v>
      </c>
      <c r="C4874" t="s">
        <v>35</v>
      </c>
      <c r="D4874" t="s">
        <v>15</v>
      </c>
      <c r="F4874" t="s">
        <v>36</v>
      </c>
      <c r="G4874">
        <v>2</v>
      </c>
      <c r="H4874">
        <v>-21.47552628199886</v>
      </c>
      <c r="I4874">
        <v>9.798894162072011E-2</v>
      </c>
      <c r="J4874" t="s">
        <v>340</v>
      </c>
      <c r="L4874" t="s">
        <v>1453</v>
      </c>
    </row>
    <row r="4875" spans="1:13" x14ac:dyDescent="0.2">
      <c r="A4875" t="s">
        <v>1454</v>
      </c>
      <c r="B4875">
        <v>6.1474000000000004E-11</v>
      </c>
      <c r="C4875" t="s">
        <v>35</v>
      </c>
      <c r="D4875" t="s">
        <v>15</v>
      </c>
      <c r="F4875" t="s">
        <v>36</v>
      </c>
      <c r="G4875">
        <v>2</v>
      </c>
      <c r="H4875">
        <v>-23.51240679473371</v>
      </c>
      <c r="I4875">
        <v>9.798894162072011E-2</v>
      </c>
      <c r="J4875" t="s">
        <v>340</v>
      </c>
      <c r="L4875" t="s">
        <v>1454</v>
      </c>
    </row>
    <row r="4876" spans="1:13" x14ac:dyDescent="0.2">
      <c r="A4876" t="s">
        <v>1455</v>
      </c>
      <c r="B4876">
        <v>1.2458999999999999E-8</v>
      </c>
      <c r="C4876" t="s">
        <v>35</v>
      </c>
      <c r="D4876" t="s">
        <v>15</v>
      </c>
      <c r="F4876" t="s">
        <v>36</v>
      </c>
      <c r="G4876">
        <v>2</v>
      </c>
      <c r="H4876">
        <v>-18.20082258362968</v>
      </c>
      <c r="I4876">
        <v>9.798894162072011E-2</v>
      </c>
      <c r="J4876" t="s">
        <v>340</v>
      </c>
      <c r="L4876" t="s">
        <v>1455</v>
      </c>
    </row>
    <row r="4877" spans="1:13" x14ac:dyDescent="0.2">
      <c r="A4877" t="s">
        <v>1456</v>
      </c>
      <c r="B4877">
        <v>6.5981999999999998E-9</v>
      </c>
      <c r="C4877" t="s">
        <v>35</v>
      </c>
      <c r="D4877" t="s">
        <v>15</v>
      </c>
      <c r="F4877" t="s">
        <v>36</v>
      </c>
      <c r="G4877">
        <v>2</v>
      </c>
      <c r="H4877">
        <v>-18.836468952383601</v>
      </c>
      <c r="I4877">
        <v>9.798894162072011E-2</v>
      </c>
      <c r="J4877" t="s">
        <v>340</v>
      </c>
      <c r="L4877" t="s">
        <v>1456</v>
      </c>
    </row>
    <row r="4878" spans="1:13" x14ac:dyDescent="0.2">
      <c r="A4878" t="s">
        <v>1461</v>
      </c>
      <c r="B4878">
        <v>1.0666E-9</v>
      </c>
      <c r="C4878" t="s">
        <v>49</v>
      </c>
      <c r="D4878" t="s">
        <v>15</v>
      </c>
      <c r="F4878" t="s">
        <v>36</v>
      </c>
      <c r="G4878">
        <v>2</v>
      </c>
      <c r="H4878">
        <v>-20.658789817762049</v>
      </c>
      <c r="I4878">
        <v>9.798894162072011E-2</v>
      </c>
      <c r="J4878" t="s">
        <v>340</v>
      </c>
      <c r="L4878" t="s">
        <v>1461</v>
      </c>
    </row>
    <row r="4879" spans="1:13" x14ac:dyDescent="0.2">
      <c r="A4879" t="s">
        <v>1457</v>
      </c>
      <c r="B4879">
        <v>1.7777000000000001E-8</v>
      </c>
      <c r="C4879" t="s">
        <v>49</v>
      </c>
      <c r="D4879" t="s">
        <v>15</v>
      </c>
      <c r="F4879" t="s">
        <v>36</v>
      </c>
      <c r="G4879">
        <v>2</v>
      </c>
      <c r="H4879">
        <v>-17.845360350005858</v>
      </c>
      <c r="I4879">
        <v>9.798894162072011E-2</v>
      </c>
      <c r="J4879" t="s">
        <v>340</v>
      </c>
      <c r="L4879" t="s">
        <v>1457</v>
      </c>
    </row>
    <row r="4880" spans="1:13" x14ac:dyDescent="0.2">
      <c r="A4880" t="s">
        <v>1462</v>
      </c>
      <c r="B4880">
        <v>5.6487000000000004E-10</v>
      </c>
      <c r="C4880" t="s">
        <v>49</v>
      </c>
      <c r="D4880" t="s">
        <v>15</v>
      </c>
      <c r="F4880" t="s">
        <v>36</v>
      </c>
      <c r="G4880">
        <v>2</v>
      </c>
      <c r="H4880">
        <v>-21.294425499752101</v>
      </c>
      <c r="I4880">
        <v>9.798894162072011E-2</v>
      </c>
      <c r="J4880" t="s">
        <v>340</v>
      </c>
      <c r="L4880" t="s">
        <v>1462</v>
      </c>
    </row>
    <row r="4881" spans="1:12" x14ac:dyDescent="0.2">
      <c r="A4881" t="s">
        <v>1458</v>
      </c>
      <c r="B4881">
        <v>9.4146000000000001E-9</v>
      </c>
      <c r="C4881" t="s">
        <v>49</v>
      </c>
      <c r="D4881" t="s">
        <v>15</v>
      </c>
      <c r="F4881" t="s">
        <v>36</v>
      </c>
      <c r="G4881">
        <v>2</v>
      </c>
      <c r="H4881">
        <v>-18.48100416113547</v>
      </c>
      <c r="I4881">
        <v>9.798894162072011E-2</v>
      </c>
      <c r="J4881" t="s">
        <v>340</v>
      </c>
      <c r="L4881" t="s">
        <v>1458</v>
      </c>
    </row>
    <row r="4882" spans="1:12" x14ac:dyDescent="0.2">
      <c r="A4882" t="s">
        <v>341</v>
      </c>
      <c r="B4882">
        <v>2.3616999999999999E-8</v>
      </c>
      <c r="C4882" t="s">
        <v>359</v>
      </c>
      <c r="D4882" t="s">
        <v>15</v>
      </c>
      <c r="F4882" t="s">
        <v>36</v>
      </c>
      <c r="G4882">
        <v>2</v>
      </c>
      <c r="H4882">
        <v>-17.561299045251399</v>
      </c>
      <c r="I4882">
        <v>9.798894162072011E-2</v>
      </c>
      <c r="J4882" t="s">
        <v>340</v>
      </c>
      <c r="L4882" t="s">
        <v>341</v>
      </c>
    </row>
    <row r="4883" spans="1:12" x14ac:dyDescent="0.2">
      <c r="A4883" t="s">
        <v>342</v>
      </c>
      <c r="B4883">
        <v>2.3616999999999999E-8</v>
      </c>
      <c r="C4883" t="s">
        <v>359</v>
      </c>
      <c r="D4883" t="s">
        <v>15</v>
      </c>
      <c r="F4883" t="s">
        <v>36</v>
      </c>
      <c r="G4883">
        <v>2</v>
      </c>
      <c r="H4883">
        <v>-17.561299045251399</v>
      </c>
      <c r="I4883">
        <v>9.798894162072011E-2</v>
      </c>
      <c r="J4883" t="s">
        <v>340</v>
      </c>
      <c r="L4883" t="s">
        <v>342</v>
      </c>
    </row>
    <row r="4884" spans="1:12" x14ac:dyDescent="0.2">
      <c r="A4884" t="s">
        <v>343</v>
      </c>
      <c r="B4884">
        <v>1.2508E-8</v>
      </c>
      <c r="C4884" t="s">
        <v>359</v>
      </c>
      <c r="D4884" t="s">
        <v>15</v>
      </c>
      <c r="F4884" t="s">
        <v>36</v>
      </c>
      <c r="G4884">
        <v>2</v>
      </c>
      <c r="H4884">
        <v>-18.196897397350821</v>
      </c>
      <c r="I4884">
        <v>9.798894162072011E-2</v>
      </c>
      <c r="J4884" t="s">
        <v>340</v>
      </c>
      <c r="L4884" t="s">
        <v>343</v>
      </c>
    </row>
    <row r="4885" spans="1:12" x14ac:dyDescent="0.2">
      <c r="A4885" t="s">
        <v>344</v>
      </c>
      <c r="B4885">
        <v>1.2508E-8</v>
      </c>
      <c r="C4885" t="s">
        <v>359</v>
      </c>
      <c r="D4885" t="s">
        <v>15</v>
      </c>
      <c r="F4885" t="s">
        <v>36</v>
      </c>
      <c r="G4885">
        <v>2</v>
      </c>
      <c r="H4885">
        <v>-18.196897397350821</v>
      </c>
      <c r="I4885">
        <v>9.798894162072011E-2</v>
      </c>
      <c r="J4885" t="s">
        <v>340</v>
      </c>
      <c r="L4885" t="s">
        <v>344</v>
      </c>
    </row>
    <row r="4886" spans="1:12" x14ac:dyDescent="0.2">
      <c r="A4886" t="s">
        <v>345</v>
      </c>
      <c r="B4886">
        <v>2.4797999999999997E-7</v>
      </c>
      <c r="C4886" t="s">
        <v>359</v>
      </c>
      <c r="D4886" t="s">
        <v>15</v>
      </c>
      <c r="F4886" t="s">
        <v>36</v>
      </c>
      <c r="G4886">
        <v>2</v>
      </c>
      <c r="H4886">
        <v>-15.20991773919472</v>
      </c>
      <c r="I4886">
        <v>9.798894162072011E-2</v>
      </c>
      <c r="J4886" t="s">
        <v>340</v>
      </c>
      <c r="L4886" t="s">
        <v>345</v>
      </c>
    </row>
    <row r="4887" spans="1:12" x14ac:dyDescent="0.2">
      <c r="A4887" t="s">
        <v>346</v>
      </c>
      <c r="B4887">
        <v>1.3133E-7</v>
      </c>
      <c r="C4887" t="s">
        <v>359</v>
      </c>
      <c r="D4887" t="s">
        <v>15</v>
      </c>
      <c r="F4887" t="s">
        <v>36</v>
      </c>
      <c r="G4887">
        <v>2</v>
      </c>
      <c r="H4887">
        <v>-15.845552597349339</v>
      </c>
      <c r="I4887">
        <v>9.798894162072011E-2</v>
      </c>
      <c r="J4887" t="s">
        <v>340</v>
      </c>
      <c r="L4887" t="s">
        <v>346</v>
      </c>
    </row>
    <row r="4888" spans="1:12" x14ac:dyDescent="0.2">
      <c r="A4888" t="s">
        <v>347</v>
      </c>
      <c r="B4888">
        <v>4.6489E-8</v>
      </c>
      <c r="C4888" t="s">
        <v>49</v>
      </c>
      <c r="D4888" t="s">
        <v>15</v>
      </c>
      <c r="F4888" t="s">
        <v>36</v>
      </c>
      <c r="G4888">
        <v>2</v>
      </c>
      <c r="H4888">
        <v>-16.884050111477411</v>
      </c>
      <c r="I4888">
        <v>9.798894162072011E-2</v>
      </c>
      <c r="J4888" t="s">
        <v>340</v>
      </c>
      <c r="L4888" t="s">
        <v>347</v>
      </c>
    </row>
    <row r="4889" spans="1:12" x14ac:dyDescent="0.2">
      <c r="A4889" t="s">
        <v>348</v>
      </c>
      <c r="B4889">
        <v>3.3766000000000001E-9</v>
      </c>
      <c r="C4889" t="s">
        <v>49</v>
      </c>
      <c r="D4889" t="s">
        <v>15</v>
      </c>
      <c r="F4889" t="s">
        <v>36</v>
      </c>
      <c r="G4889">
        <v>2</v>
      </c>
      <c r="H4889">
        <v>-19.506396550885459</v>
      </c>
      <c r="I4889">
        <v>9.798894162072011E-2</v>
      </c>
      <c r="J4889" t="s">
        <v>340</v>
      </c>
      <c r="L4889" t="s">
        <v>348</v>
      </c>
    </row>
    <row r="4890" spans="1:12" x14ac:dyDescent="0.2">
      <c r="A4890" t="s">
        <v>349</v>
      </c>
      <c r="B4890">
        <v>1.2213E-8</v>
      </c>
      <c r="C4890" t="s">
        <v>359</v>
      </c>
      <c r="D4890" t="s">
        <v>15</v>
      </c>
      <c r="F4890" t="s">
        <v>36</v>
      </c>
      <c r="G4890">
        <v>2</v>
      </c>
      <c r="H4890">
        <v>-18.220764878757461</v>
      </c>
      <c r="I4890">
        <v>9.798894162072011E-2</v>
      </c>
      <c r="J4890" t="s">
        <v>340</v>
      </c>
      <c r="L4890" t="s">
        <v>349</v>
      </c>
    </row>
    <row r="4891" spans="1:12" x14ac:dyDescent="0.2">
      <c r="A4891" t="s">
        <v>350</v>
      </c>
      <c r="B4891">
        <v>2.0354999999999999E-7</v>
      </c>
      <c r="C4891" t="s">
        <v>359</v>
      </c>
      <c r="D4891" t="s">
        <v>15</v>
      </c>
      <c r="F4891" t="s">
        <v>36</v>
      </c>
      <c r="G4891">
        <v>2</v>
      </c>
      <c r="H4891">
        <v>-15.40735416199742</v>
      </c>
      <c r="I4891">
        <v>9.798894162072011E-2</v>
      </c>
      <c r="J4891" t="s">
        <v>340</v>
      </c>
      <c r="L4891" t="s">
        <v>350</v>
      </c>
    </row>
    <row r="4892" spans="1:12" x14ac:dyDescent="0.2">
      <c r="A4892" t="s">
        <v>351</v>
      </c>
      <c r="B4892">
        <v>6.4681999999999996E-9</v>
      </c>
      <c r="C4892" t="s">
        <v>359</v>
      </c>
      <c r="D4892" t="s">
        <v>15</v>
      </c>
      <c r="F4892" t="s">
        <v>36</v>
      </c>
      <c r="G4892">
        <v>2</v>
      </c>
      <c r="H4892">
        <v>-18.856367974250119</v>
      </c>
      <c r="I4892">
        <v>9.798894162072011E-2</v>
      </c>
      <c r="J4892" t="s">
        <v>340</v>
      </c>
      <c r="L4892" t="s">
        <v>351</v>
      </c>
    </row>
    <row r="4893" spans="1:12" x14ac:dyDescent="0.2">
      <c r="A4893" t="s">
        <v>352</v>
      </c>
      <c r="B4893">
        <v>1.078E-7</v>
      </c>
      <c r="C4893" t="s">
        <v>359</v>
      </c>
      <c r="D4893" t="s">
        <v>15</v>
      </c>
      <c r="F4893" t="s">
        <v>36</v>
      </c>
      <c r="G4893">
        <v>2</v>
      </c>
      <c r="H4893">
        <v>-16.042988178471511</v>
      </c>
      <c r="I4893">
        <v>9.798894162072011E-2</v>
      </c>
      <c r="J4893" t="s">
        <v>340</v>
      </c>
      <c r="L4893" t="s">
        <v>352</v>
      </c>
    </row>
    <row r="4894" spans="1:12" x14ac:dyDescent="0.2">
      <c r="A4894" t="s">
        <v>442</v>
      </c>
      <c r="B4894">
        <v>2.0720999999999999E-3</v>
      </c>
      <c r="C4894" t="s">
        <v>42</v>
      </c>
      <c r="D4894" t="s">
        <v>16</v>
      </c>
      <c r="F4894" t="s">
        <v>36</v>
      </c>
      <c r="G4894">
        <v>2</v>
      </c>
      <c r="H4894">
        <v>-6.1791926932012373</v>
      </c>
      <c r="I4894">
        <v>4.3409845976280087E-2</v>
      </c>
      <c r="J4894" t="s">
        <v>353</v>
      </c>
      <c r="L4894" t="s">
        <v>443</v>
      </c>
    </row>
    <row r="4895" spans="1:12" x14ac:dyDescent="0.2">
      <c r="A4895" t="s">
        <v>354</v>
      </c>
      <c r="B4895">
        <v>-1.8648999999999999E-6</v>
      </c>
      <c r="C4895" t="s">
        <v>49</v>
      </c>
      <c r="D4895" t="s">
        <v>250</v>
      </c>
      <c r="F4895" t="s">
        <v>36</v>
      </c>
      <c r="G4895">
        <v>2</v>
      </c>
      <c r="H4895">
        <v>-13.19230312560901</v>
      </c>
      <c r="I4895">
        <v>4.3409845976280087E-2</v>
      </c>
      <c r="J4895" t="s">
        <v>353</v>
      </c>
      <c r="K4895" t="b">
        <v>1</v>
      </c>
      <c r="L4895" t="s">
        <v>355</v>
      </c>
    </row>
    <row r="4897" spans="1:19" s="2" customFormat="1" x14ac:dyDescent="0.2">
      <c r="A4897" s="2" t="s">
        <v>2</v>
      </c>
      <c r="B4897" s="2" t="s">
        <v>1459</v>
      </c>
    </row>
    <row r="4898" spans="1:19" x14ac:dyDescent="0.2">
      <c r="A4898" t="s">
        <v>4</v>
      </c>
      <c r="B4898" t="s">
        <v>404</v>
      </c>
    </row>
    <row r="4899" spans="1:19" x14ac:dyDescent="0.2">
      <c r="A4899" t="s">
        <v>6</v>
      </c>
      <c r="B4899" t="s">
        <v>1952</v>
      </c>
    </row>
    <row r="4900" spans="1:19" x14ac:dyDescent="0.2">
      <c r="A4900" t="s">
        <v>8</v>
      </c>
      <c r="B4900">
        <v>1</v>
      </c>
    </row>
    <row r="4901" spans="1:19" x14ac:dyDescent="0.2">
      <c r="A4901" t="s">
        <v>9</v>
      </c>
      <c r="B4901" t="s">
        <v>73</v>
      </c>
    </row>
    <row r="4902" spans="1:19" x14ac:dyDescent="0.2">
      <c r="A4902" t="s">
        <v>11</v>
      </c>
      <c r="B4902" t="s">
        <v>12</v>
      </c>
    </row>
    <row r="4903" spans="1:19" x14ac:dyDescent="0.2">
      <c r="A4903" t="s">
        <v>13</v>
      </c>
      <c r="B4903" t="s">
        <v>14</v>
      </c>
    </row>
    <row r="4904" spans="1:19" x14ac:dyDescent="0.2">
      <c r="A4904" t="s">
        <v>15</v>
      </c>
      <c r="B4904" t="s">
        <v>53</v>
      </c>
    </row>
    <row r="4905" spans="1:19" x14ac:dyDescent="0.2">
      <c r="A4905" t="s">
        <v>17</v>
      </c>
    </row>
    <row r="4906" spans="1:19" s="2" customFormat="1" x14ac:dyDescent="0.2">
      <c r="A4906" s="2" t="s">
        <v>18</v>
      </c>
      <c r="B4906" s="2" t="s">
        <v>19</v>
      </c>
      <c r="C4906" s="2" t="s">
        <v>6</v>
      </c>
      <c r="D4906" s="2" t="s">
        <v>15</v>
      </c>
      <c r="E4906" s="2" t="s">
        <v>20</v>
      </c>
      <c r="F4906" s="2" t="s">
        <v>13</v>
      </c>
      <c r="G4906" s="2" t="s">
        <v>21</v>
      </c>
      <c r="H4906" s="2" t="s">
        <v>9</v>
      </c>
      <c r="I4906" s="2" t="s">
        <v>4</v>
      </c>
      <c r="J4906" s="2" t="s">
        <v>1925</v>
      </c>
      <c r="K4906" s="2" t="s">
        <v>1998</v>
      </c>
      <c r="L4906" s="2" t="s">
        <v>2002</v>
      </c>
      <c r="M4906" s="2" t="s">
        <v>2001</v>
      </c>
      <c r="O4906" s="2" t="s">
        <v>2000</v>
      </c>
      <c r="P4906" s="2" t="s">
        <v>2004</v>
      </c>
      <c r="Q4906" s="2" t="s">
        <v>1502</v>
      </c>
      <c r="R4906" s="2" t="s">
        <v>2005</v>
      </c>
      <c r="S4906" s="2" t="s">
        <v>2006</v>
      </c>
    </row>
    <row r="4907" spans="1:19" x14ac:dyDescent="0.2">
      <c r="A4907" t="s">
        <v>335</v>
      </c>
      <c r="B4907">
        <v>3.8502999999999998</v>
      </c>
      <c r="D4907" t="s">
        <v>30</v>
      </c>
      <c r="E4907" t="s">
        <v>336</v>
      </c>
      <c r="F4907" t="s">
        <v>27</v>
      </c>
      <c r="G4907">
        <v>0</v>
      </c>
      <c r="I4907" t="s">
        <v>337</v>
      </c>
    </row>
    <row r="4908" spans="1:19" x14ac:dyDescent="0.2">
      <c r="A4908" t="s">
        <v>29</v>
      </c>
      <c r="B4908">
        <v>0.25026999999999999</v>
      </c>
      <c r="D4908" t="s">
        <v>30</v>
      </c>
      <c r="E4908" t="s">
        <v>31</v>
      </c>
      <c r="F4908" t="s">
        <v>27</v>
      </c>
      <c r="G4908">
        <v>0</v>
      </c>
      <c r="I4908" t="s">
        <v>338</v>
      </c>
    </row>
    <row r="4909" spans="1:19" x14ac:dyDescent="0.2">
      <c r="A4909" t="s">
        <v>1459</v>
      </c>
      <c r="B4909">
        <v>1</v>
      </c>
      <c r="C4909" t="str">
        <f>B4899</f>
        <v>CF</v>
      </c>
      <c r="D4909" t="s">
        <v>53</v>
      </c>
      <c r="E4909" t="s">
        <v>339</v>
      </c>
      <c r="F4909" t="s">
        <v>33</v>
      </c>
      <c r="G4909">
        <v>0</v>
      </c>
      <c r="H4909" t="s">
        <v>73</v>
      </c>
      <c r="J4909">
        <f>VLOOKUP(C4909,'extension - production vol'!$B$6:$D$235,3,0)</f>
        <v>0.60099999999999998</v>
      </c>
    </row>
    <row r="4910" spans="1:19" x14ac:dyDescent="0.2">
      <c r="A4910" t="s">
        <v>1439</v>
      </c>
      <c r="B4910">
        <v>6.4265290829504533E-9</v>
      </c>
      <c r="C4910" t="s">
        <v>49</v>
      </c>
      <c r="D4910" t="s">
        <v>15</v>
      </c>
      <c r="F4910" t="s">
        <v>36</v>
      </c>
      <c r="G4910">
        <v>0</v>
      </c>
      <c r="H4910" t="s">
        <v>1439</v>
      </c>
      <c r="I4910" t="s">
        <v>340</v>
      </c>
    </row>
    <row r="4911" spans="1:19" x14ac:dyDescent="0.2">
      <c r="A4911" t="s">
        <v>1440</v>
      </c>
      <c r="B4911">
        <v>7.9051994914169298E-8</v>
      </c>
      <c r="C4911" t="s">
        <v>49</v>
      </c>
      <c r="D4911" t="s">
        <v>15</v>
      </c>
      <c r="F4911" t="s">
        <v>36</v>
      </c>
      <c r="G4911">
        <v>0</v>
      </c>
      <c r="H4911" t="s">
        <v>1440</v>
      </c>
      <c r="I4911" t="s">
        <v>340</v>
      </c>
    </row>
    <row r="4912" spans="1:19" x14ac:dyDescent="0.2">
      <c r="A4912" t="s">
        <v>1441</v>
      </c>
      <c r="B4912">
        <v>4.3905136743696912E-9</v>
      </c>
      <c r="C4912" t="s">
        <v>35</v>
      </c>
      <c r="D4912" t="s">
        <v>15</v>
      </c>
      <c r="F4912" t="s">
        <v>36</v>
      </c>
      <c r="G4912">
        <v>0</v>
      </c>
      <c r="H4912" t="s">
        <v>1441</v>
      </c>
      <c r="I4912" t="s">
        <v>340</v>
      </c>
    </row>
    <row r="4913" spans="1:9" x14ac:dyDescent="0.2">
      <c r="A4913" t="s">
        <v>1442</v>
      </c>
      <c r="B4913">
        <v>1.0521308675626849E-7</v>
      </c>
      <c r="C4913" t="s">
        <v>35</v>
      </c>
      <c r="D4913" t="s">
        <v>15</v>
      </c>
      <c r="F4913" t="s">
        <v>36</v>
      </c>
      <c r="G4913">
        <v>0</v>
      </c>
      <c r="H4913" t="s">
        <v>1442</v>
      </c>
      <c r="I4913" t="s">
        <v>340</v>
      </c>
    </row>
    <row r="4914" spans="1:9" x14ac:dyDescent="0.2">
      <c r="A4914" t="s">
        <v>341</v>
      </c>
      <c r="B4914">
        <v>2.1036182300075951E-7</v>
      </c>
      <c r="C4914" t="s">
        <v>35</v>
      </c>
      <c r="D4914" t="s">
        <v>15</v>
      </c>
      <c r="F4914" t="s">
        <v>36</v>
      </c>
      <c r="G4914">
        <v>0</v>
      </c>
      <c r="H4914" t="s">
        <v>341</v>
      </c>
      <c r="I4914" t="s">
        <v>340</v>
      </c>
    </row>
    <row r="4915" spans="1:9" x14ac:dyDescent="0.2">
      <c r="A4915" t="s">
        <v>342</v>
      </c>
      <c r="B4915">
        <v>2.1036182300075951E-7</v>
      </c>
      <c r="C4915" t="s">
        <v>35</v>
      </c>
      <c r="D4915" t="s">
        <v>15</v>
      </c>
      <c r="F4915" t="s">
        <v>36</v>
      </c>
      <c r="G4915">
        <v>0</v>
      </c>
      <c r="H4915" t="s">
        <v>342</v>
      </c>
      <c r="I4915" t="s">
        <v>340</v>
      </c>
    </row>
    <row r="4916" spans="1:9" x14ac:dyDescent="0.2">
      <c r="A4916" t="s">
        <v>343</v>
      </c>
      <c r="B4916">
        <v>1.161457169463653E-7</v>
      </c>
      <c r="C4916" t="s">
        <v>35</v>
      </c>
      <c r="D4916" t="s">
        <v>15</v>
      </c>
      <c r="F4916" t="s">
        <v>36</v>
      </c>
      <c r="G4916">
        <v>0</v>
      </c>
      <c r="H4916" t="s">
        <v>343</v>
      </c>
      <c r="I4916" t="s">
        <v>340</v>
      </c>
    </row>
    <row r="4917" spans="1:9" x14ac:dyDescent="0.2">
      <c r="A4917" t="s">
        <v>344</v>
      </c>
      <c r="B4917">
        <v>1.161457169463653E-7</v>
      </c>
      <c r="C4917" t="s">
        <v>35</v>
      </c>
      <c r="D4917" t="s">
        <v>15</v>
      </c>
      <c r="F4917" t="s">
        <v>36</v>
      </c>
      <c r="G4917">
        <v>0</v>
      </c>
      <c r="H4917" t="s">
        <v>344</v>
      </c>
      <c r="I4917" t="s">
        <v>340</v>
      </c>
    </row>
    <row r="4918" spans="1:9" x14ac:dyDescent="0.2">
      <c r="A4918" t="s">
        <v>345</v>
      </c>
      <c r="B4918">
        <v>2.1895696433061281E-6</v>
      </c>
      <c r="C4918" t="s">
        <v>35</v>
      </c>
      <c r="D4918" t="s">
        <v>15</v>
      </c>
      <c r="F4918" t="s">
        <v>36</v>
      </c>
      <c r="G4918">
        <v>0</v>
      </c>
      <c r="H4918" t="s">
        <v>345</v>
      </c>
      <c r="I4918" t="s">
        <v>340</v>
      </c>
    </row>
    <row r="4919" spans="1:9" x14ac:dyDescent="0.2">
      <c r="A4919" t="s">
        <v>346</v>
      </c>
      <c r="B4919">
        <v>1.2113722961667671E-6</v>
      </c>
      <c r="C4919" t="s">
        <v>35</v>
      </c>
      <c r="D4919" t="s">
        <v>15</v>
      </c>
      <c r="F4919" t="s">
        <v>36</v>
      </c>
      <c r="G4919">
        <v>0</v>
      </c>
      <c r="H4919" t="s">
        <v>346</v>
      </c>
      <c r="I4919" t="s">
        <v>340</v>
      </c>
    </row>
    <row r="4920" spans="1:9" x14ac:dyDescent="0.2">
      <c r="A4920" t="s">
        <v>347</v>
      </c>
      <c r="B4920">
        <v>1.5412295411323661E-7</v>
      </c>
      <c r="C4920" t="s">
        <v>49</v>
      </c>
      <c r="D4920" t="s">
        <v>15</v>
      </c>
      <c r="F4920" t="s">
        <v>36</v>
      </c>
      <c r="G4920">
        <v>0</v>
      </c>
      <c r="H4920" t="s">
        <v>347</v>
      </c>
      <c r="I4920" t="s">
        <v>340</v>
      </c>
    </row>
    <row r="4921" spans="1:9" x14ac:dyDescent="0.2">
      <c r="A4921" t="s">
        <v>348</v>
      </c>
      <c r="B4921">
        <v>3.281510868019834E-9</v>
      </c>
      <c r="C4921" t="s">
        <v>49</v>
      </c>
      <c r="D4921" t="s">
        <v>15</v>
      </c>
      <c r="F4921" t="s">
        <v>36</v>
      </c>
      <c r="G4921">
        <v>0</v>
      </c>
      <c r="H4921" t="s">
        <v>348</v>
      </c>
      <c r="I4921" t="s">
        <v>340</v>
      </c>
    </row>
    <row r="4922" spans="1:9" x14ac:dyDescent="0.2">
      <c r="A4922" t="s">
        <v>349</v>
      </c>
      <c r="B4922">
        <v>9.554485716244923E-8</v>
      </c>
      <c r="C4922" t="s">
        <v>35</v>
      </c>
      <c r="D4922" t="s">
        <v>15</v>
      </c>
      <c r="F4922" t="s">
        <v>36</v>
      </c>
      <c r="G4922">
        <v>0</v>
      </c>
      <c r="H4922" t="s">
        <v>349</v>
      </c>
      <c r="I4922" t="s">
        <v>340</v>
      </c>
    </row>
    <row r="4923" spans="1:9" x14ac:dyDescent="0.2">
      <c r="A4923" t="s">
        <v>350</v>
      </c>
      <c r="B4923">
        <v>2.2976263270017552E-6</v>
      </c>
      <c r="C4923" t="s">
        <v>35</v>
      </c>
      <c r="D4923" t="s">
        <v>15</v>
      </c>
      <c r="F4923" t="s">
        <v>36</v>
      </c>
      <c r="G4923">
        <v>0</v>
      </c>
      <c r="H4923" t="s">
        <v>350</v>
      </c>
      <c r="I4923" t="s">
        <v>340</v>
      </c>
    </row>
    <row r="4924" spans="1:9" x14ac:dyDescent="0.2">
      <c r="A4924" t="s">
        <v>351</v>
      </c>
      <c r="B4924">
        <v>5.3061518888431617E-8</v>
      </c>
      <c r="C4924" t="s">
        <v>35</v>
      </c>
      <c r="D4924" t="s">
        <v>15</v>
      </c>
      <c r="F4924" t="s">
        <v>36</v>
      </c>
      <c r="G4924">
        <v>0</v>
      </c>
      <c r="H4924" t="s">
        <v>351</v>
      </c>
      <c r="I4924" t="s">
        <v>340</v>
      </c>
    </row>
    <row r="4925" spans="1:9" x14ac:dyDescent="0.2">
      <c r="A4925" t="s">
        <v>352</v>
      </c>
      <c r="B4925">
        <v>1.2739314288326559E-6</v>
      </c>
      <c r="C4925" t="s">
        <v>35</v>
      </c>
      <c r="D4925" t="s">
        <v>15</v>
      </c>
      <c r="F4925" t="s">
        <v>36</v>
      </c>
      <c r="G4925">
        <v>0</v>
      </c>
      <c r="H4925" t="s">
        <v>352</v>
      </c>
      <c r="I4925" t="s">
        <v>340</v>
      </c>
    </row>
    <row r="4926" spans="1:9" x14ac:dyDescent="0.2">
      <c r="A4926" t="s">
        <v>442</v>
      </c>
      <c r="B4926">
        <v>3.7025999999999999E-3</v>
      </c>
      <c r="C4926" t="s">
        <v>42</v>
      </c>
      <c r="D4926" t="s">
        <v>16</v>
      </c>
      <c r="F4926" t="s">
        <v>36</v>
      </c>
      <c r="G4926">
        <v>0</v>
      </c>
      <c r="H4926" t="s">
        <v>443</v>
      </c>
      <c r="I4926" t="s">
        <v>353</v>
      </c>
    </row>
    <row r="4927" spans="1:9" x14ac:dyDescent="0.2">
      <c r="A4927" t="s">
        <v>354</v>
      </c>
      <c r="B4927">
        <v>-3.3322999999999998E-6</v>
      </c>
      <c r="C4927" t="s">
        <v>49</v>
      </c>
      <c r="D4927" t="s">
        <v>250</v>
      </c>
      <c r="F4927" t="s">
        <v>36</v>
      </c>
      <c r="G4927">
        <v>0</v>
      </c>
      <c r="H4927" t="s">
        <v>355</v>
      </c>
      <c r="I4927" t="s">
        <v>353</v>
      </c>
    </row>
    <row r="4929" spans="1:19" s="2" customFormat="1" x14ac:dyDescent="0.2">
      <c r="A4929" s="2" t="s">
        <v>2</v>
      </c>
      <c r="B4929" s="2" t="s">
        <v>1460</v>
      </c>
    </row>
    <row r="4930" spans="1:19" x14ac:dyDescent="0.2">
      <c r="A4930" t="s">
        <v>4</v>
      </c>
      <c r="B4930" t="s">
        <v>404</v>
      </c>
    </row>
    <row r="4931" spans="1:19" x14ac:dyDescent="0.2">
      <c r="A4931" t="s">
        <v>6</v>
      </c>
      <c r="B4931" t="s">
        <v>1952</v>
      </c>
    </row>
    <row r="4932" spans="1:19" x14ac:dyDescent="0.2">
      <c r="A4932" t="s">
        <v>8</v>
      </c>
      <c r="B4932">
        <v>1</v>
      </c>
    </row>
    <row r="4933" spans="1:19" x14ac:dyDescent="0.2">
      <c r="A4933" t="s">
        <v>9</v>
      </c>
      <c r="B4933" t="s">
        <v>73</v>
      </c>
    </row>
    <row r="4934" spans="1:19" x14ac:dyDescent="0.2">
      <c r="A4934" t="s">
        <v>11</v>
      </c>
      <c r="B4934" t="s">
        <v>12</v>
      </c>
    </row>
    <row r="4935" spans="1:19" x14ac:dyDescent="0.2">
      <c r="A4935" t="s">
        <v>13</v>
      </c>
      <c r="B4935" t="s">
        <v>14</v>
      </c>
    </row>
    <row r="4936" spans="1:19" x14ac:dyDescent="0.2">
      <c r="A4936" t="s">
        <v>15</v>
      </c>
      <c r="B4936" t="s">
        <v>53</v>
      </c>
    </row>
    <row r="4937" spans="1:19" x14ac:dyDescent="0.2">
      <c r="A4937" t="s">
        <v>17</v>
      </c>
    </row>
    <row r="4938" spans="1:19" s="2" customFormat="1" x14ac:dyDescent="0.2">
      <c r="A4938" s="2" t="s">
        <v>18</v>
      </c>
      <c r="B4938" s="2" t="s">
        <v>19</v>
      </c>
      <c r="C4938" s="2" t="s">
        <v>6</v>
      </c>
      <c r="D4938" s="2" t="s">
        <v>15</v>
      </c>
      <c r="E4938" s="2" t="s">
        <v>20</v>
      </c>
      <c r="F4938" s="2" t="s">
        <v>13</v>
      </c>
      <c r="G4938" s="2" t="s">
        <v>21</v>
      </c>
      <c r="H4938" s="2" t="s">
        <v>9</v>
      </c>
      <c r="I4938" s="2" t="s">
        <v>4</v>
      </c>
      <c r="J4938" s="2" t="s">
        <v>1925</v>
      </c>
      <c r="K4938" s="2" t="s">
        <v>1998</v>
      </c>
      <c r="L4938" s="2" t="s">
        <v>2002</v>
      </c>
      <c r="M4938" s="2" t="s">
        <v>2001</v>
      </c>
      <c r="O4938" s="2" t="s">
        <v>2000</v>
      </c>
      <c r="P4938" s="2" t="s">
        <v>2004</v>
      </c>
      <c r="Q4938" s="2" t="s">
        <v>1502</v>
      </c>
      <c r="R4938" s="2" t="s">
        <v>2005</v>
      </c>
      <c r="S4938" s="2" t="s">
        <v>2006</v>
      </c>
    </row>
    <row r="4939" spans="1:19" x14ac:dyDescent="0.2">
      <c r="A4939" t="s">
        <v>335</v>
      </c>
      <c r="B4939">
        <v>3.8502999999999998</v>
      </c>
      <c r="D4939" t="s">
        <v>30</v>
      </c>
      <c r="E4939" t="s">
        <v>336</v>
      </c>
      <c r="F4939" t="s">
        <v>27</v>
      </c>
      <c r="G4939">
        <v>0</v>
      </c>
      <c r="I4939" t="s">
        <v>337</v>
      </c>
    </row>
    <row r="4940" spans="1:19" x14ac:dyDescent="0.2">
      <c r="A4940" t="s">
        <v>29</v>
      </c>
      <c r="B4940">
        <v>0.25026999999999999</v>
      </c>
      <c r="D4940" t="s">
        <v>30</v>
      </c>
      <c r="E4940" t="s">
        <v>31</v>
      </c>
      <c r="F4940" t="s">
        <v>27</v>
      </c>
      <c r="G4940">
        <v>0</v>
      </c>
      <c r="I4940" t="s">
        <v>338</v>
      </c>
    </row>
    <row r="4941" spans="1:19" x14ac:dyDescent="0.2">
      <c r="A4941" t="s">
        <v>1460</v>
      </c>
      <c r="B4941">
        <v>1</v>
      </c>
      <c r="C4941" t="str">
        <f>B4931</f>
        <v>CF</v>
      </c>
      <c r="D4941" t="s">
        <v>53</v>
      </c>
      <c r="E4941" t="s">
        <v>339</v>
      </c>
      <c r="F4941" t="s">
        <v>33</v>
      </c>
      <c r="G4941">
        <v>0</v>
      </c>
      <c r="H4941" t="s">
        <v>73</v>
      </c>
      <c r="J4941">
        <f>VLOOKUP(C4941,'extension - production vol'!$B$6:$D$235,3,0)</f>
        <v>0.60099999999999998</v>
      </c>
    </row>
    <row r="4942" spans="1:19" x14ac:dyDescent="0.2">
      <c r="A4942" t="s">
        <v>1434</v>
      </c>
      <c r="B4942">
        <v>3.3521534714391271E-8</v>
      </c>
      <c r="C4942" t="s">
        <v>49</v>
      </c>
      <c r="D4942" t="s">
        <v>15</v>
      </c>
      <c r="F4942" t="s">
        <v>36</v>
      </c>
      <c r="G4942">
        <v>0</v>
      </c>
      <c r="H4942" t="s">
        <v>1434</v>
      </c>
      <c r="I4942" t="s">
        <v>340</v>
      </c>
    </row>
    <row r="4943" spans="1:19" x14ac:dyDescent="0.2">
      <c r="A4943" t="s">
        <v>1435</v>
      </c>
      <c r="B4943">
        <v>1.7708617649119798E-8</v>
      </c>
      <c r="C4943" t="s">
        <v>49</v>
      </c>
      <c r="D4943" t="s">
        <v>15</v>
      </c>
      <c r="F4943" t="s">
        <v>36</v>
      </c>
      <c r="G4943">
        <v>0</v>
      </c>
      <c r="H4943" t="s">
        <v>1435</v>
      </c>
      <c r="I4943" t="s">
        <v>340</v>
      </c>
    </row>
    <row r="4944" spans="1:19" x14ac:dyDescent="0.2">
      <c r="A4944" t="s">
        <v>1452</v>
      </c>
      <c r="B4944">
        <v>3.0570455872195341E-10</v>
      </c>
      <c r="C4944" t="s">
        <v>35</v>
      </c>
      <c r="D4944" t="s">
        <v>15</v>
      </c>
      <c r="F4944" t="s">
        <v>36</v>
      </c>
      <c r="G4944">
        <v>0</v>
      </c>
      <c r="H4944" t="s">
        <v>1452</v>
      </c>
      <c r="I4944" t="s">
        <v>340</v>
      </c>
    </row>
    <row r="4945" spans="1:9" x14ac:dyDescent="0.2">
      <c r="A4945" t="s">
        <v>1453</v>
      </c>
      <c r="B4945">
        <v>3.7018911407736551E-10</v>
      </c>
      <c r="C4945" t="s">
        <v>35</v>
      </c>
      <c r="D4945" t="s">
        <v>15</v>
      </c>
      <c r="F4945" t="s">
        <v>36</v>
      </c>
      <c r="G4945">
        <v>0</v>
      </c>
      <c r="H4945" t="s">
        <v>1453</v>
      </c>
      <c r="I4945" t="s">
        <v>340</v>
      </c>
    </row>
    <row r="4946" spans="1:9" x14ac:dyDescent="0.2">
      <c r="A4946" t="s">
        <v>1454</v>
      </c>
      <c r="B4946">
        <v>4.824400067330827E-11</v>
      </c>
      <c r="C4946" t="s">
        <v>35</v>
      </c>
      <c r="D4946" t="s">
        <v>15</v>
      </c>
      <c r="F4946" t="s">
        <v>36</v>
      </c>
      <c r="G4946">
        <v>0</v>
      </c>
      <c r="H4946" t="s">
        <v>1454</v>
      </c>
      <c r="I4946" t="s">
        <v>340</v>
      </c>
    </row>
    <row r="4947" spans="1:9" x14ac:dyDescent="0.2">
      <c r="A4947" t="s">
        <v>1455</v>
      </c>
      <c r="B4947">
        <v>9.7920991465625702E-9</v>
      </c>
      <c r="C4947" t="s">
        <v>35</v>
      </c>
      <c r="D4947" t="s">
        <v>15</v>
      </c>
      <c r="F4947" t="s">
        <v>36</v>
      </c>
      <c r="G4947">
        <v>0</v>
      </c>
      <c r="H4947" t="s">
        <v>1455</v>
      </c>
      <c r="I4947" t="s">
        <v>340</v>
      </c>
    </row>
    <row r="4948" spans="1:9" x14ac:dyDescent="0.2">
      <c r="A4948" t="s">
        <v>1456</v>
      </c>
      <c r="B4948">
        <v>5.1826475970831156E-9</v>
      </c>
      <c r="C4948" t="s">
        <v>35</v>
      </c>
      <c r="D4948" t="s">
        <v>15</v>
      </c>
      <c r="F4948" t="s">
        <v>36</v>
      </c>
      <c r="G4948">
        <v>0</v>
      </c>
      <c r="H4948" t="s">
        <v>1456</v>
      </c>
      <c r="I4948" t="s">
        <v>340</v>
      </c>
    </row>
    <row r="4949" spans="1:9" x14ac:dyDescent="0.2">
      <c r="A4949" t="s">
        <v>1461</v>
      </c>
      <c r="B4949">
        <v>5.3404337904433668E-9</v>
      </c>
      <c r="C4949" t="s">
        <v>49</v>
      </c>
      <c r="D4949" t="s">
        <v>15</v>
      </c>
      <c r="F4949" t="s">
        <v>36</v>
      </c>
      <c r="G4949">
        <v>0</v>
      </c>
      <c r="H4949" t="s">
        <v>1461</v>
      </c>
      <c r="I4949" t="s">
        <v>340</v>
      </c>
    </row>
    <row r="4950" spans="1:9" x14ac:dyDescent="0.2">
      <c r="A4950" t="s">
        <v>1457</v>
      </c>
      <c r="B4950">
        <v>6.2434324500307844E-8</v>
      </c>
      <c r="C4950" t="s">
        <v>49</v>
      </c>
      <c r="D4950" t="s">
        <v>15</v>
      </c>
      <c r="F4950" t="s">
        <v>36</v>
      </c>
      <c r="G4950">
        <v>0</v>
      </c>
      <c r="H4950" t="s">
        <v>1457</v>
      </c>
      <c r="I4950" t="s">
        <v>340</v>
      </c>
    </row>
    <row r="4951" spans="1:9" x14ac:dyDescent="0.2">
      <c r="A4951" t="s">
        <v>1462</v>
      </c>
      <c r="B4951">
        <v>1.9816111689228142E-9</v>
      </c>
      <c r="C4951" t="s">
        <v>49</v>
      </c>
      <c r="D4951" t="s">
        <v>15</v>
      </c>
      <c r="F4951" t="s">
        <v>36</v>
      </c>
      <c r="G4951">
        <v>0</v>
      </c>
      <c r="H4951" t="s">
        <v>1462</v>
      </c>
      <c r="I4951" t="s">
        <v>340</v>
      </c>
    </row>
    <row r="4952" spans="1:9" x14ac:dyDescent="0.2">
      <c r="A4952" t="s">
        <v>1458</v>
      </c>
      <c r="B4952">
        <v>3.3001000093019847E-8</v>
      </c>
      <c r="C4952" t="s">
        <v>49</v>
      </c>
      <c r="D4952" t="s">
        <v>15</v>
      </c>
      <c r="F4952" t="s">
        <v>36</v>
      </c>
      <c r="G4952">
        <v>0</v>
      </c>
      <c r="H4952" t="s">
        <v>1458</v>
      </c>
      <c r="I4952" t="s">
        <v>340</v>
      </c>
    </row>
    <row r="4953" spans="1:9" x14ac:dyDescent="0.2">
      <c r="A4953" t="s">
        <v>442</v>
      </c>
      <c r="B4953">
        <v>3.7025999999999999E-3</v>
      </c>
      <c r="C4953" t="s">
        <v>42</v>
      </c>
      <c r="D4953" t="s">
        <v>16</v>
      </c>
      <c r="F4953" t="s">
        <v>36</v>
      </c>
      <c r="G4953">
        <v>0</v>
      </c>
      <c r="H4953" t="s">
        <v>443</v>
      </c>
      <c r="I4953" t="s">
        <v>353</v>
      </c>
    </row>
    <row r="4954" spans="1:9" x14ac:dyDescent="0.2">
      <c r="A4954" t="s">
        <v>354</v>
      </c>
      <c r="B4954">
        <v>-3.3322999999999998E-6</v>
      </c>
      <c r="C4954" t="s">
        <v>49</v>
      </c>
      <c r="D4954" t="s">
        <v>250</v>
      </c>
      <c r="F4954" t="s">
        <v>36</v>
      </c>
      <c r="G4954">
        <v>0</v>
      </c>
      <c r="H4954" t="s">
        <v>355</v>
      </c>
      <c r="I4954" t="s">
        <v>353</v>
      </c>
    </row>
    <row r="4956" spans="1:9" s="2" customFormat="1" x14ac:dyDescent="0.2">
      <c r="A4956" s="2" t="s">
        <v>2</v>
      </c>
      <c r="B4956" s="2" t="s">
        <v>332</v>
      </c>
    </row>
    <row r="4957" spans="1:9" x14ac:dyDescent="0.2">
      <c r="A4957" t="s">
        <v>4</v>
      </c>
      <c r="B4957" t="s">
        <v>356</v>
      </c>
    </row>
    <row r="4958" spans="1:9" x14ac:dyDescent="0.2">
      <c r="A4958" t="s">
        <v>6</v>
      </c>
      <c r="B4958" t="s">
        <v>1952</v>
      </c>
    </row>
    <row r="4959" spans="1:9" x14ac:dyDescent="0.2">
      <c r="A4959" t="s">
        <v>8</v>
      </c>
      <c r="B4959">
        <v>1</v>
      </c>
    </row>
    <row r="4960" spans="1:9" x14ac:dyDescent="0.2">
      <c r="A4960" t="s">
        <v>9</v>
      </c>
      <c r="B4960" t="s">
        <v>73</v>
      </c>
    </row>
    <row r="4961" spans="1:22" x14ac:dyDescent="0.2">
      <c r="A4961" t="s">
        <v>11</v>
      </c>
      <c r="B4961" t="s">
        <v>12</v>
      </c>
    </row>
    <row r="4962" spans="1:22" x14ac:dyDescent="0.2">
      <c r="A4962" t="s">
        <v>13</v>
      </c>
      <c r="B4962" t="s">
        <v>14</v>
      </c>
    </row>
    <row r="4963" spans="1:22" x14ac:dyDescent="0.2">
      <c r="A4963" t="s">
        <v>15</v>
      </c>
      <c r="B4963" t="s">
        <v>53</v>
      </c>
    </row>
    <row r="4964" spans="1:22" x14ac:dyDescent="0.2">
      <c r="A4964" t="s">
        <v>17</v>
      </c>
    </row>
    <row r="4965" spans="1:22" s="2" customFormat="1" x14ac:dyDescent="0.2">
      <c r="A4965" s="2" t="s">
        <v>18</v>
      </c>
      <c r="B4965" s="2" t="s">
        <v>19</v>
      </c>
      <c r="C4965" s="2" t="s">
        <v>6</v>
      </c>
      <c r="D4965" s="2" t="s">
        <v>15</v>
      </c>
      <c r="E4965" s="2" t="s">
        <v>20</v>
      </c>
      <c r="F4965" s="2" t="s">
        <v>13</v>
      </c>
      <c r="G4965" s="2" t="s">
        <v>21</v>
      </c>
      <c r="H4965" s="2" t="s">
        <v>22</v>
      </c>
      <c r="I4965" s="2" t="s">
        <v>23</v>
      </c>
      <c r="J4965" s="2" t="s">
        <v>4</v>
      </c>
      <c r="K4965" s="2" t="s">
        <v>24</v>
      </c>
      <c r="L4965" s="2" t="s">
        <v>9</v>
      </c>
      <c r="M4965" s="2" t="s">
        <v>1998</v>
      </c>
      <c r="O4965" s="2" t="s">
        <v>2002</v>
      </c>
      <c r="P4965" s="2" t="s">
        <v>2003</v>
      </c>
      <c r="Q4965" s="2" t="s">
        <v>2001</v>
      </c>
      <c r="R4965" s="2" t="s">
        <v>2000</v>
      </c>
      <c r="S4965" s="2" t="s">
        <v>2004</v>
      </c>
      <c r="T4965" s="2" t="s">
        <v>1502</v>
      </c>
      <c r="U4965" s="2" t="s">
        <v>2005</v>
      </c>
      <c r="V4965" s="2" t="s">
        <v>2006</v>
      </c>
    </row>
    <row r="4966" spans="1:22" x14ac:dyDescent="0.2">
      <c r="A4966" t="s">
        <v>335</v>
      </c>
      <c r="B4966">
        <v>3.8502999999999998</v>
      </c>
      <c r="D4966" t="s">
        <v>30</v>
      </c>
      <c r="E4966" t="s">
        <v>336</v>
      </c>
      <c r="F4966" t="s">
        <v>27</v>
      </c>
      <c r="G4966">
        <v>2</v>
      </c>
      <c r="H4966">
        <v>1.348151067341848</v>
      </c>
      <c r="I4966">
        <v>4.3409845976280087E-2</v>
      </c>
      <c r="J4966" t="s">
        <v>337</v>
      </c>
    </row>
    <row r="4967" spans="1:22" x14ac:dyDescent="0.2">
      <c r="A4967" t="s">
        <v>29</v>
      </c>
      <c r="B4967">
        <v>0.25026999999999999</v>
      </c>
      <c r="D4967" t="s">
        <v>30</v>
      </c>
      <c r="E4967" t="s">
        <v>31</v>
      </c>
      <c r="F4967" t="s">
        <v>27</v>
      </c>
      <c r="G4967">
        <v>2</v>
      </c>
      <c r="H4967">
        <v>-1.385214943900327</v>
      </c>
      <c r="I4967">
        <v>2.439508208471609E-2</v>
      </c>
      <c r="J4967" t="s">
        <v>358</v>
      </c>
    </row>
    <row r="4968" spans="1:22" x14ac:dyDescent="0.2">
      <c r="A4968" t="s">
        <v>332</v>
      </c>
      <c r="B4968">
        <v>1</v>
      </c>
      <c r="C4968" t="str">
        <f>B4958</f>
        <v>CF</v>
      </c>
      <c r="D4968" t="s">
        <v>53</v>
      </c>
      <c r="E4968" t="s">
        <v>339</v>
      </c>
      <c r="F4968" t="s">
        <v>33</v>
      </c>
      <c r="G4968">
        <v>0</v>
      </c>
      <c r="H4968">
        <v>1</v>
      </c>
      <c r="L4968" t="s">
        <v>73</v>
      </c>
      <c r="M4968">
        <f>VLOOKUP(C4968,'extension - production vol'!$B$6:$D$235,3,0)</f>
        <v>0.60099999999999998</v>
      </c>
    </row>
    <row r="4969" spans="1:22" x14ac:dyDescent="0.2">
      <c r="A4969" t="s">
        <v>1434</v>
      </c>
      <c r="B4969">
        <v>9.5377999999999999E-9</v>
      </c>
      <c r="C4969" t="s">
        <v>49</v>
      </c>
      <c r="D4969" t="s">
        <v>15</v>
      </c>
      <c r="F4969" t="s">
        <v>36</v>
      </c>
      <c r="G4969">
        <v>2</v>
      </c>
      <c r="H4969">
        <v>-18.46800298604678</v>
      </c>
      <c r="I4969">
        <v>9.798894162072011E-2</v>
      </c>
      <c r="J4969" t="s">
        <v>340</v>
      </c>
      <c r="L4969" t="s">
        <v>1434</v>
      </c>
    </row>
    <row r="4970" spans="1:22" x14ac:dyDescent="0.2">
      <c r="A4970" t="s">
        <v>1435</v>
      </c>
      <c r="B4970">
        <v>5.0512999999999997E-9</v>
      </c>
      <c r="C4970" t="s">
        <v>49</v>
      </c>
      <c r="D4970" t="s">
        <v>15</v>
      </c>
      <c r="F4970" t="s">
        <v>36</v>
      </c>
      <c r="G4970">
        <v>2</v>
      </c>
      <c r="H4970">
        <v>-19.10362020104489</v>
      </c>
      <c r="I4970">
        <v>9.798894162072011E-2</v>
      </c>
      <c r="J4970" t="s">
        <v>340</v>
      </c>
      <c r="L4970" t="s">
        <v>1435</v>
      </c>
    </row>
    <row r="4971" spans="1:22" x14ac:dyDescent="0.2">
      <c r="A4971" t="s">
        <v>1439</v>
      </c>
      <c r="B4971">
        <v>2.7893999999999999E-9</v>
      </c>
      <c r="C4971" t="s">
        <v>49</v>
      </c>
      <c r="D4971" t="s">
        <v>15</v>
      </c>
      <c r="F4971" t="s">
        <v>36</v>
      </c>
      <c r="G4971">
        <v>2</v>
      </c>
      <c r="H4971">
        <v>-19.697439318003951</v>
      </c>
      <c r="I4971">
        <v>9.798894162072011E-2</v>
      </c>
      <c r="J4971" t="s">
        <v>340</v>
      </c>
      <c r="L4971" t="s">
        <v>1439</v>
      </c>
    </row>
    <row r="4972" spans="1:22" x14ac:dyDescent="0.2">
      <c r="A4972" t="s">
        <v>1440</v>
      </c>
      <c r="B4972">
        <v>5.6277000000000002E-8</v>
      </c>
      <c r="C4972" t="s">
        <v>49</v>
      </c>
      <c r="D4972" t="s">
        <v>15</v>
      </c>
      <c r="F4972" t="s">
        <v>36</v>
      </c>
      <c r="G4972">
        <v>2</v>
      </c>
      <c r="H4972">
        <v>-16.692979911025031</v>
      </c>
      <c r="I4972">
        <v>9.798894162072011E-2</v>
      </c>
      <c r="J4972" t="s">
        <v>340</v>
      </c>
      <c r="L4972" t="s">
        <v>1440</v>
      </c>
    </row>
    <row r="4973" spans="1:22" x14ac:dyDescent="0.2">
      <c r="A4973" t="s">
        <v>1441</v>
      </c>
      <c r="B4973">
        <v>4.4043E-10</v>
      </c>
      <c r="C4973" t="s">
        <v>35</v>
      </c>
      <c r="D4973" t="s">
        <v>15</v>
      </c>
      <c r="F4973" t="s">
        <v>36</v>
      </c>
      <c r="G4973">
        <v>2</v>
      </c>
      <c r="H4973">
        <v>-21.54326959350907</v>
      </c>
      <c r="I4973">
        <v>9.798894162072011E-2</v>
      </c>
      <c r="J4973" t="s">
        <v>340</v>
      </c>
      <c r="L4973" t="s">
        <v>1441</v>
      </c>
    </row>
    <row r="4974" spans="1:22" x14ac:dyDescent="0.2">
      <c r="A4974" t="s">
        <v>1442</v>
      </c>
      <c r="B4974">
        <v>7.3404E-9</v>
      </c>
      <c r="C4974" t="s">
        <v>35</v>
      </c>
      <c r="D4974" t="s">
        <v>15</v>
      </c>
      <c r="F4974" t="s">
        <v>36</v>
      </c>
      <c r="G4974">
        <v>2</v>
      </c>
      <c r="H4974">
        <v>-18.729872499892029</v>
      </c>
      <c r="I4974">
        <v>9.798894162072011E-2</v>
      </c>
      <c r="J4974" t="s">
        <v>340</v>
      </c>
      <c r="L4974" t="s">
        <v>1442</v>
      </c>
    </row>
    <row r="4975" spans="1:22" x14ac:dyDescent="0.2">
      <c r="A4975" t="s">
        <v>1452</v>
      </c>
      <c r="B4975">
        <v>3.8934000000000002E-10</v>
      </c>
      <c r="C4975" t="s">
        <v>35</v>
      </c>
      <c r="D4975" t="s">
        <v>15</v>
      </c>
      <c r="F4975" t="s">
        <v>36</v>
      </c>
      <c r="G4975">
        <v>2</v>
      </c>
      <c r="H4975">
        <v>-21.666568118067421</v>
      </c>
      <c r="I4975">
        <v>9.798894162072011E-2</v>
      </c>
      <c r="J4975" t="s">
        <v>340</v>
      </c>
      <c r="L4975" t="s">
        <v>1452</v>
      </c>
    </row>
    <row r="4976" spans="1:22" x14ac:dyDescent="0.2">
      <c r="A4976" t="s">
        <v>1453</v>
      </c>
      <c r="B4976">
        <v>4.7130000000000002E-10</v>
      </c>
      <c r="C4976" t="s">
        <v>35</v>
      </c>
      <c r="D4976" t="s">
        <v>15</v>
      </c>
      <c r="F4976" t="s">
        <v>36</v>
      </c>
      <c r="G4976">
        <v>2</v>
      </c>
      <c r="H4976">
        <v>-21.47552628199886</v>
      </c>
      <c r="I4976">
        <v>9.798894162072011E-2</v>
      </c>
      <c r="J4976" t="s">
        <v>340</v>
      </c>
      <c r="L4976" t="s">
        <v>1453</v>
      </c>
    </row>
    <row r="4977" spans="1:12" x14ac:dyDescent="0.2">
      <c r="A4977" t="s">
        <v>1454</v>
      </c>
      <c r="B4977">
        <v>6.1474000000000004E-11</v>
      </c>
      <c r="C4977" t="s">
        <v>35</v>
      </c>
      <c r="D4977" t="s">
        <v>15</v>
      </c>
      <c r="F4977" t="s">
        <v>36</v>
      </c>
      <c r="G4977">
        <v>2</v>
      </c>
      <c r="H4977">
        <v>-23.51240679473371</v>
      </c>
      <c r="I4977">
        <v>9.798894162072011E-2</v>
      </c>
      <c r="J4977" t="s">
        <v>340</v>
      </c>
      <c r="L4977" t="s">
        <v>1454</v>
      </c>
    </row>
    <row r="4978" spans="1:12" x14ac:dyDescent="0.2">
      <c r="A4978" t="s">
        <v>1455</v>
      </c>
      <c r="B4978">
        <v>1.2458999999999999E-8</v>
      </c>
      <c r="C4978" t="s">
        <v>35</v>
      </c>
      <c r="D4978" t="s">
        <v>15</v>
      </c>
      <c r="F4978" t="s">
        <v>36</v>
      </c>
      <c r="G4978">
        <v>2</v>
      </c>
      <c r="H4978">
        <v>-18.20082258362968</v>
      </c>
      <c r="I4978">
        <v>9.798894162072011E-2</v>
      </c>
      <c r="J4978" t="s">
        <v>340</v>
      </c>
      <c r="L4978" t="s">
        <v>1455</v>
      </c>
    </row>
    <row r="4979" spans="1:12" x14ac:dyDescent="0.2">
      <c r="A4979" t="s">
        <v>1456</v>
      </c>
      <c r="B4979">
        <v>6.5981999999999998E-9</v>
      </c>
      <c r="C4979" t="s">
        <v>35</v>
      </c>
      <c r="D4979" t="s">
        <v>15</v>
      </c>
      <c r="F4979" t="s">
        <v>36</v>
      </c>
      <c r="G4979">
        <v>2</v>
      </c>
      <c r="H4979">
        <v>-18.836468952383601</v>
      </c>
      <c r="I4979">
        <v>9.798894162072011E-2</v>
      </c>
      <c r="J4979" t="s">
        <v>340</v>
      </c>
      <c r="L4979" t="s">
        <v>1456</v>
      </c>
    </row>
    <row r="4980" spans="1:12" x14ac:dyDescent="0.2">
      <c r="A4980" t="s">
        <v>1461</v>
      </c>
      <c r="B4980">
        <v>1.0666E-9</v>
      </c>
      <c r="C4980" t="s">
        <v>49</v>
      </c>
      <c r="D4980" t="s">
        <v>15</v>
      </c>
      <c r="F4980" t="s">
        <v>36</v>
      </c>
      <c r="G4980">
        <v>2</v>
      </c>
      <c r="H4980">
        <v>-20.658789817762049</v>
      </c>
      <c r="I4980">
        <v>9.798894162072011E-2</v>
      </c>
      <c r="J4980" t="s">
        <v>340</v>
      </c>
      <c r="L4980" t="s">
        <v>1461</v>
      </c>
    </row>
    <row r="4981" spans="1:12" x14ac:dyDescent="0.2">
      <c r="A4981" t="s">
        <v>1457</v>
      </c>
      <c r="B4981">
        <v>1.7777000000000001E-8</v>
      </c>
      <c r="C4981" t="s">
        <v>49</v>
      </c>
      <c r="D4981" t="s">
        <v>15</v>
      </c>
      <c r="F4981" t="s">
        <v>36</v>
      </c>
      <c r="G4981">
        <v>2</v>
      </c>
      <c r="H4981">
        <v>-17.845360350005858</v>
      </c>
      <c r="I4981">
        <v>9.798894162072011E-2</v>
      </c>
      <c r="J4981" t="s">
        <v>340</v>
      </c>
      <c r="L4981" t="s">
        <v>1457</v>
      </c>
    </row>
    <row r="4982" spans="1:12" x14ac:dyDescent="0.2">
      <c r="A4982" t="s">
        <v>1462</v>
      </c>
      <c r="B4982">
        <v>5.6487000000000004E-10</v>
      </c>
      <c r="C4982" t="s">
        <v>49</v>
      </c>
      <c r="D4982" t="s">
        <v>15</v>
      </c>
      <c r="F4982" t="s">
        <v>36</v>
      </c>
      <c r="G4982">
        <v>2</v>
      </c>
      <c r="H4982">
        <v>-21.294425499752101</v>
      </c>
      <c r="I4982">
        <v>9.798894162072011E-2</v>
      </c>
      <c r="J4982" t="s">
        <v>340</v>
      </c>
      <c r="L4982" t="s">
        <v>1462</v>
      </c>
    </row>
    <row r="4983" spans="1:12" x14ac:dyDescent="0.2">
      <c r="A4983" t="s">
        <v>1458</v>
      </c>
      <c r="B4983">
        <v>9.4146000000000001E-9</v>
      </c>
      <c r="C4983" t="s">
        <v>49</v>
      </c>
      <c r="D4983" t="s">
        <v>15</v>
      </c>
      <c r="F4983" t="s">
        <v>36</v>
      </c>
      <c r="G4983">
        <v>2</v>
      </c>
      <c r="H4983">
        <v>-18.48100416113547</v>
      </c>
      <c r="I4983">
        <v>9.798894162072011E-2</v>
      </c>
      <c r="J4983" t="s">
        <v>340</v>
      </c>
      <c r="L4983" t="s">
        <v>1458</v>
      </c>
    </row>
    <row r="4984" spans="1:12" x14ac:dyDescent="0.2">
      <c r="A4984" t="s">
        <v>341</v>
      </c>
      <c r="B4984">
        <v>2.3616999999999999E-8</v>
      </c>
      <c r="C4984" t="s">
        <v>359</v>
      </c>
      <c r="D4984" t="s">
        <v>15</v>
      </c>
      <c r="F4984" t="s">
        <v>36</v>
      </c>
      <c r="G4984">
        <v>2</v>
      </c>
      <c r="H4984">
        <v>-17.561299045251399</v>
      </c>
      <c r="I4984">
        <v>9.798894162072011E-2</v>
      </c>
      <c r="J4984" t="s">
        <v>340</v>
      </c>
      <c r="L4984" t="s">
        <v>341</v>
      </c>
    </row>
    <row r="4985" spans="1:12" x14ac:dyDescent="0.2">
      <c r="A4985" t="s">
        <v>342</v>
      </c>
      <c r="B4985">
        <v>2.3616999999999999E-8</v>
      </c>
      <c r="C4985" t="s">
        <v>359</v>
      </c>
      <c r="D4985" t="s">
        <v>15</v>
      </c>
      <c r="F4985" t="s">
        <v>36</v>
      </c>
      <c r="G4985">
        <v>2</v>
      </c>
      <c r="H4985">
        <v>-17.561299045251399</v>
      </c>
      <c r="I4985">
        <v>9.798894162072011E-2</v>
      </c>
      <c r="J4985" t="s">
        <v>340</v>
      </c>
      <c r="L4985" t="s">
        <v>342</v>
      </c>
    </row>
    <row r="4986" spans="1:12" x14ac:dyDescent="0.2">
      <c r="A4986" t="s">
        <v>343</v>
      </c>
      <c r="B4986">
        <v>1.2508E-8</v>
      </c>
      <c r="C4986" t="s">
        <v>359</v>
      </c>
      <c r="D4986" t="s">
        <v>15</v>
      </c>
      <c r="F4986" t="s">
        <v>36</v>
      </c>
      <c r="G4986">
        <v>2</v>
      </c>
      <c r="H4986">
        <v>-18.196897397350821</v>
      </c>
      <c r="I4986">
        <v>9.798894162072011E-2</v>
      </c>
      <c r="J4986" t="s">
        <v>340</v>
      </c>
      <c r="L4986" t="s">
        <v>343</v>
      </c>
    </row>
    <row r="4987" spans="1:12" x14ac:dyDescent="0.2">
      <c r="A4987" t="s">
        <v>344</v>
      </c>
      <c r="B4987">
        <v>1.2508E-8</v>
      </c>
      <c r="C4987" t="s">
        <v>359</v>
      </c>
      <c r="D4987" t="s">
        <v>15</v>
      </c>
      <c r="F4987" t="s">
        <v>36</v>
      </c>
      <c r="G4987">
        <v>2</v>
      </c>
      <c r="H4987">
        <v>-18.196897397350821</v>
      </c>
      <c r="I4987">
        <v>9.798894162072011E-2</v>
      </c>
      <c r="J4987" t="s">
        <v>340</v>
      </c>
      <c r="L4987" t="s">
        <v>344</v>
      </c>
    </row>
    <row r="4988" spans="1:12" x14ac:dyDescent="0.2">
      <c r="A4988" t="s">
        <v>345</v>
      </c>
      <c r="B4988">
        <v>2.4797999999999997E-7</v>
      </c>
      <c r="C4988" t="s">
        <v>359</v>
      </c>
      <c r="D4988" t="s">
        <v>15</v>
      </c>
      <c r="F4988" t="s">
        <v>36</v>
      </c>
      <c r="G4988">
        <v>2</v>
      </c>
      <c r="H4988">
        <v>-15.20991773919472</v>
      </c>
      <c r="I4988">
        <v>9.798894162072011E-2</v>
      </c>
      <c r="J4988" t="s">
        <v>340</v>
      </c>
      <c r="L4988" t="s">
        <v>345</v>
      </c>
    </row>
    <row r="4989" spans="1:12" x14ac:dyDescent="0.2">
      <c r="A4989" t="s">
        <v>346</v>
      </c>
      <c r="B4989">
        <v>1.3133E-7</v>
      </c>
      <c r="C4989" t="s">
        <v>359</v>
      </c>
      <c r="D4989" t="s">
        <v>15</v>
      </c>
      <c r="F4989" t="s">
        <v>36</v>
      </c>
      <c r="G4989">
        <v>2</v>
      </c>
      <c r="H4989">
        <v>-15.845552597349339</v>
      </c>
      <c r="I4989">
        <v>9.798894162072011E-2</v>
      </c>
      <c r="J4989" t="s">
        <v>340</v>
      </c>
      <c r="L4989" t="s">
        <v>346</v>
      </c>
    </row>
    <row r="4990" spans="1:12" x14ac:dyDescent="0.2">
      <c r="A4990" t="s">
        <v>347</v>
      </c>
      <c r="B4990">
        <v>4.6489E-8</v>
      </c>
      <c r="C4990" t="s">
        <v>49</v>
      </c>
      <c r="D4990" t="s">
        <v>15</v>
      </c>
      <c r="F4990" t="s">
        <v>36</v>
      </c>
      <c r="G4990">
        <v>2</v>
      </c>
      <c r="H4990">
        <v>-16.884050111477411</v>
      </c>
      <c r="I4990">
        <v>9.798894162072011E-2</v>
      </c>
      <c r="J4990" t="s">
        <v>340</v>
      </c>
      <c r="L4990" t="s">
        <v>347</v>
      </c>
    </row>
    <row r="4991" spans="1:12" x14ac:dyDescent="0.2">
      <c r="A4991" t="s">
        <v>348</v>
      </c>
      <c r="B4991">
        <v>3.3766000000000001E-9</v>
      </c>
      <c r="C4991" t="s">
        <v>49</v>
      </c>
      <c r="D4991" t="s">
        <v>15</v>
      </c>
      <c r="F4991" t="s">
        <v>36</v>
      </c>
      <c r="G4991">
        <v>2</v>
      </c>
      <c r="H4991">
        <v>-19.506396550885459</v>
      </c>
      <c r="I4991">
        <v>9.798894162072011E-2</v>
      </c>
      <c r="J4991" t="s">
        <v>340</v>
      </c>
      <c r="L4991" t="s">
        <v>348</v>
      </c>
    </row>
    <row r="4992" spans="1:12" x14ac:dyDescent="0.2">
      <c r="A4992" t="s">
        <v>349</v>
      </c>
      <c r="B4992">
        <v>1.2213E-8</v>
      </c>
      <c r="C4992" t="s">
        <v>359</v>
      </c>
      <c r="D4992" t="s">
        <v>15</v>
      </c>
      <c r="F4992" t="s">
        <v>36</v>
      </c>
      <c r="G4992">
        <v>2</v>
      </c>
      <c r="H4992">
        <v>-18.220764878757461</v>
      </c>
      <c r="I4992">
        <v>9.798894162072011E-2</v>
      </c>
      <c r="J4992" t="s">
        <v>340</v>
      </c>
      <c r="L4992" t="s">
        <v>349</v>
      </c>
    </row>
    <row r="4993" spans="1:19" x14ac:dyDescent="0.2">
      <c r="A4993" t="s">
        <v>350</v>
      </c>
      <c r="B4993">
        <v>2.0354999999999999E-7</v>
      </c>
      <c r="C4993" t="s">
        <v>359</v>
      </c>
      <c r="D4993" t="s">
        <v>15</v>
      </c>
      <c r="F4993" t="s">
        <v>36</v>
      </c>
      <c r="G4993">
        <v>2</v>
      </c>
      <c r="H4993">
        <v>-15.40735416199742</v>
      </c>
      <c r="I4993">
        <v>9.798894162072011E-2</v>
      </c>
      <c r="J4993" t="s">
        <v>340</v>
      </c>
      <c r="L4993" t="s">
        <v>350</v>
      </c>
    </row>
    <row r="4994" spans="1:19" x14ac:dyDescent="0.2">
      <c r="A4994" t="s">
        <v>351</v>
      </c>
      <c r="B4994">
        <v>6.4681999999999996E-9</v>
      </c>
      <c r="C4994" t="s">
        <v>359</v>
      </c>
      <c r="D4994" t="s">
        <v>15</v>
      </c>
      <c r="F4994" t="s">
        <v>36</v>
      </c>
      <c r="G4994">
        <v>2</v>
      </c>
      <c r="H4994">
        <v>-18.856367974250119</v>
      </c>
      <c r="I4994">
        <v>9.798894162072011E-2</v>
      </c>
      <c r="J4994" t="s">
        <v>340</v>
      </c>
      <c r="L4994" t="s">
        <v>351</v>
      </c>
    </row>
    <row r="4995" spans="1:19" x14ac:dyDescent="0.2">
      <c r="A4995" t="s">
        <v>352</v>
      </c>
      <c r="B4995">
        <v>1.078E-7</v>
      </c>
      <c r="C4995" t="s">
        <v>359</v>
      </c>
      <c r="D4995" t="s">
        <v>15</v>
      </c>
      <c r="F4995" t="s">
        <v>36</v>
      </c>
      <c r="G4995">
        <v>2</v>
      </c>
      <c r="H4995">
        <v>-16.042988178471511</v>
      </c>
      <c r="I4995">
        <v>9.798894162072011E-2</v>
      </c>
      <c r="J4995" t="s">
        <v>340</v>
      </c>
      <c r="L4995" t="s">
        <v>352</v>
      </c>
    </row>
    <row r="4996" spans="1:19" x14ac:dyDescent="0.2">
      <c r="A4996" t="s">
        <v>442</v>
      </c>
      <c r="B4996">
        <v>2.0720999999999999E-3</v>
      </c>
      <c r="C4996" t="s">
        <v>42</v>
      </c>
      <c r="D4996" t="s">
        <v>16</v>
      </c>
      <c r="F4996" t="s">
        <v>36</v>
      </c>
      <c r="G4996">
        <v>2</v>
      </c>
      <c r="H4996">
        <v>-6.1791926932012373</v>
      </c>
      <c r="I4996">
        <v>4.3409845976280087E-2</v>
      </c>
      <c r="J4996" t="s">
        <v>353</v>
      </c>
      <c r="L4996" t="s">
        <v>443</v>
      </c>
    </row>
    <row r="4997" spans="1:19" x14ac:dyDescent="0.2">
      <c r="A4997" t="s">
        <v>354</v>
      </c>
      <c r="B4997">
        <v>-1.8648999999999999E-6</v>
      </c>
      <c r="C4997" t="s">
        <v>49</v>
      </c>
      <c r="D4997" t="s">
        <v>250</v>
      </c>
      <c r="F4997" t="s">
        <v>36</v>
      </c>
      <c r="G4997">
        <v>2</v>
      </c>
      <c r="H4997">
        <v>-13.19230312560901</v>
      </c>
      <c r="I4997">
        <v>4.3409845976280087E-2</v>
      </c>
      <c r="J4997" t="s">
        <v>353</v>
      </c>
      <c r="K4997" t="b">
        <v>1</v>
      </c>
      <c r="L4997" t="s">
        <v>355</v>
      </c>
    </row>
    <row r="4999" spans="1:19" s="2" customFormat="1" x14ac:dyDescent="0.2">
      <c r="A4999" s="2" t="s">
        <v>2</v>
      </c>
      <c r="B4999" s="2" t="s">
        <v>1459</v>
      </c>
    </row>
    <row r="5000" spans="1:19" x14ac:dyDescent="0.2">
      <c r="A5000" t="s">
        <v>4</v>
      </c>
      <c r="B5000" t="s">
        <v>404</v>
      </c>
    </row>
    <row r="5001" spans="1:19" x14ac:dyDescent="0.2">
      <c r="A5001" t="s">
        <v>6</v>
      </c>
      <c r="B5001" t="s">
        <v>1703</v>
      </c>
    </row>
    <row r="5002" spans="1:19" x14ac:dyDescent="0.2">
      <c r="A5002" t="s">
        <v>8</v>
      </c>
      <c r="B5002">
        <v>1</v>
      </c>
    </row>
    <row r="5003" spans="1:19" x14ac:dyDescent="0.2">
      <c r="A5003" t="s">
        <v>9</v>
      </c>
      <c r="B5003" t="s">
        <v>73</v>
      </c>
    </row>
    <row r="5004" spans="1:19" x14ac:dyDescent="0.2">
      <c r="A5004" t="s">
        <v>11</v>
      </c>
      <c r="B5004" t="s">
        <v>12</v>
      </c>
    </row>
    <row r="5005" spans="1:19" x14ac:dyDescent="0.2">
      <c r="A5005" t="s">
        <v>13</v>
      </c>
      <c r="B5005" t="s">
        <v>14</v>
      </c>
    </row>
    <row r="5006" spans="1:19" x14ac:dyDescent="0.2">
      <c r="A5006" t="s">
        <v>15</v>
      </c>
      <c r="B5006" t="s">
        <v>53</v>
      </c>
    </row>
    <row r="5007" spans="1:19" x14ac:dyDescent="0.2">
      <c r="A5007" t="s">
        <v>17</v>
      </c>
    </row>
    <row r="5008" spans="1:19" s="2" customFormat="1" x14ac:dyDescent="0.2">
      <c r="A5008" s="2" t="s">
        <v>18</v>
      </c>
      <c r="B5008" s="2" t="s">
        <v>19</v>
      </c>
      <c r="C5008" s="2" t="s">
        <v>6</v>
      </c>
      <c r="D5008" s="2" t="s">
        <v>15</v>
      </c>
      <c r="E5008" s="2" t="s">
        <v>20</v>
      </c>
      <c r="F5008" s="2" t="s">
        <v>13</v>
      </c>
      <c r="G5008" s="2" t="s">
        <v>21</v>
      </c>
      <c r="H5008" s="2" t="s">
        <v>9</v>
      </c>
      <c r="I5008" s="2" t="s">
        <v>4</v>
      </c>
      <c r="J5008" s="2" t="s">
        <v>1925</v>
      </c>
      <c r="K5008" s="2" t="s">
        <v>1998</v>
      </c>
      <c r="L5008" s="2" t="s">
        <v>2002</v>
      </c>
      <c r="M5008" s="2" t="s">
        <v>2001</v>
      </c>
      <c r="O5008" s="2" t="s">
        <v>2000</v>
      </c>
      <c r="P5008" s="2" t="s">
        <v>2004</v>
      </c>
      <c r="Q5008" s="2" t="s">
        <v>1502</v>
      </c>
      <c r="R5008" s="2" t="s">
        <v>2005</v>
      </c>
      <c r="S5008" s="2" t="s">
        <v>2006</v>
      </c>
    </row>
    <row r="5009" spans="1:10" x14ac:dyDescent="0.2">
      <c r="A5009" t="s">
        <v>335</v>
      </c>
      <c r="B5009">
        <v>3.8502999999999998</v>
      </c>
      <c r="D5009" t="s">
        <v>30</v>
      </c>
      <c r="E5009" t="s">
        <v>336</v>
      </c>
      <c r="F5009" t="s">
        <v>27</v>
      </c>
      <c r="G5009">
        <v>0</v>
      </c>
      <c r="I5009" t="s">
        <v>337</v>
      </c>
    </row>
    <row r="5010" spans="1:10" x14ac:dyDescent="0.2">
      <c r="A5010" t="s">
        <v>29</v>
      </c>
      <c r="B5010">
        <v>0.25026999999999999</v>
      </c>
      <c r="D5010" t="s">
        <v>30</v>
      </c>
      <c r="E5010" t="s">
        <v>31</v>
      </c>
      <c r="F5010" t="s">
        <v>27</v>
      </c>
      <c r="G5010">
        <v>0</v>
      </c>
      <c r="I5010" t="s">
        <v>338</v>
      </c>
    </row>
    <row r="5011" spans="1:10" x14ac:dyDescent="0.2">
      <c r="A5011" t="s">
        <v>1459</v>
      </c>
      <c r="B5011">
        <v>1</v>
      </c>
      <c r="C5011" t="str">
        <f>B5001</f>
        <v>GW</v>
      </c>
      <c r="D5011" t="s">
        <v>53</v>
      </c>
      <c r="E5011" t="s">
        <v>339</v>
      </c>
      <c r="F5011" t="s">
        <v>33</v>
      </c>
      <c r="G5011">
        <v>0</v>
      </c>
      <c r="H5011" t="s">
        <v>73</v>
      </c>
      <c r="J5011">
        <f>VLOOKUP(C5011,'extension - production vol'!$B$6:$D$235,3,0)</f>
        <v>3.1970000000000001</v>
      </c>
    </row>
    <row r="5012" spans="1:10" x14ac:dyDescent="0.2">
      <c r="A5012" t="s">
        <v>1439</v>
      </c>
      <c r="B5012">
        <v>6.4265290829504533E-9</v>
      </c>
      <c r="C5012" t="s">
        <v>49</v>
      </c>
      <c r="D5012" t="s">
        <v>15</v>
      </c>
      <c r="F5012" t="s">
        <v>36</v>
      </c>
      <c r="G5012">
        <v>0</v>
      </c>
      <c r="H5012" t="s">
        <v>1439</v>
      </c>
      <c r="I5012" t="s">
        <v>340</v>
      </c>
    </row>
    <row r="5013" spans="1:10" x14ac:dyDescent="0.2">
      <c r="A5013" t="s">
        <v>1440</v>
      </c>
      <c r="B5013">
        <v>7.9051994914169298E-8</v>
      </c>
      <c r="C5013" t="s">
        <v>49</v>
      </c>
      <c r="D5013" t="s">
        <v>15</v>
      </c>
      <c r="F5013" t="s">
        <v>36</v>
      </c>
      <c r="G5013">
        <v>0</v>
      </c>
      <c r="H5013" t="s">
        <v>1440</v>
      </c>
      <c r="I5013" t="s">
        <v>340</v>
      </c>
    </row>
    <row r="5014" spans="1:10" x14ac:dyDescent="0.2">
      <c r="A5014" t="s">
        <v>1441</v>
      </c>
      <c r="B5014">
        <v>4.3905136743696912E-9</v>
      </c>
      <c r="C5014" t="s">
        <v>35</v>
      </c>
      <c r="D5014" t="s">
        <v>15</v>
      </c>
      <c r="F5014" t="s">
        <v>36</v>
      </c>
      <c r="G5014">
        <v>0</v>
      </c>
      <c r="H5014" t="s">
        <v>1441</v>
      </c>
      <c r="I5014" t="s">
        <v>340</v>
      </c>
    </row>
    <row r="5015" spans="1:10" x14ac:dyDescent="0.2">
      <c r="A5015" t="s">
        <v>1442</v>
      </c>
      <c r="B5015">
        <v>1.0521308675626849E-7</v>
      </c>
      <c r="C5015" t="s">
        <v>35</v>
      </c>
      <c r="D5015" t="s">
        <v>15</v>
      </c>
      <c r="F5015" t="s">
        <v>36</v>
      </c>
      <c r="G5015">
        <v>0</v>
      </c>
      <c r="H5015" t="s">
        <v>1442</v>
      </c>
      <c r="I5015" t="s">
        <v>340</v>
      </c>
    </row>
    <row r="5016" spans="1:10" x14ac:dyDescent="0.2">
      <c r="A5016" t="s">
        <v>341</v>
      </c>
      <c r="B5016">
        <v>2.1036182300075951E-7</v>
      </c>
      <c r="C5016" t="s">
        <v>35</v>
      </c>
      <c r="D5016" t="s">
        <v>15</v>
      </c>
      <c r="F5016" t="s">
        <v>36</v>
      </c>
      <c r="G5016">
        <v>0</v>
      </c>
      <c r="H5016" t="s">
        <v>341</v>
      </c>
      <c r="I5016" t="s">
        <v>340</v>
      </c>
    </row>
    <row r="5017" spans="1:10" x14ac:dyDescent="0.2">
      <c r="A5017" t="s">
        <v>342</v>
      </c>
      <c r="B5017">
        <v>2.1036182300075951E-7</v>
      </c>
      <c r="C5017" t="s">
        <v>35</v>
      </c>
      <c r="D5017" t="s">
        <v>15</v>
      </c>
      <c r="F5017" t="s">
        <v>36</v>
      </c>
      <c r="G5017">
        <v>0</v>
      </c>
      <c r="H5017" t="s">
        <v>342</v>
      </c>
      <c r="I5017" t="s">
        <v>340</v>
      </c>
    </row>
    <row r="5018" spans="1:10" x14ac:dyDescent="0.2">
      <c r="A5018" t="s">
        <v>343</v>
      </c>
      <c r="B5018">
        <v>1.161457169463653E-7</v>
      </c>
      <c r="C5018" t="s">
        <v>35</v>
      </c>
      <c r="D5018" t="s">
        <v>15</v>
      </c>
      <c r="F5018" t="s">
        <v>36</v>
      </c>
      <c r="G5018">
        <v>0</v>
      </c>
      <c r="H5018" t="s">
        <v>343</v>
      </c>
      <c r="I5018" t="s">
        <v>340</v>
      </c>
    </row>
    <row r="5019" spans="1:10" x14ac:dyDescent="0.2">
      <c r="A5019" t="s">
        <v>344</v>
      </c>
      <c r="B5019">
        <v>1.161457169463653E-7</v>
      </c>
      <c r="C5019" t="s">
        <v>35</v>
      </c>
      <c r="D5019" t="s">
        <v>15</v>
      </c>
      <c r="F5019" t="s">
        <v>36</v>
      </c>
      <c r="G5019">
        <v>0</v>
      </c>
      <c r="H5019" t="s">
        <v>344</v>
      </c>
      <c r="I5019" t="s">
        <v>340</v>
      </c>
    </row>
    <row r="5020" spans="1:10" x14ac:dyDescent="0.2">
      <c r="A5020" t="s">
        <v>345</v>
      </c>
      <c r="B5020">
        <v>2.1895696433061281E-6</v>
      </c>
      <c r="C5020" t="s">
        <v>35</v>
      </c>
      <c r="D5020" t="s">
        <v>15</v>
      </c>
      <c r="F5020" t="s">
        <v>36</v>
      </c>
      <c r="G5020">
        <v>0</v>
      </c>
      <c r="H5020" t="s">
        <v>345</v>
      </c>
      <c r="I5020" t="s">
        <v>340</v>
      </c>
    </row>
    <row r="5021" spans="1:10" x14ac:dyDescent="0.2">
      <c r="A5021" t="s">
        <v>346</v>
      </c>
      <c r="B5021">
        <v>1.2113722961667671E-6</v>
      </c>
      <c r="C5021" t="s">
        <v>35</v>
      </c>
      <c r="D5021" t="s">
        <v>15</v>
      </c>
      <c r="F5021" t="s">
        <v>36</v>
      </c>
      <c r="G5021">
        <v>0</v>
      </c>
      <c r="H5021" t="s">
        <v>346</v>
      </c>
      <c r="I5021" t="s">
        <v>340</v>
      </c>
    </row>
    <row r="5022" spans="1:10" x14ac:dyDescent="0.2">
      <c r="A5022" t="s">
        <v>347</v>
      </c>
      <c r="B5022">
        <v>1.5412295411323661E-7</v>
      </c>
      <c r="C5022" t="s">
        <v>49</v>
      </c>
      <c r="D5022" t="s">
        <v>15</v>
      </c>
      <c r="F5022" t="s">
        <v>36</v>
      </c>
      <c r="G5022">
        <v>0</v>
      </c>
      <c r="H5022" t="s">
        <v>347</v>
      </c>
      <c r="I5022" t="s">
        <v>340</v>
      </c>
    </row>
    <row r="5023" spans="1:10" x14ac:dyDescent="0.2">
      <c r="A5023" t="s">
        <v>348</v>
      </c>
      <c r="B5023">
        <v>3.281510868019834E-9</v>
      </c>
      <c r="C5023" t="s">
        <v>49</v>
      </c>
      <c r="D5023" t="s">
        <v>15</v>
      </c>
      <c r="F5023" t="s">
        <v>36</v>
      </c>
      <c r="G5023">
        <v>0</v>
      </c>
      <c r="H5023" t="s">
        <v>348</v>
      </c>
      <c r="I5023" t="s">
        <v>340</v>
      </c>
    </row>
    <row r="5024" spans="1:10" x14ac:dyDescent="0.2">
      <c r="A5024" t="s">
        <v>349</v>
      </c>
      <c r="B5024">
        <v>9.554485716244923E-8</v>
      </c>
      <c r="C5024" t="s">
        <v>35</v>
      </c>
      <c r="D5024" t="s">
        <v>15</v>
      </c>
      <c r="F5024" t="s">
        <v>36</v>
      </c>
      <c r="G5024">
        <v>0</v>
      </c>
      <c r="H5024" t="s">
        <v>349</v>
      </c>
      <c r="I5024" t="s">
        <v>340</v>
      </c>
    </row>
    <row r="5025" spans="1:19" x14ac:dyDescent="0.2">
      <c r="A5025" t="s">
        <v>350</v>
      </c>
      <c r="B5025">
        <v>2.2976263270017552E-6</v>
      </c>
      <c r="C5025" t="s">
        <v>35</v>
      </c>
      <c r="D5025" t="s">
        <v>15</v>
      </c>
      <c r="F5025" t="s">
        <v>36</v>
      </c>
      <c r="G5025">
        <v>0</v>
      </c>
      <c r="H5025" t="s">
        <v>350</v>
      </c>
      <c r="I5025" t="s">
        <v>340</v>
      </c>
    </row>
    <row r="5026" spans="1:19" x14ac:dyDescent="0.2">
      <c r="A5026" t="s">
        <v>351</v>
      </c>
      <c r="B5026">
        <v>5.3061518888431617E-8</v>
      </c>
      <c r="C5026" t="s">
        <v>35</v>
      </c>
      <c r="D5026" t="s">
        <v>15</v>
      </c>
      <c r="F5026" t="s">
        <v>36</v>
      </c>
      <c r="G5026">
        <v>0</v>
      </c>
      <c r="H5026" t="s">
        <v>351</v>
      </c>
      <c r="I5026" t="s">
        <v>340</v>
      </c>
    </row>
    <row r="5027" spans="1:19" x14ac:dyDescent="0.2">
      <c r="A5027" t="s">
        <v>352</v>
      </c>
      <c r="B5027">
        <v>1.2739314288326559E-6</v>
      </c>
      <c r="C5027" t="s">
        <v>35</v>
      </c>
      <c r="D5027" t="s">
        <v>15</v>
      </c>
      <c r="F5027" t="s">
        <v>36</v>
      </c>
      <c r="G5027">
        <v>0</v>
      </c>
      <c r="H5027" t="s">
        <v>352</v>
      </c>
      <c r="I5027" t="s">
        <v>340</v>
      </c>
    </row>
    <row r="5028" spans="1:19" x14ac:dyDescent="0.2">
      <c r="A5028" t="s">
        <v>442</v>
      </c>
      <c r="B5028">
        <v>3.7025999999999999E-3</v>
      </c>
      <c r="C5028" t="s">
        <v>42</v>
      </c>
      <c r="D5028" t="s">
        <v>16</v>
      </c>
      <c r="F5028" t="s">
        <v>36</v>
      </c>
      <c r="G5028">
        <v>0</v>
      </c>
      <c r="H5028" t="s">
        <v>443</v>
      </c>
      <c r="I5028" t="s">
        <v>353</v>
      </c>
    </row>
    <row r="5029" spans="1:19" x14ac:dyDescent="0.2">
      <c r="A5029" t="s">
        <v>354</v>
      </c>
      <c r="B5029">
        <v>-3.3322999999999998E-6</v>
      </c>
      <c r="C5029" t="s">
        <v>49</v>
      </c>
      <c r="D5029" t="s">
        <v>250</v>
      </c>
      <c r="F5029" t="s">
        <v>36</v>
      </c>
      <c r="G5029">
        <v>0</v>
      </c>
      <c r="H5029" t="s">
        <v>355</v>
      </c>
      <c r="I5029" t="s">
        <v>353</v>
      </c>
    </row>
    <row r="5031" spans="1:19" s="2" customFormat="1" x14ac:dyDescent="0.2">
      <c r="A5031" s="2" t="s">
        <v>2</v>
      </c>
      <c r="B5031" s="2" t="s">
        <v>1460</v>
      </c>
    </row>
    <row r="5032" spans="1:19" x14ac:dyDescent="0.2">
      <c r="A5032" t="s">
        <v>4</v>
      </c>
      <c r="B5032" t="s">
        <v>404</v>
      </c>
    </row>
    <row r="5033" spans="1:19" x14ac:dyDescent="0.2">
      <c r="A5033" t="s">
        <v>6</v>
      </c>
      <c r="B5033" t="s">
        <v>1703</v>
      </c>
    </row>
    <row r="5034" spans="1:19" x14ac:dyDescent="0.2">
      <c r="A5034" t="s">
        <v>8</v>
      </c>
      <c r="B5034">
        <v>1</v>
      </c>
    </row>
    <row r="5035" spans="1:19" x14ac:dyDescent="0.2">
      <c r="A5035" t="s">
        <v>9</v>
      </c>
      <c r="B5035" t="s">
        <v>73</v>
      </c>
    </row>
    <row r="5036" spans="1:19" x14ac:dyDescent="0.2">
      <c r="A5036" t="s">
        <v>11</v>
      </c>
      <c r="B5036" t="s">
        <v>12</v>
      </c>
    </row>
    <row r="5037" spans="1:19" x14ac:dyDescent="0.2">
      <c r="A5037" t="s">
        <v>13</v>
      </c>
      <c r="B5037" t="s">
        <v>14</v>
      </c>
    </row>
    <row r="5038" spans="1:19" x14ac:dyDescent="0.2">
      <c r="A5038" t="s">
        <v>15</v>
      </c>
      <c r="B5038" t="s">
        <v>53</v>
      </c>
    </row>
    <row r="5039" spans="1:19" x14ac:dyDescent="0.2">
      <c r="A5039" t="s">
        <v>17</v>
      </c>
    </row>
    <row r="5040" spans="1:19" s="2" customFormat="1" x14ac:dyDescent="0.2">
      <c r="A5040" s="2" t="s">
        <v>18</v>
      </c>
      <c r="B5040" s="2" t="s">
        <v>19</v>
      </c>
      <c r="C5040" s="2" t="s">
        <v>6</v>
      </c>
      <c r="D5040" s="2" t="s">
        <v>15</v>
      </c>
      <c r="E5040" s="2" t="s">
        <v>20</v>
      </c>
      <c r="F5040" s="2" t="s">
        <v>13</v>
      </c>
      <c r="G5040" s="2" t="s">
        <v>21</v>
      </c>
      <c r="H5040" s="2" t="s">
        <v>9</v>
      </c>
      <c r="I5040" s="2" t="s">
        <v>4</v>
      </c>
      <c r="J5040" s="2" t="s">
        <v>1925</v>
      </c>
      <c r="K5040" s="2" t="s">
        <v>1998</v>
      </c>
      <c r="L5040" s="2" t="s">
        <v>2002</v>
      </c>
      <c r="M5040" s="2" t="s">
        <v>2001</v>
      </c>
      <c r="O5040" s="2" t="s">
        <v>2000</v>
      </c>
      <c r="P5040" s="2" t="s">
        <v>2004</v>
      </c>
      <c r="Q5040" s="2" t="s">
        <v>1502</v>
      </c>
      <c r="R5040" s="2" t="s">
        <v>2005</v>
      </c>
      <c r="S5040" s="2" t="s">
        <v>2006</v>
      </c>
    </row>
    <row r="5041" spans="1:10" x14ac:dyDescent="0.2">
      <c r="A5041" t="s">
        <v>335</v>
      </c>
      <c r="B5041">
        <v>3.8502999999999998</v>
      </c>
      <c r="D5041" t="s">
        <v>30</v>
      </c>
      <c r="E5041" t="s">
        <v>336</v>
      </c>
      <c r="F5041" t="s">
        <v>27</v>
      </c>
      <c r="G5041">
        <v>0</v>
      </c>
      <c r="I5041" t="s">
        <v>337</v>
      </c>
    </row>
    <row r="5042" spans="1:10" x14ac:dyDescent="0.2">
      <c r="A5042" t="s">
        <v>29</v>
      </c>
      <c r="B5042">
        <v>0.25026999999999999</v>
      </c>
      <c r="D5042" t="s">
        <v>30</v>
      </c>
      <c r="E5042" t="s">
        <v>31</v>
      </c>
      <c r="F5042" t="s">
        <v>27</v>
      </c>
      <c r="G5042">
        <v>0</v>
      </c>
      <c r="I5042" t="s">
        <v>338</v>
      </c>
    </row>
    <row r="5043" spans="1:10" x14ac:dyDescent="0.2">
      <c r="A5043" t="s">
        <v>1460</v>
      </c>
      <c r="B5043">
        <v>1</v>
      </c>
      <c r="C5043" t="str">
        <f>B5033</f>
        <v>GW</v>
      </c>
      <c r="D5043" t="s">
        <v>53</v>
      </c>
      <c r="E5043" t="s">
        <v>339</v>
      </c>
      <c r="F5043" t="s">
        <v>33</v>
      </c>
      <c r="G5043">
        <v>0</v>
      </c>
      <c r="H5043" t="s">
        <v>73</v>
      </c>
      <c r="J5043">
        <f>VLOOKUP(C5043,'extension - production vol'!$B$6:$D$235,3,0)</f>
        <v>3.1970000000000001</v>
      </c>
    </row>
    <row r="5044" spans="1:10" x14ac:dyDescent="0.2">
      <c r="A5044" t="s">
        <v>1434</v>
      </c>
      <c r="B5044">
        <v>3.3521534714391271E-8</v>
      </c>
      <c r="C5044" t="s">
        <v>49</v>
      </c>
      <c r="D5044" t="s">
        <v>15</v>
      </c>
      <c r="F5044" t="s">
        <v>36</v>
      </c>
      <c r="G5044">
        <v>0</v>
      </c>
      <c r="H5044" t="s">
        <v>1434</v>
      </c>
      <c r="I5044" t="s">
        <v>340</v>
      </c>
    </row>
    <row r="5045" spans="1:10" x14ac:dyDescent="0.2">
      <c r="A5045" t="s">
        <v>1435</v>
      </c>
      <c r="B5045">
        <v>1.7708617649119798E-8</v>
      </c>
      <c r="C5045" t="s">
        <v>49</v>
      </c>
      <c r="D5045" t="s">
        <v>15</v>
      </c>
      <c r="F5045" t="s">
        <v>36</v>
      </c>
      <c r="G5045">
        <v>0</v>
      </c>
      <c r="H5045" t="s">
        <v>1435</v>
      </c>
      <c r="I5045" t="s">
        <v>340</v>
      </c>
    </row>
    <row r="5046" spans="1:10" x14ac:dyDescent="0.2">
      <c r="A5046" t="s">
        <v>1452</v>
      </c>
      <c r="B5046">
        <v>3.0570455872195341E-10</v>
      </c>
      <c r="C5046" t="s">
        <v>35</v>
      </c>
      <c r="D5046" t="s">
        <v>15</v>
      </c>
      <c r="F5046" t="s">
        <v>36</v>
      </c>
      <c r="G5046">
        <v>0</v>
      </c>
      <c r="H5046" t="s">
        <v>1452</v>
      </c>
      <c r="I5046" t="s">
        <v>340</v>
      </c>
    </row>
    <row r="5047" spans="1:10" x14ac:dyDescent="0.2">
      <c r="A5047" t="s">
        <v>1453</v>
      </c>
      <c r="B5047">
        <v>3.7018911407736551E-10</v>
      </c>
      <c r="C5047" t="s">
        <v>35</v>
      </c>
      <c r="D5047" t="s">
        <v>15</v>
      </c>
      <c r="F5047" t="s">
        <v>36</v>
      </c>
      <c r="G5047">
        <v>0</v>
      </c>
      <c r="H5047" t="s">
        <v>1453</v>
      </c>
      <c r="I5047" t="s">
        <v>340</v>
      </c>
    </row>
    <row r="5048" spans="1:10" x14ac:dyDescent="0.2">
      <c r="A5048" t="s">
        <v>1454</v>
      </c>
      <c r="B5048">
        <v>4.824400067330827E-11</v>
      </c>
      <c r="C5048" t="s">
        <v>35</v>
      </c>
      <c r="D5048" t="s">
        <v>15</v>
      </c>
      <c r="F5048" t="s">
        <v>36</v>
      </c>
      <c r="G5048">
        <v>0</v>
      </c>
      <c r="H5048" t="s">
        <v>1454</v>
      </c>
      <c r="I5048" t="s">
        <v>340</v>
      </c>
    </row>
    <row r="5049" spans="1:10" x14ac:dyDescent="0.2">
      <c r="A5049" t="s">
        <v>1455</v>
      </c>
      <c r="B5049">
        <v>9.7920991465625702E-9</v>
      </c>
      <c r="C5049" t="s">
        <v>35</v>
      </c>
      <c r="D5049" t="s">
        <v>15</v>
      </c>
      <c r="F5049" t="s">
        <v>36</v>
      </c>
      <c r="G5049">
        <v>0</v>
      </c>
      <c r="H5049" t="s">
        <v>1455</v>
      </c>
      <c r="I5049" t="s">
        <v>340</v>
      </c>
    </row>
    <row r="5050" spans="1:10" x14ac:dyDescent="0.2">
      <c r="A5050" t="s">
        <v>1456</v>
      </c>
      <c r="B5050">
        <v>5.1826475970831156E-9</v>
      </c>
      <c r="C5050" t="s">
        <v>35</v>
      </c>
      <c r="D5050" t="s">
        <v>15</v>
      </c>
      <c r="F5050" t="s">
        <v>36</v>
      </c>
      <c r="G5050">
        <v>0</v>
      </c>
      <c r="H5050" t="s">
        <v>1456</v>
      </c>
      <c r="I5050" t="s">
        <v>340</v>
      </c>
    </row>
    <row r="5051" spans="1:10" x14ac:dyDescent="0.2">
      <c r="A5051" t="s">
        <v>1461</v>
      </c>
      <c r="B5051">
        <v>5.3404337904433668E-9</v>
      </c>
      <c r="C5051" t="s">
        <v>49</v>
      </c>
      <c r="D5051" t="s">
        <v>15</v>
      </c>
      <c r="F5051" t="s">
        <v>36</v>
      </c>
      <c r="G5051">
        <v>0</v>
      </c>
      <c r="H5051" t="s">
        <v>1461</v>
      </c>
      <c r="I5051" t="s">
        <v>340</v>
      </c>
    </row>
    <row r="5052" spans="1:10" x14ac:dyDescent="0.2">
      <c r="A5052" t="s">
        <v>1457</v>
      </c>
      <c r="B5052">
        <v>6.2434324500307844E-8</v>
      </c>
      <c r="C5052" t="s">
        <v>49</v>
      </c>
      <c r="D5052" t="s">
        <v>15</v>
      </c>
      <c r="F5052" t="s">
        <v>36</v>
      </c>
      <c r="G5052">
        <v>0</v>
      </c>
      <c r="H5052" t="s">
        <v>1457</v>
      </c>
      <c r="I5052" t="s">
        <v>340</v>
      </c>
    </row>
    <row r="5053" spans="1:10" x14ac:dyDescent="0.2">
      <c r="A5053" t="s">
        <v>1462</v>
      </c>
      <c r="B5053">
        <v>1.9816111689228142E-9</v>
      </c>
      <c r="C5053" t="s">
        <v>49</v>
      </c>
      <c r="D5053" t="s">
        <v>15</v>
      </c>
      <c r="F5053" t="s">
        <v>36</v>
      </c>
      <c r="G5053">
        <v>0</v>
      </c>
      <c r="H5053" t="s">
        <v>1462</v>
      </c>
      <c r="I5053" t="s">
        <v>340</v>
      </c>
    </row>
    <row r="5054" spans="1:10" x14ac:dyDescent="0.2">
      <c r="A5054" t="s">
        <v>1458</v>
      </c>
      <c r="B5054">
        <v>3.3001000093019847E-8</v>
      </c>
      <c r="C5054" t="s">
        <v>49</v>
      </c>
      <c r="D5054" t="s">
        <v>15</v>
      </c>
      <c r="F5054" t="s">
        <v>36</v>
      </c>
      <c r="G5054">
        <v>0</v>
      </c>
      <c r="H5054" t="s">
        <v>1458</v>
      </c>
      <c r="I5054" t="s">
        <v>340</v>
      </c>
    </row>
    <row r="5055" spans="1:10" x14ac:dyDescent="0.2">
      <c r="A5055" t="s">
        <v>442</v>
      </c>
      <c r="B5055">
        <v>3.7025999999999999E-3</v>
      </c>
      <c r="C5055" t="s">
        <v>42</v>
      </c>
      <c r="D5055" t="s">
        <v>16</v>
      </c>
      <c r="F5055" t="s">
        <v>36</v>
      </c>
      <c r="G5055">
        <v>0</v>
      </c>
      <c r="H5055" t="s">
        <v>443</v>
      </c>
      <c r="I5055" t="s">
        <v>353</v>
      </c>
    </row>
    <row r="5056" spans="1:10" x14ac:dyDescent="0.2">
      <c r="A5056" t="s">
        <v>354</v>
      </c>
      <c r="B5056">
        <v>-3.3322999999999998E-6</v>
      </c>
      <c r="C5056" t="s">
        <v>49</v>
      </c>
      <c r="D5056" t="s">
        <v>250</v>
      </c>
      <c r="F5056" t="s">
        <v>36</v>
      </c>
      <c r="G5056">
        <v>0</v>
      </c>
      <c r="H5056" t="s">
        <v>355</v>
      </c>
      <c r="I5056" t="s">
        <v>353</v>
      </c>
    </row>
    <row r="5058" spans="1:22" s="2" customFormat="1" x14ac:dyDescent="0.2">
      <c r="A5058" s="2" t="s">
        <v>2</v>
      </c>
      <c r="B5058" s="2" t="s">
        <v>332</v>
      </c>
    </row>
    <row r="5059" spans="1:22" x14ac:dyDescent="0.2">
      <c r="A5059" t="s">
        <v>4</v>
      </c>
      <c r="B5059" t="s">
        <v>356</v>
      </c>
    </row>
    <row r="5060" spans="1:22" x14ac:dyDescent="0.2">
      <c r="A5060" t="s">
        <v>6</v>
      </c>
      <c r="B5060" t="s">
        <v>1703</v>
      </c>
    </row>
    <row r="5061" spans="1:22" x14ac:dyDescent="0.2">
      <c r="A5061" t="s">
        <v>8</v>
      </c>
      <c r="B5061">
        <v>1</v>
      </c>
    </row>
    <row r="5062" spans="1:22" x14ac:dyDescent="0.2">
      <c r="A5062" t="s">
        <v>9</v>
      </c>
      <c r="B5062" t="s">
        <v>73</v>
      </c>
    </row>
    <row r="5063" spans="1:22" x14ac:dyDescent="0.2">
      <c r="A5063" t="s">
        <v>11</v>
      </c>
      <c r="B5063" t="s">
        <v>12</v>
      </c>
    </row>
    <row r="5064" spans="1:22" x14ac:dyDescent="0.2">
      <c r="A5064" t="s">
        <v>13</v>
      </c>
      <c r="B5064" t="s">
        <v>14</v>
      </c>
    </row>
    <row r="5065" spans="1:22" x14ac:dyDescent="0.2">
      <c r="A5065" t="s">
        <v>15</v>
      </c>
      <c r="B5065" t="s">
        <v>53</v>
      </c>
    </row>
    <row r="5066" spans="1:22" x14ac:dyDescent="0.2">
      <c r="A5066" t="s">
        <v>17</v>
      </c>
    </row>
    <row r="5067" spans="1:22" s="2" customFormat="1" x14ac:dyDescent="0.2">
      <c r="A5067" s="2" t="s">
        <v>18</v>
      </c>
      <c r="B5067" s="2" t="s">
        <v>19</v>
      </c>
      <c r="C5067" s="2" t="s">
        <v>6</v>
      </c>
      <c r="D5067" s="2" t="s">
        <v>15</v>
      </c>
      <c r="E5067" s="2" t="s">
        <v>20</v>
      </c>
      <c r="F5067" s="2" t="s">
        <v>13</v>
      </c>
      <c r="G5067" s="2" t="s">
        <v>21</v>
      </c>
      <c r="H5067" s="2" t="s">
        <v>22</v>
      </c>
      <c r="I5067" s="2" t="s">
        <v>23</v>
      </c>
      <c r="J5067" s="2" t="s">
        <v>4</v>
      </c>
      <c r="K5067" s="2" t="s">
        <v>24</v>
      </c>
      <c r="L5067" s="2" t="s">
        <v>9</v>
      </c>
      <c r="M5067" s="2" t="s">
        <v>1998</v>
      </c>
      <c r="O5067" s="2" t="s">
        <v>2002</v>
      </c>
      <c r="P5067" s="2" t="s">
        <v>2003</v>
      </c>
      <c r="Q5067" s="2" t="s">
        <v>2001</v>
      </c>
      <c r="R5067" s="2" t="s">
        <v>2000</v>
      </c>
      <c r="S5067" s="2" t="s">
        <v>2004</v>
      </c>
      <c r="T5067" s="2" t="s">
        <v>1502</v>
      </c>
      <c r="U5067" s="2" t="s">
        <v>2005</v>
      </c>
      <c r="V5067" s="2" t="s">
        <v>2006</v>
      </c>
    </row>
    <row r="5068" spans="1:22" x14ac:dyDescent="0.2">
      <c r="A5068" t="s">
        <v>335</v>
      </c>
      <c r="B5068">
        <v>3.8502999999999998</v>
      </c>
      <c r="D5068" t="s">
        <v>30</v>
      </c>
      <c r="E5068" t="s">
        <v>336</v>
      </c>
      <c r="F5068" t="s">
        <v>27</v>
      </c>
      <c r="G5068">
        <v>2</v>
      </c>
      <c r="H5068">
        <v>1.348151067341848</v>
      </c>
      <c r="I5068">
        <v>4.3409845976280087E-2</v>
      </c>
      <c r="J5068" t="s">
        <v>337</v>
      </c>
    </row>
    <row r="5069" spans="1:22" x14ac:dyDescent="0.2">
      <c r="A5069" t="s">
        <v>29</v>
      </c>
      <c r="B5069">
        <v>0.25026999999999999</v>
      </c>
      <c r="D5069" t="s">
        <v>30</v>
      </c>
      <c r="E5069" t="s">
        <v>31</v>
      </c>
      <c r="F5069" t="s">
        <v>27</v>
      </c>
      <c r="G5069">
        <v>2</v>
      </c>
      <c r="H5069">
        <v>-1.385214943900327</v>
      </c>
      <c r="I5069">
        <v>2.439508208471609E-2</v>
      </c>
      <c r="J5069" t="s">
        <v>358</v>
      </c>
    </row>
    <row r="5070" spans="1:22" x14ac:dyDescent="0.2">
      <c r="A5070" t="s">
        <v>332</v>
      </c>
      <c r="B5070">
        <v>1</v>
      </c>
      <c r="C5070" t="str">
        <f>B5060</f>
        <v>GW</v>
      </c>
      <c r="D5070" t="s">
        <v>53</v>
      </c>
      <c r="E5070" t="s">
        <v>339</v>
      </c>
      <c r="F5070" t="s">
        <v>33</v>
      </c>
      <c r="G5070">
        <v>0</v>
      </c>
      <c r="H5070">
        <v>1</v>
      </c>
      <c r="L5070" t="s">
        <v>73</v>
      </c>
      <c r="M5070">
        <f>VLOOKUP(C5070,'extension - production vol'!$B$6:$D$235,3,0)</f>
        <v>3.1970000000000001</v>
      </c>
    </row>
    <row r="5071" spans="1:22" x14ac:dyDescent="0.2">
      <c r="A5071" t="s">
        <v>1434</v>
      </c>
      <c r="B5071">
        <v>9.5377999999999999E-9</v>
      </c>
      <c r="C5071" t="s">
        <v>49</v>
      </c>
      <c r="D5071" t="s">
        <v>15</v>
      </c>
      <c r="F5071" t="s">
        <v>36</v>
      </c>
      <c r="G5071">
        <v>2</v>
      </c>
      <c r="H5071">
        <v>-18.46800298604678</v>
      </c>
      <c r="I5071">
        <v>9.798894162072011E-2</v>
      </c>
      <c r="J5071" t="s">
        <v>340</v>
      </c>
      <c r="L5071" t="s">
        <v>1434</v>
      </c>
    </row>
    <row r="5072" spans="1:22" x14ac:dyDescent="0.2">
      <c r="A5072" t="s">
        <v>1435</v>
      </c>
      <c r="B5072">
        <v>5.0512999999999997E-9</v>
      </c>
      <c r="C5072" t="s">
        <v>49</v>
      </c>
      <c r="D5072" t="s">
        <v>15</v>
      </c>
      <c r="F5072" t="s">
        <v>36</v>
      </c>
      <c r="G5072">
        <v>2</v>
      </c>
      <c r="H5072">
        <v>-19.10362020104489</v>
      </c>
      <c r="I5072">
        <v>9.798894162072011E-2</v>
      </c>
      <c r="J5072" t="s">
        <v>340</v>
      </c>
      <c r="L5072" t="s">
        <v>1435</v>
      </c>
    </row>
    <row r="5073" spans="1:12" x14ac:dyDescent="0.2">
      <c r="A5073" t="s">
        <v>1439</v>
      </c>
      <c r="B5073">
        <v>2.7893999999999999E-9</v>
      </c>
      <c r="C5073" t="s">
        <v>49</v>
      </c>
      <c r="D5073" t="s">
        <v>15</v>
      </c>
      <c r="F5073" t="s">
        <v>36</v>
      </c>
      <c r="G5073">
        <v>2</v>
      </c>
      <c r="H5073">
        <v>-19.697439318003951</v>
      </c>
      <c r="I5073">
        <v>9.798894162072011E-2</v>
      </c>
      <c r="J5073" t="s">
        <v>340</v>
      </c>
      <c r="L5073" t="s">
        <v>1439</v>
      </c>
    </row>
    <row r="5074" spans="1:12" x14ac:dyDescent="0.2">
      <c r="A5074" t="s">
        <v>1440</v>
      </c>
      <c r="B5074">
        <v>5.6277000000000002E-8</v>
      </c>
      <c r="C5074" t="s">
        <v>49</v>
      </c>
      <c r="D5074" t="s">
        <v>15</v>
      </c>
      <c r="F5074" t="s">
        <v>36</v>
      </c>
      <c r="G5074">
        <v>2</v>
      </c>
      <c r="H5074">
        <v>-16.692979911025031</v>
      </c>
      <c r="I5074">
        <v>9.798894162072011E-2</v>
      </c>
      <c r="J5074" t="s">
        <v>340</v>
      </c>
      <c r="L5074" t="s">
        <v>1440</v>
      </c>
    </row>
    <row r="5075" spans="1:12" x14ac:dyDescent="0.2">
      <c r="A5075" t="s">
        <v>1441</v>
      </c>
      <c r="B5075">
        <v>4.4043E-10</v>
      </c>
      <c r="C5075" t="s">
        <v>35</v>
      </c>
      <c r="D5075" t="s">
        <v>15</v>
      </c>
      <c r="F5075" t="s">
        <v>36</v>
      </c>
      <c r="G5075">
        <v>2</v>
      </c>
      <c r="H5075">
        <v>-21.54326959350907</v>
      </c>
      <c r="I5075">
        <v>9.798894162072011E-2</v>
      </c>
      <c r="J5075" t="s">
        <v>340</v>
      </c>
      <c r="L5075" t="s">
        <v>1441</v>
      </c>
    </row>
    <row r="5076" spans="1:12" x14ac:dyDescent="0.2">
      <c r="A5076" t="s">
        <v>1442</v>
      </c>
      <c r="B5076">
        <v>7.3404E-9</v>
      </c>
      <c r="C5076" t="s">
        <v>35</v>
      </c>
      <c r="D5076" t="s">
        <v>15</v>
      </c>
      <c r="F5076" t="s">
        <v>36</v>
      </c>
      <c r="G5076">
        <v>2</v>
      </c>
      <c r="H5076">
        <v>-18.729872499892029</v>
      </c>
      <c r="I5076">
        <v>9.798894162072011E-2</v>
      </c>
      <c r="J5076" t="s">
        <v>340</v>
      </c>
      <c r="L5076" t="s">
        <v>1442</v>
      </c>
    </row>
    <row r="5077" spans="1:12" x14ac:dyDescent="0.2">
      <c r="A5077" t="s">
        <v>1452</v>
      </c>
      <c r="B5077">
        <v>3.8934000000000002E-10</v>
      </c>
      <c r="C5077" t="s">
        <v>35</v>
      </c>
      <c r="D5077" t="s">
        <v>15</v>
      </c>
      <c r="F5077" t="s">
        <v>36</v>
      </c>
      <c r="G5077">
        <v>2</v>
      </c>
      <c r="H5077">
        <v>-21.666568118067421</v>
      </c>
      <c r="I5077">
        <v>9.798894162072011E-2</v>
      </c>
      <c r="J5077" t="s">
        <v>340</v>
      </c>
      <c r="L5077" t="s">
        <v>1452</v>
      </c>
    </row>
    <row r="5078" spans="1:12" x14ac:dyDescent="0.2">
      <c r="A5078" t="s">
        <v>1453</v>
      </c>
      <c r="B5078">
        <v>4.7130000000000002E-10</v>
      </c>
      <c r="C5078" t="s">
        <v>35</v>
      </c>
      <c r="D5078" t="s">
        <v>15</v>
      </c>
      <c r="F5078" t="s">
        <v>36</v>
      </c>
      <c r="G5078">
        <v>2</v>
      </c>
      <c r="H5078">
        <v>-21.47552628199886</v>
      </c>
      <c r="I5078">
        <v>9.798894162072011E-2</v>
      </c>
      <c r="J5078" t="s">
        <v>340</v>
      </c>
      <c r="L5078" t="s">
        <v>1453</v>
      </c>
    </row>
    <row r="5079" spans="1:12" x14ac:dyDescent="0.2">
      <c r="A5079" t="s">
        <v>1454</v>
      </c>
      <c r="B5079">
        <v>6.1474000000000004E-11</v>
      </c>
      <c r="C5079" t="s">
        <v>35</v>
      </c>
      <c r="D5079" t="s">
        <v>15</v>
      </c>
      <c r="F5079" t="s">
        <v>36</v>
      </c>
      <c r="G5079">
        <v>2</v>
      </c>
      <c r="H5079">
        <v>-23.51240679473371</v>
      </c>
      <c r="I5079">
        <v>9.798894162072011E-2</v>
      </c>
      <c r="J5079" t="s">
        <v>340</v>
      </c>
      <c r="L5079" t="s">
        <v>1454</v>
      </c>
    </row>
    <row r="5080" spans="1:12" x14ac:dyDescent="0.2">
      <c r="A5080" t="s">
        <v>1455</v>
      </c>
      <c r="B5080">
        <v>1.2458999999999999E-8</v>
      </c>
      <c r="C5080" t="s">
        <v>35</v>
      </c>
      <c r="D5080" t="s">
        <v>15</v>
      </c>
      <c r="F5080" t="s">
        <v>36</v>
      </c>
      <c r="G5080">
        <v>2</v>
      </c>
      <c r="H5080">
        <v>-18.20082258362968</v>
      </c>
      <c r="I5080">
        <v>9.798894162072011E-2</v>
      </c>
      <c r="J5080" t="s">
        <v>340</v>
      </c>
      <c r="L5080" t="s">
        <v>1455</v>
      </c>
    </row>
    <row r="5081" spans="1:12" x14ac:dyDescent="0.2">
      <c r="A5081" t="s">
        <v>1456</v>
      </c>
      <c r="B5081">
        <v>6.5981999999999998E-9</v>
      </c>
      <c r="C5081" t="s">
        <v>35</v>
      </c>
      <c r="D5081" t="s">
        <v>15</v>
      </c>
      <c r="F5081" t="s">
        <v>36</v>
      </c>
      <c r="G5081">
        <v>2</v>
      </c>
      <c r="H5081">
        <v>-18.836468952383601</v>
      </c>
      <c r="I5081">
        <v>9.798894162072011E-2</v>
      </c>
      <c r="J5081" t="s">
        <v>340</v>
      </c>
      <c r="L5081" t="s">
        <v>1456</v>
      </c>
    </row>
    <row r="5082" spans="1:12" x14ac:dyDescent="0.2">
      <c r="A5082" t="s">
        <v>1461</v>
      </c>
      <c r="B5082">
        <v>1.0666E-9</v>
      </c>
      <c r="C5082" t="s">
        <v>49</v>
      </c>
      <c r="D5082" t="s">
        <v>15</v>
      </c>
      <c r="F5082" t="s">
        <v>36</v>
      </c>
      <c r="G5082">
        <v>2</v>
      </c>
      <c r="H5082">
        <v>-20.658789817762049</v>
      </c>
      <c r="I5082">
        <v>9.798894162072011E-2</v>
      </c>
      <c r="J5082" t="s">
        <v>340</v>
      </c>
      <c r="L5082" t="s">
        <v>1461</v>
      </c>
    </row>
    <row r="5083" spans="1:12" x14ac:dyDescent="0.2">
      <c r="A5083" t="s">
        <v>1457</v>
      </c>
      <c r="B5083">
        <v>1.7777000000000001E-8</v>
      </c>
      <c r="C5083" t="s">
        <v>49</v>
      </c>
      <c r="D5083" t="s">
        <v>15</v>
      </c>
      <c r="F5083" t="s">
        <v>36</v>
      </c>
      <c r="G5083">
        <v>2</v>
      </c>
      <c r="H5083">
        <v>-17.845360350005858</v>
      </c>
      <c r="I5083">
        <v>9.798894162072011E-2</v>
      </c>
      <c r="J5083" t="s">
        <v>340</v>
      </c>
      <c r="L5083" t="s">
        <v>1457</v>
      </c>
    </row>
    <row r="5084" spans="1:12" x14ac:dyDescent="0.2">
      <c r="A5084" t="s">
        <v>1462</v>
      </c>
      <c r="B5084">
        <v>5.6487000000000004E-10</v>
      </c>
      <c r="C5084" t="s">
        <v>49</v>
      </c>
      <c r="D5084" t="s">
        <v>15</v>
      </c>
      <c r="F5084" t="s">
        <v>36</v>
      </c>
      <c r="G5084">
        <v>2</v>
      </c>
      <c r="H5084">
        <v>-21.294425499752101</v>
      </c>
      <c r="I5084">
        <v>9.798894162072011E-2</v>
      </c>
      <c r="J5084" t="s">
        <v>340</v>
      </c>
      <c r="L5084" t="s">
        <v>1462</v>
      </c>
    </row>
    <row r="5085" spans="1:12" x14ac:dyDescent="0.2">
      <c r="A5085" t="s">
        <v>1458</v>
      </c>
      <c r="B5085">
        <v>9.4146000000000001E-9</v>
      </c>
      <c r="C5085" t="s">
        <v>49</v>
      </c>
      <c r="D5085" t="s">
        <v>15</v>
      </c>
      <c r="F5085" t="s">
        <v>36</v>
      </c>
      <c r="G5085">
        <v>2</v>
      </c>
      <c r="H5085">
        <v>-18.48100416113547</v>
      </c>
      <c r="I5085">
        <v>9.798894162072011E-2</v>
      </c>
      <c r="J5085" t="s">
        <v>340</v>
      </c>
      <c r="L5085" t="s">
        <v>1458</v>
      </c>
    </row>
    <row r="5086" spans="1:12" x14ac:dyDescent="0.2">
      <c r="A5086" t="s">
        <v>341</v>
      </c>
      <c r="B5086">
        <v>2.3616999999999999E-8</v>
      </c>
      <c r="C5086" t="s">
        <v>359</v>
      </c>
      <c r="D5086" t="s">
        <v>15</v>
      </c>
      <c r="F5086" t="s">
        <v>36</v>
      </c>
      <c r="G5086">
        <v>2</v>
      </c>
      <c r="H5086">
        <v>-17.561299045251399</v>
      </c>
      <c r="I5086">
        <v>9.798894162072011E-2</v>
      </c>
      <c r="J5086" t="s">
        <v>340</v>
      </c>
      <c r="L5086" t="s">
        <v>341</v>
      </c>
    </row>
    <row r="5087" spans="1:12" x14ac:dyDescent="0.2">
      <c r="A5087" t="s">
        <v>342</v>
      </c>
      <c r="B5087">
        <v>2.3616999999999999E-8</v>
      </c>
      <c r="C5087" t="s">
        <v>359</v>
      </c>
      <c r="D5087" t="s">
        <v>15</v>
      </c>
      <c r="F5087" t="s">
        <v>36</v>
      </c>
      <c r="G5087">
        <v>2</v>
      </c>
      <c r="H5087">
        <v>-17.561299045251399</v>
      </c>
      <c r="I5087">
        <v>9.798894162072011E-2</v>
      </c>
      <c r="J5087" t="s">
        <v>340</v>
      </c>
      <c r="L5087" t="s">
        <v>342</v>
      </c>
    </row>
    <row r="5088" spans="1:12" x14ac:dyDescent="0.2">
      <c r="A5088" t="s">
        <v>343</v>
      </c>
      <c r="B5088">
        <v>1.2508E-8</v>
      </c>
      <c r="C5088" t="s">
        <v>359</v>
      </c>
      <c r="D5088" t="s">
        <v>15</v>
      </c>
      <c r="F5088" t="s">
        <v>36</v>
      </c>
      <c r="G5088">
        <v>2</v>
      </c>
      <c r="H5088">
        <v>-18.196897397350821</v>
      </c>
      <c r="I5088">
        <v>9.798894162072011E-2</v>
      </c>
      <c r="J5088" t="s">
        <v>340</v>
      </c>
      <c r="L5088" t="s">
        <v>343</v>
      </c>
    </row>
    <row r="5089" spans="1:12" x14ac:dyDescent="0.2">
      <c r="A5089" t="s">
        <v>344</v>
      </c>
      <c r="B5089">
        <v>1.2508E-8</v>
      </c>
      <c r="C5089" t="s">
        <v>359</v>
      </c>
      <c r="D5089" t="s">
        <v>15</v>
      </c>
      <c r="F5089" t="s">
        <v>36</v>
      </c>
      <c r="G5089">
        <v>2</v>
      </c>
      <c r="H5089">
        <v>-18.196897397350821</v>
      </c>
      <c r="I5089">
        <v>9.798894162072011E-2</v>
      </c>
      <c r="J5089" t="s">
        <v>340</v>
      </c>
      <c r="L5089" t="s">
        <v>344</v>
      </c>
    </row>
    <row r="5090" spans="1:12" x14ac:dyDescent="0.2">
      <c r="A5090" t="s">
        <v>345</v>
      </c>
      <c r="B5090">
        <v>2.4797999999999997E-7</v>
      </c>
      <c r="C5090" t="s">
        <v>359</v>
      </c>
      <c r="D5090" t="s">
        <v>15</v>
      </c>
      <c r="F5090" t="s">
        <v>36</v>
      </c>
      <c r="G5090">
        <v>2</v>
      </c>
      <c r="H5090">
        <v>-15.20991773919472</v>
      </c>
      <c r="I5090">
        <v>9.798894162072011E-2</v>
      </c>
      <c r="J5090" t="s">
        <v>340</v>
      </c>
      <c r="L5090" t="s">
        <v>345</v>
      </c>
    </row>
    <row r="5091" spans="1:12" x14ac:dyDescent="0.2">
      <c r="A5091" t="s">
        <v>346</v>
      </c>
      <c r="B5091">
        <v>1.3133E-7</v>
      </c>
      <c r="C5091" t="s">
        <v>359</v>
      </c>
      <c r="D5091" t="s">
        <v>15</v>
      </c>
      <c r="F5091" t="s">
        <v>36</v>
      </c>
      <c r="G5091">
        <v>2</v>
      </c>
      <c r="H5091">
        <v>-15.845552597349339</v>
      </c>
      <c r="I5091">
        <v>9.798894162072011E-2</v>
      </c>
      <c r="J5091" t="s">
        <v>340</v>
      </c>
      <c r="L5091" t="s">
        <v>346</v>
      </c>
    </row>
    <row r="5092" spans="1:12" x14ac:dyDescent="0.2">
      <c r="A5092" t="s">
        <v>347</v>
      </c>
      <c r="B5092">
        <v>4.6489E-8</v>
      </c>
      <c r="C5092" t="s">
        <v>49</v>
      </c>
      <c r="D5092" t="s">
        <v>15</v>
      </c>
      <c r="F5092" t="s">
        <v>36</v>
      </c>
      <c r="G5092">
        <v>2</v>
      </c>
      <c r="H5092">
        <v>-16.884050111477411</v>
      </c>
      <c r="I5092">
        <v>9.798894162072011E-2</v>
      </c>
      <c r="J5092" t="s">
        <v>340</v>
      </c>
      <c r="L5092" t="s">
        <v>347</v>
      </c>
    </row>
    <row r="5093" spans="1:12" x14ac:dyDescent="0.2">
      <c r="A5093" t="s">
        <v>348</v>
      </c>
      <c r="B5093">
        <v>3.3766000000000001E-9</v>
      </c>
      <c r="C5093" t="s">
        <v>49</v>
      </c>
      <c r="D5093" t="s">
        <v>15</v>
      </c>
      <c r="F5093" t="s">
        <v>36</v>
      </c>
      <c r="G5093">
        <v>2</v>
      </c>
      <c r="H5093">
        <v>-19.506396550885459</v>
      </c>
      <c r="I5093">
        <v>9.798894162072011E-2</v>
      </c>
      <c r="J5093" t="s">
        <v>340</v>
      </c>
      <c r="L5093" t="s">
        <v>348</v>
      </c>
    </row>
    <row r="5094" spans="1:12" x14ac:dyDescent="0.2">
      <c r="A5094" t="s">
        <v>349</v>
      </c>
      <c r="B5094">
        <v>1.2213E-8</v>
      </c>
      <c r="C5094" t="s">
        <v>359</v>
      </c>
      <c r="D5094" t="s">
        <v>15</v>
      </c>
      <c r="F5094" t="s">
        <v>36</v>
      </c>
      <c r="G5094">
        <v>2</v>
      </c>
      <c r="H5094">
        <v>-18.220764878757461</v>
      </c>
      <c r="I5094">
        <v>9.798894162072011E-2</v>
      </c>
      <c r="J5094" t="s">
        <v>340</v>
      </c>
      <c r="L5094" t="s">
        <v>349</v>
      </c>
    </row>
    <row r="5095" spans="1:12" x14ac:dyDescent="0.2">
      <c r="A5095" t="s">
        <v>350</v>
      </c>
      <c r="B5095">
        <v>2.0354999999999999E-7</v>
      </c>
      <c r="C5095" t="s">
        <v>359</v>
      </c>
      <c r="D5095" t="s">
        <v>15</v>
      </c>
      <c r="F5095" t="s">
        <v>36</v>
      </c>
      <c r="G5095">
        <v>2</v>
      </c>
      <c r="H5095">
        <v>-15.40735416199742</v>
      </c>
      <c r="I5095">
        <v>9.798894162072011E-2</v>
      </c>
      <c r="J5095" t="s">
        <v>340</v>
      </c>
      <c r="L5095" t="s">
        <v>350</v>
      </c>
    </row>
    <row r="5096" spans="1:12" x14ac:dyDescent="0.2">
      <c r="A5096" t="s">
        <v>351</v>
      </c>
      <c r="B5096">
        <v>6.4681999999999996E-9</v>
      </c>
      <c r="C5096" t="s">
        <v>359</v>
      </c>
      <c r="D5096" t="s">
        <v>15</v>
      </c>
      <c r="F5096" t="s">
        <v>36</v>
      </c>
      <c r="G5096">
        <v>2</v>
      </c>
      <c r="H5096">
        <v>-18.856367974250119</v>
      </c>
      <c r="I5096">
        <v>9.798894162072011E-2</v>
      </c>
      <c r="J5096" t="s">
        <v>340</v>
      </c>
      <c r="L5096" t="s">
        <v>351</v>
      </c>
    </row>
    <row r="5097" spans="1:12" x14ac:dyDescent="0.2">
      <c r="A5097" t="s">
        <v>352</v>
      </c>
      <c r="B5097">
        <v>1.078E-7</v>
      </c>
      <c r="C5097" t="s">
        <v>359</v>
      </c>
      <c r="D5097" t="s">
        <v>15</v>
      </c>
      <c r="F5097" t="s">
        <v>36</v>
      </c>
      <c r="G5097">
        <v>2</v>
      </c>
      <c r="H5097">
        <v>-16.042988178471511</v>
      </c>
      <c r="I5097">
        <v>9.798894162072011E-2</v>
      </c>
      <c r="J5097" t="s">
        <v>340</v>
      </c>
      <c r="L5097" t="s">
        <v>352</v>
      </c>
    </row>
    <row r="5098" spans="1:12" x14ac:dyDescent="0.2">
      <c r="A5098" t="s">
        <v>442</v>
      </c>
      <c r="B5098">
        <v>2.0720999999999999E-3</v>
      </c>
      <c r="C5098" t="s">
        <v>42</v>
      </c>
      <c r="D5098" t="s">
        <v>16</v>
      </c>
      <c r="F5098" t="s">
        <v>36</v>
      </c>
      <c r="G5098">
        <v>2</v>
      </c>
      <c r="H5098">
        <v>-6.1791926932012373</v>
      </c>
      <c r="I5098">
        <v>4.3409845976280087E-2</v>
      </c>
      <c r="J5098" t="s">
        <v>353</v>
      </c>
      <c r="L5098" t="s">
        <v>443</v>
      </c>
    </row>
    <row r="5099" spans="1:12" x14ac:dyDescent="0.2">
      <c r="A5099" t="s">
        <v>354</v>
      </c>
      <c r="B5099">
        <v>-1.8648999999999999E-6</v>
      </c>
      <c r="C5099" t="s">
        <v>49</v>
      </c>
      <c r="D5099" t="s">
        <v>250</v>
      </c>
      <c r="F5099" t="s">
        <v>36</v>
      </c>
      <c r="G5099">
        <v>2</v>
      </c>
      <c r="H5099">
        <v>-13.19230312560901</v>
      </c>
      <c r="I5099">
        <v>4.3409845976280087E-2</v>
      </c>
      <c r="J5099" t="s">
        <v>353</v>
      </c>
      <c r="K5099" t="b">
        <v>1</v>
      </c>
      <c r="L5099" t="s">
        <v>355</v>
      </c>
    </row>
    <row r="5101" spans="1:12" s="2" customFormat="1" x14ac:dyDescent="0.2">
      <c r="A5101" s="2" t="s">
        <v>2</v>
      </c>
      <c r="B5101" s="2" t="s">
        <v>1459</v>
      </c>
    </row>
    <row r="5102" spans="1:12" x14ac:dyDescent="0.2">
      <c r="A5102" t="s">
        <v>4</v>
      </c>
      <c r="B5102" t="s">
        <v>404</v>
      </c>
    </row>
    <row r="5103" spans="1:12" x14ac:dyDescent="0.2">
      <c r="A5103" t="s">
        <v>6</v>
      </c>
      <c r="B5103" t="s">
        <v>1954</v>
      </c>
    </row>
    <row r="5104" spans="1:12" x14ac:dyDescent="0.2">
      <c r="A5104" t="s">
        <v>8</v>
      </c>
      <c r="B5104">
        <v>1</v>
      </c>
    </row>
    <row r="5105" spans="1:19" x14ac:dyDescent="0.2">
      <c r="A5105" t="s">
        <v>9</v>
      </c>
      <c r="B5105" t="s">
        <v>73</v>
      </c>
    </row>
    <row r="5106" spans="1:19" x14ac:dyDescent="0.2">
      <c r="A5106" t="s">
        <v>11</v>
      </c>
      <c r="B5106" t="s">
        <v>12</v>
      </c>
    </row>
    <row r="5107" spans="1:19" x14ac:dyDescent="0.2">
      <c r="A5107" t="s">
        <v>13</v>
      </c>
      <c r="B5107" t="s">
        <v>14</v>
      </c>
    </row>
    <row r="5108" spans="1:19" x14ac:dyDescent="0.2">
      <c r="A5108" t="s">
        <v>15</v>
      </c>
      <c r="B5108" t="s">
        <v>53</v>
      </c>
    </row>
    <row r="5109" spans="1:19" x14ac:dyDescent="0.2">
      <c r="A5109" t="s">
        <v>17</v>
      </c>
    </row>
    <row r="5110" spans="1:19" s="2" customFormat="1" x14ac:dyDescent="0.2">
      <c r="A5110" s="2" t="s">
        <v>18</v>
      </c>
      <c r="B5110" s="2" t="s">
        <v>19</v>
      </c>
      <c r="C5110" s="2" t="s">
        <v>6</v>
      </c>
      <c r="D5110" s="2" t="s">
        <v>15</v>
      </c>
      <c r="E5110" s="2" t="s">
        <v>20</v>
      </c>
      <c r="F5110" s="2" t="s">
        <v>13</v>
      </c>
      <c r="G5110" s="2" t="s">
        <v>21</v>
      </c>
      <c r="H5110" s="2" t="s">
        <v>9</v>
      </c>
      <c r="I5110" s="2" t="s">
        <v>4</v>
      </c>
      <c r="J5110" s="2" t="s">
        <v>1925</v>
      </c>
      <c r="K5110" s="2" t="s">
        <v>1998</v>
      </c>
      <c r="L5110" s="2" t="s">
        <v>2002</v>
      </c>
      <c r="M5110" s="2" t="s">
        <v>2001</v>
      </c>
      <c r="O5110" s="2" t="s">
        <v>2000</v>
      </c>
      <c r="P5110" s="2" t="s">
        <v>2004</v>
      </c>
      <c r="Q5110" s="2" t="s">
        <v>1502</v>
      </c>
      <c r="R5110" s="2" t="s">
        <v>2005</v>
      </c>
      <c r="S5110" s="2" t="s">
        <v>2006</v>
      </c>
    </row>
    <row r="5111" spans="1:19" x14ac:dyDescent="0.2">
      <c r="A5111" t="s">
        <v>335</v>
      </c>
      <c r="B5111">
        <v>3.8502999999999998</v>
      </c>
      <c r="D5111" t="s">
        <v>30</v>
      </c>
      <c r="E5111" t="s">
        <v>336</v>
      </c>
      <c r="F5111" t="s">
        <v>27</v>
      </c>
      <c r="G5111">
        <v>0</v>
      </c>
      <c r="I5111" t="s">
        <v>337</v>
      </c>
    </row>
    <row r="5112" spans="1:19" x14ac:dyDescent="0.2">
      <c r="A5112" t="s">
        <v>29</v>
      </c>
      <c r="B5112">
        <v>0.25026999999999999</v>
      </c>
      <c r="D5112" t="s">
        <v>30</v>
      </c>
      <c r="E5112" t="s">
        <v>31</v>
      </c>
      <c r="F5112" t="s">
        <v>27</v>
      </c>
      <c r="G5112">
        <v>0</v>
      </c>
      <c r="I5112" t="s">
        <v>338</v>
      </c>
    </row>
    <row r="5113" spans="1:19" x14ac:dyDescent="0.2">
      <c r="A5113" t="s">
        <v>1459</v>
      </c>
      <c r="B5113">
        <v>1</v>
      </c>
      <c r="C5113" t="str">
        <f>B5103</f>
        <v>DO</v>
      </c>
      <c r="D5113" t="s">
        <v>53</v>
      </c>
      <c r="E5113" t="s">
        <v>339</v>
      </c>
      <c r="F5113" t="s">
        <v>33</v>
      </c>
      <c r="G5113">
        <v>0</v>
      </c>
      <c r="H5113" t="s">
        <v>73</v>
      </c>
      <c r="J5113">
        <f>VLOOKUP(C5113,'extension - production vol'!$B$6:$D$235,3,0)</f>
        <v>24.143999999999998</v>
      </c>
    </row>
    <row r="5114" spans="1:19" x14ac:dyDescent="0.2">
      <c r="A5114" t="s">
        <v>1439</v>
      </c>
      <c r="B5114">
        <v>6.4265290829504533E-9</v>
      </c>
      <c r="C5114" t="s">
        <v>49</v>
      </c>
      <c r="D5114" t="s">
        <v>15</v>
      </c>
      <c r="F5114" t="s">
        <v>36</v>
      </c>
      <c r="G5114">
        <v>0</v>
      </c>
      <c r="H5114" t="s">
        <v>1439</v>
      </c>
      <c r="I5114" t="s">
        <v>340</v>
      </c>
    </row>
    <row r="5115" spans="1:19" x14ac:dyDescent="0.2">
      <c r="A5115" t="s">
        <v>1440</v>
      </c>
      <c r="B5115">
        <v>7.9051994914169298E-8</v>
      </c>
      <c r="C5115" t="s">
        <v>49</v>
      </c>
      <c r="D5115" t="s">
        <v>15</v>
      </c>
      <c r="F5115" t="s">
        <v>36</v>
      </c>
      <c r="G5115">
        <v>0</v>
      </c>
      <c r="H5115" t="s">
        <v>1440</v>
      </c>
      <c r="I5115" t="s">
        <v>340</v>
      </c>
    </row>
    <row r="5116" spans="1:19" x14ac:dyDescent="0.2">
      <c r="A5116" t="s">
        <v>1441</v>
      </c>
      <c r="B5116">
        <v>4.3905136743696912E-9</v>
      </c>
      <c r="C5116" t="s">
        <v>35</v>
      </c>
      <c r="D5116" t="s">
        <v>15</v>
      </c>
      <c r="F5116" t="s">
        <v>36</v>
      </c>
      <c r="G5116">
        <v>0</v>
      </c>
      <c r="H5116" t="s">
        <v>1441</v>
      </c>
      <c r="I5116" t="s">
        <v>340</v>
      </c>
    </row>
    <row r="5117" spans="1:19" x14ac:dyDescent="0.2">
      <c r="A5117" t="s">
        <v>1442</v>
      </c>
      <c r="B5117">
        <v>1.0521308675626849E-7</v>
      </c>
      <c r="C5117" t="s">
        <v>35</v>
      </c>
      <c r="D5117" t="s">
        <v>15</v>
      </c>
      <c r="F5117" t="s">
        <v>36</v>
      </c>
      <c r="G5117">
        <v>0</v>
      </c>
      <c r="H5117" t="s">
        <v>1442</v>
      </c>
      <c r="I5117" t="s">
        <v>340</v>
      </c>
    </row>
    <row r="5118" spans="1:19" x14ac:dyDescent="0.2">
      <c r="A5118" t="s">
        <v>341</v>
      </c>
      <c r="B5118">
        <v>2.1036182300075951E-7</v>
      </c>
      <c r="C5118" t="s">
        <v>35</v>
      </c>
      <c r="D5118" t="s">
        <v>15</v>
      </c>
      <c r="F5118" t="s">
        <v>36</v>
      </c>
      <c r="G5118">
        <v>0</v>
      </c>
      <c r="H5118" t="s">
        <v>341</v>
      </c>
      <c r="I5118" t="s">
        <v>340</v>
      </c>
    </row>
    <row r="5119" spans="1:19" x14ac:dyDescent="0.2">
      <c r="A5119" t="s">
        <v>342</v>
      </c>
      <c r="B5119">
        <v>2.1036182300075951E-7</v>
      </c>
      <c r="C5119" t="s">
        <v>35</v>
      </c>
      <c r="D5119" t="s">
        <v>15</v>
      </c>
      <c r="F5119" t="s">
        <v>36</v>
      </c>
      <c r="G5119">
        <v>0</v>
      </c>
      <c r="H5119" t="s">
        <v>342</v>
      </c>
      <c r="I5119" t="s">
        <v>340</v>
      </c>
    </row>
    <row r="5120" spans="1:19" x14ac:dyDescent="0.2">
      <c r="A5120" t="s">
        <v>343</v>
      </c>
      <c r="B5120">
        <v>1.161457169463653E-7</v>
      </c>
      <c r="C5120" t="s">
        <v>35</v>
      </c>
      <c r="D5120" t="s">
        <v>15</v>
      </c>
      <c r="F5120" t="s">
        <v>36</v>
      </c>
      <c r="G5120">
        <v>0</v>
      </c>
      <c r="H5120" t="s">
        <v>343</v>
      </c>
      <c r="I5120" t="s">
        <v>340</v>
      </c>
    </row>
    <row r="5121" spans="1:9" x14ac:dyDescent="0.2">
      <c r="A5121" t="s">
        <v>344</v>
      </c>
      <c r="B5121">
        <v>1.161457169463653E-7</v>
      </c>
      <c r="C5121" t="s">
        <v>35</v>
      </c>
      <c r="D5121" t="s">
        <v>15</v>
      </c>
      <c r="F5121" t="s">
        <v>36</v>
      </c>
      <c r="G5121">
        <v>0</v>
      </c>
      <c r="H5121" t="s">
        <v>344</v>
      </c>
      <c r="I5121" t="s">
        <v>340</v>
      </c>
    </row>
    <row r="5122" spans="1:9" x14ac:dyDescent="0.2">
      <c r="A5122" t="s">
        <v>345</v>
      </c>
      <c r="B5122">
        <v>2.1895696433061281E-6</v>
      </c>
      <c r="C5122" t="s">
        <v>35</v>
      </c>
      <c r="D5122" t="s">
        <v>15</v>
      </c>
      <c r="F5122" t="s">
        <v>36</v>
      </c>
      <c r="G5122">
        <v>0</v>
      </c>
      <c r="H5122" t="s">
        <v>345</v>
      </c>
      <c r="I5122" t="s">
        <v>340</v>
      </c>
    </row>
    <row r="5123" spans="1:9" x14ac:dyDescent="0.2">
      <c r="A5123" t="s">
        <v>346</v>
      </c>
      <c r="B5123">
        <v>1.2113722961667671E-6</v>
      </c>
      <c r="C5123" t="s">
        <v>35</v>
      </c>
      <c r="D5123" t="s">
        <v>15</v>
      </c>
      <c r="F5123" t="s">
        <v>36</v>
      </c>
      <c r="G5123">
        <v>0</v>
      </c>
      <c r="H5123" t="s">
        <v>346</v>
      </c>
      <c r="I5123" t="s">
        <v>340</v>
      </c>
    </row>
    <row r="5124" spans="1:9" x14ac:dyDescent="0.2">
      <c r="A5124" t="s">
        <v>347</v>
      </c>
      <c r="B5124">
        <v>1.5412295411323661E-7</v>
      </c>
      <c r="C5124" t="s">
        <v>49</v>
      </c>
      <c r="D5124" t="s">
        <v>15</v>
      </c>
      <c r="F5124" t="s">
        <v>36</v>
      </c>
      <c r="G5124">
        <v>0</v>
      </c>
      <c r="H5124" t="s">
        <v>347</v>
      </c>
      <c r="I5124" t="s">
        <v>340</v>
      </c>
    </row>
    <row r="5125" spans="1:9" x14ac:dyDescent="0.2">
      <c r="A5125" t="s">
        <v>348</v>
      </c>
      <c r="B5125">
        <v>3.281510868019834E-9</v>
      </c>
      <c r="C5125" t="s">
        <v>49</v>
      </c>
      <c r="D5125" t="s">
        <v>15</v>
      </c>
      <c r="F5125" t="s">
        <v>36</v>
      </c>
      <c r="G5125">
        <v>0</v>
      </c>
      <c r="H5125" t="s">
        <v>348</v>
      </c>
      <c r="I5125" t="s">
        <v>340</v>
      </c>
    </row>
    <row r="5126" spans="1:9" x14ac:dyDescent="0.2">
      <c r="A5126" t="s">
        <v>349</v>
      </c>
      <c r="B5126">
        <v>9.554485716244923E-8</v>
      </c>
      <c r="C5126" t="s">
        <v>35</v>
      </c>
      <c r="D5126" t="s">
        <v>15</v>
      </c>
      <c r="F5126" t="s">
        <v>36</v>
      </c>
      <c r="G5126">
        <v>0</v>
      </c>
      <c r="H5126" t="s">
        <v>349</v>
      </c>
      <c r="I5126" t="s">
        <v>340</v>
      </c>
    </row>
    <row r="5127" spans="1:9" x14ac:dyDescent="0.2">
      <c r="A5127" t="s">
        <v>350</v>
      </c>
      <c r="B5127">
        <v>2.2976263270017552E-6</v>
      </c>
      <c r="C5127" t="s">
        <v>35</v>
      </c>
      <c r="D5127" t="s">
        <v>15</v>
      </c>
      <c r="F5127" t="s">
        <v>36</v>
      </c>
      <c r="G5127">
        <v>0</v>
      </c>
      <c r="H5127" t="s">
        <v>350</v>
      </c>
      <c r="I5127" t="s">
        <v>340</v>
      </c>
    </row>
    <row r="5128" spans="1:9" x14ac:dyDescent="0.2">
      <c r="A5128" t="s">
        <v>351</v>
      </c>
      <c r="B5128">
        <v>5.3061518888431617E-8</v>
      </c>
      <c r="C5128" t="s">
        <v>35</v>
      </c>
      <c r="D5128" t="s">
        <v>15</v>
      </c>
      <c r="F5128" t="s">
        <v>36</v>
      </c>
      <c r="G5128">
        <v>0</v>
      </c>
      <c r="H5128" t="s">
        <v>351</v>
      </c>
      <c r="I5128" t="s">
        <v>340</v>
      </c>
    </row>
    <row r="5129" spans="1:9" x14ac:dyDescent="0.2">
      <c r="A5129" t="s">
        <v>352</v>
      </c>
      <c r="B5129">
        <v>1.2739314288326559E-6</v>
      </c>
      <c r="C5129" t="s">
        <v>35</v>
      </c>
      <c r="D5129" t="s">
        <v>15</v>
      </c>
      <c r="F5129" t="s">
        <v>36</v>
      </c>
      <c r="G5129">
        <v>0</v>
      </c>
      <c r="H5129" t="s">
        <v>352</v>
      </c>
      <c r="I5129" t="s">
        <v>340</v>
      </c>
    </row>
    <row r="5130" spans="1:9" x14ac:dyDescent="0.2">
      <c r="A5130" t="s">
        <v>442</v>
      </c>
      <c r="B5130">
        <v>3.7025999999999999E-3</v>
      </c>
      <c r="C5130" t="s">
        <v>42</v>
      </c>
      <c r="D5130" t="s">
        <v>16</v>
      </c>
      <c r="F5130" t="s">
        <v>36</v>
      </c>
      <c r="G5130">
        <v>0</v>
      </c>
      <c r="H5130" t="s">
        <v>443</v>
      </c>
      <c r="I5130" t="s">
        <v>353</v>
      </c>
    </row>
    <row r="5131" spans="1:9" x14ac:dyDescent="0.2">
      <c r="A5131" t="s">
        <v>354</v>
      </c>
      <c r="B5131">
        <v>-3.3322999999999998E-6</v>
      </c>
      <c r="C5131" t="s">
        <v>49</v>
      </c>
      <c r="D5131" t="s">
        <v>250</v>
      </c>
      <c r="F5131" t="s">
        <v>36</v>
      </c>
      <c r="G5131">
        <v>0</v>
      </c>
      <c r="H5131" t="s">
        <v>355</v>
      </c>
      <c r="I5131" t="s">
        <v>353</v>
      </c>
    </row>
    <row r="5133" spans="1:9" s="2" customFormat="1" x14ac:dyDescent="0.2">
      <c r="A5133" s="2" t="s">
        <v>2</v>
      </c>
      <c r="B5133" s="2" t="s">
        <v>1460</v>
      </c>
    </row>
    <row r="5134" spans="1:9" x14ac:dyDescent="0.2">
      <c r="A5134" t="s">
        <v>4</v>
      </c>
      <c r="B5134" t="s">
        <v>404</v>
      </c>
    </row>
    <row r="5135" spans="1:9" x14ac:dyDescent="0.2">
      <c r="A5135" t="s">
        <v>6</v>
      </c>
      <c r="B5135" t="s">
        <v>1954</v>
      </c>
    </row>
    <row r="5136" spans="1:9" x14ac:dyDescent="0.2">
      <c r="A5136" t="s">
        <v>8</v>
      </c>
      <c r="B5136">
        <v>1</v>
      </c>
    </row>
    <row r="5137" spans="1:19" x14ac:dyDescent="0.2">
      <c r="A5137" t="s">
        <v>9</v>
      </c>
      <c r="B5137" t="s">
        <v>73</v>
      </c>
    </row>
    <row r="5138" spans="1:19" x14ac:dyDescent="0.2">
      <c r="A5138" t="s">
        <v>11</v>
      </c>
      <c r="B5138" t="s">
        <v>12</v>
      </c>
    </row>
    <row r="5139" spans="1:19" x14ac:dyDescent="0.2">
      <c r="A5139" t="s">
        <v>13</v>
      </c>
      <c r="B5139" t="s">
        <v>14</v>
      </c>
    </row>
    <row r="5140" spans="1:19" x14ac:dyDescent="0.2">
      <c r="A5140" t="s">
        <v>15</v>
      </c>
      <c r="B5140" t="s">
        <v>53</v>
      </c>
    </row>
    <row r="5141" spans="1:19" x14ac:dyDescent="0.2">
      <c r="A5141" t="s">
        <v>17</v>
      </c>
    </row>
    <row r="5142" spans="1:19" s="2" customFormat="1" x14ac:dyDescent="0.2">
      <c r="A5142" s="2" t="s">
        <v>18</v>
      </c>
      <c r="B5142" s="2" t="s">
        <v>19</v>
      </c>
      <c r="C5142" s="2" t="s">
        <v>6</v>
      </c>
      <c r="D5142" s="2" t="s">
        <v>15</v>
      </c>
      <c r="E5142" s="2" t="s">
        <v>20</v>
      </c>
      <c r="F5142" s="2" t="s">
        <v>13</v>
      </c>
      <c r="G5142" s="2" t="s">
        <v>21</v>
      </c>
      <c r="H5142" s="2" t="s">
        <v>9</v>
      </c>
      <c r="I5142" s="2" t="s">
        <v>4</v>
      </c>
      <c r="J5142" s="2" t="s">
        <v>1925</v>
      </c>
      <c r="K5142" s="2" t="s">
        <v>1998</v>
      </c>
      <c r="L5142" s="2" t="s">
        <v>2002</v>
      </c>
      <c r="M5142" s="2" t="s">
        <v>2001</v>
      </c>
      <c r="O5142" s="2" t="s">
        <v>2000</v>
      </c>
      <c r="P5142" s="2" t="s">
        <v>2004</v>
      </c>
      <c r="Q5142" s="2" t="s">
        <v>1502</v>
      </c>
      <c r="R5142" s="2" t="s">
        <v>2005</v>
      </c>
      <c r="S5142" s="2" t="s">
        <v>2006</v>
      </c>
    </row>
    <row r="5143" spans="1:19" x14ac:dyDescent="0.2">
      <c r="A5143" t="s">
        <v>335</v>
      </c>
      <c r="B5143">
        <v>3.8502999999999998</v>
      </c>
      <c r="D5143" t="s">
        <v>30</v>
      </c>
      <c r="E5143" t="s">
        <v>336</v>
      </c>
      <c r="F5143" t="s">
        <v>27</v>
      </c>
      <c r="G5143">
        <v>0</v>
      </c>
      <c r="I5143" t="s">
        <v>337</v>
      </c>
    </row>
    <row r="5144" spans="1:19" x14ac:dyDescent="0.2">
      <c r="A5144" t="s">
        <v>29</v>
      </c>
      <c r="B5144">
        <v>0.25026999999999999</v>
      </c>
      <c r="D5144" t="s">
        <v>30</v>
      </c>
      <c r="E5144" t="s">
        <v>31</v>
      </c>
      <c r="F5144" t="s">
        <v>27</v>
      </c>
      <c r="G5144">
        <v>0</v>
      </c>
      <c r="I5144" t="s">
        <v>338</v>
      </c>
    </row>
    <row r="5145" spans="1:19" x14ac:dyDescent="0.2">
      <c r="A5145" t="s">
        <v>1460</v>
      </c>
      <c r="B5145">
        <v>1</v>
      </c>
      <c r="C5145" t="str">
        <f>B5135</f>
        <v>DO</v>
      </c>
      <c r="D5145" t="s">
        <v>53</v>
      </c>
      <c r="E5145" t="s">
        <v>339</v>
      </c>
      <c r="F5145" t="s">
        <v>33</v>
      </c>
      <c r="G5145">
        <v>0</v>
      </c>
      <c r="H5145" t="s">
        <v>73</v>
      </c>
      <c r="J5145">
        <f>VLOOKUP(C5145,'extension - production vol'!$B$6:$D$235,3,0)</f>
        <v>24.143999999999998</v>
      </c>
    </row>
    <row r="5146" spans="1:19" x14ac:dyDescent="0.2">
      <c r="A5146" t="s">
        <v>1434</v>
      </c>
      <c r="B5146">
        <v>3.3521534714391271E-8</v>
      </c>
      <c r="C5146" t="s">
        <v>49</v>
      </c>
      <c r="D5146" t="s">
        <v>15</v>
      </c>
      <c r="F5146" t="s">
        <v>36</v>
      </c>
      <c r="G5146">
        <v>0</v>
      </c>
      <c r="H5146" t="s">
        <v>1434</v>
      </c>
      <c r="I5146" t="s">
        <v>340</v>
      </c>
    </row>
    <row r="5147" spans="1:19" x14ac:dyDescent="0.2">
      <c r="A5147" t="s">
        <v>1435</v>
      </c>
      <c r="B5147">
        <v>1.7708617649119798E-8</v>
      </c>
      <c r="C5147" t="s">
        <v>49</v>
      </c>
      <c r="D5147" t="s">
        <v>15</v>
      </c>
      <c r="F5147" t="s">
        <v>36</v>
      </c>
      <c r="G5147">
        <v>0</v>
      </c>
      <c r="H5147" t="s">
        <v>1435</v>
      </c>
      <c r="I5147" t="s">
        <v>340</v>
      </c>
    </row>
    <row r="5148" spans="1:19" x14ac:dyDescent="0.2">
      <c r="A5148" t="s">
        <v>1452</v>
      </c>
      <c r="B5148">
        <v>3.0570455872195341E-10</v>
      </c>
      <c r="C5148" t="s">
        <v>35</v>
      </c>
      <c r="D5148" t="s">
        <v>15</v>
      </c>
      <c r="F5148" t="s">
        <v>36</v>
      </c>
      <c r="G5148">
        <v>0</v>
      </c>
      <c r="H5148" t="s">
        <v>1452</v>
      </c>
      <c r="I5148" t="s">
        <v>340</v>
      </c>
    </row>
    <row r="5149" spans="1:19" x14ac:dyDescent="0.2">
      <c r="A5149" t="s">
        <v>1453</v>
      </c>
      <c r="B5149">
        <v>3.7018911407736551E-10</v>
      </c>
      <c r="C5149" t="s">
        <v>35</v>
      </c>
      <c r="D5149" t="s">
        <v>15</v>
      </c>
      <c r="F5149" t="s">
        <v>36</v>
      </c>
      <c r="G5149">
        <v>0</v>
      </c>
      <c r="H5149" t="s">
        <v>1453</v>
      </c>
      <c r="I5149" t="s">
        <v>340</v>
      </c>
    </row>
    <row r="5150" spans="1:19" x14ac:dyDescent="0.2">
      <c r="A5150" t="s">
        <v>1454</v>
      </c>
      <c r="B5150">
        <v>4.824400067330827E-11</v>
      </c>
      <c r="C5150" t="s">
        <v>35</v>
      </c>
      <c r="D5150" t="s">
        <v>15</v>
      </c>
      <c r="F5150" t="s">
        <v>36</v>
      </c>
      <c r="G5150">
        <v>0</v>
      </c>
      <c r="H5150" t="s">
        <v>1454</v>
      </c>
      <c r="I5150" t="s">
        <v>340</v>
      </c>
    </row>
    <row r="5151" spans="1:19" x14ac:dyDescent="0.2">
      <c r="A5151" t="s">
        <v>1455</v>
      </c>
      <c r="B5151">
        <v>9.7920991465625702E-9</v>
      </c>
      <c r="C5151" t="s">
        <v>35</v>
      </c>
      <c r="D5151" t="s">
        <v>15</v>
      </c>
      <c r="F5151" t="s">
        <v>36</v>
      </c>
      <c r="G5151">
        <v>0</v>
      </c>
      <c r="H5151" t="s">
        <v>1455</v>
      </c>
      <c r="I5151" t="s">
        <v>340</v>
      </c>
    </row>
    <row r="5152" spans="1:19" x14ac:dyDescent="0.2">
      <c r="A5152" t="s">
        <v>1456</v>
      </c>
      <c r="B5152">
        <v>5.1826475970831156E-9</v>
      </c>
      <c r="C5152" t="s">
        <v>35</v>
      </c>
      <c r="D5152" t="s">
        <v>15</v>
      </c>
      <c r="F5152" t="s">
        <v>36</v>
      </c>
      <c r="G5152">
        <v>0</v>
      </c>
      <c r="H5152" t="s">
        <v>1456</v>
      </c>
      <c r="I5152" t="s">
        <v>340</v>
      </c>
    </row>
    <row r="5153" spans="1:9" x14ac:dyDescent="0.2">
      <c r="A5153" t="s">
        <v>1461</v>
      </c>
      <c r="B5153">
        <v>5.3404337904433668E-9</v>
      </c>
      <c r="C5153" t="s">
        <v>49</v>
      </c>
      <c r="D5153" t="s">
        <v>15</v>
      </c>
      <c r="F5153" t="s">
        <v>36</v>
      </c>
      <c r="G5153">
        <v>0</v>
      </c>
      <c r="H5153" t="s">
        <v>1461</v>
      </c>
      <c r="I5153" t="s">
        <v>340</v>
      </c>
    </row>
    <row r="5154" spans="1:9" x14ac:dyDescent="0.2">
      <c r="A5154" t="s">
        <v>1457</v>
      </c>
      <c r="B5154">
        <v>6.2434324500307844E-8</v>
      </c>
      <c r="C5154" t="s">
        <v>49</v>
      </c>
      <c r="D5154" t="s">
        <v>15</v>
      </c>
      <c r="F5154" t="s">
        <v>36</v>
      </c>
      <c r="G5154">
        <v>0</v>
      </c>
      <c r="H5154" t="s">
        <v>1457</v>
      </c>
      <c r="I5154" t="s">
        <v>340</v>
      </c>
    </row>
    <row r="5155" spans="1:9" x14ac:dyDescent="0.2">
      <c r="A5155" t="s">
        <v>1462</v>
      </c>
      <c r="B5155">
        <v>1.9816111689228142E-9</v>
      </c>
      <c r="C5155" t="s">
        <v>49</v>
      </c>
      <c r="D5155" t="s">
        <v>15</v>
      </c>
      <c r="F5155" t="s">
        <v>36</v>
      </c>
      <c r="G5155">
        <v>0</v>
      </c>
      <c r="H5155" t="s">
        <v>1462</v>
      </c>
      <c r="I5155" t="s">
        <v>340</v>
      </c>
    </row>
    <row r="5156" spans="1:9" x14ac:dyDescent="0.2">
      <c r="A5156" t="s">
        <v>1458</v>
      </c>
      <c r="B5156">
        <v>3.3001000093019847E-8</v>
      </c>
      <c r="C5156" t="s">
        <v>49</v>
      </c>
      <c r="D5156" t="s">
        <v>15</v>
      </c>
      <c r="F5156" t="s">
        <v>36</v>
      </c>
      <c r="G5156">
        <v>0</v>
      </c>
      <c r="H5156" t="s">
        <v>1458</v>
      </c>
      <c r="I5156" t="s">
        <v>340</v>
      </c>
    </row>
    <row r="5157" spans="1:9" x14ac:dyDescent="0.2">
      <c r="A5157" t="s">
        <v>442</v>
      </c>
      <c r="B5157">
        <v>3.7025999999999999E-3</v>
      </c>
      <c r="C5157" t="s">
        <v>42</v>
      </c>
      <c r="D5157" t="s">
        <v>16</v>
      </c>
      <c r="F5157" t="s">
        <v>36</v>
      </c>
      <c r="G5157">
        <v>0</v>
      </c>
      <c r="H5157" t="s">
        <v>443</v>
      </c>
      <c r="I5157" t="s">
        <v>353</v>
      </c>
    </row>
    <row r="5158" spans="1:9" x14ac:dyDescent="0.2">
      <c r="A5158" t="s">
        <v>354</v>
      </c>
      <c r="B5158">
        <v>-3.3322999999999998E-6</v>
      </c>
      <c r="C5158" t="s">
        <v>49</v>
      </c>
      <c r="D5158" t="s">
        <v>250</v>
      </c>
      <c r="F5158" t="s">
        <v>36</v>
      </c>
      <c r="G5158">
        <v>0</v>
      </c>
      <c r="H5158" t="s">
        <v>355</v>
      </c>
      <c r="I5158" t="s">
        <v>353</v>
      </c>
    </row>
    <row r="5160" spans="1:9" s="2" customFormat="1" x14ac:dyDescent="0.2">
      <c r="A5160" s="2" t="s">
        <v>2</v>
      </c>
      <c r="B5160" s="2" t="s">
        <v>332</v>
      </c>
    </row>
    <row r="5161" spans="1:9" x14ac:dyDescent="0.2">
      <c r="A5161" t="s">
        <v>4</v>
      </c>
      <c r="B5161" t="s">
        <v>356</v>
      </c>
    </row>
    <row r="5162" spans="1:9" x14ac:dyDescent="0.2">
      <c r="A5162" t="s">
        <v>6</v>
      </c>
      <c r="B5162" t="s">
        <v>1954</v>
      </c>
    </row>
    <row r="5163" spans="1:9" x14ac:dyDescent="0.2">
      <c r="A5163" t="s">
        <v>8</v>
      </c>
      <c r="B5163">
        <v>1</v>
      </c>
    </row>
    <row r="5164" spans="1:9" x14ac:dyDescent="0.2">
      <c r="A5164" t="s">
        <v>9</v>
      </c>
      <c r="B5164" t="s">
        <v>73</v>
      </c>
    </row>
    <row r="5165" spans="1:9" x14ac:dyDescent="0.2">
      <c r="A5165" t="s">
        <v>11</v>
      </c>
      <c r="B5165" t="s">
        <v>12</v>
      </c>
    </row>
    <row r="5166" spans="1:9" x14ac:dyDescent="0.2">
      <c r="A5166" t="s">
        <v>13</v>
      </c>
      <c r="B5166" t="s">
        <v>14</v>
      </c>
    </row>
    <row r="5167" spans="1:9" x14ac:dyDescent="0.2">
      <c r="A5167" t="s">
        <v>15</v>
      </c>
      <c r="B5167" t="s">
        <v>53</v>
      </c>
    </row>
    <row r="5168" spans="1:9" x14ac:dyDescent="0.2">
      <c r="A5168" t="s">
        <v>17</v>
      </c>
    </row>
    <row r="5169" spans="1:22" s="2" customFormat="1" x14ac:dyDescent="0.2">
      <c r="A5169" s="2" t="s">
        <v>18</v>
      </c>
      <c r="B5169" s="2" t="s">
        <v>19</v>
      </c>
      <c r="C5169" s="2" t="s">
        <v>6</v>
      </c>
      <c r="D5169" s="2" t="s">
        <v>15</v>
      </c>
      <c r="E5169" s="2" t="s">
        <v>20</v>
      </c>
      <c r="F5169" s="2" t="s">
        <v>13</v>
      </c>
      <c r="G5169" s="2" t="s">
        <v>21</v>
      </c>
      <c r="H5169" s="2" t="s">
        <v>22</v>
      </c>
      <c r="I5169" s="2" t="s">
        <v>23</v>
      </c>
      <c r="J5169" s="2" t="s">
        <v>4</v>
      </c>
      <c r="K5169" s="2" t="s">
        <v>24</v>
      </c>
      <c r="L5169" s="2" t="s">
        <v>9</v>
      </c>
      <c r="M5169" s="2" t="s">
        <v>1998</v>
      </c>
      <c r="O5169" s="2" t="s">
        <v>2002</v>
      </c>
      <c r="P5169" s="2" t="s">
        <v>2003</v>
      </c>
      <c r="Q5169" s="2" t="s">
        <v>2001</v>
      </c>
      <c r="R5169" s="2" t="s">
        <v>2000</v>
      </c>
      <c r="S5169" s="2" t="s">
        <v>2004</v>
      </c>
      <c r="T5169" s="2" t="s">
        <v>1502</v>
      </c>
      <c r="U5169" s="2" t="s">
        <v>2005</v>
      </c>
      <c r="V5169" s="2" t="s">
        <v>2006</v>
      </c>
    </row>
    <row r="5170" spans="1:22" x14ac:dyDescent="0.2">
      <c r="A5170" t="s">
        <v>335</v>
      </c>
      <c r="B5170">
        <v>3.8502999999999998</v>
      </c>
      <c r="D5170" t="s">
        <v>30</v>
      </c>
      <c r="E5170" t="s">
        <v>336</v>
      </c>
      <c r="F5170" t="s">
        <v>27</v>
      </c>
      <c r="G5170">
        <v>2</v>
      </c>
      <c r="H5170">
        <v>1.348151067341848</v>
      </c>
      <c r="I5170">
        <v>4.3409845976280087E-2</v>
      </c>
      <c r="J5170" t="s">
        <v>337</v>
      </c>
    </row>
    <row r="5171" spans="1:22" x14ac:dyDescent="0.2">
      <c r="A5171" t="s">
        <v>29</v>
      </c>
      <c r="B5171">
        <v>0.25026999999999999</v>
      </c>
      <c r="D5171" t="s">
        <v>30</v>
      </c>
      <c r="E5171" t="s">
        <v>31</v>
      </c>
      <c r="F5171" t="s">
        <v>27</v>
      </c>
      <c r="G5171">
        <v>2</v>
      </c>
      <c r="H5171">
        <v>-1.385214943900327</v>
      </c>
      <c r="I5171">
        <v>2.439508208471609E-2</v>
      </c>
      <c r="J5171" t="s">
        <v>358</v>
      </c>
    </row>
    <row r="5172" spans="1:22" x14ac:dyDescent="0.2">
      <c r="A5172" t="s">
        <v>332</v>
      </c>
      <c r="B5172">
        <v>1</v>
      </c>
      <c r="C5172" t="str">
        <f>B5162</f>
        <v>DO</v>
      </c>
      <c r="D5172" t="s">
        <v>53</v>
      </c>
      <c r="E5172" t="s">
        <v>339</v>
      </c>
      <c r="F5172" t="s">
        <v>33</v>
      </c>
      <c r="G5172">
        <v>0</v>
      </c>
      <c r="H5172">
        <v>1</v>
      </c>
      <c r="L5172" t="s">
        <v>73</v>
      </c>
      <c r="M5172">
        <f>VLOOKUP(C5172,'extension - production vol'!$B$6:$D$235,3,0)</f>
        <v>24.143999999999998</v>
      </c>
    </row>
    <row r="5173" spans="1:22" x14ac:dyDescent="0.2">
      <c r="A5173" t="s">
        <v>1434</v>
      </c>
      <c r="B5173">
        <v>9.5377999999999999E-9</v>
      </c>
      <c r="C5173" t="s">
        <v>49</v>
      </c>
      <c r="D5173" t="s">
        <v>15</v>
      </c>
      <c r="F5173" t="s">
        <v>36</v>
      </c>
      <c r="G5173">
        <v>2</v>
      </c>
      <c r="H5173">
        <v>-18.46800298604678</v>
      </c>
      <c r="I5173">
        <v>9.798894162072011E-2</v>
      </c>
      <c r="J5173" t="s">
        <v>340</v>
      </c>
      <c r="L5173" t="s">
        <v>1434</v>
      </c>
    </row>
    <row r="5174" spans="1:22" x14ac:dyDescent="0.2">
      <c r="A5174" t="s">
        <v>1435</v>
      </c>
      <c r="B5174">
        <v>5.0512999999999997E-9</v>
      </c>
      <c r="C5174" t="s">
        <v>49</v>
      </c>
      <c r="D5174" t="s">
        <v>15</v>
      </c>
      <c r="F5174" t="s">
        <v>36</v>
      </c>
      <c r="G5174">
        <v>2</v>
      </c>
      <c r="H5174">
        <v>-19.10362020104489</v>
      </c>
      <c r="I5174">
        <v>9.798894162072011E-2</v>
      </c>
      <c r="J5174" t="s">
        <v>340</v>
      </c>
      <c r="L5174" t="s">
        <v>1435</v>
      </c>
    </row>
    <row r="5175" spans="1:22" x14ac:dyDescent="0.2">
      <c r="A5175" t="s">
        <v>1439</v>
      </c>
      <c r="B5175">
        <v>2.7893999999999999E-9</v>
      </c>
      <c r="C5175" t="s">
        <v>49</v>
      </c>
      <c r="D5175" t="s">
        <v>15</v>
      </c>
      <c r="F5175" t="s">
        <v>36</v>
      </c>
      <c r="G5175">
        <v>2</v>
      </c>
      <c r="H5175">
        <v>-19.697439318003951</v>
      </c>
      <c r="I5175">
        <v>9.798894162072011E-2</v>
      </c>
      <c r="J5175" t="s">
        <v>340</v>
      </c>
      <c r="L5175" t="s">
        <v>1439</v>
      </c>
    </row>
    <row r="5176" spans="1:22" x14ac:dyDescent="0.2">
      <c r="A5176" t="s">
        <v>1440</v>
      </c>
      <c r="B5176">
        <v>5.6277000000000002E-8</v>
      </c>
      <c r="C5176" t="s">
        <v>49</v>
      </c>
      <c r="D5176" t="s">
        <v>15</v>
      </c>
      <c r="F5176" t="s">
        <v>36</v>
      </c>
      <c r="G5176">
        <v>2</v>
      </c>
      <c r="H5176">
        <v>-16.692979911025031</v>
      </c>
      <c r="I5176">
        <v>9.798894162072011E-2</v>
      </c>
      <c r="J5176" t="s">
        <v>340</v>
      </c>
      <c r="L5176" t="s">
        <v>1440</v>
      </c>
    </row>
    <row r="5177" spans="1:22" x14ac:dyDescent="0.2">
      <c r="A5177" t="s">
        <v>1441</v>
      </c>
      <c r="B5177">
        <v>4.4043E-10</v>
      </c>
      <c r="C5177" t="s">
        <v>35</v>
      </c>
      <c r="D5177" t="s">
        <v>15</v>
      </c>
      <c r="F5177" t="s">
        <v>36</v>
      </c>
      <c r="G5177">
        <v>2</v>
      </c>
      <c r="H5177">
        <v>-21.54326959350907</v>
      </c>
      <c r="I5177">
        <v>9.798894162072011E-2</v>
      </c>
      <c r="J5177" t="s">
        <v>340</v>
      </c>
      <c r="L5177" t="s">
        <v>1441</v>
      </c>
    </row>
    <row r="5178" spans="1:22" x14ac:dyDescent="0.2">
      <c r="A5178" t="s">
        <v>1442</v>
      </c>
      <c r="B5178">
        <v>7.3404E-9</v>
      </c>
      <c r="C5178" t="s">
        <v>35</v>
      </c>
      <c r="D5178" t="s">
        <v>15</v>
      </c>
      <c r="F5178" t="s">
        <v>36</v>
      </c>
      <c r="G5178">
        <v>2</v>
      </c>
      <c r="H5178">
        <v>-18.729872499892029</v>
      </c>
      <c r="I5178">
        <v>9.798894162072011E-2</v>
      </c>
      <c r="J5178" t="s">
        <v>340</v>
      </c>
      <c r="L5178" t="s">
        <v>1442</v>
      </c>
    </row>
    <row r="5179" spans="1:22" x14ac:dyDescent="0.2">
      <c r="A5179" t="s">
        <v>1452</v>
      </c>
      <c r="B5179">
        <v>3.8934000000000002E-10</v>
      </c>
      <c r="C5179" t="s">
        <v>35</v>
      </c>
      <c r="D5179" t="s">
        <v>15</v>
      </c>
      <c r="F5179" t="s">
        <v>36</v>
      </c>
      <c r="G5179">
        <v>2</v>
      </c>
      <c r="H5179">
        <v>-21.666568118067421</v>
      </c>
      <c r="I5179">
        <v>9.798894162072011E-2</v>
      </c>
      <c r="J5179" t="s">
        <v>340</v>
      </c>
      <c r="L5179" t="s">
        <v>1452</v>
      </c>
    </row>
    <row r="5180" spans="1:22" x14ac:dyDescent="0.2">
      <c r="A5180" t="s">
        <v>1453</v>
      </c>
      <c r="B5180">
        <v>4.7130000000000002E-10</v>
      </c>
      <c r="C5180" t="s">
        <v>35</v>
      </c>
      <c r="D5180" t="s">
        <v>15</v>
      </c>
      <c r="F5180" t="s">
        <v>36</v>
      </c>
      <c r="G5180">
        <v>2</v>
      </c>
      <c r="H5180">
        <v>-21.47552628199886</v>
      </c>
      <c r="I5180">
        <v>9.798894162072011E-2</v>
      </c>
      <c r="J5180" t="s">
        <v>340</v>
      </c>
      <c r="L5180" t="s">
        <v>1453</v>
      </c>
    </row>
    <row r="5181" spans="1:22" x14ac:dyDescent="0.2">
      <c r="A5181" t="s">
        <v>1454</v>
      </c>
      <c r="B5181">
        <v>6.1474000000000004E-11</v>
      </c>
      <c r="C5181" t="s">
        <v>35</v>
      </c>
      <c r="D5181" t="s">
        <v>15</v>
      </c>
      <c r="F5181" t="s">
        <v>36</v>
      </c>
      <c r="G5181">
        <v>2</v>
      </c>
      <c r="H5181">
        <v>-23.51240679473371</v>
      </c>
      <c r="I5181">
        <v>9.798894162072011E-2</v>
      </c>
      <c r="J5181" t="s">
        <v>340</v>
      </c>
      <c r="L5181" t="s">
        <v>1454</v>
      </c>
    </row>
    <row r="5182" spans="1:22" x14ac:dyDescent="0.2">
      <c r="A5182" t="s">
        <v>1455</v>
      </c>
      <c r="B5182">
        <v>1.2458999999999999E-8</v>
      </c>
      <c r="C5182" t="s">
        <v>35</v>
      </c>
      <c r="D5182" t="s">
        <v>15</v>
      </c>
      <c r="F5182" t="s">
        <v>36</v>
      </c>
      <c r="G5182">
        <v>2</v>
      </c>
      <c r="H5182">
        <v>-18.20082258362968</v>
      </c>
      <c r="I5182">
        <v>9.798894162072011E-2</v>
      </c>
      <c r="J5182" t="s">
        <v>340</v>
      </c>
      <c r="L5182" t="s">
        <v>1455</v>
      </c>
    </row>
    <row r="5183" spans="1:22" x14ac:dyDescent="0.2">
      <c r="A5183" t="s">
        <v>1456</v>
      </c>
      <c r="B5183">
        <v>6.5981999999999998E-9</v>
      </c>
      <c r="C5183" t="s">
        <v>35</v>
      </c>
      <c r="D5183" t="s">
        <v>15</v>
      </c>
      <c r="F5183" t="s">
        <v>36</v>
      </c>
      <c r="G5183">
        <v>2</v>
      </c>
      <c r="H5183">
        <v>-18.836468952383601</v>
      </c>
      <c r="I5183">
        <v>9.798894162072011E-2</v>
      </c>
      <c r="J5183" t="s">
        <v>340</v>
      </c>
      <c r="L5183" t="s">
        <v>1456</v>
      </c>
    </row>
    <row r="5184" spans="1:22" x14ac:dyDescent="0.2">
      <c r="A5184" t="s">
        <v>1461</v>
      </c>
      <c r="B5184">
        <v>1.0666E-9</v>
      </c>
      <c r="C5184" t="s">
        <v>49</v>
      </c>
      <c r="D5184" t="s">
        <v>15</v>
      </c>
      <c r="F5184" t="s">
        <v>36</v>
      </c>
      <c r="G5184">
        <v>2</v>
      </c>
      <c r="H5184">
        <v>-20.658789817762049</v>
      </c>
      <c r="I5184">
        <v>9.798894162072011E-2</v>
      </c>
      <c r="J5184" t="s">
        <v>340</v>
      </c>
      <c r="L5184" t="s">
        <v>1461</v>
      </c>
    </row>
    <row r="5185" spans="1:12" x14ac:dyDescent="0.2">
      <c r="A5185" t="s">
        <v>1457</v>
      </c>
      <c r="B5185">
        <v>1.7777000000000001E-8</v>
      </c>
      <c r="C5185" t="s">
        <v>49</v>
      </c>
      <c r="D5185" t="s">
        <v>15</v>
      </c>
      <c r="F5185" t="s">
        <v>36</v>
      </c>
      <c r="G5185">
        <v>2</v>
      </c>
      <c r="H5185">
        <v>-17.845360350005858</v>
      </c>
      <c r="I5185">
        <v>9.798894162072011E-2</v>
      </c>
      <c r="J5185" t="s">
        <v>340</v>
      </c>
      <c r="L5185" t="s">
        <v>1457</v>
      </c>
    </row>
    <row r="5186" spans="1:12" x14ac:dyDescent="0.2">
      <c r="A5186" t="s">
        <v>1462</v>
      </c>
      <c r="B5186">
        <v>5.6487000000000004E-10</v>
      </c>
      <c r="C5186" t="s">
        <v>49</v>
      </c>
      <c r="D5186" t="s">
        <v>15</v>
      </c>
      <c r="F5186" t="s">
        <v>36</v>
      </c>
      <c r="G5186">
        <v>2</v>
      </c>
      <c r="H5186">
        <v>-21.294425499752101</v>
      </c>
      <c r="I5186">
        <v>9.798894162072011E-2</v>
      </c>
      <c r="J5186" t="s">
        <v>340</v>
      </c>
      <c r="L5186" t="s">
        <v>1462</v>
      </c>
    </row>
    <row r="5187" spans="1:12" x14ac:dyDescent="0.2">
      <c r="A5187" t="s">
        <v>1458</v>
      </c>
      <c r="B5187">
        <v>9.4146000000000001E-9</v>
      </c>
      <c r="C5187" t="s">
        <v>49</v>
      </c>
      <c r="D5187" t="s">
        <v>15</v>
      </c>
      <c r="F5187" t="s">
        <v>36</v>
      </c>
      <c r="G5187">
        <v>2</v>
      </c>
      <c r="H5187">
        <v>-18.48100416113547</v>
      </c>
      <c r="I5187">
        <v>9.798894162072011E-2</v>
      </c>
      <c r="J5187" t="s">
        <v>340</v>
      </c>
      <c r="L5187" t="s">
        <v>1458</v>
      </c>
    </row>
    <row r="5188" spans="1:12" x14ac:dyDescent="0.2">
      <c r="A5188" t="s">
        <v>341</v>
      </c>
      <c r="B5188">
        <v>2.3616999999999999E-8</v>
      </c>
      <c r="C5188" t="s">
        <v>359</v>
      </c>
      <c r="D5188" t="s">
        <v>15</v>
      </c>
      <c r="F5188" t="s">
        <v>36</v>
      </c>
      <c r="G5188">
        <v>2</v>
      </c>
      <c r="H5188">
        <v>-17.561299045251399</v>
      </c>
      <c r="I5188">
        <v>9.798894162072011E-2</v>
      </c>
      <c r="J5188" t="s">
        <v>340</v>
      </c>
      <c r="L5188" t="s">
        <v>341</v>
      </c>
    </row>
    <row r="5189" spans="1:12" x14ac:dyDescent="0.2">
      <c r="A5189" t="s">
        <v>342</v>
      </c>
      <c r="B5189">
        <v>2.3616999999999999E-8</v>
      </c>
      <c r="C5189" t="s">
        <v>359</v>
      </c>
      <c r="D5189" t="s">
        <v>15</v>
      </c>
      <c r="F5189" t="s">
        <v>36</v>
      </c>
      <c r="G5189">
        <v>2</v>
      </c>
      <c r="H5189">
        <v>-17.561299045251399</v>
      </c>
      <c r="I5189">
        <v>9.798894162072011E-2</v>
      </c>
      <c r="J5189" t="s">
        <v>340</v>
      </c>
      <c r="L5189" t="s">
        <v>342</v>
      </c>
    </row>
    <row r="5190" spans="1:12" x14ac:dyDescent="0.2">
      <c r="A5190" t="s">
        <v>343</v>
      </c>
      <c r="B5190">
        <v>1.2508E-8</v>
      </c>
      <c r="C5190" t="s">
        <v>359</v>
      </c>
      <c r="D5190" t="s">
        <v>15</v>
      </c>
      <c r="F5190" t="s">
        <v>36</v>
      </c>
      <c r="G5190">
        <v>2</v>
      </c>
      <c r="H5190">
        <v>-18.196897397350821</v>
      </c>
      <c r="I5190">
        <v>9.798894162072011E-2</v>
      </c>
      <c r="J5190" t="s">
        <v>340</v>
      </c>
      <c r="L5190" t="s">
        <v>343</v>
      </c>
    </row>
    <row r="5191" spans="1:12" x14ac:dyDescent="0.2">
      <c r="A5191" t="s">
        <v>344</v>
      </c>
      <c r="B5191">
        <v>1.2508E-8</v>
      </c>
      <c r="C5191" t="s">
        <v>359</v>
      </c>
      <c r="D5191" t="s">
        <v>15</v>
      </c>
      <c r="F5191" t="s">
        <v>36</v>
      </c>
      <c r="G5191">
        <v>2</v>
      </c>
      <c r="H5191">
        <v>-18.196897397350821</v>
      </c>
      <c r="I5191">
        <v>9.798894162072011E-2</v>
      </c>
      <c r="J5191" t="s">
        <v>340</v>
      </c>
      <c r="L5191" t="s">
        <v>344</v>
      </c>
    </row>
    <row r="5192" spans="1:12" x14ac:dyDescent="0.2">
      <c r="A5192" t="s">
        <v>345</v>
      </c>
      <c r="B5192">
        <v>2.4797999999999997E-7</v>
      </c>
      <c r="C5192" t="s">
        <v>359</v>
      </c>
      <c r="D5192" t="s">
        <v>15</v>
      </c>
      <c r="F5192" t="s">
        <v>36</v>
      </c>
      <c r="G5192">
        <v>2</v>
      </c>
      <c r="H5192">
        <v>-15.20991773919472</v>
      </c>
      <c r="I5192">
        <v>9.798894162072011E-2</v>
      </c>
      <c r="J5192" t="s">
        <v>340</v>
      </c>
      <c r="L5192" t="s">
        <v>345</v>
      </c>
    </row>
    <row r="5193" spans="1:12" x14ac:dyDescent="0.2">
      <c r="A5193" t="s">
        <v>346</v>
      </c>
      <c r="B5193">
        <v>1.3133E-7</v>
      </c>
      <c r="C5193" t="s">
        <v>359</v>
      </c>
      <c r="D5193" t="s">
        <v>15</v>
      </c>
      <c r="F5193" t="s">
        <v>36</v>
      </c>
      <c r="G5193">
        <v>2</v>
      </c>
      <c r="H5193">
        <v>-15.845552597349339</v>
      </c>
      <c r="I5193">
        <v>9.798894162072011E-2</v>
      </c>
      <c r="J5193" t="s">
        <v>340</v>
      </c>
      <c r="L5193" t="s">
        <v>346</v>
      </c>
    </row>
    <row r="5194" spans="1:12" x14ac:dyDescent="0.2">
      <c r="A5194" t="s">
        <v>347</v>
      </c>
      <c r="B5194">
        <v>4.6489E-8</v>
      </c>
      <c r="C5194" t="s">
        <v>49</v>
      </c>
      <c r="D5194" t="s">
        <v>15</v>
      </c>
      <c r="F5194" t="s">
        <v>36</v>
      </c>
      <c r="G5194">
        <v>2</v>
      </c>
      <c r="H5194">
        <v>-16.884050111477411</v>
      </c>
      <c r="I5194">
        <v>9.798894162072011E-2</v>
      </c>
      <c r="J5194" t="s">
        <v>340</v>
      </c>
      <c r="L5194" t="s">
        <v>347</v>
      </c>
    </row>
    <row r="5195" spans="1:12" x14ac:dyDescent="0.2">
      <c r="A5195" t="s">
        <v>348</v>
      </c>
      <c r="B5195">
        <v>3.3766000000000001E-9</v>
      </c>
      <c r="C5195" t="s">
        <v>49</v>
      </c>
      <c r="D5195" t="s">
        <v>15</v>
      </c>
      <c r="F5195" t="s">
        <v>36</v>
      </c>
      <c r="G5195">
        <v>2</v>
      </c>
      <c r="H5195">
        <v>-19.506396550885459</v>
      </c>
      <c r="I5195">
        <v>9.798894162072011E-2</v>
      </c>
      <c r="J5195" t="s">
        <v>340</v>
      </c>
      <c r="L5195" t="s">
        <v>348</v>
      </c>
    </row>
    <row r="5196" spans="1:12" x14ac:dyDescent="0.2">
      <c r="A5196" t="s">
        <v>349</v>
      </c>
      <c r="B5196">
        <v>1.2213E-8</v>
      </c>
      <c r="C5196" t="s">
        <v>359</v>
      </c>
      <c r="D5196" t="s">
        <v>15</v>
      </c>
      <c r="F5196" t="s">
        <v>36</v>
      </c>
      <c r="G5196">
        <v>2</v>
      </c>
      <c r="H5196">
        <v>-18.220764878757461</v>
      </c>
      <c r="I5196">
        <v>9.798894162072011E-2</v>
      </c>
      <c r="J5196" t="s">
        <v>340</v>
      </c>
      <c r="L5196" t="s">
        <v>349</v>
      </c>
    </row>
    <row r="5197" spans="1:12" x14ac:dyDescent="0.2">
      <c r="A5197" t="s">
        <v>350</v>
      </c>
      <c r="B5197">
        <v>2.0354999999999999E-7</v>
      </c>
      <c r="C5197" t="s">
        <v>359</v>
      </c>
      <c r="D5197" t="s">
        <v>15</v>
      </c>
      <c r="F5197" t="s">
        <v>36</v>
      </c>
      <c r="G5197">
        <v>2</v>
      </c>
      <c r="H5197">
        <v>-15.40735416199742</v>
      </c>
      <c r="I5197">
        <v>9.798894162072011E-2</v>
      </c>
      <c r="J5197" t="s">
        <v>340</v>
      </c>
      <c r="L5197" t="s">
        <v>350</v>
      </c>
    </row>
    <row r="5198" spans="1:12" x14ac:dyDescent="0.2">
      <c r="A5198" t="s">
        <v>351</v>
      </c>
      <c r="B5198">
        <v>6.4681999999999996E-9</v>
      </c>
      <c r="C5198" t="s">
        <v>359</v>
      </c>
      <c r="D5198" t="s">
        <v>15</v>
      </c>
      <c r="F5198" t="s">
        <v>36</v>
      </c>
      <c r="G5198">
        <v>2</v>
      </c>
      <c r="H5198">
        <v>-18.856367974250119</v>
      </c>
      <c r="I5198">
        <v>9.798894162072011E-2</v>
      </c>
      <c r="J5198" t="s">
        <v>340</v>
      </c>
      <c r="L5198" t="s">
        <v>351</v>
      </c>
    </row>
    <row r="5199" spans="1:12" x14ac:dyDescent="0.2">
      <c r="A5199" t="s">
        <v>352</v>
      </c>
      <c r="B5199">
        <v>1.078E-7</v>
      </c>
      <c r="C5199" t="s">
        <v>359</v>
      </c>
      <c r="D5199" t="s">
        <v>15</v>
      </c>
      <c r="F5199" t="s">
        <v>36</v>
      </c>
      <c r="G5199">
        <v>2</v>
      </c>
      <c r="H5199">
        <v>-16.042988178471511</v>
      </c>
      <c r="I5199">
        <v>9.798894162072011E-2</v>
      </c>
      <c r="J5199" t="s">
        <v>340</v>
      </c>
      <c r="L5199" t="s">
        <v>352</v>
      </c>
    </row>
    <row r="5200" spans="1:12" x14ac:dyDescent="0.2">
      <c r="A5200" t="s">
        <v>442</v>
      </c>
      <c r="B5200">
        <v>2.0720999999999999E-3</v>
      </c>
      <c r="C5200" t="s">
        <v>42</v>
      </c>
      <c r="D5200" t="s">
        <v>16</v>
      </c>
      <c r="F5200" t="s">
        <v>36</v>
      </c>
      <c r="G5200">
        <v>2</v>
      </c>
      <c r="H5200">
        <v>-6.1791926932012373</v>
      </c>
      <c r="I5200">
        <v>4.3409845976280087E-2</v>
      </c>
      <c r="J5200" t="s">
        <v>353</v>
      </c>
      <c r="L5200" t="s">
        <v>443</v>
      </c>
    </row>
    <row r="5201" spans="1:19" x14ac:dyDescent="0.2">
      <c r="A5201" t="s">
        <v>354</v>
      </c>
      <c r="B5201">
        <v>-1.8648999999999999E-6</v>
      </c>
      <c r="C5201" t="s">
        <v>49</v>
      </c>
      <c r="D5201" t="s">
        <v>250</v>
      </c>
      <c r="F5201" t="s">
        <v>36</v>
      </c>
      <c r="G5201">
        <v>2</v>
      </c>
      <c r="H5201">
        <v>-13.19230312560901</v>
      </c>
      <c r="I5201">
        <v>4.3409845976280087E-2</v>
      </c>
      <c r="J5201" t="s">
        <v>353</v>
      </c>
      <c r="K5201" t="b">
        <v>1</v>
      </c>
      <c r="L5201" t="s">
        <v>355</v>
      </c>
    </row>
    <row r="5203" spans="1:19" s="2" customFormat="1" x14ac:dyDescent="0.2">
      <c r="A5203" s="2" t="s">
        <v>2</v>
      </c>
      <c r="B5203" s="2" t="s">
        <v>1459</v>
      </c>
    </row>
    <row r="5204" spans="1:19" x14ac:dyDescent="0.2">
      <c r="A5204" t="s">
        <v>4</v>
      </c>
      <c r="B5204" t="s">
        <v>404</v>
      </c>
    </row>
    <row r="5205" spans="1:19" x14ac:dyDescent="0.2">
      <c r="A5205" t="s">
        <v>6</v>
      </c>
      <c r="B5205" t="s">
        <v>1901</v>
      </c>
    </row>
    <row r="5206" spans="1:19" x14ac:dyDescent="0.2">
      <c r="A5206" t="s">
        <v>8</v>
      </c>
      <c r="B5206">
        <v>1</v>
      </c>
    </row>
    <row r="5207" spans="1:19" x14ac:dyDescent="0.2">
      <c r="A5207" t="s">
        <v>9</v>
      </c>
      <c r="B5207" t="s">
        <v>73</v>
      </c>
    </row>
    <row r="5208" spans="1:19" x14ac:dyDescent="0.2">
      <c r="A5208" t="s">
        <v>11</v>
      </c>
      <c r="B5208" t="s">
        <v>12</v>
      </c>
    </row>
    <row r="5209" spans="1:19" x14ac:dyDescent="0.2">
      <c r="A5209" t="s">
        <v>13</v>
      </c>
      <c r="B5209" t="s">
        <v>14</v>
      </c>
    </row>
    <row r="5210" spans="1:19" x14ac:dyDescent="0.2">
      <c r="A5210" t="s">
        <v>15</v>
      </c>
      <c r="B5210" t="s">
        <v>53</v>
      </c>
    </row>
    <row r="5211" spans="1:19" x14ac:dyDescent="0.2">
      <c r="A5211" t="s">
        <v>17</v>
      </c>
    </row>
    <row r="5212" spans="1:19" s="2" customFormat="1" x14ac:dyDescent="0.2">
      <c r="A5212" s="2" t="s">
        <v>18</v>
      </c>
      <c r="B5212" s="2" t="s">
        <v>19</v>
      </c>
      <c r="C5212" s="2" t="s">
        <v>6</v>
      </c>
      <c r="D5212" s="2" t="s">
        <v>15</v>
      </c>
      <c r="E5212" s="2" t="s">
        <v>20</v>
      </c>
      <c r="F5212" s="2" t="s">
        <v>13</v>
      </c>
      <c r="G5212" s="2" t="s">
        <v>21</v>
      </c>
      <c r="H5212" s="2" t="s">
        <v>9</v>
      </c>
      <c r="I5212" s="2" t="s">
        <v>4</v>
      </c>
      <c r="J5212" s="2" t="s">
        <v>1925</v>
      </c>
      <c r="K5212" s="2" t="s">
        <v>1998</v>
      </c>
      <c r="L5212" s="2" t="s">
        <v>2002</v>
      </c>
      <c r="M5212" s="2" t="s">
        <v>2001</v>
      </c>
      <c r="O5212" s="2" t="s">
        <v>2000</v>
      </c>
      <c r="P5212" s="2" t="s">
        <v>2004</v>
      </c>
      <c r="Q5212" s="2" t="s">
        <v>1502</v>
      </c>
      <c r="R5212" s="2" t="s">
        <v>2005</v>
      </c>
      <c r="S5212" s="2" t="s">
        <v>2006</v>
      </c>
    </row>
    <row r="5213" spans="1:19" x14ac:dyDescent="0.2">
      <c r="A5213" t="s">
        <v>335</v>
      </c>
      <c r="B5213">
        <v>3.8502999999999998</v>
      </c>
      <c r="D5213" t="s">
        <v>30</v>
      </c>
      <c r="E5213" t="s">
        <v>336</v>
      </c>
      <c r="F5213" t="s">
        <v>27</v>
      </c>
      <c r="G5213">
        <v>0</v>
      </c>
      <c r="I5213" t="s">
        <v>337</v>
      </c>
    </row>
    <row r="5214" spans="1:19" x14ac:dyDescent="0.2">
      <c r="A5214" t="s">
        <v>29</v>
      </c>
      <c r="B5214">
        <v>0.25026999999999999</v>
      </c>
      <c r="D5214" t="s">
        <v>30</v>
      </c>
      <c r="E5214" t="s">
        <v>31</v>
      </c>
      <c r="F5214" t="s">
        <v>27</v>
      </c>
      <c r="G5214">
        <v>0</v>
      </c>
      <c r="I5214" t="s">
        <v>338</v>
      </c>
    </row>
    <row r="5215" spans="1:19" x14ac:dyDescent="0.2">
      <c r="A5215" t="s">
        <v>1459</v>
      </c>
      <c r="B5215">
        <v>1</v>
      </c>
      <c r="C5215" t="str">
        <f>B5205</f>
        <v>UG</v>
      </c>
      <c r="D5215" t="s">
        <v>53</v>
      </c>
      <c r="E5215" t="s">
        <v>339</v>
      </c>
      <c r="F5215" t="s">
        <v>33</v>
      </c>
      <c r="G5215">
        <v>0</v>
      </c>
      <c r="H5215" t="s">
        <v>73</v>
      </c>
      <c r="J5215">
        <f>VLOOKUP(C5215,'extension - production vol'!$B$6:$D$235,3,0)</f>
        <v>24.326000000000001</v>
      </c>
    </row>
    <row r="5216" spans="1:19" x14ac:dyDescent="0.2">
      <c r="A5216" t="s">
        <v>1439</v>
      </c>
      <c r="B5216">
        <v>6.4265290829504533E-9</v>
      </c>
      <c r="C5216" t="s">
        <v>49</v>
      </c>
      <c r="D5216" t="s">
        <v>15</v>
      </c>
      <c r="F5216" t="s">
        <v>36</v>
      </c>
      <c r="G5216">
        <v>0</v>
      </c>
      <c r="H5216" t="s">
        <v>1439</v>
      </c>
      <c r="I5216" t="s">
        <v>340</v>
      </c>
    </row>
    <row r="5217" spans="1:9" x14ac:dyDescent="0.2">
      <c r="A5217" t="s">
        <v>1440</v>
      </c>
      <c r="B5217">
        <v>7.9051994914169298E-8</v>
      </c>
      <c r="C5217" t="s">
        <v>49</v>
      </c>
      <c r="D5217" t="s">
        <v>15</v>
      </c>
      <c r="F5217" t="s">
        <v>36</v>
      </c>
      <c r="G5217">
        <v>0</v>
      </c>
      <c r="H5217" t="s">
        <v>1440</v>
      </c>
      <c r="I5217" t="s">
        <v>340</v>
      </c>
    </row>
    <row r="5218" spans="1:9" x14ac:dyDescent="0.2">
      <c r="A5218" t="s">
        <v>1441</v>
      </c>
      <c r="B5218">
        <v>4.3905136743696912E-9</v>
      </c>
      <c r="C5218" t="s">
        <v>35</v>
      </c>
      <c r="D5218" t="s">
        <v>15</v>
      </c>
      <c r="F5218" t="s">
        <v>36</v>
      </c>
      <c r="G5218">
        <v>0</v>
      </c>
      <c r="H5218" t="s">
        <v>1441</v>
      </c>
      <c r="I5218" t="s">
        <v>340</v>
      </c>
    </row>
    <row r="5219" spans="1:9" x14ac:dyDescent="0.2">
      <c r="A5219" t="s">
        <v>1442</v>
      </c>
      <c r="B5219">
        <v>1.0521308675626849E-7</v>
      </c>
      <c r="C5219" t="s">
        <v>35</v>
      </c>
      <c r="D5219" t="s">
        <v>15</v>
      </c>
      <c r="F5219" t="s">
        <v>36</v>
      </c>
      <c r="G5219">
        <v>0</v>
      </c>
      <c r="H5219" t="s">
        <v>1442</v>
      </c>
      <c r="I5219" t="s">
        <v>340</v>
      </c>
    </row>
    <row r="5220" spans="1:9" x14ac:dyDescent="0.2">
      <c r="A5220" t="s">
        <v>341</v>
      </c>
      <c r="B5220">
        <v>2.1036182300075951E-7</v>
      </c>
      <c r="C5220" t="s">
        <v>35</v>
      </c>
      <c r="D5220" t="s">
        <v>15</v>
      </c>
      <c r="F5220" t="s">
        <v>36</v>
      </c>
      <c r="G5220">
        <v>0</v>
      </c>
      <c r="H5220" t="s">
        <v>341</v>
      </c>
      <c r="I5220" t="s">
        <v>340</v>
      </c>
    </row>
    <row r="5221" spans="1:9" x14ac:dyDescent="0.2">
      <c r="A5221" t="s">
        <v>342</v>
      </c>
      <c r="B5221">
        <v>2.1036182300075951E-7</v>
      </c>
      <c r="C5221" t="s">
        <v>35</v>
      </c>
      <c r="D5221" t="s">
        <v>15</v>
      </c>
      <c r="F5221" t="s">
        <v>36</v>
      </c>
      <c r="G5221">
        <v>0</v>
      </c>
      <c r="H5221" t="s">
        <v>342</v>
      </c>
      <c r="I5221" t="s">
        <v>340</v>
      </c>
    </row>
    <row r="5222" spans="1:9" x14ac:dyDescent="0.2">
      <c r="A5222" t="s">
        <v>343</v>
      </c>
      <c r="B5222">
        <v>1.161457169463653E-7</v>
      </c>
      <c r="C5222" t="s">
        <v>35</v>
      </c>
      <c r="D5222" t="s">
        <v>15</v>
      </c>
      <c r="F5222" t="s">
        <v>36</v>
      </c>
      <c r="G5222">
        <v>0</v>
      </c>
      <c r="H5222" t="s">
        <v>343</v>
      </c>
      <c r="I5222" t="s">
        <v>340</v>
      </c>
    </row>
    <row r="5223" spans="1:9" x14ac:dyDescent="0.2">
      <c r="A5223" t="s">
        <v>344</v>
      </c>
      <c r="B5223">
        <v>1.161457169463653E-7</v>
      </c>
      <c r="C5223" t="s">
        <v>35</v>
      </c>
      <c r="D5223" t="s">
        <v>15</v>
      </c>
      <c r="F5223" t="s">
        <v>36</v>
      </c>
      <c r="G5223">
        <v>0</v>
      </c>
      <c r="H5223" t="s">
        <v>344</v>
      </c>
      <c r="I5223" t="s">
        <v>340</v>
      </c>
    </row>
    <row r="5224" spans="1:9" x14ac:dyDescent="0.2">
      <c r="A5224" t="s">
        <v>345</v>
      </c>
      <c r="B5224">
        <v>2.1895696433061281E-6</v>
      </c>
      <c r="C5224" t="s">
        <v>35</v>
      </c>
      <c r="D5224" t="s">
        <v>15</v>
      </c>
      <c r="F5224" t="s">
        <v>36</v>
      </c>
      <c r="G5224">
        <v>0</v>
      </c>
      <c r="H5224" t="s">
        <v>345</v>
      </c>
      <c r="I5224" t="s">
        <v>340</v>
      </c>
    </row>
    <row r="5225" spans="1:9" x14ac:dyDescent="0.2">
      <c r="A5225" t="s">
        <v>346</v>
      </c>
      <c r="B5225">
        <v>1.2113722961667671E-6</v>
      </c>
      <c r="C5225" t="s">
        <v>35</v>
      </c>
      <c r="D5225" t="s">
        <v>15</v>
      </c>
      <c r="F5225" t="s">
        <v>36</v>
      </c>
      <c r="G5225">
        <v>0</v>
      </c>
      <c r="H5225" t="s">
        <v>346</v>
      </c>
      <c r="I5225" t="s">
        <v>340</v>
      </c>
    </row>
    <row r="5226" spans="1:9" x14ac:dyDescent="0.2">
      <c r="A5226" t="s">
        <v>347</v>
      </c>
      <c r="B5226">
        <v>1.5412295411323661E-7</v>
      </c>
      <c r="C5226" t="s">
        <v>49</v>
      </c>
      <c r="D5226" t="s">
        <v>15</v>
      </c>
      <c r="F5226" t="s">
        <v>36</v>
      </c>
      <c r="G5226">
        <v>0</v>
      </c>
      <c r="H5226" t="s">
        <v>347</v>
      </c>
      <c r="I5226" t="s">
        <v>340</v>
      </c>
    </row>
    <row r="5227" spans="1:9" x14ac:dyDescent="0.2">
      <c r="A5227" t="s">
        <v>348</v>
      </c>
      <c r="B5227">
        <v>3.281510868019834E-9</v>
      </c>
      <c r="C5227" t="s">
        <v>49</v>
      </c>
      <c r="D5227" t="s">
        <v>15</v>
      </c>
      <c r="F5227" t="s">
        <v>36</v>
      </c>
      <c r="G5227">
        <v>0</v>
      </c>
      <c r="H5227" t="s">
        <v>348</v>
      </c>
      <c r="I5227" t="s">
        <v>340</v>
      </c>
    </row>
    <row r="5228" spans="1:9" x14ac:dyDescent="0.2">
      <c r="A5228" t="s">
        <v>349</v>
      </c>
      <c r="B5228">
        <v>9.554485716244923E-8</v>
      </c>
      <c r="C5228" t="s">
        <v>35</v>
      </c>
      <c r="D5228" t="s">
        <v>15</v>
      </c>
      <c r="F5228" t="s">
        <v>36</v>
      </c>
      <c r="G5228">
        <v>0</v>
      </c>
      <c r="H5228" t="s">
        <v>349</v>
      </c>
      <c r="I5228" t="s">
        <v>340</v>
      </c>
    </row>
    <row r="5229" spans="1:9" x14ac:dyDescent="0.2">
      <c r="A5229" t="s">
        <v>350</v>
      </c>
      <c r="B5229">
        <v>2.2976263270017552E-6</v>
      </c>
      <c r="C5229" t="s">
        <v>35</v>
      </c>
      <c r="D5229" t="s">
        <v>15</v>
      </c>
      <c r="F5229" t="s">
        <v>36</v>
      </c>
      <c r="G5229">
        <v>0</v>
      </c>
      <c r="H5229" t="s">
        <v>350</v>
      </c>
      <c r="I5229" t="s">
        <v>340</v>
      </c>
    </row>
    <row r="5230" spans="1:9" x14ac:dyDescent="0.2">
      <c r="A5230" t="s">
        <v>351</v>
      </c>
      <c r="B5230">
        <v>5.3061518888431617E-8</v>
      </c>
      <c r="C5230" t="s">
        <v>35</v>
      </c>
      <c r="D5230" t="s">
        <v>15</v>
      </c>
      <c r="F5230" t="s">
        <v>36</v>
      </c>
      <c r="G5230">
        <v>0</v>
      </c>
      <c r="H5230" t="s">
        <v>351</v>
      </c>
      <c r="I5230" t="s">
        <v>340</v>
      </c>
    </row>
    <row r="5231" spans="1:9" x14ac:dyDescent="0.2">
      <c r="A5231" t="s">
        <v>352</v>
      </c>
      <c r="B5231">
        <v>1.2739314288326559E-6</v>
      </c>
      <c r="C5231" t="s">
        <v>35</v>
      </c>
      <c r="D5231" t="s">
        <v>15</v>
      </c>
      <c r="F5231" t="s">
        <v>36</v>
      </c>
      <c r="G5231">
        <v>0</v>
      </c>
      <c r="H5231" t="s">
        <v>352</v>
      </c>
      <c r="I5231" t="s">
        <v>340</v>
      </c>
    </row>
    <row r="5232" spans="1:9" x14ac:dyDescent="0.2">
      <c r="A5232" t="s">
        <v>442</v>
      </c>
      <c r="B5232">
        <v>3.7025999999999999E-3</v>
      </c>
      <c r="C5232" t="s">
        <v>42</v>
      </c>
      <c r="D5232" t="s">
        <v>16</v>
      </c>
      <c r="F5232" t="s">
        <v>36</v>
      </c>
      <c r="G5232">
        <v>0</v>
      </c>
      <c r="H5232" t="s">
        <v>443</v>
      </c>
      <c r="I5232" t="s">
        <v>353</v>
      </c>
    </row>
    <row r="5233" spans="1:19" x14ac:dyDescent="0.2">
      <c r="A5233" t="s">
        <v>354</v>
      </c>
      <c r="B5233">
        <v>-3.3322999999999998E-6</v>
      </c>
      <c r="C5233" t="s">
        <v>49</v>
      </c>
      <c r="D5233" t="s">
        <v>250</v>
      </c>
      <c r="F5233" t="s">
        <v>36</v>
      </c>
      <c r="G5233">
        <v>0</v>
      </c>
      <c r="H5233" t="s">
        <v>355</v>
      </c>
      <c r="I5233" t="s">
        <v>353</v>
      </c>
    </row>
    <row r="5235" spans="1:19" s="2" customFormat="1" x14ac:dyDescent="0.2">
      <c r="A5235" s="2" t="s">
        <v>2</v>
      </c>
      <c r="B5235" s="2" t="s">
        <v>1460</v>
      </c>
    </row>
    <row r="5236" spans="1:19" x14ac:dyDescent="0.2">
      <c r="A5236" t="s">
        <v>4</v>
      </c>
      <c r="B5236" t="s">
        <v>404</v>
      </c>
    </row>
    <row r="5237" spans="1:19" x14ac:dyDescent="0.2">
      <c r="A5237" t="s">
        <v>6</v>
      </c>
      <c r="B5237" t="s">
        <v>1901</v>
      </c>
    </row>
    <row r="5238" spans="1:19" x14ac:dyDescent="0.2">
      <c r="A5238" t="s">
        <v>8</v>
      </c>
      <c r="B5238">
        <v>1</v>
      </c>
    </row>
    <row r="5239" spans="1:19" x14ac:dyDescent="0.2">
      <c r="A5239" t="s">
        <v>9</v>
      </c>
      <c r="B5239" t="s">
        <v>73</v>
      </c>
    </row>
    <row r="5240" spans="1:19" x14ac:dyDescent="0.2">
      <c r="A5240" t="s">
        <v>11</v>
      </c>
      <c r="B5240" t="s">
        <v>12</v>
      </c>
    </row>
    <row r="5241" spans="1:19" x14ac:dyDescent="0.2">
      <c r="A5241" t="s">
        <v>13</v>
      </c>
      <c r="B5241" t="s">
        <v>14</v>
      </c>
    </row>
    <row r="5242" spans="1:19" x14ac:dyDescent="0.2">
      <c r="A5242" t="s">
        <v>15</v>
      </c>
      <c r="B5242" t="s">
        <v>53</v>
      </c>
    </row>
    <row r="5243" spans="1:19" x14ac:dyDescent="0.2">
      <c r="A5243" t="s">
        <v>17</v>
      </c>
    </row>
    <row r="5244" spans="1:19" s="2" customFormat="1" x14ac:dyDescent="0.2">
      <c r="A5244" s="2" t="s">
        <v>18</v>
      </c>
      <c r="B5244" s="2" t="s">
        <v>19</v>
      </c>
      <c r="C5244" s="2" t="s">
        <v>6</v>
      </c>
      <c r="D5244" s="2" t="s">
        <v>15</v>
      </c>
      <c r="E5244" s="2" t="s">
        <v>20</v>
      </c>
      <c r="F5244" s="2" t="s">
        <v>13</v>
      </c>
      <c r="G5244" s="2" t="s">
        <v>21</v>
      </c>
      <c r="H5244" s="2" t="s">
        <v>9</v>
      </c>
      <c r="I5244" s="2" t="s">
        <v>4</v>
      </c>
      <c r="J5244" s="2" t="s">
        <v>1925</v>
      </c>
      <c r="K5244" s="2" t="s">
        <v>1998</v>
      </c>
      <c r="L5244" s="2" t="s">
        <v>2002</v>
      </c>
      <c r="M5244" s="2" t="s">
        <v>2001</v>
      </c>
      <c r="O5244" s="2" t="s">
        <v>2000</v>
      </c>
      <c r="P5244" s="2" t="s">
        <v>2004</v>
      </c>
      <c r="Q5244" s="2" t="s">
        <v>1502</v>
      </c>
      <c r="R5244" s="2" t="s">
        <v>2005</v>
      </c>
      <c r="S5244" s="2" t="s">
        <v>2006</v>
      </c>
    </row>
    <row r="5245" spans="1:19" x14ac:dyDescent="0.2">
      <c r="A5245" t="s">
        <v>335</v>
      </c>
      <c r="B5245">
        <v>3.8502999999999998</v>
      </c>
      <c r="D5245" t="s">
        <v>30</v>
      </c>
      <c r="E5245" t="s">
        <v>336</v>
      </c>
      <c r="F5245" t="s">
        <v>27</v>
      </c>
      <c r="G5245">
        <v>0</v>
      </c>
      <c r="I5245" t="s">
        <v>337</v>
      </c>
    </row>
    <row r="5246" spans="1:19" x14ac:dyDescent="0.2">
      <c r="A5246" t="s">
        <v>29</v>
      </c>
      <c r="B5246">
        <v>0.25026999999999999</v>
      </c>
      <c r="D5246" t="s">
        <v>30</v>
      </c>
      <c r="E5246" t="s">
        <v>31</v>
      </c>
      <c r="F5246" t="s">
        <v>27</v>
      </c>
      <c r="G5246">
        <v>0</v>
      </c>
      <c r="I5246" t="s">
        <v>338</v>
      </c>
    </row>
    <row r="5247" spans="1:19" x14ac:dyDescent="0.2">
      <c r="A5247" t="s">
        <v>1460</v>
      </c>
      <c r="B5247">
        <v>1</v>
      </c>
      <c r="C5247" t="str">
        <f>B5237</f>
        <v>UG</v>
      </c>
      <c r="D5247" t="s">
        <v>53</v>
      </c>
      <c r="E5247" t="s">
        <v>339</v>
      </c>
      <c r="F5247" t="s">
        <v>33</v>
      </c>
      <c r="G5247">
        <v>0</v>
      </c>
      <c r="H5247" t="s">
        <v>73</v>
      </c>
      <c r="J5247">
        <f>VLOOKUP(C5247,'extension - production vol'!$B$6:$D$235,3,0)</f>
        <v>24.326000000000001</v>
      </c>
    </row>
    <row r="5248" spans="1:19" x14ac:dyDescent="0.2">
      <c r="A5248" t="s">
        <v>1434</v>
      </c>
      <c r="B5248">
        <v>3.3521534714391271E-8</v>
      </c>
      <c r="C5248" t="s">
        <v>49</v>
      </c>
      <c r="D5248" t="s">
        <v>15</v>
      </c>
      <c r="F5248" t="s">
        <v>36</v>
      </c>
      <c r="G5248">
        <v>0</v>
      </c>
      <c r="H5248" t="s">
        <v>1434</v>
      </c>
      <c r="I5248" t="s">
        <v>340</v>
      </c>
    </row>
    <row r="5249" spans="1:9" x14ac:dyDescent="0.2">
      <c r="A5249" t="s">
        <v>1435</v>
      </c>
      <c r="B5249">
        <v>1.7708617649119798E-8</v>
      </c>
      <c r="C5249" t="s">
        <v>49</v>
      </c>
      <c r="D5249" t="s">
        <v>15</v>
      </c>
      <c r="F5249" t="s">
        <v>36</v>
      </c>
      <c r="G5249">
        <v>0</v>
      </c>
      <c r="H5249" t="s">
        <v>1435</v>
      </c>
      <c r="I5249" t="s">
        <v>340</v>
      </c>
    </row>
    <row r="5250" spans="1:9" x14ac:dyDescent="0.2">
      <c r="A5250" t="s">
        <v>1452</v>
      </c>
      <c r="B5250">
        <v>3.0570455872195341E-10</v>
      </c>
      <c r="C5250" t="s">
        <v>35</v>
      </c>
      <c r="D5250" t="s">
        <v>15</v>
      </c>
      <c r="F5250" t="s">
        <v>36</v>
      </c>
      <c r="G5250">
        <v>0</v>
      </c>
      <c r="H5250" t="s">
        <v>1452</v>
      </c>
      <c r="I5250" t="s">
        <v>340</v>
      </c>
    </row>
    <row r="5251" spans="1:9" x14ac:dyDescent="0.2">
      <c r="A5251" t="s">
        <v>1453</v>
      </c>
      <c r="B5251">
        <v>3.7018911407736551E-10</v>
      </c>
      <c r="C5251" t="s">
        <v>35</v>
      </c>
      <c r="D5251" t="s">
        <v>15</v>
      </c>
      <c r="F5251" t="s">
        <v>36</v>
      </c>
      <c r="G5251">
        <v>0</v>
      </c>
      <c r="H5251" t="s">
        <v>1453</v>
      </c>
      <c r="I5251" t="s">
        <v>340</v>
      </c>
    </row>
    <row r="5252" spans="1:9" x14ac:dyDescent="0.2">
      <c r="A5252" t="s">
        <v>1454</v>
      </c>
      <c r="B5252">
        <v>4.824400067330827E-11</v>
      </c>
      <c r="C5252" t="s">
        <v>35</v>
      </c>
      <c r="D5252" t="s">
        <v>15</v>
      </c>
      <c r="F5252" t="s">
        <v>36</v>
      </c>
      <c r="G5252">
        <v>0</v>
      </c>
      <c r="H5252" t="s">
        <v>1454</v>
      </c>
      <c r="I5252" t="s">
        <v>340</v>
      </c>
    </row>
    <row r="5253" spans="1:9" x14ac:dyDescent="0.2">
      <c r="A5253" t="s">
        <v>1455</v>
      </c>
      <c r="B5253">
        <v>9.7920991465625702E-9</v>
      </c>
      <c r="C5253" t="s">
        <v>35</v>
      </c>
      <c r="D5253" t="s">
        <v>15</v>
      </c>
      <c r="F5253" t="s">
        <v>36</v>
      </c>
      <c r="G5253">
        <v>0</v>
      </c>
      <c r="H5253" t="s">
        <v>1455</v>
      </c>
      <c r="I5253" t="s">
        <v>340</v>
      </c>
    </row>
    <row r="5254" spans="1:9" x14ac:dyDescent="0.2">
      <c r="A5254" t="s">
        <v>1456</v>
      </c>
      <c r="B5254">
        <v>5.1826475970831156E-9</v>
      </c>
      <c r="C5254" t="s">
        <v>35</v>
      </c>
      <c r="D5254" t="s">
        <v>15</v>
      </c>
      <c r="F5254" t="s">
        <v>36</v>
      </c>
      <c r="G5254">
        <v>0</v>
      </c>
      <c r="H5254" t="s">
        <v>1456</v>
      </c>
      <c r="I5254" t="s">
        <v>340</v>
      </c>
    </row>
    <row r="5255" spans="1:9" x14ac:dyDescent="0.2">
      <c r="A5255" t="s">
        <v>1461</v>
      </c>
      <c r="B5255">
        <v>5.3404337904433668E-9</v>
      </c>
      <c r="C5255" t="s">
        <v>49</v>
      </c>
      <c r="D5255" t="s">
        <v>15</v>
      </c>
      <c r="F5255" t="s">
        <v>36</v>
      </c>
      <c r="G5255">
        <v>0</v>
      </c>
      <c r="H5255" t="s">
        <v>1461</v>
      </c>
      <c r="I5255" t="s">
        <v>340</v>
      </c>
    </row>
    <row r="5256" spans="1:9" x14ac:dyDescent="0.2">
      <c r="A5256" t="s">
        <v>1457</v>
      </c>
      <c r="B5256">
        <v>6.2434324500307844E-8</v>
      </c>
      <c r="C5256" t="s">
        <v>49</v>
      </c>
      <c r="D5256" t="s">
        <v>15</v>
      </c>
      <c r="F5256" t="s">
        <v>36</v>
      </c>
      <c r="G5256">
        <v>0</v>
      </c>
      <c r="H5256" t="s">
        <v>1457</v>
      </c>
      <c r="I5256" t="s">
        <v>340</v>
      </c>
    </row>
    <row r="5257" spans="1:9" x14ac:dyDescent="0.2">
      <c r="A5257" t="s">
        <v>1462</v>
      </c>
      <c r="B5257">
        <v>1.9816111689228142E-9</v>
      </c>
      <c r="C5257" t="s">
        <v>49</v>
      </c>
      <c r="D5257" t="s">
        <v>15</v>
      </c>
      <c r="F5257" t="s">
        <v>36</v>
      </c>
      <c r="G5257">
        <v>0</v>
      </c>
      <c r="H5257" t="s">
        <v>1462</v>
      </c>
      <c r="I5257" t="s">
        <v>340</v>
      </c>
    </row>
    <row r="5258" spans="1:9" x14ac:dyDescent="0.2">
      <c r="A5258" t="s">
        <v>1458</v>
      </c>
      <c r="B5258">
        <v>3.3001000093019847E-8</v>
      </c>
      <c r="C5258" t="s">
        <v>49</v>
      </c>
      <c r="D5258" t="s">
        <v>15</v>
      </c>
      <c r="F5258" t="s">
        <v>36</v>
      </c>
      <c r="G5258">
        <v>0</v>
      </c>
      <c r="H5258" t="s">
        <v>1458</v>
      </c>
      <c r="I5258" t="s">
        <v>340</v>
      </c>
    </row>
    <row r="5259" spans="1:9" x14ac:dyDescent="0.2">
      <c r="A5259" t="s">
        <v>442</v>
      </c>
      <c r="B5259">
        <v>3.7025999999999999E-3</v>
      </c>
      <c r="C5259" t="s">
        <v>42</v>
      </c>
      <c r="D5259" t="s">
        <v>16</v>
      </c>
      <c r="F5259" t="s">
        <v>36</v>
      </c>
      <c r="G5259">
        <v>0</v>
      </c>
      <c r="H5259" t="s">
        <v>443</v>
      </c>
      <c r="I5259" t="s">
        <v>353</v>
      </c>
    </row>
    <row r="5260" spans="1:9" x14ac:dyDescent="0.2">
      <c r="A5260" t="s">
        <v>354</v>
      </c>
      <c r="B5260">
        <v>-3.3322999999999998E-6</v>
      </c>
      <c r="C5260" t="s">
        <v>49</v>
      </c>
      <c r="D5260" t="s">
        <v>250</v>
      </c>
      <c r="F5260" t="s">
        <v>36</v>
      </c>
      <c r="G5260">
        <v>0</v>
      </c>
      <c r="H5260" t="s">
        <v>355</v>
      </c>
      <c r="I5260" t="s">
        <v>353</v>
      </c>
    </row>
    <row r="5262" spans="1:9" s="2" customFormat="1" x14ac:dyDescent="0.2">
      <c r="A5262" s="2" t="s">
        <v>2</v>
      </c>
      <c r="B5262" s="2" t="s">
        <v>332</v>
      </c>
    </row>
    <row r="5263" spans="1:9" x14ac:dyDescent="0.2">
      <c r="A5263" t="s">
        <v>4</v>
      </c>
      <c r="B5263" t="s">
        <v>356</v>
      </c>
    </row>
    <row r="5264" spans="1:9" x14ac:dyDescent="0.2">
      <c r="A5264" t="s">
        <v>6</v>
      </c>
      <c r="B5264" t="s">
        <v>1901</v>
      </c>
    </row>
    <row r="5265" spans="1:22" x14ac:dyDescent="0.2">
      <c r="A5265" t="s">
        <v>8</v>
      </c>
      <c r="B5265">
        <v>1</v>
      </c>
    </row>
    <row r="5266" spans="1:22" x14ac:dyDescent="0.2">
      <c r="A5266" t="s">
        <v>9</v>
      </c>
      <c r="B5266" t="s">
        <v>73</v>
      </c>
    </row>
    <row r="5267" spans="1:22" x14ac:dyDescent="0.2">
      <c r="A5267" t="s">
        <v>11</v>
      </c>
      <c r="B5267" t="s">
        <v>12</v>
      </c>
    </row>
    <row r="5268" spans="1:22" x14ac:dyDescent="0.2">
      <c r="A5268" t="s">
        <v>13</v>
      </c>
      <c r="B5268" t="s">
        <v>14</v>
      </c>
    </row>
    <row r="5269" spans="1:22" x14ac:dyDescent="0.2">
      <c r="A5269" t="s">
        <v>15</v>
      </c>
      <c r="B5269" t="s">
        <v>53</v>
      </c>
    </row>
    <row r="5270" spans="1:22" x14ac:dyDescent="0.2">
      <c r="A5270" t="s">
        <v>17</v>
      </c>
    </row>
    <row r="5271" spans="1:22" s="2" customFormat="1" x14ac:dyDescent="0.2">
      <c r="A5271" s="2" t="s">
        <v>18</v>
      </c>
      <c r="B5271" s="2" t="s">
        <v>19</v>
      </c>
      <c r="C5271" s="2" t="s">
        <v>6</v>
      </c>
      <c r="D5271" s="2" t="s">
        <v>15</v>
      </c>
      <c r="E5271" s="2" t="s">
        <v>20</v>
      </c>
      <c r="F5271" s="2" t="s">
        <v>13</v>
      </c>
      <c r="G5271" s="2" t="s">
        <v>21</v>
      </c>
      <c r="H5271" s="2" t="s">
        <v>22</v>
      </c>
      <c r="I5271" s="2" t="s">
        <v>23</v>
      </c>
      <c r="J5271" s="2" t="s">
        <v>4</v>
      </c>
      <c r="K5271" s="2" t="s">
        <v>24</v>
      </c>
      <c r="L5271" s="2" t="s">
        <v>9</v>
      </c>
      <c r="M5271" s="2" t="s">
        <v>1998</v>
      </c>
      <c r="O5271" s="2" t="s">
        <v>2002</v>
      </c>
      <c r="P5271" s="2" t="s">
        <v>2003</v>
      </c>
      <c r="Q5271" s="2" t="s">
        <v>2001</v>
      </c>
      <c r="R5271" s="2" t="s">
        <v>2000</v>
      </c>
      <c r="S5271" s="2" t="s">
        <v>2004</v>
      </c>
      <c r="T5271" s="2" t="s">
        <v>1502</v>
      </c>
      <c r="U5271" s="2" t="s">
        <v>2005</v>
      </c>
      <c r="V5271" s="2" t="s">
        <v>2006</v>
      </c>
    </row>
    <row r="5272" spans="1:22" x14ac:dyDescent="0.2">
      <c r="A5272" t="s">
        <v>335</v>
      </c>
      <c r="B5272">
        <v>3.8502999999999998</v>
      </c>
      <c r="D5272" t="s">
        <v>30</v>
      </c>
      <c r="E5272" t="s">
        <v>336</v>
      </c>
      <c r="F5272" t="s">
        <v>27</v>
      </c>
      <c r="G5272">
        <v>2</v>
      </c>
      <c r="H5272">
        <v>1.348151067341848</v>
      </c>
      <c r="I5272">
        <v>4.3409845976280087E-2</v>
      </c>
      <c r="J5272" t="s">
        <v>337</v>
      </c>
    </row>
    <row r="5273" spans="1:22" x14ac:dyDescent="0.2">
      <c r="A5273" t="s">
        <v>29</v>
      </c>
      <c r="B5273">
        <v>0.25026999999999999</v>
      </c>
      <c r="D5273" t="s">
        <v>30</v>
      </c>
      <c r="E5273" t="s">
        <v>31</v>
      </c>
      <c r="F5273" t="s">
        <v>27</v>
      </c>
      <c r="G5273">
        <v>2</v>
      </c>
      <c r="H5273">
        <v>-1.385214943900327</v>
      </c>
      <c r="I5273">
        <v>2.439508208471609E-2</v>
      </c>
      <c r="J5273" t="s">
        <v>358</v>
      </c>
    </row>
    <row r="5274" spans="1:22" x14ac:dyDescent="0.2">
      <c r="A5274" t="s">
        <v>332</v>
      </c>
      <c r="B5274">
        <v>1</v>
      </c>
      <c r="C5274" t="str">
        <f>B5264</f>
        <v>UG</v>
      </c>
      <c r="D5274" t="s">
        <v>53</v>
      </c>
      <c r="E5274" t="s">
        <v>339</v>
      </c>
      <c r="F5274" t="s">
        <v>33</v>
      </c>
      <c r="G5274">
        <v>0</v>
      </c>
      <c r="H5274">
        <v>1</v>
      </c>
      <c r="L5274" t="s">
        <v>73</v>
      </c>
      <c r="M5274">
        <f>VLOOKUP(C5274,'extension - production vol'!$B$6:$D$235,3,0)</f>
        <v>24.326000000000001</v>
      </c>
    </row>
    <row r="5275" spans="1:22" x14ac:dyDescent="0.2">
      <c r="A5275" t="s">
        <v>1434</v>
      </c>
      <c r="B5275">
        <v>9.5377999999999999E-9</v>
      </c>
      <c r="C5275" t="s">
        <v>49</v>
      </c>
      <c r="D5275" t="s">
        <v>15</v>
      </c>
      <c r="F5275" t="s">
        <v>36</v>
      </c>
      <c r="G5275">
        <v>2</v>
      </c>
      <c r="H5275">
        <v>-18.46800298604678</v>
      </c>
      <c r="I5275">
        <v>9.798894162072011E-2</v>
      </c>
      <c r="J5275" t="s">
        <v>340</v>
      </c>
      <c r="L5275" t="s">
        <v>1434</v>
      </c>
    </row>
    <row r="5276" spans="1:22" x14ac:dyDescent="0.2">
      <c r="A5276" t="s">
        <v>1435</v>
      </c>
      <c r="B5276">
        <v>5.0512999999999997E-9</v>
      </c>
      <c r="C5276" t="s">
        <v>49</v>
      </c>
      <c r="D5276" t="s">
        <v>15</v>
      </c>
      <c r="F5276" t="s">
        <v>36</v>
      </c>
      <c r="G5276">
        <v>2</v>
      </c>
      <c r="H5276">
        <v>-19.10362020104489</v>
      </c>
      <c r="I5276">
        <v>9.798894162072011E-2</v>
      </c>
      <c r="J5276" t="s">
        <v>340</v>
      </c>
      <c r="L5276" t="s">
        <v>1435</v>
      </c>
    </row>
    <row r="5277" spans="1:22" x14ac:dyDescent="0.2">
      <c r="A5277" t="s">
        <v>1439</v>
      </c>
      <c r="B5277">
        <v>2.7893999999999999E-9</v>
      </c>
      <c r="C5277" t="s">
        <v>49</v>
      </c>
      <c r="D5277" t="s">
        <v>15</v>
      </c>
      <c r="F5277" t="s">
        <v>36</v>
      </c>
      <c r="G5277">
        <v>2</v>
      </c>
      <c r="H5277">
        <v>-19.697439318003951</v>
      </c>
      <c r="I5277">
        <v>9.798894162072011E-2</v>
      </c>
      <c r="J5277" t="s">
        <v>340</v>
      </c>
      <c r="L5277" t="s">
        <v>1439</v>
      </c>
    </row>
    <row r="5278" spans="1:22" x14ac:dyDescent="0.2">
      <c r="A5278" t="s">
        <v>1440</v>
      </c>
      <c r="B5278">
        <v>5.6277000000000002E-8</v>
      </c>
      <c r="C5278" t="s">
        <v>49</v>
      </c>
      <c r="D5278" t="s">
        <v>15</v>
      </c>
      <c r="F5278" t="s">
        <v>36</v>
      </c>
      <c r="G5278">
        <v>2</v>
      </c>
      <c r="H5278">
        <v>-16.692979911025031</v>
      </c>
      <c r="I5278">
        <v>9.798894162072011E-2</v>
      </c>
      <c r="J5278" t="s">
        <v>340</v>
      </c>
      <c r="L5278" t="s">
        <v>1440</v>
      </c>
    </row>
    <row r="5279" spans="1:22" x14ac:dyDescent="0.2">
      <c r="A5279" t="s">
        <v>1441</v>
      </c>
      <c r="B5279">
        <v>4.4043E-10</v>
      </c>
      <c r="C5279" t="s">
        <v>35</v>
      </c>
      <c r="D5279" t="s">
        <v>15</v>
      </c>
      <c r="F5279" t="s">
        <v>36</v>
      </c>
      <c r="G5279">
        <v>2</v>
      </c>
      <c r="H5279">
        <v>-21.54326959350907</v>
      </c>
      <c r="I5279">
        <v>9.798894162072011E-2</v>
      </c>
      <c r="J5279" t="s">
        <v>340</v>
      </c>
      <c r="L5279" t="s">
        <v>1441</v>
      </c>
    </row>
    <row r="5280" spans="1:22" x14ac:dyDescent="0.2">
      <c r="A5280" t="s">
        <v>1442</v>
      </c>
      <c r="B5280">
        <v>7.3404E-9</v>
      </c>
      <c r="C5280" t="s">
        <v>35</v>
      </c>
      <c r="D5280" t="s">
        <v>15</v>
      </c>
      <c r="F5280" t="s">
        <v>36</v>
      </c>
      <c r="G5280">
        <v>2</v>
      </c>
      <c r="H5280">
        <v>-18.729872499892029</v>
      </c>
      <c r="I5280">
        <v>9.798894162072011E-2</v>
      </c>
      <c r="J5280" t="s">
        <v>340</v>
      </c>
      <c r="L5280" t="s">
        <v>1442</v>
      </c>
    </row>
    <row r="5281" spans="1:12" x14ac:dyDescent="0.2">
      <c r="A5281" t="s">
        <v>1452</v>
      </c>
      <c r="B5281">
        <v>3.8934000000000002E-10</v>
      </c>
      <c r="C5281" t="s">
        <v>35</v>
      </c>
      <c r="D5281" t="s">
        <v>15</v>
      </c>
      <c r="F5281" t="s">
        <v>36</v>
      </c>
      <c r="G5281">
        <v>2</v>
      </c>
      <c r="H5281">
        <v>-21.666568118067421</v>
      </c>
      <c r="I5281">
        <v>9.798894162072011E-2</v>
      </c>
      <c r="J5281" t="s">
        <v>340</v>
      </c>
      <c r="L5281" t="s">
        <v>1452</v>
      </c>
    </row>
    <row r="5282" spans="1:12" x14ac:dyDescent="0.2">
      <c r="A5282" t="s">
        <v>1453</v>
      </c>
      <c r="B5282">
        <v>4.7130000000000002E-10</v>
      </c>
      <c r="C5282" t="s">
        <v>35</v>
      </c>
      <c r="D5282" t="s">
        <v>15</v>
      </c>
      <c r="F5282" t="s">
        <v>36</v>
      </c>
      <c r="G5282">
        <v>2</v>
      </c>
      <c r="H5282">
        <v>-21.47552628199886</v>
      </c>
      <c r="I5282">
        <v>9.798894162072011E-2</v>
      </c>
      <c r="J5282" t="s">
        <v>340</v>
      </c>
      <c r="L5282" t="s">
        <v>1453</v>
      </c>
    </row>
    <row r="5283" spans="1:12" x14ac:dyDescent="0.2">
      <c r="A5283" t="s">
        <v>1454</v>
      </c>
      <c r="B5283">
        <v>6.1474000000000004E-11</v>
      </c>
      <c r="C5283" t="s">
        <v>35</v>
      </c>
      <c r="D5283" t="s">
        <v>15</v>
      </c>
      <c r="F5283" t="s">
        <v>36</v>
      </c>
      <c r="G5283">
        <v>2</v>
      </c>
      <c r="H5283">
        <v>-23.51240679473371</v>
      </c>
      <c r="I5283">
        <v>9.798894162072011E-2</v>
      </c>
      <c r="J5283" t="s">
        <v>340</v>
      </c>
      <c r="L5283" t="s">
        <v>1454</v>
      </c>
    </row>
    <row r="5284" spans="1:12" x14ac:dyDescent="0.2">
      <c r="A5284" t="s">
        <v>1455</v>
      </c>
      <c r="B5284">
        <v>1.2458999999999999E-8</v>
      </c>
      <c r="C5284" t="s">
        <v>35</v>
      </c>
      <c r="D5284" t="s">
        <v>15</v>
      </c>
      <c r="F5284" t="s">
        <v>36</v>
      </c>
      <c r="G5284">
        <v>2</v>
      </c>
      <c r="H5284">
        <v>-18.20082258362968</v>
      </c>
      <c r="I5284">
        <v>9.798894162072011E-2</v>
      </c>
      <c r="J5284" t="s">
        <v>340</v>
      </c>
      <c r="L5284" t="s">
        <v>1455</v>
      </c>
    </row>
    <row r="5285" spans="1:12" x14ac:dyDescent="0.2">
      <c r="A5285" t="s">
        <v>1456</v>
      </c>
      <c r="B5285">
        <v>6.5981999999999998E-9</v>
      </c>
      <c r="C5285" t="s">
        <v>35</v>
      </c>
      <c r="D5285" t="s">
        <v>15</v>
      </c>
      <c r="F5285" t="s">
        <v>36</v>
      </c>
      <c r="G5285">
        <v>2</v>
      </c>
      <c r="H5285">
        <v>-18.836468952383601</v>
      </c>
      <c r="I5285">
        <v>9.798894162072011E-2</v>
      </c>
      <c r="J5285" t="s">
        <v>340</v>
      </c>
      <c r="L5285" t="s">
        <v>1456</v>
      </c>
    </row>
    <row r="5286" spans="1:12" x14ac:dyDescent="0.2">
      <c r="A5286" t="s">
        <v>1461</v>
      </c>
      <c r="B5286">
        <v>1.0666E-9</v>
      </c>
      <c r="C5286" t="s">
        <v>49</v>
      </c>
      <c r="D5286" t="s">
        <v>15</v>
      </c>
      <c r="F5286" t="s">
        <v>36</v>
      </c>
      <c r="G5286">
        <v>2</v>
      </c>
      <c r="H5286">
        <v>-20.658789817762049</v>
      </c>
      <c r="I5286">
        <v>9.798894162072011E-2</v>
      </c>
      <c r="J5286" t="s">
        <v>340</v>
      </c>
      <c r="L5286" t="s">
        <v>1461</v>
      </c>
    </row>
    <row r="5287" spans="1:12" x14ac:dyDescent="0.2">
      <c r="A5287" t="s">
        <v>1457</v>
      </c>
      <c r="B5287">
        <v>1.7777000000000001E-8</v>
      </c>
      <c r="C5287" t="s">
        <v>49</v>
      </c>
      <c r="D5287" t="s">
        <v>15</v>
      </c>
      <c r="F5287" t="s">
        <v>36</v>
      </c>
      <c r="G5287">
        <v>2</v>
      </c>
      <c r="H5287">
        <v>-17.845360350005858</v>
      </c>
      <c r="I5287">
        <v>9.798894162072011E-2</v>
      </c>
      <c r="J5287" t="s">
        <v>340</v>
      </c>
      <c r="L5287" t="s">
        <v>1457</v>
      </c>
    </row>
    <row r="5288" spans="1:12" x14ac:dyDescent="0.2">
      <c r="A5288" t="s">
        <v>1462</v>
      </c>
      <c r="B5288">
        <v>5.6487000000000004E-10</v>
      </c>
      <c r="C5288" t="s">
        <v>49</v>
      </c>
      <c r="D5288" t="s">
        <v>15</v>
      </c>
      <c r="F5288" t="s">
        <v>36</v>
      </c>
      <c r="G5288">
        <v>2</v>
      </c>
      <c r="H5288">
        <v>-21.294425499752101</v>
      </c>
      <c r="I5288">
        <v>9.798894162072011E-2</v>
      </c>
      <c r="J5288" t="s">
        <v>340</v>
      </c>
      <c r="L5288" t="s">
        <v>1462</v>
      </c>
    </row>
    <row r="5289" spans="1:12" x14ac:dyDescent="0.2">
      <c r="A5289" t="s">
        <v>1458</v>
      </c>
      <c r="B5289">
        <v>9.4146000000000001E-9</v>
      </c>
      <c r="C5289" t="s">
        <v>49</v>
      </c>
      <c r="D5289" t="s">
        <v>15</v>
      </c>
      <c r="F5289" t="s">
        <v>36</v>
      </c>
      <c r="G5289">
        <v>2</v>
      </c>
      <c r="H5289">
        <v>-18.48100416113547</v>
      </c>
      <c r="I5289">
        <v>9.798894162072011E-2</v>
      </c>
      <c r="J5289" t="s">
        <v>340</v>
      </c>
      <c r="L5289" t="s">
        <v>1458</v>
      </c>
    </row>
    <row r="5290" spans="1:12" x14ac:dyDescent="0.2">
      <c r="A5290" t="s">
        <v>341</v>
      </c>
      <c r="B5290">
        <v>2.3616999999999999E-8</v>
      </c>
      <c r="C5290" t="s">
        <v>359</v>
      </c>
      <c r="D5290" t="s">
        <v>15</v>
      </c>
      <c r="F5290" t="s">
        <v>36</v>
      </c>
      <c r="G5290">
        <v>2</v>
      </c>
      <c r="H5290">
        <v>-17.561299045251399</v>
      </c>
      <c r="I5290">
        <v>9.798894162072011E-2</v>
      </c>
      <c r="J5290" t="s">
        <v>340</v>
      </c>
      <c r="L5290" t="s">
        <v>341</v>
      </c>
    </row>
    <row r="5291" spans="1:12" x14ac:dyDescent="0.2">
      <c r="A5291" t="s">
        <v>342</v>
      </c>
      <c r="B5291">
        <v>2.3616999999999999E-8</v>
      </c>
      <c r="C5291" t="s">
        <v>359</v>
      </c>
      <c r="D5291" t="s">
        <v>15</v>
      </c>
      <c r="F5291" t="s">
        <v>36</v>
      </c>
      <c r="G5291">
        <v>2</v>
      </c>
      <c r="H5291">
        <v>-17.561299045251399</v>
      </c>
      <c r="I5291">
        <v>9.798894162072011E-2</v>
      </c>
      <c r="J5291" t="s">
        <v>340</v>
      </c>
      <c r="L5291" t="s">
        <v>342</v>
      </c>
    </row>
    <row r="5292" spans="1:12" x14ac:dyDescent="0.2">
      <c r="A5292" t="s">
        <v>343</v>
      </c>
      <c r="B5292">
        <v>1.2508E-8</v>
      </c>
      <c r="C5292" t="s">
        <v>359</v>
      </c>
      <c r="D5292" t="s">
        <v>15</v>
      </c>
      <c r="F5292" t="s">
        <v>36</v>
      </c>
      <c r="G5292">
        <v>2</v>
      </c>
      <c r="H5292">
        <v>-18.196897397350821</v>
      </c>
      <c r="I5292">
        <v>9.798894162072011E-2</v>
      </c>
      <c r="J5292" t="s">
        <v>340</v>
      </c>
      <c r="L5292" t="s">
        <v>343</v>
      </c>
    </row>
    <row r="5293" spans="1:12" x14ac:dyDescent="0.2">
      <c r="A5293" t="s">
        <v>344</v>
      </c>
      <c r="B5293">
        <v>1.2508E-8</v>
      </c>
      <c r="C5293" t="s">
        <v>359</v>
      </c>
      <c r="D5293" t="s">
        <v>15</v>
      </c>
      <c r="F5293" t="s">
        <v>36</v>
      </c>
      <c r="G5293">
        <v>2</v>
      </c>
      <c r="H5293">
        <v>-18.196897397350821</v>
      </c>
      <c r="I5293">
        <v>9.798894162072011E-2</v>
      </c>
      <c r="J5293" t="s">
        <v>340</v>
      </c>
      <c r="L5293" t="s">
        <v>344</v>
      </c>
    </row>
    <row r="5294" spans="1:12" x14ac:dyDescent="0.2">
      <c r="A5294" t="s">
        <v>345</v>
      </c>
      <c r="B5294">
        <v>2.4797999999999997E-7</v>
      </c>
      <c r="C5294" t="s">
        <v>359</v>
      </c>
      <c r="D5294" t="s">
        <v>15</v>
      </c>
      <c r="F5294" t="s">
        <v>36</v>
      </c>
      <c r="G5294">
        <v>2</v>
      </c>
      <c r="H5294">
        <v>-15.20991773919472</v>
      </c>
      <c r="I5294">
        <v>9.798894162072011E-2</v>
      </c>
      <c r="J5294" t="s">
        <v>340</v>
      </c>
      <c r="L5294" t="s">
        <v>345</v>
      </c>
    </row>
    <row r="5295" spans="1:12" x14ac:dyDescent="0.2">
      <c r="A5295" t="s">
        <v>346</v>
      </c>
      <c r="B5295">
        <v>1.3133E-7</v>
      </c>
      <c r="C5295" t="s">
        <v>359</v>
      </c>
      <c r="D5295" t="s">
        <v>15</v>
      </c>
      <c r="F5295" t="s">
        <v>36</v>
      </c>
      <c r="G5295">
        <v>2</v>
      </c>
      <c r="H5295">
        <v>-15.845552597349339</v>
      </c>
      <c r="I5295">
        <v>9.798894162072011E-2</v>
      </c>
      <c r="J5295" t="s">
        <v>340</v>
      </c>
      <c r="L5295" t="s">
        <v>346</v>
      </c>
    </row>
    <row r="5296" spans="1:12" x14ac:dyDescent="0.2">
      <c r="A5296" t="s">
        <v>347</v>
      </c>
      <c r="B5296">
        <v>4.6489E-8</v>
      </c>
      <c r="C5296" t="s">
        <v>49</v>
      </c>
      <c r="D5296" t="s">
        <v>15</v>
      </c>
      <c r="F5296" t="s">
        <v>36</v>
      </c>
      <c r="G5296">
        <v>2</v>
      </c>
      <c r="H5296">
        <v>-16.884050111477411</v>
      </c>
      <c r="I5296">
        <v>9.798894162072011E-2</v>
      </c>
      <c r="J5296" t="s">
        <v>340</v>
      </c>
      <c r="L5296" t="s">
        <v>347</v>
      </c>
    </row>
    <row r="5297" spans="1:12" x14ac:dyDescent="0.2">
      <c r="A5297" t="s">
        <v>348</v>
      </c>
      <c r="B5297">
        <v>3.3766000000000001E-9</v>
      </c>
      <c r="C5297" t="s">
        <v>49</v>
      </c>
      <c r="D5297" t="s">
        <v>15</v>
      </c>
      <c r="F5297" t="s">
        <v>36</v>
      </c>
      <c r="G5297">
        <v>2</v>
      </c>
      <c r="H5297">
        <v>-19.506396550885459</v>
      </c>
      <c r="I5297">
        <v>9.798894162072011E-2</v>
      </c>
      <c r="J5297" t="s">
        <v>340</v>
      </c>
      <c r="L5297" t="s">
        <v>348</v>
      </c>
    </row>
    <row r="5298" spans="1:12" x14ac:dyDescent="0.2">
      <c r="A5298" t="s">
        <v>349</v>
      </c>
      <c r="B5298">
        <v>1.2213E-8</v>
      </c>
      <c r="C5298" t="s">
        <v>359</v>
      </c>
      <c r="D5298" t="s">
        <v>15</v>
      </c>
      <c r="F5298" t="s">
        <v>36</v>
      </c>
      <c r="G5298">
        <v>2</v>
      </c>
      <c r="H5298">
        <v>-18.220764878757461</v>
      </c>
      <c r="I5298">
        <v>9.798894162072011E-2</v>
      </c>
      <c r="J5298" t="s">
        <v>340</v>
      </c>
      <c r="L5298" t="s">
        <v>349</v>
      </c>
    </row>
    <row r="5299" spans="1:12" x14ac:dyDescent="0.2">
      <c r="A5299" t="s">
        <v>350</v>
      </c>
      <c r="B5299">
        <v>2.0354999999999999E-7</v>
      </c>
      <c r="C5299" t="s">
        <v>359</v>
      </c>
      <c r="D5299" t="s">
        <v>15</v>
      </c>
      <c r="F5299" t="s">
        <v>36</v>
      </c>
      <c r="G5299">
        <v>2</v>
      </c>
      <c r="H5299">
        <v>-15.40735416199742</v>
      </c>
      <c r="I5299">
        <v>9.798894162072011E-2</v>
      </c>
      <c r="J5299" t="s">
        <v>340</v>
      </c>
      <c r="L5299" t="s">
        <v>350</v>
      </c>
    </row>
    <row r="5300" spans="1:12" x14ac:dyDescent="0.2">
      <c r="A5300" t="s">
        <v>351</v>
      </c>
      <c r="B5300">
        <v>6.4681999999999996E-9</v>
      </c>
      <c r="C5300" t="s">
        <v>359</v>
      </c>
      <c r="D5300" t="s">
        <v>15</v>
      </c>
      <c r="F5300" t="s">
        <v>36</v>
      </c>
      <c r="G5300">
        <v>2</v>
      </c>
      <c r="H5300">
        <v>-18.856367974250119</v>
      </c>
      <c r="I5300">
        <v>9.798894162072011E-2</v>
      </c>
      <c r="J5300" t="s">
        <v>340</v>
      </c>
      <c r="L5300" t="s">
        <v>351</v>
      </c>
    </row>
    <row r="5301" spans="1:12" x14ac:dyDescent="0.2">
      <c r="A5301" t="s">
        <v>352</v>
      </c>
      <c r="B5301">
        <v>1.078E-7</v>
      </c>
      <c r="C5301" t="s">
        <v>359</v>
      </c>
      <c r="D5301" t="s">
        <v>15</v>
      </c>
      <c r="F5301" t="s">
        <v>36</v>
      </c>
      <c r="G5301">
        <v>2</v>
      </c>
      <c r="H5301">
        <v>-16.042988178471511</v>
      </c>
      <c r="I5301">
        <v>9.798894162072011E-2</v>
      </c>
      <c r="J5301" t="s">
        <v>340</v>
      </c>
      <c r="L5301" t="s">
        <v>352</v>
      </c>
    </row>
    <row r="5302" spans="1:12" x14ac:dyDescent="0.2">
      <c r="A5302" t="s">
        <v>442</v>
      </c>
      <c r="B5302">
        <v>2.0720999999999999E-3</v>
      </c>
      <c r="C5302" t="s">
        <v>42</v>
      </c>
      <c r="D5302" t="s">
        <v>16</v>
      </c>
      <c r="F5302" t="s">
        <v>36</v>
      </c>
      <c r="G5302">
        <v>2</v>
      </c>
      <c r="H5302">
        <v>-6.1791926932012373</v>
      </c>
      <c r="I5302">
        <v>4.3409845976280087E-2</v>
      </c>
      <c r="J5302" t="s">
        <v>353</v>
      </c>
      <c r="L5302" t="s">
        <v>443</v>
      </c>
    </row>
    <row r="5303" spans="1:12" x14ac:dyDescent="0.2">
      <c r="A5303" t="s">
        <v>354</v>
      </c>
      <c r="B5303">
        <v>-1.8648999999999999E-6</v>
      </c>
      <c r="C5303" t="s">
        <v>49</v>
      </c>
      <c r="D5303" t="s">
        <v>250</v>
      </c>
      <c r="F5303" t="s">
        <v>36</v>
      </c>
      <c r="G5303">
        <v>2</v>
      </c>
      <c r="H5303">
        <v>-13.19230312560901</v>
      </c>
      <c r="I5303">
        <v>4.3409845976280087E-2</v>
      </c>
      <c r="J5303" t="s">
        <v>353</v>
      </c>
      <c r="K5303" t="b">
        <v>1</v>
      </c>
      <c r="L5303" t="s">
        <v>355</v>
      </c>
    </row>
    <row r="5305" spans="1:12" s="2" customFormat="1" x14ac:dyDescent="0.2">
      <c r="A5305" s="2" t="s">
        <v>2</v>
      </c>
      <c r="B5305" s="2" t="s">
        <v>1459</v>
      </c>
    </row>
    <row r="5306" spans="1:12" x14ac:dyDescent="0.2">
      <c r="A5306" t="s">
        <v>4</v>
      </c>
      <c r="B5306" t="s">
        <v>404</v>
      </c>
    </row>
    <row r="5307" spans="1:12" x14ac:dyDescent="0.2">
      <c r="A5307" t="s">
        <v>6</v>
      </c>
      <c r="B5307" t="s">
        <v>1871</v>
      </c>
    </row>
    <row r="5308" spans="1:12" x14ac:dyDescent="0.2">
      <c r="A5308" t="s">
        <v>8</v>
      </c>
      <c r="B5308">
        <v>1</v>
      </c>
    </row>
    <row r="5309" spans="1:12" x14ac:dyDescent="0.2">
      <c r="A5309" t="s">
        <v>9</v>
      </c>
      <c r="B5309" t="s">
        <v>73</v>
      </c>
    </row>
    <row r="5310" spans="1:12" x14ac:dyDescent="0.2">
      <c r="A5310" t="s">
        <v>11</v>
      </c>
      <c r="B5310" t="s">
        <v>12</v>
      </c>
    </row>
    <row r="5311" spans="1:12" x14ac:dyDescent="0.2">
      <c r="A5311" t="s">
        <v>13</v>
      </c>
      <c r="B5311" t="s">
        <v>14</v>
      </c>
    </row>
    <row r="5312" spans="1:12" x14ac:dyDescent="0.2">
      <c r="A5312" t="s">
        <v>15</v>
      </c>
      <c r="B5312" t="s">
        <v>53</v>
      </c>
    </row>
    <row r="5313" spans="1:19" x14ac:dyDescent="0.2">
      <c r="A5313" t="s">
        <v>17</v>
      </c>
    </row>
    <row r="5314" spans="1:19" s="2" customFormat="1" x14ac:dyDescent="0.2">
      <c r="A5314" s="2" t="s">
        <v>18</v>
      </c>
      <c r="B5314" s="2" t="s">
        <v>19</v>
      </c>
      <c r="C5314" s="2" t="s">
        <v>6</v>
      </c>
      <c r="D5314" s="2" t="s">
        <v>15</v>
      </c>
      <c r="E5314" s="2" t="s">
        <v>20</v>
      </c>
      <c r="F5314" s="2" t="s">
        <v>13</v>
      </c>
      <c r="G5314" s="2" t="s">
        <v>21</v>
      </c>
      <c r="H5314" s="2" t="s">
        <v>9</v>
      </c>
      <c r="I5314" s="2" t="s">
        <v>4</v>
      </c>
      <c r="J5314" s="2" t="s">
        <v>1925</v>
      </c>
      <c r="K5314" s="2" t="s">
        <v>1998</v>
      </c>
      <c r="L5314" s="2" t="s">
        <v>2002</v>
      </c>
      <c r="M5314" s="2" t="s">
        <v>2001</v>
      </c>
      <c r="O5314" s="2" t="s">
        <v>2000</v>
      </c>
      <c r="P5314" s="2" t="s">
        <v>2004</v>
      </c>
      <c r="Q5314" s="2" t="s">
        <v>1502</v>
      </c>
      <c r="R5314" s="2" t="s">
        <v>2005</v>
      </c>
      <c r="S5314" s="2" t="s">
        <v>2006</v>
      </c>
    </row>
    <row r="5315" spans="1:19" x14ac:dyDescent="0.2">
      <c r="A5315" t="s">
        <v>335</v>
      </c>
      <c r="B5315">
        <v>3.8502999999999998</v>
      </c>
      <c r="D5315" t="s">
        <v>30</v>
      </c>
      <c r="E5315" t="s">
        <v>336</v>
      </c>
      <c r="F5315" t="s">
        <v>27</v>
      </c>
      <c r="G5315">
        <v>0</v>
      </c>
      <c r="I5315" t="s">
        <v>337</v>
      </c>
    </row>
    <row r="5316" spans="1:19" x14ac:dyDescent="0.2">
      <c r="A5316" t="s">
        <v>29</v>
      </c>
      <c r="B5316">
        <v>0.25026999999999999</v>
      </c>
      <c r="D5316" t="s">
        <v>30</v>
      </c>
      <c r="E5316" t="s">
        <v>31</v>
      </c>
      <c r="F5316" t="s">
        <v>27</v>
      </c>
      <c r="G5316">
        <v>0</v>
      </c>
      <c r="I5316" t="s">
        <v>338</v>
      </c>
    </row>
    <row r="5317" spans="1:19" x14ac:dyDescent="0.2">
      <c r="A5317" t="s">
        <v>1459</v>
      </c>
      <c r="B5317">
        <v>1</v>
      </c>
      <c r="C5317" t="str">
        <f>B5307</f>
        <v>SS</v>
      </c>
      <c r="D5317" t="s">
        <v>53</v>
      </c>
      <c r="E5317" t="s">
        <v>339</v>
      </c>
      <c r="F5317" t="s">
        <v>33</v>
      </c>
      <c r="G5317">
        <v>0</v>
      </c>
      <c r="H5317" t="s">
        <v>73</v>
      </c>
      <c r="J5317">
        <f>VLOOKUP(C5317,'extension - production vol'!$B$6:$D$235,3,0)</f>
        <v>5.609</v>
      </c>
    </row>
    <row r="5318" spans="1:19" x14ac:dyDescent="0.2">
      <c r="A5318" t="s">
        <v>1439</v>
      </c>
      <c r="B5318">
        <v>6.4265290829504533E-9</v>
      </c>
      <c r="C5318" t="s">
        <v>49</v>
      </c>
      <c r="D5318" t="s">
        <v>15</v>
      </c>
      <c r="F5318" t="s">
        <v>36</v>
      </c>
      <c r="G5318">
        <v>0</v>
      </c>
      <c r="H5318" t="s">
        <v>1439</v>
      </c>
      <c r="I5318" t="s">
        <v>340</v>
      </c>
    </row>
    <row r="5319" spans="1:19" x14ac:dyDescent="0.2">
      <c r="A5319" t="s">
        <v>1440</v>
      </c>
      <c r="B5319">
        <v>7.9051994914169298E-8</v>
      </c>
      <c r="C5319" t="s">
        <v>49</v>
      </c>
      <c r="D5319" t="s">
        <v>15</v>
      </c>
      <c r="F5319" t="s">
        <v>36</v>
      </c>
      <c r="G5319">
        <v>0</v>
      </c>
      <c r="H5319" t="s">
        <v>1440</v>
      </c>
      <c r="I5319" t="s">
        <v>340</v>
      </c>
    </row>
    <row r="5320" spans="1:19" x14ac:dyDescent="0.2">
      <c r="A5320" t="s">
        <v>1441</v>
      </c>
      <c r="B5320">
        <v>4.3905136743696912E-9</v>
      </c>
      <c r="C5320" t="s">
        <v>35</v>
      </c>
      <c r="D5320" t="s">
        <v>15</v>
      </c>
      <c r="F5320" t="s">
        <v>36</v>
      </c>
      <c r="G5320">
        <v>0</v>
      </c>
      <c r="H5320" t="s">
        <v>1441</v>
      </c>
      <c r="I5320" t="s">
        <v>340</v>
      </c>
    </row>
    <row r="5321" spans="1:19" x14ac:dyDescent="0.2">
      <c r="A5321" t="s">
        <v>1442</v>
      </c>
      <c r="B5321">
        <v>1.0521308675626849E-7</v>
      </c>
      <c r="C5321" t="s">
        <v>35</v>
      </c>
      <c r="D5321" t="s">
        <v>15</v>
      </c>
      <c r="F5321" t="s">
        <v>36</v>
      </c>
      <c r="G5321">
        <v>0</v>
      </c>
      <c r="H5321" t="s">
        <v>1442</v>
      </c>
      <c r="I5321" t="s">
        <v>340</v>
      </c>
    </row>
    <row r="5322" spans="1:19" x14ac:dyDescent="0.2">
      <c r="A5322" t="s">
        <v>341</v>
      </c>
      <c r="B5322">
        <v>2.1036182300075951E-7</v>
      </c>
      <c r="C5322" t="s">
        <v>35</v>
      </c>
      <c r="D5322" t="s">
        <v>15</v>
      </c>
      <c r="F5322" t="s">
        <v>36</v>
      </c>
      <c r="G5322">
        <v>0</v>
      </c>
      <c r="H5322" t="s">
        <v>341</v>
      </c>
      <c r="I5322" t="s">
        <v>340</v>
      </c>
    </row>
    <row r="5323" spans="1:19" x14ac:dyDescent="0.2">
      <c r="A5323" t="s">
        <v>342</v>
      </c>
      <c r="B5323">
        <v>2.1036182300075951E-7</v>
      </c>
      <c r="C5323" t="s">
        <v>35</v>
      </c>
      <c r="D5323" t="s">
        <v>15</v>
      </c>
      <c r="F5323" t="s">
        <v>36</v>
      </c>
      <c r="G5323">
        <v>0</v>
      </c>
      <c r="H5323" t="s">
        <v>342</v>
      </c>
      <c r="I5323" t="s">
        <v>340</v>
      </c>
    </row>
    <row r="5324" spans="1:19" x14ac:dyDescent="0.2">
      <c r="A5324" t="s">
        <v>343</v>
      </c>
      <c r="B5324">
        <v>1.161457169463653E-7</v>
      </c>
      <c r="C5324" t="s">
        <v>35</v>
      </c>
      <c r="D5324" t="s">
        <v>15</v>
      </c>
      <c r="F5324" t="s">
        <v>36</v>
      </c>
      <c r="G5324">
        <v>0</v>
      </c>
      <c r="H5324" t="s">
        <v>343</v>
      </c>
      <c r="I5324" t="s">
        <v>340</v>
      </c>
    </row>
    <row r="5325" spans="1:19" x14ac:dyDescent="0.2">
      <c r="A5325" t="s">
        <v>344</v>
      </c>
      <c r="B5325">
        <v>1.161457169463653E-7</v>
      </c>
      <c r="C5325" t="s">
        <v>35</v>
      </c>
      <c r="D5325" t="s">
        <v>15</v>
      </c>
      <c r="F5325" t="s">
        <v>36</v>
      </c>
      <c r="G5325">
        <v>0</v>
      </c>
      <c r="H5325" t="s">
        <v>344</v>
      </c>
      <c r="I5325" t="s">
        <v>340</v>
      </c>
    </row>
    <row r="5326" spans="1:19" x14ac:dyDescent="0.2">
      <c r="A5326" t="s">
        <v>345</v>
      </c>
      <c r="B5326">
        <v>2.1895696433061281E-6</v>
      </c>
      <c r="C5326" t="s">
        <v>35</v>
      </c>
      <c r="D5326" t="s">
        <v>15</v>
      </c>
      <c r="F5326" t="s">
        <v>36</v>
      </c>
      <c r="G5326">
        <v>0</v>
      </c>
      <c r="H5326" t="s">
        <v>345</v>
      </c>
      <c r="I5326" t="s">
        <v>340</v>
      </c>
    </row>
    <row r="5327" spans="1:19" x14ac:dyDescent="0.2">
      <c r="A5327" t="s">
        <v>346</v>
      </c>
      <c r="B5327">
        <v>1.2113722961667671E-6</v>
      </c>
      <c r="C5327" t="s">
        <v>35</v>
      </c>
      <c r="D5327" t="s">
        <v>15</v>
      </c>
      <c r="F5327" t="s">
        <v>36</v>
      </c>
      <c r="G5327">
        <v>0</v>
      </c>
      <c r="H5327" t="s">
        <v>346</v>
      </c>
      <c r="I5327" t="s">
        <v>340</v>
      </c>
    </row>
    <row r="5328" spans="1:19" x14ac:dyDescent="0.2">
      <c r="A5328" t="s">
        <v>347</v>
      </c>
      <c r="B5328">
        <v>1.5412295411323661E-7</v>
      </c>
      <c r="C5328" t="s">
        <v>49</v>
      </c>
      <c r="D5328" t="s">
        <v>15</v>
      </c>
      <c r="F5328" t="s">
        <v>36</v>
      </c>
      <c r="G5328">
        <v>0</v>
      </c>
      <c r="H5328" t="s">
        <v>347</v>
      </c>
      <c r="I5328" t="s">
        <v>340</v>
      </c>
    </row>
    <row r="5329" spans="1:9" x14ac:dyDescent="0.2">
      <c r="A5329" t="s">
        <v>348</v>
      </c>
      <c r="B5329">
        <v>3.281510868019834E-9</v>
      </c>
      <c r="C5329" t="s">
        <v>49</v>
      </c>
      <c r="D5329" t="s">
        <v>15</v>
      </c>
      <c r="F5329" t="s">
        <v>36</v>
      </c>
      <c r="G5329">
        <v>0</v>
      </c>
      <c r="H5329" t="s">
        <v>348</v>
      </c>
      <c r="I5329" t="s">
        <v>340</v>
      </c>
    </row>
    <row r="5330" spans="1:9" x14ac:dyDescent="0.2">
      <c r="A5330" t="s">
        <v>349</v>
      </c>
      <c r="B5330">
        <v>9.554485716244923E-8</v>
      </c>
      <c r="C5330" t="s">
        <v>35</v>
      </c>
      <c r="D5330" t="s">
        <v>15</v>
      </c>
      <c r="F5330" t="s">
        <v>36</v>
      </c>
      <c r="G5330">
        <v>0</v>
      </c>
      <c r="H5330" t="s">
        <v>349</v>
      </c>
      <c r="I5330" t="s">
        <v>340</v>
      </c>
    </row>
    <row r="5331" spans="1:9" x14ac:dyDescent="0.2">
      <c r="A5331" t="s">
        <v>350</v>
      </c>
      <c r="B5331">
        <v>2.2976263270017552E-6</v>
      </c>
      <c r="C5331" t="s">
        <v>35</v>
      </c>
      <c r="D5331" t="s">
        <v>15</v>
      </c>
      <c r="F5331" t="s">
        <v>36</v>
      </c>
      <c r="G5331">
        <v>0</v>
      </c>
      <c r="H5331" t="s">
        <v>350</v>
      </c>
      <c r="I5331" t="s">
        <v>340</v>
      </c>
    </row>
    <row r="5332" spans="1:9" x14ac:dyDescent="0.2">
      <c r="A5332" t="s">
        <v>351</v>
      </c>
      <c r="B5332">
        <v>5.3061518888431617E-8</v>
      </c>
      <c r="C5332" t="s">
        <v>35</v>
      </c>
      <c r="D5332" t="s">
        <v>15</v>
      </c>
      <c r="F5332" t="s">
        <v>36</v>
      </c>
      <c r="G5332">
        <v>0</v>
      </c>
      <c r="H5332" t="s">
        <v>351</v>
      </c>
      <c r="I5332" t="s">
        <v>340</v>
      </c>
    </row>
    <row r="5333" spans="1:9" x14ac:dyDescent="0.2">
      <c r="A5333" t="s">
        <v>352</v>
      </c>
      <c r="B5333">
        <v>1.2739314288326559E-6</v>
      </c>
      <c r="C5333" t="s">
        <v>35</v>
      </c>
      <c r="D5333" t="s">
        <v>15</v>
      </c>
      <c r="F5333" t="s">
        <v>36</v>
      </c>
      <c r="G5333">
        <v>0</v>
      </c>
      <c r="H5333" t="s">
        <v>352</v>
      </c>
      <c r="I5333" t="s">
        <v>340</v>
      </c>
    </row>
    <row r="5334" spans="1:9" x14ac:dyDescent="0.2">
      <c r="A5334" t="s">
        <v>442</v>
      </c>
      <c r="B5334">
        <v>3.7025999999999999E-3</v>
      </c>
      <c r="C5334" t="s">
        <v>42</v>
      </c>
      <c r="D5334" t="s">
        <v>16</v>
      </c>
      <c r="F5334" t="s">
        <v>36</v>
      </c>
      <c r="G5334">
        <v>0</v>
      </c>
      <c r="H5334" t="s">
        <v>443</v>
      </c>
      <c r="I5334" t="s">
        <v>353</v>
      </c>
    </row>
    <row r="5335" spans="1:9" x14ac:dyDescent="0.2">
      <c r="A5335" t="s">
        <v>354</v>
      </c>
      <c r="B5335">
        <v>-3.3322999999999998E-6</v>
      </c>
      <c r="C5335" t="s">
        <v>49</v>
      </c>
      <c r="D5335" t="s">
        <v>250</v>
      </c>
      <c r="F5335" t="s">
        <v>36</v>
      </c>
      <c r="G5335">
        <v>0</v>
      </c>
      <c r="H5335" t="s">
        <v>355</v>
      </c>
      <c r="I5335" t="s">
        <v>353</v>
      </c>
    </row>
    <row r="5337" spans="1:9" s="2" customFormat="1" x14ac:dyDescent="0.2">
      <c r="A5337" s="2" t="s">
        <v>2</v>
      </c>
      <c r="B5337" s="2" t="s">
        <v>1460</v>
      </c>
    </row>
    <row r="5338" spans="1:9" x14ac:dyDescent="0.2">
      <c r="A5338" t="s">
        <v>4</v>
      </c>
      <c r="B5338" t="s">
        <v>404</v>
      </c>
    </row>
    <row r="5339" spans="1:9" x14ac:dyDescent="0.2">
      <c r="A5339" t="s">
        <v>6</v>
      </c>
      <c r="B5339" t="s">
        <v>1871</v>
      </c>
    </row>
    <row r="5340" spans="1:9" x14ac:dyDescent="0.2">
      <c r="A5340" t="s">
        <v>8</v>
      </c>
      <c r="B5340">
        <v>1</v>
      </c>
    </row>
    <row r="5341" spans="1:9" x14ac:dyDescent="0.2">
      <c r="A5341" t="s">
        <v>9</v>
      </c>
      <c r="B5341" t="s">
        <v>73</v>
      </c>
    </row>
    <row r="5342" spans="1:9" x14ac:dyDescent="0.2">
      <c r="A5342" t="s">
        <v>11</v>
      </c>
      <c r="B5342" t="s">
        <v>12</v>
      </c>
    </row>
    <row r="5343" spans="1:9" x14ac:dyDescent="0.2">
      <c r="A5343" t="s">
        <v>13</v>
      </c>
      <c r="B5343" t="s">
        <v>14</v>
      </c>
    </row>
    <row r="5344" spans="1:9" x14ac:dyDescent="0.2">
      <c r="A5344" t="s">
        <v>15</v>
      </c>
      <c r="B5344" t="s">
        <v>53</v>
      </c>
    </row>
    <row r="5345" spans="1:19" x14ac:dyDescent="0.2">
      <c r="A5345" t="s">
        <v>17</v>
      </c>
    </row>
    <row r="5346" spans="1:19" s="2" customFormat="1" x14ac:dyDescent="0.2">
      <c r="A5346" s="2" t="s">
        <v>18</v>
      </c>
      <c r="B5346" s="2" t="s">
        <v>19</v>
      </c>
      <c r="C5346" s="2" t="s">
        <v>6</v>
      </c>
      <c r="D5346" s="2" t="s">
        <v>15</v>
      </c>
      <c r="E5346" s="2" t="s">
        <v>20</v>
      </c>
      <c r="F5346" s="2" t="s">
        <v>13</v>
      </c>
      <c r="G5346" s="2" t="s">
        <v>21</v>
      </c>
      <c r="H5346" s="2" t="s">
        <v>9</v>
      </c>
      <c r="I5346" s="2" t="s">
        <v>4</v>
      </c>
      <c r="J5346" s="2" t="s">
        <v>1925</v>
      </c>
      <c r="K5346" s="2" t="s">
        <v>1998</v>
      </c>
      <c r="L5346" s="2" t="s">
        <v>2002</v>
      </c>
      <c r="M5346" s="2" t="s">
        <v>2001</v>
      </c>
      <c r="O5346" s="2" t="s">
        <v>2000</v>
      </c>
      <c r="P5346" s="2" t="s">
        <v>2004</v>
      </c>
      <c r="Q5346" s="2" t="s">
        <v>1502</v>
      </c>
      <c r="R5346" s="2" t="s">
        <v>2005</v>
      </c>
      <c r="S5346" s="2" t="s">
        <v>2006</v>
      </c>
    </row>
    <row r="5347" spans="1:19" x14ac:dyDescent="0.2">
      <c r="A5347" t="s">
        <v>335</v>
      </c>
      <c r="B5347">
        <v>3.8502999999999998</v>
      </c>
      <c r="D5347" t="s">
        <v>30</v>
      </c>
      <c r="E5347" t="s">
        <v>336</v>
      </c>
      <c r="F5347" t="s">
        <v>27</v>
      </c>
      <c r="G5347">
        <v>0</v>
      </c>
      <c r="I5347" t="s">
        <v>337</v>
      </c>
    </row>
    <row r="5348" spans="1:19" x14ac:dyDescent="0.2">
      <c r="A5348" t="s">
        <v>29</v>
      </c>
      <c r="B5348">
        <v>0.25026999999999999</v>
      </c>
      <c r="D5348" t="s">
        <v>30</v>
      </c>
      <c r="E5348" t="s">
        <v>31</v>
      </c>
      <c r="F5348" t="s">
        <v>27</v>
      </c>
      <c r="G5348">
        <v>0</v>
      </c>
      <c r="I5348" t="s">
        <v>338</v>
      </c>
    </row>
    <row r="5349" spans="1:19" x14ac:dyDescent="0.2">
      <c r="A5349" t="s">
        <v>1460</v>
      </c>
      <c r="B5349">
        <v>1</v>
      </c>
      <c r="C5349" t="str">
        <f>B5339</f>
        <v>SS</v>
      </c>
      <c r="D5349" t="s">
        <v>53</v>
      </c>
      <c r="E5349" t="s">
        <v>339</v>
      </c>
      <c r="F5349" t="s">
        <v>33</v>
      </c>
      <c r="G5349">
        <v>0</v>
      </c>
      <c r="H5349" t="s">
        <v>73</v>
      </c>
      <c r="J5349">
        <f>VLOOKUP(C5349,'extension - production vol'!$B$6:$D$235,3,0)</f>
        <v>5.609</v>
      </c>
    </row>
    <row r="5350" spans="1:19" x14ac:dyDescent="0.2">
      <c r="A5350" t="s">
        <v>1434</v>
      </c>
      <c r="B5350">
        <v>3.3521534714391271E-8</v>
      </c>
      <c r="C5350" t="s">
        <v>49</v>
      </c>
      <c r="D5350" t="s">
        <v>15</v>
      </c>
      <c r="F5350" t="s">
        <v>36</v>
      </c>
      <c r="G5350">
        <v>0</v>
      </c>
      <c r="H5350" t="s">
        <v>1434</v>
      </c>
      <c r="I5350" t="s">
        <v>340</v>
      </c>
    </row>
    <row r="5351" spans="1:19" x14ac:dyDescent="0.2">
      <c r="A5351" t="s">
        <v>1435</v>
      </c>
      <c r="B5351">
        <v>1.7708617649119798E-8</v>
      </c>
      <c r="C5351" t="s">
        <v>49</v>
      </c>
      <c r="D5351" t="s">
        <v>15</v>
      </c>
      <c r="F5351" t="s">
        <v>36</v>
      </c>
      <c r="G5351">
        <v>0</v>
      </c>
      <c r="H5351" t="s">
        <v>1435</v>
      </c>
      <c r="I5351" t="s">
        <v>340</v>
      </c>
    </row>
    <row r="5352" spans="1:19" x14ac:dyDescent="0.2">
      <c r="A5352" t="s">
        <v>1452</v>
      </c>
      <c r="B5352">
        <v>3.0570455872195341E-10</v>
      </c>
      <c r="C5352" t="s">
        <v>35</v>
      </c>
      <c r="D5352" t="s">
        <v>15</v>
      </c>
      <c r="F5352" t="s">
        <v>36</v>
      </c>
      <c r="G5352">
        <v>0</v>
      </c>
      <c r="H5352" t="s">
        <v>1452</v>
      </c>
      <c r="I5352" t="s">
        <v>340</v>
      </c>
    </row>
    <row r="5353" spans="1:19" x14ac:dyDescent="0.2">
      <c r="A5353" t="s">
        <v>1453</v>
      </c>
      <c r="B5353">
        <v>3.7018911407736551E-10</v>
      </c>
      <c r="C5353" t="s">
        <v>35</v>
      </c>
      <c r="D5353" t="s">
        <v>15</v>
      </c>
      <c r="F5353" t="s">
        <v>36</v>
      </c>
      <c r="G5353">
        <v>0</v>
      </c>
      <c r="H5353" t="s">
        <v>1453</v>
      </c>
      <c r="I5353" t="s">
        <v>340</v>
      </c>
    </row>
    <row r="5354" spans="1:19" x14ac:dyDescent="0.2">
      <c r="A5354" t="s">
        <v>1454</v>
      </c>
      <c r="B5354">
        <v>4.824400067330827E-11</v>
      </c>
      <c r="C5354" t="s">
        <v>35</v>
      </c>
      <c r="D5354" t="s">
        <v>15</v>
      </c>
      <c r="F5354" t="s">
        <v>36</v>
      </c>
      <c r="G5354">
        <v>0</v>
      </c>
      <c r="H5354" t="s">
        <v>1454</v>
      </c>
      <c r="I5354" t="s">
        <v>340</v>
      </c>
    </row>
    <row r="5355" spans="1:19" x14ac:dyDescent="0.2">
      <c r="A5355" t="s">
        <v>1455</v>
      </c>
      <c r="B5355">
        <v>9.7920991465625702E-9</v>
      </c>
      <c r="C5355" t="s">
        <v>35</v>
      </c>
      <c r="D5355" t="s">
        <v>15</v>
      </c>
      <c r="F5355" t="s">
        <v>36</v>
      </c>
      <c r="G5355">
        <v>0</v>
      </c>
      <c r="H5355" t="s">
        <v>1455</v>
      </c>
      <c r="I5355" t="s">
        <v>340</v>
      </c>
    </row>
    <row r="5356" spans="1:19" x14ac:dyDescent="0.2">
      <c r="A5356" t="s">
        <v>1456</v>
      </c>
      <c r="B5356">
        <v>5.1826475970831156E-9</v>
      </c>
      <c r="C5356" t="s">
        <v>35</v>
      </c>
      <c r="D5356" t="s">
        <v>15</v>
      </c>
      <c r="F5356" t="s">
        <v>36</v>
      </c>
      <c r="G5356">
        <v>0</v>
      </c>
      <c r="H5356" t="s">
        <v>1456</v>
      </c>
      <c r="I5356" t="s">
        <v>340</v>
      </c>
    </row>
    <row r="5357" spans="1:19" x14ac:dyDescent="0.2">
      <c r="A5357" t="s">
        <v>1461</v>
      </c>
      <c r="B5357">
        <v>5.3404337904433668E-9</v>
      </c>
      <c r="C5357" t="s">
        <v>49</v>
      </c>
      <c r="D5357" t="s">
        <v>15</v>
      </c>
      <c r="F5357" t="s">
        <v>36</v>
      </c>
      <c r="G5357">
        <v>0</v>
      </c>
      <c r="H5357" t="s">
        <v>1461</v>
      </c>
      <c r="I5357" t="s">
        <v>340</v>
      </c>
    </row>
    <row r="5358" spans="1:19" x14ac:dyDescent="0.2">
      <c r="A5358" t="s">
        <v>1457</v>
      </c>
      <c r="B5358">
        <v>6.2434324500307844E-8</v>
      </c>
      <c r="C5358" t="s">
        <v>49</v>
      </c>
      <c r="D5358" t="s">
        <v>15</v>
      </c>
      <c r="F5358" t="s">
        <v>36</v>
      </c>
      <c r="G5358">
        <v>0</v>
      </c>
      <c r="H5358" t="s">
        <v>1457</v>
      </c>
      <c r="I5358" t="s">
        <v>340</v>
      </c>
    </row>
    <row r="5359" spans="1:19" x14ac:dyDescent="0.2">
      <c r="A5359" t="s">
        <v>1462</v>
      </c>
      <c r="B5359">
        <v>1.9816111689228142E-9</v>
      </c>
      <c r="C5359" t="s">
        <v>49</v>
      </c>
      <c r="D5359" t="s">
        <v>15</v>
      </c>
      <c r="F5359" t="s">
        <v>36</v>
      </c>
      <c r="G5359">
        <v>0</v>
      </c>
      <c r="H5359" t="s">
        <v>1462</v>
      </c>
      <c r="I5359" t="s">
        <v>340</v>
      </c>
    </row>
    <row r="5360" spans="1:19" x14ac:dyDescent="0.2">
      <c r="A5360" t="s">
        <v>1458</v>
      </c>
      <c r="B5360">
        <v>3.3001000093019847E-8</v>
      </c>
      <c r="C5360" t="s">
        <v>49</v>
      </c>
      <c r="D5360" t="s">
        <v>15</v>
      </c>
      <c r="F5360" t="s">
        <v>36</v>
      </c>
      <c r="G5360">
        <v>0</v>
      </c>
      <c r="H5360" t="s">
        <v>1458</v>
      </c>
      <c r="I5360" t="s">
        <v>340</v>
      </c>
    </row>
    <row r="5361" spans="1:22" x14ac:dyDescent="0.2">
      <c r="A5361" t="s">
        <v>442</v>
      </c>
      <c r="B5361">
        <v>3.7025999999999999E-3</v>
      </c>
      <c r="C5361" t="s">
        <v>42</v>
      </c>
      <c r="D5361" t="s">
        <v>16</v>
      </c>
      <c r="F5361" t="s">
        <v>36</v>
      </c>
      <c r="G5361">
        <v>0</v>
      </c>
      <c r="H5361" t="s">
        <v>443</v>
      </c>
      <c r="I5361" t="s">
        <v>353</v>
      </c>
    </row>
    <row r="5362" spans="1:22" x14ac:dyDescent="0.2">
      <c r="A5362" t="s">
        <v>354</v>
      </c>
      <c r="B5362">
        <v>-3.3322999999999998E-6</v>
      </c>
      <c r="C5362" t="s">
        <v>49</v>
      </c>
      <c r="D5362" t="s">
        <v>250</v>
      </c>
      <c r="F5362" t="s">
        <v>36</v>
      </c>
      <c r="G5362">
        <v>0</v>
      </c>
      <c r="H5362" t="s">
        <v>355</v>
      </c>
      <c r="I5362" t="s">
        <v>353</v>
      </c>
    </row>
    <row r="5364" spans="1:22" s="2" customFormat="1" x14ac:dyDescent="0.2">
      <c r="A5364" s="2" t="s">
        <v>2</v>
      </c>
      <c r="B5364" s="2" t="s">
        <v>332</v>
      </c>
    </row>
    <row r="5365" spans="1:22" x14ac:dyDescent="0.2">
      <c r="A5365" t="s">
        <v>4</v>
      </c>
      <c r="B5365" t="s">
        <v>356</v>
      </c>
    </row>
    <row r="5366" spans="1:22" x14ac:dyDescent="0.2">
      <c r="A5366" t="s">
        <v>6</v>
      </c>
      <c r="B5366" t="s">
        <v>1871</v>
      </c>
    </row>
    <row r="5367" spans="1:22" x14ac:dyDescent="0.2">
      <c r="A5367" t="s">
        <v>8</v>
      </c>
      <c r="B5367">
        <v>1</v>
      </c>
    </row>
    <row r="5368" spans="1:22" x14ac:dyDescent="0.2">
      <c r="A5368" t="s">
        <v>9</v>
      </c>
      <c r="B5368" t="s">
        <v>73</v>
      </c>
    </row>
    <row r="5369" spans="1:22" x14ac:dyDescent="0.2">
      <c r="A5369" t="s">
        <v>11</v>
      </c>
      <c r="B5369" t="s">
        <v>12</v>
      </c>
    </row>
    <row r="5370" spans="1:22" x14ac:dyDescent="0.2">
      <c r="A5370" t="s">
        <v>13</v>
      </c>
      <c r="B5370" t="s">
        <v>14</v>
      </c>
    </row>
    <row r="5371" spans="1:22" x14ac:dyDescent="0.2">
      <c r="A5371" t="s">
        <v>15</v>
      </c>
      <c r="B5371" t="s">
        <v>53</v>
      </c>
    </row>
    <row r="5372" spans="1:22" x14ac:dyDescent="0.2">
      <c r="A5372" t="s">
        <v>17</v>
      </c>
    </row>
    <row r="5373" spans="1:22" s="2" customFormat="1" x14ac:dyDescent="0.2">
      <c r="A5373" s="2" t="s">
        <v>18</v>
      </c>
      <c r="B5373" s="2" t="s">
        <v>19</v>
      </c>
      <c r="C5373" s="2" t="s">
        <v>6</v>
      </c>
      <c r="D5373" s="2" t="s">
        <v>15</v>
      </c>
      <c r="E5373" s="2" t="s">
        <v>20</v>
      </c>
      <c r="F5373" s="2" t="s">
        <v>13</v>
      </c>
      <c r="G5373" s="2" t="s">
        <v>21</v>
      </c>
      <c r="H5373" s="2" t="s">
        <v>22</v>
      </c>
      <c r="I5373" s="2" t="s">
        <v>23</v>
      </c>
      <c r="J5373" s="2" t="s">
        <v>4</v>
      </c>
      <c r="K5373" s="2" t="s">
        <v>24</v>
      </c>
      <c r="L5373" s="2" t="s">
        <v>9</v>
      </c>
      <c r="M5373" s="2" t="s">
        <v>1998</v>
      </c>
      <c r="O5373" s="2" t="s">
        <v>2002</v>
      </c>
      <c r="P5373" s="2" t="s">
        <v>2003</v>
      </c>
      <c r="Q5373" s="2" t="s">
        <v>2001</v>
      </c>
      <c r="R5373" s="2" t="s">
        <v>2000</v>
      </c>
      <c r="S5373" s="2" t="s">
        <v>2004</v>
      </c>
      <c r="T5373" s="2" t="s">
        <v>1502</v>
      </c>
      <c r="U5373" s="2" t="s">
        <v>2005</v>
      </c>
      <c r="V5373" s="2" t="s">
        <v>2006</v>
      </c>
    </row>
    <row r="5374" spans="1:22" x14ac:dyDescent="0.2">
      <c r="A5374" t="s">
        <v>335</v>
      </c>
      <c r="B5374">
        <v>3.8502999999999998</v>
      </c>
      <c r="D5374" t="s">
        <v>30</v>
      </c>
      <c r="E5374" t="s">
        <v>336</v>
      </c>
      <c r="F5374" t="s">
        <v>27</v>
      </c>
      <c r="G5374">
        <v>2</v>
      </c>
      <c r="H5374">
        <v>1.348151067341848</v>
      </c>
      <c r="I5374">
        <v>4.3409845976280087E-2</v>
      </c>
      <c r="J5374" t="s">
        <v>337</v>
      </c>
    </row>
    <row r="5375" spans="1:22" x14ac:dyDescent="0.2">
      <c r="A5375" t="s">
        <v>29</v>
      </c>
      <c r="B5375">
        <v>0.25026999999999999</v>
      </c>
      <c r="D5375" t="s">
        <v>30</v>
      </c>
      <c r="E5375" t="s">
        <v>31</v>
      </c>
      <c r="F5375" t="s">
        <v>27</v>
      </c>
      <c r="G5375">
        <v>2</v>
      </c>
      <c r="H5375">
        <v>-1.385214943900327</v>
      </c>
      <c r="I5375">
        <v>2.439508208471609E-2</v>
      </c>
      <c r="J5375" t="s">
        <v>358</v>
      </c>
    </row>
    <row r="5376" spans="1:22" x14ac:dyDescent="0.2">
      <c r="A5376" t="s">
        <v>332</v>
      </c>
      <c r="B5376">
        <v>1</v>
      </c>
      <c r="C5376" t="str">
        <f>B5366</f>
        <v>SS</v>
      </c>
      <c r="D5376" t="s">
        <v>53</v>
      </c>
      <c r="E5376" t="s">
        <v>339</v>
      </c>
      <c r="F5376" t="s">
        <v>33</v>
      </c>
      <c r="G5376">
        <v>0</v>
      </c>
      <c r="H5376">
        <v>1</v>
      </c>
      <c r="L5376" t="s">
        <v>73</v>
      </c>
      <c r="M5376">
        <f>VLOOKUP(C5376,'extension - production vol'!$B$6:$D$235,3,0)</f>
        <v>5.609</v>
      </c>
    </row>
    <row r="5377" spans="1:12" x14ac:dyDescent="0.2">
      <c r="A5377" t="s">
        <v>1434</v>
      </c>
      <c r="B5377">
        <v>9.5377999999999999E-9</v>
      </c>
      <c r="C5377" t="s">
        <v>49</v>
      </c>
      <c r="D5377" t="s">
        <v>15</v>
      </c>
      <c r="F5377" t="s">
        <v>36</v>
      </c>
      <c r="G5377">
        <v>2</v>
      </c>
      <c r="H5377">
        <v>-18.46800298604678</v>
      </c>
      <c r="I5377">
        <v>9.798894162072011E-2</v>
      </c>
      <c r="J5377" t="s">
        <v>340</v>
      </c>
      <c r="L5377" t="s">
        <v>1434</v>
      </c>
    </row>
    <row r="5378" spans="1:12" x14ac:dyDescent="0.2">
      <c r="A5378" t="s">
        <v>1435</v>
      </c>
      <c r="B5378">
        <v>5.0512999999999997E-9</v>
      </c>
      <c r="C5378" t="s">
        <v>49</v>
      </c>
      <c r="D5378" t="s">
        <v>15</v>
      </c>
      <c r="F5378" t="s">
        <v>36</v>
      </c>
      <c r="G5378">
        <v>2</v>
      </c>
      <c r="H5378">
        <v>-19.10362020104489</v>
      </c>
      <c r="I5378">
        <v>9.798894162072011E-2</v>
      </c>
      <c r="J5378" t="s">
        <v>340</v>
      </c>
      <c r="L5378" t="s">
        <v>1435</v>
      </c>
    </row>
    <row r="5379" spans="1:12" x14ac:dyDescent="0.2">
      <c r="A5379" t="s">
        <v>1439</v>
      </c>
      <c r="B5379">
        <v>2.7893999999999999E-9</v>
      </c>
      <c r="C5379" t="s">
        <v>49</v>
      </c>
      <c r="D5379" t="s">
        <v>15</v>
      </c>
      <c r="F5379" t="s">
        <v>36</v>
      </c>
      <c r="G5379">
        <v>2</v>
      </c>
      <c r="H5379">
        <v>-19.697439318003951</v>
      </c>
      <c r="I5379">
        <v>9.798894162072011E-2</v>
      </c>
      <c r="J5379" t="s">
        <v>340</v>
      </c>
      <c r="L5379" t="s">
        <v>1439</v>
      </c>
    </row>
    <row r="5380" spans="1:12" x14ac:dyDescent="0.2">
      <c r="A5380" t="s">
        <v>1440</v>
      </c>
      <c r="B5380">
        <v>5.6277000000000002E-8</v>
      </c>
      <c r="C5380" t="s">
        <v>49</v>
      </c>
      <c r="D5380" t="s">
        <v>15</v>
      </c>
      <c r="F5380" t="s">
        <v>36</v>
      </c>
      <c r="G5380">
        <v>2</v>
      </c>
      <c r="H5380">
        <v>-16.692979911025031</v>
      </c>
      <c r="I5380">
        <v>9.798894162072011E-2</v>
      </c>
      <c r="J5380" t="s">
        <v>340</v>
      </c>
      <c r="L5380" t="s">
        <v>1440</v>
      </c>
    </row>
    <row r="5381" spans="1:12" x14ac:dyDescent="0.2">
      <c r="A5381" t="s">
        <v>1441</v>
      </c>
      <c r="B5381">
        <v>4.4043E-10</v>
      </c>
      <c r="C5381" t="s">
        <v>35</v>
      </c>
      <c r="D5381" t="s">
        <v>15</v>
      </c>
      <c r="F5381" t="s">
        <v>36</v>
      </c>
      <c r="G5381">
        <v>2</v>
      </c>
      <c r="H5381">
        <v>-21.54326959350907</v>
      </c>
      <c r="I5381">
        <v>9.798894162072011E-2</v>
      </c>
      <c r="J5381" t="s">
        <v>340</v>
      </c>
      <c r="L5381" t="s">
        <v>1441</v>
      </c>
    </row>
    <row r="5382" spans="1:12" x14ac:dyDescent="0.2">
      <c r="A5382" t="s">
        <v>1442</v>
      </c>
      <c r="B5382">
        <v>7.3404E-9</v>
      </c>
      <c r="C5382" t="s">
        <v>35</v>
      </c>
      <c r="D5382" t="s">
        <v>15</v>
      </c>
      <c r="F5382" t="s">
        <v>36</v>
      </c>
      <c r="G5382">
        <v>2</v>
      </c>
      <c r="H5382">
        <v>-18.729872499892029</v>
      </c>
      <c r="I5382">
        <v>9.798894162072011E-2</v>
      </c>
      <c r="J5382" t="s">
        <v>340</v>
      </c>
      <c r="L5382" t="s">
        <v>1442</v>
      </c>
    </row>
    <row r="5383" spans="1:12" x14ac:dyDescent="0.2">
      <c r="A5383" t="s">
        <v>1452</v>
      </c>
      <c r="B5383">
        <v>3.8934000000000002E-10</v>
      </c>
      <c r="C5383" t="s">
        <v>35</v>
      </c>
      <c r="D5383" t="s">
        <v>15</v>
      </c>
      <c r="F5383" t="s">
        <v>36</v>
      </c>
      <c r="G5383">
        <v>2</v>
      </c>
      <c r="H5383">
        <v>-21.666568118067421</v>
      </c>
      <c r="I5383">
        <v>9.798894162072011E-2</v>
      </c>
      <c r="J5383" t="s">
        <v>340</v>
      </c>
      <c r="L5383" t="s">
        <v>1452</v>
      </c>
    </row>
    <row r="5384" spans="1:12" x14ac:dyDescent="0.2">
      <c r="A5384" t="s">
        <v>1453</v>
      </c>
      <c r="B5384">
        <v>4.7130000000000002E-10</v>
      </c>
      <c r="C5384" t="s">
        <v>35</v>
      </c>
      <c r="D5384" t="s">
        <v>15</v>
      </c>
      <c r="F5384" t="s">
        <v>36</v>
      </c>
      <c r="G5384">
        <v>2</v>
      </c>
      <c r="H5384">
        <v>-21.47552628199886</v>
      </c>
      <c r="I5384">
        <v>9.798894162072011E-2</v>
      </c>
      <c r="J5384" t="s">
        <v>340</v>
      </c>
      <c r="L5384" t="s">
        <v>1453</v>
      </c>
    </row>
    <row r="5385" spans="1:12" x14ac:dyDescent="0.2">
      <c r="A5385" t="s">
        <v>1454</v>
      </c>
      <c r="B5385">
        <v>6.1474000000000004E-11</v>
      </c>
      <c r="C5385" t="s">
        <v>35</v>
      </c>
      <c r="D5385" t="s">
        <v>15</v>
      </c>
      <c r="F5385" t="s">
        <v>36</v>
      </c>
      <c r="G5385">
        <v>2</v>
      </c>
      <c r="H5385">
        <v>-23.51240679473371</v>
      </c>
      <c r="I5385">
        <v>9.798894162072011E-2</v>
      </c>
      <c r="J5385" t="s">
        <v>340</v>
      </c>
      <c r="L5385" t="s">
        <v>1454</v>
      </c>
    </row>
    <row r="5386" spans="1:12" x14ac:dyDescent="0.2">
      <c r="A5386" t="s">
        <v>1455</v>
      </c>
      <c r="B5386">
        <v>1.2458999999999999E-8</v>
      </c>
      <c r="C5386" t="s">
        <v>35</v>
      </c>
      <c r="D5386" t="s">
        <v>15</v>
      </c>
      <c r="F5386" t="s">
        <v>36</v>
      </c>
      <c r="G5386">
        <v>2</v>
      </c>
      <c r="H5386">
        <v>-18.20082258362968</v>
      </c>
      <c r="I5386">
        <v>9.798894162072011E-2</v>
      </c>
      <c r="J5386" t="s">
        <v>340</v>
      </c>
      <c r="L5386" t="s">
        <v>1455</v>
      </c>
    </row>
    <row r="5387" spans="1:12" x14ac:dyDescent="0.2">
      <c r="A5387" t="s">
        <v>1456</v>
      </c>
      <c r="B5387">
        <v>6.5981999999999998E-9</v>
      </c>
      <c r="C5387" t="s">
        <v>35</v>
      </c>
      <c r="D5387" t="s">
        <v>15</v>
      </c>
      <c r="F5387" t="s">
        <v>36</v>
      </c>
      <c r="G5387">
        <v>2</v>
      </c>
      <c r="H5387">
        <v>-18.836468952383601</v>
      </c>
      <c r="I5387">
        <v>9.798894162072011E-2</v>
      </c>
      <c r="J5387" t="s">
        <v>340</v>
      </c>
      <c r="L5387" t="s">
        <v>1456</v>
      </c>
    </row>
    <row r="5388" spans="1:12" x14ac:dyDescent="0.2">
      <c r="A5388" t="s">
        <v>1461</v>
      </c>
      <c r="B5388">
        <v>1.0666E-9</v>
      </c>
      <c r="C5388" t="s">
        <v>49</v>
      </c>
      <c r="D5388" t="s">
        <v>15</v>
      </c>
      <c r="F5388" t="s">
        <v>36</v>
      </c>
      <c r="G5388">
        <v>2</v>
      </c>
      <c r="H5388">
        <v>-20.658789817762049</v>
      </c>
      <c r="I5388">
        <v>9.798894162072011E-2</v>
      </c>
      <c r="J5388" t="s">
        <v>340</v>
      </c>
      <c r="L5388" t="s">
        <v>1461</v>
      </c>
    </row>
    <row r="5389" spans="1:12" x14ac:dyDescent="0.2">
      <c r="A5389" t="s">
        <v>1457</v>
      </c>
      <c r="B5389">
        <v>1.7777000000000001E-8</v>
      </c>
      <c r="C5389" t="s">
        <v>49</v>
      </c>
      <c r="D5389" t="s">
        <v>15</v>
      </c>
      <c r="F5389" t="s">
        <v>36</v>
      </c>
      <c r="G5389">
        <v>2</v>
      </c>
      <c r="H5389">
        <v>-17.845360350005858</v>
      </c>
      <c r="I5389">
        <v>9.798894162072011E-2</v>
      </c>
      <c r="J5389" t="s">
        <v>340</v>
      </c>
      <c r="L5389" t="s">
        <v>1457</v>
      </c>
    </row>
    <row r="5390" spans="1:12" x14ac:dyDescent="0.2">
      <c r="A5390" t="s">
        <v>1462</v>
      </c>
      <c r="B5390">
        <v>5.6487000000000004E-10</v>
      </c>
      <c r="C5390" t="s">
        <v>49</v>
      </c>
      <c r="D5390" t="s">
        <v>15</v>
      </c>
      <c r="F5390" t="s">
        <v>36</v>
      </c>
      <c r="G5390">
        <v>2</v>
      </c>
      <c r="H5390">
        <v>-21.294425499752101</v>
      </c>
      <c r="I5390">
        <v>9.798894162072011E-2</v>
      </c>
      <c r="J5390" t="s">
        <v>340</v>
      </c>
      <c r="L5390" t="s">
        <v>1462</v>
      </c>
    </row>
    <row r="5391" spans="1:12" x14ac:dyDescent="0.2">
      <c r="A5391" t="s">
        <v>1458</v>
      </c>
      <c r="B5391">
        <v>9.4146000000000001E-9</v>
      </c>
      <c r="C5391" t="s">
        <v>49</v>
      </c>
      <c r="D5391" t="s">
        <v>15</v>
      </c>
      <c r="F5391" t="s">
        <v>36</v>
      </c>
      <c r="G5391">
        <v>2</v>
      </c>
      <c r="H5391">
        <v>-18.48100416113547</v>
      </c>
      <c r="I5391">
        <v>9.798894162072011E-2</v>
      </c>
      <c r="J5391" t="s">
        <v>340</v>
      </c>
      <c r="L5391" t="s">
        <v>1458</v>
      </c>
    </row>
    <row r="5392" spans="1:12" x14ac:dyDescent="0.2">
      <c r="A5392" t="s">
        <v>341</v>
      </c>
      <c r="B5392">
        <v>2.3616999999999999E-8</v>
      </c>
      <c r="C5392" t="s">
        <v>359</v>
      </c>
      <c r="D5392" t="s">
        <v>15</v>
      </c>
      <c r="F5392" t="s">
        <v>36</v>
      </c>
      <c r="G5392">
        <v>2</v>
      </c>
      <c r="H5392">
        <v>-17.561299045251399</v>
      </c>
      <c r="I5392">
        <v>9.798894162072011E-2</v>
      </c>
      <c r="J5392" t="s">
        <v>340</v>
      </c>
      <c r="L5392" t="s">
        <v>341</v>
      </c>
    </row>
    <row r="5393" spans="1:12" x14ac:dyDescent="0.2">
      <c r="A5393" t="s">
        <v>342</v>
      </c>
      <c r="B5393">
        <v>2.3616999999999999E-8</v>
      </c>
      <c r="C5393" t="s">
        <v>359</v>
      </c>
      <c r="D5393" t="s">
        <v>15</v>
      </c>
      <c r="F5393" t="s">
        <v>36</v>
      </c>
      <c r="G5393">
        <v>2</v>
      </c>
      <c r="H5393">
        <v>-17.561299045251399</v>
      </c>
      <c r="I5393">
        <v>9.798894162072011E-2</v>
      </c>
      <c r="J5393" t="s">
        <v>340</v>
      </c>
      <c r="L5393" t="s">
        <v>342</v>
      </c>
    </row>
    <row r="5394" spans="1:12" x14ac:dyDescent="0.2">
      <c r="A5394" t="s">
        <v>343</v>
      </c>
      <c r="B5394">
        <v>1.2508E-8</v>
      </c>
      <c r="C5394" t="s">
        <v>359</v>
      </c>
      <c r="D5394" t="s">
        <v>15</v>
      </c>
      <c r="F5394" t="s">
        <v>36</v>
      </c>
      <c r="G5394">
        <v>2</v>
      </c>
      <c r="H5394">
        <v>-18.196897397350821</v>
      </c>
      <c r="I5394">
        <v>9.798894162072011E-2</v>
      </c>
      <c r="J5394" t="s">
        <v>340</v>
      </c>
      <c r="L5394" t="s">
        <v>343</v>
      </c>
    </row>
    <row r="5395" spans="1:12" x14ac:dyDescent="0.2">
      <c r="A5395" t="s">
        <v>344</v>
      </c>
      <c r="B5395">
        <v>1.2508E-8</v>
      </c>
      <c r="C5395" t="s">
        <v>359</v>
      </c>
      <c r="D5395" t="s">
        <v>15</v>
      </c>
      <c r="F5395" t="s">
        <v>36</v>
      </c>
      <c r="G5395">
        <v>2</v>
      </c>
      <c r="H5395">
        <v>-18.196897397350821</v>
      </c>
      <c r="I5395">
        <v>9.798894162072011E-2</v>
      </c>
      <c r="J5395" t="s">
        <v>340</v>
      </c>
      <c r="L5395" t="s">
        <v>344</v>
      </c>
    </row>
    <row r="5396" spans="1:12" x14ac:dyDescent="0.2">
      <c r="A5396" t="s">
        <v>345</v>
      </c>
      <c r="B5396">
        <v>2.4797999999999997E-7</v>
      </c>
      <c r="C5396" t="s">
        <v>359</v>
      </c>
      <c r="D5396" t="s">
        <v>15</v>
      </c>
      <c r="F5396" t="s">
        <v>36</v>
      </c>
      <c r="G5396">
        <v>2</v>
      </c>
      <c r="H5396">
        <v>-15.20991773919472</v>
      </c>
      <c r="I5396">
        <v>9.798894162072011E-2</v>
      </c>
      <c r="J5396" t="s">
        <v>340</v>
      </c>
      <c r="L5396" t="s">
        <v>345</v>
      </c>
    </row>
    <row r="5397" spans="1:12" x14ac:dyDescent="0.2">
      <c r="A5397" t="s">
        <v>346</v>
      </c>
      <c r="B5397">
        <v>1.3133E-7</v>
      </c>
      <c r="C5397" t="s">
        <v>359</v>
      </c>
      <c r="D5397" t="s">
        <v>15</v>
      </c>
      <c r="F5397" t="s">
        <v>36</v>
      </c>
      <c r="G5397">
        <v>2</v>
      </c>
      <c r="H5397">
        <v>-15.845552597349339</v>
      </c>
      <c r="I5397">
        <v>9.798894162072011E-2</v>
      </c>
      <c r="J5397" t="s">
        <v>340</v>
      </c>
      <c r="L5397" t="s">
        <v>346</v>
      </c>
    </row>
    <row r="5398" spans="1:12" x14ac:dyDescent="0.2">
      <c r="A5398" t="s">
        <v>347</v>
      </c>
      <c r="B5398">
        <v>4.6489E-8</v>
      </c>
      <c r="C5398" t="s">
        <v>49</v>
      </c>
      <c r="D5398" t="s">
        <v>15</v>
      </c>
      <c r="F5398" t="s">
        <v>36</v>
      </c>
      <c r="G5398">
        <v>2</v>
      </c>
      <c r="H5398">
        <v>-16.884050111477411</v>
      </c>
      <c r="I5398">
        <v>9.798894162072011E-2</v>
      </c>
      <c r="J5398" t="s">
        <v>340</v>
      </c>
      <c r="L5398" t="s">
        <v>347</v>
      </c>
    </row>
    <row r="5399" spans="1:12" x14ac:dyDescent="0.2">
      <c r="A5399" t="s">
        <v>348</v>
      </c>
      <c r="B5399">
        <v>3.3766000000000001E-9</v>
      </c>
      <c r="C5399" t="s">
        <v>49</v>
      </c>
      <c r="D5399" t="s">
        <v>15</v>
      </c>
      <c r="F5399" t="s">
        <v>36</v>
      </c>
      <c r="G5399">
        <v>2</v>
      </c>
      <c r="H5399">
        <v>-19.506396550885459</v>
      </c>
      <c r="I5399">
        <v>9.798894162072011E-2</v>
      </c>
      <c r="J5399" t="s">
        <v>340</v>
      </c>
      <c r="L5399" t="s">
        <v>348</v>
      </c>
    </row>
    <row r="5400" spans="1:12" x14ac:dyDescent="0.2">
      <c r="A5400" t="s">
        <v>349</v>
      </c>
      <c r="B5400">
        <v>1.2213E-8</v>
      </c>
      <c r="C5400" t="s">
        <v>359</v>
      </c>
      <c r="D5400" t="s">
        <v>15</v>
      </c>
      <c r="F5400" t="s">
        <v>36</v>
      </c>
      <c r="G5400">
        <v>2</v>
      </c>
      <c r="H5400">
        <v>-18.220764878757461</v>
      </c>
      <c r="I5400">
        <v>9.798894162072011E-2</v>
      </c>
      <c r="J5400" t="s">
        <v>340</v>
      </c>
      <c r="L5400" t="s">
        <v>349</v>
      </c>
    </row>
    <row r="5401" spans="1:12" x14ac:dyDescent="0.2">
      <c r="A5401" t="s">
        <v>350</v>
      </c>
      <c r="B5401">
        <v>2.0354999999999999E-7</v>
      </c>
      <c r="C5401" t="s">
        <v>359</v>
      </c>
      <c r="D5401" t="s">
        <v>15</v>
      </c>
      <c r="F5401" t="s">
        <v>36</v>
      </c>
      <c r="G5401">
        <v>2</v>
      </c>
      <c r="H5401">
        <v>-15.40735416199742</v>
      </c>
      <c r="I5401">
        <v>9.798894162072011E-2</v>
      </c>
      <c r="J5401" t="s">
        <v>340</v>
      </c>
      <c r="L5401" t="s">
        <v>350</v>
      </c>
    </row>
    <row r="5402" spans="1:12" x14ac:dyDescent="0.2">
      <c r="A5402" t="s">
        <v>351</v>
      </c>
      <c r="B5402">
        <v>6.4681999999999996E-9</v>
      </c>
      <c r="C5402" t="s">
        <v>359</v>
      </c>
      <c r="D5402" t="s">
        <v>15</v>
      </c>
      <c r="F5402" t="s">
        <v>36</v>
      </c>
      <c r="G5402">
        <v>2</v>
      </c>
      <c r="H5402">
        <v>-18.856367974250119</v>
      </c>
      <c r="I5402">
        <v>9.798894162072011E-2</v>
      </c>
      <c r="J5402" t="s">
        <v>340</v>
      </c>
      <c r="L5402" t="s">
        <v>351</v>
      </c>
    </row>
    <row r="5403" spans="1:12" x14ac:dyDescent="0.2">
      <c r="A5403" t="s">
        <v>352</v>
      </c>
      <c r="B5403">
        <v>1.078E-7</v>
      </c>
      <c r="C5403" t="s">
        <v>359</v>
      </c>
      <c r="D5403" t="s">
        <v>15</v>
      </c>
      <c r="F5403" t="s">
        <v>36</v>
      </c>
      <c r="G5403">
        <v>2</v>
      </c>
      <c r="H5403">
        <v>-16.042988178471511</v>
      </c>
      <c r="I5403">
        <v>9.798894162072011E-2</v>
      </c>
      <c r="J5403" t="s">
        <v>340</v>
      </c>
      <c r="L5403" t="s">
        <v>352</v>
      </c>
    </row>
    <row r="5404" spans="1:12" x14ac:dyDescent="0.2">
      <c r="A5404" t="s">
        <v>442</v>
      </c>
      <c r="B5404">
        <v>2.0720999999999999E-3</v>
      </c>
      <c r="C5404" t="s">
        <v>42</v>
      </c>
      <c r="D5404" t="s">
        <v>16</v>
      </c>
      <c r="F5404" t="s">
        <v>36</v>
      </c>
      <c r="G5404">
        <v>2</v>
      </c>
      <c r="H5404">
        <v>-6.1791926932012373</v>
      </c>
      <c r="I5404">
        <v>4.3409845976280087E-2</v>
      </c>
      <c r="J5404" t="s">
        <v>353</v>
      </c>
      <c r="L5404" t="s">
        <v>443</v>
      </c>
    </row>
    <row r="5405" spans="1:12" x14ac:dyDescent="0.2">
      <c r="A5405" t="s">
        <v>354</v>
      </c>
      <c r="B5405">
        <v>-1.8648999999999999E-6</v>
      </c>
      <c r="C5405" t="s">
        <v>49</v>
      </c>
      <c r="D5405" t="s">
        <v>250</v>
      </c>
      <c r="F5405" t="s">
        <v>36</v>
      </c>
      <c r="G5405">
        <v>2</v>
      </c>
      <c r="H5405">
        <v>-13.19230312560901</v>
      </c>
      <c r="I5405">
        <v>4.3409845976280087E-2</v>
      </c>
      <c r="J5405" t="s">
        <v>353</v>
      </c>
      <c r="K5405" t="b">
        <v>1</v>
      </c>
      <c r="L5405" t="s">
        <v>355</v>
      </c>
    </row>
    <row r="5407" spans="1:12" s="2" customFormat="1" x14ac:dyDescent="0.2">
      <c r="A5407" s="2" t="s">
        <v>2</v>
      </c>
      <c r="B5407" s="2" t="s">
        <v>1459</v>
      </c>
    </row>
    <row r="5408" spans="1:12" x14ac:dyDescent="0.2">
      <c r="A5408" t="s">
        <v>4</v>
      </c>
      <c r="B5408" t="s">
        <v>404</v>
      </c>
    </row>
    <row r="5409" spans="1:19" x14ac:dyDescent="0.2">
      <c r="A5409" t="s">
        <v>6</v>
      </c>
      <c r="B5409" t="s">
        <v>1776</v>
      </c>
    </row>
    <row r="5410" spans="1:19" x14ac:dyDescent="0.2">
      <c r="A5410" t="s">
        <v>8</v>
      </c>
      <c r="B5410">
        <v>1</v>
      </c>
    </row>
    <row r="5411" spans="1:19" x14ac:dyDescent="0.2">
      <c r="A5411" t="s">
        <v>9</v>
      </c>
      <c r="B5411" t="s">
        <v>73</v>
      </c>
    </row>
    <row r="5412" spans="1:19" x14ac:dyDescent="0.2">
      <c r="A5412" t="s">
        <v>11</v>
      </c>
      <c r="B5412" t="s">
        <v>12</v>
      </c>
    </row>
    <row r="5413" spans="1:19" x14ac:dyDescent="0.2">
      <c r="A5413" t="s">
        <v>13</v>
      </c>
      <c r="B5413" t="s">
        <v>14</v>
      </c>
    </row>
    <row r="5414" spans="1:19" x14ac:dyDescent="0.2">
      <c r="A5414" t="s">
        <v>15</v>
      </c>
      <c r="B5414" t="s">
        <v>53</v>
      </c>
    </row>
    <row r="5415" spans="1:19" x14ac:dyDescent="0.2">
      <c r="A5415" t="s">
        <v>17</v>
      </c>
    </row>
    <row r="5416" spans="1:19" s="2" customFormat="1" x14ac:dyDescent="0.2">
      <c r="A5416" s="2" t="s">
        <v>18</v>
      </c>
      <c r="B5416" s="2" t="s">
        <v>19</v>
      </c>
      <c r="C5416" s="2" t="s">
        <v>6</v>
      </c>
      <c r="D5416" s="2" t="s">
        <v>15</v>
      </c>
      <c r="E5416" s="2" t="s">
        <v>20</v>
      </c>
      <c r="F5416" s="2" t="s">
        <v>13</v>
      </c>
      <c r="G5416" s="2" t="s">
        <v>21</v>
      </c>
      <c r="H5416" s="2" t="s">
        <v>9</v>
      </c>
      <c r="I5416" s="2" t="s">
        <v>4</v>
      </c>
      <c r="J5416" s="2" t="s">
        <v>1925</v>
      </c>
      <c r="K5416" s="2" t="s">
        <v>1998</v>
      </c>
      <c r="L5416" s="2" t="s">
        <v>2002</v>
      </c>
      <c r="M5416" s="2" t="s">
        <v>2001</v>
      </c>
      <c r="O5416" s="2" t="s">
        <v>2000</v>
      </c>
      <c r="P5416" s="2" t="s">
        <v>2004</v>
      </c>
      <c r="Q5416" s="2" t="s">
        <v>1502</v>
      </c>
      <c r="R5416" s="2" t="s">
        <v>2005</v>
      </c>
      <c r="S5416" s="2" t="s">
        <v>2006</v>
      </c>
    </row>
    <row r="5417" spans="1:19" x14ac:dyDescent="0.2">
      <c r="A5417" t="s">
        <v>335</v>
      </c>
      <c r="B5417">
        <v>3.8502999999999998</v>
      </c>
      <c r="D5417" t="s">
        <v>30</v>
      </c>
      <c r="E5417" t="s">
        <v>336</v>
      </c>
      <c r="F5417" t="s">
        <v>27</v>
      </c>
      <c r="G5417">
        <v>0</v>
      </c>
      <c r="I5417" t="s">
        <v>337</v>
      </c>
    </row>
    <row r="5418" spans="1:19" x14ac:dyDescent="0.2">
      <c r="A5418" t="s">
        <v>29</v>
      </c>
      <c r="B5418">
        <v>0.25026999999999999</v>
      </c>
      <c r="D5418" t="s">
        <v>30</v>
      </c>
      <c r="E5418" t="s">
        <v>31</v>
      </c>
      <c r="F5418" t="s">
        <v>27</v>
      </c>
      <c r="G5418">
        <v>0</v>
      </c>
      <c r="I5418" t="s">
        <v>338</v>
      </c>
    </row>
    <row r="5419" spans="1:19" x14ac:dyDescent="0.2">
      <c r="A5419" t="s">
        <v>1459</v>
      </c>
      <c r="B5419">
        <v>1</v>
      </c>
      <c r="C5419" t="str">
        <f>B5409</f>
        <v>MZ</v>
      </c>
      <c r="D5419" t="s">
        <v>53</v>
      </c>
      <c r="E5419" t="s">
        <v>339</v>
      </c>
      <c r="F5419" t="s">
        <v>33</v>
      </c>
      <c r="G5419">
        <v>0</v>
      </c>
      <c r="H5419" t="s">
        <v>73</v>
      </c>
      <c r="J5419">
        <f>VLOOKUP(C5419,'extension - production vol'!$B$6:$D$235,3,0)</f>
        <v>2.1419999999999999</v>
      </c>
    </row>
    <row r="5420" spans="1:19" x14ac:dyDescent="0.2">
      <c r="A5420" t="s">
        <v>1439</v>
      </c>
      <c r="B5420">
        <v>6.4265290829504533E-9</v>
      </c>
      <c r="C5420" t="s">
        <v>49</v>
      </c>
      <c r="D5420" t="s">
        <v>15</v>
      </c>
      <c r="F5420" t="s">
        <v>36</v>
      </c>
      <c r="G5420">
        <v>0</v>
      </c>
      <c r="H5420" t="s">
        <v>1439</v>
      </c>
      <c r="I5420" t="s">
        <v>340</v>
      </c>
    </row>
    <row r="5421" spans="1:19" x14ac:dyDescent="0.2">
      <c r="A5421" t="s">
        <v>1440</v>
      </c>
      <c r="B5421">
        <v>7.9051994914169298E-8</v>
      </c>
      <c r="C5421" t="s">
        <v>49</v>
      </c>
      <c r="D5421" t="s">
        <v>15</v>
      </c>
      <c r="F5421" t="s">
        <v>36</v>
      </c>
      <c r="G5421">
        <v>0</v>
      </c>
      <c r="H5421" t="s">
        <v>1440</v>
      </c>
      <c r="I5421" t="s">
        <v>340</v>
      </c>
    </row>
    <row r="5422" spans="1:19" x14ac:dyDescent="0.2">
      <c r="A5422" t="s">
        <v>1441</v>
      </c>
      <c r="B5422">
        <v>4.3905136743696912E-9</v>
      </c>
      <c r="C5422" t="s">
        <v>35</v>
      </c>
      <c r="D5422" t="s">
        <v>15</v>
      </c>
      <c r="F5422" t="s">
        <v>36</v>
      </c>
      <c r="G5422">
        <v>0</v>
      </c>
      <c r="H5422" t="s">
        <v>1441</v>
      </c>
      <c r="I5422" t="s">
        <v>340</v>
      </c>
    </row>
    <row r="5423" spans="1:19" x14ac:dyDescent="0.2">
      <c r="A5423" t="s">
        <v>1442</v>
      </c>
      <c r="B5423">
        <v>1.0521308675626849E-7</v>
      </c>
      <c r="C5423" t="s">
        <v>35</v>
      </c>
      <c r="D5423" t="s">
        <v>15</v>
      </c>
      <c r="F5423" t="s">
        <v>36</v>
      </c>
      <c r="G5423">
        <v>0</v>
      </c>
      <c r="H5423" t="s">
        <v>1442</v>
      </c>
      <c r="I5423" t="s">
        <v>340</v>
      </c>
    </row>
    <row r="5424" spans="1:19" x14ac:dyDescent="0.2">
      <c r="A5424" t="s">
        <v>341</v>
      </c>
      <c r="B5424">
        <v>2.1036182300075951E-7</v>
      </c>
      <c r="C5424" t="s">
        <v>35</v>
      </c>
      <c r="D5424" t="s">
        <v>15</v>
      </c>
      <c r="F5424" t="s">
        <v>36</v>
      </c>
      <c r="G5424">
        <v>0</v>
      </c>
      <c r="H5424" t="s">
        <v>341</v>
      </c>
      <c r="I5424" t="s">
        <v>340</v>
      </c>
    </row>
    <row r="5425" spans="1:9" x14ac:dyDescent="0.2">
      <c r="A5425" t="s">
        <v>342</v>
      </c>
      <c r="B5425">
        <v>2.1036182300075951E-7</v>
      </c>
      <c r="C5425" t="s">
        <v>35</v>
      </c>
      <c r="D5425" t="s">
        <v>15</v>
      </c>
      <c r="F5425" t="s">
        <v>36</v>
      </c>
      <c r="G5425">
        <v>0</v>
      </c>
      <c r="H5425" t="s">
        <v>342</v>
      </c>
      <c r="I5425" t="s">
        <v>340</v>
      </c>
    </row>
    <row r="5426" spans="1:9" x14ac:dyDescent="0.2">
      <c r="A5426" t="s">
        <v>343</v>
      </c>
      <c r="B5426">
        <v>1.161457169463653E-7</v>
      </c>
      <c r="C5426" t="s">
        <v>35</v>
      </c>
      <c r="D5426" t="s">
        <v>15</v>
      </c>
      <c r="F5426" t="s">
        <v>36</v>
      </c>
      <c r="G5426">
        <v>0</v>
      </c>
      <c r="H5426" t="s">
        <v>343</v>
      </c>
      <c r="I5426" t="s">
        <v>340</v>
      </c>
    </row>
    <row r="5427" spans="1:9" x14ac:dyDescent="0.2">
      <c r="A5427" t="s">
        <v>344</v>
      </c>
      <c r="B5427">
        <v>1.161457169463653E-7</v>
      </c>
      <c r="C5427" t="s">
        <v>35</v>
      </c>
      <c r="D5427" t="s">
        <v>15</v>
      </c>
      <c r="F5427" t="s">
        <v>36</v>
      </c>
      <c r="G5427">
        <v>0</v>
      </c>
      <c r="H5427" t="s">
        <v>344</v>
      </c>
      <c r="I5427" t="s">
        <v>340</v>
      </c>
    </row>
    <row r="5428" spans="1:9" x14ac:dyDescent="0.2">
      <c r="A5428" t="s">
        <v>345</v>
      </c>
      <c r="B5428">
        <v>2.1895696433061281E-6</v>
      </c>
      <c r="C5428" t="s">
        <v>35</v>
      </c>
      <c r="D5428" t="s">
        <v>15</v>
      </c>
      <c r="F5428" t="s">
        <v>36</v>
      </c>
      <c r="G5428">
        <v>0</v>
      </c>
      <c r="H5428" t="s">
        <v>345</v>
      </c>
      <c r="I5428" t="s">
        <v>340</v>
      </c>
    </row>
    <row r="5429" spans="1:9" x14ac:dyDescent="0.2">
      <c r="A5429" t="s">
        <v>346</v>
      </c>
      <c r="B5429">
        <v>1.2113722961667671E-6</v>
      </c>
      <c r="C5429" t="s">
        <v>35</v>
      </c>
      <c r="D5429" t="s">
        <v>15</v>
      </c>
      <c r="F5429" t="s">
        <v>36</v>
      </c>
      <c r="G5429">
        <v>0</v>
      </c>
      <c r="H5429" t="s">
        <v>346</v>
      </c>
      <c r="I5429" t="s">
        <v>340</v>
      </c>
    </row>
    <row r="5430" spans="1:9" x14ac:dyDescent="0.2">
      <c r="A5430" t="s">
        <v>347</v>
      </c>
      <c r="B5430">
        <v>1.5412295411323661E-7</v>
      </c>
      <c r="C5430" t="s">
        <v>49</v>
      </c>
      <c r="D5430" t="s">
        <v>15</v>
      </c>
      <c r="F5430" t="s">
        <v>36</v>
      </c>
      <c r="G5430">
        <v>0</v>
      </c>
      <c r="H5430" t="s">
        <v>347</v>
      </c>
      <c r="I5430" t="s">
        <v>340</v>
      </c>
    </row>
    <row r="5431" spans="1:9" x14ac:dyDescent="0.2">
      <c r="A5431" t="s">
        <v>348</v>
      </c>
      <c r="B5431">
        <v>3.281510868019834E-9</v>
      </c>
      <c r="C5431" t="s">
        <v>49</v>
      </c>
      <c r="D5431" t="s">
        <v>15</v>
      </c>
      <c r="F5431" t="s">
        <v>36</v>
      </c>
      <c r="G5431">
        <v>0</v>
      </c>
      <c r="H5431" t="s">
        <v>348</v>
      </c>
      <c r="I5431" t="s">
        <v>340</v>
      </c>
    </row>
    <row r="5432" spans="1:9" x14ac:dyDescent="0.2">
      <c r="A5432" t="s">
        <v>349</v>
      </c>
      <c r="B5432">
        <v>9.554485716244923E-8</v>
      </c>
      <c r="C5432" t="s">
        <v>35</v>
      </c>
      <c r="D5432" t="s">
        <v>15</v>
      </c>
      <c r="F5432" t="s">
        <v>36</v>
      </c>
      <c r="G5432">
        <v>0</v>
      </c>
      <c r="H5432" t="s">
        <v>349</v>
      </c>
      <c r="I5432" t="s">
        <v>340</v>
      </c>
    </row>
    <row r="5433" spans="1:9" x14ac:dyDescent="0.2">
      <c r="A5433" t="s">
        <v>350</v>
      </c>
      <c r="B5433">
        <v>2.2976263270017552E-6</v>
      </c>
      <c r="C5433" t="s">
        <v>35</v>
      </c>
      <c r="D5433" t="s">
        <v>15</v>
      </c>
      <c r="F5433" t="s">
        <v>36</v>
      </c>
      <c r="G5433">
        <v>0</v>
      </c>
      <c r="H5433" t="s">
        <v>350</v>
      </c>
      <c r="I5433" t="s">
        <v>340</v>
      </c>
    </row>
    <row r="5434" spans="1:9" x14ac:dyDescent="0.2">
      <c r="A5434" t="s">
        <v>351</v>
      </c>
      <c r="B5434">
        <v>5.3061518888431617E-8</v>
      </c>
      <c r="C5434" t="s">
        <v>35</v>
      </c>
      <c r="D5434" t="s">
        <v>15</v>
      </c>
      <c r="F5434" t="s">
        <v>36</v>
      </c>
      <c r="G5434">
        <v>0</v>
      </c>
      <c r="H5434" t="s">
        <v>351</v>
      </c>
      <c r="I5434" t="s">
        <v>340</v>
      </c>
    </row>
    <row r="5435" spans="1:9" x14ac:dyDescent="0.2">
      <c r="A5435" t="s">
        <v>352</v>
      </c>
      <c r="B5435">
        <v>1.2739314288326559E-6</v>
      </c>
      <c r="C5435" t="s">
        <v>35</v>
      </c>
      <c r="D5435" t="s">
        <v>15</v>
      </c>
      <c r="F5435" t="s">
        <v>36</v>
      </c>
      <c r="G5435">
        <v>0</v>
      </c>
      <c r="H5435" t="s">
        <v>352</v>
      </c>
      <c r="I5435" t="s">
        <v>340</v>
      </c>
    </row>
    <row r="5436" spans="1:9" x14ac:dyDescent="0.2">
      <c r="A5436" t="s">
        <v>442</v>
      </c>
      <c r="B5436">
        <v>3.7025999999999999E-3</v>
      </c>
      <c r="C5436" t="s">
        <v>42</v>
      </c>
      <c r="D5436" t="s">
        <v>16</v>
      </c>
      <c r="F5436" t="s">
        <v>36</v>
      </c>
      <c r="G5436">
        <v>0</v>
      </c>
      <c r="H5436" t="s">
        <v>443</v>
      </c>
      <c r="I5436" t="s">
        <v>353</v>
      </c>
    </row>
    <row r="5437" spans="1:9" x14ac:dyDescent="0.2">
      <c r="A5437" t="s">
        <v>354</v>
      </c>
      <c r="B5437">
        <v>-3.3322999999999998E-6</v>
      </c>
      <c r="C5437" t="s">
        <v>49</v>
      </c>
      <c r="D5437" t="s">
        <v>250</v>
      </c>
      <c r="F5437" t="s">
        <v>36</v>
      </c>
      <c r="G5437">
        <v>0</v>
      </c>
      <c r="H5437" t="s">
        <v>355</v>
      </c>
      <c r="I5437" t="s">
        <v>353</v>
      </c>
    </row>
    <row r="5439" spans="1:9" s="2" customFormat="1" x14ac:dyDescent="0.2">
      <c r="A5439" s="2" t="s">
        <v>2</v>
      </c>
      <c r="B5439" s="2" t="s">
        <v>1460</v>
      </c>
    </row>
    <row r="5440" spans="1:9" x14ac:dyDescent="0.2">
      <c r="A5440" t="s">
        <v>4</v>
      </c>
      <c r="B5440" t="s">
        <v>404</v>
      </c>
    </row>
    <row r="5441" spans="1:19" x14ac:dyDescent="0.2">
      <c r="A5441" t="s">
        <v>6</v>
      </c>
      <c r="B5441" t="s">
        <v>1776</v>
      </c>
    </row>
    <row r="5442" spans="1:19" x14ac:dyDescent="0.2">
      <c r="A5442" t="s">
        <v>8</v>
      </c>
      <c r="B5442">
        <v>1</v>
      </c>
    </row>
    <row r="5443" spans="1:19" x14ac:dyDescent="0.2">
      <c r="A5443" t="s">
        <v>9</v>
      </c>
      <c r="B5443" t="s">
        <v>73</v>
      </c>
    </row>
    <row r="5444" spans="1:19" x14ac:dyDescent="0.2">
      <c r="A5444" t="s">
        <v>11</v>
      </c>
      <c r="B5444" t="s">
        <v>12</v>
      </c>
    </row>
    <row r="5445" spans="1:19" x14ac:dyDescent="0.2">
      <c r="A5445" t="s">
        <v>13</v>
      </c>
      <c r="B5445" t="s">
        <v>14</v>
      </c>
    </row>
    <row r="5446" spans="1:19" x14ac:dyDescent="0.2">
      <c r="A5446" t="s">
        <v>15</v>
      </c>
      <c r="B5446" t="s">
        <v>53</v>
      </c>
    </row>
    <row r="5447" spans="1:19" x14ac:dyDescent="0.2">
      <c r="A5447" t="s">
        <v>17</v>
      </c>
    </row>
    <row r="5448" spans="1:19" s="2" customFormat="1" x14ac:dyDescent="0.2">
      <c r="A5448" s="2" t="s">
        <v>18</v>
      </c>
      <c r="B5448" s="2" t="s">
        <v>19</v>
      </c>
      <c r="C5448" s="2" t="s">
        <v>6</v>
      </c>
      <c r="D5448" s="2" t="s">
        <v>15</v>
      </c>
      <c r="E5448" s="2" t="s">
        <v>20</v>
      </c>
      <c r="F5448" s="2" t="s">
        <v>13</v>
      </c>
      <c r="G5448" s="2" t="s">
        <v>21</v>
      </c>
      <c r="H5448" s="2" t="s">
        <v>9</v>
      </c>
      <c r="I5448" s="2" t="s">
        <v>4</v>
      </c>
      <c r="J5448" s="2" t="s">
        <v>1925</v>
      </c>
      <c r="K5448" s="2" t="s">
        <v>1998</v>
      </c>
      <c r="L5448" s="2" t="s">
        <v>2002</v>
      </c>
      <c r="M5448" s="2" t="s">
        <v>2001</v>
      </c>
      <c r="O5448" s="2" t="s">
        <v>2000</v>
      </c>
      <c r="P5448" s="2" t="s">
        <v>2004</v>
      </c>
      <c r="Q5448" s="2" t="s">
        <v>1502</v>
      </c>
      <c r="R5448" s="2" t="s">
        <v>2005</v>
      </c>
      <c r="S5448" s="2" t="s">
        <v>2006</v>
      </c>
    </row>
    <row r="5449" spans="1:19" x14ac:dyDescent="0.2">
      <c r="A5449" t="s">
        <v>335</v>
      </c>
      <c r="B5449">
        <v>3.8502999999999998</v>
      </c>
      <c r="D5449" t="s">
        <v>30</v>
      </c>
      <c r="E5449" t="s">
        <v>336</v>
      </c>
      <c r="F5449" t="s">
        <v>27</v>
      </c>
      <c r="G5449">
        <v>0</v>
      </c>
      <c r="I5449" t="s">
        <v>337</v>
      </c>
    </row>
    <row r="5450" spans="1:19" x14ac:dyDescent="0.2">
      <c r="A5450" t="s">
        <v>29</v>
      </c>
      <c r="B5450">
        <v>0.25026999999999999</v>
      </c>
      <c r="D5450" t="s">
        <v>30</v>
      </c>
      <c r="E5450" t="s">
        <v>31</v>
      </c>
      <c r="F5450" t="s">
        <v>27</v>
      </c>
      <c r="G5450">
        <v>0</v>
      </c>
      <c r="I5450" t="s">
        <v>338</v>
      </c>
    </row>
    <row r="5451" spans="1:19" x14ac:dyDescent="0.2">
      <c r="A5451" t="s">
        <v>1460</v>
      </c>
      <c r="B5451">
        <v>1</v>
      </c>
      <c r="C5451" t="str">
        <f>B5441</f>
        <v>MZ</v>
      </c>
      <c r="D5451" t="s">
        <v>53</v>
      </c>
      <c r="E5451" t="s">
        <v>339</v>
      </c>
      <c r="F5451" t="s">
        <v>33</v>
      </c>
      <c r="G5451">
        <v>0</v>
      </c>
      <c r="H5451" t="s">
        <v>73</v>
      </c>
      <c r="J5451">
        <f>VLOOKUP(C5451,'extension - production vol'!$B$6:$D$235,3,0)</f>
        <v>2.1419999999999999</v>
      </c>
    </row>
    <row r="5452" spans="1:19" x14ac:dyDescent="0.2">
      <c r="A5452" t="s">
        <v>1434</v>
      </c>
      <c r="B5452">
        <v>3.3521534714391271E-8</v>
      </c>
      <c r="C5452" t="s">
        <v>49</v>
      </c>
      <c r="D5452" t="s">
        <v>15</v>
      </c>
      <c r="F5452" t="s">
        <v>36</v>
      </c>
      <c r="G5452">
        <v>0</v>
      </c>
      <c r="H5452" t="s">
        <v>1434</v>
      </c>
      <c r="I5452" t="s">
        <v>340</v>
      </c>
    </row>
    <row r="5453" spans="1:19" x14ac:dyDescent="0.2">
      <c r="A5453" t="s">
        <v>1435</v>
      </c>
      <c r="B5453">
        <v>1.7708617649119798E-8</v>
      </c>
      <c r="C5453" t="s">
        <v>49</v>
      </c>
      <c r="D5453" t="s">
        <v>15</v>
      </c>
      <c r="F5453" t="s">
        <v>36</v>
      </c>
      <c r="G5453">
        <v>0</v>
      </c>
      <c r="H5453" t="s">
        <v>1435</v>
      </c>
      <c r="I5453" t="s">
        <v>340</v>
      </c>
    </row>
    <row r="5454" spans="1:19" x14ac:dyDescent="0.2">
      <c r="A5454" t="s">
        <v>1452</v>
      </c>
      <c r="B5454">
        <v>3.0570455872195341E-10</v>
      </c>
      <c r="C5454" t="s">
        <v>35</v>
      </c>
      <c r="D5454" t="s">
        <v>15</v>
      </c>
      <c r="F5454" t="s">
        <v>36</v>
      </c>
      <c r="G5454">
        <v>0</v>
      </c>
      <c r="H5454" t="s">
        <v>1452</v>
      </c>
      <c r="I5454" t="s">
        <v>340</v>
      </c>
    </row>
    <row r="5455" spans="1:19" x14ac:dyDescent="0.2">
      <c r="A5455" t="s">
        <v>1453</v>
      </c>
      <c r="B5455">
        <v>3.7018911407736551E-10</v>
      </c>
      <c r="C5455" t="s">
        <v>35</v>
      </c>
      <c r="D5455" t="s">
        <v>15</v>
      </c>
      <c r="F5455" t="s">
        <v>36</v>
      </c>
      <c r="G5455">
        <v>0</v>
      </c>
      <c r="H5455" t="s">
        <v>1453</v>
      </c>
      <c r="I5455" t="s">
        <v>340</v>
      </c>
    </row>
    <row r="5456" spans="1:19" x14ac:dyDescent="0.2">
      <c r="A5456" t="s">
        <v>1454</v>
      </c>
      <c r="B5456">
        <v>4.824400067330827E-11</v>
      </c>
      <c r="C5456" t="s">
        <v>35</v>
      </c>
      <c r="D5456" t="s">
        <v>15</v>
      </c>
      <c r="F5456" t="s">
        <v>36</v>
      </c>
      <c r="G5456">
        <v>0</v>
      </c>
      <c r="H5456" t="s">
        <v>1454</v>
      </c>
      <c r="I5456" t="s">
        <v>340</v>
      </c>
    </row>
    <row r="5457" spans="1:9" x14ac:dyDescent="0.2">
      <c r="A5457" t="s">
        <v>1455</v>
      </c>
      <c r="B5457">
        <v>9.7920991465625702E-9</v>
      </c>
      <c r="C5457" t="s">
        <v>35</v>
      </c>
      <c r="D5457" t="s">
        <v>15</v>
      </c>
      <c r="F5457" t="s">
        <v>36</v>
      </c>
      <c r="G5457">
        <v>0</v>
      </c>
      <c r="H5457" t="s">
        <v>1455</v>
      </c>
      <c r="I5457" t="s">
        <v>340</v>
      </c>
    </row>
    <row r="5458" spans="1:9" x14ac:dyDescent="0.2">
      <c r="A5458" t="s">
        <v>1456</v>
      </c>
      <c r="B5458">
        <v>5.1826475970831156E-9</v>
      </c>
      <c r="C5458" t="s">
        <v>35</v>
      </c>
      <c r="D5458" t="s">
        <v>15</v>
      </c>
      <c r="F5458" t="s">
        <v>36</v>
      </c>
      <c r="G5458">
        <v>0</v>
      </c>
      <c r="H5458" t="s">
        <v>1456</v>
      </c>
      <c r="I5458" t="s">
        <v>340</v>
      </c>
    </row>
    <row r="5459" spans="1:9" x14ac:dyDescent="0.2">
      <c r="A5459" t="s">
        <v>1461</v>
      </c>
      <c r="B5459">
        <v>5.3404337904433668E-9</v>
      </c>
      <c r="C5459" t="s">
        <v>49</v>
      </c>
      <c r="D5459" t="s">
        <v>15</v>
      </c>
      <c r="F5459" t="s">
        <v>36</v>
      </c>
      <c r="G5459">
        <v>0</v>
      </c>
      <c r="H5459" t="s">
        <v>1461</v>
      </c>
      <c r="I5459" t="s">
        <v>340</v>
      </c>
    </row>
    <row r="5460" spans="1:9" x14ac:dyDescent="0.2">
      <c r="A5460" t="s">
        <v>1457</v>
      </c>
      <c r="B5460">
        <v>6.2434324500307844E-8</v>
      </c>
      <c r="C5460" t="s">
        <v>49</v>
      </c>
      <c r="D5460" t="s">
        <v>15</v>
      </c>
      <c r="F5460" t="s">
        <v>36</v>
      </c>
      <c r="G5460">
        <v>0</v>
      </c>
      <c r="H5460" t="s">
        <v>1457</v>
      </c>
      <c r="I5460" t="s">
        <v>340</v>
      </c>
    </row>
    <row r="5461" spans="1:9" x14ac:dyDescent="0.2">
      <c r="A5461" t="s">
        <v>1462</v>
      </c>
      <c r="B5461">
        <v>1.9816111689228142E-9</v>
      </c>
      <c r="C5461" t="s">
        <v>49</v>
      </c>
      <c r="D5461" t="s">
        <v>15</v>
      </c>
      <c r="F5461" t="s">
        <v>36</v>
      </c>
      <c r="G5461">
        <v>0</v>
      </c>
      <c r="H5461" t="s">
        <v>1462</v>
      </c>
      <c r="I5461" t="s">
        <v>340</v>
      </c>
    </row>
    <row r="5462" spans="1:9" x14ac:dyDescent="0.2">
      <c r="A5462" t="s">
        <v>1458</v>
      </c>
      <c r="B5462">
        <v>3.3001000093019847E-8</v>
      </c>
      <c r="C5462" t="s">
        <v>49</v>
      </c>
      <c r="D5462" t="s">
        <v>15</v>
      </c>
      <c r="F5462" t="s">
        <v>36</v>
      </c>
      <c r="G5462">
        <v>0</v>
      </c>
      <c r="H5462" t="s">
        <v>1458</v>
      </c>
      <c r="I5462" t="s">
        <v>340</v>
      </c>
    </row>
    <row r="5463" spans="1:9" x14ac:dyDescent="0.2">
      <c r="A5463" t="s">
        <v>442</v>
      </c>
      <c r="B5463">
        <v>3.7025999999999999E-3</v>
      </c>
      <c r="C5463" t="s">
        <v>42</v>
      </c>
      <c r="D5463" t="s">
        <v>16</v>
      </c>
      <c r="F5463" t="s">
        <v>36</v>
      </c>
      <c r="G5463">
        <v>0</v>
      </c>
      <c r="H5463" t="s">
        <v>443</v>
      </c>
      <c r="I5463" t="s">
        <v>353</v>
      </c>
    </row>
    <row r="5464" spans="1:9" x14ac:dyDescent="0.2">
      <c r="A5464" t="s">
        <v>354</v>
      </c>
      <c r="B5464">
        <v>-3.3322999999999998E-6</v>
      </c>
      <c r="C5464" t="s">
        <v>49</v>
      </c>
      <c r="D5464" t="s">
        <v>250</v>
      </c>
      <c r="F5464" t="s">
        <v>36</v>
      </c>
      <c r="G5464">
        <v>0</v>
      </c>
      <c r="H5464" t="s">
        <v>355</v>
      </c>
      <c r="I5464" t="s">
        <v>353</v>
      </c>
    </row>
    <row r="5466" spans="1:9" s="2" customFormat="1" x14ac:dyDescent="0.2">
      <c r="A5466" s="2" t="s">
        <v>2</v>
      </c>
      <c r="B5466" s="2" t="s">
        <v>332</v>
      </c>
    </row>
    <row r="5467" spans="1:9" x14ac:dyDescent="0.2">
      <c r="A5467" t="s">
        <v>4</v>
      </c>
      <c r="B5467" t="s">
        <v>356</v>
      </c>
    </row>
    <row r="5468" spans="1:9" x14ac:dyDescent="0.2">
      <c r="A5468" t="s">
        <v>6</v>
      </c>
      <c r="B5468" t="s">
        <v>1776</v>
      </c>
    </row>
    <row r="5469" spans="1:9" x14ac:dyDescent="0.2">
      <c r="A5469" t="s">
        <v>8</v>
      </c>
      <c r="B5469">
        <v>1</v>
      </c>
    </row>
    <row r="5470" spans="1:9" x14ac:dyDescent="0.2">
      <c r="A5470" t="s">
        <v>9</v>
      </c>
      <c r="B5470" t="s">
        <v>73</v>
      </c>
    </row>
    <row r="5471" spans="1:9" x14ac:dyDescent="0.2">
      <c r="A5471" t="s">
        <v>11</v>
      </c>
      <c r="B5471" t="s">
        <v>12</v>
      </c>
    </row>
    <row r="5472" spans="1:9" x14ac:dyDescent="0.2">
      <c r="A5472" t="s">
        <v>13</v>
      </c>
      <c r="B5472" t="s">
        <v>14</v>
      </c>
    </row>
    <row r="5473" spans="1:22" x14ac:dyDescent="0.2">
      <c r="A5473" t="s">
        <v>15</v>
      </c>
      <c r="B5473" t="s">
        <v>53</v>
      </c>
    </row>
    <row r="5474" spans="1:22" x14ac:dyDescent="0.2">
      <c r="A5474" t="s">
        <v>17</v>
      </c>
    </row>
    <row r="5475" spans="1:22" s="2" customFormat="1" x14ac:dyDescent="0.2">
      <c r="A5475" s="2" t="s">
        <v>18</v>
      </c>
      <c r="B5475" s="2" t="s">
        <v>19</v>
      </c>
      <c r="C5475" s="2" t="s">
        <v>6</v>
      </c>
      <c r="D5475" s="2" t="s">
        <v>15</v>
      </c>
      <c r="E5475" s="2" t="s">
        <v>20</v>
      </c>
      <c r="F5475" s="2" t="s">
        <v>13</v>
      </c>
      <c r="G5475" s="2" t="s">
        <v>21</v>
      </c>
      <c r="H5475" s="2" t="s">
        <v>22</v>
      </c>
      <c r="I5475" s="2" t="s">
        <v>23</v>
      </c>
      <c r="J5475" s="2" t="s">
        <v>4</v>
      </c>
      <c r="K5475" s="2" t="s">
        <v>24</v>
      </c>
      <c r="L5475" s="2" t="s">
        <v>9</v>
      </c>
      <c r="M5475" s="2" t="s">
        <v>1998</v>
      </c>
      <c r="O5475" s="2" t="s">
        <v>2002</v>
      </c>
      <c r="P5475" s="2" t="s">
        <v>2003</v>
      </c>
      <c r="Q5475" s="2" t="s">
        <v>2001</v>
      </c>
      <c r="R5475" s="2" t="s">
        <v>2000</v>
      </c>
      <c r="S5475" s="2" t="s">
        <v>2004</v>
      </c>
      <c r="T5475" s="2" t="s">
        <v>1502</v>
      </c>
      <c r="U5475" s="2" t="s">
        <v>2005</v>
      </c>
      <c r="V5475" s="2" t="s">
        <v>2006</v>
      </c>
    </row>
    <row r="5476" spans="1:22" x14ac:dyDescent="0.2">
      <c r="A5476" t="s">
        <v>335</v>
      </c>
      <c r="B5476">
        <v>3.8502999999999998</v>
      </c>
      <c r="D5476" t="s">
        <v>30</v>
      </c>
      <c r="E5476" t="s">
        <v>336</v>
      </c>
      <c r="F5476" t="s">
        <v>27</v>
      </c>
      <c r="G5476">
        <v>2</v>
      </c>
      <c r="H5476">
        <v>1.348151067341848</v>
      </c>
      <c r="I5476">
        <v>4.3409845976280087E-2</v>
      </c>
      <c r="J5476" t="s">
        <v>337</v>
      </c>
    </row>
    <row r="5477" spans="1:22" x14ac:dyDescent="0.2">
      <c r="A5477" t="s">
        <v>29</v>
      </c>
      <c r="B5477">
        <v>0.25026999999999999</v>
      </c>
      <c r="D5477" t="s">
        <v>30</v>
      </c>
      <c r="E5477" t="s">
        <v>31</v>
      </c>
      <c r="F5477" t="s">
        <v>27</v>
      </c>
      <c r="G5477">
        <v>2</v>
      </c>
      <c r="H5477">
        <v>-1.385214943900327</v>
      </c>
      <c r="I5477">
        <v>2.439508208471609E-2</v>
      </c>
      <c r="J5477" t="s">
        <v>358</v>
      </c>
    </row>
    <row r="5478" spans="1:22" x14ac:dyDescent="0.2">
      <c r="A5478" t="s">
        <v>332</v>
      </c>
      <c r="B5478">
        <v>1</v>
      </c>
      <c r="C5478" t="str">
        <f>B5468</f>
        <v>MZ</v>
      </c>
      <c r="D5478" t="s">
        <v>53</v>
      </c>
      <c r="E5478" t="s">
        <v>339</v>
      </c>
      <c r="F5478" t="s">
        <v>33</v>
      </c>
      <c r="G5478">
        <v>0</v>
      </c>
      <c r="H5478">
        <v>1</v>
      </c>
      <c r="L5478" t="s">
        <v>73</v>
      </c>
      <c r="M5478">
        <f>VLOOKUP(C5478,'extension - production vol'!$B$6:$D$235,3,0)</f>
        <v>2.1419999999999999</v>
      </c>
    </row>
    <row r="5479" spans="1:22" x14ac:dyDescent="0.2">
      <c r="A5479" t="s">
        <v>1434</v>
      </c>
      <c r="B5479">
        <v>9.5377999999999999E-9</v>
      </c>
      <c r="C5479" t="s">
        <v>49</v>
      </c>
      <c r="D5479" t="s">
        <v>15</v>
      </c>
      <c r="F5479" t="s">
        <v>36</v>
      </c>
      <c r="G5479">
        <v>2</v>
      </c>
      <c r="H5479">
        <v>-18.46800298604678</v>
      </c>
      <c r="I5479">
        <v>9.798894162072011E-2</v>
      </c>
      <c r="J5479" t="s">
        <v>340</v>
      </c>
      <c r="L5479" t="s">
        <v>1434</v>
      </c>
    </row>
    <row r="5480" spans="1:22" x14ac:dyDescent="0.2">
      <c r="A5480" t="s">
        <v>1435</v>
      </c>
      <c r="B5480">
        <v>5.0512999999999997E-9</v>
      </c>
      <c r="C5480" t="s">
        <v>49</v>
      </c>
      <c r="D5480" t="s">
        <v>15</v>
      </c>
      <c r="F5480" t="s">
        <v>36</v>
      </c>
      <c r="G5480">
        <v>2</v>
      </c>
      <c r="H5480">
        <v>-19.10362020104489</v>
      </c>
      <c r="I5480">
        <v>9.798894162072011E-2</v>
      </c>
      <c r="J5480" t="s">
        <v>340</v>
      </c>
      <c r="L5480" t="s">
        <v>1435</v>
      </c>
    </row>
    <row r="5481" spans="1:22" x14ac:dyDescent="0.2">
      <c r="A5481" t="s">
        <v>1439</v>
      </c>
      <c r="B5481">
        <v>2.7893999999999999E-9</v>
      </c>
      <c r="C5481" t="s">
        <v>49</v>
      </c>
      <c r="D5481" t="s">
        <v>15</v>
      </c>
      <c r="F5481" t="s">
        <v>36</v>
      </c>
      <c r="G5481">
        <v>2</v>
      </c>
      <c r="H5481">
        <v>-19.697439318003951</v>
      </c>
      <c r="I5481">
        <v>9.798894162072011E-2</v>
      </c>
      <c r="J5481" t="s">
        <v>340</v>
      </c>
      <c r="L5481" t="s">
        <v>1439</v>
      </c>
    </row>
    <row r="5482" spans="1:22" x14ac:dyDescent="0.2">
      <c r="A5482" t="s">
        <v>1440</v>
      </c>
      <c r="B5482">
        <v>5.6277000000000002E-8</v>
      </c>
      <c r="C5482" t="s">
        <v>49</v>
      </c>
      <c r="D5482" t="s">
        <v>15</v>
      </c>
      <c r="F5482" t="s">
        <v>36</v>
      </c>
      <c r="G5482">
        <v>2</v>
      </c>
      <c r="H5482">
        <v>-16.692979911025031</v>
      </c>
      <c r="I5482">
        <v>9.798894162072011E-2</v>
      </c>
      <c r="J5482" t="s">
        <v>340</v>
      </c>
      <c r="L5482" t="s">
        <v>1440</v>
      </c>
    </row>
    <row r="5483" spans="1:22" x14ac:dyDescent="0.2">
      <c r="A5483" t="s">
        <v>1441</v>
      </c>
      <c r="B5483">
        <v>4.4043E-10</v>
      </c>
      <c r="C5483" t="s">
        <v>35</v>
      </c>
      <c r="D5483" t="s">
        <v>15</v>
      </c>
      <c r="F5483" t="s">
        <v>36</v>
      </c>
      <c r="G5483">
        <v>2</v>
      </c>
      <c r="H5483">
        <v>-21.54326959350907</v>
      </c>
      <c r="I5483">
        <v>9.798894162072011E-2</v>
      </c>
      <c r="J5483" t="s">
        <v>340</v>
      </c>
      <c r="L5483" t="s">
        <v>1441</v>
      </c>
    </row>
    <row r="5484" spans="1:22" x14ac:dyDescent="0.2">
      <c r="A5484" t="s">
        <v>1442</v>
      </c>
      <c r="B5484">
        <v>7.3404E-9</v>
      </c>
      <c r="C5484" t="s">
        <v>35</v>
      </c>
      <c r="D5484" t="s">
        <v>15</v>
      </c>
      <c r="F5484" t="s">
        <v>36</v>
      </c>
      <c r="G5484">
        <v>2</v>
      </c>
      <c r="H5484">
        <v>-18.729872499892029</v>
      </c>
      <c r="I5484">
        <v>9.798894162072011E-2</v>
      </c>
      <c r="J5484" t="s">
        <v>340</v>
      </c>
      <c r="L5484" t="s">
        <v>1442</v>
      </c>
    </row>
    <row r="5485" spans="1:22" x14ac:dyDescent="0.2">
      <c r="A5485" t="s">
        <v>1452</v>
      </c>
      <c r="B5485">
        <v>3.8934000000000002E-10</v>
      </c>
      <c r="C5485" t="s">
        <v>35</v>
      </c>
      <c r="D5485" t="s">
        <v>15</v>
      </c>
      <c r="F5485" t="s">
        <v>36</v>
      </c>
      <c r="G5485">
        <v>2</v>
      </c>
      <c r="H5485">
        <v>-21.666568118067421</v>
      </c>
      <c r="I5485">
        <v>9.798894162072011E-2</v>
      </c>
      <c r="J5485" t="s">
        <v>340</v>
      </c>
      <c r="L5485" t="s">
        <v>1452</v>
      </c>
    </row>
    <row r="5486" spans="1:22" x14ac:dyDescent="0.2">
      <c r="A5486" t="s">
        <v>1453</v>
      </c>
      <c r="B5486">
        <v>4.7130000000000002E-10</v>
      </c>
      <c r="C5486" t="s">
        <v>35</v>
      </c>
      <c r="D5486" t="s">
        <v>15</v>
      </c>
      <c r="F5486" t="s">
        <v>36</v>
      </c>
      <c r="G5486">
        <v>2</v>
      </c>
      <c r="H5486">
        <v>-21.47552628199886</v>
      </c>
      <c r="I5486">
        <v>9.798894162072011E-2</v>
      </c>
      <c r="J5486" t="s">
        <v>340</v>
      </c>
      <c r="L5486" t="s">
        <v>1453</v>
      </c>
    </row>
    <row r="5487" spans="1:22" x14ac:dyDescent="0.2">
      <c r="A5487" t="s">
        <v>1454</v>
      </c>
      <c r="B5487">
        <v>6.1474000000000004E-11</v>
      </c>
      <c r="C5487" t="s">
        <v>35</v>
      </c>
      <c r="D5487" t="s">
        <v>15</v>
      </c>
      <c r="F5487" t="s">
        <v>36</v>
      </c>
      <c r="G5487">
        <v>2</v>
      </c>
      <c r="H5487">
        <v>-23.51240679473371</v>
      </c>
      <c r="I5487">
        <v>9.798894162072011E-2</v>
      </c>
      <c r="J5487" t="s">
        <v>340</v>
      </c>
      <c r="L5487" t="s">
        <v>1454</v>
      </c>
    </row>
    <row r="5488" spans="1:22" x14ac:dyDescent="0.2">
      <c r="A5488" t="s">
        <v>1455</v>
      </c>
      <c r="B5488">
        <v>1.2458999999999999E-8</v>
      </c>
      <c r="C5488" t="s">
        <v>35</v>
      </c>
      <c r="D5488" t="s">
        <v>15</v>
      </c>
      <c r="F5488" t="s">
        <v>36</v>
      </c>
      <c r="G5488">
        <v>2</v>
      </c>
      <c r="H5488">
        <v>-18.20082258362968</v>
      </c>
      <c r="I5488">
        <v>9.798894162072011E-2</v>
      </c>
      <c r="J5488" t="s">
        <v>340</v>
      </c>
      <c r="L5488" t="s">
        <v>1455</v>
      </c>
    </row>
    <row r="5489" spans="1:12" x14ac:dyDescent="0.2">
      <c r="A5489" t="s">
        <v>1456</v>
      </c>
      <c r="B5489">
        <v>6.5981999999999998E-9</v>
      </c>
      <c r="C5489" t="s">
        <v>35</v>
      </c>
      <c r="D5489" t="s">
        <v>15</v>
      </c>
      <c r="F5489" t="s">
        <v>36</v>
      </c>
      <c r="G5489">
        <v>2</v>
      </c>
      <c r="H5489">
        <v>-18.836468952383601</v>
      </c>
      <c r="I5489">
        <v>9.798894162072011E-2</v>
      </c>
      <c r="J5489" t="s">
        <v>340</v>
      </c>
      <c r="L5489" t="s">
        <v>1456</v>
      </c>
    </row>
    <row r="5490" spans="1:12" x14ac:dyDescent="0.2">
      <c r="A5490" t="s">
        <v>1461</v>
      </c>
      <c r="B5490">
        <v>1.0666E-9</v>
      </c>
      <c r="C5490" t="s">
        <v>49</v>
      </c>
      <c r="D5490" t="s">
        <v>15</v>
      </c>
      <c r="F5490" t="s">
        <v>36</v>
      </c>
      <c r="G5490">
        <v>2</v>
      </c>
      <c r="H5490">
        <v>-20.658789817762049</v>
      </c>
      <c r="I5490">
        <v>9.798894162072011E-2</v>
      </c>
      <c r="J5490" t="s">
        <v>340</v>
      </c>
      <c r="L5490" t="s">
        <v>1461</v>
      </c>
    </row>
    <row r="5491" spans="1:12" x14ac:dyDescent="0.2">
      <c r="A5491" t="s">
        <v>1457</v>
      </c>
      <c r="B5491">
        <v>1.7777000000000001E-8</v>
      </c>
      <c r="C5491" t="s">
        <v>49</v>
      </c>
      <c r="D5491" t="s">
        <v>15</v>
      </c>
      <c r="F5491" t="s">
        <v>36</v>
      </c>
      <c r="G5491">
        <v>2</v>
      </c>
      <c r="H5491">
        <v>-17.845360350005858</v>
      </c>
      <c r="I5491">
        <v>9.798894162072011E-2</v>
      </c>
      <c r="J5491" t="s">
        <v>340</v>
      </c>
      <c r="L5491" t="s">
        <v>1457</v>
      </c>
    </row>
    <row r="5492" spans="1:12" x14ac:dyDescent="0.2">
      <c r="A5492" t="s">
        <v>1462</v>
      </c>
      <c r="B5492">
        <v>5.6487000000000004E-10</v>
      </c>
      <c r="C5492" t="s">
        <v>49</v>
      </c>
      <c r="D5492" t="s">
        <v>15</v>
      </c>
      <c r="F5492" t="s">
        <v>36</v>
      </c>
      <c r="G5492">
        <v>2</v>
      </c>
      <c r="H5492">
        <v>-21.294425499752101</v>
      </c>
      <c r="I5492">
        <v>9.798894162072011E-2</v>
      </c>
      <c r="J5492" t="s">
        <v>340</v>
      </c>
      <c r="L5492" t="s">
        <v>1462</v>
      </c>
    </row>
    <row r="5493" spans="1:12" x14ac:dyDescent="0.2">
      <c r="A5493" t="s">
        <v>1458</v>
      </c>
      <c r="B5493">
        <v>9.4146000000000001E-9</v>
      </c>
      <c r="C5493" t="s">
        <v>49</v>
      </c>
      <c r="D5493" t="s">
        <v>15</v>
      </c>
      <c r="F5493" t="s">
        <v>36</v>
      </c>
      <c r="G5493">
        <v>2</v>
      </c>
      <c r="H5493">
        <v>-18.48100416113547</v>
      </c>
      <c r="I5493">
        <v>9.798894162072011E-2</v>
      </c>
      <c r="J5493" t="s">
        <v>340</v>
      </c>
      <c r="L5493" t="s">
        <v>1458</v>
      </c>
    </row>
    <row r="5494" spans="1:12" x14ac:dyDescent="0.2">
      <c r="A5494" t="s">
        <v>341</v>
      </c>
      <c r="B5494">
        <v>2.3616999999999999E-8</v>
      </c>
      <c r="C5494" t="s">
        <v>359</v>
      </c>
      <c r="D5494" t="s">
        <v>15</v>
      </c>
      <c r="F5494" t="s">
        <v>36</v>
      </c>
      <c r="G5494">
        <v>2</v>
      </c>
      <c r="H5494">
        <v>-17.561299045251399</v>
      </c>
      <c r="I5494">
        <v>9.798894162072011E-2</v>
      </c>
      <c r="J5494" t="s">
        <v>340</v>
      </c>
      <c r="L5494" t="s">
        <v>341</v>
      </c>
    </row>
    <row r="5495" spans="1:12" x14ac:dyDescent="0.2">
      <c r="A5495" t="s">
        <v>342</v>
      </c>
      <c r="B5495">
        <v>2.3616999999999999E-8</v>
      </c>
      <c r="C5495" t="s">
        <v>359</v>
      </c>
      <c r="D5495" t="s">
        <v>15</v>
      </c>
      <c r="F5495" t="s">
        <v>36</v>
      </c>
      <c r="G5495">
        <v>2</v>
      </c>
      <c r="H5495">
        <v>-17.561299045251399</v>
      </c>
      <c r="I5495">
        <v>9.798894162072011E-2</v>
      </c>
      <c r="J5495" t="s">
        <v>340</v>
      </c>
      <c r="L5495" t="s">
        <v>342</v>
      </c>
    </row>
    <row r="5496" spans="1:12" x14ac:dyDescent="0.2">
      <c r="A5496" t="s">
        <v>343</v>
      </c>
      <c r="B5496">
        <v>1.2508E-8</v>
      </c>
      <c r="C5496" t="s">
        <v>359</v>
      </c>
      <c r="D5496" t="s">
        <v>15</v>
      </c>
      <c r="F5496" t="s">
        <v>36</v>
      </c>
      <c r="G5496">
        <v>2</v>
      </c>
      <c r="H5496">
        <v>-18.196897397350821</v>
      </c>
      <c r="I5496">
        <v>9.798894162072011E-2</v>
      </c>
      <c r="J5496" t="s">
        <v>340</v>
      </c>
      <c r="L5496" t="s">
        <v>343</v>
      </c>
    </row>
    <row r="5497" spans="1:12" x14ac:dyDescent="0.2">
      <c r="A5497" t="s">
        <v>344</v>
      </c>
      <c r="B5497">
        <v>1.2508E-8</v>
      </c>
      <c r="C5497" t="s">
        <v>359</v>
      </c>
      <c r="D5497" t="s">
        <v>15</v>
      </c>
      <c r="F5497" t="s">
        <v>36</v>
      </c>
      <c r="G5497">
        <v>2</v>
      </c>
      <c r="H5497">
        <v>-18.196897397350821</v>
      </c>
      <c r="I5497">
        <v>9.798894162072011E-2</v>
      </c>
      <c r="J5497" t="s">
        <v>340</v>
      </c>
      <c r="L5497" t="s">
        <v>344</v>
      </c>
    </row>
    <row r="5498" spans="1:12" x14ac:dyDescent="0.2">
      <c r="A5498" t="s">
        <v>345</v>
      </c>
      <c r="B5498">
        <v>2.4797999999999997E-7</v>
      </c>
      <c r="C5498" t="s">
        <v>359</v>
      </c>
      <c r="D5498" t="s">
        <v>15</v>
      </c>
      <c r="F5498" t="s">
        <v>36</v>
      </c>
      <c r="G5498">
        <v>2</v>
      </c>
      <c r="H5498">
        <v>-15.20991773919472</v>
      </c>
      <c r="I5498">
        <v>9.798894162072011E-2</v>
      </c>
      <c r="J5498" t="s">
        <v>340</v>
      </c>
      <c r="L5498" t="s">
        <v>345</v>
      </c>
    </row>
    <row r="5499" spans="1:12" x14ac:dyDescent="0.2">
      <c r="A5499" t="s">
        <v>346</v>
      </c>
      <c r="B5499">
        <v>1.3133E-7</v>
      </c>
      <c r="C5499" t="s">
        <v>359</v>
      </c>
      <c r="D5499" t="s">
        <v>15</v>
      </c>
      <c r="F5499" t="s">
        <v>36</v>
      </c>
      <c r="G5499">
        <v>2</v>
      </c>
      <c r="H5499">
        <v>-15.845552597349339</v>
      </c>
      <c r="I5499">
        <v>9.798894162072011E-2</v>
      </c>
      <c r="J5499" t="s">
        <v>340</v>
      </c>
      <c r="L5499" t="s">
        <v>346</v>
      </c>
    </row>
    <row r="5500" spans="1:12" x14ac:dyDescent="0.2">
      <c r="A5500" t="s">
        <v>347</v>
      </c>
      <c r="B5500">
        <v>4.6489E-8</v>
      </c>
      <c r="C5500" t="s">
        <v>49</v>
      </c>
      <c r="D5500" t="s">
        <v>15</v>
      </c>
      <c r="F5500" t="s">
        <v>36</v>
      </c>
      <c r="G5500">
        <v>2</v>
      </c>
      <c r="H5500">
        <v>-16.884050111477411</v>
      </c>
      <c r="I5500">
        <v>9.798894162072011E-2</v>
      </c>
      <c r="J5500" t="s">
        <v>340</v>
      </c>
      <c r="L5500" t="s">
        <v>347</v>
      </c>
    </row>
    <row r="5501" spans="1:12" x14ac:dyDescent="0.2">
      <c r="A5501" t="s">
        <v>348</v>
      </c>
      <c r="B5501">
        <v>3.3766000000000001E-9</v>
      </c>
      <c r="C5501" t="s">
        <v>49</v>
      </c>
      <c r="D5501" t="s">
        <v>15</v>
      </c>
      <c r="F5501" t="s">
        <v>36</v>
      </c>
      <c r="G5501">
        <v>2</v>
      </c>
      <c r="H5501">
        <v>-19.506396550885459</v>
      </c>
      <c r="I5501">
        <v>9.798894162072011E-2</v>
      </c>
      <c r="J5501" t="s">
        <v>340</v>
      </c>
      <c r="L5501" t="s">
        <v>348</v>
      </c>
    </row>
    <row r="5502" spans="1:12" x14ac:dyDescent="0.2">
      <c r="A5502" t="s">
        <v>349</v>
      </c>
      <c r="B5502">
        <v>1.2213E-8</v>
      </c>
      <c r="C5502" t="s">
        <v>359</v>
      </c>
      <c r="D5502" t="s">
        <v>15</v>
      </c>
      <c r="F5502" t="s">
        <v>36</v>
      </c>
      <c r="G5502">
        <v>2</v>
      </c>
      <c r="H5502">
        <v>-18.220764878757461</v>
      </c>
      <c r="I5502">
        <v>9.798894162072011E-2</v>
      </c>
      <c r="J5502" t="s">
        <v>340</v>
      </c>
      <c r="L5502" t="s">
        <v>349</v>
      </c>
    </row>
    <row r="5503" spans="1:12" x14ac:dyDescent="0.2">
      <c r="A5503" t="s">
        <v>350</v>
      </c>
      <c r="B5503">
        <v>2.0354999999999999E-7</v>
      </c>
      <c r="C5503" t="s">
        <v>359</v>
      </c>
      <c r="D5503" t="s">
        <v>15</v>
      </c>
      <c r="F5503" t="s">
        <v>36</v>
      </c>
      <c r="G5503">
        <v>2</v>
      </c>
      <c r="H5503">
        <v>-15.40735416199742</v>
      </c>
      <c r="I5503">
        <v>9.798894162072011E-2</v>
      </c>
      <c r="J5503" t="s">
        <v>340</v>
      </c>
      <c r="L5503" t="s">
        <v>350</v>
      </c>
    </row>
    <row r="5504" spans="1:12" x14ac:dyDescent="0.2">
      <c r="A5504" t="s">
        <v>351</v>
      </c>
      <c r="B5504">
        <v>6.4681999999999996E-9</v>
      </c>
      <c r="C5504" t="s">
        <v>359</v>
      </c>
      <c r="D5504" t="s">
        <v>15</v>
      </c>
      <c r="F5504" t="s">
        <v>36</v>
      </c>
      <c r="G5504">
        <v>2</v>
      </c>
      <c r="H5504">
        <v>-18.856367974250119</v>
      </c>
      <c r="I5504">
        <v>9.798894162072011E-2</v>
      </c>
      <c r="J5504" t="s">
        <v>340</v>
      </c>
      <c r="L5504" t="s">
        <v>351</v>
      </c>
    </row>
    <row r="5505" spans="1:19" x14ac:dyDescent="0.2">
      <c r="A5505" t="s">
        <v>352</v>
      </c>
      <c r="B5505">
        <v>1.078E-7</v>
      </c>
      <c r="C5505" t="s">
        <v>359</v>
      </c>
      <c r="D5505" t="s">
        <v>15</v>
      </c>
      <c r="F5505" t="s">
        <v>36</v>
      </c>
      <c r="G5505">
        <v>2</v>
      </c>
      <c r="H5505">
        <v>-16.042988178471511</v>
      </c>
      <c r="I5505">
        <v>9.798894162072011E-2</v>
      </c>
      <c r="J5505" t="s">
        <v>340</v>
      </c>
      <c r="L5505" t="s">
        <v>352</v>
      </c>
    </row>
    <row r="5506" spans="1:19" x14ac:dyDescent="0.2">
      <c r="A5506" t="s">
        <v>442</v>
      </c>
      <c r="B5506">
        <v>2.0720999999999999E-3</v>
      </c>
      <c r="C5506" t="s">
        <v>42</v>
      </c>
      <c r="D5506" t="s">
        <v>16</v>
      </c>
      <c r="F5506" t="s">
        <v>36</v>
      </c>
      <c r="G5506">
        <v>2</v>
      </c>
      <c r="H5506">
        <v>-6.1791926932012373</v>
      </c>
      <c r="I5506">
        <v>4.3409845976280087E-2</v>
      </c>
      <c r="J5506" t="s">
        <v>353</v>
      </c>
      <c r="L5506" t="s">
        <v>443</v>
      </c>
    </row>
    <row r="5507" spans="1:19" x14ac:dyDescent="0.2">
      <c r="A5507" t="s">
        <v>354</v>
      </c>
      <c r="B5507">
        <v>-1.8648999999999999E-6</v>
      </c>
      <c r="C5507" t="s">
        <v>49</v>
      </c>
      <c r="D5507" t="s">
        <v>250</v>
      </c>
      <c r="F5507" t="s">
        <v>36</v>
      </c>
      <c r="G5507">
        <v>2</v>
      </c>
      <c r="H5507">
        <v>-13.19230312560901</v>
      </c>
      <c r="I5507">
        <v>4.3409845976280087E-2</v>
      </c>
      <c r="J5507" t="s">
        <v>353</v>
      </c>
      <c r="K5507" t="b">
        <v>1</v>
      </c>
      <c r="L5507" t="s">
        <v>355</v>
      </c>
    </row>
    <row r="5509" spans="1:19" s="2" customFormat="1" x14ac:dyDescent="0.2">
      <c r="A5509" s="2" t="s">
        <v>2</v>
      </c>
      <c r="B5509" s="2" t="s">
        <v>1459</v>
      </c>
    </row>
    <row r="5510" spans="1:19" x14ac:dyDescent="0.2">
      <c r="A5510" t="s">
        <v>4</v>
      </c>
      <c r="B5510" t="s">
        <v>404</v>
      </c>
    </row>
    <row r="5511" spans="1:19" x14ac:dyDescent="0.2">
      <c r="A5511" t="s">
        <v>6</v>
      </c>
      <c r="B5511" t="s">
        <v>1701</v>
      </c>
    </row>
    <row r="5512" spans="1:19" x14ac:dyDescent="0.2">
      <c r="A5512" t="s">
        <v>8</v>
      </c>
      <c r="B5512">
        <v>1</v>
      </c>
    </row>
    <row r="5513" spans="1:19" x14ac:dyDescent="0.2">
      <c r="A5513" t="s">
        <v>9</v>
      </c>
      <c r="B5513" t="s">
        <v>73</v>
      </c>
    </row>
    <row r="5514" spans="1:19" x14ac:dyDescent="0.2">
      <c r="A5514" t="s">
        <v>11</v>
      </c>
      <c r="B5514" t="s">
        <v>12</v>
      </c>
    </row>
    <row r="5515" spans="1:19" x14ac:dyDescent="0.2">
      <c r="A5515" t="s">
        <v>13</v>
      </c>
      <c r="B5515" t="s">
        <v>14</v>
      </c>
    </row>
    <row r="5516" spans="1:19" x14ac:dyDescent="0.2">
      <c r="A5516" t="s">
        <v>15</v>
      </c>
      <c r="B5516" t="s">
        <v>53</v>
      </c>
    </row>
    <row r="5517" spans="1:19" x14ac:dyDescent="0.2">
      <c r="A5517" t="s">
        <v>17</v>
      </c>
    </row>
    <row r="5518" spans="1:19" s="2" customFormat="1" x14ac:dyDescent="0.2">
      <c r="A5518" s="2" t="s">
        <v>18</v>
      </c>
      <c r="B5518" s="2" t="s">
        <v>19</v>
      </c>
      <c r="C5518" s="2" t="s">
        <v>6</v>
      </c>
      <c r="D5518" s="2" t="s">
        <v>15</v>
      </c>
      <c r="E5518" s="2" t="s">
        <v>20</v>
      </c>
      <c r="F5518" s="2" t="s">
        <v>13</v>
      </c>
      <c r="G5518" s="2" t="s">
        <v>21</v>
      </c>
      <c r="H5518" s="2" t="s">
        <v>9</v>
      </c>
      <c r="I5518" s="2" t="s">
        <v>4</v>
      </c>
      <c r="J5518" s="2" t="s">
        <v>1925</v>
      </c>
      <c r="K5518" s="2" t="s">
        <v>1998</v>
      </c>
      <c r="L5518" s="2" t="s">
        <v>2002</v>
      </c>
      <c r="M5518" s="2" t="s">
        <v>2001</v>
      </c>
      <c r="O5518" s="2" t="s">
        <v>2000</v>
      </c>
      <c r="P5518" s="2" t="s">
        <v>2004</v>
      </c>
      <c r="Q5518" s="2" t="s">
        <v>1502</v>
      </c>
      <c r="R5518" s="2" t="s">
        <v>2005</v>
      </c>
      <c r="S5518" s="2" t="s">
        <v>2006</v>
      </c>
    </row>
    <row r="5519" spans="1:19" x14ac:dyDescent="0.2">
      <c r="A5519" t="s">
        <v>335</v>
      </c>
      <c r="B5519">
        <v>3.8502999999999998</v>
      </c>
      <c r="D5519" t="s">
        <v>30</v>
      </c>
      <c r="E5519" t="s">
        <v>336</v>
      </c>
      <c r="F5519" t="s">
        <v>27</v>
      </c>
      <c r="G5519">
        <v>0</v>
      </c>
      <c r="I5519" t="s">
        <v>337</v>
      </c>
    </row>
    <row r="5520" spans="1:19" x14ac:dyDescent="0.2">
      <c r="A5520" t="s">
        <v>29</v>
      </c>
      <c r="B5520">
        <v>0.25026999999999999</v>
      </c>
      <c r="D5520" t="s">
        <v>30</v>
      </c>
      <c r="E5520" t="s">
        <v>31</v>
      </c>
      <c r="F5520" t="s">
        <v>27</v>
      </c>
      <c r="G5520">
        <v>0</v>
      </c>
      <c r="I5520" t="s">
        <v>338</v>
      </c>
    </row>
    <row r="5521" spans="1:10" x14ac:dyDescent="0.2">
      <c r="A5521" t="s">
        <v>1459</v>
      </c>
      <c r="B5521">
        <v>1</v>
      </c>
      <c r="C5521" t="str">
        <f>B5511</f>
        <v>GN</v>
      </c>
      <c r="D5521" t="s">
        <v>53</v>
      </c>
      <c r="E5521" t="s">
        <v>339</v>
      </c>
      <c r="F5521" t="s">
        <v>33</v>
      </c>
      <c r="G5521">
        <v>0</v>
      </c>
      <c r="H5521" t="s">
        <v>73</v>
      </c>
      <c r="J5521">
        <f>VLOOKUP(C5521,'extension - production vol'!$B$6:$D$235,3,0)</f>
        <v>25.882999999999999</v>
      </c>
    </row>
    <row r="5522" spans="1:10" x14ac:dyDescent="0.2">
      <c r="A5522" t="s">
        <v>1439</v>
      </c>
      <c r="B5522">
        <v>6.4265290829504533E-9</v>
      </c>
      <c r="C5522" t="s">
        <v>49</v>
      </c>
      <c r="D5522" t="s">
        <v>15</v>
      </c>
      <c r="F5522" t="s">
        <v>36</v>
      </c>
      <c r="G5522">
        <v>0</v>
      </c>
      <c r="H5522" t="s">
        <v>1439</v>
      </c>
      <c r="I5522" t="s">
        <v>340</v>
      </c>
    </row>
    <row r="5523" spans="1:10" x14ac:dyDescent="0.2">
      <c r="A5523" t="s">
        <v>1440</v>
      </c>
      <c r="B5523">
        <v>7.9051994914169298E-8</v>
      </c>
      <c r="C5523" t="s">
        <v>49</v>
      </c>
      <c r="D5523" t="s">
        <v>15</v>
      </c>
      <c r="F5523" t="s">
        <v>36</v>
      </c>
      <c r="G5523">
        <v>0</v>
      </c>
      <c r="H5523" t="s">
        <v>1440</v>
      </c>
      <c r="I5523" t="s">
        <v>340</v>
      </c>
    </row>
    <row r="5524" spans="1:10" x14ac:dyDescent="0.2">
      <c r="A5524" t="s">
        <v>1441</v>
      </c>
      <c r="B5524">
        <v>4.3905136743696912E-9</v>
      </c>
      <c r="C5524" t="s">
        <v>35</v>
      </c>
      <c r="D5524" t="s">
        <v>15</v>
      </c>
      <c r="F5524" t="s">
        <v>36</v>
      </c>
      <c r="G5524">
        <v>0</v>
      </c>
      <c r="H5524" t="s">
        <v>1441</v>
      </c>
      <c r="I5524" t="s">
        <v>340</v>
      </c>
    </row>
    <row r="5525" spans="1:10" x14ac:dyDescent="0.2">
      <c r="A5525" t="s">
        <v>1442</v>
      </c>
      <c r="B5525">
        <v>1.0521308675626849E-7</v>
      </c>
      <c r="C5525" t="s">
        <v>35</v>
      </c>
      <c r="D5525" t="s">
        <v>15</v>
      </c>
      <c r="F5525" t="s">
        <v>36</v>
      </c>
      <c r="G5525">
        <v>0</v>
      </c>
      <c r="H5525" t="s">
        <v>1442</v>
      </c>
      <c r="I5525" t="s">
        <v>340</v>
      </c>
    </row>
    <row r="5526" spans="1:10" x14ac:dyDescent="0.2">
      <c r="A5526" t="s">
        <v>341</v>
      </c>
      <c r="B5526">
        <v>2.1036182300075951E-7</v>
      </c>
      <c r="C5526" t="s">
        <v>35</v>
      </c>
      <c r="D5526" t="s">
        <v>15</v>
      </c>
      <c r="F5526" t="s">
        <v>36</v>
      </c>
      <c r="G5526">
        <v>0</v>
      </c>
      <c r="H5526" t="s">
        <v>341</v>
      </c>
      <c r="I5526" t="s">
        <v>340</v>
      </c>
    </row>
    <row r="5527" spans="1:10" x14ac:dyDescent="0.2">
      <c r="A5527" t="s">
        <v>342</v>
      </c>
      <c r="B5527">
        <v>2.1036182300075951E-7</v>
      </c>
      <c r="C5527" t="s">
        <v>35</v>
      </c>
      <c r="D5527" t="s">
        <v>15</v>
      </c>
      <c r="F5527" t="s">
        <v>36</v>
      </c>
      <c r="G5527">
        <v>0</v>
      </c>
      <c r="H5527" t="s">
        <v>342</v>
      </c>
      <c r="I5527" t="s">
        <v>340</v>
      </c>
    </row>
    <row r="5528" spans="1:10" x14ac:dyDescent="0.2">
      <c r="A5528" t="s">
        <v>343</v>
      </c>
      <c r="B5528">
        <v>1.161457169463653E-7</v>
      </c>
      <c r="C5528" t="s">
        <v>35</v>
      </c>
      <c r="D5528" t="s">
        <v>15</v>
      </c>
      <c r="F5528" t="s">
        <v>36</v>
      </c>
      <c r="G5528">
        <v>0</v>
      </c>
      <c r="H5528" t="s">
        <v>343</v>
      </c>
      <c r="I5528" t="s">
        <v>340</v>
      </c>
    </row>
    <row r="5529" spans="1:10" x14ac:dyDescent="0.2">
      <c r="A5529" t="s">
        <v>344</v>
      </c>
      <c r="B5529">
        <v>1.161457169463653E-7</v>
      </c>
      <c r="C5529" t="s">
        <v>35</v>
      </c>
      <c r="D5529" t="s">
        <v>15</v>
      </c>
      <c r="F5529" t="s">
        <v>36</v>
      </c>
      <c r="G5529">
        <v>0</v>
      </c>
      <c r="H5529" t="s">
        <v>344</v>
      </c>
      <c r="I5529" t="s">
        <v>340</v>
      </c>
    </row>
    <row r="5530" spans="1:10" x14ac:dyDescent="0.2">
      <c r="A5530" t="s">
        <v>345</v>
      </c>
      <c r="B5530">
        <v>2.1895696433061281E-6</v>
      </c>
      <c r="C5530" t="s">
        <v>35</v>
      </c>
      <c r="D5530" t="s">
        <v>15</v>
      </c>
      <c r="F5530" t="s">
        <v>36</v>
      </c>
      <c r="G5530">
        <v>0</v>
      </c>
      <c r="H5530" t="s">
        <v>345</v>
      </c>
      <c r="I5530" t="s">
        <v>340</v>
      </c>
    </row>
    <row r="5531" spans="1:10" x14ac:dyDescent="0.2">
      <c r="A5531" t="s">
        <v>346</v>
      </c>
      <c r="B5531">
        <v>1.2113722961667671E-6</v>
      </c>
      <c r="C5531" t="s">
        <v>35</v>
      </c>
      <c r="D5531" t="s">
        <v>15</v>
      </c>
      <c r="F5531" t="s">
        <v>36</v>
      </c>
      <c r="G5531">
        <v>0</v>
      </c>
      <c r="H5531" t="s">
        <v>346</v>
      </c>
      <c r="I5531" t="s">
        <v>340</v>
      </c>
    </row>
    <row r="5532" spans="1:10" x14ac:dyDescent="0.2">
      <c r="A5532" t="s">
        <v>347</v>
      </c>
      <c r="B5532">
        <v>1.5412295411323661E-7</v>
      </c>
      <c r="C5532" t="s">
        <v>49</v>
      </c>
      <c r="D5532" t="s">
        <v>15</v>
      </c>
      <c r="F5532" t="s">
        <v>36</v>
      </c>
      <c r="G5532">
        <v>0</v>
      </c>
      <c r="H5532" t="s">
        <v>347</v>
      </c>
      <c r="I5532" t="s">
        <v>340</v>
      </c>
    </row>
    <row r="5533" spans="1:10" x14ac:dyDescent="0.2">
      <c r="A5533" t="s">
        <v>348</v>
      </c>
      <c r="B5533">
        <v>3.281510868019834E-9</v>
      </c>
      <c r="C5533" t="s">
        <v>49</v>
      </c>
      <c r="D5533" t="s">
        <v>15</v>
      </c>
      <c r="F5533" t="s">
        <v>36</v>
      </c>
      <c r="G5533">
        <v>0</v>
      </c>
      <c r="H5533" t="s">
        <v>348</v>
      </c>
      <c r="I5533" t="s">
        <v>340</v>
      </c>
    </row>
    <row r="5534" spans="1:10" x14ac:dyDescent="0.2">
      <c r="A5534" t="s">
        <v>349</v>
      </c>
      <c r="B5534">
        <v>9.554485716244923E-8</v>
      </c>
      <c r="C5534" t="s">
        <v>35</v>
      </c>
      <c r="D5534" t="s">
        <v>15</v>
      </c>
      <c r="F5534" t="s">
        <v>36</v>
      </c>
      <c r="G5534">
        <v>0</v>
      </c>
      <c r="H5534" t="s">
        <v>349</v>
      </c>
      <c r="I5534" t="s">
        <v>340</v>
      </c>
    </row>
    <row r="5535" spans="1:10" x14ac:dyDescent="0.2">
      <c r="A5535" t="s">
        <v>350</v>
      </c>
      <c r="B5535">
        <v>2.2976263270017552E-6</v>
      </c>
      <c r="C5535" t="s">
        <v>35</v>
      </c>
      <c r="D5535" t="s">
        <v>15</v>
      </c>
      <c r="F5535" t="s">
        <v>36</v>
      </c>
      <c r="G5535">
        <v>0</v>
      </c>
      <c r="H5535" t="s">
        <v>350</v>
      </c>
      <c r="I5535" t="s">
        <v>340</v>
      </c>
    </row>
    <row r="5536" spans="1:10" x14ac:dyDescent="0.2">
      <c r="A5536" t="s">
        <v>351</v>
      </c>
      <c r="B5536">
        <v>5.3061518888431617E-8</v>
      </c>
      <c r="C5536" t="s">
        <v>35</v>
      </c>
      <c r="D5536" t="s">
        <v>15</v>
      </c>
      <c r="F5536" t="s">
        <v>36</v>
      </c>
      <c r="G5536">
        <v>0</v>
      </c>
      <c r="H5536" t="s">
        <v>351</v>
      </c>
      <c r="I5536" t="s">
        <v>340</v>
      </c>
    </row>
    <row r="5537" spans="1:19" x14ac:dyDescent="0.2">
      <c r="A5537" t="s">
        <v>352</v>
      </c>
      <c r="B5537">
        <v>1.2739314288326559E-6</v>
      </c>
      <c r="C5537" t="s">
        <v>35</v>
      </c>
      <c r="D5537" t="s">
        <v>15</v>
      </c>
      <c r="F5537" t="s">
        <v>36</v>
      </c>
      <c r="G5537">
        <v>0</v>
      </c>
      <c r="H5537" t="s">
        <v>352</v>
      </c>
      <c r="I5537" t="s">
        <v>340</v>
      </c>
    </row>
    <row r="5538" spans="1:19" x14ac:dyDescent="0.2">
      <c r="A5538" t="s">
        <v>442</v>
      </c>
      <c r="B5538">
        <v>3.7025999999999999E-3</v>
      </c>
      <c r="C5538" t="s">
        <v>42</v>
      </c>
      <c r="D5538" t="s">
        <v>16</v>
      </c>
      <c r="F5538" t="s">
        <v>36</v>
      </c>
      <c r="G5538">
        <v>0</v>
      </c>
      <c r="H5538" t="s">
        <v>443</v>
      </c>
      <c r="I5538" t="s">
        <v>353</v>
      </c>
    </row>
    <row r="5539" spans="1:19" x14ac:dyDescent="0.2">
      <c r="A5539" t="s">
        <v>354</v>
      </c>
      <c r="B5539">
        <v>-3.3322999999999998E-6</v>
      </c>
      <c r="C5539" t="s">
        <v>49</v>
      </c>
      <c r="D5539" t="s">
        <v>250</v>
      </c>
      <c r="F5539" t="s">
        <v>36</v>
      </c>
      <c r="G5539">
        <v>0</v>
      </c>
      <c r="H5539" t="s">
        <v>355</v>
      </c>
      <c r="I5539" t="s">
        <v>353</v>
      </c>
    </row>
    <row r="5541" spans="1:19" s="2" customFormat="1" x14ac:dyDescent="0.2">
      <c r="A5541" s="2" t="s">
        <v>2</v>
      </c>
      <c r="B5541" s="2" t="s">
        <v>1460</v>
      </c>
    </row>
    <row r="5542" spans="1:19" x14ac:dyDescent="0.2">
      <c r="A5542" t="s">
        <v>4</v>
      </c>
      <c r="B5542" t="s">
        <v>404</v>
      </c>
    </row>
    <row r="5543" spans="1:19" x14ac:dyDescent="0.2">
      <c r="A5543" t="s">
        <v>6</v>
      </c>
      <c r="B5543" t="s">
        <v>1701</v>
      </c>
    </row>
    <row r="5544" spans="1:19" x14ac:dyDescent="0.2">
      <c r="A5544" t="s">
        <v>8</v>
      </c>
      <c r="B5544">
        <v>1</v>
      </c>
    </row>
    <row r="5545" spans="1:19" x14ac:dyDescent="0.2">
      <c r="A5545" t="s">
        <v>9</v>
      </c>
      <c r="B5545" t="s">
        <v>73</v>
      </c>
    </row>
    <row r="5546" spans="1:19" x14ac:dyDescent="0.2">
      <c r="A5546" t="s">
        <v>11</v>
      </c>
      <c r="B5546" t="s">
        <v>12</v>
      </c>
    </row>
    <row r="5547" spans="1:19" x14ac:dyDescent="0.2">
      <c r="A5547" t="s">
        <v>13</v>
      </c>
      <c r="B5547" t="s">
        <v>14</v>
      </c>
    </row>
    <row r="5548" spans="1:19" x14ac:dyDescent="0.2">
      <c r="A5548" t="s">
        <v>15</v>
      </c>
      <c r="B5548" t="s">
        <v>53</v>
      </c>
    </row>
    <row r="5549" spans="1:19" x14ac:dyDescent="0.2">
      <c r="A5549" t="s">
        <v>17</v>
      </c>
    </row>
    <row r="5550" spans="1:19" s="2" customFormat="1" x14ac:dyDescent="0.2">
      <c r="A5550" s="2" t="s">
        <v>18</v>
      </c>
      <c r="B5550" s="2" t="s">
        <v>19</v>
      </c>
      <c r="C5550" s="2" t="s">
        <v>6</v>
      </c>
      <c r="D5550" s="2" t="s">
        <v>15</v>
      </c>
      <c r="E5550" s="2" t="s">
        <v>20</v>
      </c>
      <c r="F5550" s="2" t="s">
        <v>13</v>
      </c>
      <c r="G5550" s="2" t="s">
        <v>21</v>
      </c>
      <c r="H5550" s="2" t="s">
        <v>9</v>
      </c>
      <c r="I5550" s="2" t="s">
        <v>4</v>
      </c>
      <c r="J5550" s="2" t="s">
        <v>1925</v>
      </c>
      <c r="K5550" s="2" t="s">
        <v>1998</v>
      </c>
      <c r="L5550" s="2" t="s">
        <v>2002</v>
      </c>
      <c r="M5550" s="2" t="s">
        <v>2001</v>
      </c>
      <c r="O5550" s="2" t="s">
        <v>2000</v>
      </c>
      <c r="P5550" s="2" t="s">
        <v>2004</v>
      </c>
      <c r="Q5550" s="2" t="s">
        <v>1502</v>
      </c>
      <c r="R5550" s="2" t="s">
        <v>2005</v>
      </c>
      <c r="S5550" s="2" t="s">
        <v>2006</v>
      </c>
    </row>
    <row r="5551" spans="1:19" x14ac:dyDescent="0.2">
      <c r="A5551" t="s">
        <v>335</v>
      </c>
      <c r="B5551">
        <v>3.8502999999999998</v>
      </c>
      <c r="D5551" t="s">
        <v>30</v>
      </c>
      <c r="E5551" t="s">
        <v>336</v>
      </c>
      <c r="F5551" t="s">
        <v>27</v>
      </c>
      <c r="G5551">
        <v>0</v>
      </c>
      <c r="I5551" t="s">
        <v>337</v>
      </c>
    </row>
    <row r="5552" spans="1:19" x14ac:dyDescent="0.2">
      <c r="A5552" t="s">
        <v>29</v>
      </c>
      <c r="B5552">
        <v>0.25026999999999999</v>
      </c>
      <c r="D5552" t="s">
        <v>30</v>
      </c>
      <c r="E5552" t="s">
        <v>31</v>
      </c>
      <c r="F5552" t="s">
        <v>27</v>
      </c>
      <c r="G5552">
        <v>0</v>
      </c>
      <c r="I5552" t="s">
        <v>338</v>
      </c>
    </row>
    <row r="5553" spans="1:10" x14ac:dyDescent="0.2">
      <c r="A5553" t="s">
        <v>1460</v>
      </c>
      <c r="B5553">
        <v>1</v>
      </c>
      <c r="C5553" t="str">
        <f>B5543</f>
        <v>GN</v>
      </c>
      <c r="D5553" t="s">
        <v>53</v>
      </c>
      <c r="E5553" t="s">
        <v>339</v>
      </c>
      <c r="F5553" t="s">
        <v>33</v>
      </c>
      <c r="G5553">
        <v>0</v>
      </c>
      <c r="H5553" t="s">
        <v>73</v>
      </c>
      <c r="J5553">
        <f>VLOOKUP(C5553,'extension - production vol'!$B$6:$D$235,3,0)</f>
        <v>25.882999999999999</v>
      </c>
    </row>
    <row r="5554" spans="1:10" x14ac:dyDescent="0.2">
      <c r="A5554" t="s">
        <v>1434</v>
      </c>
      <c r="B5554">
        <v>3.3521534714391271E-8</v>
      </c>
      <c r="C5554" t="s">
        <v>49</v>
      </c>
      <c r="D5554" t="s">
        <v>15</v>
      </c>
      <c r="F5554" t="s">
        <v>36</v>
      </c>
      <c r="G5554">
        <v>0</v>
      </c>
      <c r="H5554" t="s">
        <v>1434</v>
      </c>
      <c r="I5554" t="s">
        <v>340</v>
      </c>
    </row>
    <row r="5555" spans="1:10" x14ac:dyDescent="0.2">
      <c r="A5555" t="s">
        <v>1435</v>
      </c>
      <c r="B5555">
        <v>1.7708617649119798E-8</v>
      </c>
      <c r="C5555" t="s">
        <v>49</v>
      </c>
      <c r="D5555" t="s">
        <v>15</v>
      </c>
      <c r="F5555" t="s">
        <v>36</v>
      </c>
      <c r="G5555">
        <v>0</v>
      </c>
      <c r="H5555" t="s">
        <v>1435</v>
      </c>
      <c r="I5555" t="s">
        <v>340</v>
      </c>
    </row>
    <row r="5556" spans="1:10" x14ac:dyDescent="0.2">
      <c r="A5556" t="s">
        <v>1452</v>
      </c>
      <c r="B5556">
        <v>3.0570455872195341E-10</v>
      </c>
      <c r="C5556" t="s">
        <v>35</v>
      </c>
      <c r="D5556" t="s">
        <v>15</v>
      </c>
      <c r="F5556" t="s">
        <v>36</v>
      </c>
      <c r="G5556">
        <v>0</v>
      </c>
      <c r="H5556" t="s">
        <v>1452</v>
      </c>
      <c r="I5556" t="s">
        <v>340</v>
      </c>
    </row>
    <row r="5557" spans="1:10" x14ac:dyDescent="0.2">
      <c r="A5557" t="s">
        <v>1453</v>
      </c>
      <c r="B5557">
        <v>3.7018911407736551E-10</v>
      </c>
      <c r="C5557" t="s">
        <v>35</v>
      </c>
      <c r="D5557" t="s">
        <v>15</v>
      </c>
      <c r="F5557" t="s">
        <v>36</v>
      </c>
      <c r="G5557">
        <v>0</v>
      </c>
      <c r="H5557" t="s">
        <v>1453</v>
      </c>
      <c r="I5557" t="s">
        <v>340</v>
      </c>
    </row>
    <row r="5558" spans="1:10" x14ac:dyDescent="0.2">
      <c r="A5558" t="s">
        <v>1454</v>
      </c>
      <c r="B5558">
        <v>4.824400067330827E-11</v>
      </c>
      <c r="C5558" t="s">
        <v>35</v>
      </c>
      <c r="D5558" t="s">
        <v>15</v>
      </c>
      <c r="F5558" t="s">
        <v>36</v>
      </c>
      <c r="G5558">
        <v>0</v>
      </c>
      <c r="H5558" t="s">
        <v>1454</v>
      </c>
      <c r="I5558" t="s">
        <v>340</v>
      </c>
    </row>
    <row r="5559" spans="1:10" x14ac:dyDescent="0.2">
      <c r="A5559" t="s">
        <v>1455</v>
      </c>
      <c r="B5559">
        <v>9.7920991465625702E-9</v>
      </c>
      <c r="C5559" t="s">
        <v>35</v>
      </c>
      <c r="D5559" t="s">
        <v>15</v>
      </c>
      <c r="F5559" t="s">
        <v>36</v>
      </c>
      <c r="G5559">
        <v>0</v>
      </c>
      <c r="H5559" t="s">
        <v>1455</v>
      </c>
      <c r="I5559" t="s">
        <v>340</v>
      </c>
    </row>
    <row r="5560" spans="1:10" x14ac:dyDescent="0.2">
      <c r="A5560" t="s">
        <v>1456</v>
      </c>
      <c r="B5560">
        <v>5.1826475970831156E-9</v>
      </c>
      <c r="C5560" t="s">
        <v>35</v>
      </c>
      <c r="D5560" t="s">
        <v>15</v>
      </c>
      <c r="F5560" t="s">
        <v>36</v>
      </c>
      <c r="G5560">
        <v>0</v>
      </c>
      <c r="H5560" t="s">
        <v>1456</v>
      </c>
      <c r="I5560" t="s">
        <v>340</v>
      </c>
    </row>
    <row r="5561" spans="1:10" x14ac:dyDescent="0.2">
      <c r="A5561" t="s">
        <v>1461</v>
      </c>
      <c r="B5561">
        <v>5.3404337904433668E-9</v>
      </c>
      <c r="C5561" t="s">
        <v>49</v>
      </c>
      <c r="D5561" t="s">
        <v>15</v>
      </c>
      <c r="F5561" t="s">
        <v>36</v>
      </c>
      <c r="G5561">
        <v>0</v>
      </c>
      <c r="H5561" t="s">
        <v>1461</v>
      </c>
      <c r="I5561" t="s">
        <v>340</v>
      </c>
    </row>
    <row r="5562" spans="1:10" x14ac:dyDescent="0.2">
      <c r="A5562" t="s">
        <v>1457</v>
      </c>
      <c r="B5562">
        <v>6.2434324500307844E-8</v>
      </c>
      <c r="C5562" t="s">
        <v>49</v>
      </c>
      <c r="D5562" t="s">
        <v>15</v>
      </c>
      <c r="F5562" t="s">
        <v>36</v>
      </c>
      <c r="G5562">
        <v>0</v>
      </c>
      <c r="H5562" t="s">
        <v>1457</v>
      </c>
      <c r="I5562" t="s">
        <v>340</v>
      </c>
    </row>
    <row r="5563" spans="1:10" x14ac:dyDescent="0.2">
      <c r="A5563" t="s">
        <v>1462</v>
      </c>
      <c r="B5563">
        <v>1.9816111689228142E-9</v>
      </c>
      <c r="C5563" t="s">
        <v>49</v>
      </c>
      <c r="D5563" t="s">
        <v>15</v>
      </c>
      <c r="F5563" t="s">
        <v>36</v>
      </c>
      <c r="G5563">
        <v>0</v>
      </c>
      <c r="H5563" t="s">
        <v>1462</v>
      </c>
      <c r="I5563" t="s">
        <v>340</v>
      </c>
    </row>
    <row r="5564" spans="1:10" x14ac:dyDescent="0.2">
      <c r="A5564" t="s">
        <v>1458</v>
      </c>
      <c r="B5564">
        <v>3.3001000093019847E-8</v>
      </c>
      <c r="C5564" t="s">
        <v>49</v>
      </c>
      <c r="D5564" t="s">
        <v>15</v>
      </c>
      <c r="F5564" t="s">
        <v>36</v>
      </c>
      <c r="G5564">
        <v>0</v>
      </c>
      <c r="H5564" t="s">
        <v>1458</v>
      </c>
      <c r="I5564" t="s">
        <v>340</v>
      </c>
    </row>
    <row r="5565" spans="1:10" x14ac:dyDescent="0.2">
      <c r="A5565" t="s">
        <v>442</v>
      </c>
      <c r="B5565">
        <v>3.7025999999999999E-3</v>
      </c>
      <c r="C5565" t="s">
        <v>42</v>
      </c>
      <c r="D5565" t="s">
        <v>16</v>
      </c>
      <c r="F5565" t="s">
        <v>36</v>
      </c>
      <c r="G5565">
        <v>0</v>
      </c>
      <c r="H5565" t="s">
        <v>443</v>
      </c>
      <c r="I5565" t="s">
        <v>353</v>
      </c>
    </row>
    <row r="5566" spans="1:10" x14ac:dyDescent="0.2">
      <c r="A5566" t="s">
        <v>354</v>
      </c>
      <c r="B5566">
        <v>-3.3322999999999998E-6</v>
      </c>
      <c r="C5566" t="s">
        <v>49</v>
      </c>
      <c r="D5566" t="s">
        <v>250</v>
      </c>
      <c r="F5566" t="s">
        <v>36</v>
      </c>
      <c r="G5566">
        <v>0</v>
      </c>
      <c r="H5566" t="s">
        <v>355</v>
      </c>
      <c r="I5566" t="s">
        <v>353</v>
      </c>
    </row>
    <row r="5568" spans="1:10" s="2" customFormat="1" x14ac:dyDescent="0.2">
      <c r="A5568" s="2" t="s">
        <v>2</v>
      </c>
      <c r="B5568" s="2" t="s">
        <v>332</v>
      </c>
    </row>
    <row r="5569" spans="1:22" x14ac:dyDescent="0.2">
      <c r="A5569" t="s">
        <v>4</v>
      </c>
      <c r="B5569" t="s">
        <v>356</v>
      </c>
    </row>
    <row r="5570" spans="1:22" x14ac:dyDescent="0.2">
      <c r="A5570" t="s">
        <v>6</v>
      </c>
      <c r="B5570" t="s">
        <v>1701</v>
      </c>
    </row>
    <row r="5571" spans="1:22" x14ac:dyDescent="0.2">
      <c r="A5571" t="s">
        <v>8</v>
      </c>
      <c r="B5571">
        <v>1</v>
      </c>
    </row>
    <row r="5572" spans="1:22" x14ac:dyDescent="0.2">
      <c r="A5572" t="s">
        <v>9</v>
      </c>
      <c r="B5572" t="s">
        <v>73</v>
      </c>
    </row>
    <row r="5573" spans="1:22" x14ac:dyDescent="0.2">
      <c r="A5573" t="s">
        <v>11</v>
      </c>
      <c r="B5573" t="s">
        <v>12</v>
      </c>
    </row>
    <row r="5574" spans="1:22" x14ac:dyDescent="0.2">
      <c r="A5574" t="s">
        <v>13</v>
      </c>
      <c r="B5574" t="s">
        <v>14</v>
      </c>
    </row>
    <row r="5575" spans="1:22" x14ac:dyDescent="0.2">
      <c r="A5575" t="s">
        <v>15</v>
      </c>
      <c r="B5575" t="s">
        <v>53</v>
      </c>
    </row>
    <row r="5576" spans="1:22" x14ac:dyDescent="0.2">
      <c r="A5576" t="s">
        <v>17</v>
      </c>
    </row>
    <row r="5577" spans="1:22" s="2" customFormat="1" x14ac:dyDescent="0.2">
      <c r="A5577" s="2" t="s">
        <v>18</v>
      </c>
      <c r="B5577" s="2" t="s">
        <v>19</v>
      </c>
      <c r="C5577" s="2" t="s">
        <v>6</v>
      </c>
      <c r="D5577" s="2" t="s">
        <v>15</v>
      </c>
      <c r="E5577" s="2" t="s">
        <v>20</v>
      </c>
      <c r="F5577" s="2" t="s">
        <v>13</v>
      </c>
      <c r="G5577" s="2" t="s">
        <v>21</v>
      </c>
      <c r="H5577" s="2" t="s">
        <v>22</v>
      </c>
      <c r="I5577" s="2" t="s">
        <v>23</v>
      </c>
      <c r="J5577" s="2" t="s">
        <v>4</v>
      </c>
      <c r="K5577" s="2" t="s">
        <v>24</v>
      </c>
      <c r="L5577" s="2" t="s">
        <v>9</v>
      </c>
      <c r="M5577" s="2" t="s">
        <v>1998</v>
      </c>
      <c r="O5577" s="2" t="s">
        <v>2002</v>
      </c>
      <c r="P5577" s="2" t="s">
        <v>2003</v>
      </c>
      <c r="Q5577" s="2" t="s">
        <v>2001</v>
      </c>
      <c r="R5577" s="2" t="s">
        <v>2000</v>
      </c>
      <c r="S5577" s="2" t="s">
        <v>2004</v>
      </c>
      <c r="T5577" s="2" t="s">
        <v>1502</v>
      </c>
      <c r="U5577" s="2" t="s">
        <v>2005</v>
      </c>
      <c r="V5577" s="2" t="s">
        <v>2006</v>
      </c>
    </row>
    <row r="5578" spans="1:22" x14ac:dyDescent="0.2">
      <c r="A5578" t="s">
        <v>335</v>
      </c>
      <c r="B5578">
        <v>3.8502999999999998</v>
      </c>
      <c r="D5578" t="s">
        <v>30</v>
      </c>
      <c r="E5578" t="s">
        <v>336</v>
      </c>
      <c r="F5578" t="s">
        <v>27</v>
      </c>
      <c r="G5578">
        <v>2</v>
      </c>
      <c r="H5578">
        <v>1.348151067341848</v>
      </c>
      <c r="I5578">
        <v>4.3409845976280087E-2</v>
      </c>
      <c r="J5578" t="s">
        <v>337</v>
      </c>
    </row>
    <row r="5579" spans="1:22" x14ac:dyDescent="0.2">
      <c r="A5579" t="s">
        <v>29</v>
      </c>
      <c r="B5579">
        <v>0.25026999999999999</v>
      </c>
      <c r="D5579" t="s">
        <v>30</v>
      </c>
      <c r="E5579" t="s">
        <v>31</v>
      </c>
      <c r="F5579" t="s">
        <v>27</v>
      </c>
      <c r="G5579">
        <v>2</v>
      </c>
      <c r="H5579">
        <v>-1.385214943900327</v>
      </c>
      <c r="I5579">
        <v>2.439508208471609E-2</v>
      </c>
      <c r="J5579" t="s">
        <v>358</v>
      </c>
    </row>
    <row r="5580" spans="1:22" x14ac:dyDescent="0.2">
      <c r="A5580" t="s">
        <v>332</v>
      </c>
      <c r="B5580">
        <v>1</v>
      </c>
      <c r="C5580" t="str">
        <f>B5570</f>
        <v>GN</v>
      </c>
      <c r="D5580" t="s">
        <v>53</v>
      </c>
      <c r="E5580" t="s">
        <v>339</v>
      </c>
      <c r="F5580" t="s">
        <v>33</v>
      </c>
      <c r="G5580">
        <v>0</v>
      </c>
      <c r="H5580">
        <v>1</v>
      </c>
      <c r="L5580" t="s">
        <v>73</v>
      </c>
      <c r="M5580">
        <f>VLOOKUP(C5580,'extension - production vol'!$B$6:$D$235,3,0)</f>
        <v>25.882999999999999</v>
      </c>
    </row>
    <row r="5581" spans="1:22" x14ac:dyDescent="0.2">
      <c r="A5581" t="s">
        <v>1434</v>
      </c>
      <c r="B5581">
        <v>9.5377999999999999E-9</v>
      </c>
      <c r="C5581" t="s">
        <v>49</v>
      </c>
      <c r="D5581" t="s">
        <v>15</v>
      </c>
      <c r="F5581" t="s">
        <v>36</v>
      </c>
      <c r="G5581">
        <v>2</v>
      </c>
      <c r="H5581">
        <v>-18.46800298604678</v>
      </c>
      <c r="I5581">
        <v>9.798894162072011E-2</v>
      </c>
      <c r="J5581" t="s">
        <v>340</v>
      </c>
      <c r="L5581" t="s">
        <v>1434</v>
      </c>
    </row>
    <row r="5582" spans="1:22" x14ac:dyDescent="0.2">
      <c r="A5582" t="s">
        <v>1435</v>
      </c>
      <c r="B5582">
        <v>5.0512999999999997E-9</v>
      </c>
      <c r="C5582" t="s">
        <v>49</v>
      </c>
      <c r="D5582" t="s">
        <v>15</v>
      </c>
      <c r="F5582" t="s">
        <v>36</v>
      </c>
      <c r="G5582">
        <v>2</v>
      </c>
      <c r="H5582">
        <v>-19.10362020104489</v>
      </c>
      <c r="I5582">
        <v>9.798894162072011E-2</v>
      </c>
      <c r="J5582" t="s">
        <v>340</v>
      </c>
      <c r="L5582" t="s">
        <v>1435</v>
      </c>
    </row>
    <row r="5583" spans="1:22" x14ac:dyDescent="0.2">
      <c r="A5583" t="s">
        <v>1439</v>
      </c>
      <c r="B5583">
        <v>2.7893999999999999E-9</v>
      </c>
      <c r="C5583" t="s">
        <v>49</v>
      </c>
      <c r="D5583" t="s">
        <v>15</v>
      </c>
      <c r="F5583" t="s">
        <v>36</v>
      </c>
      <c r="G5583">
        <v>2</v>
      </c>
      <c r="H5583">
        <v>-19.697439318003951</v>
      </c>
      <c r="I5583">
        <v>9.798894162072011E-2</v>
      </c>
      <c r="J5583" t="s">
        <v>340</v>
      </c>
      <c r="L5583" t="s">
        <v>1439</v>
      </c>
    </row>
    <row r="5584" spans="1:22" x14ac:dyDescent="0.2">
      <c r="A5584" t="s">
        <v>1440</v>
      </c>
      <c r="B5584">
        <v>5.6277000000000002E-8</v>
      </c>
      <c r="C5584" t="s">
        <v>49</v>
      </c>
      <c r="D5584" t="s">
        <v>15</v>
      </c>
      <c r="F5584" t="s">
        <v>36</v>
      </c>
      <c r="G5584">
        <v>2</v>
      </c>
      <c r="H5584">
        <v>-16.692979911025031</v>
      </c>
      <c r="I5584">
        <v>9.798894162072011E-2</v>
      </c>
      <c r="J5584" t="s">
        <v>340</v>
      </c>
      <c r="L5584" t="s">
        <v>1440</v>
      </c>
    </row>
    <row r="5585" spans="1:12" x14ac:dyDescent="0.2">
      <c r="A5585" t="s">
        <v>1441</v>
      </c>
      <c r="B5585">
        <v>4.4043E-10</v>
      </c>
      <c r="C5585" t="s">
        <v>35</v>
      </c>
      <c r="D5585" t="s">
        <v>15</v>
      </c>
      <c r="F5585" t="s">
        <v>36</v>
      </c>
      <c r="G5585">
        <v>2</v>
      </c>
      <c r="H5585">
        <v>-21.54326959350907</v>
      </c>
      <c r="I5585">
        <v>9.798894162072011E-2</v>
      </c>
      <c r="J5585" t="s">
        <v>340</v>
      </c>
      <c r="L5585" t="s">
        <v>1441</v>
      </c>
    </row>
    <row r="5586" spans="1:12" x14ac:dyDescent="0.2">
      <c r="A5586" t="s">
        <v>1442</v>
      </c>
      <c r="B5586">
        <v>7.3404E-9</v>
      </c>
      <c r="C5586" t="s">
        <v>35</v>
      </c>
      <c r="D5586" t="s">
        <v>15</v>
      </c>
      <c r="F5586" t="s">
        <v>36</v>
      </c>
      <c r="G5586">
        <v>2</v>
      </c>
      <c r="H5586">
        <v>-18.729872499892029</v>
      </c>
      <c r="I5586">
        <v>9.798894162072011E-2</v>
      </c>
      <c r="J5586" t="s">
        <v>340</v>
      </c>
      <c r="L5586" t="s">
        <v>1442</v>
      </c>
    </row>
    <row r="5587" spans="1:12" x14ac:dyDescent="0.2">
      <c r="A5587" t="s">
        <v>1452</v>
      </c>
      <c r="B5587">
        <v>3.8934000000000002E-10</v>
      </c>
      <c r="C5587" t="s">
        <v>35</v>
      </c>
      <c r="D5587" t="s">
        <v>15</v>
      </c>
      <c r="F5587" t="s">
        <v>36</v>
      </c>
      <c r="G5587">
        <v>2</v>
      </c>
      <c r="H5587">
        <v>-21.666568118067421</v>
      </c>
      <c r="I5587">
        <v>9.798894162072011E-2</v>
      </c>
      <c r="J5587" t="s">
        <v>340</v>
      </c>
      <c r="L5587" t="s">
        <v>1452</v>
      </c>
    </row>
    <row r="5588" spans="1:12" x14ac:dyDescent="0.2">
      <c r="A5588" t="s">
        <v>1453</v>
      </c>
      <c r="B5588">
        <v>4.7130000000000002E-10</v>
      </c>
      <c r="C5588" t="s">
        <v>35</v>
      </c>
      <c r="D5588" t="s">
        <v>15</v>
      </c>
      <c r="F5588" t="s">
        <v>36</v>
      </c>
      <c r="G5588">
        <v>2</v>
      </c>
      <c r="H5588">
        <v>-21.47552628199886</v>
      </c>
      <c r="I5588">
        <v>9.798894162072011E-2</v>
      </c>
      <c r="J5588" t="s">
        <v>340</v>
      </c>
      <c r="L5588" t="s">
        <v>1453</v>
      </c>
    </row>
    <row r="5589" spans="1:12" x14ac:dyDescent="0.2">
      <c r="A5589" t="s">
        <v>1454</v>
      </c>
      <c r="B5589">
        <v>6.1474000000000004E-11</v>
      </c>
      <c r="C5589" t="s">
        <v>35</v>
      </c>
      <c r="D5589" t="s">
        <v>15</v>
      </c>
      <c r="F5589" t="s">
        <v>36</v>
      </c>
      <c r="G5589">
        <v>2</v>
      </c>
      <c r="H5589">
        <v>-23.51240679473371</v>
      </c>
      <c r="I5589">
        <v>9.798894162072011E-2</v>
      </c>
      <c r="J5589" t="s">
        <v>340</v>
      </c>
      <c r="L5589" t="s">
        <v>1454</v>
      </c>
    </row>
    <row r="5590" spans="1:12" x14ac:dyDescent="0.2">
      <c r="A5590" t="s">
        <v>1455</v>
      </c>
      <c r="B5590">
        <v>1.2458999999999999E-8</v>
      </c>
      <c r="C5590" t="s">
        <v>35</v>
      </c>
      <c r="D5590" t="s">
        <v>15</v>
      </c>
      <c r="F5590" t="s">
        <v>36</v>
      </c>
      <c r="G5590">
        <v>2</v>
      </c>
      <c r="H5590">
        <v>-18.20082258362968</v>
      </c>
      <c r="I5590">
        <v>9.798894162072011E-2</v>
      </c>
      <c r="J5590" t="s">
        <v>340</v>
      </c>
      <c r="L5590" t="s">
        <v>1455</v>
      </c>
    </row>
    <row r="5591" spans="1:12" x14ac:dyDescent="0.2">
      <c r="A5591" t="s">
        <v>1456</v>
      </c>
      <c r="B5591">
        <v>6.5981999999999998E-9</v>
      </c>
      <c r="C5591" t="s">
        <v>35</v>
      </c>
      <c r="D5591" t="s">
        <v>15</v>
      </c>
      <c r="F5591" t="s">
        <v>36</v>
      </c>
      <c r="G5591">
        <v>2</v>
      </c>
      <c r="H5591">
        <v>-18.836468952383601</v>
      </c>
      <c r="I5591">
        <v>9.798894162072011E-2</v>
      </c>
      <c r="J5591" t="s">
        <v>340</v>
      </c>
      <c r="L5591" t="s">
        <v>1456</v>
      </c>
    </row>
    <row r="5592" spans="1:12" x14ac:dyDescent="0.2">
      <c r="A5592" t="s">
        <v>1461</v>
      </c>
      <c r="B5592">
        <v>1.0666E-9</v>
      </c>
      <c r="C5592" t="s">
        <v>49</v>
      </c>
      <c r="D5592" t="s">
        <v>15</v>
      </c>
      <c r="F5592" t="s">
        <v>36</v>
      </c>
      <c r="G5592">
        <v>2</v>
      </c>
      <c r="H5592">
        <v>-20.658789817762049</v>
      </c>
      <c r="I5592">
        <v>9.798894162072011E-2</v>
      </c>
      <c r="J5592" t="s">
        <v>340</v>
      </c>
      <c r="L5592" t="s">
        <v>1461</v>
      </c>
    </row>
    <row r="5593" spans="1:12" x14ac:dyDescent="0.2">
      <c r="A5593" t="s">
        <v>1457</v>
      </c>
      <c r="B5593">
        <v>1.7777000000000001E-8</v>
      </c>
      <c r="C5593" t="s">
        <v>49</v>
      </c>
      <c r="D5593" t="s">
        <v>15</v>
      </c>
      <c r="F5593" t="s">
        <v>36</v>
      </c>
      <c r="G5593">
        <v>2</v>
      </c>
      <c r="H5593">
        <v>-17.845360350005858</v>
      </c>
      <c r="I5593">
        <v>9.798894162072011E-2</v>
      </c>
      <c r="J5593" t="s">
        <v>340</v>
      </c>
      <c r="L5593" t="s">
        <v>1457</v>
      </c>
    </row>
    <row r="5594" spans="1:12" x14ac:dyDescent="0.2">
      <c r="A5594" t="s">
        <v>1462</v>
      </c>
      <c r="B5594">
        <v>5.6487000000000004E-10</v>
      </c>
      <c r="C5594" t="s">
        <v>49</v>
      </c>
      <c r="D5594" t="s">
        <v>15</v>
      </c>
      <c r="F5594" t="s">
        <v>36</v>
      </c>
      <c r="G5594">
        <v>2</v>
      </c>
      <c r="H5594">
        <v>-21.294425499752101</v>
      </c>
      <c r="I5594">
        <v>9.798894162072011E-2</v>
      </c>
      <c r="J5594" t="s">
        <v>340</v>
      </c>
      <c r="L5594" t="s">
        <v>1462</v>
      </c>
    </row>
    <row r="5595" spans="1:12" x14ac:dyDescent="0.2">
      <c r="A5595" t="s">
        <v>1458</v>
      </c>
      <c r="B5595">
        <v>9.4146000000000001E-9</v>
      </c>
      <c r="C5595" t="s">
        <v>49</v>
      </c>
      <c r="D5595" t="s">
        <v>15</v>
      </c>
      <c r="F5595" t="s">
        <v>36</v>
      </c>
      <c r="G5595">
        <v>2</v>
      </c>
      <c r="H5595">
        <v>-18.48100416113547</v>
      </c>
      <c r="I5595">
        <v>9.798894162072011E-2</v>
      </c>
      <c r="J5595" t="s">
        <v>340</v>
      </c>
      <c r="L5595" t="s">
        <v>1458</v>
      </c>
    </row>
    <row r="5596" spans="1:12" x14ac:dyDescent="0.2">
      <c r="A5596" t="s">
        <v>341</v>
      </c>
      <c r="B5596">
        <v>2.3616999999999999E-8</v>
      </c>
      <c r="C5596" t="s">
        <v>359</v>
      </c>
      <c r="D5596" t="s">
        <v>15</v>
      </c>
      <c r="F5596" t="s">
        <v>36</v>
      </c>
      <c r="G5596">
        <v>2</v>
      </c>
      <c r="H5596">
        <v>-17.561299045251399</v>
      </c>
      <c r="I5596">
        <v>9.798894162072011E-2</v>
      </c>
      <c r="J5596" t="s">
        <v>340</v>
      </c>
      <c r="L5596" t="s">
        <v>341</v>
      </c>
    </row>
    <row r="5597" spans="1:12" x14ac:dyDescent="0.2">
      <c r="A5597" t="s">
        <v>342</v>
      </c>
      <c r="B5597">
        <v>2.3616999999999999E-8</v>
      </c>
      <c r="C5597" t="s">
        <v>359</v>
      </c>
      <c r="D5597" t="s">
        <v>15</v>
      </c>
      <c r="F5597" t="s">
        <v>36</v>
      </c>
      <c r="G5597">
        <v>2</v>
      </c>
      <c r="H5597">
        <v>-17.561299045251399</v>
      </c>
      <c r="I5597">
        <v>9.798894162072011E-2</v>
      </c>
      <c r="J5597" t="s">
        <v>340</v>
      </c>
      <c r="L5597" t="s">
        <v>342</v>
      </c>
    </row>
    <row r="5598" spans="1:12" x14ac:dyDescent="0.2">
      <c r="A5598" t="s">
        <v>343</v>
      </c>
      <c r="B5598">
        <v>1.2508E-8</v>
      </c>
      <c r="C5598" t="s">
        <v>359</v>
      </c>
      <c r="D5598" t="s">
        <v>15</v>
      </c>
      <c r="F5598" t="s">
        <v>36</v>
      </c>
      <c r="G5598">
        <v>2</v>
      </c>
      <c r="H5598">
        <v>-18.196897397350821</v>
      </c>
      <c r="I5598">
        <v>9.798894162072011E-2</v>
      </c>
      <c r="J5598" t="s">
        <v>340</v>
      </c>
      <c r="L5598" t="s">
        <v>343</v>
      </c>
    </row>
    <row r="5599" spans="1:12" x14ac:dyDescent="0.2">
      <c r="A5599" t="s">
        <v>344</v>
      </c>
      <c r="B5599">
        <v>1.2508E-8</v>
      </c>
      <c r="C5599" t="s">
        <v>359</v>
      </c>
      <c r="D5599" t="s">
        <v>15</v>
      </c>
      <c r="F5599" t="s">
        <v>36</v>
      </c>
      <c r="G5599">
        <v>2</v>
      </c>
      <c r="H5599">
        <v>-18.196897397350821</v>
      </c>
      <c r="I5599">
        <v>9.798894162072011E-2</v>
      </c>
      <c r="J5599" t="s">
        <v>340</v>
      </c>
      <c r="L5599" t="s">
        <v>344</v>
      </c>
    </row>
    <row r="5600" spans="1:12" x14ac:dyDescent="0.2">
      <c r="A5600" t="s">
        <v>345</v>
      </c>
      <c r="B5600">
        <v>2.4797999999999997E-7</v>
      </c>
      <c r="C5600" t="s">
        <v>359</v>
      </c>
      <c r="D5600" t="s">
        <v>15</v>
      </c>
      <c r="F5600" t="s">
        <v>36</v>
      </c>
      <c r="G5600">
        <v>2</v>
      </c>
      <c r="H5600">
        <v>-15.20991773919472</v>
      </c>
      <c r="I5600">
        <v>9.798894162072011E-2</v>
      </c>
      <c r="J5600" t="s">
        <v>340</v>
      </c>
      <c r="L5600" t="s">
        <v>345</v>
      </c>
    </row>
    <row r="5601" spans="1:12" x14ac:dyDescent="0.2">
      <c r="A5601" t="s">
        <v>346</v>
      </c>
      <c r="B5601">
        <v>1.3133E-7</v>
      </c>
      <c r="C5601" t="s">
        <v>359</v>
      </c>
      <c r="D5601" t="s">
        <v>15</v>
      </c>
      <c r="F5601" t="s">
        <v>36</v>
      </c>
      <c r="G5601">
        <v>2</v>
      </c>
      <c r="H5601">
        <v>-15.845552597349339</v>
      </c>
      <c r="I5601">
        <v>9.798894162072011E-2</v>
      </c>
      <c r="J5601" t="s">
        <v>340</v>
      </c>
      <c r="L5601" t="s">
        <v>346</v>
      </c>
    </row>
    <row r="5602" spans="1:12" x14ac:dyDescent="0.2">
      <c r="A5602" t="s">
        <v>347</v>
      </c>
      <c r="B5602">
        <v>4.6489E-8</v>
      </c>
      <c r="C5602" t="s">
        <v>49</v>
      </c>
      <c r="D5602" t="s">
        <v>15</v>
      </c>
      <c r="F5602" t="s">
        <v>36</v>
      </c>
      <c r="G5602">
        <v>2</v>
      </c>
      <c r="H5602">
        <v>-16.884050111477411</v>
      </c>
      <c r="I5602">
        <v>9.798894162072011E-2</v>
      </c>
      <c r="J5602" t="s">
        <v>340</v>
      </c>
      <c r="L5602" t="s">
        <v>347</v>
      </c>
    </row>
    <row r="5603" spans="1:12" x14ac:dyDescent="0.2">
      <c r="A5603" t="s">
        <v>348</v>
      </c>
      <c r="B5603">
        <v>3.3766000000000001E-9</v>
      </c>
      <c r="C5603" t="s">
        <v>49</v>
      </c>
      <c r="D5603" t="s">
        <v>15</v>
      </c>
      <c r="F5603" t="s">
        <v>36</v>
      </c>
      <c r="G5603">
        <v>2</v>
      </c>
      <c r="H5603">
        <v>-19.506396550885459</v>
      </c>
      <c r="I5603">
        <v>9.798894162072011E-2</v>
      </c>
      <c r="J5603" t="s">
        <v>340</v>
      </c>
      <c r="L5603" t="s">
        <v>348</v>
      </c>
    </row>
    <row r="5604" spans="1:12" x14ac:dyDescent="0.2">
      <c r="A5604" t="s">
        <v>349</v>
      </c>
      <c r="B5604">
        <v>1.2213E-8</v>
      </c>
      <c r="C5604" t="s">
        <v>359</v>
      </c>
      <c r="D5604" t="s">
        <v>15</v>
      </c>
      <c r="F5604" t="s">
        <v>36</v>
      </c>
      <c r="G5604">
        <v>2</v>
      </c>
      <c r="H5604">
        <v>-18.220764878757461</v>
      </c>
      <c r="I5604">
        <v>9.798894162072011E-2</v>
      </c>
      <c r="J5604" t="s">
        <v>340</v>
      </c>
      <c r="L5604" t="s">
        <v>349</v>
      </c>
    </row>
    <row r="5605" spans="1:12" x14ac:dyDescent="0.2">
      <c r="A5605" t="s">
        <v>350</v>
      </c>
      <c r="B5605">
        <v>2.0354999999999999E-7</v>
      </c>
      <c r="C5605" t="s">
        <v>359</v>
      </c>
      <c r="D5605" t="s">
        <v>15</v>
      </c>
      <c r="F5605" t="s">
        <v>36</v>
      </c>
      <c r="G5605">
        <v>2</v>
      </c>
      <c r="H5605">
        <v>-15.40735416199742</v>
      </c>
      <c r="I5605">
        <v>9.798894162072011E-2</v>
      </c>
      <c r="J5605" t="s">
        <v>340</v>
      </c>
      <c r="L5605" t="s">
        <v>350</v>
      </c>
    </row>
    <row r="5606" spans="1:12" x14ac:dyDescent="0.2">
      <c r="A5606" t="s">
        <v>351</v>
      </c>
      <c r="B5606">
        <v>6.4681999999999996E-9</v>
      </c>
      <c r="C5606" t="s">
        <v>359</v>
      </c>
      <c r="D5606" t="s">
        <v>15</v>
      </c>
      <c r="F5606" t="s">
        <v>36</v>
      </c>
      <c r="G5606">
        <v>2</v>
      </c>
      <c r="H5606">
        <v>-18.856367974250119</v>
      </c>
      <c r="I5606">
        <v>9.798894162072011E-2</v>
      </c>
      <c r="J5606" t="s">
        <v>340</v>
      </c>
      <c r="L5606" t="s">
        <v>351</v>
      </c>
    </row>
    <row r="5607" spans="1:12" x14ac:dyDescent="0.2">
      <c r="A5607" t="s">
        <v>352</v>
      </c>
      <c r="B5607">
        <v>1.078E-7</v>
      </c>
      <c r="C5607" t="s">
        <v>359</v>
      </c>
      <c r="D5607" t="s">
        <v>15</v>
      </c>
      <c r="F5607" t="s">
        <v>36</v>
      </c>
      <c r="G5607">
        <v>2</v>
      </c>
      <c r="H5607">
        <v>-16.042988178471511</v>
      </c>
      <c r="I5607">
        <v>9.798894162072011E-2</v>
      </c>
      <c r="J5607" t="s">
        <v>340</v>
      </c>
      <c r="L5607" t="s">
        <v>352</v>
      </c>
    </row>
    <row r="5608" spans="1:12" x14ac:dyDescent="0.2">
      <c r="A5608" t="s">
        <v>442</v>
      </c>
      <c r="B5608">
        <v>2.0720999999999999E-3</v>
      </c>
      <c r="C5608" t="s">
        <v>42</v>
      </c>
      <c r="D5608" t="s">
        <v>16</v>
      </c>
      <c r="F5608" t="s">
        <v>36</v>
      </c>
      <c r="G5608">
        <v>2</v>
      </c>
      <c r="H5608">
        <v>-6.1791926932012373</v>
      </c>
      <c r="I5608">
        <v>4.3409845976280087E-2</v>
      </c>
      <c r="J5608" t="s">
        <v>353</v>
      </c>
      <c r="L5608" t="s">
        <v>443</v>
      </c>
    </row>
    <row r="5609" spans="1:12" x14ac:dyDescent="0.2">
      <c r="A5609" t="s">
        <v>354</v>
      </c>
      <c r="B5609">
        <v>-1.8648999999999999E-6</v>
      </c>
      <c r="C5609" t="s">
        <v>49</v>
      </c>
      <c r="D5609" t="s">
        <v>250</v>
      </c>
      <c r="F5609" t="s">
        <v>36</v>
      </c>
      <c r="G5609">
        <v>2</v>
      </c>
      <c r="H5609">
        <v>-13.19230312560901</v>
      </c>
      <c r="I5609">
        <v>4.3409845976280087E-2</v>
      </c>
      <c r="J5609" t="s">
        <v>353</v>
      </c>
      <c r="K5609" t="b">
        <v>1</v>
      </c>
      <c r="L5609" t="s">
        <v>355</v>
      </c>
    </row>
    <row r="5611" spans="1:12" s="2" customFormat="1" x14ac:dyDescent="0.2">
      <c r="A5611" s="2" t="s">
        <v>2</v>
      </c>
      <c r="B5611" s="2" t="s">
        <v>1459</v>
      </c>
    </row>
    <row r="5612" spans="1:12" x14ac:dyDescent="0.2">
      <c r="A5612" t="s">
        <v>4</v>
      </c>
      <c r="B5612" t="s">
        <v>404</v>
      </c>
    </row>
    <row r="5613" spans="1:12" x14ac:dyDescent="0.2">
      <c r="A5613" t="s">
        <v>6</v>
      </c>
      <c r="B5613" t="s">
        <v>1956</v>
      </c>
    </row>
    <row r="5614" spans="1:12" x14ac:dyDescent="0.2">
      <c r="A5614" t="s">
        <v>8</v>
      </c>
      <c r="B5614">
        <v>1</v>
      </c>
    </row>
    <row r="5615" spans="1:12" x14ac:dyDescent="0.2">
      <c r="A5615" t="s">
        <v>9</v>
      </c>
      <c r="B5615" t="s">
        <v>73</v>
      </c>
    </row>
    <row r="5616" spans="1:12" x14ac:dyDescent="0.2">
      <c r="A5616" t="s">
        <v>11</v>
      </c>
      <c r="B5616" t="s">
        <v>12</v>
      </c>
    </row>
    <row r="5617" spans="1:19" x14ac:dyDescent="0.2">
      <c r="A5617" t="s">
        <v>13</v>
      </c>
      <c r="B5617" t="s">
        <v>14</v>
      </c>
    </row>
    <row r="5618" spans="1:19" x14ac:dyDescent="0.2">
      <c r="A5618" t="s">
        <v>15</v>
      </c>
      <c r="B5618" t="s">
        <v>53</v>
      </c>
    </row>
    <row r="5619" spans="1:19" x14ac:dyDescent="0.2">
      <c r="A5619" t="s">
        <v>17</v>
      </c>
    </row>
    <row r="5620" spans="1:19" s="2" customFormat="1" x14ac:dyDescent="0.2">
      <c r="A5620" s="2" t="s">
        <v>18</v>
      </c>
      <c r="B5620" s="2" t="s">
        <v>19</v>
      </c>
      <c r="C5620" s="2" t="s">
        <v>6</v>
      </c>
      <c r="D5620" s="2" t="s">
        <v>15</v>
      </c>
      <c r="E5620" s="2" t="s">
        <v>20</v>
      </c>
      <c r="F5620" s="2" t="s">
        <v>13</v>
      </c>
      <c r="G5620" s="2" t="s">
        <v>21</v>
      </c>
      <c r="H5620" s="2" t="s">
        <v>9</v>
      </c>
      <c r="I5620" s="2" t="s">
        <v>4</v>
      </c>
      <c r="J5620" s="2" t="s">
        <v>1925</v>
      </c>
      <c r="K5620" s="2" t="s">
        <v>1998</v>
      </c>
      <c r="L5620" s="2" t="s">
        <v>2002</v>
      </c>
      <c r="M5620" s="2" t="s">
        <v>2001</v>
      </c>
      <c r="O5620" s="2" t="s">
        <v>2000</v>
      </c>
      <c r="P5620" s="2" t="s">
        <v>2004</v>
      </c>
      <c r="Q5620" s="2" t="s">
        <v>1502</v>
      </c>
      <c r="R5620" s="2" t="s">
        <v>2005</v>
      </c>
      <c r="S5620" s="2" t="s">
        <v>2006</v>
      </c>
    </row>
    <row r="5621" spans="1:19" x14ac:dyDescent="0.2">
      <c r="A5621" t="s">
        <v>335</v>
      </c>
      <c r="B5621">
        <v>3.8502999999999998</v>
      </c>
      <c r="D5621" t="s">
        <v>30</v>
      </c>
      <c r="E5621" t="s">
        <v>336</v>
      </c>
      <c r="F5621" t="s">
        <v>27</v>
      </c>
      <c r="G5621">
        <v>0</v>
      </c>
      <c r="I5621" t="s">
        <v>337</v>
      </c>
    </row>
    <row r="5622" spans="1:19" x14ac:dyDescent="0.2">
      <c r="A5622" t="s">
        <v>29</v>
      </c>
      <c r="B5622">
        <v>0.25026999999999999</v>
      </c>
      <c r="D5622" t="s">
        <v>30</v>
      </c>
      <c r="E5622" t="s">
        <v>31</v>
      </c>
      <c r="F5622" t="s">
        <v>27</v>
      </c>
      <c r="G5622">
        <v>0</v>
      </c>
      <c r="I5622" t="s">
        <v>338</v>
      </c>
    </row>
    <row r="5623" spans="1:19" x14ac:dyDescent="0.2">
      <c r="A5623" t="s">
        <v>1459</v>
      </c>
      <c r="B5623">
        <v>1</v>
      </c>
      <c r="C5623" t="str">
        <f>B5613</f>
        <v>BS</v>
      </c>
      <c r="D5623" t="s">
        <v>53</v>
      </c>
      <c r="E5623" t="s">
        <v>339</v>
      </c>
      <c r="F5623" t="s">
        <v>33</v>
      </c>
      <c r="G5623">
        <v>0</v>
      </c>
      <c r="H5623" t="s">
        <v>73</v>
      </c>
      <c r="J5623">
        <f>VLOOKUP(C5623,'extension - production vol'!$B$6:$D$235,3,0)</f>
        <v>8.92</v>
      </c>
    </row>
    <row r="5624" spans="1:19" x14ac:dyDescent="0.2">
      <c r="A5624" t="s">
        <v>1439</v>
      </c>
      <c r="B5624">
        <v>6.4265290829504533E-9</v>
      </c>
      <c r="C5624" t="s">
        <v>49</v>
      </c>
      <c r="D5624" t="s">
        <v>15</v>
      </c>
      <c r="F5624" t="s">
        <v>36</v>
      </c>
      <c r="G5624">
        <v>0</v>
      </c>
      <c r="H5624" t="s">
        <v>1439</v>
      </c>
      <c r="I5624" t="s">
        <v>340</v>
      </c>
    </row>
    <row r="5625" spans="1:19" x14ac:dyDescent="0.2">
      <c r="A5625" t="s">
        <v>1440</v>
      </c>
      <c r="B5625">
        <v>7.9051994914169298E-8</v>
      </c>
      <c r="C5625" t="s">
        <v>49</v>
      </c>
      <c r="D5625" t="s">
        <v>15</v>
      </c>
      <c r="F5625" t="s">
        <v>36</v>
      </c>
      <c r="G5625">
        <v>0</v>
      </c>
      <c r="H5625" t="s">
        <v>1440</v>
      </c>
      <c r="I5625" t="s">
        <v>340</v>
      </c>
    </row>
    <row r="5626" spans="1:19" x14ac:dyDescent="0.2">
      <c r="A5626" t="s">
        <v>1441</v>
      </c>
      <c r="B5626">
        <v>4.3905136743696912E-9</v>
      </c>
      <c r="C5626" t="s">
        <v>35</v>
      </c>
      <c r="D5626" t="s">
        <v>15</v>
      </c>
      <c r="F5626" t="s">
        <v>36</v>
      </c>
      <c r="G5626">
        <v>0</v>
      </c>
      <c r="H5626" t="s">
        <v>1441</v>
      </c>
      <c r="I5626" t="s">
        <v>340</v>
      </c>
    </row>
    <row r="5627" spans="1:19" x14ac:dyDescent="0.2">
      <c r="A5627" t="s">
        <v>1442</v>
      </c>
      <c r="B5627">
        <v>1.0521308675626849E-7</v>
      </c>
      <c r="C5627" t="s">
        <v>35</v>
      </c>
      <c r="D5627" t="s">
        <v>15</v>
      </c>
      <c r="F5627" t="s">
        <v>36</v>
      </c>
      <c r="G5627">
        <v>0</v>
      </c>
      <c r="H5627" t="s">
        <v>1442</v>
      </c>
      <c r="I5627" t="s">
        <v>340</v>
      </c>
    </row>
    <row r="5628" spans="1:19" x14ac:dyDescent="0.2">
      <c r="A5628" t="s">
        <v>341</v>
      </c>
      <c r="B5628">
        <v>2.1036182300075951E-7</v>
      </c>
      <c r="C5628" t="s">
        <v>35</v>
      </c>
      <c r="D5628" t="s">
        <v>15</v>
      </c>
      <c r="F5628" t="s">
        <v>36</v>
      </c>
      <c r="G5628">
        <v>0</v>
      </c>
      <c r="H5628" t="s">
        <v>341</v>
      </c>
      <c r="I5628" t="s">
        <v>340</v>
      </c>
    </row>
    <row r="5629" spans="1:19" x14ac:dyDescent="0.2">
      <c r="A5629" t="s">
        <v>342</v>
      </c>
      <c r="B5629">
        <v>2.1036182300075951E-7</v>
      </c>
      <c r="C5629" t="s">
        <v>35</v>
      </c>
      <c r="D5629" t="s">
        <v>15</v>
      </c>
      <c r="F5629" t="s">
        <v>36</v>
      </c>
      <c r="G5629">
        <v>0</v>
      </c>
      <c r="H5629" t="s">
        <v>342</v>
      </c>
      <c r="I5629" t="s">
        <v>340</v>
      </c>
    </row>
    <row r="5630" spans="1:19" x14ac:dyDescent="0.2">
      <c r="A5630" t="s">
        <v>343</v>
      </c>
      <c r="B5630">
        <v>1.161457169463653E-7</v>
      </c>
      <c r="C5630" t="s">
        <v>35</v>
      </c>
      <c r="D5630" t="s">
        <v>15</v>
      </c>
      <c r="F5630" t="s">
        <v>36</v>
      </c>
      <c r="G5630">
        <v>0</v>
      </c>
      <c r="H5630" t="s">
        <v>343</v>
      </c>
      <c r="I5630" t="s">
        <v>340</v>
      </c>
    </row>
    <row r="5631" spans="1:19" x14ac:dyDescent="0.2">
      <c r="A5631" t="s">
        <v>344</v>
      </c>
      <c r="B5631">
        <v>1.161457169463653E-7</v>
      </c>
      <c r="C5631" t="s">
        <v>35</v>
      </c>
      <c r="D5631" t="s">
        <v>15</v>
      </c>
      <c r="F5631" t="s">
        <v>36</v>
      </c>
      <c r="G5631">
        <v>0</v>
      </c>
      <c r="H5631" t="s">
        <v>344</v>
      </c>
      <c r="I5631" t="s">
        <v>340</v>
      </c>
    </row>
    <row r="5632" spans="1:19" x14ac:dyDescent="0.2">
      <c r="A5632" t="s">
        <v>345</v>
      </c>
      <c r="B5632">
        <v>2.1895696433061281E-6</v>
      </c>
      <c r="C5632" t="s">
        <v>35</v>
      </c>
      <c r="D5632" t="s">
        <v>15</v>
      </c>
      <c r="F5632" t="s">
        <v>36</v>
      </c>
      <c r="G5632">
        <v>0</v>
      </c>
      <c r="H5632" t="s">
        <v>345</v>
      </c>
      <c r="I5632" t="s">
        <v>340</v>
      </c>
    </row>
    <row r="5633" spans="1:9" x14ac:dyDescent="0.2">
      <c r="A5633" t="s">
        <v>346</v>
      </c>
      <c r="B5633">
        <v>1.2113722961667671E-6</v>
      </c>
      <c r="C5633" t="s">
        <v>35</v>
      </c>
      <c r="D5633" t="s">
        <v>15</v>
      </c>
      <c r="F5633" t="s">
        <v>36</v>
      </c>
      <c r="G5633">
        <v>0</v>
      </c>
      <c r="H5633" t="s">
        <v>346</v>
      </c>
      <c r="I5633" t="s">
        <v>340</v>
      </c>
    </row>
    <row r="5634" spans="1:9" x14ac:dyDescent="0.2">
      <c r="A5634" t="s">
        <v>347</v>
      </c>
      <c r="B5634">
        <v>1.5412295411323661E-7</v>
      </c>
      <c r="C5634" t="s">
        <v>49</v>
      </c>
      <c r="D5634" t="s">
        <v>15</v>
      </c>
      <c r="F5634" t="s">
        <v>36</v>
      </c>
      <c r="G5634">
        <v>0</v>
      </c>
      <c r="H5634" t="s">
        <v>347</v>
      </c>
      <c r="I5634" t="s">
        <v>340</v>
      </c>
    </row>
    <row r="5635" spans="1:9" x14ac:dyDescent="0.2">
      <c r="A5635" t="s">
        <v>348</v>
      </c>
      <c r="B5635">
        <v>3.281510868019834E-9</v>
      </c>
      <c r="C5635" t="s">
        <v>49</v>
      </c>
      <c r="D5635" t="s">
        <v>15</v>
      </c>
      <c r="F5635" t="s">
        <v>36</v>
      </c>
      <c r="G5635">
        <v>0</v>
      </c>
      <c r="H5635" t="s">
        <v>348</v>
      </c>
      <c r="I5635" t="s">
        <v>340</v>
      </c>
    </row>
    <row r="5636" spans="1:9" x14ac:dyDescent="0.2">
      <c r="A5636" t="s">
        <v>349</v>
      </c>
      <c r="B5636">
        <v>9.554485716244923E-8</v>
      </c>
      <c r="C5636" t="s">
        <v>35</v>
      </c>
      <c r="D5636" t="s">
        <v>15</v>
      </c>
      <c r="F5636" t="s">
        <v>36</v>
      </c>
      <c r="G5636">
        <v>0</v>
      </c>
      <c r="H5636" t="s">
        <v>349</v>
      </c>
      <c r="I5636" t="s">
        <v>340</v>
      </c>
    </row>
    <row r="5637" spans="1:9" x14ac:dyDescent="0.2">
      <c r="A5637" t="s">
        <v>350</v>
      </c>
      <c r="B5637">
        <v>2.2976263270017552E-6</v>
      </c>
      <c r="C5637" t="s">
        <v>35</v>
      </c>
      <c r="D5637" t="s">
        <v>15</v>
      </c>
      <c r="F5637" t="s">
        <v>36</v>
      </c>
      <c r="G5637">
        <v>0</v>
      </c>
      <c r="H5637" t="s">
        <v>350</v>
      </c>
      <c r="I5637" t="s">
        <v>340</v>
      </c>
    </row>
    <row r="5638" spans="1:9" x14ac:dyDescent="0.2">
      <c r="A5638" t="s">
        <v>351</v>
      </c>
      <c r="B5638">
        <v>5.3061518888431617E-8</v>
      </c>
      <c r="C5638" t="s">
        <v>35</v>
      </c>
      <c r="D5638" t="s">
        <v>15</v>
      </c>
      <c r="F5638" t="s">
        <v>36</v>
      </c>
      <c r="G5638">
        <v>0</v>
      </c>
      <c r="H5638" t="s">
        <v>351</v>
      </c>
      <c r="I5638" t="s">
        <v>340</v>
      </c>
    </row>
    <row r="5639" spans="1:9" x14ac:dyDescent="0.2">
      <c r="A5639" t="s">
        <v>352</v>
      </c>
      <c r="B5639">
        <v>1.2739314288326559E-6</v>
      </c>
      <c r="C5639" t="s">
        <v>35</v>
      </c>
      <c r="D5639" t="s">
        <v>15</v>
      </c>
      <c r="F5639" t="s">
        <v>36</v>
      </c>
      <c r="G5639">
        <v>0</v>
      </c>
      <c r="H5639" t="s">
        <v>352</v>
      </c>
      <c r="I5639" t="s">
        <v>340</v>
      </c>
    </row>
    <row r="5640" spans="1:9" x14ac:dyDescent="0.2">
      <c r="A5640" t="s">
        <v>442</v>
      </c>
      <c r="B5640">
        <v>3.7025999999999999E-3</v>
      </c>
      <c r="C5640" t="s">
        <v>42</v>
      </c>
      <c r="D5640" t="s">
        <v>16</v>
      </c>
      <c r="F5640" t="s">
        <v>36</v>
      </c>
      <c r="G5640">
        <v>0</v>
      </c>
      <c r="H5640" t="s">
        <v>443</v>
      </c>
      <c r="I5640" t="s">
        <v>353</v>
      </c>
    </row>
    <row r="5641" spans="1:9" x14ac:dyDescent="0.2">
      <c r="A5641" t="s">
        <v>354</v>
      </c>
      <c r="B5641">
        <v>-3.3322999999999998E-6</v>
      </c>
      <c r="C5641" t="s">
        <v>49</v>
      </c>
      <c r="D5641" t="s">
        <v>250</v>
      </c>
      <c r="F5641" t="s">
        <v>36</v>
      </c>
      <c r="G5641">
        <v>0</v>
      </c>
      <c r="H5641" t="s">
        <v>355</v>
      </c>
      <c r="I5641" t="s">
        <v>353</v>
      </c>
    </row>
    <row r="5643" spans="1:9" s="2" customFormat="1" x14ac:dyDescent="0.2">
      <c r="A5643" s="2" t="s">
        <v>2</v>
      </c>
      <c r="B5643" s="2" t="s">
        <v>1460</v>
      </c>
    </row>
    <row r="5644" spans="1:9" x14ac:dyDescent="0.2">
      <c r="A5644" t="s">
        <v>4</v>
      </c>
      <c r="B5644" t="s">
        <v>404</v>
      </c>
    </row>
    <row r="5645" spans="1:9" x14ac:dyDescent="0.2">
      <c r="A5645" t="s">
        <v>6</v>
      </c>
      <c r="B5645" t="s">
        <v>1956</v>
      </c>
    </row>
    <row r="5646" spans="1:9" x14ac:dyDescent="0.2">
      <c r="A5646" t="s">
        <v>8</v>
      </c>
      <c r="B5646">
        <v>1</v>
      </c>
    </row>
    <row r="5647" spans="1:9" x14ac:dyDescent="0.2">
      <c r="A5647" t="s">
        <v>9</v>
      </c>
      <c r="B5647" t="s">
        <v>73</v>
      </c>
    </row>
    <row r="5648" spans="1:9" x14ac:dyDescent="0.2">
      <c r="A5648" t="s">
        <v>11</v>
      </c>
      <c r="B5648" t="s">
        <v>12</v>
      </c>
    </row>
    <row r="5649" spans="1:19" x14ac:dyDescent="0.2">
      <c r="A5649" t="s">
        <v>13</v>
      </c>
      <c r="B5649" t="s">
        <v>14</v>
      </c>
    </row>
    <row r="5650" spans="1:19" x14ac:dyDescent="0.2">
      <c r="A5650" t="s">
        <v>15</v>
      </c>
      <c r="B5650" t="s">
        <v>53</v>
      </c>
    </row>
    <row r="5651" spans="1:19" x14ac:dyDescent="0.2">
      <c r="A5651" t="s">
        <v>17</v>
      </c>
    </row>
    <row r="5652" spans="1:19" s="2" customFormat="1" x14ac:dyDescent="0.2">
      <c r="A5652" s="2" t="s">
        <v>18</v>
      </c>
      <c r="B5652" s="2" t="s">
        <v>19</v>
      </c>
      <c r="C5652" s="2" t="s">
        <v>6</v>
      </c>
      <c r="D5652" s="2" t="s">
        <v>15</v>
      </c>
      <c r="E5652" s="2" t="s">
        <v>20</v>
      </c>
      <c r="F5652" s="2" t="s">
        <v>13</v>
      </c>
      <c r="G5652" s="2" t="s">
        <v>21</v>
      </c>
      <c r="H5652" s="2" t="s">
        <v>9</v>
      </c>
      <c r="I5652" s="2" t="s">
        <v>4</v>
      </c>
      <c r="J5652" s="2" t="s">
        <v>1925</v>
      </c>
      <c r="K5652" s="2" t="s">
        <v>1998</v>
      </c>
      <c r="L5652" s="2" t="s">
        <v>2002</v>
      </c>
      <c r="M5652" s="2" t="s">
        <v>2001</v>
      </c>
      <c r="O5652" s="2" t="s">
        <v>2000</v>
      </c>
      <c r="P5652" s="2" t="s">
        <v>2004</v>
      </c>
      <c r="Q5652" s="2" t="s">
        <v>1502</v>
      </c>
      <c r="R5652" s="2" t="s">
        <v>2005</v>
      </c>
      <c r="S5652" s="2" t="s">
        <v>2006</v>
      </c>
    </row>
    <row r="5653" spans="1:19" x14ac:dyDescent="0.2">
      <c r="A5653" t="s">
        <v>335</v>
      </c>
      <c r="B5653">
        <v>3.8502999999999998</v>
      </c>
      <c r="D5653" t="s">
        <v>30</v>
      </c>
      <c r="E5653" t="s">
        <v>336</v>
      </c>
      <c r="F5653" t="s">
        <v>27</v>
      </c>
      <c r="G5653">
        <v>0</v>
      </c>
      <c r="I5653" t="s">
        <v>337</v>
      </c>
    </row>
    <row r="5654" spans="1:19" x14ac:dyDescent="0.2">
      <c r="A5654" t="s">
        <v>29</v>
      </c>
      <c r="B5654">
        <v>0.25026999999999999</v>
      </c>
      <c r="D5654" t="s">
        <v>30</v>
      </c>
      <c r="E5654" t="s">
        <v>31</v>
      </c>
      <c r="F5654" t="s">
        <v>27</v>
      </c>
      <c r="G5654">
        <v>0</v>
      </c>
      <c r="I5654" t="s">
        <v>338</v>
      </c>
    </row>
    <row r="5655" spans="1:19" x14ac:dyDescent="0.2">
      <c r="A5655" t="s">
        <v>1460</v>
      </c>
      <c r="B5655">
        <v>1</v>
      </c>
      <c r="C5655" t="str">
        <f>B5645</f>
        <v>BS</v>
      </c>
      <c r="D5655" t="s">
        <v>53</v>
      </c>
      <c r="E5655" t="s">
        <v>339</v>
      </c>
      <c r="F5655" t="s">
        <v>33</v>
      </c>
      <c r="G5655">
        <v>0</v>
      </c>
      <c r="H5655" t="s">
        <v>73</v>
      </c>
      <c r="J5655">
        <f>VLOOKUP(C5655,'extension - production vol'!$B$6:$D$235,3,0)</f>
        <v>8.92</v>
      </c>
    </row>
    <row r="5656" spans="1:19" x14ac:dyDescent="0.2">
      <c r="A5656" t="s">
        <v>1434</v>
      </c>
      <c r="B5656">
        <v>3.3521534714391271E-8</v>
      </c>
      <c r="C5656" t="s">
        <v>49</v>
      </c>
      <c r="D5656" t="s">
        <v>15</v>
      </c>
      <c r="F5656" t="s">
        <v>36</v>
      </c>
      <c r="G5656">
        <v>0</v>
      </c>
      <c r="H5656" t="s">
        <v>1434</v>
      </c>
      <c r="I5656" t="s">
        <v>340</v>
      </c>
    </row>
    <row r="5657" spans="1:19" x14ac:dyDescent="0.2">
      <c r="A5657" t="s">
        <v>1435</v>
      </c>
      <c r="B5657">
        <v>1.7708617649119798E-8</v>
      </c>
      <c r="C5657" t="s">
        <v>49</v>
      </c>
      <c r="D5657" t="s">
        <v>15</v>
      </c>
      <c r="F5657" t="s">
        <v>36</v>
      </c>
      <c r="G5657">
        <v>0</v>
      </c>
      <c r="H5657" t="s">
        <v>1435</v>
      </c>
      <c r="I5657" t="s">
        <v>340</v>
      </c>
    </row>
    <row r="5658" spans="1:19" x14ac:dyDescent="0.2">
      <c r="A5658" t="s">
        <v>1452</v>
      </c>
      <c r="B5658">
        <v>3.0570455872195341E-10</v>
      </c>
      <c r="C5658" t="s">
        <v>35</v>
      </c>
      <c r="D5658" t="s">
        <v>15</v>
      </c>
      <c r="F5658" t="s">
        <v>36</v>
      </c>
      <c r="G5658">
        <v>0</v>
      </c>
      <c r="H5658" t="s">
        <v>1452</v>
      </c>
      <c r="I5658" t="s">
        <v>340</v>
      </c>
    </row>
    <row r="5659" spans="1:19" x14ac:dyDescent="0.2">
      <c r="A5659" t="s">
        <v>1453</v>
      </c>
      <c r="B5659">
        <v>3.7018911407736551E-10</v>
      </c>
      <c r="C5659" t="s">
        <v>35</v>
      </c>
      <c r="D5659" t="s">
        <v>15</v>
      </c>
      <c r="F5659" t="s">
        <v>36</v>
      </c>
      <c r="G5659">
        <v>0</v>
      </c>
      <c r="H5659" t="s">
        <v>1453</v>
      </c>
      <c r="I5659" t="s">
        <v>340</v>
      </c>
    </row>
    <row r="5660" spans="1:19" x14ac:dyDescent="0.2">
      <c r="A5660" t="s">
        <v>1454</v>
      </c>
      <c r="B5660">
        <v>4.824400067330827E-11</v>
      </c>
      <c r="C5660" t="s">
        <v>35</v>
      </c>
      <c r="D5660" t="s">
        <v>15</v>
      </c>
      <c r="F5660" t="s">
        <v>36</v>
      </c>
      <c r="G5660">
        <v>0</v>
      </c>
      <c r="H5660" t="s">
        <v>1454</v>
      </c>
      <c r="I5660" t="s">
        <v>340</v>
      </c>
    </row>
    <row r="5661" spans="1:19" x14ac:dyDescent="0.2">
      <c r="A5661" t="s">
        <v>1455</v>
      </c>
      <c r="B5661">
        <v>9.7920991465625702E-9</v>
      </c>
      <c r="C5661" t="s">
        <v>35</v>
      </c>
      <c r="D5661" t="s">
        <v>15</v>
      </c>
      <c r="F5661" t="s">
        <v>36</v>
      </c>
      <c r="G5661">
        <v>0</v>
      </c>
      <c r="H5661" t="s">
        <v>1455</v>
      </c>
      <c r="I5661" t="s">
        <v>340</v>
      </c>
    </row>
    <row r="5662" spans="1:19" x14ac:dyDescent="0.2">
      <c r="A5662" t="s">
        <v>1456</v>
      </c>
      <c r="B5662">
        <v>5.1826475970831156E-9</v>
      </c>
      <c r="C5662" t="s">
        <v>35</v>
      </c>
      <c r="D5662" t="s">
        <v>15</v>
      </c>
      <c r="F5662" t="s">
        <v>36</v>
      </c>
      <c r="G5662">
        <v>0</v>
      </c>
      <c r="H5662" t="s">
        <v>1456</v>
      </c>
      <c r="I5662" t="s">
        <v>340</v>
      </c>
    </row>
    <row r="5663" spans="1:19" x14ac:dyDescent="0.2">
      <c r="A5663" t="s">
        <v>1461</v>
      </c>
      <c r="B5663">
        <v>5.3404337904433668E-9</v>
      </c>
      <c r="C5663" t="s">
        <v>49</v>
      </c>
      <c r="D5663" t="s">
        <v>15</v>
      </c>
      <c r="F5663" t="s">
        <v>36</v>
      </c>
      <c r="G5663">
        <v>0</v>
      </c>
      <c r="H5663" t="s">
        <v>1461</v>
      </c>
      <c r="I5663" t="s">
        <v>340</v>
      </c>
    </row>
    <row r="5664" spans="1:19" x14ac:dyDescent="0.2">
      <c r="A5664" t="s">
        <v>1457</v>
      </c>
      <c r="B5664">
        <v>6.2434324500307844E-8</v>
      </c>
      <c r="C5664" t="s">
        <v>49</v>
      </c>
      <c r="D5664" t="s">
        <v>15</v>
      </c>
      <c r="F5664" t="s">
        <v>36</v>
      </c>
      <c r="G5664">
        <v>0</v>
      </c>
      <c r="H5664" t="s">
        <v>1457</v>
      </c>
      <c r="I5664" t="s">
        <v>340</v>
      </c>
    </row>
    <row r="5665" spans="1:22" x14ac:dyDescent="0.2">
      <c r="A5665" t="s">
        <v>1462</v>
      </c>
      <c r="B5665">
        <v>1.9816111689228142E-9</v>
      </c>
      <c r="C5665" t="s">
        <v>49</v>
      </c>
      <c r="D5665" t="s">
        <v>15</v>
      </c>
      <c r="F5665" t="s">
        <v>36</v>
      </c>
      <c r="G5665">
        <v>0</v>
      </c>
      <c r="H5665" t="s">
        <v>1462</v>
      </c>
      <c r="I5665" t="s">
        <v>340</v>
      </c>
    </row>
    <row r="5666" spans="1:22" x14ac:dyDescent="0.2">
      <c r="A5666" t="s">
        <v>1458</v>
      </c>
      <c r="B5666">
        <v>3.3001000093019847E-8</v>
      </c>
      <c r="C5666" t="s">
        <v>49</v>
      </c>
      <c r="D5666" t="s">
        <v>15</v>
      </c>
      <c r="F5666" t="s">
        <v>36</v>
      </c>
      <c r="G5666">
        <v>0</v>
      </c>
      <c r="H5666" t="s">
        <v>1458</v>
      </c>
      <c r="I5666" t="s">
        <v>340</v>
      </c>
    </row>
    <row r="5667" spans="1:22" x14ac:dyDescent="0.2">
      <c r="A5667" t="s">
        <v>442</v>
      </c>
      <c r="B5667">
        <v>3.7025999999999999E-3</v>
      </c>
      <c r="C5667" t="s">
        <v>42</v>
      </c>
      <c r="D5667" t="s">
        <v>16</v>
      </c>
      <c r="F5667" t="s">
        <v>36</v>
      </c>
      <c r="G5667">
        <v>0</v>
      </c>
      <c r="H5667" t="s">
        <v>443</v>
      </c>
      <c r="I5667" t="s">
        <v>353</v>
      </c>
    </row>
    <row r="5668" spans="1:22" x14ac:dyDescent="0.2">
      <c r="A5668" t="s">
        <v>354</v>
      </c>
      <c r="B5668">
        <v>-3.3322999999999998E-6</v>
      </c>
      <c r="C5668" t="s">
        <v>49</v>
      </c>
      <c r="D5668" t="s">
        <v>250</v>
      </c>
      <c r="F5668" t="s">
        <v>36</v>
      </c>
      <c r="G5668">
        <v>0</v>
      </c>
      <c r="H5668" t="s">
        <v>355</v>
      </c>
      <c r="I5668" t="s">
        <v>353</v>
      </c>
    </row>
    <row r="5670" spans="1:22" s="2" customFormat="1" x14ac:dyDescent="0.2">
      <c r="A5670" s="2" t="s">
        <v>2</v>
      </c>
      <c r="B5670" s="2" t="s">
        <v>332</v>
      </c>
    </row>
    <row r="5671" spans="1:22" x14ac:dyDescent="0.2">
      <c r="A5671" t="s">
        <v>4</v>
      </c>
      <c r="B5671" t="s">
        <v>356</v>
      </c>
    </row>
    <row r="5672" spans="1:22" x14ac:dyDescent="0.2">
      <c r="A5672" t="s">
        <v>6</v>
      </c>
      <c r="B5672" t="s">
        <v>1956</v>
      </c>
    </row>
    <row r="5673" spans="1:22" x14ac:dyDescent="0.2">
      <c r="A5673" t="s">
        <v>8</v>
      </c>
      <c r="B5673">
        <v>1</v>
      </c>
    </row>
    <row r="5674" spans="1:22" x14ac:dyDescent="0.2">
      <c r="A5674" t="s">
        <v>9</v>
      </c>
      <c r="B5674" t="s">
        <v>73</v>
      </c>
    </row>
    <row r="5675" spans="1:22" x14ac:dyDescent="0.2">
      <c r="A5675" t="s">
        <v>11</v>
      </c>
      <c r="B5675" t="s">
        <v>12</v>
      </c>
    </row>
    <row r="5676" spans="1:22" x14ac:dyDescent="0.2">
      <c r="A5676" t="s">
        <v>13</v>
      </c>
      <c r="B5676" t="s">
        <v>14</v>
      </c>
    </row>
    <row r="5677" spans="1:22" x14ac:dyDescent="0.2">
      <c r="A5677" t="s">
        <v>15</v>
      </c>
      <c r="B5677" t="s">
        <v>53</v>
      </c>
    </row>
    <row r="5678" spans="1:22" x14ac:dyDescent="0.2">
      <c r="A5678" t="s">
        <v>17</v>
      </c>
    </row>
    <row r="5679" spans="1:22" s="2" customFormat="1" x14ac:dyDescent="0.2">
      <c r="A5679" s="2" t="s">
        <v>18</v>
      </c>
      <c r="B5679" s="2" t="s">
        <v>19</v>
      </c>
      <c r="C5679" s="2" t="s">
        <v>6</v>
      </c>
      <c r="D5679" s="2" t="s">
        <v>15</v>
      </c>
      <c r="E5679" s="2" t="s">
        <v>20</v>
      </c>
      <c r="F5679" s="2" t="s">
        <v>13</v>
      </c>
      <c r="G5679" s="2" t="s">
        <v>21</v>
      </c>
      <c r="H5679" s="2" t="s">
        <v>22</v>
      </c>
      <c r="I5679" s="2" t="s">
        <v>23</v>
      </c>
      <c r="J5679" s="2" t="s">
        <v>4</v>
      </c>
      <c r="K5679" s="2" t="s">
        <v>24</v>
      </c>
      <c r="L5679" s="2" t="s">
        <v>9</v>
      </c>
      <c r="M5679" s="2" t="s">
        <v>1998</v>
      </c>
      <c r="O5679" s="2" t="s">
        <v>2002</v>
      </c>
      <c r="P5679" s="2" t="s">
        <v>2003</v>
      </c>
      <c r="Q5679" s="2" t="s">
        <v>2001</v>
      </c>
      <c r="R5679" s="2" t="s">
        <v>2000</v>
      </c>
      <c r="S5679" s="2" t="s">
        <v>2004</v>
      </c>
      <c r="T5679" s="2" t="s">
        <v>1502</v>
      </c>
      <c r="U5679" s="2" t="s">
        <v>2005</v>
      </c>
      <c r="V5679" s="2" t="s">
        <v>2006</v>
      </c>
    </row>
    <row r="5680" spans="1:22" x14ac:dyDescent="0.2">
      <c r="A5680" t="s">
        <v>335</v>
      </c>
      <c r="B5680">
        <v>3.8502999999999998</v>
      </c>
      <c r="D5680" t="s">
        <v>30</v>
      </c>
      <c r="E5680" t="s">
        <v>336</v>
      </c>
      <c r="F5680" t="s">
        <v>27</v>
      </c>
      <c r="G5680">
        <v>2</v>
      </c>
      <c r="H5680">
        <v>1.348151067341848</v>
      </c>
      <c r="I5680">
        <v>4.3409845976280087E-2</v>
      </c>
      <c r="J5680" t="s">
        <v>337</v>
      </c>
    </row>
    <row r="5681" spans="1:13" x14ac:dyDescent="0.2">
      <c r="A5681" t="s">
        <v>29</v>
      </c>
      <c r="B5681">
        <v>0.25026999999999999</v>
      </c>
      <c r="D5681" t="s">
        <v>30</v>
      </c>
      <c r="E5681" t="s">
        <v>31</v>
      </c>
      <c r="F5681" t="s">
        <v>27</v>
      </c>
      <c r="G5681">
        <v>2</v>
      </c>
      <c r="H5681">
        <v>-1.385214943900327</v>
      </c>
      <c r="I5681">
        <v>2.439508208471609E-2</v>
      </c>
      <c r="J5681" t="s">
        <v>358</v>
      </c>
    </row>
    <row r="5682" spans="1:13" x14ac:dyDescent="0.2">
      <c r="A5682" t="s">
        <v>332</v>
      </c>
      <c r="B5682">
        <v>1</v>
      </c>
      <c r="C5682" t="str">
        <f>B5672</f>
        <v>BS</v>
      </c>
      <c r="D5682" t="s">
        <v>53</v>
      </c>
      <c r="E5682" t="s">
        <v>339</v>
      </c>
      <c r="F5682" t="s">
        <v>33</v>
      </c>
      <c r="G5682">
        <v>0</v>
      </c>
      <c r="H5682">
        <v>1</v>
      </c>
      <c r="L5682" t="s">
        <v>73</v>
      </c>
      <c r="M5682">
        <f>VLOOKUP(C5682,'extension - production vol'!$B$6:$D$235,3,0)</f>
        <v>8.92</v>
      </c>
    </row>
    <row r="5683" spans="1:13" x14ac:dyDescent="0.2">
      <c r="A5683" t="s">
        <v>1434</v>
      </c>
      <c r="B5683">
        <v>9.5377999999999999E-9</v>
      </c>
      <c r="C5683" t="s">
        <v>49</v>
      </c>
      <c r="D5683" t="s">
        <v>15</v>
      </c>
      <c r="F5683" t="s">
        <v>36</v>
      </c>
      <c r="G5683">
        <v>2</v>
      </c>
      <c r="H5683">
        <v>-18.46800298604678</v>
      </c>
      <c r="I5683">
        <v>9.798894162072011E-2</v>
      </c>
      <c r="J5683" t="s">
        <v>340</v>
      </c>
      <c r="L5683" t="s">
        <v>1434</v>
      </c>
    </row>
    <row r="5684" spans="1:13" x14ac:dyDescent="0.2">
      <c r="A5684" t="s">
        <v>1435</v>
      </c>
      <c r="B5684">
        <v>5.0512999999999997E-9</v>
      </c>
      <c r="C5684" t="s">
        <v>49</v>
      </c>
      <c r="D5684" t="s">
        <v>15</v>
      </c>
      <c r="F5684" t="s">
        <v>36</v>
      </c>
      <c r="G5684">
        <v>2</v>
      </c>
      <c r="H5684">
        <v>-19.10362020104489</v>
      </c>
      <c r="I5684">
        <v>9.798894162072011E-2</v>
      </c>
      <c r="J5684" t="s">
        <v>340</v>
      </c>
      <c r="L5684" t="s">
        <v>1435</v>
      </c>
    </row>
    <row r="5685" spans="1:13" x14ac:dyDescent="0.2">
      <c r="A5685" t="s">
        <v>1439</v>
      </c>
      <c r="B5685">
        <v>2.7893999999999999E-9</v>
      </c>
      <c r="C5685" t="s">
        <v>49</v>
      </c>
      <c r="D5685" t="s">
        <v>15</v>
      </c>
      <c r="F5685" t="s">
        <v>36</v>
      </c>
      <c r="G5685">
        <v>2</v>
      </c>
      <c r="H5685">
        <v>-19.697439318003951</v>
      </c>
      <c r="I5685">
        <v>9.798894162072011E-2</v>
      </c>
      <c r="J5685" t="s">
        <v>340</v>
      </c>
      <c r="L5685" t="s">
        <v>1439</v>
      </c>
    </row>
    <row r="5686" spans="1:13" x14ac:dyDescent="0.2">
      <c r="A5686" t="s">
        <v>1440</v>
      </c>
      <c r="B5686">
        <v>5.6277000000000002E-8</v>
      </c>
      <c r="C5686" t="s">
        <v>49</v>
      </c>
      <c r="D5686" t="s">
        <v>15</v>
      </c>
      <c r="F5686" t="s">
        <v>36</v>
      </c>
      <c r="G5686">
        <v>2</v>
      </c>
      <c r="H5686">
        <v>-16.692979911025031</v>
      </c>
      <c r="I5686">
        <v>9.798894162072011E-2</v>
      </c>
      <c r="J5686" t="s">
        <v>340</v>
      </c>
      <c r="L5686" t="s">
        <v>1440</v>
      </c>
    </row>
    <row r="5687" spans="1:13" x14ac:dyDescent="0.2">
      <c r="A5687" t="s">
        <v>1441</v>
      </c>
      <c r="B5687">
        <v>4.4043E-10</v>
      </c>
      <c r="C5687" t="s">
        <v>35</v>
      </c>
      <c r="D5687" t="s">
        <v>15</v>
      </c>
      <c r="F5687" t="s">
        <v>36</v>
      </c>
      <c r="G5687">
        <v>2</v>
      </c>
      <c r="H5687">
        <v>-21.54326959350907</v>
      </c>
      <c r="I5687">
        <v>9.798894162072011E-2</v>
      </c>
      <c r="J5687" t="s">
        <v>340</v>
      </c>
      <c r="L5687" t="s">
        <v>1441</v>
      </c>
    </row>
    <row r="5688" spans="1:13" x14ac:dyDescent="0.2">
      <c r="A5688" t="s">
        <v>1442</v>
      </c>
      <c r="B5688">
        <v>7.3404E-9</v>
      </c>
      <c r="C5688" t="s">
        <v>35</v>
      </c>
      <c r="D5688" t="s">
        <v>15</v>
      </c>
      <c r="F5688" t="s">
        <v>36</v>
      </c>
      <c r="G5688">
        <v>2</v>
      </c>
      <c r="H5688">
        <v>-18.729872499892029</v>
      </c>
      <c r="I5688">
        <v>9.798894162072011E-2</v>
      </c>
      <c r="J5688" t="s">
        <v>340</v>
      </c>
      <c r="L5688" t="s">
        <v>1442</v>
      </c>
    </row>
    <row r="5689" spans="1:13" x14ac:dyDescent="0.2">
      <c r="A5689" t="s">
        <v>1452</v>
      </c>
      <c r="B5689">
        <v>3.8934000000000002E-10</v>
      </c>
      <c r="C5689" t="s">
        <v>35</v>
      </c>
      <c r="D5689" t="s">
        <v>15</v>
      </c>
      <c r="F5689" t="s">
        <v>36</v>
      </c>
      <c r="G5689">
        <v>2</v>
      </c>
      <c r="H5689">
        <v>-21.666568118067421</v>
      </c>
      <c r="I5689">
        <v>9.798894162072011E-2</v>
      </c>
      <c r="J5689" t="s">
        <v>340</v>
      </c>
      <c r="L5689" t="s">
        <v>1452</v>
      </c>
    </row>
    <row r="5690" spans="1:13" x14ac:dyDescent="0.2">
      <c r="A5690" t="s">
        <v>1453</v>
      </c>
      <c r="B5690">
        <v>4.7130000000000002E-10</v>
      </c>
      <c r="C5690" t="s">
        <v>35</v>
      </c>
      <c r="D5690" t="s">
        <v>15</v>
      </c>
      <c r="F5690" t="s">
        <v>36</v>
      </c>
      <c r="G5690">
        <v>2</v>
      </c>
      <c r="H5690">
        <v>-21.47552628199886</v>
      </c>
      <c r="I5690">
        <v>9.798894162072011E-2</v>
      </c>
      <c r="J5690" t="s">
        <v>340</v>
      </c>
      <c r="L5690" t="s">
        <v>1453</v>
      </c>
    </row>
    <row r="5691" spans="1:13" x14ac:dyDescent="0.2">
      <c r="A5691" t="s">
        <v>1454</v>
      </c>
      <c r="B5691">
        <v>6.1474000000000004E-11</v>
      </c>
      <c r="C5691" t="s">
        <v>35</v>
      </c>
      <c r="D5691" t="s">
        <v>15</v>
      </c>
      <c r="F5691" t="s">
        <v>36</v>
      </c>
      <c r="G5691">
        <v>2</v>
      </c>
      <c r="H5691">
        <v>-23.51240679473371</v>
      </c>
      <c r="I5691">
        <v>9.798894162072011E-2</v>
      </c>
      <c r="J5691" t="s">
        <v>340</v>
      </c>
      <c r="L5691" t="s">
        <v>1454</v>
      </c>
    </row>
    <row r="5692" spans="1:13" x14ac:dyDescent="0.2">
      <c r="A5692" t="s">
        <v>1455</v>
      </c>
      <c r="B5692">
        <v>1.2458999999999999E-8</v>
      </c>
      <c r="C5692" t="s">
        <v>35</v>
      </c>
      <c r="D5692" t="s">
        <v>15</v>
      </c>
      <c r="F5692" t="s">
        <v>36</v>
      </c>
      <c r="G5692">
        <v>2</v>
      </c>
      <c r="H5692">
        <v>-18.20082258362968</v>
      </c>
      <c r="I5692">
        <v>9.798894162072011E-2</v>
      </c>
      <c r="J5692" t="s">
        <v>340</v>
      </c>
      <c r="L5692" t="s">
        <v>1455</v>
      </c>
    </row>
    <row r="5693" spans="1:13" x14ac:dyDescent="0.2">
      <c r="A5693" t="s">
        <v>1456</v>
      </c>
      <c r="B5693">
        <v>6.5981999999999998E-9</v>
      </c>
      <c r="C5693" t="s">
        <v>35</v>
      </c>
      <c r="D5693" t="s">
        <v>15</v>
      </c>
      <c r="F5693" t="s">
        <v>36</v>
      </c>
      <c r="G5693">
        <v>2</v>
      </c>
      <c r="H5693">
        <v>-18.836468952383601</v>
      </c>
      <c r="I5693">
        <v>9.798894162072011E-2</v>
      </c>
      <c r="J5693" t="s">
        <v>340</v>
      </c>
      <c r="L5693" t="s">
        <v>1456</v>
      </c>
    </row>
    <row r="5694" spans="1:13" x14ac:dyDescent="0.2">
      <c r="A5694" t="s">
        <v>1461</v>
      </c>
      <c r="B5694">
        <v>1.0666E-9</v>
      </c>
      <c r="C5694" t="s">
        <v>49</v>
      </c>
      <c r="D5694" t="s">
        <v>15</v>
      </c>
      <c r="F5694" t="s">
        <v>36</v>
      </c>
      <c r="G5694">
        <v>2</v>
      </c>
      <c r="H5694">
        <v>-20.658789817762049</v>
      </c>
      <c r="I5694">
        <v>9.798894162072011E-2</v>
      </c>
      <c r="J5694" t="s">
        <v>340</v>
      </c>
      <c r="L5694" t="s">
        <v>1461</v>
      </c>
    </row>
    <row r="5695" spans="1:13" x14ac:dyDescent="0.2">
      <c r="A5695" t="s">
        <v>1457</v>
      </c>
      <c r="B5695">
        <v>1.7777000000000001E-8</v>
      </c>
      <c r="C5695" t="s">
        <v>49</v>
      </c>
      <c r="D5695" t="s">
        <v>15</v>
      </c>
      <c r="F5695" t="s">
        <v>36</v>
      </c>
      <c r="G5695">
        <v>2</v>
      </c>
      <c r="H5695">
        <v>-17.845360350005858</v>
      </c>
      <c r="I5695">
        <v>9.798894162072011E-2</v>
      </c>
      <c r="J5695" t="s">
        <v>340</v>
      </c>
      <c r="L5695" t="s">
        <v>1457</v>
      </c>
    </row>
    <row r="5696" spans="1:13" x14ac:dyDescent="0.2">
      <c r="A5696" t="s">
        <v>1462</v>
      </c>
      <c r="B5696">
        <v>5.6487000000000004E-10</v>
      </c>
      <c r="C5696" t="s">
        <v>49</v>
      </c>
      <c r="D5696" t="s">
        <v>15</v>
      </c>
      <c r="F5696" t="s">
        <v>36</v>
      </c>
      <c r="G5696">
        <v>2</v>
      </c>
      <c r="H5696">
        <v>-21.294425499752101</v>
      </c>
      <c r="I5696">
        <v>9.798894162072011E-2</v>
      </c>
      <c r="J5696" t="s">
        <v>340</v>
      </c>
      <c r="L5696" t="s">
        <v>1462</v>
      </c>
    </row>
    <row r="5697" spans="1:12" x14ac:dyDescent="0.2">
      <c r="A5697" t="s">
        <v>1458</v>
      </c>
      <c r="B5697">
        <v>9.4146000000000001E-9</v>
      </c>
      <c r="C5697" t="s">
        <v>49</v>
      </c>
      <c r="D5697" t="s">
        <v>15</v>
      </c>
      <c r="F5697" t="s">
        <v>36</v>
      </c>
      <c r="G5697">
        <v>2</v>
      </c>
      <c r="H5697">
        <v>-18.48100416113547</v>
      </c>
      <c r="I5697">
        <v>9.798894162072011E-2</v>
      </c>
      <c r="J5697" t="s">
        <v>340</v>
      </c>
      <c r="L5697" t="s">
        <v>1458</v>
      </c>
    </row>
    <row r="5698" spans="1:12" x14ac:dyDescent="0.2">
      <c r="A5698" t="s">
        <v>341</v>
      </c>
      <c r="B5698">
        <v>2.3616999999999999E-8</v>
      </c>
      <c r="C5698" t="s">
        <v>359</v>
      </c>
      <c r="D5698" t="s">
        <v>15</v>
      </c>
      <c r="F5698" t="s">
        <v>36</v>
      </c>
      <c r="G5698">
        <v>2</v>
      </c>
      <c r="H5698">
        <v>-17.561299045251399</v>
      </c>
      <c r="I5698">
        <v>9.798894162072011E-2</v>
      </c>
      <c r="J5698" t="s">
        <v>340</v>
      </c>
      <c r="L5698" t="s">
        <v>341</v>
      </c>
    </row>
    <row r="5699" spans="1:12" x14ac:dyDescent="0.2">
      <c r="A5699" t="s">
        <v>342</v>
      </c>
      <c r="B5699">
        <v>2.3616999999999999E-8</v>
      </c>
      <c r="C5699" t="s">
        <v>359</v>
      </c>
      <c r="D5699" t="s">
        <v>15</v>
      </c>
      <c r="F5699" t="s">
        <v>36</v>
      </c>
      <c r="G5699">
        <v>2</v>
      </c>
      <c r="H5699">
        <v>-17.561299045251399</v>
      </c>
      <c r="I5699">
        <v>9.798894162072011E-2</v>
      </c>
      <c r="J5699" t="s">
        <v>340</v>
      </c>
      <c r="L5699" t="s">
        <v>342</v>
      </c>
    </row>
    <row r="5700" spans="1:12" x14ac:dyDescent="0.2">
      <c r="A5700" t="s">
        <v>343</v>
      </c>
      <c r="B5700">
        <v>1.2508E-8</v>
      </c>
      <c r="C5700" t="s">
        <v>359</v>
      </c>
      <c r="D5700" t="s">
        <v>15</v>
      </c>
      <c r="F5700" t="s">
        <v>36</v>
      </c>
      <c r="G5700">
        <v>2</v>
      </c>
      <c r="H5700">
        <v>-18.196897397350821</v>
      </c>
      <c r="I5700">
        <v>9.798894162072011E-2</v>
      </c>
      <c r="J5700" t="s">
        <v>340</v>
      </c>
      <c r="L5700" t="s">
        <v>343</v>
      </c>
    </row>
    <row r="5701" spans="1:12" x14ac:dyDescent="0.2">
      <c r="A5701" t="s">
        <v>344</v>
      </c>
      <c r="B5701">
        <v>1.2508E-8</v>
      </c>
      <c r="C5701" t="s">
        <v>359</v>
      </c>
      <c r="D5701" t="s">
        <v>15</v>
      </c>
      <c r="F5701" t="s">
        <v>36</v>
      </c>
      <c r="G5701">
        <v>2</v>
      </c>
      <c r="H5701">
        <v>-18.196897397350821</v>
      </c>
      <c r="I5701">
        <v>9.798894162072011E-2</v>
      </c>
      <c r="J5701" t="s">
        <v>340</v>
      </c>
      <c r="L5701" t="s">
        <v>344</v>
      </c>
    </row>
    <row r="5702" spans="1:12" x14ac:dyDescent="0.2">
      <c r="A5702" t="s">
        <v>345</v>
      </c>
      <c r="B5702">
        <v>2.4797999999999997E-7</v>
      </c>
      <c r="C5702" t="s">
        <v>359</v>
      </c>
      <c r="D5702" t="s">
        <v>15</v>
      </c>
      <c r="F5702" t="s">
        <v>36</v>
      </c>
      <c r="G5702">
        <v>2</v>
      </c>
      <c r="H5702">
        <v>-15.20991773919472</v>
      </c>
      <c r="I5702">
        <v>9.798894162072011E-2</v>
      </c>
      <c r="J5702" t="s">
        <v>340</v>
      </c>
      <c r="L5702" t="s">
        <v>345</v>
      </c>
    </row>
    <row r="5703" spans="1:12" x14ac:dyDescent="0.2">
      <c r="A5703" t="s">
        <v>346</v>
      </c>
      <c r="B5703">
        <v>1.3133E-7</v>
      </c>
      <c r="C5703" t="s">
        <v>359</v>
      </c>
      <c r="D5703" t="s">
        <v>15</v>
      </c>
      <c r="F5703" t="s">
        <v>36</v>
      </c>
      <c r="G5703">
        <v>2</v>
      </c>
      <c r="H5703">
        <v>-15.845552597349339</v>
      </c>
      <c r="I5703">
        <v>9.798894162072011E-2</v>
      </c>
      <c r="J5703" t="s">
        <v>340</v>
      </c>
      <c r="L5703" t="s">
        <v>346</v>
      </c>
    </row>
    <row r="5704" spans="1:12" x14ac:dyDescent="0.2">
      <c r="A5704" t="s">
        <v>347</v>
      </c>
      <c r="B5704">
        <v>4.6489E-8</v>
      </c>
      <c r="C5704" t="s">
        <v>49</v>
      </c>
      <c r="D5704" t="s">
        <v>15</v>
      </c>
      <c r="F5704" t="s">
        <v>36</v>
      </c>
      <c r="G5704">
        <v>2</v>
      </c>
      <c r="H5704">
        <v>-16.884050111477411</v>
      </c>
      <c r="I5704">
        <v>9.798894162072011E-2</v>
      </c>
      <c r="J5704" t="s">
        <v>340</v>
      </c>
      <c r="L5704" t="s">
        <v>347</v>
      </c>
    </row>
    <row r="5705" spans="1:12" x14ac:dyDescent="0.2">
      <c r="A5705" t="s">
        <v>348</v>
      </c>
      <c r="B5705">
        <v>3.3766000000000001E-9</v>
      </c>
      <c r="C5705" t="s">
        <v>49</v>
      </c>
      <c r="D5705" t="s">
        <v>15</v>
      </c>
      <c r="F5705" t="s">
        <v>36</v>
      </c>
      <c r="G5705">
        <v>2</v>
      </c>
      <c r="H5705">
        <v>-19.506396550885459</v>
      </c>
      <c r="I5705">
        <v>9.798894162072011E-2</v>
      </c>
      <c r="J5705" t="s">
        <v>340</v>
      </c>
      <c r="L5705" t="s">
        <v>348</v>
      </c>
    </row>
    <row r="5706" spans="1:12" x14ac:dyDescent="0.2">
      <c r="A5706" t="s">
        <v>349</v>
      </c>
      <c r="B5706">
        <v>1.2213E-8</v>
      </c>
      <c r="C5706" t="s">
        <v>359</v>
      </c>
      <c r="D5706" t="s">
        <v>15</v>
      </c>
      <c r="F5706" t="s">
        <v>36</v>
      </c>
      <c r="G5706">
        <v>2</v>
      </c>
      <c r="H5706">
        <v>-18.220764878757461</v>
      </c>
      <c r="I5706">
        <v>9.798894162072011E-2</v>
      </c>
      <c r="J5706" t="s">
        <v>340</v>
      </c>
      <c r="L5706" t="s">
        <v>349</v>
      </c>
    </row>
    <row r="5707" spans="1:12" x14ac:dyDescent="0.2">
      <c r="A5707" t="s">
        <v>350</v>
      </c>
      <c r="B5707">
        <v>2.0354999999999999E-7</v>
      </c>
      <c r="C5707" t="s">
        <v>359</v>
      </c>
      <c r="D5707" t="s">
        <v>15</v>
      </c>
      <c r="F5707" t="s">
        <v>36</v>
      </c>
      <c r="G5707">
        <v>2</v>
      </c>
      <c r="H5707">
        <v>-15.40735416199742</v>
      </c>
      <c r="I5707">
        <v>9.798894162072011E-2</v>
      </c>
      <c r="J5707" t="s">
        <v>340</v>
      </c>
      <c r="L5707" t="s">
        <v>350</v>
      </c>
    </row>
    <row r="5708" spans="1:12" x14ac:dyDescent="0.2">
      <c r="A5708" t="s">
        <v>351</v>
      </c>
      <c r="B5708">
        <v>6.4681999999999996E-9</v>
      </c>
      <c r="C5708" t="s">
        <v>359</v>
      </c>
      <c r="D5708" t="s">
        <v>15</v>
      </c>
      <c r="F5708" t="s">
        <v>36</v>
      </c>
      <c r="G5708">
        <v>2</v>
      </c>
      <c r="H5708">
        <v>-18.856367974250119</v>
      </c>
      <c r="I5708">
        <v>9.798894162072011E-2</v>
      </c>
      <c r="J5708" t="s">
        <v>340</v>
      </c>
      <c r="L5708" t="s">
        <v>351</v>
      </c>
    </row>
    <row r="5709" spans="1:12" x14ac:dyDescent="0.2">
      <c r="A5709" t="s">
        <v>352</v>
      </c>
      <c r="B5709">
        <v>1.078E-7</v>
      </c>
      <c r="C5709" t="s">
        <v>359</v>
      </c>
      <c r="D5709" t="s">
        <v>15</v>
      </c>
      <c r="F5709" t="s">
        <v>36</v>
      </c>
      <c r="G5709">
        <v>2</v>
      </c>
      <c r="H5709">
        <v>-16.042988178471511</v>
      </c>
      <c r="I5709">
        <v>9.798894162072011E-2</v>
      </c>
      <c r="J5709" t="s">
        <v>340</v>
      </c>
      <c r="L5709" t="s">
        <v>352</v>
      </c>
    </row>
    <row r="5710" spans="1:12" x14ac:dyDescent="0.2">
      <c r="A5710" t="s">
        <v>442</v>
      </c>
      <c r="B5710">
        <v>2.0720999999999999E-3</v>
      </c>
      <c r="C5710" t="s">
        <v>42</v>
      </c>
      <c r="D5710" t="s">
        <v>16</v>
      </c>
      <c r="F5710" t="s">
        <v>36</v>
      </c>
      <c r="G5710">
        <v>2</v>
      </c>
      <c r="H5710">
        <v>-6.1791926932012373</v>
      </c>
      <c r="I5710">
        <v>4.3409845976280087E-2</v>
      </c>
      <c r="J5710" t="s">
        <v>353</v>
      </c>
      <c r="L5710" t="s">
        <v>443</v>
      </c>
    </row>
    <row r="5711" spans="1:12" x14ac:dyDescent="0.2">
      <c r="A5711" t="s">
        <v>354</v>
      </c>
      <c r="B5711">
        <v>-1.8648999999999999E-6</v>
      </c>
      <c r="C5711" t="s">
        <v>49</v>
      </c>
      <c r="D5711" t="s">
        <v>250</v>
      </c>
      <c r="F5711" t="s">
        <v>36</v>
      </c>
      <c r="G5711">
        <v>2</v>
      </c>
      <c r="H5711">
        <v>-13.19230312560901</v>
      </c>
      <c r="I5711">
        <v>4.3409845976280087E-2</v>
      </c>
      <c r="J5711" t="s">
        <v>353</v>
      </c>
      <c r="K5711" t="b">
        <v>1</v>
      </c>
      <c r="L5711" t="s">
        <v>355</v>
      </c>
    </row>
    <row r="5713" spans="1:19" s="2" customFormat="1" x14ac:dyDescent="0.2">
      <c r="A5713" s="2" t="s">
        <v>2</v>
      </c>
      <c r="B5713" s="2" t="s">
        <v>1459</v>
      </c>
    </row>
    <row r="5714" spans="1:19" x14ac:dyDescent="0.2">
      <c r="A5714" t="s">
        <v>4</v>
      </c>
      <c r="B5714" t="s">
        <v>404</v>
      </c>
    </row>
    <row r="5715" spans="1:19" x14ac:dyDescent="0.2">
      <c r="A5715" t="s">
        <v>6</v>
      </c>
      <c r="B5715" t="s">
        <v>1894</v>
      </c>
    </row>
    <row r="5716" spans="1:19" x14ac:dyDescent="0.2">
      <c r="A5716" t="s">
        <v>8</v>
      </c>
      <c r="B5716">
        <v>1</v>
      </c>
    </row>
    <row r="5717" spans="1:19" x14ac:dyDescent="0.2">
      <c r="A5717" t="s">
        <v>9</v>
      </c>
      <c r="B5717" t="s">
        <v>73</v>
      </c>
    </row>
    <row r="5718" spans="1:19" x14ac:dyDescent="0.2">
      <c r="A5718" t="s">
        <v>11</v>
      </c>
      <c r="B5718" t="s">
        <v>12</v>
      </c>
    </row>
    <row r="5719" spans="1:19" x14ac:dyDescent="0.2">
      <c r="A5719" t="s">
        <v>13</v>
      </c>
      <c r="B5719" t="s">
        <v>14</v>
      </c>
    </row>
    <row r="5720" spans="1:19" x14ac:dyDescent="0.2">
      <c r="A5720" t="s">
        <v>15</v>
      </c>
      <c r="B5720" t="s">
        <v>53</v>
      </c>
    </row>
    <row r="5721" spans="1:19" x14ac:dyDescent="0.2">
      <c r="A5721" t="s">
        <v>17</v>
      </c>
    </row>
    <row r="5722" spans="1:19" s="2" customFormat="1" x14ac:dyDescent="0.2">
      <c r="A5722" s="2" t="s">
        <v>18</v>
      </c>
      <c r="B5722" s="2" t="s">
        <v>19</v>
      </c>
      <c r="C5722" s="2" t="s">
        <v>6</v>
      </c>
      <c r="D5722" s="2" t="s">
        <v>15</v>
      </c>
      <c r="E5722" s="2" t="s">
        <v>20</v>
      </c>
      <c r="F5722" s="2" t="s">
        <v>13</v>
      </c>
      <c r="G5722" s="2" t="s">
        <v>21</v>
      </c>
      <c r="H5722" s="2" t="s">
        <v>9</v>
      </c>
      <c r="I5722" s="2" t="s">
        <v>4</v>
      </c>
      <c r="J5722" s="2" t="s">
        <v>1925</v>
      </c>
      <c r="K5722" s="2" t="s">
        <v>1998</v>
      </c>
      <c r="L5722" s="2" t="s">
        <v>2002</v>
      </c>
      <c r="M5722" s="2" t="s">
        <v>2001</v>
      </c>
      <c r="O5722" s="2" t="s">
        <v>2000</v>
      </c>
      <c r="P5722" s="2" t="s">
        <v>2004</v>
      </c>
      <c r="Q5722" s="2" t="s">
        <v>1502</v>
      </c>
      <c r="R5722" s="2" t="s">
        <v>2005</v>
      </c>
      <c r="S5722" s="2" t="s">
        <v>2006</v>
      </c>
    </row>
    <row r="5723" spans="1:19" x14ac:dyDescent="0.2">
      <c r="A5723" t="s">
        <v>335</v>
      </c>
      <c r="B5723">
        <v>3.8502999999999998</v>
      </c>
      <c r="D5723" t="s">
        <v>30</v>
      </c>
      <c r="E5723" t="s">
        <v>336</v>
      </c>
      <c r="F5723" t="s">
        <v>27</v>
      </c>
      <c r="G5723">
        <v>0</v>
      </c>
      <c r="I5723" t="s">
        <v>337</v>
      </c>
    </row>
    <row r="5724" spans="1:19" x14ac:dyDescent="0.2">
      <c r="A5724" t="s">
        <v>29</v>
      </c>
      <c r="B5724">
        <v>0.25026999999999999</v>
      </c>
      <c r="D5724" t="s">
        <v>30</v>
      </c>
      <c r="E5724" t="s">
        <v>31</v>
      </c>
      <c r="F5724" t="s">
        <v>27</v>
      </c>
      <c r="G5724">
        <v>0</v>
      </c>
      <c r="I5724" t="s">
        <v>338</v>
      </c>
    </row>
    <row r="5725" spans="1:19" x14ac:dyDescent="0.2">
      <c r="A5725" t="s">
        <v>1459</v>
      </c>
      <c r="B5725">
        <v>1</v>
      </c>
      <c r="C5725" t="str">
        <f>B5715</f>
        <v>TM</v>
      </c>
      <c r="D5725" t="s">
        <v>53</v>
      </c>
      <c r="E5725" t="s">
        <v>339</v>
      </c>
      <c r="F5725" t="s">
        <v>33</v>
      </c>
      <c r="G5725">
        <v>0</v>
      </c>
      <c r="H5725" t="s">
        <v>73</v>
      </c>
      <c r="J5725">
        <f>VLOOKUP(C5725,'extension - production vol'!$B$6:$D$235,3,0)</f>
        <v>0.19600000000000001</v>
      </c>
    </row>
    <row r="5726" spans="1:19" x14ac:dyDescent="0.2">
      <c r="A5726" t="s">
        <v>1439</v>
      </c>
      <c r="B5726">
        <v>6.4265290829504533E-9</v>
      </c>
      <c r="C5726" t="s">
        <v>49</v>
      </c>
      <c r="D5726" t="s">
        <v>15</v>
      </c>
      <c r="F5726" t="s">
        <v>36</v>
      </c>
      <c r="G5726">
        <v>0</v>
      </c>
      <c r="H5726" t="s">
        <v>1439</v>
      </c>
      <c r="I5726" t="s">
        <v>340</v>
      </c>
    </row>
    <row r="5727" spans="1:19" x14ac:dyDescent="0.2">
      <c r="A5727" t="s">
        <v>1440</v>
      </c>
      <c r="B5727">
        <v>7.9051994914169298E-8</v>
      </c>
      <c r="C5727" t="s">
        <v>49</v>
      </c>
      <c r="D5727" t="s">
        <v>15</v>
      </c>
      <c r="F5727" t="s">
        <v>36</v>
      </c>
      <c r="G5727">
        <v>0</v>
      </c>
      <c r="H5727" t="s">
        <v>1440</v>
      </c>
      <c r="I5727" t="s">
        <v>340</v>
      </c>
    </row>
    <row r="5728" spans="1:19" x14ac:dyDescent="0.2">
      <c r="A5728" t="s">
        <v>1441</v>
      </c>
      <c r="B5728">
        <v>4.3905136743696912E-9</v>
      </c>
      <c r="C5728" t="s">
        <v>35</v>
      </c>
      <c r="D5728" t="s">
        <v>15</v>
      </c>
      <c r="F5728" t="s">
        <v>36</v>
      </c>
      <c r="G5728">
        <v>0</v>
      </c>
      <c r="H5728" t="s">
        <v>1441</v>
      </c>
      <c r="I5728" t="s">
        <v>340</v>
      </c>
    </row>
    <row r="5729" spans="1:9" x14ac:dyDescent="0.2">
      <c r="A5729" t="s">
        <v>1442</v>
      </c>
      <c r="B5729">
        <v>1.0521308675626849E-7</v>
      </c>
      <c r="C5729" t="s">
        <v>35</v>
      </c>
      <c r="D5729" t="s">
        <v>15</v>
      </c>
      <c r="F5729" t="s">
        <v>36</v>
      </c>
      <c r="G5729">
        <v>0</v>
      </c>
      <c r="H5729" t="s">
        <v>1442</v>
      </c>
      <c r="I5729" t="s">
        <v>340</v>
      </c>
    </row>
    <row r="5730" spans="1:9" x14ac:dyDescent="0.2">
      <c r="A5730" t="s">
        <v>341</v>
      </c>
      <c r="B5730">
        <v>2.1036182300075951E-7</v>
      </c>
      <c r="C5730" t="s">
        <v>35</v>
      </c>
      <c r="D5730" t="s">
        <v>15</v>
      </c>
      <c r="F5730" t="s">
        <v>36</v>
      </c>
      <c r="G5730">
        <v>0</v>
      </c>
      <c r="H5730" t="s">
        <v>341</v>
      </c>
      <c r="I5730" t="s">
        <v>340</v>
      </c>
    </row>
    <row r="5731" spans="1:9" x14ac:dyDescent="0.2">
      <c r="A5731" t="s">
        <v>342</v>
      </c>
      <c r="B5731">
        <v>2.1036182300075951E-7</v>
      </c>
      <c r="C5731" t="s">
        <v>35</v>
      </c>
      <c r="D5731" t="s">
        <v>15</v>
      </c>
      <c r="F5731" t="s">
        <v>36</v>
      </c>
      <c r="G5731">
        <v>0</v>
      </c>
      <c r="H5731" t="s">
        <v>342</v>
      </c>
      <c r="I5731" t="s">
        <v>340</v>
      </c>
    </row>
    <row r="5732" spans="1:9" x14ac:dyDescent="0.2">
      <c r="A5732" t="s">
        <v>343</v>
      </c>
      <c r="B5732">
        <v>1.161457169463653E-7</v>
      </c>
      <c r="C5732" t="s">
        <v>35</v>
      </c>
      <c r="D5732" t="s">
        <v>15</v>
      </c>
      <c r="F5732" t="s">
        <v>36</v>
      </c>
      <c r="G5732">
        <v>0</v>
      </c>
      <c r="H5732" t="s">
        <v>343</v>
      </c>
      <c r="I5732" t="s">
        <v>340</v>
      </c>
    </row>
    <row r="5733" spans="1:9" x14ac:dyDescent="0.2">
      <c r="A5733" t="s">
        <v>344</v>
      </c>
      <c r="B5733">
        <v>1.161457169463653E-7</v>
      </c>
      <c r="C5733" t="s">
        <v>35</v>
      </c>
      <c r="D5733" t="s">
        <v>15</v>
      </c>
      <c r="F5733" t="s">
        <v>36</v>
      </c>
      <c r="G5733">
        <v>0</v>
      </c>
      <c r="H5733" t="s">
        <v>344</v>
      </c>
      <c r="I5733" t="s">
        <v>340</v>
      </c>
    </row>
    <row r="5734" spans="1:9" x14ac:dyDescent="0.2">
      <c r="A5734" t="s">
        <v>345</v>
      </c>
      <c r="B5734">
        <v>2.1895696433061281E-6</v>
      </c>
      <c r="C5734" t="s">
        <v>35</v>
      </c>
      <c r="D5734" t="s">
        <v>15</v>
      </c>
      <c r="F5734" t="s">
        <v>36</v>
      </c>
      <c r="G5734">
        <v>0</v>
      </c>
      <c r="H5734" t="s">
        <v>345</v>
      </c>
      <c r="I5734" t="s">
        <v>340</v>
      </c>
    </row>
    <row r="5735" spans="1:9" x14ac:dyDescent="0.2">
      <c r="A5735" t="s">
        <v>346</v>
      </c>
      <c r="B5735">
        <v>1.2113722961667671E-6</v>
      </c>
      <c r="C5735" t="s">
        <v>35</v>
      </c>
      <c r="D5735" t="s">
        <v>15</v>
      </c>
      <c r="F5735" t="s">
        <v>36</v>
      </c>
      <c r="G5735">
        <v>0</v>
      </c>
      <c r="H5735" t="s">
        <v>346</v>
      </c>
      <c r="I5735" t="s">
        <v>340</v>
      </c>
    </row>
    <row r="5736" spans="1:9" x14ac:dyDescent="0.2">
      <c r="A5736" t="s">
        <v>347</v>
      </c>
      <c r="B5736">
        <v>1.5412295411323661E-7</v>
      </c>
      <c r="C5736" t="s">
        <v>49</v>
      </c>
      <c r="D5736" t="s">
        <v>15</v>
      </c>
      <c r="F5736" t="s">
        <v>36</v>
      </c>
      <c r="G5736">
        <v>0</v>
      </c>
      <c r="H5736" t="s">
        <v>347</v>
      </c>
      <c r="I5736" t="s">
        <v>340</v>
      </c>
    </row>
    <row r="5737" spans="1:9" x14ac:dyDescent="0.2">
      <c r="A5737" t="s">
        <v>348</v>
      </c>
      <c r="B5737">
        <v>3.281510868019834E-9</v>
      </c>
      <c r="C5737" t="s">
        <v>49</v>
      </c>
      <c r="D5737" t="s">
        <v>15</v>
      </c>
      <c r="F5737" t="s">
        <v>36</v>
      </c>
      <c r="G5737">
        <v>0</v>
      </c>
      <c r="H5737" t="s">
        <v>348</v>
      </c>
      <c r="I5737" t="s">
        <v>340</v>
      </c>
    </row>
    <row r="5738" spans="1:9" x14ac:dyDescent="0.2">
      <c r="A5738" t="s">
        <v>349</v>
      </c>
      <c r="B5738">
        <v>9.554485716244923E-8</v>
      </c>
      <c r="C5738" t="s">
        <v>35</v>
      </c>
      <c r="D5738" t="s">
        <v>15</v>
      </c>
      <c r="F5738" t="s">
        <v>36</v>
      </c>
      <c r="G5738">
        <v>0</v>
      </c>
      <c r="H5738" t="s">
        <v>349</v>
      </c>
      <c r="I5738" t="s">
        <v>340</v>
      </c>
    </row>
    <row r="5739" spans="1:9" x14ac:dyDescent="0.2">
      <c r="A5739" t="s">
        <v>350</v>
      </c>
      <c r="B5739">
        <v>2.2976263270017552E-6</v>
      </c>
      <c r="C5739" t="s">
        <v>35</v>
      </c>
      <c r="D5739" t="s">
        <v>15</v>
      </c>
      <c r="F5739" t="s">
        <v>36</v>
      </c>
      <c r="G5739">
        <v>0</v>
      </c>
      <c r="H5739" t="s">
        <v>350</v>
      </c>
      <c r="I5739" t="s">
        <v>340</v>
      </c>
    </row>
    <row r="5740" spans="1:9" x14ac:dyDescent="0.2">
      <c r="A5740" t="s">
        <v>351</v>
      </c>
      <c r="B5740">
        <v>5.3061518888431617E-8</v>
      </c>
      <c r="C5740" t="s">
        <v>35</v>
      </c>
      <c r="D5740" t="s">
        <v>15</v>
      </c>
      <c r="F5740" t="s">
        <v>36</v>
      </c>
      <c r="G5740">
        <v>0</v>
      </c>
      <c r="H5740" t="s">
        <v>351</v>
      </c>
      <c r="I5740" t="s">
        <v>340</v>
      </c>
    </row>
    <row r="5741" spans="1:9" x14ac:dyDescent="0.2">
      <c r="A5741" t="s">
        <v>352</v>
      </c>
      <c r="B5741">
        <v>1.2739314288326559E-6</v>
      </c>
      <c r="C5741" t="s">
        <v>35</v>
      </c>
      <c r="D5741" t="s">
        <v>15</v>
      </c>
      <c r="F5741" t="s">
        <v>36</v>
      </c>
      <c r="G5741">
        <v>0</v>
      </c>
      <c r="H5741" t="s">
        <v>352</v>
      </c>
      <c r="I5741" t="s">
        <v>340</v>
      </c>
    </row>
    <row r="5742" spans="1:9" x14ac:dyDescent="0.2">
      <c r="A5742" t="s">
        <v>442</v>
      </c>
      <c r="B5742">
        <v>3.7025999999999999E-3</v>
      </c>
      <c r="C5742" t="s">
        <v>42</v>
      </c>
      <c r="D5742" t="s">
        <v>16</v>
      </c>
      <c r="F5742" t="s">
        <v>36</v>
      </c>
      <c r="G5742">
        <v>0</v>
      </c>
      <c r="H5742" t="s">
        <v>443</v>
      </c>
      <c r="I5742" t="s">
        <v>353</v>
      </c>
    </row>
    <row r="5743" spans="1:9" x14ac:dyDescent="0.2">
      <c r="A5743" t="s">
        <v>354</v>
      </c>
      <c r="B5743">
        <v>-3.3322999999999998E-6</v>
      </c>
      <c r="C5743" t="s">
        <v>49</v>
      </c>
      <c r="D5743" t="s">
        <v>250</v>
      </c>
      <c r="F5743" t="s">
        <v>36</v>
      </c>
      <c r="G5743">
        <v>0</v>
      </c>
      <c r="H5743" t="s">
        <v>355</v>
      </c>
      <c r="I5743" t="s">
        <v>353</v>
      </c>
    </row>
    <row r="5745" spans="1:19" s="2" customFormat="1" x14ac:dyDescent="0.2">
      <c r="A5745" s="2" t="s">
        <v>2</v>
      </c>
      <c r="B5745" s="2" t="s">
        <v>1460</v>
      </c>
    </row>
    <row r="5746" spans="1:19" x14ac:dyDescent="0.2">
      <c r="A5746" t="s">
        <v>4</v>
      </c>
      <c r="B5746" t="s">
        <v>404</v>
      </c>
    </row>
    <row r="5747" spans="1:19" x14ac:dyDescent="0.2">
      <c r="A5747" t="s">
        <v>6</v>
      </c>
      <c r="B5747" t="s">
        <v>1894</v>
      </c>
    </row>
    <row r="5748" spans="1:19" x14ac:dyDescent="0.2">
      <c r="A5748" t="s">
        <v>8</v>
      </c>
      <c r="B5748">
        <v>1</v>
      </c>
    </row>
    <row r="5749" spans="1:19" x14ac:dyDescent="0.2">
      <c r="A5749" t="s">
        <v>9</v>
      </c>
      <c r="B5749" t="s">
        <v>73</v>
      </c>
    </row>
    <row r="5750" spans="1:19" x14ac:dyDescent="0.2">
      <c r="A5750" t="s">
        <v>11</v>
      </c>
      <c r="B5750" t="s">
        <v>12</v>
      </c>
    </row>
    <row r="5751" spans="1:19" x14ac:dyDescent="0.2">
      <c r="A5751" t="s">
        <v>13</v>
      </c>
      <c r="B5751" t="s">
        <v>14</v>
      </c>
    </row>
    <row r="5752" spans="1:19" x14ac:dyDescent="0.2">
      <c r="A5752" t="s">
        <v>15</v>
      </c>
      <c r="B5752" t="s">
        <v>53</v>
      </c>
    </row>
    <row r="5753" spans="1:19" x14ac:dyDescent="0.2">
      <c r="A5753" t="s">
        <v>17</v>
      </c>
    </row>
    <row r="5754" spans="1:19" s="2" customFormat="1" x14ac:dyDescent="0.2">
      <c r="A5754" s="2" t="s">
        <v>18</v>
      </c>
      <c r="B5754" s="2" t="s">
        <v>19</v>
      </c>
      <c r="C5754" s="2" t="s">
        <v>6</v>
      </c>
      <c r="D5754" s="2" t="s">
        <v>15</v>
      </c>
      <c r="E5754" s="2" t="s">
        <v>20</v>
      </c>
      <c r="F5754" s="2" t="s">
        <v>13</v>
      </c>
      <c r="G5754" s="2" t="s">
        <v>21</v>
      </c>
      <c r="H5754" s="2" t="s">
        <v>9</v>
      </c>
      <c r="I5754" s="2" t="s">
        <v>4</v>
      </c>
      <c r="J5754" s="2" t="s">
        <v>1925</v>
      </c>
      <c r="K5754" s="2" t="s">
        <v>1998</v>
      </c>
      <c r="L5754" s="2" t="s">
        <v>2002</v>
      </c>
      <c r="M5754" s="2" t="s">
        <v>2001</v>
      </c>
      <c r="O5754" s="2" t="s">
        <v>2000</v>
      </c>
      <c r="P5754" s="2" t="s">
        <v>2004</v>
      </c>
      <c r="Q5754" s="2" t="s">
        <v>1502</v>
      </c>
      <c r="R5754" s="2" t="s">
        <v>2005</v>
      </c>
      <c r="S5754" s="2" t="s">
        <v>2006</v>
      </c>
    </row>
    <row r="5755" spans="1:19" x14ac:dyDescent="0.2">
      <c r="A5755" t="s">
        <v>335</v>
      </c>
      <c r="B5755">
        <v>3.8502999999999998</v>
      </c>
      <c r="D5755" t="s">
        <v>30</v>
      </c>
      <c r="E5755" t="s">
        <v>336</v>
      </c>
      <c r="F5755" t="s">
        <v>27</v>
      </c>
      <c r="G5755">
        <v>0</v>
      </c>
      <c r="I5755" t="s">
        <v>337</v>
      </c>
    </row>
    <row r="5756" spans="1:19" x14ac:dyDescent="0.2">
      <c r="A5756" t="s">
        <v>29</v>
      </c>
      <c r="B5756">
        <v>0.25026999999999999</v>
      </c>
      <c r="D5756" t="s">
        <v>30</v>
      </c>
      <c r="E5756" t="s">
        <v>31</v>
      </c>
      <c r="F5756" t="s">
        <v>27</v>
      </c>
      <c r="G5756">
        <v>0</v>
      </c>
      <c r="I5756" t="s">
        <v>338</v>
      </c>
    </row>
    <row r="5757" spans="1:19" x14ac:dyDescent="0.2">
      <c r="A5757" t="s">
        <v>1460</v>
      </c>
      <c r="B5757">
        <v>1</v>
      </c>
      <c r="C5757" t="str">
        <f>B5747</f>
        <v>TM</v>
      </c>
      <c r="D5757" t="s">
        <v>53</v>
      </c>
      <c r="E5757" t="s">
        <v>339</v>
      </c>
      <c r="F5757" t="s">
        <v>33</v>
      </c>
      <c r="G5757">
        <v>0</v>
      </c>
      <c r="H5757" t="s">
        <v>73</v>
      </c>
      <c r="J5757">
        <f>VLOOKUP(C5757,'extension - production vol'!$B$6:$D$235,3,0)</f>
        <v>0.19600000000000001</v>
      </c>
    </row>
    <row r="5758" spans="1:19" x14ac:dyDescent="0.2">
      <c r="A5758" t="s">
        <v>1434</v>
      </c>
      <c r="B5758">
        <v>3.3521534714391271E-8</v>
      </c>
      <c r="C5758" t="s">
        <v>49</v>
      </c>
      <c r="D5758" t="s">
        <v>15</v>
      </c>
      <c r="F5758" t="s">
        <v>36</v>
      </c>
      <c r="G5758">
        <v>0</v>
      </c>
      <c r="H5758" t="s">
        <v>1434</v>
      </c>
      <c r="I5758" t="s">
        <v>340</v>
      </c>
    </row>
    <row r="5759" spans="1:19" x14ac:dyDescent="0.2">
      <c r="A5759" t="s">
        <v>1435</v>
      </c>
      <c r="B5759">
        <v>1.7708617649119798E-8</v>
      </c>
      <c r="C5759" t="s">
        <v>49</v>
      </c>
      <c r="D5759" t="s">
        <v>15</v>
      </c>
      <c r="F5759" t="s">
        <v>36</v>
      </c>
      <c r="G5759">
        <v>0</v>
      </c>
      <c r="H5759" t="s">
        <v>1435</v>
      </c>
      <c r="I5759" t="s">
        <v>340</v>
      </c>
    </row>
    <row r="5760" spans="1:19" x14ac:dyDescent="0.2">
      <c r="A5760" t="s">
        <v>1452</v>
      </c>
      <c r="B5760">
        <v>3.0570455872195341E-10</v>
      </c>
      <c r="C5760" t="s">
        <v>35</v>
      </c>
      <c r="D5760" t="s">
        <v>15</v>
      </c>
      <c r="F5760" t="s">
        <v>36</v>
      </c>
      <c r="G5760">
        <v>0</v>
      </c>
      <c r="H5760" t="s">
        <v>1452</v>
      </c>
      <c r="I5760" t="s">
        <v>340</v>
      </c>
    </row>
    <row r="5761" spans="1:9" x14ac:dyDescent="0.2">
      <c r="A5761" t="s">
        <v>1453</v>
      </c>
      <c r="B5761">
        <v>3.7018911407736551E-10</v>
      </c>
      <c r="C5761" t="s">
        <v>35</v>
      </c>
      <c r="D5761" t="s">
        <v>15</v>
      </c>
      <c r="F5761" t="s">
        <v>36</v>
      </c>
      <c r="G5761">
        <v>0</v>
      </c>
      <c r="H5761" t="s">
        <v>1453</v>
      </c>
      <c r="I5761" t="s">
        <v>340</v>
      </c>
    </row>
    <row r="5762" spans="1:9" x14ac:dyDescent="0.2">
      <c r="A5762" t="s">
        <v>1454</v>
      </c>
      <c r="B5762">
        <v>4.824400067330827E-11</v>
      </c>
      <c r="C5762" t="s">
        <v>35</v>
      </c>
      <c r="D5762" t="s">
        <v>15</v>
      </c>
      <c r="F5762" t="s">
        <v>36</v>
      </c>
      <c r="G5762">
        <v>0</v>
      </c>
      <c r="H5762" t="s">
        <v>1454</v>
      </c>
      <c r="I5762" t="s">
        <v>340</v>
      </c>
    </row>
    <row r="5763" spans="1:9" x14ac:dyDescent="0.2">
      <c r="A5763" t="s">
        <v>1455</v>
      </c>
      <c r="B5763">
        <v>9.7920991465625702E-9</v>
      </c>
      <c r="C5763" t="s">
        <v>35</v>
      </c>
      <c r="D5763" t="s">
        <v>15</v>
      </c>
      <c r="F5763" t="s">
        <v>36</v>
      </c>
      <c r="G5763">
        <v>0</v>
      </c>
      <c r="H5763" t="s">
        <v>1455</v>
      </c>
      <c r="I5763" t="s">
        <v>340</v>
      </c>
    </row>
    <row r="5764" spans="1:9" x14ac:dyDescent="0.2">
      <c r="A5764" t="s">
        <v>1456</v>
      </c>
      <c r="B5764">
        <v>5.1826475970831156E-9</v>
      </c>
      <c r="C5764" t="s">
        <v>35</v>
      </c>
      <c r="D5764" t="s">
        <v>15</v>
      </c>
      <c r="F5764" t="s">
        <v>36</v>
      </c>
      <c r="G5764">
        <v>0</v>
      </c>
      <c r="H5764" t="s">
        <v>1456</v>
      </c>
      <c r="I5764" t="s">
        <v>340</v>
      </c>
    </row>
    <row r="5765" spans="1:9" x14ac:dyDescent="0.2">
      <c r="A5765" t="s">
        <v>1461</v>
      </c>
      <c r="B5765">
        <v>5.3404337904433668E-9</v>
      </c>
      <c r="C5765" t="s">
        <v>49</v>
      </c>
      <c r="D5765" t="s">
        <v>15</v>
      </c>
      <c r="F5765" t="s">
        <v>36</v>
      </c>
      <c r="G5765">
        <v>0</v>
      </c>
      <c r="H5765" t="s">
        <v>1461</v>
      </c>
      <c r="I5765" t="s">
        <v>340</v>
      </c>
    </row>
    <row r="5766" spans="1:9" x14ac:dyDescent="0.2">
      <c r="A5766" t="s">
        <v>1457</v>
      </c>
      <c r="B5766">
        <v>6.2434324500307844E-8</v>
      </c>
      <c r="C5766" t="s">
        <v>49</v>
      </c>
      <c r="D5766" t="s">
        <v>15</v>
      </c>
      <c r="F5766" t="s">
        <v>36</v>
      </c>
      <c r="G5766">
        <v>0</v>
      </c>
      <c r="H5766" t="s">
        <v>1457</v>
      </c>
      <c r="I5766" t="s">
        <v>340</v>
      </c>
    </row>
    <row r="5767" spans="1:9" x14ac:dyDescent="0.2">
      <c r="A5767" t="s">
        <v>1462</v>
      </c>
      <c r="B5767">
        <v>1.9816111689228142E-9</v>
      </c>
      <c r="C5767" t="s">
        <v>49</v>
      </c>
      <c r="D5767" t="s">
        <v>15</v>
      </c>
      <c r="F5767" t="s">
        <v>36</v>
      </c>
      <c r="G5767">
        <v>0</v>
      </c>
      <c r="H5767" t="s">
        <v>1462</v>
      </c>
      <c r="I5767" t="s">
        <v>340</v>
      </c>
    </row>
    <row r="5768" spans="1:9" x14ac:dyDescent="0.2">
      <c r="A5768" t="s">
        <v>1458</v>
      </c>
      <c r="B5768">
        <v>3.3001000093019847E-8</v>
      </c>
      <c r="C5768" t="s">
        <v>49</v>
      </c>
      <c r="D5768" t="s">
        <v>15</v>
      </c>
      <c r="F5768" t="s">
        <v>36</v>
      </c>
      <c r="G5768">
        <v>0</v>
      </c>
      <c r="H5768" t="s">
        <v>1458</v>
      </c>
      <c r="I5768" t="s">
        <v>340</v>
      </c>
    </row>
    <row r="5769" spans="1:9" x14ac:dyDescent="0.2">
      <c r="A5769" t="s">
        <v>442</v>
      </c>
      <c r="B5769">
        <v>3.7025999999999999E-3</v>
      </c>
      <c r="C5769" t="s">
        <v>42</v>
      </c>
      <c r="D5769" t="s">
        <v>16</v>
      </c>
      <c r="F5769" t="s">
        <v>36</v>
      </c>
      <c r="G5769">
        <v>0</v>
      </c>
      <c r="H5769" t="s">
        <v>443</v>
      </c>
      <c r="I5769" t="s">
        <v>353</v>
      </c>
    </row>
    <row r="5770" spans="1:9" x14ac:dyDescent="0.2">
      <c r="A5770" t="s">
        <v>354</v>
      </c>
      <c r="B5770">
        <v>-3.3322999999999998E-6</v>
      </c>
      <c r="C5770" t="s">
        <v>49</v>
      </c>
      <c r="D5770" t="s">
        <v>250</v>
      </c>
      <c r="F5770" t="s">
        <v>36</v>
      </c>
      <c r="G5770">
        <v>0</v>
      </c>
      <c r="H5770" t="s">
        <v>355</v>
      </c>
      <c r="I5770" t="s">
        <v>353</v>
      </c>
    </row>
    <row r="5772" spans="1:9" s="2" customFormat="1" x14ac:dyDescent="0.2">
      <c r="A5772" s="2" t="s">
        <v>2</v>
      </c>
      <c r="B5772" s="2" t="s">
        <v>332</v>
      </c>
    </row>
    <row r="5773" spans="1:9" x14ac:dyDescent="0.2">
      <c r="A5773" t="s">
        <v>4</v>
      </c>
      <c r="B5773" t="s">
        <v>356</v>
      </c>
    </row>
    <row r="5774" spans="1:9" x14ac:dyDescent="0.2">
      <c r="A5774" t="s">
        <v>6</v>
      </c>
      <c r="B5774" t="s">
        <v>1894</v>
      </c>
    </row>
    <row r="5775" spans="1:9" x14ac:dyDescent="0.2">
      <c r="A5775" t="s">
        <v>8</v>
      </c>
      <c r="B5775">
        <v>1</v>
      </c>
    </row>
    <row r="5776" spans="1:9" x14ac:dyDescent="0.2">
      <c r="A5776" t="s">
        <v>9</v>
      </c>
      <c r="B5776" t="s">
        <v>73</v>
      </c>
    </row>
    <row r="5777" spans="1:22" x14ac:dyDescent="0.2">
      <c r="A5777" t="s">
        <v>11</v>
      </c>
      <c r="B5777" t="s">
        <v>12</v>
      </c>
    </row>
    <row r="5778" spans="1:22" x14ac:dyDescent="0.2">
      <c r="A5778" t="s">
        <v>13</v>
      </c>
      <c r="B5778" t="s">
        <v>14</v>
      </c>
    </row>
    <row r="5779" spans="1:22" x14ac:dyDescent="0.2">
      <c r="A5779" t="s">
        <v>15</v>
      </c>
      <c r="B5779" t="s">
        <v>53</v>
      </c>
    </row>
    <row r="5780" spans="1:22" x14ac:dyDescent="0.2">
      <c r="A5780" t="s">
        <v>17</v>
      </c>
    </row>
    <row r="5781" spans="1:22" s="2" customFormat="1" x14ac:dyDescent="0.2">
      <c r="A5781" s="2" t="s">
        <v>18</v>
      </c>
      <c r="B5781" s="2" t="s">
        <v>19</v>
      </c>
      <c r="C5781" s="2" t="s">
        <v>6</v>
      </c>
      <c r="D5781" s="2" t="s">
        <v>15</v>
      </c>
      <c r="E5781" s="2" t="s">
        <v>20</v>
      </c>
      <c r="F5781" s="2" t="s">
        <v>13</v>
      </c>
      <c r="G5781" s="2" t="s">
        <v>21</v>
      </c>
      <c r="H5781" s="2" t="s">
        <v>22</v>
      </c>
      <c r="I5781" s="2" t="s">
        <v>23</v>
      </c>
      <c r="J5781" s="2" t="s">
        <v>4</v>
      </c>
      <c r="K5781" s="2" t="s">
        <v>24</v>
      </c>
      <c r="L5781" s="2" t="s">
        <v>9</v>
      </c>
      <c r="M5781" s="2" t="s">
        <v>1998</v>
      </c>
      <c r="O5781" s="2" t="s">
        <v>2002</v>
      </c>
      <c r="P5781" s="2" t="s">
        <v>2003</v>
      </c>
      <c r="Q5781" s="2" t="s">
        <v>2001</v>
      </c>
      <c r="R5781" s="2" t="s">
        <v>2000</v>
      </c>
      <c r="S5781" s="2" t="s">
        <v>2004</v>
      </c>
      <c r="T5781" s="2" t="s">
        <v>1502</v>
      </c>
      <c r="U5781" s="2" t="s">
        <v>2005</v>
      </c>
      <c r="V5781" s="2" t="s">
        <v>2006</v>
      </c>
    </row>
    <row r="5782" spans="1:22" x14ac:dyDescent="0.2">
      <c r="A5782" t="s">
        <v>335</v>
      </c>
      <c r="B5782">
        <v>3.8502999999999998</v>
      </c>
      <c r="D5782" t="s">
        <v>30</v>
      </c>
      <c r="E5782" t="s">
        <v>336</v>
      </c>
      <c r="F5782" t="s">
        <v>27</v>
      </c>
      <c r="G5782">
        <v>2</v>
      </c>
      <c r="H5782">
        <v>1.348151067341848</v>
      </c>
      <c r="I5782">
        <v>4.3409845976280087E-2</v>
      </c>
      <c r="J5782" t="s">
        <v>337</v>
      </c>
    </row>
    <row r="5783" spans="1:22" x14ac:dyDescent="0.2">
      <c r="A5783" t="s">
        <v>29</v>
      </c>
      <c r="B5783">
        <v>0.25026999999999999</v>
      </c>
      <c r="D5783" t="s">
        <v>30</v>
      </c>
      <c r="E5783" t="s">
        <v>31</v>
      </c>
      <c r="F5783" t="s">
        <v>27</v>
      </c>
      <c r="G5783">
        <v>2</v>
      </c>
      <c r="H5783">
        <v>-1.385214943900327</v>
      </c>
      <c r="I5783">
        <v>2.439508208471609E-2</v>
      </c>
      <c r="J5783" t="s">
        <v>358</v>
      </c>
    </row>
    <row r="5784" spans="1:22" x14ac:dyDescent="0.2">
      <c r="A5784" t="s">
        <v>332</v>
      </c>
      <c r="B5784">
        <v>1</v>
      </c>
      <c r="C5784" t="str">
        <f>B5774</f>
        <v>TM</v>
      </c>
      <c r="D5784" t="s">
        <v>53</v>
      </c>
      <c r="E5784" t="s">
        <v>339</v>
      </c>
      <c r="F5784" t="s">
        <v>33</v>
      </c>
      <c r="G5784">
        <v>0</v>
      </c>
      <c r="H5784">
        <v>1</v>
      </c>
      <c r="L5784" t="s">
        <v>73</v>
      </c>
      <c r="M5784">
        <f>VLOOKUP(C5784,'extension - production vol'!$B$6:$D$235,3,0)</f>
        <v>0.19600000000000001</v>
      </c>
    </row>
    <row r="5785" spans="1:22" x14ac:dyDescent="0.2">
      <c r="A5785" t="s">
        <v>1434</v>
      </c>
      <c r="B5785">
        <v>9.5377999999999999E-9</v>
      </c>
      <c r="C5785" t="s">
        <v>49</v>
      </c>
      <c r="D5785" t="s">
        <v>15</v>
      </c>
      <c r="F5785" t="s">
        <v>36</v>
      </c>
      <c r="G5785">
        <v>2</v>
      </c>
      <c r="H5785">
        <v>-18.46800298604678</v>
      </c>
      <c r="I5785">
        <v>9.798894162072011E-2</v>
      </c>
      <c r="J5785" t="s">
        <v>340</v>
      </c>
      <c r="L5785" t="s">
        <v>1434</v>
      </c>
    </row>
    <row r="5786" spans="1:22" x14ac:dyDescent="0.2">
      <c r="A5786" t="s">
        <v>1435</v>
      </c>
      <c r="B5786">
        <v>5.0512999999999997E-9</v>
      </c>
      <c r="C5786" t="s">
        <v>49</v>
      </c>
      <c r="D5786" t="s">
        <v>15</v>
      </c>
      <c r="F5786" t="s">
        <v>36</v>
      </c>
      <c r="G5786">
        <v>2</v>
      </c>
      <c r="H5786">
        <v>-19.10362020104489</v>
      </c>
      <c r="I5786">
        <v>9.798894162072011E-2</v>
      </c>
      <c r="J5786" t="s">
        <v>340</v>
      </c>
      <c r="L5786" t="s">
        <v>1435</v>
      </c>
    </row>
    <row r="5787" spans="1:22" x14ac:dyDescent="0.2">
      <c r="A5787" t="s">
        <v>1439</v>
      </c>
      <c r="B5787">
        <v>2.7893999999999999E-9</v>
      </c>
      <c r="C5787" t="s">
        <v>49</v>
      </c>
      <c r="D5787" t="s">
        <v>15</v>
      </c>
      <c r="F5787" t="s">
        <v>36</v>
      </c>
      <c r="G5787">
        <v>2</v>
      </c>
      <c r="H5787">
        <v>-19.697439318003951</v>
      </c>
      <c r="I5787">
        <v>9.798894162072011E-2</v>
      </c>
      <c r="J5787" t="s">
        <v>340</v>
      </c>
      <c r="L5787" t="s">
        <v>1439</v>
      </c>
    </row>
    <row r="5788" spans="1:22" x14ac:dyDescent="0.2">
      <c r="A5788" t="s">
        <v>1440</v>
      </c>
      <c r="B5788">
        <v>5.6277000000000002E-8</v>
      </c>
      <c r="C5788" t="s">
        <v>49</v>
      </c>
      <c r="D5788" t="s">
        <v>15</v>
      </c>
      <c r="F5788" t="s">
        <v>36</v>
      </c>
      <c r="G5788">
        <v>2</v>
      </c>
      <c r="H5788">
        <v>-16.692979911025031</v>
      </c>
      <c r="I5788">
        <v>9.798894162072011E-2</v>
      </c>
      <c r="J5788" t="s">
        <v>340</v>
      </c>
      <c r="L5788" t="s">
        <v>1440</v>
      </c>
    </row>
    <row r="5789" spans="1:22" x14ac:dyDescent="0.2">
      <c r="A5789" t="s">
        <v>1441</v>
      </c>
      <c r="B5789">
        <v>4.4043E-10</v>
      </c>
      <c r="C5789" t="s">
        <v>35</v>
      </c>
      <c r="D5789" t="s">
        <v>15</v>
      </c>
      <c r="F5789" t="s">
        <v>36</v>
      </c>
      <c r="G5789">
        <v>2</v>
      </c>
      <c r="H5789">
        <v>-21.54326959350907</v>
      </c>
      <c r="I5789">
        <v>9.798894162072011E-2</v>
      </c>
      <c r="J5789" t="s">
        <v>340</v>
      </c>
      <c r="L5789" t="s">
        <v>1441</v>
      </c>
    </row>
    <row r="5790" spans="1:22" x14ac:dyDescent="0.2">
      <c r="A5790" t="s">
        <v>1442</v>
      </c>
      <c r="B5790">
        <v>7.3404E-9</v>
      </c>
      <c r="C5790" t="s">
        <v>35</v>
      </c>
      <c r="D5790" t="s">
        <v>15</v>
      </c>
      <c r="F5790" t="s">
        <v>36</v>
      </c>
      <c r="G5790">
        <v>2</v>
      </c>
      <c r="H5790">
        <v>-18.729872499892029</v>
      </c>
      <c r="I5790">
        <v>9.798894162072011E-2</v>
      </c>
      <c r="J5790" t="s">
        <v>340</v>
      </c>
      <c r="L5790" t="s">
        <v>1442</v>
      </c>
    </row>
    <row r="5791" spans="1:22" x14ac:dyDescent="0.2">
      <c r="A5791" t="s">
        <v>1452</v>
      </c>
      <c r="B5791">
        <v>3.8934000000000002E-10</v>
      </c>
      <c r="C5791" t="s">
        <v>35</v>
      </c>
      <c r="D5791" t="s">
        <v>15</v>
      </c>
      <c r="F5791" t="s">
        <v>36</v>
      </c>
      <c r="G5791">
        <v>2</v>
      </c>
      <c r="H5791">
        <v>-21.666568118067421</v>
      </c>
      <c r="I5791">
        <v>9.798894162072011E-2</v>
      </c>
      <c r="J5791" t="s">
        <v>340</v>
      </c>
      <c r="L5791" t="s">
        <v>1452</v>
      </c>
    </row>
    <row r="5792" spans="1:22" x14ac:dyDescent="0.2">
      <c r="A5792" t="s">
        <v>1453</v>
      </c>
      <c r="B5792">
        <v>4.7130000000000002E-10</v>
      </c>
      <c r="C5792" t="s">
        <v>35</v>
      </c>
      <c r="D5792" t="s">
        <v>15</v>
      </c>
      <c r="F5792" t="s">
        <v>36</v>
      </c>
      <c r="G5792">
        <v>2</v>
      </c>
      <c r="H5792">
        <v>-21.47552628199886</v>
      </c>
      <c r="I5792">
        <v>9.798894162072011E-2</v>
      </c>
      <c r="J5792" t="s">
        <v>340</v>
      </c>
      <c r="L5792" t="s">
        <v>1453</v>
      </c>
    </row>
    <row r="5793" spans="1:12" x14ac:dyDescent="0.2">
      <c r="A5793" t="s">
        <v>1454</v>
      </c>
      <c r="B5793">
        <v>6.1474000000000004E-11</v>
      </c>
      <c r="C5793" t="s">
        <v>35</v>
      </c>
      <c r="D5793" t="s">
        <v>15</v>
      </c>
      <c r="F5793" t="s">
        <v>36</v>
      </c>
      <c r="G5793">
        <v>2</v>
      </c>
      <c r="H5793">
        <v>-23.51240679473371</v>
      </c>
      <c r="I5793">
        <v>9.798894162072011E-2</v>
      </c>
      <c r="J5793" t="s">
        <v>340</v>
      </c>
      <c r="L5793" t="s">
        <v>1454</v>
      </c>
    </row>
    <row r="5794" spans="1:12" x14ac:dyDescent="0.2">
      <c r="A5794" t="s">
        <v>1455</v>
      </c>
      <c r="B5794">
        <v>1.2458999999999999E-8</v>
      </c>
      <c r="C5794" t="s">
        <v>35</v>
      </c>
      <c r="D5794" t="s">
        <v>15</v>
      </c>
      <c r="F5794" t="s">
        <v>36</v>
      </c>
      <c r="G5794">
        <v>2</v>
      </c>
      <c r="H5794">
        <v>-18.20082258362968</v>
      </c>
      <c r="I5794">
        <v>9.798894162072011E-2</v>
      </c>
      <c r="J5794" t="s">
        <v>340</v>
      </c>
      <c r="L5794" t="s">
        <v>1455</v>
      </c>
    </row>
    <row r="5795" spans="1:12" x14ac:dyDescent="0.2">
      <c r="A5795" t="s">
        <v>1456</v>
      </c>
      <c r="B5795">
        <v>6.5981999999999998E-9</v>
      </c>
      <c r="C5795" t="s">
        <v>35</v>
      </c>
      <c r="D5795" t="s">
        <v>15</v>
      </c>
      <c r="F5795" t="s">
        <v>36</v>
      </c>
      <c r="G5795">
        <v>2</v>
      </c>
      <c r="H5795">
        <v>-18.836468952383601</v>
      </c>
      <c r="I5795">
        <v>9.798894162072011E-2</v>
      </c>
      <c r="J5795" t="s">
        <v>340</v>
      </c>
      <c r="L5795" t="s">
        <v>1456</v>
      </c>
    </row>
    <row r="5796" spans="1:12" x14ac:dyDescent="0.2">
      <c r="A5796" t="s">
        <v>1461</v>
      </c>
      <c r="B5796">
        <v>1.0666E-9</v>
      </c>
      <c r="C5796" t="s">
        <v>49</v>
      </c>
      <c r="D5796" t="s">
        <v>15</v>
      </c>
      <c r="F5796" t="s">
        <v>36</v>
      </c>
      <c r="G5796">
        <v>2</v>
      </c>
      <c r="H5796">
        <v>-20.658789817762049</v>
      </c>
      <c r="I5796">
        <v>9.798894162072011E-2</v>
      </c>
      <c r="J5796" t="s">
        <v>340</v>
      </c>
      <c r="L5796" t="s">
        <v>1461</v>
      </c>
    </row>
    <row r="5797" spans="1:12" x14ac:dyDescent="0.2">
      <c r="A5797" t="s">
        <v>1457</v>
      </c>
      <c r="B5797">
        <v>1.7777000000000001E-8</v>
      </c>
      <c r="C5797" t="s">
        <v>49</v>
      </c>
      <c r="D5797" t="s">
        <v>15</v>
      </c>
      <c r="F5797" t="s">
        <v>36</v>
      </c>
      <c r="G5797">
        <v>2</v>
      </c>
      <c r="H5797">
        <v>-17.845360350005858</v>
      </c>
      <c r="I5797">
        <v>9.798894162072011E-2</v>
      </c>
      <c r="J5797" t="s">
        <v>340</v>
      </c>
      <c r="L5797" t="s">
        <v>1457</v>
      </c>
    </row>
    <row r="5798" spans="1:12" x14ac:dyDescent="0.2">
      <c r="A5798" t="s">
        <v>1462</v>
      </c>
      <c r="B5798">
        <v>5.6487000000000004E-10</v>
      </c>
      <c r="C5798" t="s">
        <v>49</v>
      </c>
      <c r="D5798" t="s">
        <v>15</v>
      </c>
      <c r="F5798" t="s">
        <v>36</v>
      </c>
      <c r="G5798">
        <v>2</v>
      </c>
      <c r="H5798">
        <v>-21.294425499752101</v>
      </c>
      <c r="I5798">
        <v>9.798894162072011E-2</v>
      </c>
      <c r="J5798" t="s">
        <v>340</v>
      </c>
      <c r="L5798" t="s">
        <v>1462</v>
      </c>
    </row>
    <row r="5799" spans="1:12" x14ac:dyDescent="0.2">
      <c r="A5799" t="s">
        <v>1458</v>
      </c>
      <c r="B5799">
        <v>9.4146000000000001E-9</v>
      </c>
      <c r="C5799" t="s">
        <v>49</v>
      </c>
      <c r="D5799" t="s">
        <v>15</v>
      </c>
      <c r="F5799" t="s">
        <v>36</v>
      </c>
      <c r="G5799">
        <v>2</v>
      </c>
      <c r="H5799">
        <v>-18.48100416113547</v>
      </c>
      <c r="I5799">
        <v>9.798894162072011E-2</v>
      </c>
      <c r="J5799" t="s">
        <v>340</v>
      </c>
      <c r="L5799" t="s">
        <v>1458</v>
      </c>
    </row>
    <row r="5800" spans="1:12" x14ac:dyDescent="0.2">
      <c r="A5800" t="s">
        <v>341</v>
      </c>
      <c r="B5800">
        <v>2.3616999999999999E-8</v>
      </c>
      <c r="C5800" t="s">
        <v>359</v>
      </c>
      <c r="D5800" t="s">
        <v>15</v>
      </c>
      <c r="F5800" t="s">
        <v>36</v>
      </c>
      <c r="G5800">
        <v>2</v>
      </c>
      <c r="H5800">
        <v>-17.561299045251399</v>
      </c>
      <c r="I5800">
        <v>9.798894162072011E-2</v>
      </c>
      <c r="J5800" t="s">
        <v>340</v>
      </c>
      <c r="L5800" t="s">
        <v>341</v>
      </c>
    </row>
    <row r="5801" spans="1:12" x14ac:dyDescent="0.2">
      <c r="A5801" t="s">
        <v>342</v>
      </c>
      <c r="B5801">
        <v>2.3616999999999999E-8</v>
      </c>
      <c r="C5801" t="s">
        <v>359</v>
      </c>
      <c r="D5801" t="s">
        <v>15</v>
      </c>
      <c r="F5801" t="s">
        <v>36</v>
      </c>
      <c r="G5801">
        <v>2</v>
      </c>
      <c r="H5801">
        <v>-17.561299045251399</v>
      </c>
      <c r="I5801">
        <v>9.798894162072011E-2</v>
      </c>
      <c r="J5801" t="s">
        <v>340</v>
      </c>
      <c r="L5801" t="s">
        <v>342</v>
      </c>
    </row>
    <row r="5802" spans="1:12" x14ac:dyDescent="0.2">
      <c r="A5802" t="s">
        <v>343</v>
      </c>
      <c r="B5802">
        <v>1.2508E-8</v>
      </c>
      <c r="C5802" t="s">
        <v>359</v>
      </c>
      <c r="D5802" t="s">
        <v>15</v>
      </c>
      <c r="F5802" t="s">
        <v>36</v>
      </c>
      <c r="G5802">
        <v>2</v>
      </c>
      <c r="H5802">
        <v>-18.196897397350821</v>
      </c>
      <c r="I5802">
        <v>9.798894162072011E-2</v>
      </c>
      <c r="J5802" t="s">
        <v>340</v>
      </c>
      <c r="L5802" t="s">
        <v>343</v>
      </c>
    </row>
    <row r="5803" spans="1:12" x14ac:dyDescent="0.2">
      <c r="A5803" t="s">
        <v>344</v>
      </c>
      <c r="B5803">
        <v>1.2508E-8</v>
      </c>
      <c r="C5803" t="s">
        <v>359</v>
      </c>
      <c r="D5803" t="s">
        <v>15</v>
      </c>
      <c r="F5803" t="s">
        <v>36</v>
      </c>
      <c r="G5803">
        <v>2</v>
      </c>
      <c r="H5803">
        <v>-18.196897397350821</v>
      </c>
      <c r="I5803">
        <v>9.798894162072011E-2</v>
      </c>
      <c r="J5803" t="s">
        <v>340</v>
      </c>
      <c r="L5803" t="s">
        <v>344</v>
      </c>
    </row>
    <row r="5804" spans="1:12" x14ac:dyDescent="0.2">
      <c r="A5804" t="s">
        <v>345</v>
      </c>
      <c r="B5804">
        <v>2.4797999999999997E-7</v>
      </c>
      <c r="C5804" t="s">
        <v>359</v>
      </c>
      <c r="D5804" t="s">
        <v>15</v>
      </c>
      <c r="F5804" t="s">
        <v>36</v>
      </c>
      <c r="G5804">
        <v>2</v>
      </c>
      <c r="H5804">
        <v>-15.20991773919472</v>
      </c>
      <c r="I5804">
        <v>9.798894162072011E-2</v>
      </c>
      <c r="J5804" t="s">
        <v>340</v>
      </c>
      <c r="L5804" t="s">
        <v>345</v>
      </c>
    </row>
    <row r="5805" spans="1:12" x14ac:dyDescent="0.2">
      <c r="A5805" t="s">
        <v>346</v>
      </c>
      <c r="B5805">
        <v>1.3133E-7</v>
      </c>
      <c r="C5805" t="s">
        <v>359</v>
      </c>
      <c r="D5805" t="s">
        <v>15</v>
      </c>
      <c r="F5805" t="s">
        <v>36</v>
      </c>
      <c r="G5805">
        <v>2</v>
      </c>
      <c r="H5805">
        <v>-15.845552597349339</v>
      </c>
      <c r="I5805">
        <v>9.798894162072011E-2</v>
      </c>
      <c r="J5805" t="s">
        <v>340</v>
      </c>
      <c r="L5805" t="s">
        <v>346</v>
      </c>
    </row>
    <row r="5806" spans="1:12" x14ac:dyDescent="0.2">
      <c r="A5806" t="s">
        <v>347</v>
      </c>
      <c r="B5806">
        <v>4.6489E-8</v>
      </c>
      <c r="C5806" t="s">
        <v>49</v>
      </c>
      <c r="D5806" t="s">
        <v>15</v>
      </c>
      <c r="F5806" t="s">
        <v>36</v>
      </c>
      <c r="G5806">
        <v>2</v>
      </c>
      <c r="H5806">
        <v>-16.884050111477411</v>
      </c>
      <c r="I5806">
        <v>9.798894162072011E-2</v>
      </c>
      <c r="J5806" t="s">
        <v>340</v>
      </c>
      <c r="L5806" t="s">
        <v>347</v>
      </c>
    </row>
    <row r="5807" spans="1:12" x14ac:dyDescent="0.2">
      <c r="A5807" t="s">
        <v>348</v>
      </c>
      <c r="B5807">
        <v>3.3766000000000001E-9</v>
      </c>
      <c r="C5807" t="s">
        <v>49</v>
      </c>
      <c r="D5807" t="s">
        <v>15</v>
      </c>
      <c r="F5807" t="s">
        <v>36</v>
      </c>
      <c r="G5807">
        <v>2</v>
      </c>
      <c r="H5807">
        <v>-19.506396550885459</v>
      </c>
      <c r="I5807">
        <v>9.798894162072011E-2</v>
      </c>
      <c r="J5807" t="s">
        <v>340</v>
      </c>
      <c r="L5807" t="s">
        <v>348</v>
      </c>
    </row>
    <row r="5808" spans="1:12" x14ac:dyDescent="0.2">
      <c r="A5808" t="s">
        <v>349</v>
      </c>
      <c r="B5808">
        <v>1.2213E-8</v>
      </c>
      <c r="C5808" t="s">
        <v>359</v>
      </c>
      <c r="D5808" t="s">
        <v>15</v>
      </c>
      <c r="F5808" t="s">
        <v>36</v>
      </c>
      <c r="G5808">
        <v>2</v>
      </c>
      <c r="H5808">
        <v>-18.220764878757461</v>
      </c>
      <c r="I5808">
        <v>9.798894162072011E-2</v>
      </c>
      <c r="J5808" t="s">
        <v>340</v>
      </c>
      <c r="L5808" t="s">
        <v>349</v>
      </c>
    </row>
    <row r="5809" spans="1:19" x14ac:dyDescent="0.2">
      <c r="A5809" t="s">
        <v>350</v>
      </c>
      <c r="B5809">
        <v>2.0354999999999999E-7</v>
      </c>
      <c r="C5809" t="s">
        <v>359</v>
      </c>
      <c r="D5809" t="s">
        <v>15</v>
      </c>
      <c r="F5809" t="s">
        <v>36</v>
      </c>
      <c r="G5809">
        <v>2</v>
      </c>
      <c r="H5809">
        <v>-15.40735416199742</v>
      </c>
      <c r="I5809">
        <v>9.798894162072011E-2</v>
      </c>
      <c r="J5809" t="s">
        <v>340</v>
      </c>
      <c r="L5809" t="s">
        <v>350</v>
      </c>
    </row>
    <row r="5810" spans="1:19" x14ac:dyDescent="0.2">
      <c r="A5810" t="s">
        <v>351</v>
      </c>
      <c r="B5810">
        <v>6.4681999999999996E-9</v>
      </c>
      <c r="C5810" t="s">
        <v>359</v>
      </c>
      <c r="D5810" t="s">
        <v>15</v>
      </c>
      <c r="F5810" t="s">
        <v>36</v>
      </c>
      <c r="G5810">
        <v>2</v>
      </c>
      <c r="H5810">
        <v>-18.856367974250119</v>
      </c>
      <c r="I5810">
        <v>9.798894162072011E-2</v>
      </c>
      <c r="J5810" t="s">
        <v>340</v>
      </c>
      <c r="L5810" t="s">
        <v>351</v>
      </c>
    </row>
    <row r="5811" spans="1:19" x14ac:dyDescent="0.2">
      <c r="A5811" t="s">
        <v>352</v>
      </c>
      <c r="B5811">
        <v>1.078E-7</v>
      </c>
      <c r="C5811" t="s">
        <v>359</v>
      </c>
      <c r="D5811" t="s">
        <v>15</v>
      </c>
      <c r="F5811" t="s">
        <v>36</v>
      </c>
      <c r="G5811">
        <v>2</v>
      </c>
      <c r="H5811">
        <v>-16.042988178471511</v>
      </c>
      <c r="I5811">
        <v>9.798894162072011E-2</v>
      </c>
      <c r="J5811" t="s">
        <v>340</v>
      </c>
      <c r="L5811" t="s">
        <v>352</v>
      </c>
    </row>
    <row r="5812" spans="1:19" x14ac:dyDescent="0.2">
      <c r="A5812" t="s">
        <v>442</v>
      </c>
      <c r="B5812">
        <v>2.0720999999999999E-3</v>
      </c>
      <c r="C5812" t="s">
        <v>42</v>
      </c>
      <c r="D5812" t="s">
        <v>16</v>
      </c>
      <c r="F5812" t="s">
        <v>36</v>
      </c>
      <c r="G5812">
        <v>2</v>
      </c>
      <c r="H5812">
        <v>-6.1791926932012373</v>
      </c>
      <c r="I5812">
        <v>4.3409845976280087E-2</v>
      </c>
      <c r="J5812" t="s">
        <v>353</v>
      </c>
      <c r="L5812" t="s">
        <v>443</v>
      </c>
    </row>
    <row r="5813" spans="1:19" x14ac:dyDescent="0.2">
      <c r="A5813" t="s">
        <v>354</v>
      </c>
      <c r="B5813">
        <v>-1.8648999999999999E-6</v>
      </c>
      <c r="C5813" t="s">
        <v>49</v>
      </c>
      <c r="D5813" t="s">
        <v>250</v>
      </c>
      <c r="F5813" t="s">
        <v>36</v>
      </c>
      <c r="G5813">
        <v>2</v>
      </c>
      <c r="H5813">
        <v>-13.19230312560901</v>
      </c>
      <c r="I5813">
        <v>4.3409845976280087E-2</v>
      </c>
      <c r="J5813" t="s">
        <v>353</v>
      </c>
      <c r="K5813" t="b">
        <v>1</v>
      </c>
      <c r="L5813" t="s">
        <v>355</v>
      </c>
    </row>
    <row r="5815" spans="1:19" s="2" customFormat="1" x14ac:dyDescent="0.2">
      <c r="A5815" s="2" t="s">
        <v>2</v>
      </c>
      <c r="B5815" s="2" t="s">
        <v>1459</v>
      </c>
    </row>
    <row r="5816" spans="1:19" x14ac:dyDescent="0.2">
      <c r="A5816" t="s">
        <v>4</v>
      </c>
      <c r="B5816" t="s">
        <v>404</v>
      </c>
    </row>
    <row r="5817" spans="1:19" x14ac:dyDescent="0.2">
      <c r="A5817" t="s">
        <v>6</v>
      </c>
      <c r="B5817" t="s">
        <v>1880</v>
      </c>
    </row>
    <row r="5818" spans="1:19" x14ac:dyDescent="0.2">
      <c r="A5818" t="s">
        <v>8</v>
      </c>
      <c r="B5818">
        <v>1</v>
      </c>
    </row>
    <row r="5819" spans="1:19" x14ac:dyDescent="0.2">
      <c r="A5819" t="s">
        <v>9</v>
      </c>
      <c r="B5819" t="s">
        <v>73</v>
      </c>
    </row>
    <row r="5820" spans="1:19" x14ac:dyDescent="0.2">
      <c r="A5820" t="s">
        <v>11</v>
      </c>
      <c r="B5820" t="s">
        <v>12</v>
      </c>
    </row>
    <row r="5821" spans="1:19" x14ac:dyDescent="0.2">
      <c r="A5821" t="s">
        <v>13</v>
      </c>
      <c r="B5821" t="s">
        <v>14</v>
      </c>
    </row>
    <row r="5822" spans="1:19" x14ac:dyDescent="0.2">
      <c r="A5822" t="s">
        <v>15</v>
      </c>
      <c r="B5822" t="s">
        <v>53</v>
      </c>
    </row>
    <row r="5823" spans="1:19" x14ac:dyDescent="0.2">
      <c r="A5823" t="s">
        <v>17</v>
      </c>
    </row>
    <row r="5824" spans="1:19" s="2" customFormat="1" x14ac:dyDescent="0.2">
      <c r="A5824" s="2" t="s">
        <v>18</v>
      </c>
      <c r="B5824" s="2" t="s">
        <v>19</v>
      </c>
      <c r="C5824" s="2" t="s">
        <v>6</v>
      </c>
      <c r="D5824" s="2" t="s">
        <v>15</v>
      </c>
      <c r="E5824" s="2" t="s">
        <v>20</v>
      </c>
      <c r="F5824" s="2" t="s">
        <v>13</v>
      </c>
      <c r="G5824" s="2" t="s">
        <v>21</v>
      </c>
      <c r="H5824" s="2" t="s">
        <v>9</v>
      </c>
      <c r="I5824" s="2" t="s">
        <v>4</v>
      </c>
      <c r="J5824" s="2" t="s">
        <v>1925</v>
      </c>
      <c r="K5824" s="2" t="s">
        <v>1998</v>
      </c>
      <c r="L5824" s="2" t="s">
        <v>2002</v>
      </c>
      <c r="M5824" s="2" t="s">
        <v>2001</v>
      </c>
      <c r="O5824" s="2" t="s">
        <v>2000</v>
      </c>
      <c r="P5824" s="2" t="s">
        <v>2004</v>
      </c>
      <c r="Q5824" s="2" t="s">
        <v>1502</v>
      </c>
      <c r="R5824" s="2" t="s">
        <v>2005</v>
      </c>
      <c r="S5824" s="2" t="s">
        <v>2006</v>
      </c>
    </row>
    <row r="5825" spans="1:10" x14ac:dyDescent="0.2">
      <c r="A5825" t="s">
        <v>335</v>
      </c>
      <c r="B5825">
        <v>3.8502999999999998</v>
      </c>
      <c r="D5825" t="s">
        <v>30</v>
      </c>
      <c r="E5825" t="s">
        <v>336</v>
      </c>
      <c r="F5825" t="s">
        <v>27</v>
      </c>
      <c r="G5825">
        <v>0</v>
      </c>
      <c r="I5825" t="s">
        <v>337</v>
      </c>
    </row>
    <row r="5826" spans="1:10" x14ac:dyDescent="0.2">
      <c r="A5826" t="s">
        <v>29</v>
      </c>
      <c r="B5826">
        <v>0.25026999999999999</v>
      </c>
      <c r="D5826" t="s">
        <v>30</v>
      </c>
      <c r="E5826" t="s">
        <v>31</v>
      </c>
      <c r="F5826" t="s">
        <v>27</v>
      </c>
      <c r="G5826">
        <v>0</v>
      </c>
      <c r="I5826" t="s">
        <v>338</v>
      </c>
    </row>
    <row r="5827" spans="1:10" x14ac:dyDescent="0.2">
      <c r="A5827" t="s">
        <v>1459</v>
      </c>
      <c r="B5827">
        <v>1</v>
      </c>
      <c r="C5827" t="str">
        <f>B5817</f>
        <v>TJ</v>
      </c>
      <c r="D5827" t="s">
        <v>53</v>
      </c>
      <c r="E5827" t="s">
        <v>339</v>
      </c>
      <c r="F5827" t="s">
        <v>33</v>
      </c>
      <c r="G5827">
        <v>0</v>
      </c>
      <c r="H5827" t="s">
        <v>73</v>
      </c>
      <c r="J5827">
        <f>VLOOKUP(C5827,'extension - production vol'!$B$6:$D$235,3,0)</f>
        <v>0</v>
      </c>
    </row>
    <row r="5828" spans="1:10" x14ac:dyDescent="0.2">
      <c r="A5828" t="s">
        <v>1439</v>
      </c>
      <c r="B5828">
        <v>6.4265290829504533E-9</v>
      </c>
      <c r="C5828" t="s">
        <v>49</v>
      </c>
      <c r="D5828" t="s">
        <v>15</v>
      </c>
      <c r="F5828" t="s">
        <v>36</v>
      </c>
      <c r="G5828">
        <v>0</v>
      </c>
      <c r="H5828" t="s">
        <v>1439</v>
      </c>
      <c r="I5828" t="s">
        <v>340</v>
      </c>
    </row>
    <row r="5829" spans="1:10" x14ac:dyDescent="0.2">
      <c r="A5829" t="s">
        <v>1440</v>
      </c>
      <c r="B5829">
        <v>7.9051994914169298E-8</v>
      </c>
      <c r="C5829" t="s">
        <v>49</v>
      </c>
      <c r="D5829" t="s">
        <v>15</v>
      </c>
      <c r="F5829" t="s">
        <v>36</v>
      </c>
      <c r="G5829">
        <v>0</v>
      </c>
      <c r="H5829" t="s">
        <v>1440</v>
      </c>
      <c r="I5829" t="s">
        <v>340</v>
      </c>
    </row>
    <row r="5830" spans="1:10" x14ac:dyDescent="0.2">
      <c r="A5830" t="s">
        <v>1441</v>
      </c>
      <c r="B5830">
        <v>4.3905136743696912E-9</v>
      </c>
      <c r="C5830" t="s">
        <v>35</v>
      </c>
      <c r="D5830" t="s">
        <v>15</v>
      </c>
      <c r="F5830" t="s">
        <v>36</v>
      </c>
      <c r="G5830">
        <v>0</v>
      </c>
      <c r="H5830" t="s">
        <v>1441</v>
      </c>
      <c r="I5830" t="s">
        <v>340</v>
      </c>
    </row>
    <row r="5831" spans="1:10" x14ac:dyDescent="0.2">
      <c r="A5831" t="s">
        <v>1442</v>
      </c>
      <c r="B5831">
        <v>1.0521308675626849E-7</v>
      </c>
      <c r="C5831" t="s">
        <v>35</v>
      </c>
      <c r="D5831" t="s">
        <v>15</v>
      </c>
      <c r="F5831" t="s">
        <v>36</v>
      </c>
      <c r="G5831">
        <v>0</v>
      </c>
      <c r="H5831" t="s">
        <v>1442</v>
      </c>
      <c r="I5831" t="s">
        <v>340</v>
      </c>
    </row>
    <row r="5832" spans="1:10" x14ac:dyDescent="0.2">
      <c r="A5832" t="s">
        <v>341</v>
      </c>
      <c r="B5832">
        <v>2.1036182300075951E-7</v>
      </c>
      <c r="C5832" t="s">
        <v>35</v>
      </c>
      <c r="D5832" t="s">
        <v>15</v>
      </c>
      <c r="F5832" t="s">
        <v>36</v>
      </c>
      <c r="G5832">
        <v>0</v>
      </c>
      <c r="H5832" t="s">
        <v>341</v>
      </c>
      <c r="I5832" t="s">
        <v>340</v>
      </c>
    </row>
    <row r="5833" spans="1:10" x14ac:dyDescent="0.2">
      <c r="A5833" t="s">
        <v>342</v>
      </c>
      <c r="B5833">
        <v>2.1036182300075951E-7</v>
      </c>
      <c r="C5833" t="s">
        <v>35</v>
      </c>
      <c r="D5833" t="s">
        <v>15</v>
      </c>
      <c r="F5833" t="s">
        <v>36</v>
      </c>
      <c r="G5833">
        <v>0</v>
      </c>
      <c r="H5833" t="s">
        <v>342</v>
      </c>
      <c r="I5833" t="s">
        <v>340</v>
      </c>
    </row>
    <row r="5834" spans="1:10" x14ac:dyDescent="0.2">
      <c r="A5834" t="s">
        <v>343</v>
      </c>
      <c r="B5834">
        <v>1.161457169463653E-7</v>
      </c>
      <c r="C5834" t="s">
        <v>35</v>
      </c>
      <c r="D5834" t="s">
        <v>15</v>
      </c>
      <c r="F5834" t="s">
        <v>36</v>
      </c>
      <c r="G5834">
        <v>0</v>
      </c>
      <c r="H5834" t="s">
        <v>343</v>
      </c>
      <c r="I5834" t="s">
        <v>340</v>
      </c>
    </row>
    <row r="5835" spans="1:10" x14ac:dyDescent="0.2">
      <c r="A5835" t="s">
        <v>344</v>
      </c>
      <c r="B5835">
        <v>1.161457169463653E-7</v>
      </c>
      <c r="C5835" t="s">
        <v>35</v>
      </c>
      <c r="D5835" t="s">
        <v>15</v>
      </c>
      <c r="F5835" t="s">
        <v>36</v>
      </c>
      <c r="G5835">
        <v>0</v>
      </c>
      <c r="H5835" t="s">
        <v>344</v>
      </c>
      <c r="I5835" t="s">
        <v>340</v>
      </c>
    </row>
    <row r="5836" spans="1:10" x14ac:dyDescent="0.2">
      <c r="A5836" t="s">
        <v>345</v>
      </c>
      <c r="B5836">
        <v>2.1895696433061281E-6</v>
      </c>
      <c r="C5836" t="s">
        <v>35</v>
      </c>
      <c r="D5836" t="s">
        <v>15</v>
      </c>
      <c r="F5836" t="s">
        <v>36</v>
      </c>
      <c r="G5836">
        <v>0</v>
      </c>
      <c r="H5836" t="s">
        <v>345</v>
      </c>
      <c r="I5836" t="s">
        <v>340</v>
      </c>
    </row>
    <row r="5837" spans="1:10" x14ac:dyDescent="0.2">
      <c r="A5837" t="s">
        <v>346</v>
      </c>
      <c r="B5837">
        <v>1.2113722961667671E-6</v>
      </c>
      <c r="C5837" t="s">
        <v>35</v>
      </c>
      <c r="D5837" t="s">
        <v>15</v>
      </c>
      <c r="F5837" t="s">
        <v>36</v>
      </c>
      <c r="G5837">
        <v>0</v>
      </c>
      <c r="H5837" t="s">
        <v>346</v>
      </c>
      <c r="I5837" t="s">
        <v>340</v>
      </c>
    </row>
    <row r="5838" spans="1:10" x14ac:dyDescent="0.2">
      <c r="A5838" t="s">
        <v>347</v>
      </c>
      <c r="B5838">
        <v>1.5412295411323661E-7</v>
      </c>
      <c r="C5838" t="s">
        <v>49</v>
      </c>
      <c r="D5838" t="s">
        <v>15</v>
      </c>
      <c r="F5838" t="s">
        <v>36</v>
      </c>
      <c r="G5838">
        <v>0</v>
      </c>
      <c r="H5838" t="s">
        <v>347</v>
      </c>
      <c r="I5838" t="s">
        <v>340</v>
      </c>
    </row>
    <row r="5839" spans="1:10" x14ac:dyDescent="0.2">
      <c r="A5839" t="s">
        <v>348</v>
      </c>
      <c r="B5839">
        <v>3.281510868019834E-9</v>
      </c>
      <c r="C5839" t="s">
        <v>49</v>
      </c>
      <c r="D5839" t="s">
        <v>15</v>
      </c>
      <c r="F5839" t="s">
        <v>36</v>
      </c>
      <c r="G5839">
        <v>0</v>
      </c>
      <c r="H5839" t="s">
        <v>348</v>
      </c>
      <c r="I5839" t="s">
        <v>340</v>
      </c>
    </row>
    <row r="5840" spans="1:10" x14ac:dyDescent="0.2">
      <c r="A5840" t="s">
        <v>349</v>
      </c>
      <c r="B5840">
        <v>9.554485716244923E-8</v>
      </c>
      <c r="C5840" t="s">
        <v>35</v>
      </c>
      <c r="D5840" t="s">
        <v>15</v>
      </c>
      <c r="F5840" t="s">
        <v>36</v>
      </c>
      <c r="G5840">
        <v>0</v>
      </c>
      <c r="H5840" t="s">
        <v>349</v>
      </c>
      <c r="I5840" t="s">
        <v>340</v>
      </c>
    </row>
    <row r="5841" spans="1:19" x14ac:dyDescent="0.2">
      <c r="A5841" t="s">
        <v>350</v>
      </c>
      <c r="B5841">
        <v>2.2976263270017552E-6</v>
      </c>
      <c r="C5841" t="s">
        <v>35</v>
      </c>
      <c r="D5841" t="s">
        <v>15</v>
      </c>
      <c r="F5841" t="s">
        <v>36</v>
      </c>
      <c r="G5841">
        <v>0</v>
      </c>
      <c r="H5841" t="s">
        <v>350</v>
      </c>
      <c r="I5841" t="s">
        <v>340</v>
      </c>
    </row>
    <row r="5842" spans="1:19" x14ac:dyDescent="0.2">
      <c r="A5842" t="s">
        <v>351</v>
      </c>
      <c r="B5842">
        <v>5.3061518888431617E-8</v>
      </c>
      <c r="C5842" t="s">
        <v>35</v>
      </c>
      <c r="D5842" t="s">
        <v>15</v>
      </c>
      <c r="F5842" t="s">
        <v>36</v>
      </c>
      <c r="G5842">
        <v>0</v>
      </c>
      <c r="H5842" t="s">
        <v>351</v>
      </c>
      <c r="I5842" t="s">
        <v>340</v>
      </c>
    </row>
    <row r="5843" spans="1:19" x14ac:dyDescent="0.2">
      <c r="A5843" t="s">
        <v>352</v>
      </c>
      <c r="B5843">
        <v>1.2739314288326559E-6</v>
      </c>
      <c r="C5843" t="s">
        <v>35</v>
      </c>
      <c r="D5843" t="s">
        <v>15</v>
      </c>
      <c r="F5843" t="s">
        <v>36</v>
      </c>
      <c r="G5843">
        <v>0</v>
      </c>
      <c r="H5843" t="s">
        <v>352</v>
      </c>
      <c r="I5843" t="s">
        <v>340</v>
      </c>
    </row>
    <row r="5844" spans="1:19" x14ac:dyDescent="0.2">
      <c r="A5844" t="s">
        <v>442</v>
      </c>
      <c r="B5844">
        <v>3.7025999999999999E-3</v>
      </c>
      <c r="C5844" t="s">
        <v>42</v>
      </c>
      <c r="D5844" t="s">
        <v>16</v>
      </c>
      <c r="F5844" t="s">
        <v>36</v>
      </c>
      <c r="G5844">
        <v>0</v>
      </c>
      <c r="H5844" t="s">
        <v>443</v>
      </c>
      <c r="I5844" t="s">
        <v>353</v>
      </c>
    </row>
    <row r="5845" spans="1:19" x14ac:dyDescent="0.2">
      <c r="A5845" t="s">
        <v>354</v>
      </c>
      <c r="B5845">
        <v>-3.3322999999999998E-6</v>
      </c>
      <c r="C5845" t="s">
        <v>49</v>
      </c>
      <c r="D5845" t="s">
        <v>250</v>
      </c>
      <c r="F5845" t="s">
        <v>36</v>
      </c>
      <c r="G5845">
        <v>0</v>
      </c>
      <c r="H5845" t="s">
        <v>355</v>
      </c>
      <c r="I5845" t="s">
        <v>353</v>
      </c>
    </row>
    <row r="5847" spans="1:19" s="2" customFormat="1" x14ac:dyDescent="0.2">
      <c r="A5847" s="2" t="s">
        <v>2</v>
      </c>
      <c r="B5847" s="2" t="s">
        <v>1460</v>
      </c>
    </row>
    <row r="5848" spans="1:19" x14ac:dyDescent="0.2">
      <c r="A5848" t="s">
        <v>4</v>
      </c>
      <c r="B5848" t="s">
        <v>404</v>
      </c>
    </row>
    <row r="5849" spans="1:19" x14ac:dyDescent="0.2">
      <c r="A5849" t="s">
        <v>6</v>
      </c>
      <c r="B5849" t="s">
        <v>1880</v>
      </c>
    </row>
    <row r="5850" spans="1:19" x14ac:dyDescent="0.2">
      <c r="A5850" t="s">
        <v>8</v>
      </c>
      <c r="B5850">
        <v>1</v>
      </c>
    </row>
    <row r="5851" spans="1:19" x14ac:dyDescent="0.2">
      <c r="A5851" t="s">
        <v>9</v>
      </c>
      <c r="B5851" t="s">
        <v>73</v>
      </c>
    </row>
    <row r="5852" spans="1:19" x14ac:dyDescent="0.2">
      <c r="A5852" t="s">
        <v>11</v>
      </c>
      <c r="B5852" t="s">
        <v>12</v>
      </c>
    </row>
    <row r="5853" spans="1:19" x14ac:dyDescent="0.2">
      <c r="A5853" t="s">
        <v>13</v>
      </c>
      <c r="B5853" t="s">
        <v>14</v>
      </c>
    </row>
    <row r="5854" spans="1:19" x14ac:dyDescent="0.2">
      <c r="A5854" t="s">
        <v>15</v>
      </c>
      <c r="B5854" t="s">
        <v>53</v>
      </c>
    </row>
    <row r="5855" spans="1:19" x14ac:dyDescent="0.2">
      <c r="A5855" t="s">
        <v>17</v>
      </c>
    </row>
    <row r="5856" spans="1:19" s="2" customFormat="1" x14ac:dyDescent="0.2">
      <c r="A5856" s="2" t="s">
        <v>18</v>
      </c>
      <c r="B5856" s="2" t="s">
        <v>19</v>
      </c>
      <c r="C5856" s="2" t="s">
        <v>6</v>
      </c>
      <c r="D5856" s="2" t="s">
        <v>15</v>
      </c>
      <c r="E5856" s="2" t="s">
        <v>20</v>
      </c>
      <c r="F5856" s="2" t="s">
        <v>13</v>
      </c>
      <c r="G5856" s="2" t="s">
        <v>21</v>
      </c>
      <c r="H5856" s="2" t="s">
        <v>9</v>
      </c>
      <c r="I5856" s="2" t="s">
        <v>4</v>
      </c>
      <c r="J5856" s="2" t="s">
        <v>1925</v>
      </c>
      <c r="K5856" s="2" t="s">
        <v>1998</v>
      </c>
      <c r="L5856" s="2" t="s">
        <v>2002</v>
      </c>
      <c r="M5856" s="2" t="s">
        <v>2001</v>
      </c>
      <c r="O5856" s="2" t="s">
        <v>2000</v>
      </c>
      <c r="P5856" s="2" t="s">
        <v>2004</v>
      </c>
      <c r="Q5856" s="2" t="s">
        <v>1502</v>
      </c>
      <c r="R5856" s="2" t="s">
        <v>2005</v>
      </c>
      <c r="S5856" s="2" t="s">
        <v>2006</v>
      </c>
    </row>
    <row r="5857" spans="1:10" x14ac:dyDescent="0.2">
      <c r="A5857" t="s">
        <v>335</v>
      </c>
      <c r="B5857">
        <v>3.8502999999999998</v>
      </c>
      <c r="D5857" t="s">
        <v>30</v>
      </c>
      <c r="E5857" t="s">
        <v>336</v>
      </c>
      <c r="F5857" t="s">
        <v>27</v>
      </c>
      <c r="G5857">
        <v>0</v>
      </c>
      <c r="I5857" t="s">
        <v>337</v>
      </c>
    </row>
    <row r="5858" spans="1:10" x14ac:dyDescent="0.2">
      <c r="A5858" t="s">
        <v>29</v>
      </c>
      <c r="B5858">
        <v>0.25026999999999999</v>
      </c>
      <c r="D5858" t="s">
        <v>30</v>
      </c>
      <c r="E5858" t="s">
        <v>31</v>
      </c>
      <c r="F5858" t="s">
        <v>27</v>
      </c>
      <c r="G5858">
        <v>0</v>
      </c>
      <c r="I5858" t="s">
        <v>338</v>
      </c>
    </row>
    <row r="5859" spans="1:10" x14ac:dyDescent="0.2">
      <c r="A5859" t="s">
        <v>1460</v>
      </c>
      <c r="B5859">
        <v>1</v>
      </c>
      <c r="C5859" t="str">
        <f>B5849</f>
        <v>TJ</v>
      </c>
      <c r="D5859" t="s">
        <v>53</v>
      </c>
      <c r="E5859" t="s">
        <v>339</v>
      </c>
      <c r="F5859" t="s">
        <v>33</v>
      </c>
      <c r="G5859">
        <v>0</v>
      </c>
      <c r="H5859" t="s">
        <v>73</v>
      </c>
      <c r="J5859">
        <f>VLOOKUP(C5859,'extension - production vol'!$B$6:$D$235,3,0)</f>
        <v>0</v>
      </c>
    </row>
    <row r="5860" spans="1:10" x14ac:dyDescent="0.2">
      <c r="A5860" t="s">
        <v>1434</v>
      </c>
      <c r="B5860">
        <v>3.3521534714391271E-8</v>
      </c>
      <c r="C5860" t="s">
        <v>49</v>
      </c>
      <c r="D5860" t="s">
        <v>15</v>
      </c>
      <c r="F5860" t="s">
        <v>36</v>
      </c>
      <c r="G5860">
        <v>0</v>
      </c>
      <c r="H5860" t="s">
        <v>1434</v>
      </c>
      <c r="I5860" t="s">
        <v>340</v>
      </c>
    </row>
    <row r="5861" spans="1:10" x14ac:dyDescent="0.2">
      <c r="A5861" t="s">
        <v>1435</v>
      </c>
      <c r="B5861">
        <v>1.7708617649119798E-8</v>
      </c>
      <c r="C5861" t="s">
        <v>49</v>
      </c>
      <c r="D5861" t="s">
        <v>15</v>
      </c>
      <c r="F5861" t="s">
        <v>36</v>
      </c>
      <c r="G5861">
        <v>0</v>
      </c>
      <c r="H5861" t="s">
        <v>1435</v>
      </c>
      <c r="I5861" t="s">
        <v>340</v>
      </c>
    </row>
    <row r="5862" spans="1:10" x14ac:dyDescent="0.2">
      <c r="A5862" t="s">
        <v>1452</v>
      </c>
      <c r="B5862">
        <v>3.0570455872195341E-10</v>
      </c>
      <c r="C5862" t="s">
        <v>35</v>
      </c>
      <c r="D5862" t="s">
        <v>15</v>
      </c>
      <c r="F5862" t="s">
        <v>36</v>
      </c>
      <c r="G5862">
        <v>0</v>
      </c>
      <c r="H5862" t="s">
        <v>1452</v>
      </c>
      <c r="I5862" t="s">
        <v>340</v>
      </c>
    </row>
    <row r="5863" spans="1:10" x14ac:dyDescent="0.2">
      <c r="A5863" t="s">
        <v>1453</v>
      </c>
      <c r="B5863">
        <v>3.7018911407736551E-10</v>
      </c>
      <c r="C5863" t="s">
        <v>35</v>
      </c>
      <c r="D5863" t="s">
        <v>15</v>
      </c>
      <c r="F5863" t="s">
        <v>36</v>
      </c>
      <c r="G5863">
        <v>0</v>
      </c>
      <c r="H5863" t="s">
        <v>1453</v>
      </c>
      <c r="I5863" t="s">
        <v>340</v>
      </c>
    </row>
    <row r="5864" spans="1:10" x14ac:dyDescent="0.2">
      <c r="A5864" t="s">
        <v>1454</v>
      </c>
      <c r="B5864">
        <v>4.824400067330827E-11</v>
      </c>
      <c r="C5864" t="s">
        <v>35</v>
      </c>
      <c r="D5864" t="s">
        <v>15</v>
      </c>
      <c r="F5864" t="s">
        <v>36</v>
      </c>
      <c r="G5864">
        <v>0</v>
      </c>
      <c r="H5864" t="s">
        <v>1454</v>
      </c>
      <c r="I5864" t="s">
        <v>340</v>
      </c>
    </row>
    <row r="5865" spans="1:10" x14ac:dyDescent="0.2">
      <c r="A5865" t="s">
        <v>1455</v>
      </c>
      <c r="B5865">
        <v>9.7920991465625702E-9</v>
      </c>
      <c r="C5865" t="s">
        <v>35</v>
      </c>
      <c r="D5865" t="s">
        <v>15</v>
      </c>
      <c r="F5865" t="s">
        <v>36</v>
      </c>
      <c r="G5865">
        <v>0</v>
      </c>
      <c r="H5865" t="s">
        <v>1455</v>
      </c>
      <c r="I5865" t="s">
        <v>340</v>
      </c>
    </row>
    <row r="5866" spans="1:10" x14ac:dyDescent="0.2">
      <c r="A5866" t="s">
        <v>1456</v>
      </c>
      <c r="B5866">
        <v>5.1826475970831156E-9</v>
      </c>
      <c r="C5866" t="s">
        <v>35</v>
      </c>
      <c r="D5866" t="s">
        <v>15</v>
      </c>
      <c r="F5866" t="s">
        <v>36</v>
      </c>
      <c r="G5866">
        <v>0</v>
      </c>
      <c r="H5866" t="s">
        <v>1456</v>
      </c>
      <c r="I5866" t="s">
        <v>340</v>
      </c>
    </row>
    <row r="5867" spans="1:10" x14ac:dyDescent="0.2">
      <c r="A5867" t="s">
        <v>1461</v>
      </c>
      <c r="B5867">
        <v>5.3404337904433668E-9</v>
      </c>
      <c r="C5867" t="s">
        <v>49</v>
      </c>
      <c r="D5867" t="s">
        <v>15</v>
      </c>
      <c r="F5867" t="s">
        <v>36</v>
      </c>
      <c r="G5867">
        <v>0</v>
      </c>
      <c r="H5867" t="s">
        <v>1461</v>
      </c>
      <c r="I5867" t="s">
        <v>340</v>
      </c>
    </row>
    <row r="5868" spans="1:10" x14ac:dyDescent="0.2">
      <c r="A5868" t="s">
        <v>1457</v>
      </c>
      <c r="B5868">
        <v>6.2434324500307844E-8</v>
      </c>
      <c r="C5868" t="s">
        <v>49</v>
      </c>
      <c r="D5868" t="s">
        <v>15</v>
      </c>
      <c r="F5868" t="s">
        <v>36</v>
      </c>
      <c r="G5868">
        <v>0</v>
      </c>
      <c r="H5868" t="s">
        <v>1457</v>
      </c>
      <c r="I5868" t="s">
        <v>340</v>
      </c>
    </row>
    <row r="5869" spans="1:10" x14ac:dyDescent="0.2">
      <c r="A5869" t="s">
        <v>1462</v>
      </c>
      <c r="B5869">
        <v>1.9816111689228142E-9</v>
      </c>
      <c r="C5869" t="s">
        <v>49</v>
      </c>
      <c r="D5869" t="s">
        <v>15</v>
      </c>
      <c r="F5869" t="s">
        <v>36</v>
      </c>
      <c r="G5869">
        <v>0</v>
      </c>
      <c r="H5869" t="s">
        <v>1462</v>
      </c>
      <c r="I5869" t="s">
        <v>340</v>
      </c>
    </row>
    <row r="5870" spans="1:10" x14ac:dyDescent="0.2">
      <c r="A5870" t="s">
        <v>1458</v>
      </c>
      <c r="B5870">
        <v>3.3001000093019847E-8</v>
      </c>
      <c r="C5870" t="s">
        <v>49</v>
      </c>
      <c r="D5870" t="s">
        <v>15</v>
      </c>
      <c r="F5870" t="s">
        <v>36</v>
      </c>
      <c r="G5870">
        <v>0</v>
      </c>
      <c r="H5870" t="s">
        <v>1458</v>
      </c>
      <c r="I5870" t="s">
        <v>340</v>
      </c>
    </row>
    <row r="5871" spans="1:10" x14ac:dyDescent="0.2">
      <c r="A5871" t="s">
        <v>442</v>
      </c>
      <c r="B5871">
        <v>3.7025999999999999E-3</v>
      </c>
      <c r="C5871" t="s">
        <v>42</v>
      </c>
      <c r="D5871" t="s">
        <v>16</v>
      </c>
      <c r="F5871" t="s">
        <v>36</v>
      </c>
      <c r="G5871">
        <v>0</v>
      </c>
      <c r="H5871" t="s">
        <v>443</v>
      </c>
      <c r="I5871" t="s">
        <v>353</v>
      </c>
    </row>
    <row r="5872" spans="1:10" x14ac:dyDescent="0.2">
      <c r="A5872" t="s">
        <v>354</v>
      </c>
      <c r="B5872">
        <v>-3.3322999999999998E-6</v>
      </c>
      <c r="C5872" t="s">
        <v>49</v>
      </c>
      <c r="D5872" t="s">
        <v>250</v>
      </c>
      <c r="F5872" t="s">
        <v>36</v>
      </c>
      <c r="G5872">
        <v>0</v>
      </c>
      <c r="H5872" t="s">
        <v>355</v>
      </c>
      <c r="I5872" t="s">
        <v>353</v>
      </c>
    </row>
    <row r="5874" spans="1:22" s="2" customFormat="1" x14ac:dyDescent="0.2">
      <c r="A5874" s="2" t="s">
        <v>2</v>
      </c>
      <c r="B5874" s="2" t="s">
        <v>332</v>
      </c>
    </row>
    <row r="5875" spans="1:22" x14ac:dyDescent="0.2">
      <c r="A5875" t="s">
        <v>4</v>
      </c>
      <c r="B5875" t="s">
        <v>356</v>
      </c>
    </row>
    <row r="5876" spans="1:22" x14ac:dyDescent="0.2">
      <c r="A5876" t="s">
        <v>6</v>
      </c>
      <c r="B5876" t="s">
        <v>1880</v>
      </c>
    </row>
    <row r="5877" spans="1:22" x14ac:dyDescent="0.2">
      <c r="A5877" t="s">
        <v>8</v>
      </c>
      <c r="B5877">
        <v>1</v>
      </c>
    </row>
    <row r="5878" spans="1:22" x14ac:dyDescent="0.2">
      <c r="A5878" t="s">
        <v>9</v>
      </c>
      <c r="B5878" t="s">
        <v>73</v>
      </c>
    </row>
    <row r="5879" spans="1:22" x14ac:dyDescent="0.2">
      <c r="A5879" t="s">
        <v>11</v>
      </c>
      <c r="B5879" t="s">
        <v>12</v>
      </c>
    </row>
    <row r="5880" spans="1:22" x14ac:dyDescent="0.2">
      <c r="A5880" t="s">
        <v>13</v>
      </c>
      <c r="B5880" t="s">
        <v>14</v>
      </c>
    </row>
    <row r="5881" spans="1:22" x14ac:dyDescent="0.2">
      <c r="A5881" t="s">
        <v>15</v>
      </c>
      <c r="B5881" t="s">
        <v>53</v>
      </c>
    </row>
    <row r="5882" spans="1:22" x14ac:dyDescent="0.2">
      <c r="A5882" t="s">
        <v>17</v>
      </c>
    </row>
    <row r="5883" spans="1:22" s="2" customFormat="1" x14ac:dyDescent="0.2">
      <c r="A5883" s="2" t="s">
        <v>18</v>
      </c>
      <c r="B5883" s="2" t="s">
        <v>19</v>
      </c>
      <c r="C5883" s="2" t="s">
        <v>6</v>
      </c>
      <c r="D5883" s="2" t="s">
        <v>15</v>
      </c>
      <c r="E5883" s="2" t="s">
        <v>20</v>
      </c>
      <c r="F5883" s="2" t="s">
        <v>13</v>
      </c>
      <c r="G5883" s="2" t="s">
        <v>21</v>
      </c>
      <c r="H5883" s="2" t="s">
        <v>22</v>
      </c>
      <c r="I5883" s="2" t="s">
        <v>23</v>
      </c>
      <c r="J5883" s="2" t="s">
        <v>4</v>
      </c>
      <c r="K5883" s="2" t="s">
        <v>24</v>
      </c>
      <c r="L5883" s="2" t="s">
        <v>9</v>
      </c>
      <c r="M5883" s="2" t="s">
        <v>1998</v>
      </c>
      <c r="O5883" s="2" t="s">
        <v>2002</v>
      </c>
      <c r="P5883" s="2" t="s">
        <v>2003</v>
      </c>
      <c r="Q5883" s="2" t="s">
        <v>2001</v>
      </c>
      <c r="R5883" s="2" t="s">
        <v>2000</v>
      </c>
      <c r="S5883" s="2" t="s">
        <v>2004</v>
      </c>
      <c r="T5883" s="2" t="s">
        <v>1502</v>
      </c>
      <c r="U5883" s="2" t="s">
        <v>2005</v>
      </c>
      <c r="V5883" s="2" t="s">
        <v>2006</v>
      </c>
    </row>
    <row r="5884" spans="1:22" x14ac:dyDescent="0.2">
      <c r="A5884" t="s">
        <v>335</v>
      </c>
      <c r="B5884">
        <v>3.8502999999999998</v>
      </c>
      <c r="D5884" t="s">
        <v>30</v>
      </c>
      <c r="E5884" t="s">
        <v>336</v>
      </c>
      <c r="F5884" t="s">
        <v>27</v>
      </c>
      <c r="G5884">
        <v>2</v>
      </c>
      <c r="H5884">
        <v>1.348151067341848</v>
      </c>
      <c r="I5884">
        <v>4.3409845976280087E-2</v>
      </c>
      <c r="J5884" t="s">
        <v>337</v>
      </c>
    </row>
    <row r="5885" spans="1:22" x14ac:dyDescent="0.2">
      <c r="A5885" t="s">
        <v>29</v>
      </c>
      <c r="B5885">
        <v>0.25026999999999999</v>
      </c>
      <c r="D5885" t="s">
        <v>30</v>
      </c>
      <c r="E5885" t="s">
        <v>31</v>
      </c>
      <c r="F5885" t="s">
        <v>27</v>
      </c>
      <c r="G5885">
        <v>2</v>
      </c>
      <c r="H5885">
        <v>-1.385214943900327</v>
      </c>
      <c r="I5885">
        <v>2.439508208471609E-2</v>
      </c>
      <c r="J5885" t="s">
        <v>358</v>
      </c>
    </row>
    <row r="5886" spans="1:22" x14ac:dyDescent="0.2">
      <c r="A5886" t="s">
        <v>332</v>
      </c>
      <c r="B5886">
        <v>1</v>
      </c>
      <c r="C5886" t="str">
        <f>B5876</f>
        <v>TJ</v>
      </c>
      <c r="D5886" t="s">
        <v>53</v>
      </c>
      <c r="E5886" t="s">
        <v>339</v>
      </c>
      <c r="F5886" t="s">
        <v>33</v>
      </c>
      <c r="G5886">
        <v>0</v>
      </c>
      <c r="H5886">
        <v>1</v>
      </c>
      <c r="L5886" t="s">
        <v>73</v>
      </c>
      <c r="M5886">
        <f>VLOOKUP(C5886,'extension - production vol'!$B$6:$D$235,3,0)</f>
        <v>0</v>
      </c>
    </row>
    <row r="5887" spans="1:22" x14ac:dyDescent="0.2">
      <c r="A5887" t="s">
        <v>1434</v>
      </c>
      <c r="B5887">
        <v>9.5377999999999999E-9</v>
      </c>
      <c r="C5887" t="s">
        <v>49</v>
      </c>
      <c r="D5887" t="s">
        <v>15</v>
      </c>
      <c r="F5887" t="s">
        <v>36</v>
      </c>
      <c r="G5887">
        <v>2</v>
      </c>
      <c r="H5887">
        <v>-18.46800298604678</v>
      </c>
      <c r="I5887">
        <v>9.798894162072011E-2</v>
      </c>
      <c r="J5887" t="s">
        <v>340</v>
      </c>
      <c r="L5887" t="s">
        <v>1434</v>
      </c>
    </row>
    <row r="5888" spans="1:22" x14ac:dyDescent="0.2">
      <c r="A5888" t="s">
        <v>1435</v>
      </c>
      <c r="B5888">
        <v>5.0512999999999997E-9</v>
      </c>
      <c r="C5888" t="s">
        <v>49</v>
      </c>
      <c r="D5888" t="s">
        <v>15</v>
      </c>
      <c r="F5888" t="s">
        <v>36</v>
      </c>
      <c r="G5888">
        <v>2</v>
      </c>
      <c r="H5888">
        <v>-19.10362020104489</v>
      </c>
      <c r="I5888">
        <v>9.798894162072011E-2</v>
      </c>
      <c r="J5888" t="s">
        <v>340</v>
      </c>
      <c r="L5888" t="s">
        <v>1435</v>
      </c>
    </row>
    <row r="5889" spans="1:12" x14ac:dyDescent="0.2">
      <c r="A5889" t="s">
        <v>1439</v>
      </c>
      <c r="B5889">
        <v>2.7893999999999999E-9</v>
      </c>
      <c r="C5889" t="s">
        <v>49</v>
      </c>
      <c r="D5889" t="s">
        <v>15</v>
      </c>
      <c r="F5889" t="s">
        <v>36</v>
      </c>
      <c r="G5889">
        <v>2</v>
      </c>
      <c r="H5889">
        <v>-19.697439318003951</v>
      </c>
      <c r="I5889">
        <v>9.798894162072011E-2</v>
      </c>
      <c r="J5889" t="s">
        <v>340</v>
      </c>
      <c r="L5889" t="s">
        <v>1439</v>
      </c>
    </row>
    <row r="5890" spans="1:12" x14ac:dyDescent="0.2">
      <c r="A5890" t="s">
        <v>1440</v>
      </c>
      <c r="B5890">
        <v>5.6277000000000002E-8</v>
      </c>
      <c r="C5890" t="s">
        <v>49</v>
      </c>
      <c r="D5890" t="s">
        <v>15</v>
      </c>
      <c r="F5890" t="s">
        <v>36</v>
      </c>
      <c r="G5890">
        <v>2</v>
      </c>
      <c r="H5890">
        <v>-16.692979911025031</v>
      </c>
      <c r="I5890">
        <v>9.798894162072011E-2</v>
      </c>
      <c r="J5890" t="s">
        <v>340</v>
      </c>
      <c r="L5890" t="s">
        <v>1440</v>
      </c>
    </row>
    <row r="5891" spans="1:12" x14ac:dyDescent="0.2">
      <c r="A5891" t="s">
        <v>1441</v>
      </c>
      <c r="B5891">
        <v>4.4043E-10</v>
      </c>
      <c r="C5891" t="s">
        <v>35</v>
      </c>
      <c r="D5891" t="s">
        <v>15</v>
      </c>
      <c r="F5891" t="s">
        <v>36</v>
      </c>
      <c r="G5891">
        <v>2</v>
      </c>
      <c r="H5891">
        <v>-21.54326959350907</v>
      </c>
      <c r="I5891">
        <v>9.798894162072011E-2</v>
      </c>
      <c r="J5891" t="s">
        <v>340</v>
      </c>
      <c r="L5891" t="s">
        <v>1441</v>
      </c>
    </row>
    <row r="5892" spans="1:12" x14ac:dyDescent="0.2">
      <c r="A5892" t="s">
        <v>1442</v>
      </c>
      <c r="B5892">
        <v>7.3404E-9</v>
      </c>
      <c r="C5892" t="s">
        <v>35</v>
      </c>
      <c r="D5892" t="s">
        <v>15</v>
      </c>
      <c r="F5892" t="s">
        <v>36</v>
      </c>
      <c r="G5892">
        <v>2</v>
      </c>
      <c r="H5892">
        <v>-18.729872499892029</v>
      </c>
      <c r="I5892">
        <v>9.798894162072011E-2</v>
      </c>
      <c r="J5892" t="s">
        <v>340</v>
      </c>
      <c r="L5892" t="s">
        <v>1442</v>
      </c>
    </row>
    <row r="5893" spans="1:12" x14ac:dyDescent="0.2">
      <c r="A5893" t="s">
        <v>1452</v>
      </c>
      <c r="B5893">
        <v>3.8934000000000002E-10</v>
      </c>
      <c r="C5893" t="s">
        <v>35</v>
      </c>
      <c r="D5893" t="s">
        <v>15</v>
      </c>
      <c r="F5893" t="s">
        <v>36</v>
      </c>
      <c r="G5893">
        <v>2</v>
      </c>
      <c r="H5893">
        <v>-21.666568118067421</v>
      </c>
      <c r="I5893">
        <v>9.798894162072011E-2</v>
      </c>
      <c r="J5893" t="s">
        <v>340</v>
      </c>
      <c r="L5893" t="s">
        <v>1452</v>
      </c>
    </row>
    <row r="5894" spans="1:12" x14ac:dyDescent="0.2">
      <c r="A5894" t="s">
        <v>1453</v>
      </c>
      <c r="B5894">
        <v>4.7130000000000002E-10</v>
      </c>
      <c r="C5894" t="s">
        <v>35</v>
      </c>
      <c r="D5894" t="s">
        <v>15</v>
      </c>
      <c r="F5894" t="s">
        <v>36</v>
      </c>
      <c r="G5894">
        <v>2</v>
      </c>
      <c r="H5894">
        <v>-21.47552628199886</v>
      </c>
      <c r="I5894">
        <v>9.798894162072011E-2</v>
      </c>
      <c r="J5894" t="s">
        <v>340</v>
      </c>
      <c r="L5894" t="s">
        <v>1453</v>
      </c>
    </row>
    <row r="5895" spans="1:12" x14ac:dyDescent="0.2">
      <c r="A5895" t="s">
        <v>1454</v>
      </c>
      <c r="B5895">
        <v>6.1474000000000004E-11</v>
      </c>
      <c r="C5895" t="s">
        <v>35</v>
      </c>
      <c r="D5895" t="s">
        <v>15</v>
      </c>
      <c r="F5895" t="s">
        <v>36</v>
      </c>
      <c r="G5895">
        <v>2</v>
      </c>
      <c r="H5895">
        <v>-23.51240679473371</v>
      </c>
      <c r="I5895">
        <v>9.798894162072011E-2</v>
      </c>
      <c r="J5895" t="s">
        <v>340</v>
      </c>
      <c r="L5895" t="s">
        <v>1454</v>
      </c>
    </row>
    <row r="5896" spans="1:12" x14ac:dyDescent="0.2">
      <c r="A5896" t="s">
        <v>1455</v>
      </c>
      <c r="B5896">
        <v>1.2458999999999999E-8</v>
      </c>
      <c r="C5896" t="s">
        <v>35</v>
      </c>
      <c r="D5896" t="s">
        <v>15</v>
      </c>
      <c r="F5896" t="s">
        <v>36</v>
      </c>
      <c r="G5896">
        <v>2</v>
      </c>
      <c r="H5896">
        <v>-18.20082258362968</v>
      </c>
      <c r="I5896">
        <v>9.798894162072011E-2</v>
      </c>
      <c r="J5896" t="s">
        <v>340</v>
      </c>
      <c r="L5896" t="s">
        <v>1455</v>
      </c>
    </row>
    <row r="5897" spans="1:12" x14ac:dyDescent="0.2">
      <c r="A5897" t="s">
        <v>1456</v>
      </c>
      <c r="B5897">
        <v>6.5981999999999998E-9</v>
      </c>
      <c r="C5897" t="s">
        <v>35</v>
      </c>
      <c r="D5897" t="s">
        <v>15</v>
      </c>
      <c r="F5897" t="s">
        <v>36</v>
      </c>
      <c r="G5897">
        <v>2</v>
      </c>
      <c r="H5897">
        <v>-18.836468952383601</v>
      </c>
      <c r="I5897">
        <v>9.798894162072011E-2</v>
      </c>
      <c r="J5897" t="s">
        <v>340</v>
      </c>
      <c r="L5897" t="s">
        <v>1456</v>
      </c>
    </row>
    <row r="5898" spans="1:12" x14ac:dyDescent="0.2">
      <c r="A5898" t="s">
        <v>1461</v>
      </c>
      <c r="B5898">
        <v>1.0666E-9</v>
      </c>
      <c r="C5898" t="s">
        <v>49</v>
      </c>
      <c r="D5898" t="s">
        <v>15</v>
      </c>
      <c r="F5898" t="s">
        <v>36</v>
      </c>
      <c r="G5898">
        <v>2</v>
      </c>
      <c r="H5898">
        <v>-20.658789817762049</v>
      </c>
      <c r="I5898">
        <v>9.798894162072011E-2</v>
      </c>
      <c r="J5898" t="s">
        <v>340</v>
      </c>
      <c r="L5898" t="s">
        <v>1461</v>
      </c>
    </row>
    <row r="5899" spans="1:12" x14ac:dyDescent="0.2">
      <c r="A5899" t="s">
        <v>1457</v>
      </c>
      <c r="B5899">
        <v>1.7777000000000001E-8</v>
      </c>
      <c r="C5899" t="s">
        <v>49</v>
      </c>
      <c r="D5899" t="s">
        <v>15</v>
      </c>
      <c r="F5899" t="s">
        <v>36</v>
      </c>
      <c r="G5899">
        <v>2</v>
      </c>
      <c r="H5899">
        <v>-17.845360350005858</v>
      </c>
      <c r="I5899">
        <v>9.798894162072011E-2</v>
      </c>
      <c r="J5899" t="s">
        <v>340</v>
      </c>
      <c r="L5899" t="s">
        <v>1457</v>
      </c>
    </row>
    <row r="5900" spans="1:12" x14ac:dyDescent="0.2">
      <c r="A5900" t="s">
        <v>1462</v>
      </c>
      <c r="B5900">
        <v>5.6487000000000004E-10</v>
      </c>
      <c r="C5900" t="s">
        <v>49</v>
      </c>
      <c r="D5900" t="s">
        <v>15</v>
      </c>
      <c r="F5900" t="s">
        <v>36</v>
      </c>
      <c r="G5900">
        <v>2</v>
      </c>
      <c r="H5900">
        <v>-21.294425499752101</v>
      </c>
      <c r="I5900">
        <v>9.798894162072011E-2</v>
      </c>
      <c r="J5900" t="s">
        <v>340</v>
      </c>
      <c r="L5900" t="s">
        <v>1462</v>
      </c>
    </row>
    <row r="5901" spans="1:12" x14ac:dyDescent="0.2">
      <c r="A5901" t="s">
        <v>1458</v>
      </c>
      <c r="B5901">
        <v>9.4146000000000001E-9</v>
      </c>
      <c r="C5901" t="s">
        <v>49</v>
      </c>
      <c r="D5901" t="s">
        <v>15</v>
      </c>
      <c r="F5901" t="s">
        <v>36</v>
      </c>
      <c r="G5901">
        <v>2</v>
      </c>
      <c r="H5901">
        <v>-18.48100416113547</v>
      </c>
      <c r="I5901">
        <v>9.798894162072011E-2</v>
      </c>
      <c r="J5901" t="s">
        <v>340</v>
      </c>
      <c r="L5901" t="s">
        <v>1458</v>
      </c>
    </row>
    <row r="5902" spans="1:12" x14ac:dyDescent="0.2">
      <c r="A5902" t="s">
        <v>341</v>
      </c>
      <c r="B5902">
        <v>2.3616999999999999E-8</v>
      </c>
      <c r="C5902" t="s">
        <v>359</v>
      </c>
      <c r="D5902" t="s">
        <v>15</v>
      </c>
      <c r="F5902" t="s">
        <v>36</v>
      </c>
      <c r="G5902">
        <v>2</v>
      </c>
      <c r="H5902">
        <v>-17.561299045251399</v>
      </c>
      <c r="I5902">
        <v>9.798894162072011E-2</v>
      </c>
      <c r="J5902" t="s">
        <v>340</v>
      </c>
      <c r="L5902" t="s">
        <v>341</v>
      </c>
    </row>
    <row r="5903" spans="1:12" x14ac:dyDescent="0.2">
      <c r="A5903" t="s">
        <v>342</v>
      </c>
      <c r="B5903">
        <v>2.3616999999999999E-8</v>
      </c>
      <c r="C5903" t="s">
        <v>359</v>
      </c>
      <c r="D5903" t="s">
        <v>15</v>
      </c>
      <c r="F5903" t="s">
        <v>36</v>
      </c>
      <c r="G5903">
        <v>2</v>
      </c>
      <c r="H5903">
        <v>-17.561299045251399</v>
      </c>
      <c r="I5903">
        <v>9.798894162072011E-2</v>
      </c>
      <c r="J5903" t="s">
        <v>340</v>
      </c>
      <c r="L5903" t="s">
        <v>342</v>
      </c>
    </row>
    <row r="5904" spans="1:12" x14ac:dyDescent="0.2">
      <c r="A5904" t="s">
        <v>343</v>
      </c>
      <c r="B5904">
        <v>1.2508E-8</v>
      </c>
      <c r="C5904" t="s">
        <v>359</v>
      </c>
      <c r="D5904" t="s">
        <v>15</v>
      </c>
      <c r="F5904" t="s">
        <v>36</v>
      </c>
      <c r="G5904">
        <v>2</v>
      </c>
      <c r="H5904">
        <v>-18.196897397350821</v>
      </c>
      <c r="I5904">
        <v>9.798894162072011E-2</v>
      </c>
      <c r="J5904" t="s">
        <v>340</v>
      </c>
      <c r="L5904" t="s">
        <v>343</v>
      </c>
    </row>
    <row r="5905" spans="1:12" x14ac:dyDescent="0.2">
      <c r="A5905" t="s">
        <v>344</v>
      </c>
      <c r="B5905">
        <v>1.2508E-8</v>
      </c>
      <c r="C5905" t="s">
        <v>359</v>
      </c>
      <c r="D5905" t="s">
        <v>15</v>
      </c>
      <c r="F5905" t="s">
        <v>36</v>
      </c>
      <c r="G5905">
        <v>2</v>
      </c>
      <c r="H5905">
        <v>-18.196897397350821</v>
      </c>
      <c r="I5905">
        <v>9.798894162072011E-2</v>
      </c>
      <c r="J5905" t="s">
        <v>340</v>
      </c>
      <c r="L5905" t="s">
        <v>344</v>
      </c>
    </row>
    <row r="5906" spans="1:12" x14ac:dyDescent="0.2">
      <c r="A5906" t="s">
        <v>345</v>
      </c>
      <c r="B5906">
        <v>2.4797999999999997E-7</v>
      </c>
      <c r="C5906" t="s">
        <v>359</v>
      </c>
      <c r="D5906" t="s">
        <v>15</v>
      </c>
      <c r="F5906" t="s">
        <v>36</v>
      </c>
      <c r="G5906">
        <v>2</v>
      </c>
      <c r="H5906">
        <v>-15.20991773919472</v>
      </c>
      <c r="I5906">
        <v>9.798894162072011E-2</v>
      </c>
      <c r="J5906" t="s">
        <v>340</v>
      </c>
      <c r="L5906" t="s">
        <v>345</v>
      </c>
    </row>
    <row r="5907" spans="1:12" x14ac:dyDescent="0.2">
      <c r="A5907" t="s">
        <v>346</v>
      </c>
      <c r="B5907">
        <v>1.3133E-7</v>
      </c>
      <c r="C5907" t="s">
        <v>359</v>
      </c>
      <c r="D5907" t="s">
        <v>15</v>
      </c>
      <c r="F5907" t="s">
        <v>36</v>
      </c>
      <c r="G5907">
        <v>2</v>
      </c>
      <c r="H5907">
        <v>-15.845552597349339</v>
      </c>
      <c r="I5907">
        <v>9.798894162072011E-2</v>
      </c>
      <c r="J5907" t="s">
        <v>340</v>
      </c>
      <c r="L5907" t="s">
        <v>346</v>
      </c>
    </row>
    <row r="5908" spans="1:12" x14ac:dyDescent="0.2">
      <c r="A5908" t="s">
        <v>347</v>
      </c>
      <c r="B5908">
        <v>4.6489E-8</v>
      </c>
      <c r="C5908" t="s">
        <v>49</v>
      </c>
      <c r="D5908" t="s">
        <v>15</v>
      </c>
      <c r="F5908" t="s">
        <v>36</v>
      </c>
      <c r="G5908">
        <v>2</v>
      </c>
      <c r="H5908">
        <v>-16.884050111477411</v>
      </c>
      <c r="I5908">
        <v>9.798894162072011E-2</v>
      </c>
      <c r="J5908" t="s">
        <v>340</v>
      </c>
      <c r="L5908" t="s">
        <v>347</v>
      </c>
    </row>
    <row r="5909" spans="1:12" x14ac:dyDescent="0.2">
      <c r="A5909" t="s">
        <v>348</v>
      </c>
      <c r="B5909">
        <v>3.3766000000000001E-9</v>
      </c>
      <c r="C5909" t="s">
        <v>49</v>
      </c>
      <c r="D5909" t="s">
        <v>15</v>
      </c>
      <c r="F5909" t="s">
        <v>36</v>
      </c>
      <c r="G5909">
        <v>2</v>
      </c>
      <c r="H5909">
        <v>-19.506396550885459</v>
      </c>
      <c r="I5909">
        <v>9.798894162072011E-2</v>
      </c>
      <c r="J5909" t="s">
        <v>340</v>
      </c>
      <c r="L5909" t="s">
        <v>348</v>
      </c>
    </row>
    <row r="5910" spans="1:12" x14ac:dyDescent="0.2">
      <c r="A5910" t="s">
        <v>349</v>
      </c>
      <c r="B5910">
        <v>1.2213E-8</v>
      </c>
      <c r="C5910" t="s">
        <v>359</v>
      </c>
      <c r="D5910" t="s">
        <v>15</v>
      </c>
      <c r="F5910" t="s">
        <v>36</v>
      </c>
      <c r="G5910">
        <v>2</v>
      </c>
      <c r="H5910">
        <v>-18.220764878757461</v>
      </c>
      <c r="I5910">
        <v>9.798894162072011E-2</v>
      </c>
      <c r="J5910" t="s">
        <v>340</v>
      </c>
      <c r="L5910" t="s">
        <v>349</v>
      </c>
    </row>
    <row r="5911" spans="1:12" x14ac:dyDescent="0.2">
      <c r="A5911" t="s">
        <v>350</v>
      </c>
      <c r="B5911">
        <v>2.0354999999999999E-7</v>
      </c>
      <c r="C5911" t="s">
        <v>359</v>
      </c>
      <c r="D5911" t="s">
        <v>15</v>
      </c>
      <c r="F5911" t="s">
        <v>36</v>
      </c>
      <c r="G5911">
        <v>2</v>
      </c>
      <c r="H5911">
        <v>-15.40735416199742</v>
      </c>
      <c r="I5911">
        <v>9.798894162072011E-2</v>
      </c>
      <c r="J5911" t="s">
        <v>340</v>
      </c>
      <c r="L5911" t="s">
        <v>350</v>
      </c>
    </row>
    <row r="5912" spans="1:12" x14ac:dyDescent="0.2">
      <c r="A5912" t="s">
        <v>351</v>
      </c>
      <c r="B5912">
        <v>6.4681999999999996E-9</v>
      </c>
      <c r="C5912" t="s">
        <v>359</v>
      </c>
      <c r="D5912" t="s">
        <v>15</v>
      </c>
      <c r="F5912" t="s">
        <v>36</v>
      </c>
      <c r="G5912">
        <v>2</v>
      </c>
      <c r="H5912">
        <v>-18.856367974250119</v>
      </c>
      <c r="I5912">
        <v>9.798894162072011E-2</v>
      </c>
      <c r="J5912" t="s">
        <v>340</v>
      </c>
      <c r="L5912" t="s">
        <v>351</v>
      </c>
    </row>
    <row r="5913" spans="1:12" x14ac:dyDescent="0.2">
      <c r="A5913" t="s">
        <v>352</v>
      </c>
      <c r="B5913">
        <v>1.078E-7</v>
      </c>
      <c r="C5913" t="s">
        <v>359</v>
      </c>
      <c r="D5913" t="s">
        <v>15</v>
      </c>
      <c r="F5913" t="s">
        <v>36</v>
      </c>
      <c r="G5913">
        <v>2</v>
      </c>
      <c r="H5913">
        <v>-16.042988178471511</v>
      </c>
      <c r="I5913">
        <v>9.798894162072011E-2</v>
      </c>
      <c r="J5913" t="s">
        <v>340</v>
      </c>
      <c r="L5913" t="s">
        <v>352</v>
      </c>
    </row>
    <row r="5914" spans="1:12" x14ac:dyDescent="0.2">
      <c r="A5914" t="s">
        <v>442</v>
      </c>
      <c r="B5914">
        <v>2.0720999999999999E-3</v>
      </c>
      <c r="C5914" t="s">
        <v>42</v>
      </c>
      <c r="D5914" t="s">
        <v>16</v>
      </c>
      <c r="F5914" t="s">
        <v>36</v>
      </c>
      <c r="G5914">
        <v>2</v>
      </c>
      <c r="H5914">
        <v>-6.1791926932012373</v>
      </c>
      <c r="I5914">
        <v>4.3409845976280087E-2</v>
      </c>
      <c r="J5914" t="s">
        <v>353</v>
      </c>
      <c r="L5914" t="s">
        <v>443</v>
      </c>
    </row>
    <row r="5915" spans="1:12" x14ac:dyDescent="0.2">
      <c r="A5915" t="s">
        <v>354</v>
      </c>
      <c r="B5915">
        <v>-1.8648999999999999E-6</v>
      </c>
      <c r="C5915" t="s">
        <v>49</v>
      </c>
      <c r="D5915" t="s">
        <v>250</v>
      </c>
      <c r="F5915" t="s">
        <v>36</v>
      </c>
      <c r="G5915">
        <v>2</v>
      </c>
      <c r="H5915">
        <v>-13.19230312560901</v>
      </c>
      <c r="I5915">
        <v>4.3409845976280087E-2</v>
      </c>
      <c r="J5915" t="s">
        <v>353</v>
      </c>
      <c r="K5915" t="b">
        <v>1</v>
      </c>
      <c r="L5915" t="s">
        <v>355</v>
      </c>
    </row>
    <row r="5917" spans="1:12" s="2" customFormat="1" x14ac:dyDescent="0.2">
      <c r="A5917" s="2" t="s">
        <v>2</v>
      </c>
      <c r="B5917" s="2" t="s">
        <v>1459</v>
      </c>
    </row>
    <row r="5918" spans="1:12" x14ac:dyDescent="0.2">
      <c r="A5918" t="s">
        <v>4</v>
      </c>
      <c r="B5918" t="s">
        <v>404</v>
      </c>
    </row>
    <row r="5919" spans="1:12" x14ac:dyDescent="0.2">
      <c r="A5919" t="s">
        <v>6</v>
      </c>
      <c r="B5919" t="s">
        <v>1817</v>
      </c>
    </row>
    <row r="5920" spans="1:12" x14ac:dyDescent="0.2">
      <c r="A5920" t="s">
        <v>8</v>
      </c>
      <c r="B5920">
        <v>1</v>
      </c>
    </row>
    <row r="5921" spans="1:19" x14ac:dyDescent="0.2">
      <c r="A5921" t="s">
        <v>9</v>
      </c>
      <c r="B5921" t="s">
        <v>73</v>
      </c>
    </row>
    <row r="5922" spans="1:19" x14ac:dyDescent="0.2">
      <c r="A5922" t="s">
        <v>11</v>
      </c>
      <c r="B5922" t="s">
        <v>12</v>
      </c>
    </row>
    <row r="5923" spans="1:19" x14ac:dyDescent="0.2">
      <c r="A5923" t="s">
        <v>13</v>
      </c>
      <c r="B5923" t="s">
        <v>14</v>
      </c>
    </row>
    <row r="5924" spans="1:19" x14ac:dyDescent="0.2">
      <c r="A5924" t="s">
        <v>15</v>
      </c>
      <c r="B5924" t="s">
        <v>53</v>
      </c>
    </row>
    <row r="5925" spans="1:19" x14ac:dyDescent="0.2">
      <c r="A5925" t="s">
        <v>17</v>
      </c>
    </row>
    <row r="5926" spans="1:19" s="2" customFormat="1" x14ac:dyDescent="0.2">
      <c r="A5926" s="2" t="s">
        <v>18</v>
      </c>
      <c r="B5926" s="2" t="s">
        <v>19</v>
      </c>
      <c r="C5926" s="2" t="s">
        <v>6</v>
      </c>
      <c r="D5926" s="2" t="s">
        <v>15</v>
      </c>
      <c r="E5926" s="2" t="s">
        <v>20</v>
      </c>
      <c r="F5926" s="2" t="s">
        <v>13</v>
      </c>
      <c r="G5926" s="2" t="s">
        <v>21</v>
      </c>
      <c r="H5926" s="2" t="s">
        <v>9</v>
      </c>
      <c r="I5926" s="2" t="s">
        <v>4</v>
      </c>
      <c r="J5926" s="2" t="s">
        <v>1925</v>
      </c>
      <c r="K5926" s="2" t="s">
        <v>1998</v>
      </c>
      <c r="L5926" s="2" t="s">
        <v>2002</v>
      </c>
      <c r="M5926" s="2" t="s">
        <v>2001</v>
      </c>
      <c r="O5926" s="2" t="s">
        <v>2000</v>
      </c>
      <c r="P5926" s="2" t="s">
        <v>2004</v>
      </c>
      <c r="Q5926" s="2" t="s">
        <v>1502</v>
      </c>
      <c r="R5926" s="2" t="s">
        <v>2005</v>
      </c>
      <c r="S5926" s="2" t="s">
        <v>2006</v>
      </c>
    </row>
    <row r="5927" spans="1:19" x14ac:dyDescent="0.2">
      <c r="A5927" t="s">
        <v>335</v>
      </c>
      <c r="B5927">
        <v>3.8502999999999998</v>
      </c>
      <c r="D5927" t="s">
        <v>30</v>
      </c>
      <c r="E5927" t="s">
        <v>336</v>
      </c>
      <c r="F5927" t="s">
        <v>27</v>
      </c>
      <c r="G5927">
        <v>0</v>
      </c>
      <c r="I5927" t="s">
        <v>337</v>
      </c>
    </row>
    <row r="5928" spans="1:19" x14ac:dyDescent="0.2">
      <c r="A5928" t="s">
        <v>29</v>
      </c>
      <c r="B5928">
        <v>0.25026999999999999</v>
      </c>
      <c r="D5928" t="s">
        <v>30</v>
      </c>
      <c r="E5928" t="s">
        <v>31</v>
      </c>
      <c r="F5928" t="s">
        <v>27</v>
      </c>
      <c r="G5928">
        <v>0</v>
      </c>
      <c r="I5928" t="s">
        <v>338</v>
      </c>
    </row>
    <row r="5929" spans="1:19" x14ac:dyDescent="0.2">
      <c r="A5929" t="s">
        <v>1459</v>
      </c>
      <c r="B5929">
        <v>1</v>
      </c>
      <c r="C5929" t="str">
        <f>B5919</f>
        <v>PR</v>
      </c>
      <c r="D5929" t="s">
        <v>53</v>
      </c>
      <c r="E5929" t="s">
        <v>339</v>
      </c>
      <c r="F5929" t="s">
        <v>33</v>
      </c>
      <c r="G5929">
        <v>0</v>
      </c>
      <c r="H5929" t="s">
        <v>73</v>
      </c>
      <c r="J5929">
        <f>VLOOKUP(C5929,'extension - production vol'!$B$6:$D$235,3,0)</f>
        <v>6.0999999999999999E-2</v>
      </c>
    </row>
    <row r="5930" spans="1:19" x14ac:dyDescent="0.2">
      <c r="A5930" t="s">
        <v>1439</v>
      </c>
      <c r="B5930">
        <v>6.4265290829504533E-9</v>
      </c>
      <c r="C5930" t="s">
        <v>49</v>
      </c>
      <c r="D5930" t="s">
        <v>15</v>
      </c>
      <c r="F5930" t="s">
        <v>36</v>
      </c>
      <c r="G5930">
        <v>0</v>
      </c>
      <c r="H5930" t="s">
        <v>1439</v>
      </c>
      <c r="I5930" t="s">
        <v>340</v>
      </c>
    </row>
    <row r="5931" spans="1:19" x14ac:dyDescent="0.2">
      <c r="A5931" t="s">
        <v>1440</v>
      </c>
      <c r="B5931">
        <v>7.9051994914169298E-8</v>
      </c>
      <c r="C5931" t="s">
        <v>49</v>
      </c>
      <c r="D5931" t="s">
        <v>15</v>
      </c>
      <c r="F5931" t="s">
        <v>36</v>
      </c>
      <c r="G5931">
        <v>0</v>
      </c>
      <c r="H5931" t="s">
        <v>1440</v>
      </c>
      <c r="I5931" t="s">
        <v>340</v>
      </c>
    </row>
    <row r="5932" spans="1:19" x14ac:dyDescent="0.2">
      <c r="A5932" t="s">
        <v>1441</v>
      </c>
      <c r="B5932">
        <v>4.3905136743696912E-9</v>
      </c>
      <c r="C5932" t="s">
        <v>35</v>
      </c>
      <c r="D5932" t="s">
        <v>15</v>
      </c>
      <c r="F5932" t="s">
        <v>36</v>
      </c>
      <c r="G5932">
        <v>0</v>
      </c>
      <c r="H5932" t="s">
        <v>1441</v>
      </c>
      <c r="I5932" t="s">
        <v>340</v>
      </c>
    </row>
    <row r="5933" spans="1:19" x14ac:dyDescent="0.2">
      <c r="A5933" t="s">
        <v>1442</v>
      </c>
      <c r="B5933">
        <v>1.0521308675626849E-7</v>
      </c>
      <c r="C5933" t="s">
        <v>35</v>
      </c>
      <c r="D5933" t="s">
        <v>15</v>
      </c>
      <c r="F5933" t="s">
        <v>36</v>
      </c>
      <c r="G5933">
        <v>0</v>
      </c>
      <c r="H5933" t="s">
        <v>1442</v>
      </c>
      <c r="I5933" t="s">
        <v>340</v>
      </c>
    </row>
    <row r="5934" spans="1:19" x14ac:dyDescent="0.2">
      <c r="A5934" t="s">
        <v>341</v>
      </c>
      <c r="B5934">
        <v>2.1036182300075951E-7</v>
      </c>
      <c r="C5934" t="s">
        <v>35</v>
      </c>
      <c r="D5934" t="s">
        <v>15</v>
      </c>
      <c r="F5934" t="s">
        <v>36</v>
      </c>
      <c r="G5934">
        <v>0</v>
      </c>
      <c r="H5934" t="s">
        <v>341</v>
      </c>
      <c r="I5934" t="s">
        <v>340</v>
      </c>
    </row>
    <row r="5935" spans="1:19" x14ac:dyDescent="0.2">
      <c r="A5935" t="s">
        <v>342</v>
      </c>
      <c r="B5935">
        <v>2.1036182300075951E-7</v>
      </c>
      <c r="C5935" t="s">
        <v>35</v>
      </c>
      <c r="D5935" t="s">
        <v>15</v>
      </c>
      <c r="F5935" t="s">
        <v>36</v>
      </c>
      <c r="G5935">
        <v>0</v>
      </c>
      <c r="H5935" t="s">
        <v>342</v>
      </c>
      <c r="I5935" t="s">
        <v>340</v>
      </c>
    </row>
    <row r="5936" spans="1:19" x14ac:dyDescent="0.2">
      <c r="A5936" t="s">
        <v>343</v>
      </c>
      <c r="B5936">
        <v>1.161457169463653E-7</v>
      </c>
      <c r="C5936" t="s">
        <v>35</v>
      </c>
      <c r="D5936" t="s">
        <v>15</v>
      </c>
      <c r="F5936" t="s">
        <v>36</v>
      </c>
      <c r="G5936">
        <v>0</v>
      </c>
      <c r="H5936" t="s">
        <v>343</v>
      </c>
      <c r="I5936" t="s">
        <v>340</v>
      </c>
    </row>
    <row r="5937" spans="1:9" x14ac:dyDescent="0.2">
      <c r="A5937" t="s">
        <v>344</v>
      </c>
      <c r="B5937">
        <v>1.161457169463653E-7</v>
      </c>
      <c r="C5937" t="s">
        <v>35</v>
      </c>
      <c r="D5937" t="s">
        <v>15</v>
      </c>
      <c r="F5937" t="s">
        <v>36</v>
      </c>
      <c r="G5937">
        <v>0</v>
      </c>
      <c r="H5937" t="s">
        <v>344</v>
      </c>
      <c r="I5937" t="s">
        <v>340</v>
      </c>
    </row>
    <row r="5938" spans="1:9" x14ac:dyDescent="0.2">
      <c r="A5938" t="s">
        <v>345</v>
      </c>
      <c r="B5938">
        <v>2.1895696433061281E-6</v>
      </c>
      <c r="C5938" t="s">
        <v>35</v>
      </c>
      <c r="D5938" t="s">
        <v>15</v>
      </c>
      <c r="F5938" t="s">
        <v>36</v>
      </c>
      <c r="G5938">
        <v>0</v>
      </c>
      <c r="H5938" t="s">
        <v>345</v>
      </c>
      <c r="I5938" t="s">
        <v>340</v>
      </c>
    </row>
    <row r="5939" spans="1:9" x14ac:dyDescent="0.2">
      <c r="A5939" t="s">
        <v>346</v>
      </c>
      <c r="B5939">
        <v>1.2113722961667671E-6</v>
      </c>
      <c r="C5939" t="s">
        <v>35</v>
      </c>
      <c r="D5939" t="s">
        <v>15</v>
      </c>
      <c r="F5939" t="s">
        <v>36</v>
      </c>
      <c r="G5939">
        <v>0</v>
      </c>
      <c r="H5939" t="s">
        <v>346</v>
      </c>
      <c r="I5939" t="s">
        <v>340</v>
      </c>
    </row>
    <row r="5940" spans="1:9" x14ac:dyDescent="0.2">
      <c r="A5940" t="s">
        <v>347</v>
      </c>
      <c r="B5940">
        <v>1.5412295411323661E-7</v>
      </c>
      <c r="C5940" t="s">
        <v>49</v>
      </c>
      <c r="D5940" t="s">
        <v>15</v>
      </c>
      <c r="F5940" t="s">
        <v>36</v>
      </c>
      <c r="G5940">
        <v>0</v>
      </c>
      <c r="H5940" t="s">
        <v>347</v>
      </c>
      <c r="I5940" t="s">
        <v>340</v>
      </c>
    </row>
    <row r="5941" spans="1:9" x14ac:dyDescent="0.2">
      <c r="A5941" t="s">
        <v>348</v>
      </c>
      <c r="B5941">
        <v>3.281510868019834E-9</v>
      </c>
      <c r="C5941" t="s">
        <v>49</v>
      </c>
      <c r="D5941" t="s">
        <v>15</v>
      </c>
      <c r="F5941" t="s">
        <v>36</v>
      </c>
      <c r="G5941">
        <v>0</v>
      </c>
      <c r="H5941" t="s">
        <v>348</v>
      </c>
      <c r="I5941" t="s">
        <v>340</v>
      </c>
    </row>
    <row r="5942" spans="1:9" x14ac:dyDescent="0.2">
      <c r="A5942" t="s">
        <v>349</v>
      </c>
      <c r="B5942">
        <v>9.554485716244923E-8</v>
      </c>
      <c r="C5942" t="s">
        <v>35</v>
      </c>
      <c r="D5942" t="s">
        <v>15</v>
      </c>
      <c r="F5942" t="s">
        <v>36</v>
      </c>
      <c r="G5942">
        <v>0</v>
      </c>
      <c r="H5942" t="s">
        <v>349</v>
      </c>
      <c r="I5942" t="s">
        <v>340</v>
      </c>
    </row>
    <row r="5943" spans="1:9" x14ac:dyDescent="0.2">
      <c r="A5943" t="s">
        <v>350</v>
      </c>
      <c r="B5943">
        <v>2.2976263270017552E-6</v>
      </c>
      <c r="C5943" t="s">
        <v>35</v>
      </c>
      <c r="D5943" t="s">
        <v>15</v>
      </c>
      <c r="F5943" t="s">
        <v>36</v>
      </c>
      <c r="G5943">
        <v>0</v>
      </c>
      <c r="H5943" t="s">
        <v>350</v>
      </c>
      <c r="I5943" t="s">
        <v>340</v>
      </c>
    </row>
    <row r="5944" spans="1:9" x14ac:dyDescent="0.2">
      <c r="A5944" t="s">
        <v>351</v>
      </c>
      <c r="B5944">
        <v>5.3061518888431617E-8</v>
      </c>
      <c r="C5944" t="s">
        <v>35</v>
      </c>
      <c r="D5944" t="s">
        <v>15</v>
      </c>
      <c r="F5944" t="s">
        <v>36</v>
      </c>
      <c r="G5944">
        <v>0</v>
      </c>
      <c r="H5944" t="s">
        <v>351</v>
      </c>
      <c r="I5944" t="s">
        <v>340</v>
      </c>
    </row>
    <row r="5945" spans="1:9" x14ac:dyDescent="0.2">
      <c r="A5945" t="s">
        <v>352</v>
      </c>
      <c r="B5945">
        <v>1.2739314288326559E-6</v>
      </c>
      <c r="C5945" t="s">
        <v>35</v>
      </c>
      <c r="D5945" t="s">
        <v>15</v>
      </c>
      <c r="F5945" t="s">
        <v>36</v>
      </c>
      <c r="G5945">
        <v>0</v>
      </c>
      <c r="H5945" t="s">
        <v>352</v>
      </c>
      <c r="I5945" t="s">
        <v>340</v>
      </c>
    </row>
    <row r="5946" spans="1:9" x14ac:dyDescent="0.2">
      <c r="A5946" t="s">
        <v>442</v>
      </c>
      <c r="B5946">
        <v>3.7025999999999999E-3</v>
      </c>
      <c r="C5946" t="s">
        <v>42</v>
      </c>
      <c r="D5946" t="s">
        <v>16</v>
      </c>
      <c r="F5946" t="s">
        <v>36</v>
      </c>
      <c r="G5946">
        <v>0</v>
      </c>
      <c r="H5946" t="s">
        <v>443</v>
      </c>
      <c r="I5946" t="s">
        <v>353</v>
      </c>
    </row>
    <row r="5947" spans="1:9" x14ac:dyDescent="0.2">
      <c r="A5947" t="s">
        <v>354</v>
      </c>
      <c r="B5947">
        <v>-3.3322999999999998E-6</v>
      </c>
      <c r="C5947" t="s">
        <v>49</v>
      </c>
      <c r="D5947" t="s">
        <v>250</v>
      </c>
      <c r="F5947" t="s">
        <v>36</v>
      </c>
      <c r="G5947">
        <v>0</v>
      </c>
      <c r="H5947" t="s">
        <v>355</v>
      </c>
      <c r="I5947" t="s">
        <v>353</v>
      </c>
    </row>
    <row r="5949" spans="1:9" s="2" customFormat="1" x14ac:dyDescent="0.2">
      <c r="A5949" s="2" t="s">
        <v>2</v>
      </c>
      <c r="B5949" s="2" t="s">
        <v>1460</v>
      </c>
    </row>
    <row r="5950" spans="1:9" x14ac:dyDescent="0.2">
      <c r="A5950" t="s">
        <v>4</v>
      </c>
      <c r="B5950" t="s">
        <v>404</v>
      </c>
    </row>
    <row r="5951" spans="1:9" x14ac:dyDescent="0.2">
      <c r="A5951" t="s">
        <v>6</v>
      </c>
      <c r="B5951" t="s">
        <v>1817</v>
      </c>
    </row>
    <row r="5952" spans="1:9" x14ac:dyDescent="0.2">
      <c r="A5952" t="s">
        <v>8</v>
      </c>
      <c r="B5952">
        <v>1</v>
      </c>
    </row>
    <row r="5953" spans="1:19" x14ac:dyDescent="0.2">
      <c r="A5953" t="s">
        <v>9</v>
      </c>
      <c r="B5953" t="s">
        <v>73</v>
      </c>
    </row>
    <row r="5954" spans="1:19" x14ac:dyDescent="0.2">
      <c r="A5954" t="s">
        <v>11</v>
      </c>
      <c r="B5954" t="s">
        <v>12</v>
      </c>
    </row>
    <row r="5955" spans="1:19" x14ac:dyDescent="0.2">
      <c r="A5955" t="s">
        <v>13</v>
      </c>
      <c r="B5955" t="s">
        <v>14</v>
      </c>
    </row>
    <row r="5956" spans="1:19" x14ac:dyDescent="0.2">
      <c r="A5956" t="s">
        <v>15</v>
      </c>
      <c r="B5956" t="s">
        <v>53</v>
      </c>
    </row>
    <row r="5957" spans="1:19" x14ac:dyDescent="0.2">
      <c r="A5957" t="s">
        <v>17</v>
      </c>
    </row>
    <row r="5958" spans="1:19" s="2" customFormat="1" x14ac:dyDescent="0.2">
      <c r="A5958" s="2" t="s">
        <v>18</v>
      </c>
      <c r="B5958" s="2" t="s">
        <v>19</v>
      </c>
      <c r="C5958" s="2" t="s">
        <v>6</v>
      </c>
      <c r="D5958" s="2" t="s">
        <v>15</v>
      </c>
      <c r="E5958" s="2" t="s">
        <v>20</v>
      </c>
      <c r="F5958" s="2" t="s">
        <v>13</v>
      </c>
      <c r="G5958" s="2" t="s">
        <v>21</v>
      </c>
      <c r="H5958" s="2" t="s">
        <v>9</v>
      </c>
      <c r="I5958" s="2" t="s">
        <v>4</v>
      </c>
      <c r="J5958" s="2" t="s">
        <v>1925</v>
      </c>
      <c r="K5958" s="2" t="s">
        <v>1998</v>
      </c>
      <c r="L5958" s="2" t="s">
        <v>2002</v>
      </c>
      <c r="M5958" s="2" t="s">
        <v>2001</v>
      </c>
      <c r="O5958" s="2" t="s">
        <v>2000</v>
      </c>
      <c r="P5958" s="2" t="s">
        <v>2004</v>
      </c>
      <c r="Q5958" s="2" t="s">
        <v>1502</v>
      </c>
      <c r="R5958" s="2" t="s">
        <v>2005</v>
      </c>
      <c r="S5958" s="2" t="s">
        <v>2006</v>
      </c>
    </row>
    <row r="5959" spans="1:19" x14ac:dyDescent="0.2">
      <c r="A5959" t="s">
        <v>335</v>
      </c>
      <c r="B5959">
        <v>3.8502999999999998</v>
      </c>
      <c r="D5959" t="s">
        <v>30</v>
      </c>
      <c r="E5959" t="s">
        <v>336</v>
      </c>
      <c r="F5959" t="s">
        <v>27</v>
      </c>
      <c r="G5959">
        <v>0</v>
      </c>
      <c r="I5959" t="s">
        <v>337</v>
      </c>
    </row>
    <row r="5960" spans="1:19" x14ac:dyDescent="0.2">
      <c r="A5960" t="s">
        <v>29</v>
      </c>
      <c r="B5960">
        <v>0.25026999999999999</v>
      </c>
      <c r="D5960" t="s">
        <v>30</v>
      </c>
      <c r="E5960" t="s">
        <v>31</v>
      </c>
      <c r="F5960" t="s">
        <v>27</v>
      </c>
      <c r="G5960">
        <v>0</v>
      </c>
      <c r="I5960" t="s">
        <v>338</v>
      </c>
    </row>
    <row r="5961" spans="1:19" x14ac:dyDescent="0.2">
      <c r="A5961" t="s">
        <v>1460</v>
      </c>
      <c r="B5961">
        <v>1</v>
      </c>
      <c r="C5961" t="str">
        <f>B5951</f>
        <v>PR</v>
      </c>
      <c r="D5961" t="s">
        <v>53</v>
      </c>
      <c r="E5961" t="s">
        <v>339</v>
      </c>
      <c r="F5961" t="s">
        <v>33</v>
      </c>
      <c r="G5961">
        <v>0</v>
      </c>
      <c r="H5961" t="s">
        <v>73</v>
      </c>
      <c r="J5961">
        <f>VLOOKUP(C5961,'extension - production vol'!$B$6:$D$235,3,0)</f>
        <v>6.0999999999999999E-2</v>
      </c>
    </row>
    <row r="5962" spans="1:19" x14ac:dyDescent="0.2">
      <c r="A5962" t="s">
        <v>1434</v>
      </c>
      <c r="B5962">
        <v>3.3521534714391271E-8</v>
      </c>
      <c r="C5962" t="s">
        <v>49</v>
      </c>
      <c r="D5962" t="s">
        <v>15</v>
      </c>
      <c r="F5962" t="s">
        <v>36</v>
      </c>
      <c r="G5962">
        <v>0</v>
      </c>
      <c r="H5962" t="s">
        <v>1434</v>
      </c>
      <c r="I5962" t="s">
        <v>340</v>
      </c>
    </row>
    <row r="5963" spans="1:19" x14ac:dyDescent="0.2">
      <c r="A5963" t="s">
        <v>1435</v>
      </c>
      <c r="B5963">
        <v>1.7708617649119798E-8</v>
      </c>
      <c r="C5963" t="s">
        <v>49</v>
      </c>
      <c r="D5963" t="s">
        <v>15</v>
      </c>
      <c r="F5963" t="s">
        <v>36</v>
      </c>
      <c r="G5963">
        <v>0</v>
      </c>
      <c r="H5963" t="s">
        <v>1435</v>
      </c>
      <c r="I5963" t="s">
        <v>340</v>
      </c>
    </row>
    <row r="5964" spans="1:19" x14ac:dyDescent="0.2">
      <c r="A5964" t="s">
        <v>1452</v>
      </c>
      <c r="B5964">
        <v>3.0570455872195341E-10</v>
      </c>
      <c r="C5964" t="s">
        <v>35</v>
      </c>
      <c r="D5964" t="s">
        <v>15</v>
      </c>
      <c r="F5964" t="s">
        <v>36</v>
      </c>
      <c r="G5964">
        <v>0</v>
      </c>
      <c r="H5964" t="s">
        <v>1452</v>
      </c>
      <c r="I5964" t="s">
        <v>340</v>
      </c>
    </row>
    <row r="5965" spans="1:19" x14ac:dyDescent="0.2">
      <c r="A5965" t="s">
        <v>1453</v>
      </c>
      <c r="B5965">
        <v>3.7018911407736551E-10</v>
      </c>
      <c r="C5965" t="s">
        <v>35</v>
      </c>
      <c r="D5965" t="s">
        <v>15</v>
      </c>
      <c r="F5965" t="s">
        <v>36</v>
      </c>
      <c r="G5965">
        <v>0</v>
      </c>
      <c r="H5965" t="s">
        <v>1453</v>
      </c>
      <c r="I5965" t="s">
        <v>340</v>
      </c>
    </row>
    <row r="5966" spans="1:19" x14ac:dyDescent="0.2">
      <c r="A5966" t="s">
        <v>1454</v>
      </c>
      <c r="B5966">
        <v>4.824400067330827E-11</v>
      </c>
      <c r="C5966" t="s">
        <v>35</v>
      </c>
      <c r="D5966" t="s">
        <v>15</v>
      </c>
      <c r="F5966" t="s">
        <v>36</v>
      </c>
      <c r="G5966">
        <v>0</v>
      </c>
      <c r="H5966" t="s">
        <v>1454</v>
      </c>
      <c r="I5966" t="s">
        <v>340</v>
      </c>
    </row>
    <row r="5967" spans="1:19" x14ac:dyDescent="0.2">
      <c r="A5967" t="s">
        <v>1455</v>
      </c>
      <c r="B5967">
        <v>9.7920991465625702E-9</v>
      </c>
      <c r="C5967" t="s">
        <v>35</v>
      </c>
      <c r="D5967" t="s">
        <v>15</v>
      </c>
      <c r="F5967" t="s">
        <v>36</v>
      </c>
      <c r="G5967">
        <v>0</v>
      </c>
      <c r="H5967" t="s">
        <v>1455</v>
      </c>
      <c r="I5967" t="s">
        <v>340</v>
      </c>
    </row>
    <row r="5968" spans="1:19" x14ac:dyDescent="0.2">
      <c r="A5968" t="s">
        <v>1456</v>
      </c>
      <c r="B5968">
        <v>5.1826475970831156E-9</v>
      </c>
      <c r="C5968" t="s">
        <v>35</v>
      </c>
      <c r="D5968" t="s">
        <v>15</v>
      </c>
      <c r="F5968" t="s">
        <v>36</v>
      </c>
      <c r="G5968">
        <v>0</v>
      </c>
      <c r="H5968" t="s">
        <v>1456</v>
      </c>
      <c r="I5968" t="s">
        <v>340</v>
      </c>
    </row>
    <row r="5969" spans="1:9" x14ac:dyDescent="0.2">
      <c r="A5969" t="s">
        <v>1461</v>
      </c>
      <c r="B5969">
        <v>5.3404337904433668E-9</v>
      </c>
      <c r="C5969" t="s">
        <v>49</v>
      </c>
      <c r="D5969" t="s">
        <v>15</v>
      </c>
      <c r="F5969" t="s">
        <v>36</v>
      </c>
      <c r="G5969">
        <v>0</v>
      </c>
      <c r="H5969" t="s">
        <v>1461</v>
      </c>
      <c r="I5969" t="s">
        <v>340</v>
      </c>
    </row>
    <row r="5970" spans="1:9" x14ac:dyDescent="0.2">
      <c r="A5970" t="s">
        <v>1457</v>
      </c>
      <c r="B5970">
        <v>6.2434324500307844E-8</v>
      </c>
      <c r="C5970" t="s">
        <v>49</v>
      </c>
      <c r="D5970" t="s">
        <v>15</v>
      </c>
      <c r="F5970" t="s">
        <v>36</v>
      </c>
      <c r="G5970">
        <v>0</v>
      </c>
      <c r="H5970" t="s">
        <v>1457</v>
      </c>
      <c r="I5970" t="s">
        <v>340</v>
      </c>
    </row>
    <row r="5971" spans="1:9" x14ac:dyDescent="0.2">
      <c r="A5971" t="s">
        <v>1462</v>
      </c>
      <c r="B5971">
        <v>1.9816111689228142E-9</v>
      </c>
      <c r="C5971" t="s">
        <v>49</v>
      </c>
      <c r="D5971" t="s">
        <v>15</v>
      </c>
      <c r="F5971" t="s">
        <v>36</v>
      </c>
      <c r="G5971">
        <v>0</v>
      </c>
      <c r="H5971" t="s">
        <v>1462</v>
      </c>
      <c r="I5971" t="s">
        <v>340</v>
      </c>
    </row>
    <row r="5972" spans="1:9" x14ac:dyDescent="0.2">
      <c r="A5972" t="s">
        <v>1458</v>
      </c>
      <c r="B5972">
        <v>3.3001000093019847E-8</v>
      </c>
      <c r="C5972" t="s">
        <v>49</v>
      </c>
      <c r="D5972" t="s">
        <v>15</v>
      </c>
      <c r="F5972" t="s">
        <v>36</v>
      </c>
      <c r="G5972">
        <v>0</v>
      </c>
      <c r="H5972" t="s">
        <v>1458</v>
      </c>
      <c r="I5972" t="s">
        <v>340</v>
      </c>
    </row>
    <row r="5973" spans="1:9" x14ac:dyDescent="0.2">
      <c r="A5973" t="s">
        <v>442</v>
      </c>
      <c r="B5973">
        <v>3.7025999999999999E-3</v>
      </c>
      <c r="C5973" t="s">
        <v>42</v>
      </c>
      <c r="D5973" t="s">
        <v>16</v>
      </c>
      <c r="F5973" t="s">
        <v>36</v>
      </c>
      <c r="G5973">
        <v>0</v>
      </c>
      <c r="H5973" t="s">
        <v>443</v>
      </c>
      <c r="I5973" t="s">
        <v>353</v>
      </c>
    </row>
    <row r="5974" spans="1:9" x14ac:dyDescent="0.2">
      <c r="A5974" t="s">
        <v>354</v>
      </c>
      <c r="B5974">
        <v>-3.3322999999999998E-6</v>
      </c>
      <c r="C5974" t="s">
        <v>49</v>
      </c>
      <c r="D5974" t="s">
        <v>250</v>
      </c>
      <c r="F5974" t="s">
        <v>36</v>
      </c>
      <c r="G5974">
        <v>0</v>
      </c>
      <c r="H5974" t="s">
        <v>355</v>
      </c>
      <c r="I5974" t="s">
        <v>353</v>
      </c>
    </row>
    <row r="5976" spans="1:9" s="2" customFormat="1" x14ac:dyDescent="0.2">
      <c r="A5976" s="2" t="s">
        <v>2</v>
      </c>
      <c r="B5976" s="2" t="s">
        <v>332</v>
      </c>
    </row>
    <row r="5977" spans="1:9" x14ac:dyDescent="0.2">
      <c r="A5977" t="s">
        <v>4</v>
      </c>
      <c r="B5977" t="s">
        <v>356</v>
      </c>
    </row>
    <row r="5978" spans="1:9" x14ac:dyDescent="0.2">
      <c r="A5978" t="s">
        <v>6</v>
      </c>
      <c r="B5978" t="s">
        <v>1817</v>
      </c>
    </row>
    <row r="5979" spans="1:9" x14ac:dyDescent="0.2">
      <c r="A5979" t="s">
        <v>8</v>
      </c>
      <c r="B5979">
        <v>1</v>
      </c>
    </row>
    <row r="5980" spans="1:9" x14ac:dyDescent="0.2">
      <c r="A5980" t="s">
        <v>9</v>
      </c>
      <c r="B5980" t="s">
        <v>73</v>
      </c>
    </row>
    <row r="5981" spans="1:9" x14ac:dyDescent="0.2">
      <c r="A5981" t="s">
        <v>11</v>
      </c>
      <c r="B5981" t="s">
        <v>12</v>
      </c>
    </row>
    <row r="5982" spans="1:9" x14ac:dyDescent="0.2">
      <c r="A5982" t="s">
        <v>13</v>
      </c>
      <c r="B5982" t="s">
        <v>14</v>
      </c>
    </row>
    <row r="5983" spans="1:9" x14ac:dyDescent="0.2">
      <c r="A5983" t="s">
        <v>15</v>
      </c>
      <c r="B5983" t="s">
        <v>53</v>
      </c>
    </row>
    <row r="5984" spans="1:9" x14ac:dyDescent="0.2">
      <c r="A5984" t="s">
        <v>17</v>
      </c>
    </row>
    <row r="5985" spans="1:22" s="2" customFormat="1" x14ac:dyDescent="0.2">
      <c r="A5985" s="2" t="s">
        <v>18</v>
      </c>
      <c r="B5985" s="2" t="s">
        <v>19</v>
      </c>
      <c r="C5985" s="2" t="s">
        <v>6</v>
      </c>
      <c r="D5985" s="2" t="s">
        <v>15</v>
      </c>
      <c r="E5985" s="2" t="s">
        <v>20</v>
      </c>
      <c r="F5985" s="2" t="s">
        <v>13</v>
      </c>
      <c r="G5985" s="2" t="s">
        <v>21</v>
      </c>
      <c r="H5985" s="2" t="s">
        <v>22</v>
      </c>
      <c r="I5985" s="2" t="s">
        <v>23</v>
      </c>
      <c r="J5985" s="2" t="s">
        <v>4</v>
      </c>
      <c r="K5985" s="2" t="s">
        <v>24</v>
      </c>
      <c r="L5985" s="2" t="s">
        <v>9</v>
      </c>
      <c r="M5985" s="2" t="s">
        <v>1998</v>
      </c>
      <c r="O5985" s="2" t="s">
        <v>2002</v>
      </c>
      <c r="P5985" s="2" t="s">
        <v>2003</v>
      </c>
      <c r="Q5985" s="2" t="s">
        <v>2001</v>
      </c>
      <c r="R5985" s="2" t="s">
        <v>2000</v>
      </c>
      <c r="S5985" s="2" t="s">
        <v>2004</v>
      </c>
      <c r="T5985" s="2" t="s">
        <v>1502</v>
      </c>
      <c r="U5985" s="2" t="s">
        <v>2005</v>
      </c>
      <c r="V5985" s="2" t="s">
        <v>2006</v>
      </c>
    </row>
    <row r="5986" spans="1:22" x14ac:dyDescent="0.2">
      <c r="A5986" t="s">
        <v>335</v>
      </c>
      <c r="B5986">
        <v>3.8502999999999998</v>
      </c>
      <c r="D5986" t="s">
        <v>30</v>
      </c>
      <c r="E5986" t="s">
        <v>336</v>
      </c>
      <c r="F5986" t="s">
        <v>27</v>
      </c>
      <c r="G5986">
        <v>2</v>
      </c>
      <c r="H5986">
        <v>1.348151067341848</v>
      </c>
      <c r="I5986">
        <v>4.3409845976280087E-2</v>
      </c>
      <c r="J5986" t="s">
        <v>337</v>
      </c>
    </row>
    <row r="5987" spans="1:22" x14ac:dyDescent="0.2">
      <c r="A5987" t="s">
        <v>29</v>
      </c>
      <c r="B5987">
        <v>0.25026999999999999</v>
      </c>
      <c r="D5987" t="s">
        <v>30</v>
      </c>
      <c r="E5987" t="s">
        <v>31</v>
      </c>
      <c r="F5987" t="s">
        <v>27</v>
      </c>
      <c r="G5987">
        <v>2</v>
      </c>
      <c r="H5987">
        <v>-1.385214943900327</v>
      </c>
      <c r="I5987">
        <v>2.439508208471609E-2</v>
      </c>
      <c r="J5987" t="s">
        <v>358</v>
      </c>
    </row>
    <row r="5988" spans="1:22" x14ac:dyDescent="0.2">
      <c r="A5988" t="s">
        <v>332</v>
      </c>
      <c r="B5988">
        <v>1</v>
      </c>
      <c r="C5988" t="str">
        <f>B5978</f>
        <v>PR</v>
      </c>
      <c r="D5988" t="s">
        <v>53</v>
      </c>
      <c r="E5988" t="s">
        <v>339</v>
      </c>
      <c r="F5988" t="s">
        <v>33</v>
      </c>
      <c r="G5988">
        <v>0</v>
      </c>
      <c r="H5988">
        <v>1</v>
      </c>
      <c r="L5988" t="s">
        <v>73</v>
      </c>
      <c r="M5988">
        <f>VLOOKUP(C5988,'extension - production vol'!$B$6:$D$235,3,0)</f>
        <v>6.0999999999999999E-2</v>
      </c>
    </row>
    <row r="5989" spans="1:22" x14ac:dyDescent="0.2">
      <c r="A5989" t="s">
        <v>1434</v>
      </c>
      <c r="B5989">
        <v>9.5377999999999999E-9</v>
      </c>
      <c r="C5989" t="s">
        <v>49</v>
      </c>
      <c r="D5989" t="s">
        <v>15</v>
      </c>
      <c r="F5989" t="s">
        <v>36</v>
      </c>
      <c r="G5989">
        <v>2</v>
      </c>
      <c r="H5989">
        <v>-18.46800298604678</v>
      </c>
      <c r="I5989">
        <v>9.798894162072011E-2</v>
      </c>
      <c r="J5989" t="s">
        <v>340</v>
      </c>
      <c r="L5989" t="s">
        <v>1434</v>
      </c>
    </row>
    <row r="5990" spans="1:22" x14ac:dyDescent="0.2">
      <c r="A5990" t="s">
        <v>1435</v>
      </c>
      <c r="B5990">
        <v>5.0512999999999997E-9</v>
      </c>
      <c r="C5990" t="s">
        <v>49</v>
      </c>
      <c r="D5990" t="s">
        <v>15</v>
      </c>
      <c r="F5990" t="s">
        <v>36</v>
      </c>
      <c r="G5990">
        <v>2</v>
      </c>
      <c r="H5990">
        <v>-19.10362020104489</v>
      </c>
      <c r="I5990">
        <v>9.798894162072011E-2</v>
      </c>
      <c r="J5990" t="s">
        <v>340</v>
      </c>
      <c r="L5990" t="s">
        <v>1435</v>
      </c>
    </row>
    <row r="5991" spans="1:22" x14ac:dyDescent="0.2">
      <c r="A5991" t="s">
        <v>1439</v>
      </c>
      <c r="B5991">
        <v>2.7893999999999999E-9</v>
      </c>
      <c r="C5991" t="s">
        <v>49</v>
      </c>
      <c r="D5991" t="s">
        <v>15</v>
      </c>
      <c r="F5991" t="s">
        <v>36</v>
      </c>
      <c r="G5991">
        <v>2</v>
      </c>
      <c r="H5991">
        <v>-19.697439318003951</v>
      </c>
      <c r="I5991">
        <v>9.798894162072011E-2</v>
      </c>
      <c r="J5991" t="s">
        <v>340</v>
      </c>
      <c r="L5991" t="s">
        <v>1439</v>
      </c>
    </row>
    <row r="5992" spans="1:22" x14ac:dyDescent="0.2">
      <c r="A5992" t="s">
        <v>1440</v>
      </c>
      <c r="B5992">
        <v>5.6277000000000002E-8</v>
      </c>
      <c r="C5992" t="s">
        <v>49</v>
      </c>
      <c r="D5992" t="s">
        <v>15</v>
      </c>
      <c r="F5992" t="s">
        <v>36</v>
      </c>
      <c r="G5992">
        <v>2</v>
      </c>
      <c r="H5992">
        <v>-16.692979911025031</v>
      </c>
      <c r="I5992">
        <v>9.798894162072011E-2</v>
      </c>
      <c r="J5992" t="s">
        <v>340</v>
      </c>
      <c r="L5992" t="s">
        <v>1440</v>
      </c>
    </row>
    <row r="5993" spans="1:22" x14ac:dyDescent="0.2">
      <c r="A5993" t="s">
        <v>1441</v>
      </c>
      <c r="B5993">
        <v>4.4043E-10</v>
      </c>
      <c r="C5993" t="s">
        <v>35</v>
      </c>
      <c r="D5993" t="s">
        <v>15</v>
      </c>
      <c r="F5993" t="s">
        <v>36</v>
      </c>
      <c r="G5993">
        <v>2</v>
      </c>
      <c r="H5993">
        <v>-21.54326959350907</v>
      </c>
      <c r="I5993">
        <v>9.798894162072011E-2</v>
      </c>
      <c r="J5993" t="s">
        <v>340</v>
      </c>
      <c r="L5993" t="s">
        <v>1441</v>
      </c>
    </row>
    <row r="5994" spans="1:22" x14ac:dyDescent="0.2">
      <c r="A5994" t="s">
        <v>1442</v>
      </c>
      <c r="B5994">
        <v>7.3404E-9</v>
      </c>
      <c r="C5994" t="s">
        <v>35</v>
      </c>
      <c r="D5994" t="s">
        <v>15</v>
      </c>
      <c r="F5994" t="s">
        <v>36</v>
      </c>
      <c r="G5994">
        <v>2</v>
      </c>
      <c r="H5994">
        <v>-18.729872499892029</v>
      </c>
      <c r="I5994">
        <v>9.798894162072011E-2</v>
      </c>
      <c r="J5994" t="s">
        <v>340</v>
      </c>
      <c r="L5994" t="s">
        <v>1442</v>
      </c>
    </row>
    <row r="5995" spans="1:22" x14ac:dyDescent="0.2">
      <c r="A5995" t="s">
        <v>1452</v>
      </c>
      <c r="B5995">
        <v>3.8934000000000002E-10</v>
      </c>
      <c r="C5995" t="s">
        <v>35</v>
      </c>
      <c r="D5995" t="s">
        <v>15</v>
      </c>
      <c r="F5995" t="s">
        <v>36</v>
      </c>
      <c r="G5995">
        <v>2</v>
      </c>
      <c r="H5995">
        <v>-21.666568118067421</v>
      </c>
      <c r="I5995">
        <v>9.798894162072011E-2</v>
      </c>
      <c r="J5995" t="s">
        <v>340</v>
      </c>
      <c r="L5995" t="s">
        <v>1452</v>
      </c>
    </row>
    <row r="5996" spans="1:22" x14ac:dyDescent="0.2">
      <c r="A5996" t="s">
        <v>1453</v>
      </c>
      <c r="B5996">
        <v>4.7130000000000002E-10</v>
      </c>
      <c r="C5996" t="s">
        <v>35</v>
      </c>
      <c r="D5996" t="s">
        <v>15</v>
      </c>
      <c r="F5996" t="s">
        <v>36</v>
      </c>
      <c r="G5996">
        <v>2</v>
      </c>
      <c r="H5996">
        <v>-21.47552628199886</v>
      </c>
      <c r="I5996">
        <v>9.798894162072011E-2</v>
      </c>
      <c r="J5996" t="s">
        <v>340</v>
      </c>
      <c r="L5996" t="s">
        <v>1453</v>
      </c>
    </row>
    <row r="5997" spans="1:22" x14ac:dyDescent="0.2">
      <c r="A5997" t="s">
        <v>1454</v>
      </c>
      <c r="B5997">
        <v>6.1474000000000004E-11</v>
      </c>
      <c r="C5997" t="s">
        <v>35</v>
      </c>
      <c r="D5997" t="s">
        <v>15</v>
      </c>
      <c r="F5997" t="s">
        <v>36</v>
      </c>
      <c r="G5997">
        <v>2</v>
      </c>
      <c r="H5997">
        <v>-23.51240679473371</v>
      </c>
      <c r="I5997">
        <v>9.798894162072011E-2</v>
      </c>
      <c r="J5997" t="s">
        <v>340</v>
      </c>
      <c r="L5997" t="s">
        <v>1454</v>
      </c>
    </row>
    <row r="5998" spans="1:22" x14ac:dyDescent="0.2">
      <c r="A5998" t="s">
        <v>1455</v>
      </c>
      <c r="B5998">
        <v>1.2458999999999999E-8</v>
      </c>
      <c r="C5998" t="s">
        <v>35</v>
      </c>
      <c r="D5998" t="s">
        <v>15</v>
      </c>
      <c r="F5998" t="s">
        <v>36</v>
      </c>
      <c r="G5998">
        <v>2</v>
      </c>
      <c r="H5998">
        <v>-18.20082258362968</v>
      </c>
      <c r="I5998">
        <v>9.798894162072011E-2</v>
      </c>
      <c r="J5998" t="s">
        <v>340</v>
      </c>
      <c r="L5998" t="s">
        <v>1455</v>
      </c>
    </row>
    <row r="5999" spans="1:22" x14ac:dyDescent="0.2">
      <c r="A5999" t="s">
        <v>1456</v>
      </c>
      <c r="B5999">
        <v>6.5981999999999998E-9</v>
      </c>
      <c r="C5999" t="s">
        <v>35</v>
      </c>
      <c r="D5999" t="s">
        <v>15</v>
      </c>
      <c r="F5999" t="s">
        <v>36</v>
      </c>
      <c r="G5999">
        <v>2</v>
      </c>
      <c r="H5999">
        <v>-18.836468952383601</v>
      </c>
      <c r="I5999">
        <v>9.798894162072011E-2</v>
      </c>
      <c r="J5999" t="s">
        <v>340</v>
      </c>
      <c r="L5999" t="s">
        <v>1456</v>
      </c>
    </row>
    <row r="6000" spans="1:22" x14ac:dyDescent="0.2">
      <c r="A6000" t="s">
        <v>1461</v>
      </c>
      <c r="B6000">
        <v>1.0666E-9</v>
      </c>
      <c r="C6000" t="s">
        <v>49</v>
      </c>
      <c r="D6000" t="s">
        <v>15</v>
      </c>
      <c r="F6000" t="s">
        <v>36</v>
      </c>
      <c r="G6000">
        <v>2</v>
      </c>
      <c r="H6000">
        <v>-20.658789817762049</v>
      </c>
      <c r="I6000">
        <v>9.798894162072011E-2</v>
      </c>
      <c r="J6000" t="s">
        <v>340</v>
      </c>
      <c r="L6000" t="s">
        <v>1461</v>
      </c>
    </row>
    <row r="6001" spans="1:12" x14ac:dyDescent="0.2">
      <c r="A6001" t="s">
        <v>1457</v>
      </c>
      <c r="B6001">
        <v>1.7777000000000001E-8</v>
      </c>
      <c r="C6001" t="s">
        <v>49</v>
      </c>
      <c r="D6001" t="s">
        <v>15</v>
      </c>
      <c r="F6001" t="s">
        <v>36</v>
      </c>
      <c r="G6001">
        <v>2</v>
      </c>
      <c r="H6001">
        <v>-17.845360350005858</v>
      </c>
      <c r="I6001">
        <v>9.798894162072011E-2</v>
      </c>
      <c r="J6001" t="s">
        <v>340</v>
      </c>
      <c r="L6001" t="s">
        <v>1457</v>
      </c>
    </row>
    <row r="6002" spans="1:12" x14ac:dyDescent="0.2">
      <c r="A6002" t="s">
        <v>1462</v>
      </c>
      <c r="B6002">
        <v>5.6487000000000004E-10</v>
      </c>
      <c r="C6002" t="s">
        <v>49</v>
      </c>
      <c r="D6002" t="s">
        <v>15</v>
      </c>
      <c r="F6002" t="s">
        <v>36</v>
      </c>
      <c r="G6002">
        <v>2</v>
      </c>
      <c r="H6002">
        <v>-21.294425499752101</v>
      </c>
      <c r="I6002">
        <v>9.798894162072011E-2</v>
      </c>
      <c r="J6002" t="s">
        <v>340</v>
      </c>
      <c r="L6002" t="s">
        <v>1462</v>
      </c>
    </row>
    <row r="6003" spans="1:12" x14ac:dyDescent="0.2">
      <c r="A6003" t="s">
        <v>1458</v>
      </c>
      <c r="B6003">
        <v>9.4146000000000001E-9</v>
      </c>
      <c r="C6003" t="s">
        <v>49</v>
      </c>
      <c r="D6003" t="s">
        <v>15</v>
      </c>
      <c r="F6003" t="s">
        <v>36</v>
      </c>
      <c r="G6003">
        <v>2</v>
      </c>
      <c r="H6003">
        <v>-18.48100416113547</v>
      </c>
      <c r="I6003">
        <v>9.798894162072011E-2</v>
      </c>
      <c r="J6003" t="s">
        <v>340</v>
      </c>
      <c r="L6003" t="s">
        <v>1458</v>
      </c>
    </row>
    <row r="6004" spans="1:12" x14ac:dyDescent="0.2">
      <c r="A6004" t="s">
        <v>341</v>
      </c>
      <c r="B6004">
        <v>2.3616999999999999E-8</v>
      </c>
      <c r="C6004" t="s">
        <v>359</v>
      </c>
      <c r="D6004" t="s">
        <v>15</v>
      </c>
      <c r="F6004" t="s">
        <v>36</v>
      </c>
      <c r="G6004">
        <v>2</v>
      </c>
      <c r="H6004">
        <v>-17.561299045251399</v>
      </c>
      <c r="I6004">
        <v>9.798894162072011E-2</v>
      </c>
      <c r="J6004" t="s">
        <v>340</v>
      </c>
      <c r="L6004" t="s">
        <v>341</v>
      </c>
    </row>
    <row r="6005" spans="1:12" x14ac:dyDescent="0.2">
      <c r="A6005" t="s">
        <v>342</v>
      </c>
      <c r="B6005">
        <v>2.3616999999999999E-8</v>
      </c>
      <c r="C6005" t="s">
        <v>359</v>
      </c>
      <c r="D6005" t="s">
        <v>15</v>
      </c>
      <c r="F6005" t="s">
        <v>36</v>
      </c>
      <c r="G6005">
        <v>2</v>
      </c>
      <c r="H6005">
        <v>-17.561299045251399</v>
      </c>
      <c r="I6005">
        <v>9.798894162072011E-2</v>
      </c>
      <c r="J6005" t="s">
        <v>340</v>
      </c>
      <c r="L6005" t="s">
        <v>342</v>
      </c>
    </row>
    <row r="6006" spans="1:12" x14ac:dyDescent="0.2">
      <c r="A6006" t="s">
        <v>343</v>
      </c>
      <c r="B6006">
        <v>1.2508E-8</v>
      </c>
      <c r="C6006" t="s">
        <v>359</v>
      </c>
      <c r="D6006" t="s">
        <v>15</v>
      </c>
      <c r="F6006" t="s">
        <v>36</v>
      </c>
      <c r="G6006">
        <v>2</v>
      </c>
      <c r="H6006">
        <v>-18.196897397350821</v>
      </c>
      <c r="I6006">
        <v>9.798894162072011E-2</v>
      </c>
      <c r="J6006" t="s">
        <v>340</v>
      </c>
      <c r="L6006" t="s">
        <v>343</v>
      </c>
    </row>
    <row r="6007" spans="1:12" x14ac:dyDescent="0.2">
      <c r="A6007" t="s">
        <v>344</v>
      </c>
      <c r="B6007">
        <v>1.2508E-8</v>
      </c>
      <c r="C6007" t="s">
        <v>359</v>
      </c>
      <c r="D6007" t="s">
        <v>15</v>
      </c>
      <c r="F6007" t="s">
        <v>36</v>
      </c>
      <c r="G6007">
        <v>2</v>
      </c>
      <c r="H6007">
        <v>-18.196897397350821</v>
      </c>
      <c r="I6007">
        <v>9.798894162072011E-2</v>
      </c>
      <c r="J6007" t="s">
        <v>340</v>
      </c>
      <c r="L6007" t="s">
        <v>344</v>
      </c>
    </row>
    <row r="6008" spans="1:12" x14ac:dyDescent="0.2">
      <c r="A6008" t="s">
        <v>345</v>
      </c>
      <c r="B6008">
        <v>2.4797999999999997E-7</v>
      </c>
      <c r="C6008" t="s">
        <v>359</v>
      </c>
      <c r="D6008" t="s">
        <v>15</v>
      </c>
      <c r="F6008" t="s">
        <v>36</v>
      </c>
      <c r="G6008">
        <v>2</v>
      </c>
      <c r="H6008">
        <v>-15.20991773919472</v>
      </c>
      <c r="I6008">
        <v>9.798894162072011E-2</v>
      </c>
      <c r="J6008" t="s">
        <v>340</v>
      </c>
      <c r="L6008" t="s">
        <v>345</v>
      </c>
    </row>
    <row r="6009" spans="1:12" x14ac:dyDescent="0.2">
      <c r="A6009" t="s">
        <v>346</v>
      </c>
      <c r="B6009">
        <v>1.3133E-7</v>
      </c>
      <c r="C6009" t="s">
        <v>359</v>
      </c>
      <c r="D6009" t="s">
        <v>15</v>
      </c>
      <c r="F6009" t="s">
        <v>36</v>
      </c>
      <c r="G6009">
        <v>2</v>
      </c>
      <c r="H6009">
        <v>-15.845552597349339</v>
      </c>
      <c r="I6009">
        <v>9.798894162072011E-2</v>
      </c>
      <c r="J6009" t="s">
        <v>340</v>
      </c>
      <c r="L6009" t="s">
        <v>346</v>
      </c>
    </row>
    <row r="6010" spans="1:12" x14ac:dyDescent="0.2">
      <c r="A6010" t="s">
        <v>347</v>
      </c>
      <c r="B6010">
        <v>4.6489E-8</v>
      </c>
      <c r="C6010" t="s">
        <v>49</v>
      </c>
      <c r="D6010" t="s">
        <v>15</v>
      </c>
      <c r="F6010" t="s">
        <v>36</v>
      </c>
      <c r="G6010">
        <v>2</v>
      </c>
      <c r="H6010">
        <v>-16.884050111477411</v>
      </c>
      <c r="I6010">
        <v>9.798894162072011E-2</v>
      </c>
      <c r="J6010" t="s">
        <v>340</v>
      </c>
      <c r="L6010" t="s">
        <v>347</v>
      </c>
    </row>
    <row r="6011" spans="1:12" x14ac:dyDescent="0.2">
      <c r="A6011" t="s">
        <v>348</v>
      </c>
      <c r="B6011">
        <v>3.3766000000000001E-9</v>
      </c>
      <c r="C6011" t="s">
        <v>49</v>
      </c>
      <c r="D6011" t="s">
        <v>15</v>
      </c>
      <c r="F6011" t="s">
        <v>36</v>
      </c>
      <c r="G6011">
        <v>2</v>
      </c>
      <c r="H6011">
        <v>-19.506396550885459</v>
      </c>
      <c r="I6011">
        <v>9.798894162072011E-2</v>
      </c>
      <c r="J6011" t="s">
        <v>340</v>
      </c>
      <c r="L6011" t="s">
        <v>348</v>
      </c>
    </row>
    <row r="6012" spans="1:12" x14ac:dyDescent="0.2">
      <c r="A6012" t="s">
        <v>349</v>
      </c>
      <c r="B6012">
        <v>1.2213E-8</v>
      </c>
      <c r="C6012" t="s">
        <v>359</v>
      </c>
      <c r="D6012" t="s">
        <v>15</v>
      </c>
      <c r="F6012" t="s">
        <v>36</v>
      </c>
      <c r="G6012">
        <v>2</v>
      </c>
      <c r="H6012">
        <v>-18.220764878757461</v>
      </c>
      <c r="I6012">
        <v>9.798894162072011E-2</v>
      </c>
      <c r="J6012" t="s">
        <v>340</v>
      </c>
      <c r="L6012" t="s">
        <v>349</v>
      </c>
    </row>
    <row r="6013" spans="1:12" x14ac:dyDescent="0.2">
      <c r="A6013" t="s">
        <v>350</v>
      </c>
      <c r="B6013">
        <v>2.0354999999999999E-7</v>
      </c>
      <c r="C6013" t="s">
        <v>359</v>
      </c>
      <c r="D6013" t="s">
        <v>15</v>
      </c>
      <c r="F6013" t="s">
        <v>36</v>
      </c>
      <c r="G6013">
        <v>2</v>
      </c>
      <c r="H6013">
        <v>-15.40735416199742</v>
      </c>
      <c r="I6013">
        <v>9.798894162072011E-2</v>
      </c>
      <c r="J6013" t="s">
        <v>340</v>
      </c>
      <c r="L6013" t="s">
        <v>350</v>
      </c>
    </row>
    <row r="6014" spans="1:12" x14ac:dyDescent="0.2">
      <c r="A6014" t="s">
        <v>351</v>
      </c>
      <c r="B6014">
        <v>6.4681999999999996E-9</v>
      </c>
      <c r="C6014" t="s">
        <v>359</v>
      </c>
      <c r="D6014" t="s">
        <v>15</v>
      </c>
      <c r="F6014" t="s">
        <v>36</v>
      </c>
      <c r="G6014">
        <v>2</v>
      </c>
      <c r="H6014">
        <v>-18.856367974250119</v>
      </c>
      <c r="I6014">
        <v>9.798894162072011E-2</v>
      </c>
      <c r="J6014" t="s">
        <v>340</v>
      </c>
      <c r="L6014" t="s">
        <v>351</v>
      </c>
    </row>
    <row r="6015" spans="1:12" x14ac:dyDescent="0.2">
      <c r="A6015" t="s">
        <v>352</v>
      </c>
      <c r="B6015">
        <v>1.078E-7</v>
      </c>
      <c r="C6015" t="s">
        <v>359</v>
      </c>
      <c r="D6015" t="s">
        <v>15</v>
      </c>
      <c r="F6015" t="s">
        <v>36</v>
      </c>
      <c r="G6015">
        <v>2</v>
      </c>
      <c r="H6015">
        <v>-16.042988178471511</v>
      </c>
      <c r="I6015">
        <v>9.798894162072011E-2</v>
      </c>
      <c r="J6015" t="s">
        <v>340</v>
      </c>
      <c r="L6015" t="s">
        <v>352</v>
      </c>
    </row>
    <row r="6016" spans="1:12" x14ac:dyDescent="0.2">
      <c r="A6016" t="s">
        <v>442</v>
      </c>
      <c r="B6016">
        <v>2.0720999999999999E-3</v>
      </c>
      <c r="C6016" t="s">
        <v>42</v>
      </c>
      <c r="D6016" t="s">
        <v>16</v>
      </c>
      <c r="F6016" t="s">
        <v>36</v>
      </c>
      <c r="G6016">
        <v>2</v>
      </c>
      <c r="H6016">
        <v>-6.1791926932012373</v>
      </c>
      <c r="I6016">
        <v>4.3409845976280087E-2</v>
      </c>
      <c r="J6016" t="s">
        <v>353</v>
      </c>
      <c r="L6016" t="s">
        <v>443</v>
      </c>
    </row>
    <row r="6017" spans="1:19" x14ac:dyDescent="0.2">
      <c r="A6017" t="s">
        <v>354</v>
      </c>
      <c r="B6017">
        <v>-1.8648999999999999E-6</v>
      </c>
      <c r="C6017" t="s">
        <v>49</v>
      </c>
      <c r="D6017" t="s">
        <v>250</v>
      </c>
      <c r="F6017" t="s">
        <v>36</v>
      </c>
      <c r="G6017">
        <v>2</v>
      </c>
      <c r="H6017">
        <v>-13.19230312560901</v>
      </c>
      <c r="I6017">
        <v>4.3409845976280087E-2</v>
      </c>
      <c r="J6017" t="s">
        <v>353</v>
      </c>
      <c r="K6017" t="b">
        <v>1</v>
      </c>
      <c r="L6017" t="s">
        <v>355</v>
      </c>
    </row>
    <row r="6019" spans="1:19" s="2" customFormat="1" x14ac:dyDescent="0.2">
      <c r="A6019" s="2" t="s">
        <v>2</v>
      </c>
      <c r="B6019" s="2" t="s">
        <v>1459</v>
      </c>
    </row>
    <row r="6020" spans="1:19" x14ac:dyDescent="0.2">
      <c r="A6020" t="s">
        <v>4</v>
      </c>
      <c r="B6020" t="s">
        <v>404</v>
      </c>
    </row>
    <row r="6021" spans="1:19" x14ac:dyDescent="0.2">
      <c r="A6021" t="s">
        <v>6</v>
      </c>
      <c r="B6021" t="s">
        <v>1670</v>
      </c>
    </row>
    <row r="6022" spans="1:19" x14ac:dyDescent="0.2">
      <c r="A6022" t="s">
        <v>8</v>
      </c>
      <c r="B6022">
        <v>1</v>
      </c>
    </row>
    <row r="6023" spans="1:19" x14ac:dyDescent="0.2">
      <c r="A6023" t="s">
        <v>9</v>
      </c>
      <c r="B6023" t="s">
        <v>73</v>
      </c>
    </row>
    <row r="6024" spans="1:19" x14ac:dyDescent="0.2">
      <c r="A6024" t="s">
        <v>11</v>
      </c>
      <c r="B6024" t="s">
        <v>12</v>
      </c>
    </row>
    <row r="6025" spans="1:19" x14ac:dyDescent="0.2">
      <c r="A6025" t="s">
        <v>13</v>
      </c>
      <c r="B6025" t="s">
        <v>14</v>
      </c>
    </row>
    <row r="6026" spans="1:19" x14ac:dyDescent="0.2">
      <c r="A6026" t="s">
        <v>15</v>
      </c>
      <c r="B6026" t="s">
        <v>53</v>
      </c>
    </row>
    <row r="6027" spans="1:19" x14ac:dyDescent="0.2">
      <c r="A6027" t="s">
        <v>17</v>
      </c>
    </row>
    <row r="6028" spans="1:19" s="2" customFormat="1" x14ac:dyDescent="0.2">
      <c r="A6028" s="2" t="s">
        <v>18</v>
      </c>
      <c r="B6028" s="2" t="s">
        <v>19</v>
      </c>
      <c r="C6028" s="2" t="s">
        <v>6</v>
      </c>
      <c r="D6028" s="2" t="s">
        <v>15</v>
      </c>
      <c r="E6028" s="2" t="s">
        <v>20</v>
      </c>
      <c r="F6028" s="2" t="s">
        <v>13</v>
      </c>
      <c r="G6028" s="2" t="s">
        <v>21</v>
      </c>
      <c r="H6028" s="2" t="s">
        <v>9</v>
      </c>
      <c r="I6028" s="2" t="s">
        <v>4</v>
      </c>
      <c r="J6028" s="2" t="s">
        <v>1925</v>
      </c>
      <c r="K6028" s="2" t="s">
        <v>1998</v>
      </c>
      <c r="L6028" s="2" t="s">
        <v>2002</v>
      </c>
      <c r="M6028" s="2" t="s">
        <v>2001</v>
      </c>
      <c r="O6028" s="2" t="s">
        <v>2000</v>
      </c>
      <c r="P6028" s="2" t="s">
        <v>2004</v>
      </c>
      <c r="Q6028" s="2" t="s">
        <v>1502</v>
      </c>
      <c r="R6028" s="2" t="s">
        <v>2005</v>
      </c>
      <c r="S6028" s="2" t="s">
        <v>2006</v>
      </c>
    </row>
    <row r="6029" spans="1:19" x14ac:dyDescent="0.2">
      <c r="A6029" t="s">
        <v>335</v>
      </c>
      <c r="B6029">
        <v>3.8502999999999998</v>
      </c>
      <c r="D6029" t="s">
        <v>30</v>
      </c>
      <c r="E6029" t="s">
        <v>336</v>
      </c>
      <c r="F6029" t="s">
        <v>27</v>
      </c>
      <c r="G6029">
        <v>0</v>
      </c>
      <c r="I6029" t="s">
        <v>337</v>
      </c>
    </row>
    <row r="6030" spans="1:19" x14ac:dyDescent="0.2">
      <c r="A6030" t="s">
        <v>29</v>
      </c>
      <c r="B6030">
        <v>0.25026999999999999</v>
      </c>
      <c r="D6030" t="s">
        <v>30</v>
      </c>
      <c r="E6030" t="s">
        <v>31</v>
      </c>
      <c r="F6030" t="s">
        <v>27</v>
      </c>
      <c r="G6030">
        <v>0</v>
      </c>
      <c r="I6030" t="s">
        <v>338</v>
      </c>
    </row>
    <row r="6031" spans="1:19" x14ac:dyDescent="0.2">
      <c r="A6031" t="s">
        <v>1459</v>
      </c>
      <c r="B6031">
        <v>1</v>
      </c>
      <c r="C6031" t="str">
        <f>B6021</f>
        <v>SZ</v>
      </c>
      <c r="D6031" t="s">
        <v>53</v>
      </c>
      <c r="E6031" t="s">
        <v>339</v>
      </c>
      <c r="F6031" t="s">
        <v>33</v>
      </c>
      <c r="G6031">
        <v>0</v>
      </c>
      <c r="H6031" t="s">
        <v>73</v>
      </c>
      <c r="J6031">
        <f>VLOOKUP(C6031,'extension - production vol'!$B$6:$D$235,3,0)</f>
        <v>7.0999999999999994E-2</v>
      </c>
    </row>
    <row r="6032" spans="1:19" x14ac:dyDescent="0.2">
      <c r="A6032" t="s">
        <v>1439</v>
      </c>
      <c r="B6032">
        <v>6.4265290829504533E-9</v>
      </c>
      <c r="C6032" t="s">
        <v>49</v>
      </c>
      <c r="D6032" t="s">
        <v>15</v>
      </c>
      <c r="F6032" t="s">
        <v>36</v>
      </c>
      <c r="G6032">
        <v>0</v>
      </c>
      <c r="H6032" t="s">
        <v>1439</v>
      </c>
      <c r="I6032" t="s">
        <v>340</v>
      </c>
    </row>
    <row r="6033" spans="1:9" x14ac:dyDescent="0.2">
      <c r="A6033" t="s">
        <v>1440</v>
      </c>
      <c r="B6033">
        <v>7.9051994914169298E-8</v>
      </c>
      <c r="C6033" t="s">
        <v>49</v>
      </c>
      <c r="D6033" t="s">
        <v>15</v>
      </c>
      <c r="F6033" t="s">
        <v>36</v>
      </c>
      <c r="G6033">
        <v>0</v>
      </c>
      <c r="H6033" t="s">
        <v>1440</v>
      </c>
      <c r="I6033" t="s">
        <v>340</v>
      </c>
    </row>
    <row r="6034" spans="1:9" x14ac:dyDescent="0.2">
      <c r="A6034" t="s">
        <v>1441</v>
      </c>
      <c r="B6034">
        <v>4.3905136743696912E-9</v>
      </c>
      <c r="C6034" t="s">
        <v>35</v>
      </c>
      <c r="D6034" t="s">
        <v>15</v>
      </c>
      <c r="F6034" t="s">
        <v>36</v>
      </c>
      <c r="G6034">
        <v>0</v>
      </c>
      <c r="H6034" t="s">
        <v>1441</v>
      </c>
      <c r="I6034" t="s">
        <v>340</v>
      </c>
    </row>
    <row r="6035" spans="1:9" x14ac:dyDescent="0.2">
      <c r="A6035" t="s">
        <v>1442</v>
      </c>
      <c r="B6035">
        <v>1.0521308675626849E-7</v>
      </c>
      <c r="C6035" t="s">
        <v>35</v>
      </c>
      <c r="D6035" t="s">
        <v>15</v>
      </c>
      <c r="F6035" t="s">
        <v>36</v>
      </c>
      <c r="G6035">
        <v>0</v>
      </c>
      <c r="H6035" t="s">
        <v>1442</v>
      </c>
      <c r="I6035" t="s">
        <v>340</v>
      </c>
    </row>
    <row r="6036" spans="1:9" x14ac:dyDescent="0.2">
      <c r="A6036" t="s">
        <v>341</v>
      </c>
      <c r="B6036">
        <v>2.1036182300075951E-7</v>
      </c>
      <c r="C6036" t="s">
        <v>35</v>
      </c>
      <c r="D6036" t="s">
        <v>15</v>
      </c>
      <c r="F6036" t="s">
        <v>36</v>
      </c>
      <c r="G6036">
        <v>0</v>
      </c>
      <c r="H6036" t="s">
        <v>341</v>
      </c>
      <c r="I6036" t="s">
        <v>340</v>
      </c>
    </row>
    <row r="6037" spans="1:9" x14ac:dyDescent="0.2">
      <c r="A6037" t="s">
        <v>342</v>
      </c>
      <c r="B6037">
        <v>2.1036182300075951E-7</v>
      </c>
      <c r="C6037" t="s">
        <v>35</v>
      </c>
      <c r="D6037" t="s">
        <v>15</v>
      </c>
      <c r="F6037" t="s">
        <v>36</v>
      </c>
      <c r="G6037">
        <v>0</v>
      </c>
      <c r="H6037" t="s">
        <v>342</v>
      </c>
      <c r="I6037" t="s">
        <v>340</v>
      </c>
    </row>
    <row r="6038" spans="1:9" x14ac:dyDescent="0.2">
      <c r="A6038" t="s">
        <v>343</v>
      </c>
      <c r="B6038">
        <v>1.161457169463653E-7</v>
      </c>
      <c r="C6038" t="s">
        <v>35</v>
      </c>
      <c r="D6038" t="s">
        <v>15</v>
      </c>
      <c r="F6038" t="s">
        <v>36</v>
      </c>
      <c r="G6038">
        <v>0</v>
      </c>
      <c r="H6038" t="s">
        <v>343</v>
      </c>
      <c r="I6038" t="s">
        <v>340</v>
      </c>
    </row>
    <row r="6039" spans="1:9" x14ac:dyDescent="0.2">
      <c r="A6039" t="s">
        <v>344</v>
      </c>
      <c r="B6039">
        <v>1.161457169463653E-7</v>
      </c>
      <c r="C6039" t="s">
        <v>35</v>
      </c>
      <c r="D6039" t="s">
        <v>15</v>
      </c>
      <c r="F6039" t="s">
        <v>36</v>
      </c>
      <c r="G6039">
        <v>0</v>
      </c>
      <c r="H6039" t="s">
        <v>344</v>
      </c>
      <c r="I6039" t="s">
        <v>340</v>
      </c>
    </row>
    <row r="6040" spans="1:9" x14ac:dyDescent="0.2">
      <c r="A6040" t="s">
        <v>345</v>
      </c>
      <c r="B6040">
        <v>2.1895696433061281E-6</v>
      </c>
      <c r="C6040" t="s">
        <v>35</v>
      </c>
      <c r="D6040" t="s">
        <v>15</v>
      </c>
      <c r="F6040" t="s">
        <v>36</v>
      </c>
      <c r="G6040">
        <v>0</v>
      </c>
      <c r="H6040" t="s">
        <v>345</v>
      </c>
      <c r="I6040" t="s">
        <v>340</v>
      </c>
    </row>
    <row r="6041" spans="1:9" x14ac:dyDescent="0.2">
      <c r="A6041" t="s">
        <v>346</v>
      </c>
      <c r="B6041">
        <v>1.2113722961667671E-6</v>
      </c>
      <c r="C6041" t="s">
        <v>35</v>
      </c>
      <c r="D6041" t="s">
        <v>15</v>
      </c>
      <c r="F6041" t="s">
        <v>36</v>
      </c>
      <c r="G6041">
        <v>0</v>
      </c>
      <c r="H6041" t="s">
        <v>346</v>
      </c>
      <c r="I6041" t="s">
        <v>340</v>
      </c>
    </row>
    <row r="6042" spans="1:9" x14ac:dyDescent="0.2">
      <c r="A6042" t="s">
        <v>347</v>
      </c>
      <c r="B6042">
        <v>1.5412295411323661E-7</v>
      </c>
      <c r="C6042" t="s">
        <v>49</v>
      </c>
      <c r="D6042" t="s">
        <v>15</v>
      </c>
      <c r="F6042" t="s">
        <v>36</v>
      </c>
      <c r="G6042">
        <v>0</v>
      </c>
      <c r="H6042" t="s">
        <v>347</v>
      </c>
      <c r="I6042" t="s">
        <v>340</v>
      </c>
    </row>
    <row r="6043" spans="1:9" x14ac:dyDescent="0.2">
      <c r="A6043" t="s">
        <v>348</v>
      </c>
      <c r="B6043">
        <v>3.281510868019834E-9</v>
      </c>
      <c r="C6043" t="s">
        <v>49</v>
      </c>
      <c r="D6043" t="s">
        <v>15</v>
      </c>
      <c r="F6043" t="s">
        <v>36</v>
      </c>
      <c r="G6043">
        <v>0</v>
      </c>
      <c r="H6043" t="s">
        <v>348</v>
      </c>
      <c r="I6043" t="s">
        <v>340</v>
      </c>
    </row>
    <row r="6044" spans="1:9" x14ac:dyDescent="0.2">
      <c r="A6044" t="s">
        <v>349</v>
      </c>
      <c r="B6044">
        <v>9.554485716244923E-8</v>
      </c>
      <c r="C6044" t="s">
        <v>35</v>
      </c>
      <c r="D6044" t="s">
        <v>15</v>
      </c>
      <c r="F6044" t="s">
        <v>36</v>
      </c>
      <c r="G6044">
        <v>0</v>
      </c>
      <c r="H6044" t="s">
        <v>349</v>
      </c>
      <c r="I6044" t="s">
        <v>340</v>
      </c>
    </row>
    <row r="6045" spans="1:9" x14ac:dyDescent="0.2">
      <c r="A6045" t="s">
        <v>350</v>
      </c>
      <c r="B6045">
        <v>2.2976263270017552E-6</v>
      </c>
      <c r="C6045" t="s">
        <v>35</v>
      </c>
      <c r="D6045" t="s">
        <v>15</v>
      </c>
      <c r="F6045" t="s">
        <v>36</v>
      </c>
      <c r="G6045">
        <v>0</v>
      </c>
      <c r="H6045" t="s">
        <v>350</v>
      </c>
      <c r="I6045" t="s">
        <v>340</v>
      </c>
    </row>
    <row r="6046" spans="1:9" x14ac:dyDescent="0.2">
      <c r="A6046" t="s">
        <v>351</v>
      </c>
      <c r="B6046">
        <v>5.3061518888431617E-8</v>
      </c>
      <c r="C6046" t="s">
        <v>35</v>
      </c>
      <c r="D6046" t="s">
        <v>15</v>
      </c>
      <c r="F6046" t="s">
        <v>36</v>
      </c>
      <c r="G6046">
        <v>0</v>
      </c>
      <c r="H6046" t="s">
        <v>351</v>
      </c>
      <c r="I6046" t="s">
        <v>340</v>
      </c>
    </row>
    <row r="6047" spans="1:9" x14ac:dyDescent="0.2">
      <c r="A6047" t="s">
        <v>352</v>
      </c>
      <c r="B6047">
        <v>1.2739314288326559E-6</v>
      </c>
      <c r="C6047" t="s">
        <v>35</v>
      </c>
      <c r="D6047" t="s">
        <v>15</v>
      </c>
      <c r="F6047" t="s">
        <v>36</v>
      </c>
      <c r="G6047">
        <v>0</v>
      </c>
      <c r="H6047" t="s">
        <v>352</v>
      </c>
      <c r="I6047" t="s">
        <v>340</v>
      </c>
    </row>
    <row r="6048" spans="1:9" x14ac:dyDescent="0.2">
      <c r="A6048" t="s">
        <v>442</v>
      </c>
      <c r="B6048">
        <v>3.7025999999999999E-3</v>
      </c>
      <c r="C6048" t="s">
        <v>42</v>
      </c>
      <c r="D6048" t="s">
        <v>16</v>
      </c>
      <c r="F6048" t="s">
        <v>36</v>
      </c>
      <c r="G6048">
        <v>0</v>
      </c>
      <c r="H6048" t="s">
        <v>443</v>
      </c>
      <c r="I6048" t="s">
        <v>353</v>
      </c>
    </row>
    <row r="6049" spans="1:19" x14ac:dyDescent="0.2">
      <c r="A6049" t="s">
        <v>354</v>
      </c>
      <c r="B6049">
        <v>-3.3322999999999998E-6</v>
      </c>
      <c r="C6049" t="s">
        <v>49</v>
      </c>
      <c r="D6049" t="s">
        <v>250</v>
      </c>
      <c r="F6049" t="s">
        <v>36</v>
      </c>
      <c r="G6049">
        <v>0</v>
      </c>
      <c r="H6049" t="s">
        <v>355</v>
      </c>
      <c r="I6049" t="s">
        <v>353</v>
      </c>
    </row>
    <row r="6051" spans="1:19" s="2" customFormat="1" x14ac:dyDescent="0.2">
      <c r="A6051" s="2" t="s">
        <v>2</v>
      </c>
      <c r="B6051" s="2" t="s">
        <v>1460</v>
      </c>
    </row>
    <row r="6052" spans="1:19" x14ac:dyDescent="0.2">
      <c r="A6052" t="s">
        <v>4</v>
      </c>
      <c r="B6052" t="s">
        <v>404</v>
      </c>
    </row>
    <row r="6053" spans="1:19" x14ac:dyDescent="0.2">
      <c r="A6053" t="s">
        <v>6</v>
      </c>
      <c r="B6053" t="s">
        <v>1670</v>
      </c>
    </row>
    <row r="6054" spans="1:19" x14ac:dyDescent="0.2">
      <c r="A6054" t="s">
        <v>8</v>
      </c>
      <c r="B6054">
        <v>1</v>
      </c>
    </row>
    <row r="6055" spans="1:19" x14ac:dyDescent="0.2">
      <c r="A6055" t="s">
        <v>9</v>
      </c>
      <c r="B6055" t="s">
        <v>73</v>
      </c>
    </row>
    <row r="6056" spans="1:19" x14ac:dyDescent="0.2">
      <c r="A6056" t="s">
        <v>11</v>
      </c>
      <c r="B6056" t="s">
        <v>12</v>
      </c>
    </row>
    <row r="6057" spans="1:19" x14ac:dyDescent="0.2">
      <c r="A6057" t="s">
        <v>13</v>
      </c>
      <c r="B6057" t="s">
        <v>14</v>
      </c>
    </row>
    <row r="6058" spans="1:19" x14ac:dyDescent="0.2">
      <c r="A6058" t="s">
        <v>15</v>
      </c>
      <c r="B6058" t="s">
        <v>53</v>
      </c>
    </row>
    <row r="6059" spans="1:19" x14ac:dyDescent="0.2">
      <c r="A6059" t="s">
        <v>17</v>
      </c>
    </row>
    <row r="6060" spans="1:19" s="2" customFormat="1" x14ac:dyDescent="0.2">
      <c r="A6060" s="2" t="s">
        <v>18</v>
      </c>
      <c r="B6060" s="2" t="s">
        <v>19</v>
      </c>
      <c r="C6060" s="2" t="s">
        <v>6</v>
      </c>
      <c r="D6060" s="2" t="s">
        <v>15</v>
      </c>
      <c r="E6060" s="2" t="s">
        <v>20</v>
      </c>
      <c r="F6060" s="2" t="s">
        <v>13</v>
      </c>
      <c r="G6060" s="2" t="s">
        <v>21</v>
      </c>
      <c r="H6060" s="2" t="s">
        <v>9</v>
      </c>
      <c r="I6060" s="2" t="s">
        <v>4</v>
      </c>
      <c r="J6060" s="2" t="s">
        <v>1925</v>
      </c>
      <c r="K6060" s="2" t="s">
        <v>1998</v>
      </c>
      <c r="L6060" s="2" t="s">
        <v>2002</v>
      </c>
      <c r="M6060" s="2" t="s">
        <v>2001</v>
      </c>
      <c r="O6060" s="2" t="s">
        <v>2000</v>
      </c>
      <c r="P6060" s="2" t="s">
        <v>2004</v>
      </c>
      <c r="Q6060" s="2" t="s">
        <v>1502</v>
      </c>
      <c r="R6060" s="2" t="s">
        <v>2005</v>
      </c>
      <c r="S6060" s="2" t="s">
        <v>2006</v>
      </c>
    </row>
    <row r="6061" spans="1:19" x14ac:dyDescent="0.2">
      <c r="A6061" t="s">
        <v>335</v>
      </c>
      <c r="B6061">
        <v>3.8502999999999998</v>
      </c>
      <c r="D6061" t="s">
        <v>30</v>
      </c>
      <c r="E6061" t="s">
        <v>336</v>
      </c>
      <c r="F6061" t="s">
        <v>27</v>
      </c>
      <c r="G6061">
        <v>0</v>
      </c>
      <c r="I6061" t="s">
        <v>337</v>
      </c>
    </row>
    <row r="6062" spans="1:19" x14ac:dyDescent="0.2">
      <c r="A6062" t="s">
        <v>29</v>
      </c>
      <c r="B6062">
        <v>0.25026999999999999</v>
      </c>
      <c r="D6062" t="s">
        <v>30</v>
      </c>
      <c r="E6062" t="s">
        <v>31</v>
      </c>
      <c r="F6062" t="s">
        <v>27</v>
      </c>
      <c r="G6062">
        <v>0</v>
      </c>
      <c r="I6062" t="s">
        <v>338</v>
      </c>
    </row>
    <row r="6063" spans="1:19" x14ac:dyDescent="0.2">
      <c r="A6063" t="s">
        <v>1460</v>
      </c>
      <c r="B6063">
        <v>1</v>
      </c>
      <c r="C6063" t="str">
        <f>B6053</f>
        <v>SZ</v>
      </c>
      <c r="D6063" t="s">
        <v>53</v>
      </c>
      <c r="E6063" t="s">
        <v>339</v>
      </c>
      <c r="F6063" t="s">
        <v>33</v>
      </c>
      <c r="G6063">
        <v>0</v>
      </c>
      <c r="H6063" t="s">
        <v>73</v>
      </c>
      <c r="J6063">
        <f>VLOOKUP(C6063,'extension - production vol'!$B$6:$D$235,3,0)</f>
        <v>7.0999999999999994E-2</v>
      </c>
    </row>
    <row r="6064" spans="1:19" x14ac:dyDescent="0.2">
      <c r="A6064" t="s">
        <v>1434</v>
      </c>
      <c r="B6064">
        <v>3.3521534714391271E-8</v>
      </c>
      <c r="C6064" t="s">
        <v>49</v>
      </c>
      <c r="D6064" t="s">
        <v>15</v>
      </c>
      <c r="F6064" t="s">
        <v>36</v>
      </c>
      <c r="G6064">
        <v>0</v>
      </c>
      <c r="H6064" t="s">
        <v>1434</v>
      </c>
      <c r="I6064" t="s">
        <v>340</v>
      </c>
    </row>
    <row r="6065" spans="1:9" x14ac:dyDescent="0.2">
      <c r="A6065" t="s">
        <v>1435</v>
      </c>
      <c r="B6065">
        <v>1.7708617649119798E-8</v>
      </c>
      <c r="C6065" t="s">
        <v>49</v>
      </c>
      <c r="D6065" t="s">
        <v>15</v>
      </c>
      <c r="F6065" t="s">
        <v>36</v>
      </c>
      <c r="G6065">
        <v>0</v>
      </c>
      <c r="H6065" t="s">
        <v>1435</v>
      </c>
      <c r="I6065" t="s">
        <v>340</v>
      </c>
    </row>
    <row r="6066" spans="1:9" x14ac:dyDescent="0.2">
      <c r="A6066" t="s">
        <v>1452</v>
      </c>
      <c r="B6066">
        <v>3.0570455872195341E-10</v>
      </c>
      <c r="C6066" t="s">
        <v>35</v>
      </c>
      <c r="D6066" t="s">
        <v>15</v>
      </c>
      <c r="F6066" t="s">
        <v>36</v>
      </c>
      <c r="G6066">
        <v>0</v>
      </c>
      <c r="H6066" t="s">
        <v>1452</v>
      </c>
      <c r="I6066" t="s">
        <v>340</v>
      </c>
    </row>
    <row r="6067" spans="1:9" x14ac:dyDescent="0.2">
      <c r="A6067" t="s">
        <v>1453</v>
      </c>
      <c r="B6067">
        <v>3.7018911407736551E-10</v>
      </c>
      <c r="C6067" t="s">
        <v>35</v>
      </c>
      <c r="D6067" t="s">
        <v>15</v>
      </c>
      <c r="F6067" t="s">
        <v>36</v>
      </c>
      <c r="G6067">
        <v>0</v>
      </c>
      <c r="H6067" t="s">
        <v>1453</v>
      </c>
      <c r="I6067" t="s">
        <v>340</v>
      </c>
    </row>
    <row r="6068" spans="1:9" x14ac:dyDescent="0.2">
      <c r="A6068" t="s">
        <v>1454</v>
      </c>
      <c r="B6068">
        <v>4.824400067330827E-11</v>
      </c>
      <c r="C6068" t="s">
        <v>35</v>
      </c>
      <c r="D6068" t="s">
        <v>15</v>
      </c>
      <c r="F6068" t="s">
        <v>36</v>
      </c>
      <c r="G6068">
        <v>0</v>
      </c>
      <c r="H6068" t="s">
        <v>1454</v>
      </c>
      <c r="I6068" t="s">
        <v>340</v>
      </c>
    </row>
    <row r="6069" spans="1:9" x14ac:dyDescent="0.2">
      <c r="A6069" t="s">
        <v>1455</v>
      </c>
      <c r="B6069">
        <v>9.7920991465625702E-9</v>
      </c>
      <c r="C6069" t="s">
        <v>35</v>
      </c>
      <c r="D6069" t="s">
        <v>15</v>
      </c>
      <c r="F6069" t="s">
        <v>36</v>
      </c>
      <c r="G6069">
        <v>0</v>
      </c>
      <c r="H6069" t="s">
        <v>1455</v>
      </c>
      <c r="I6069" t="s">
        <v>340</v>
      </c>
    </row>
    <row r="6070" spans="1:9" x14ac:dyDescent="0.2">
      <c r="A6070" t="s">
        <v>1456</v>
      </c>
      <c r="B6070">
        <v>5.1826475970831156E-9</v>
      </c>
      <c r="C6070" t="s">
        <v>35</v>
      </c>
      <c r="D6070" t="s">
        <v>15</v>
      </c>
      <c r="F6070" t="s">
        <v>36</v>
      </c>
      <c r="G6070">
        <v>0</v>
      </c>
      <c r="H6070" t="s">
        <v>1456</v>
      </c>
      <c r="I6070" t="s">
        <v>340</v>
      </c>
    </row>
    <row r="6071" spans="1:9" x14ac:dyDescent="0.2">
      <c r="A6071" t="s">
        <v>1461</v>
      </c>
      <c r="B6071">
        <v>5.3404337904433668E-9</v>
      </c>
      <c r="C6071" t="s">
        <v>49</v>
      </c>
      <c r="D6071" t="s">
        <v>15</v>
      </c>
      <c r="F6071" t="s">
        <v>36</v>
      </c>
      <c r="G6071">
        <v>0</v>
      </c>
      <c r="H6071" t="s">
        <v>1461</v>
      </c>
      <c r="I6071" t="s">
        <v>340</v>
      </c>
    </row>
    <row r="6072" spans="1:9" x14ac:dyDescent="0.2">
      <c r="A6072" t="s">
        <v>1457</v>
      </c>
      <c r="B6072">
        <v>6.2434324500307844E-8</v>
      </c>
      <c r="C6072" t="s">
        <v>49</v>
      </c>
      <c r="D6072" t="s">
        <v>15</v>
      </c>
      <c r="F6072" t="s">
        <v>36</v>
      </c>
      <c r="G6072">
        <v>0</v>
      </c>
      <c r="H6072" t="s">
        <v>1457</v>
      </c>
      <c r="I6072" t="s">
        <v>340</v>
      </c>
    </row>
    <row r="6073" spans="1:9" x14ac:dyDescent="0.2">
      <c r="A6073" t="s">
        <v>1462</v>
      </c>
      <c r="B6073">
        <v>1.9816111689228142E-9</v>
      </c>
      <c r="C6073" t="s">
        <v>49</v>
      </c>
      <c r="D6073" t="s">
        <v>15</v>
      </c>
      <c r="F6073" t="s">
        <v>36</v>
      </c>
      <c r="G6073">
        <v>0</v>
      </c>
      <c r="H6073" t="s">
        <v>1462</v>
      </c>
      <c r="I6073" t="s">
        <v>340</v>
      </c>
    </row>
    <row r="6074" spans="1:9" x14ac:dyDescent="0.2">
      <c r="A6074" t="s">
        <v>1458</v>
      </c>
      <c r="B6074">
        <v>3.3001000093019847E-8</v>
      </c>
      <c r="C6074" t="s">
        <v>49</v>
      </c>
      <c r="D6074" t="s">
        <v>15</v>
      </c>
      <c r="F6074" t="s">
        <v>36</v>
      </c>
      <c r="G6074">
        <v>0</v>
      </c>
      <c r="H6074" t="s">
        <v>1458</v>
      </c>
      <c r="I6074" t="s">
        <v>340</v>
      </c>
    </row>
    <row r="6075" spans="1:9" x14ac:dyDescent="0.2">
      <c r="A6075" t="s">
        <v>442</v>
      </c>
      <c r="B6075">
        <v>3.7025999999999999E-3</v>
      </c>
      <c r="C6075" t="s">
        <v>42</v>
      </c>
      <c r="D6075" t="s">
        <v>16</v>
      </c>
      <c r="F6075" t="s">
        <v>36</v>
      </c>
      <c r="G6075">
        <v>0</v>
      </c>
      <c r="H6075" t="s">
        <v>443</v>
      </c>
      <c r="I6075" t="s">
        <v>353</v>
      </c>
    </row>
    <row r="6076" spans="1:9" x14ac:dyDescent="0.2">
      <c r="A6076" t="s">
        <v>354</v>
      </c>
      <c r="B6076">
        <v>-3.3322999999999998E-6</v>
      </c>
      <c r="C6076" t="s">
        <v>49</v>
      </c>
      <c r="D6076" t="s">
        <v>250</v>
      </c>
      <c r="F6076" t="s">
        <v>36</v>
      </c>
      <c r="G6076">
        <v>0</v>
      </c>
      <c r="H6076" t="s">
        <v>355</v>
      </c>
      <c r="I6076" t="s">
        <v>353</v>
      </c>
    </row>
    <row r="6078" spans="1:9" s="2" customFormat="1" x14ac:dyDescent="0.2">
      <c r="A6078" s="2" t="s">
        <v>2</v>
      </c>
      <c r="B6078" s="2" t="s">
        <v>332</v>
      </c>
    </row>
    <row r="6079" spans="1:9" x14ac:dyDescent="0.2">
      <c r="A6079" t="s">
        <v>4</v>
      </c>
      <c r="B6079" t="s">
        <v>356</v>
      </c>
    </row>
    <row r="6080" spans="1:9" x14ac:dyDescent="0.2">
      <c r="A6080" t="s">
        <v>6</v>
      </c>
      <c r="B6080" t="s">
        <v>1670</v>
      </c>
    </row>
    <row r="6081" spans="1:22" x14ac:dyDescent="0.2">
      <c r="A6081" t="s">
        <v>8</v>
      </c>
      <c r="B6081">
        <v>1</v>
      </c>
    </row>
    <row r="6082" spans="1:22" x14ac:dyDescent="0.2">
      <c r="A6082" t="s">
        <v>9</v>
      </c>
      <c r="B6082" t="s">
        <v>73</v>
      </c>
    </row>
    <row r="6083" spans="1:22" x14ac:dyDescent="0.2">
      <c r="A6083" t="s">
        <v>11</v>
      </c>
      <c r="B6083" t="s">
        <v>12</v>
      </c>
    </row>
    <row r="6084" spans="1:22" x14ac:dyDescent="0.2">
      <c r="A6084" t="s">
        <v>13</v>
      </c>
      <c r="B6084" t="s">
        <v>14</v>
      </c>
    </row>
    <row r="6085" spans="1:22" x14ac:dyDescent="0.2">
      <c r="A6085" t="s">
        <v>15</v>
      </c>
      <c r="B6085" t="s">
        <v>53</v>
      </c>
    </row>
    <row r="6086" spans="1:22" x14ac:dyDescent="0.2">
      <c r="A6086" t="s">
        <v>17</v>
      </c>
    </row>
    <row r="6087" spans="1:22" s="2" customFormat="1" x14ac:dyDescent="0.2">
      <c r="A6087" s="2" t="s">
        <v>18</v>
      </c>
      <c r="B6087" s="2" t="s">
        <v>19</v>
      </c>
      <c r="C6087" s="2" t="s">
        <v>6</v>
      </c>
      <c r="D6087" s="2" t="s">
        <v>15</v>
      </c>
      <c r="E6087" s="2" t="s">
        <v>20</v>
      </c>
      <c r="F6087" s="2" t="s">
        <v>13</v>
      </c>
      <c r="G6087" s="2" t="s">
        <v>21</v>
      </c>
      <c r="H6087" s="2" t="s">
        <v>22</v>
      </c>
      <c r="I6087" s="2" t="s">
        <v>23</v>
      </c>
      <c r="J6087" s="2" t="s">
        <v>4</v>
      </c>
      <c r="K6087" s="2" t="s">
        <v>24</v>
      </c>
      <c r="L6087" s="2" t="s">
        <v>9</v>
      </c>
      <c r="M6087" s="2" t="s">
        <v>1998</v>
      </c>
      <c r="O6087" s="2" t="s">
        <v>2002</v>
      </c>
      <c r="P6087" s="2" t="s">
        <v>2003</v>
      </c>
      <c r="Q6087" s="2" t="s">
        <v>2001</v>
      </c>
      <c r="R6087" s="2" t="s">
        <v>2000</v>
      </c>
      <c r="S6087" s="2" t="s">
        <v>2004</v>
      </c>
      <c r="T6087" s="2" t="s">
        <v>1502</v>
      </c>
      <c r="U6087" s="2" t="s">
        <v>2005</v>
      </c>
      <c r="V6087" s="2" t="s">
        <v>2006</v>
      </c>
    </row>
    <row r="6088" spans="1:22" x14ac:dyDescent="0.2">
      <c r="A6088" t="s">
        <v>335</v>
      </c>
      <c r="B6088">
        <v>3.8502999999999998</v>
      </c>
      <c r="D6088" t="s">
        <v>30</v>
      </c>
      <c r="E6088" t="s">
        <v>336</v>
      </c>
      <c r="F6088" t="s">
        <v>27</v>
      </c>
      <c r="G6088">
        <v>2</v>
      </c>
      <c r="H6088">
        <v>1.348151067341848</v>
      </c>
      <c r="I6088">
        <v>4.3409845976280087E-2</v>
      </c>
      <c r="J6088" t="s">
        <v>337</v>
      </c>
    </row>
    <row r="6089" spans="1:22" x14ac:dyDescent="0.2">
      <c r="A6089" t="s">
        <v>29</v>
      </c>
      <c r="B6089">
        <v>0.25026999999999999</v>
      </c>
      <c r="D6089" t="s">
        <v>30</v>
      </c>
      <c r="E6089" t="s">
        <v>31</v>
      </c>
      <c r="F6089" t="s">
        <v>27</v>
      </c>
      <c r="G6089">
        <v>2</v>
      </c>
      <c r="H6089">
        <v>-1.385214943900327</v>
      </c>
      <c r="I6089">
        <v>2.439508208471609E-2</v>
      </c>
      <c r="J6089" t="s">
        <v>358</v>
      </c>
    </row>
    <row r="6090" spans="1:22" x14ac:dyDescent="0.2">
      <c r="A6090" t="s">
        <v>332</v>
      </c>
      <c r="B6090">
        <v>1</v>
      </c>
      <c r="C6090" t="str">
        <f>B6080</f>
        <v>SZ</v>
      </c>
      <c r="D6090" t="s">
        <v>53</v>
      </c>
      <c r="E6090" t="s">
        <v>339</v>
      </c>
      <c r="F6090" t="s">
        <v>33</v>
      </c>
      <c r="G6090">
        <v>0</v>
      </c>
      <c r="H6090">
        <v>1</v>
      </c>
      <c r="L6090" t="s">
        <v>73</v>
      </c>
      <c r="M6090">
        <f>VLOOKUP(C6090,'extension - production vol'!$B$6:$D$235,3,0)</f>
        <v>7.0999999999999994E-2</v>
      </c>
    </row>
    <row r="6091" spans="1:22" x14ac:dyDescent="0.2">
      <c r="A6091" t="s">
        <v>1434</v>
      </c>
      <c r="B6091">
        <v>9.5377999999999999E-9</v>
      </c>
      <c r="C6091" t="s">
        <v>49</v>
      </c>
      <c r="D6091" t="s">
        <v>15</v>
      </c>
      <c r="F6091" t="s">
        <v>36</v>
      </c>
      <c r="G6091">
        <v>2</v>
      </c>
      <c r="H6091">
        <v>-18.46800298604678</v>
      </c>
      <c r="I6091">
        <v>9.798894162072011E-2</v>
      </c>
      <c r="J6091" t="s">
        <v>340</v>
      </c>
      <c r="L6091" t="s">
        <v>1434</v>
      </c>
    </row>
    <row r="6092" spans="1:22" x14ac:dyDescent="0.2">
      <c r="A6092" t="s">
        <v>1435</v>
      </c>
      <c r="B6092">
        <v>5.0512999999999997E-9</v>
      </c>
      <c r="C6092" t="s">
        <v>49</v>
      </c>
      <c r="D6092" t="s">
        <v>15</v>
      </c>
      <c r="F6092" t="s">
        <v>36</v>
      </c>
      <c r="G6092">
        <v>2</v>
      </c>
      <c r="H6092">
        <v>-19.10362020104489</v>
      </c>
      <c r="I6092">
        <v>9.798894162072011E-2</v>
      </c>
      <c r="J6092" t="s">
        <v>340</v>
      </c>
      <c r="L6092" t="s">
        <v>1435</v>
      </c>
    </row>
    <row r="6093" spans="1:22" x14ac:dyDescent="0.2">
      <c r="A6093" t="s">
        <v>1439</v>
      </c>
      <c r="B6093">
        <v>2.7893999999999999E-9</v>
      </c>
      <c r="C6093" t="s">
        <v>49</v>
      </c>
      <c r="D6093" t="s">
        <v>15</v>
      </c>
      <c r="F6093" t="s">
        <v>36</v>
      </c>
      <c r="G6093">
        <v>2</v>
      </c>
      <c r="H6093">
        <v>-19.697439318003951</v>
      </c>
      <c r="I6093">
        <v>9.798894162072011E-2</v>
      </c>
      <c r="J6093" t="s">
        <v>340</v>
      </c>
      <c r="L6093" t="s">
        <v>1439</v>
      </c>
    </row>
    <row r="6094" spans="1:22" x14ac:dyDescent="0.2">
      <c r="A6094" t="s">
        <v>1440</v>
      </c>
      <c r="B6094">
        <v>5.6277000000000002E-8</v>
      </c>
      <c r="C6094" t="s">
        <v>49</v>
      </c>
      <c r="D6094" t="s">
        <v>15</v>
      </c>
      <c r="F6094" t="s">
        <v>36</v>
      </c>
      <c r="G6094">
        <v>2</v>
      </c>
      <c r="H6094">
        <v>-16.692979911025031</v>
      </c>
      <c r="I6094">
        <v>9.798894162072011E-2</v>
      </c>
      <c r="J6094" t="s">
        <v>340</v>
      </c>
      <c r="L6094" t="s">
        <v>1440</v>
      </c>
    </row>
    <row r="6095" spans="1:22" x14ac:dyDescent="0.2">
      <c r="A6095" t="s">
        <v>1441</v>
      </c>
      <c r="B6095">
        <v>4.4043E-10</v>
      </c>
      <c r="C6095" t="s">
        <v>35</v>
      </c>
      <c r="D6095" t="s">
        <v>15</v>
      </c>
      <c r="F6095" t="s">
        <v>36</v>
      </c>
      <c r="G6095">
        <v>2</v>
      </c>
      <c r="H6095">
        <v>-21.54326959350907</v>
      </c>
      <c r="I6095">
        <v>9.798894162072011E-2</v>
      </c>
      <c r="J6095" t="s">
        <v>340</v>
      </c>
      <c r="L6095" t="s">
        <v>1441</v>
      </c>
    </row>
    <row r="6096" spans="1:22" x14ac:dyDescent="0.2">
      <c r="A6096" t="s">
        <v>1442</v>
      </c>
      <c r="B6096">
        <v>7.3404E-9</v>
      </c>
      <c r="C6096" t="s">
        <v>35</v>
      </c>
      <c r="D6096" t="s">
        <v>15</v>
      </c>
      <c r="F6096" t="s">
        <v>36</v>
      </c>
      <c r="G6096">
        <v>2</v>
      </c>
      <c r="H6096">
        <v>-18.729872499892029</v>
      </c>
      <c r="I6096">
        <v>9.798894162072011E-2</v>
      </c>
      <c r="J6096" t="s">
        <v>340</v>
      </c>
      <c r="L6096" t="s">
        <v>1442</v>
      </c>
    </row>
    <row r="6097" spans="1:12" x14ac:dyDescent="0.2">
      <c r="A6097" t="s">
        <v>1452</v>
      </c>
      <c r="B6097">
        <v>3.8934000000000002E-10</v>
      </c>
      <c r="C6097" t="s">
        <v>35</v>
      </c>
      <c r="D6097" t="s">
        <v>15</v>
      </c>
      <c r="F6097" t="s">
        <v>36</v>
      </c>
      <c r="G6097">
        <v>2</v>
      </c>
      <c r="H6097">
        <v>-21.666568118067421</v>
      </c>
      <c r="I6097">
        <v>9.798894162072011E-2</v>
      </c>
      <c r="J6097" t="s">
        <v>340</v>
      </c>
      <c r="L6097" t="s">
        <v>1452</v>
      </c>
    </row>
    <row r="6098" spans="1:12" x14ac:dyDescent="0.2">
      <c r="A6098" t="s">
        <v>1453</v>
      </c>
      <c r="B6098">
        <v>4.7130000000000002E-10</v>
      </c>
      <c r="C6098" t="s">
        <v>35</v>
      </c>
      <c r="D6098" t="s">
        <v>15</v>
      </c>
      <c r="F6098" t="s">
        <v>36</v>
      </c>
      <c r="G6098">
        <v>2</v>
      </c>
      <c r="H6098">
        <v>-21.47552628199886</v>
      </c>
      <c r="I6098">
        <v>9.798894162072011E-2</v>
      </c>
      <c r="J6098" t="s">
        <v>340</v>
      </c>
      <c r="L6098" t="s">
        <v>1453</v>
      </c>
    </row>
    <row r="6099" spans="1:12" x14ac:dyDescent="0.2">
      <c r="A6099" t="s">
        <v>1454</v>
      </c>
      <c r="B6099">
        <v>6.1474000000000004E-11</v>
      </c>
      <c r="C6099" t="s">
        <v>35</v>
      </c>
      <c r="D6099" t="s">
        <v>15</v>
      </c>
      <c r="F6099" t="s">
        <v>36</v>
      </c>
      <c r="G6099">
        <v>2</v>
      </c>
      <c r="H6099">
        <v>-23.51240679473371</v>
      </c>
      <c r="I6099">
        <v>9.798894162072011E-2</v>
      </c>
      <c r="J6099" t="s">
        <v>340</v>
      </c>
      <c r="L6099" t="s">
        <v>1454</v>
      </c>
    </row>
    <row r="6100" spans="1:12" x14ac:dyDescent="0.2">
      <c r="A6100" t="s">
        <v>1455</v>
      </c>
      <c r="B6100">
        <v>1.2458999999999999E-8</v>
      </c>
      <c r="C6100" t="s">
        <v>35</v>
      </c>
      <c r="D6100" t="s">
        <v>15</v>
      </c>
      <c r="F6100" t="s">
        <v>36</v>
      </c>
      <c r="G6100">
        <v>2</v>
      </c>
      <c r="H6100">
        <v>-18.20082258362968</v>
      </c>
      <c r="I6100">
        <v>9.798894162072011E-2</v>
      </c>
      <c r="J6100" t="s">
        <v>340</v>
      </c>
      <c r="L6100" t="s">
        <v>1455</v>
      </c>
    </row>
    <row r="6101" spans="1:12" x14ac:dyDescent="0.2">
      <c r="A6101" t="s">
        <v>1456</v>
      </c>
      <c r="B6101">
        <v>6.5981999999999998E-9</v>
      </c>
      <c r="C6101" t="s">
        <v>35</v>
      </c>
      <c r="D6101" t="s">
        <v>15</v>
      </c>
      <c r="F6101" t="s">
        <v>36</v>
      </c>
      <c r="G6101">
        <v>2</v>
      </c>
      <c r="H6101">
        <v>-18.836468952383601</v>
      </c>
      <c r="I6101">
        <v>9.798894162072011E-2</v>
      </c>
      <c r="J6101" t="s">
        <v>340</v>
      </c>
      <c r="L6101" t="s">
        <v>1456</v>
      </c>
    </row>
    <row r="6102" spans="1:12" x14ac:dyDescent="0.2">
      <c r="A6102" t="s">
        <v>1461</v>
      </c>
      <c r="B6102">
        <v>1.0666E-9</v>
      </c>
      <c r="C6102" t="s">
        <v>49</v>
      </c>
      <c r="D6102" t="s">
        <v>15</v>
      </c>
      <c r="F6102" t="s">
        <v>36</v>
      </c>
      <c r="G6102">
        <v>2</v>
      </c>
      <c r="H6102">
        <v>-20.658789817762049</v>
      </c>
      <c r="I6102">
        <v>9.798894162072011E-2</v>
      </c>
      <c r="J6102" t="s">
        <v>340</v>
      </c>
      <c r="L6102" t="s">
        <v>1461</v>
      </c>
    </row>
    <row r="6103" spans="1:12" x14ac:dyDescent="0.2">
      <c r="A6103" t="s">
        <v>1457</v>
      </c>
      <c r="B6103">
        <v>1.7777000000000001E-8</v>
      </c>
      <c r="C6103" t="s">
        <v>49</v>
      </c>
      <c r="D6103" t="s">
        <v>15</v>
      </c>
      <c r="F6103" t="s">
        <v>36</v>
      </c>
      <c r="G6103">
        <v>2</v>
      </c>
      <c r="H6103">
        <v>-17.845360350005858</v>
      </c>
      <c r="I6103">
        <v>9.798894162072011E-2</v>
      </c>
      <c r="J6103" t="s">
        <v>340</v>
      </c>
      <c r="L6103" t="s">
        <v>1457</v>
      </c>
    </row>
    <row r="6104" spans="1:12" x14ac:dyDescent="0.2">
      <c r="A6104" t="s">
        <v>1462</v>
      </c>
      <c r="B6104">
        <v>5.6487000000000004E-10</v>
      </c>
      <c r="C6104" t="s">
        <v>49</v>
      </c>
      <c r="D6104" t="s">
        <v>15</v>
      </c>
      <c r="F6104" t="s">
        <v>36</v>
      </c>
      <c r="G6104">
        <v>2</v>
      </c>
      <c r="H6104">
        <v>-21.294425499752101</v>
      </c>
      <c r="I6104">
        <v>9.798894162072011E-2</v>
      </c>
      <c r="J6104" t="s">
        <v>340</v>
      </c>
      <c r="L6104" t="s">
        <v>1462</v>
      </c>
    </row>
    <row r="6105" spans="1:12" x14ac:dyDescent="0.2">
      <c r="A6105" t="s">
        <v>1458</v>
      </c>
      <c r="B6105">
        <v>9.4146000000000001E-9</v>
      </c>
      <c r="C6105" t="s">
        <v>49</v>
      </c>
      <c r="D6105" t="s">
        <v>15</v>
      </c>
      <c r="F6105" t="s">
        <v>36</v>
      </c>
      <c r="G6105">
        <v>2</v>
      </c>
      <c r="H6105">
        <v>-18.48100416113547</v>
      </c>
      <c r="I6105">
        <v>9.798894162072011E-2</v>
      </c>
      <c r="J6105" t="s">
        <v>340</v>
      </c>
      <c r="L6105" t="s">
        <v>1458</v>
      </c>
    </row>
    <row r="6106" spans="1:12" x14ac:dyDescent="0.2">
      <c r="A6106" t="s">
        <v>341</v>
      </c>
      <c r="B6106">
        <v>2.3616999999999999E-8</v>
      </c>
      <c r="C6106" t="s">
        <v>359</v>
      </c>
      <c r="D6106" t="s">
        <v>15</v>
      </c>
      <c r="F6106" t="s">
        <v>36</v>
      </c>
      <c r="G6106">
        <v>2</v>
      </c>
      <c r="H6106">
        <v>-17.561299045251399</v>
      </c>
      <c r="I6106">
        <v>9.798894162072011E-2</v>
      </c>
      <c r="J6106" t="s">
        <v>340</v>
      </c>
      <c r="L6106" t="s">
        <v>341</v>
      </c>
    </row>
    <row r="6107" spans="1:12" x14ac:dyDescent="0.2">
      <c r="A6107" t="s">
        <v>342</v>
      </c>
      <c r="B6107">
        <v>2.3616999999999999E-8</v>
      </c>
      <c r="C6107" t="s">
        <v>359</v>
      </c>
      <c r="D6107" t="s">
        <v>15</v>
      </c>
      <c r="F6107" t="s">
        <v>36</v>
      </c>
      <c r="G6107">
        <v>2</v>
      </c>
      <c r="H6107">
        <v>-17.561299045251399</v>
      </c>
      <c r="I6107">
        <v>9.798894162072011E-2</v>
      </c>
      <c r="J6107" t="s">
        <v>340</v>
      </c>
      <c r="L6107" t="s">
        <v>342</v>
      </c>
    </row>
    <row r="6108" spans="1:12" x14ac:dyDescent="0.2">
      <c r="A6108" t="s">
        <v>343</v>
      </c>
      <c r="B6108">
        <v>1.2508E-8</v>
      </c>
      <c r="C6108" t="s">
        <v>359</v>
      </c>
      <c r="D6108" t="s">
        <v>15</v>
      </c>
      <c r="F6108" t="s">
        <v>36</v>
      </c>
      <c r="G6108">
        <v>2</v>
      </c>
      <c r="H6108">
        <v>-18.196897397350821</v>
      </c>
      <c r="I6108">
        <v>9.798894162072011E-2</v>
      </c>
      <c r="J6108" t="s">
        <v>340</v>
      </c>
      <c r="L6108" t="s">
        <v>343</v>
      </c>
    </row>
    <row r="6109" spans="1:12" x14ac:dyDescent="0.2">
      <c r="A6109" t="s">
        <v>344</v>
      </c>
      <c r="B6109">
        <v>1.2508E-8</v>
      </c>
      <c r="C6109" t="s">
        <v>359</v>
      </c>
      <c r="D6109" t="s">
        <v>15</v>
      </c>
      <c r="F6109" t="s">
        <v>36</v>
      </c>
      <c r="G6109">
        <v>2</v>
      </c>
      <c r="H6109">
        <v>-18.196897397350821</v>
      </c>
      <c r="I6109">
        <v>9.798894162072011E-2</v>
      </c>
      <c r="J6109" t="s">
        <v>340</v>
      </c>
      <c r="L6109" t="s">
        <v>344</v>
      </c>
    </row>
    <row r="6110" spans="1:12" x14ac:dyDescent="0.2">
      <c r="A6110" t="s">
        <v>345</v>
      </c>
      <c r="B6110">
        <v>2.4797999999999997E-7</v>
      </c>
      <c r="C6110" t="s">
        <v>359</v>
      </c>
      <c r="D6110" t="s">
        <v>15</v>
      </c>
      <c r="F6110" t="s">
        <v>36</v>
      </c>
      <c r="G6110">
        <v>2</v>
      </c>
      <c r="H6110">
        <v>-15.20991773919472</v>
      </c>
      <c r="I6110">
        <v>9.798894162072011E-2</v>
      </c>
      <c r="J6110" t="s">
        <v>340</v>
      </c>
      <c r="L6110" t="s">
        <v>345</v>
      </c>
    </row>
    <row r="6111" spans="1:12" x14ac:dyDescent="0.2">
      <c r="A6111" t="s">
        <v>346</v>
      </c>
      <c r="B6111">
        <v>1.3133E-7</v>
      </c>
      <c r="C6111" t="s">
        <v>359</v>
      </c>
      <c r="D6111" t="s">
        <v>15</v>
      </c>
      <c r="F6111" t="s">
        <v>36</v>
      </c>
      <c r="G6111">
        <v>2</v>
      </c>
      <c r="H6111">
        <v>-15.845552597349339</v>
      </c>
      <c r="I6111">
        <v>9.798894162072011E-2</v>
      </c>
      <c r="J6111" t="s">
        <v>340</v>
      </c>
      <c r="L6111" t="s">
        <v>346</v>
      </c>
    </row>
    <row r="6112" spans="1:12" x14ac:dyDescent="0.2">
      <c r="A6112" t="s">
        <v>347</v>
      </c>
      <c r="B6112">
        <v>4.6489E-8</v>
      </c>
      <c r="C6112" t="s">
        <v>49</v>
      </c>
      <c r="D6112" t="s">
        <v>15</v>
      </c>
      <c r="F6112" t="s">
        <v>36</v>
      </c>
      <c r="G6112">
        <v>2</v>
      </c>
      <c r="H6112">
        <v>-16.884050111477411</v>
      </c>
      <c r="I6112">
        <v>9.798894162072011E-2</v>
      </c>
      <c r="J6112" t="s">
        <v>340</v>
      </c>
      <c r="L6112" t="s">
        <v>347</v>
      </c>
    </row>
    <row r="6113" spans="1:12" x14ac:dyDescent="0.2">
      <c r="A6113" t="s">
        <v>348</v>
      </c>
      <c r="B6113">
        <v>3.3766000000000001E-9</v>
      </c>
      <c r="C6113" t="s">
        <v>49</v>
      </c>
      <c r="D6113" t="s">
        <v>15</v>
      </c>
      <c r="F6113" t="s">
        <v>36</v>
      </c>
      <c r="G6113">
        <v>2</v>
      </c>
      <c r="H6113">
        <v>-19.506396550885459</v>
      </c>
      <c r="I6113">
        <v>9.798894162072011E-2</v>
      </c>
      <c r="J6113" t="s">
        <v>340</v>
      </c>
      <c r="L6113" t="s">
        <v>348</v>
      </c>
    </row>
    <row r="6114" spans="1:12" x14ac:dyDescent="0.2">
      <c r="A6114" t="s">
        <v>349</v>
      </c>
      <c r="B6114">
        <v>1.2213E-8</v>
      </c>
      <c r="C6114" t="s">
        <v>359</v>
      </c>
      <c r="D6114" t="s">
        <v>15</v>
      </c>
      <c r="F6114" t="s">
        <v>36</v>
      </c>
      <c r="G6114">
        <v>2</v>
      </c>
      <c r="H6114">
        <v>-18.220764878757461</v>
      </c>
      <c r="I6114">
        <v>9.798894162072011E-2</v>
      </c>
      <c r="J6114" t="s">
        <v>340</v>
      </c>
      <c r="L6114" t="s">
        <v>349</v>
      </c>
    </row>
    <row r="6115" spans="1:12" x14ac:dyDescent="0.2">
      <c r="A6115" t="s">
        <v>350</v>
      </c>
      <c r="B6115">
        <v>2.0354999999999999E-7</v>
      </c>
      <c r="C6115" t="s">
        <v>359</v>
      </c>
      <c r="D6115" t="s">
        <v>15</v>
      </c>
      <c r="F6115" t="s">
        <v>36</v>
      </c>
      <c r="G6115">
        <v>2</v>
      </c>
      <c r="H6115">
        <v>-15.40735416199742</v>
      </c>
      <c r="I6115">
        <v>9.798894162072011E-2</v>
      </c>
      <c r="J6115" t="s">
        <v>340</v>
      </c>
      <c r="L6115" t="s">
        <v>350</v>
      </c>
    </row>
    <row r="6116" spans="1:12" x14ac:dyDescent="0.2">
      <c r="A6116" t="s">
        <v>351</v>
      </c>
      <c r="B6116">
        <v>6.4681999999999996E-9</v>
      </c>
      <c r="C6116" t="s">
        <v>359</v>
      </c>
      <c r="D6116" t="s">
        <v>15</v>
      </c>
      <c r="F6116" t="s">
        <v>36</v>
      </c>
      <c r="G6116">
        <v>2</v>
      </c>
      <c r="H6116">
        <v>-18.856367974250119</v>
      </c>
      <c r="I6116">
        <v>9.798894162072011E-2</v>
      </c>
      <c r="J6116" t="s">
        <v>340</v>
      </c>
      <c r="L6116" t="s">
        <v>351</v>
      </c>
    </row>
    <row r="6117" spans="1:12" x14ac:dyDescent="0.2">
      <c r="A6117" t="s">
        <v>352</v>
      </c>
      <c r="B6117">
        <v>1.078E-7</v>
      </c>
      <c r="C6117" t="s">
        <v>359</v>
      </c>
      <c r="D6117" t="s">
        <v>15</v>
      </c>
      <c r="F6117" t="s">
        <v>36</v>
      </c>
      <c r="G6117">
        <v>2</v>
      </c>
      <c r="H6117">
        <v>-16.042988178471511</v>
      </c>
      <c r="I6117">
        <v>9.798894162072011E-2</v>
      </c>
      <c r="J6117" t="s">
        <v>340</v>
      </c>
      <c r="L6117" t="s">
        <v>352</v>
      </c>
    </row>
    <row r="6118" spans="1:12" x14ac:dyDescent="0.2">
      <c r="A6118" t="s">
        <v>442</v>
      </c>
      <c r="B6118">
        <v>2.0720999999999999E-3</v>
      </c>
      <c r="C6118" t="s">
        <v>42</v>
      </c>
      <c r="D6118" t="s">
        <v>16</v>
      </c>
      <c r="F6118" t="s">
        <v>36</v>
      </c>
      <c r="G6118">
        <v>2</v>
      </c>
      <c r="H6118">
        <v>-6.1791926932012373</v>
      </c>
      <c r="I6118">
        <v>4.3409845976280087E-2</v>
      </c>
      <c r="J6118" t="s">
        <v>353</v>
      </c>
      <c r="L6118" t="s">
        <v>443</v>
      </c>
    </row>
    <row r="6119" spans="1:12" x14ac:dyDescent="0.2">
      <c r="A6119" t="s">
        <v>354</v>
      </c>
      <c r="B6119">
        <v>-1.8648999999999999E-6</v>
      </c>
      <c r="C6119" t="s">
        <v>49</v>
      </c>
      <c r="D6119" t="s">
        <v>250</v>
      </c>
      <c r="F6119" t="s">
        <v>36</v>
      </c>
      <c r="G6119">
        <v>2</v>
      </c>
      <c r="H6119">
        <v>-13.19230312560901</v>
      </c>
      <c r="I6119">
        <v>4.3409845976280087E-2</v>
      </c>
      <c r="J6119" t="s">
        <v>353</v>
      </c>
      <c r="K6119" t="b">
        <v>1</v>
      </c>
      <c r="L6119" t="s">
        <v>355</v>
      </c>
    </row>
    <row r="6121" spans="1:12" s="2" customFormat="1" x14ac:dyDescent="0.2">
      <c r="A6121" s="2" t="s">
        <v>2</v>
      </c>
      <c r="B6121" s="2" t="s">
        <v>1459</v>
      </c>
    </row>
    <row r="6122" spans="1:12" x14ac:dyDescent="0.2">
      <c r="A6122" t="s">
        <v>4</v>
      </c>
      <c r="B6122" t="s">
        <v>404</v>
      </c>
    </row>
    <row r="6123" spans="1:12" x14ac:dyDescent="0.2">
      <c r="A6123" t="s">
        <v>6</v>
      </c>
      <c r="B6123" t="s">
        <v>1794</v>
      </c>
    </row>
    <row r="6124" spans="1:12" x14ac:dyDescent="0.2">
      <c r="A6124" t="s">
        <v>8</v>
      </c>
      <c r="B6124">
        <v>1</v>
      </c>
    </row>
    <row r="6125" spans="1:12" x14ac:dyDescent="0.2">
      <c r="A6125" t="s">
        <v>9</v>
      </c>
      <c r="B6125" t="s">
        <v>73</v>
      </c>
    </row>
    <row r="6126" spans="1:12" x14ac:dyDescent="0.2">
      <c r="A6126" t="s">
        <v>11</v>
      </c>
      <c r="B6126" t="s">
        <v>12</v>
      </c>
    </row>
    <row r="6127" spans="1:12" x14ac:dyDescent="0.2">
      <c r="A6127" t="s">
        <v>13</v>
      </c>
      <c r="B6127" t="s">
        <v>14</v>
      </c>
    </row>
    <row r="6128" spans="1:12" x14ac:dyDescent="0.2">
      <c r="A6128" t="s">
        <v>15</v>
      </c>
      <c r="B6128" t="s">
        <v>53</v>
      </c>
    </row>
    <row r="6129" spans="1:19" x14ac:dyDescent="0.2">
      <c r="A6129" t="s">
        <v>17</v>
      </c>
    </row>
    <row r="6130" spans="1:19" s="2" customFormat="1" x14ac:dyDescent="0.2">
      <c r="A6130" s="2" t="s">
        <v>18</v>
      </c>
      <c r="B6130" s="2" t="s">
        <v>19</v>
      </c>
      <c r="C6130" s="2" t="s">
        <v>6</v>
      </c>
      <c r="D6130" s="2" t="s">
        <v>15</v>
      </c>
      <c r="E6130" s="2" t="s">
        <v>20</v>
      </c>
      <c r="F6130" s="2" t="s">
        <v>13</v>
      </c>
      <c r="G6130" s="2" t="s">
        <v>21</v>
      </c>
      <c r="H6130" s="2" t="s">
        <v>9</v>
      </c>
      <c r="I6130" s="2" t="s">
        <v>4</v>
      </c>
      <c r="J6130" s="2" t="s">
        <v>1925</v>
      </c>
      <c r="K6130" s="2" t="s">
        <v>1998</v>
      </c>
      <c r="L6130" s="2" t="s">
        <v>2002</v>
      </c>
      <c r="M6130" s="2" t="s">
        <v>2001</v>
      </c>
      <c r="O6130" s="2" t="s">
        <v>2000</v>
      </c>
      <c r="P6130" s="2" t="s">
        <v>2004</v>
      </c>
      <c r="Q6130" s="2" t="s">
        <v>1502</v>
      </c>
      <c r="R6130" s="2" t="s">
        <v>2005</v>
      </c>
      <c r="S6130" s="2" t="s">
        <v>2006</v>
      </c>
    </row>
    <row r="6131" spans="1:19" x14ac:dyDescent="0.2">
      <c r="A6131" t="s">
        <v>335</v>
      </c>
      <c r="B6131">
        <v>3.8502999999999998</v>
      </c>
      <c r="D6131" t="s">
        <v>30</v>
      </c>
      <c r="E6131" t="s">
        <v>336</v>
      </c>
      <c r="F6131" t="s">
        <v>27</v>
      </c>
      <c r="G6131">
        <v>0</v>
      </c>
      <c r="I6131" t="s">
        <v>337</v>
      </c>
    </row>
    <row r="6132" spans="1:19" x14ac:dyDescent="0.2">
      <c r="A6132" t="s">
        <v>29</v>
      </c>
      <c r="B6132">
        <v>0.25026999999999999</v>
      </c>
      <c r="D6132" t="s">
        <v>30</v>
      </c>
      <c r="E6132" t="s">
        <v>31</v>
      </c>
      <c r="F6132" t="s">
        <v>27</v>
      </c>
      <c r="G6132">
        <v>0</v>
      </c>
      <c r="I6132" t="s">
        <v>338</v>
      </c>
    </row>
    <row r="6133" spans="1:19" x14ac:dyDescent="0.2">
      <c r="A6133" t="s">
        <v>1459</v>
      </c>
      <c r="B6133">
        <v>1</v>
      </c>
      <c r="C6133" t="str">
        <f>B6123</f>
        <v>NG</v>
      </c>
      <c r="D6133" t="s">
        <v>53</v>
      </c>
      <c r="E6133" t="s">
        <v>339</v>
      </c>
      <c r="F6133" t="s">
        <v>33</v>
      </c>
      <c r="G6133">
        <v>0</v>
      </c>
      <c r="H6133" t="s">
        <v>73</v>
      </c>
      <c r="J6133">
        <f>VLOOKUP(C6133,'extension - production vol'!$B$6:$D$235,3,0)</f>
        <v>182.80699999999999</v>
      </c>
    </row>
    <row r="6134" spans="1:19" x14ac:dyDescent="0.2">
      <c r="A6134" t="s">
        <v>1439</v>
      </c>
      <c r="B6134">
        <v>6.4265290829504533E-9</v>
      </c>
      <c r="C6134" t="s">
        <v>49</v>
      </c>
      <c r="D6134" t="s">
        <v>15</v>
      </c>
      <c r="F6134" t="s">
        <v>36</v>
      </c>
      <c r="G6134">
        <v>0</v>
      </c>
      <c r="H6134" t="s">
        <v>1439</v>
      </c>
      <c r="I6134" t="s">
        <v>340</v>
      </c>
    </row>
    <row r="6135" spans="1:19" x14ac:dyDescent="0.2">
      <c r="A6135" t="s">
        <v>1440</v>
      </c>
      <c r="B6135">
        <v>7.9051994914169298E-8</v>
      </c>
      <c r="C6135" t="s">
        <v>49</v>
      </c>
      <c r="D6135" t="s">
        <v>15</v>
      </c>
      <c r="F6135" t="s">
        <v>36</v>
      </c>
      <c r="G6135">
        <v>0</v>
      </c>
      <c r="H6135" t="s">
        <v>1440</v>
      </c>
      <c r="I6135" t="s">
        <v>340</v>
      </c>
    </row>
    <row r="6136" spans="1:19" x14ac:dyDescent="0.2">
      <c r="A6136" t="s">
        <v>1441</v>
      </c>
      <c r="B6136">
        <v>4.3905136743696912E-9</v>
      </c>
      <c r="C6136" t="s">
        <v>35</v>
      </c>
      <c r="D6136" t="s">
        <v>15</v>
      </c>
      <c r="F6136" t="s">
        <v>36</v>
      </c>
      <c r="G6136">
        <v>0</v>
      </c>
      <c r="H6136" t="s">
        <v>1441</v>
      </c>
      <c r="I6136" t="s">
        <v>340</v>
      </c>
    </row>
    <row r="6137" spans="1:19" x14ac:dyDescent="0.2">
      <c r="A6137" t="s">
        <v>1442</v>
      </c>
      <c r="B6137">
        <v>1.0521308675626849E-7</v>
      </c>
      <c r="C6137" t="s">
        <v>35</v>
      </c>
      <c r="D6137" t="s">
        <v>15</v>
      </c>
      <c r="F6137" t="s">
        <v>36</v>
      </c>
      <c r="G6137">
        <v>0</v>
      </c>
      <c r="H6137" t="s">
        <v>1442</v>
      </c>
      <c r="I6137" t="s">
        <v>340</v>
      </c>
    </row>
    <row r="6138" spans="1:19" x14ac:dyDescent="0.2">
      <c r="A6138" t="s">
        <v>341</v>
      </c>
      <c r="B6138">
        <v>2.1036182300075951E-7</v>
      </c>
      <c r="C6138" t="s">
        <v>35</v>
      </c>
      <c r="D6138" t="s">
        <v>15</v>
      </c>
      <c r="F6138" t="s">
        <v>36</v>
      </c>
      <c r="G6138">
        <v>0</v>
      </c>
      <c r="H6138" t="s">
        <v>341</v>
      </c>
      <c r="I6138" t="s">
        <v>340</v>
      </c>
    </row>
    <row r="6139" spans="1:19" x14ac:dyDescent="0.2">
      <c r="A6139" t="s">
        <v>342</v>
      </c>
      <c r="B6139">
        <v>2.1036182300075951E-7</v>
      </c>
      <c r="C6139" t="s">
        <v>35</v>
      </c>
      <c r="D6139" t="s">
        <v>15</v>
      </c>
      <c r="F6139" t="s">
        <v>36</v>
      </c>
      <c r="G6139">
        <v>0</v>
      </c>
      <c r="H6139" t="s">
        <v>342</v>
      </c>
      <c r="I6139" t="s">
        <v>340</v>
      </c>
    </row>
    <row r="6140" spans="1:19" x14ac:dyDescent="0.2">
      <c r="A6140" t="s">
        <v>343</v>
      </c>
      <c r="B6140">
        <v>1.161457169463653E-7</v>
      </c>
      <c r="C6140" t="s">
        <v>35</v>
      </c>
      <c r="D6140" t="s">
        <v>15</v>
      </c>
      <c r="F6140" t="s">
        <v>36</v>
      </c>
      <c r="G6140">
        <v>0</v>
      </c>
      <c r="H6140" t="s">
        <v>343</v>
      </c>
      <c r="I6140" t="s">
        <v>340</v>
      </c>
    </row>
    <row r="6141" spans="1:19" x14ac:dyDescent="0.2">
      <c r="A6141" t="s">
        <v>344</v>
      </c>
      <c r="B6141">
        <v>1.161457169463653E-7</v>
      </c>
      <c r="C6141" t="s">
        <v>35</v>
      </c>
      <c r="D6141" t="s">
        <v>15</v>
      </c>
      <c r="F6141" t="s">
        <v>36</v>
      </c>
      <c r="G6141">
        <v>0</v>
      </c>
      <c r="H6141" t="s">
        <v>344</v>
      </c>
      <c r="I6141" t="s">
        <v>340</v>
      </c>
    </row>
    <row r="6142" spans="1:19" x14ac:dyDescent="0.2">
      <c r="A6142" t="s">
        <v>345</v>
      </c>
      <c r="B6142">
        <v>2.1895696433061281E-6</v>
      </c>
      <c r="C6142" t="s">
        <v>35</v>
      </c>
      <c r="D6142" t="s">
        <v>15</v>
      </c>
      <c r="F6142" t="s">
        <v>36</v>
      </c>
      <c r="G6142">
        <v>0</v>
      </c>
      <c r="H6142" t="s">
        <v>345</v>
      </c>
      <c r="I6142" t="s">
        <v>340</v>
      </c>
    </row>
    <row r="6143" spans="1:19" x14ac:dyDescent="0.2">
      <c r="A6143" t="s">
        <v>346</v>
      </c>
      <c r="B6143">
        <v>1.2113722961667671E-6</v>
      </c>
      <c r="C6143" t="s">
        <v>35</v>
      </c>
      <c r="D6143" t="s">
        <v>15</v>
      </c>
      <c r="F6143" t="s">
        <v>36</v>
      </c>
      <c r="G6143">
        <v>0</v>
      </c>
      <c r="H6143" t="s">
        <v>346</v>
      </c>
      <c r="I6143" t="s">
        <v>340</v>
      </c>
    </row>
    <row r="6144" spans="1:19" x14ac:dyDescent="0.2">
      <c r="A6144" t="s">
        <v>347</v>
      </c>
      <c r="B6144">
        <v>1.5412295411323661E-7</v>
      </c>
      <c r="C6144" t="s">
        <v>49</v>
      </c>
      <c r="D6144" t="s">
        <v>15</v>
      </c>
      <c r="F6144" t="s">
        <v>36</v>
      </c>
      <c r="G6144">
        <v>0</v>
      </c>
      <c r="H6144" t="s">
        <v>347</v>
      </c>
      <c r="I6144" t="s">
        <v>340</v>
      </c>
    </row>
    <row r="6145" spans="1:9" x14ac:dyDescent="0.2">
      <c r="A6145" t="s">
        <v>348</v>
      </c>
      <c r="B6145">
        <v>3.281510868019834E-9</v>
      </c>
      <c r="C6145" t="s">
        <v>49</v>
      </c>
      <c r="D6145" t="s">
        <v>15</v>
      </c>
      <c r="F6145" t="s">
        <v>36</v>
      </c>
      <c r="G6145">
        <v>0</v>
      </c>
      <c r="H6145" t="s">
        <v>348</v>
      </c>
      <c r="I6145" t="s">
        <v>340</v>
      </c>
    </row>
    <row r="6146" spans="1:9" x14ac:dyDescent="0.2">
      <c r="A6146" t="s">
        <v>349</v>
      </c>
      <c r="B6146">
        <v>9.554485716244923E-8</v>
      </c>
      <c r="C6146" t="s">
        <v>35</v>
      </c>
      <c r="D6146" t="s">
        <v>15</v>
      </c>
      <c r="F6146" t="s">
        <v>36</v>
      </c>
      <c r="G6146">
        <v>0</v>
      </c>
      <c r="H6146" t="s">
        <v>349</v>
      </c>
      <c r="I6146" t="s">
        <v>340</v>
      </c>
    </row>
    <row r="6147" spans="1:9" x14ac:dyDescent="0.2">
      <c r="A6147" t="s">
        <v>350</v>
      </c>
      <c r="B6147">
        <v>2.2976263270017552E-6</v>
      </c>
      <c r="C6147" t="s">
        <v>35</v>
      </c>
      <c r="D6147" t="s">
        <v>15</v>
      </c>
      <c r="F6147" t="s">
        <v>36</v>
      </c>
      <c r="G6147">
        <v>0</v>
      </c>
      <c r="H6147" t="s">
        <v>350</v>
      </c>
      <c r="I6147" t="s">
        <v>340</v>
      </c>
    </row>
    <row r="6148" spans="1:9" x14ac:dyDescent="0.2">
      <c r="A6148" t="s">
        <v>351</v>
      </c>
      <c r="B6148">
        <v>5.3061518888431617E-8</v>
      </c>
      <c r="C6148" t="s">
        <v>35</v>
      </c>
      <c r="D6148" t="s">
        <v>15</v>
      </c>
      <c r="F6148" t="s">
        <v>36</v>
      </c>
      <c r="G6148">
        <v>0</v>
      </c>
      <c r="H6148" t="s">
        <v>351</v>
      </c>
      <c r="I6148" t="s">
        <v>340</v>
      </c>
    </row>
    <row r="6149" spans="1:9" x14ac:dyDescent="0.2">
      <c r="A6149" t="s">
        <v>352</v>
      </c>
      <c r="B6149">
        <v>1.2739314288326559E-6</v>
      </c>
      <c r="C6149" t="s">
        <v>35</v>
      </c>
      <c r="D6149" t="s">
        <v>15</v>
      </c>
      <c r="F6149" t="s">
        <v>36</v>
      </c>
      <c r="G6149">
        <v>0</v>
      </c>
      <c r="H6149" t="s">
        <v>352</v>
      </c>
      <c r="I6149" t="s">
        <v>340</v>
      </c>
    </row>
    <row r="6150" spans="1:9" x14ac:dyDescent="0.2">
      <c r="A6150" t="s">
        <v>442</v>
      </c>
      <c r="B6150">
        <v>3.7025999999999999E-3</v>
      </c>
      <c r="C6150" t="s">
        <v>42</v>
      </c>
      <c r="D6150" t="s">
        <v>16</v>
      </c>
      <c r="F6150" t="s">
        <v>36</v>
      </c>
      <c r="G6150">
        <v>0</v>
      </c>
      <c r="H6150" t="s">
        <v>443</v>
      </c>
      <c r="I6150" t="s">
        <v>353</v>
      </c>
    </row>
    <row r="6151" spans="1:9" x14ac:dyDescent="0.2">
      <c r="A6151" t="s">
        <v>354</v>
      </c>
      <c r="B6151">
        <v>-3.3322999999999998E-6</v>
      </c>
      <c r="C6151" t="s">
        <v>49</v>
      </c>
      <c r="D6151" t="s">
        <v>250</v>
      </c>
      <c r="F6151" t="s">
        <v>36</v>
      </c>
      <c r="G6151">
        <v>0</v>
      </c>
      <c r="H6151" t="s">
        <v>355</v>
      </c>
      <c r="I6151" t="s">
        <v>353</v>
      </c>
    </row>
    <row r="6153" spans="1:9" s="2" customFormat="1" x14ac:dyDescent="0.2">
      <c r="A6153" s="2" t="s">
        <v>2</v>
      </c>
      <c r="B6153" s="2" t="s">
        <v>1460</v>
      </c>
    </row>
    <row r="6154" spans="1:9" x14ac:dyDescent="0.2">
      <c r="A6154" t="s">
        <v>4</v>
      </c>
      <c r="B6154" t="s">
        <v>404</v>
      </c>
    </row>
    <row r="6155" spans="1:9" x14ac:dyDescent="0.2">
      <c r="A6155" t="s">
        <v>6</v>
      </c>
      <c r="B6155" t="s">
        <v>1794</v>
      </c>
    </row>
    <row r="6156" spans="1:9" x14ac:dyDescent="0.2">
      <c r="A6156" t="s">
        <v>8</v>
      </c>
      <c r="B6156">
        <v>1</v>
      </c>
    </row>
    <row r="6157" spans="1:9" x14ac:dyDescent="0.2">
      <c r="A6157" t="s">
        <v>9</v>
      </c>
      <c r="B6157" t="s">
        <v>73</v>
      </c>
    </row>
    <row r="6158" spans="1:9" x14ac:dyDescent="0.2">
      <c r="A6158" t="s">
        <v>11</v>
      </c>
      <c r="B6158" t="s">
        <v>12</v>
      </c>
    </row>
    <row r="6159" spans="1:9" x14ac:dyDescent="0.2">
      <c r="A6159" t="s">
        <v>13</v>
      </c>
      <c r="B6159" t="s">
        <v>14</v>
      </c>
    </row>
    <row r="6160" spans="1:9" x14ac:dyDescent="0.2">
      <c r="A6160" t="s">
        <v>15</v>
      </c>
      <c r="B6160" t="s">
        <v>53</v>
      </c>
    </row>
    <row r="6161" spans="1:19" x14ac:dyDescent="0.2">
      <c r="A6161" t="s">
        <v>17</v>
      </c>
    </row>
    <row r="6162" spans="1:19" s="2" customFormat="1" x14ac:dyDescent="0.2">
      <c r="A6162" s="2" t="s">
        <v>18</v>
      </c>
      <c r="B6162" s="2" t="s">
        <v>19</v>
      </c>
      <c r="C6162" s="2" t="s">
        <v>6</v>
      </c>
      <c r="D6162" s="2" t="s">
        <v>15</v>
      </c>
      <c r="E6162" s="2" t="s">
        <v>20</v>
      </c>
      <c r="F6162" s="2" t="s">
        <v>13</v>
      </c>
      <c r="G6162" s="2" t="s">
        <v>21</v>
      </c>
      <c r="H6162" s="2" t="s">
        <v>9</v>
      </c>
      <c r="I6162" s="2" t="s">
        <v>4</v>
      </c>
      <c r="J6162" s="2" t="s">
        <v>1925</v>
      </c>
      <c r="K6162" s="2" t="s">
        <v>1998</v>
      </c>
      <c r="L6162" s="2" t="s">
        <v>2002</v>
      </c>
      <c r="M6162" s="2" t="s">
        <v>2001</v>
      </c>
      <c r="O6162" s="2" t="s">
        <v>2000</v>
      </c>
      <c r="P6162" s="2" t="s">
        <v>2004</v>
      </c>
      <c r="Q6162" s="2" t="s">
        <v>1502</v>
      </c>
      <c r="R6162" s="2" t="s">
        <v>2005</v>
      </c>
      <c r="S6162" s="2" t="s">
        <v>2006</v>
      </c>
    </row>
    <row r="6163" spans="1:19" x14ac:dyDescent="0.2">
      <c r="A6163" t="s">
        <v>335</v>
      </c>
      <c r="B6163">
        <v>3.8502999999999998</v>
      </c>
      <c r="D6163" t="s">
        <v>30</v>
      </c>
      <c r="E6163" t="s">
        <v>336</v>
      </c>
      <c r="F6163" t="s">
        <v>27</v>
      </c>
      <c r="G6163">
        <v>0</v>
      </c>
      <c r="I6163" t="s">
        <v>337</v>
      </c>
    </row>
    <row r="6164" spans="1:19" x14ac:dyDescent="0.2">
      <c r="A6164" t="s">
        <v>29</v>
      </c>
      <c r="B6164">
        <v>0.25026999999999999</v>
      </c>
      <c r="D6164" t="s">
        <v>30</v>
      </c>
      <c r="E6164" t="s">
        <v>31</v>
      </c>
      <c r="F6164" t="s">
        <v>27</v>
      </c>
      <c r="G6164">
        <v>0</v>
      </c>
      <c r="I6164" t="s">
        <v>338</v>
      </c>
    </row>
    <row r="6165" spans="1:19" x14ac:dyDescent="0.2">
      <c r="A6165" t="s">
        <v>1460</v>
      </c>
      <c r="B6165">
        <v>1</v>
      </c>
      <c r="C6165" t="str">
        <f>B6155</f>
        <v>NG</v>
      </c>
      <c r="D6165" t="s">
        <v>53</v>
      </c>
      <c r="E6165" t="s">
        <v>339</v>
      </c>
      <c r="F6165" t="s">
        <v>33</v>
      </c>
      <c r="G6165">
        <v>0</v>
      </c>
      <c r="H6165" t="s">
        <v>73</v>
      </c>
      <c r="J6165">
        <f>VLOOKUP(C6165,'extension - production vol'!$B$6:$D$235,3,0)</f>
        <v>182.80699999999999</v>
      </c>
    </row>
    <row r="6166" spans="1:19" x14ac:dyDescent="0.2">
      <c r="A6166" t="s">
        <v>1434</v>
      </c>
      <c r="B6166">
        <v>3.3521534714391271E-8</v>
      </c>
      <c r="C6166" t="s">
        <v>49</v>
      </c>
      <c r="D6166" t="s">
        <v>15</v>
      </c>
      <c r="F6166" t="s">
        <v>36</v>
      </c>
      <c r="G6166">
        <v>0</v>
      </c>
      <c r="H6166" t="s">
        <v>1434</v>
      </c>
      <c r="I6166" t="s">
        <v>340</v>
      </c>
    </row>
    <row r="6167" spans="1:19" x14ac:dyDescent="0.2">
      <c r="A6167" t="s">
        <v>1435</v>
      </c>
      <c r="B6167">
        <v>1.7708617649119798E-8</v>
      </c>
      <c r="C6167" t="s">
        <v>49</v>
      </c>
      <c r="D6167" t="s">
        <v>15</v>
      </c>
      <c r="F6167" t="s">
        <v>36</v>
      </c>
      <c r="G6167">
        <v>0</v>
      </c>
      <c r="H6167" t="s">
        <v>1435</v>
      </c>
      <c r="I6167" t="s">
        <v>340</v>
      </c>
    </row>
    <row r="6168" spans="1:19" x14ac:dyDescent="0.2">
      <c r="A6168" t="s">
        <v>1452</v>
      </c>
      <c r="B6168">
        <v>3.0570455872195341E-10</v>
      </c>
      <c r="C6168" t="s">
        <v>35</v>
      </c>
      <c r="D6168" t="s">
        <v>15</v>
      </c>
      <c r="F6168" t="s">
        <v>36</v>
      </c>
      <c r="G6168">
        <v>0</v>
      </c>
      <c r="H6168" t="s">
        <v>1452</v>
      </c>
      <c r="I6168" t="s">
        <v>340</v>
      </c>
    </row>
    <row r="6169" spans="1:19" x14ac:dyDescent="0.2">
      <c r="A6169" t="s">
        <v>1453</v>
      </c>
      <c r="B6169">
        <v>3.7018911407736551E-10</v>
      </c>
      <c r="C6169" t="s">
        <v>35</v>
      </c>
      <c r="D6169" t="s">
        <v>15</v>
      </c>
      <c r="F6169" t="s">
        <v>36</v>
      </c>
      <c r="G6169">
        <v>0</v>
      </c>
      <c r="H6169" t="s">
        <v>1453</v>
      </c>
      <c r="I6169" t="s">
        <v>340</v>
      </c>
    </row>
    <row r="6170" spans="1:19" x14ac:dyDescent="0.2">
      <c r="A6170" t="s">
        <v>1454</v>
      </c>
      <c r="B6170">
        <v>4.824400067330827E-11</v>
      </c>
      <c r="C6170" t="s">
        <v>35</v>
      </c>
      <c r="D6170" t="s">
        <v>15</v>
      </c>
      <c r="F6170" t="s">
        <v>36</v>
      </c>
      <c r="G6170">
        <v>0</v>
      </c>
      <c r="H6170" t="s">
        <v>1454</v>
      </c>
      <c r="I6170" t="s">
        <v>340</v>
      </c>
    </row>
    <row r="6171" spans="1:19" x14ac:dyDescent="0.2">
      <c r="A6171" t="s">
        <v>1455</v>
      </c>
      <c r="B6171">
        <v>9.7920991465625702E-9</v>
      </c>
      <c r="C6171" t="s">
        <v>35</v>
      </c>
      <c r="D6171" t="s">
        <v>15</v>
      </c>
      <c r="F6171" t="s">
        <v>36</v>
      </c>
      <c r="G6171">
        <v>0</v>
      </c>
      <c r="H6171" t="s">
        <v>1455</v>
      </c>
      <c r="I6171" t="s">
        <v>340</v>
      </c>
    </row>
    <row r="6172" spans="1:19" x14ac:dyDescent="0.2">
      <c r="A6172" t="s">
        <v>1456</v>
      </c>
      <c r="B6172">
        <v>5.1826475970831156E-9</v>
      </c>
      <c r="C6172" t="s">
        <v>35</v>
      </c>
      <c r="D6172" t="s">
        <v>15</v>
      </c>
      <c r="F6172" t="s">
        <v>36</v>
      </c>
      <c r="G6172">
        <v>0</v>
      </c>
      <c r="H6172" t="s">
        <v>1456</v>
      </c>
      <c r="I6172" t="s">
        <v>340</v>
      </c>
    </row>
    <row r="6173" spans="1:19" x14ac:dyDescent="0.2">
      <c r="A6173" t="s">
        <v>1461</v>
      </c>
      <c r="B6173">
        <v>5.3404337904433668E-9</v>
      </c>
      <c r="C6173" t="s">
        <v>49</v>
      </c>
      <c r="D6173" t="s">
        <v>15</v>
      </c>
      <c r="F6173" t="s">
        <v>36</v>
      </c>
      <c r="G6173">
        <v>0</v>
      </c>
      <c r="H6173" t="s">
        <v>1461</v>
      </c>
      <c r="I6173" t="s">
        <v>340</v>
      </c>
    </row>
    <row r="6174" spans="1:19" x14ac:dyDescent="0.2">
      <c r="A6174" t="s">
        <v>1457</v>
      </c>
      <c r="B6174">
        <v>6.2434324500307844E-8</v>
      </c>
      <c r="C6174" t="s">
        <v>49</v>
      </c>
      <c r="D6174" t="s">
        <v>15</v>
      </c>
      <c r="F6174" t="s">
        <v>36</v>
      </c>
      <c r="G6174">
        <v>0</v>
      </c>
      <c r="H6174" t="s">
        <v>1457</v>
      </c>
      <c r="I6174" t="s">
        <v>340</v>
      </c>
    </row>
    <row r="6175" spans="1:19" x14ac:dyDescent="0.2">
      <c r="A6175" t="s">
        <v>1462</v>
      </c>
      <c r="B6175">
        <v>1.9816111689228142E-9</v>
      </c>
      <c r="C6175" t="s">
        <v>49</v>
      </c>
      <c r="D6175" t="s">
        <v>15</v>
      </c>
      <c r="F6175" t="s">
        <v>36</v>
      </c>
      <c r="G6175">
        <v>0</v>
      </c>
      <c r="H6175" t="s">
        <v>1462</v>
      </c>
      <c r="I6175" t="s">
        <v>340</v>
      </c>
    </row>
    <row r="6176" spans="1:19" x14ac:dyDescent="0.2">
      <c r="A6176" t="s">
        <v>1458</v>
      </c>
      <c r="B6176">
        <v>3.3001000093019847E-8</v>
      </c>
      <c r="C6176" t="s">
        <v>49</v>
      </c>
      <c r="D6176" t="s">
        <v>15</v>
      </c>
      <c r="F6176" t="s">
        <v>36</v>
      </c>
      <c r="G6176">
        <v>0</v>
      </c>
      <c r="H6176" t="s">
        <v>1458</v>
      </c>
      <c r="I6176" t="s">
        <v>340</v>
      </c>
    </row>
    <row r="6177" spans="1:22" x14ac:dyDescent="0.2">
      <c r="A6177" t="s">
        <v>442</v>
      </c>
      <c r="B6177">
        <v>3.7025999999999999E-3</v>
      </c>
      <c r="C6177" t="s">
        <v>42</v>
      </c>
      <c r="D6177" t="s">
        <v>16</v>
      </c>
      <c r="F6177" t="s">
        <v>36</v>
      </c>
      <c r="G6177">
        <v>0</v>
      </c>
      <c r="H6177" t="s">
        <v>443</v>
      </c>
      <c r="I6177" t="s">
        <v>353</v>
      </c>
    </row>
    <row r="6178" spans="1:22" x14ac:dyDescent="0.2">
      <c r="A6178" t="s">
        <v>354</v>
      </c>
      <c r="B6178">
        <v>-3.3322999999999998E-6</v>
      </c>
      <c r="C6178" t="s">
        <v>49</v>
      </c>
      <c r="D6178" t="s">
        <v>250</v>
      </c>
      <c r="F6178" t="s">
        <v>36</v>
      </c>
      <c r="G6178">
        <v>0</v>
      </c>
      <c r="H6178" t="s">
        <v>355</v>
      </c>
      <c r="I6178" t="s">
        <v>353</v>
      </c>
    </row>
    <row r="6180" spans="1:22" s="2" customFormat="1" x14ac:dyDescent="0.2">
      <c r="A6180" s="2" t="s">
        <v>2</v>
      </c>
      <c r="B6180" s="2" t="s">
        <v>332</v>
      </c>
    </row>
    <row r="6181" spans="1:22" x14ac:dyDescent="0.2">
      <c r="A6181" t="s">
        <v>4</v>
      </c>
      <c r="B6181" t="s">
        <v>356</v>
      </c>
    </row>
    <row r="6182" spans="1:22" x14ac:dyDescent="0.2">
      <c r="A6182" t="s">
        <v>6</v>
      </c>
      <c r="B6182" t="s">
        <v>1794</v>
      </c>
    </row>
    <row r="6183" spans="1:22" x14ac:dyDescent="0.2">
      <c r="A6183" t="s">
        <v>8</v>
      </c>
      <c r="B6183">
        <v>1</v>
      </c>
    </row>
    <row r="6184" spans="1:22" x14ac:dyDescent="0.2">
      <c r="A6184" t="s">
        <v>9</v>
      </c>
      <c r="B6184" t="s">
        <v>73</v>
      </c>
    </row>
    <row r="6185" spans="1:22" x14ac:dyDescent="0.2">
      <c r="A6185" t="s">
        <v>11</v>
      </c>
      <c r="B6185" t="s">
        <v>12</v>
      </c>
    </row>
    <row r="6186" spans="1:22" x14ac:dyDescent="0.2">
      <c r="A6186" t="s">
        <v>13</v>
      </c>
      <c r="B6186" t="s">
        <v>14</v>
      </c>
    </row>
    <row r="6187" spans="1:22" x14ac:dyDescent="0.2">
      <c r="A6187" t="s">
        <v>15</v>
      </c>
      <c r="B6187" t="s">
        <v>53</v>
      </c>
    </row>
    <row r="6188" spans="1:22" x14ac:dyDescent="0.2">
      <c r="A6188" t="s">
        <v>17</v>
      </c>
    </row>
    <row r="6189" spans="1:22" s="2" customFormat="1" x14ac:dyDescent="0.2">
      <c r="A6189" s="2" t="s">
        <v>18</v>
      </c>
      <c r="B6189" s="2" t="s">
        <v>19</v>
      </c>
      <c r="C6189" s="2" t="s">
        <v>6</v>
      </c>
      <c r="D6189" s="2" t="s">
        <v>15</v>
      </c>
      <c r="E6189" s="2" t="s">
        <v>20</v>
      </c>
      <c r="F6189" s="2" t="s">
        <v>13</v>
      </c>
      <c r="G6189" s="2" t="s">
        <v>21</v>
      </c>
      <c r="H6189" s="2" t="s">
        <v>22</v>
      </c>
      <c r="I6189" s="2" t="s">
        <v>23</v>
      </c>
      <c r="J6189" s="2" t="s">
        <v>4</v>
      </c>
      <c r="K6189" s="2" t="s">
        <v>24</v>
      </c>
      <c r="L6189" s="2" t="s">
        <v>9</v>
      </c>
      <c r="M6189" s="2" t="s">
        <v>1998</v>
      </c>
      <c r="O6189" s="2" t="s">
        <v>2002</v>
      </c>
      <c r="P6189" s="2" t="s">
        <v>2003</v>
      </c>
      <c r="Q6189" s="2" t="s">
        <v>2001</v>
      </c>
      <c r="R6189" s="2" t="s">
        <v>2000</v>
      </c>
      <c r="S6189" s="2" t="s">
        <v>2004</v>
      </c>
      <c r="T6189" s="2" t="s">
        <v>1502</v>
      </c>
      <c r="U6189" s="2" t="s">
        <v>2005</v>
      </c>
      <c r="V6189" s="2" t="s">
        <v>2006</v>
      </c>
    </row>
    <row r="6190" spans="1:22" x14ac:dyDescent="0.2">
      <c r="A6190" t="s">
        <v>335</v>
      </c>
      <c r="B6190">
        <v>3.8502999999999998</v>
      </c>
      <c r="D6190" t="s">
        <v>30</v>
      </c>
      <c r="E6190" t="s">
        <v>336</v>
      </c>
      <c r="F6190" t="s">
        <v>27</v>
      </c>
      <c r="G6190">
        <v>2</v>
      </c>
      <c r="H6190">
        <v>1.348151067341848</v>
      </c>
      <c r="I6190">
        <v>4.3409845976280087E-2</v>
      </c>
      <c r="J6190" t="s">
        <v>337</v>
      </c>
    </row>
    <row r="6191" spans="1:22" x14ac:dyDescent="0.2">
      <c r="A6191" t="s">
        <v>29</v>
      </c>
      <c r="B6191">
        <v>0.25026999999999999</v>
      </c>
      <c r="D6191" t="s">
        <v>30</v>
      </c>
      <c r="E6191" t="s">
        <v>31</v>
      </c>
      <c r="F6191" t="s">
        <v>27</v>
      </c>
      <c r="G6191">
        <v>2</v>
      </c>
      <c r="H6191">
        <v>-1.385214943900327</v>
      </c>
      <c r="I6191">
        <v>2.439508208471609E-2</v>
      </c>
      <c r="J6191" t="s">
        <v>358</v>
      </c>
    </row>
    <row r="6192" spans="1:22" x14ac:dyDescent="0.2">
      <c r="A6192" t="s">
        <v>332</v>
      </c>
      <c r="B6192">
        <v>1</v>
      </c>
      <c r="C6192" t="str">
        <f>B6182</f>
        <v>NG</v>
      </c>
      <c r="D6192" t="s">
        <v>53</v>
      </c>
      <c r="E6192" t="s">
        <v>339</v>
      </c>
      <c r="F6192" t="s">
        <v>33</v>
      </c>
      <c r="G6192">
        <v>0</v>
      </c>
      <c r="H6192">
        <v>1</v>
      </c>
      <c r="L6192" t="s">
        <v>73</v>
      </c>
      <c r="M6192">
        <f>VLOOKUP(C6192,'extension - production vol'!$B$6:$D$235,3,0)</f>
        <v>182.80699999999999</v>
      </c>
    </row>
    <row r="6193" spans="1:12" x14ac:dyDescent="0.2">
      <c r="A6193" t="s">
        <v>1434</v>
      </c>
      <c r="B6193">
        <v>9.5377999999999999E-9</v>
      </c>
      <c r="C6193" t="s">
        <v>49</v>
      </c>
      <c r="D6193" t="s">
        <v>15</v>
      </c>
      <c r="F6193" t="s">
        <v>36</v>
      </c>
      <c r="G6193">
        <v>2</v>
      </c>
      <c r="H6193">
        <v>-18.46800298604678</v>
      </c>
      <c r="I6193">
        <v>9.798894162072011E-2</v>
      </c>
      <c r="J6193" t="s">
        <v>340</v>
      </c>
      <c r="L6193" t="s">
        <v>1434</v>
      </c>
    </row>
    <row r="6194" spans="1:12" x14ac:dyDescent="0.2">
      <c r="A6194" t="s">
        <v>1435</v>
      </c>
      <c r="B6194">
        <v>5.0512999999999997E-9</v>
      </c>
      <c r="C6194" t="s">
        <v>49</v>
      </c>
      <c r="D6194" t="s">
        <v>15</v>
      </c>
      <c r="F6194" t="s">
        <v>36</v>
      </c>
      <c r="G6194">
        <v>2</v>
      </c>
      <c r="H6194">
        <v>-19.10362020104489</v>
      </c>
      <c r="I6194">
        <v>9.798894162072011E-2</v>
      </c>
      <c r="J6194" t="s">
        <v>340</v>
      </c>
      <c r="L6194" t="s">
        <v>1435</v>
      </c>
    </row>
    <row r="6195" spans="1:12" x14ac:dyDescent="0.2">
      <c r="A6195" t="s">
        <v>1439</v>
      </c>
      <c r="B6195">
        <v>2.7893999999999999E-9</v>
      </c>
      <c r="C6195" t="s">
        <v>49</v>
      </c>
      <c r="D6195" t="s">
        <v>15</v>
      </c>
      <c r="F6195" t="s">
        <v>36</v>
      </c>
      <c r="G6195">
        <v>2</v>
      </c>
      <c r="H6195">
        <v>-19.697439318003951</v>
      </c>
      <c r="I6195">
        <v>9.798894162072011E-2</v>
      </c>
      <c r="J6195" t="s">
        <v>340</v>
      </c>
      <c r="L6195" t="s">
        <v>1439</v>
      </c>
    </row>
    <row r="6196" spans="1:12" x14ac:dyDescent="0.2">
      <c r="A6196" t="s">
        <v>1440</v>
      </c>
      <c r="B6196">
        <v>5.6277000000000002E-8</v>
      </c>
      <c r="C6196" t="s">
        <v>49</v>
      </c>
      <c r="D6196" t="s">
        <v>15</v>
      </c>
      <c r="F6196" t="s">
        <v>36</v>
      </c>
      <c r="G6196">
        <v>2</v>
      </c>
      <c r="H6196">
        <v>-16.692979911025031</v>
      </c>
      <c r="I6196">
        <v>9.798894162072011E-2</v>
      </c>
      <c r="J6196" t="s">
        <v>340</v>
      </c>
      <c r="L6196" t="s">
        <v>1440</v>
      </c>
    </row>
    <row r="6197" spans="1:12" x14ac:dyDescent="0.2">
      <c r="A6197" t="s">
        <v>1441</v>
      </c>
      <c r="B6197">
        <v>4.4043E-10</v>
      </c>
      <c r="C6197" t="s">
        <v>35</v>
      </c>
      <c r="D6197" t="s">
        <v>15</v>
      </c>
      <c r="F6197" t="s">
        <v>36</v>
      </c>
      <c r="G6197">
        <v>2</v>
      </c>
      <c r="H6197">
        <v>-21.54326959350907</v>
      </c>
      <c r="I6197">
        <v>9.798894162072011E-2</v>
      </c>
      <c r="J6197" t="s">
        <v>340</v>
      </c>
      <c r="L6197" t="s">
        <v>1441</v>
      </c>
    </row>
    <row r="6198" spans="1:12" x14ac:dyDescent="0.2">
      <c r="A6198" t="s">
        <v>1442</v>
      </c>
      <c r="B6198">
        <v>7.3404E-9</v>
      </c>
      <c r="C6198" t="s">
        <v>35</v>
      </c>
      <c r="D6198" t="s">
        <v>15</v>
      </c>
      <c r="F6198" t="s">
        <v>36</v>
      </c>
      <c r="G6198">
        <v>2</v>
      </c>
      <c r="H6198">
        <v>-18.729872499892029</v>
      </c>
      <c r="I6198">
        <v>9.798894162072011E-2</v>
      </c>
      <c r="J6198" t="s">
        <v>340</v>
      </c>
      <c r="L6198" t="s">
        <v>1442</v>
      </c>
    </row>
    <row r="6199" spans="1:12" x14ac:dyDescent="0.2">
      <c r="A6199" t="s">
        <v>1452</v>
      </c>
      <c r="B6199">
        <v>3.8934000000000002E-10</v>
      </c>
      <c r="C6199" t="s">
        <v>35</v>
      </c>
      <c r="D6199" t="s">
        <v>15</v>
      </c>
      <c r="F6199" t="s">
        <v>36</v>
      </c>
      <c r="G6199">
        <v>2</v>
      </c>
      <c r="H6199">
        <v>-21.666568118067421</v>
      </c>
      <c r="I6199">
        <v>9.798894162072011E-2</v>
      </c>
      <c r="J6199" t="s">
        <v>340</v>
      </c>
      <c r="L6199" t="s">
        <v>1452</v>
      </c>
    </row>
    <row r="6200" spans="1:12" x14ac:dyDescent="0.2">
      <c r="A6200" t="s">
        <v>1453</v>
      </c>
      <c r="B6200">
        <v>4.7130000000000002E-10</v>
      </c>
      <c r="C6200" t="s">
        <v>35</v>
      </c>
      <c r="D6200" t="s">
        <v>15</v>
      </c>
      <c r="F6200" t="s">
        <v>36</v>
      </c>
      <c r="G6200">
        <v>2</v>
      </c>
      <c r="H6200">
        <v>-21.47552628199886</v>
      </c>
      <c r="I6200">
        <v>9.798894162072011E-2</v>
      </c>
      <c r="J6200" t="s">
        <v>340</v>
      </c>
      <c r="L6200" t="s">
        <v>1453</v>
      </c>
    </row>
    <row r="6201" spans="1:12" x14ac:dyDescent="0.2">
      <c r="A6201" t="s">
        <v>1454</v>
      </c>
      <c r="B6201">
        <v>6.1474000000000004E-11</v>
      </c>
      <c r="C6201" t="s">
        <v>35</v>
      </c>
      <c r="D6201" t="s">
        <v>15</v>
      </c>
      <c r="F6201" t="s">
        <v>36</v>
      </c>
      <c r="G6201">
        <v>2</v>
      </c>
      <c r="H6201">
        <v>-23.51240679473371</v>
      </c>
      <c r="I6201">
        <v>9.798894162072011E-2</v>
      </c>
      <c r="J6201" t="s">
        <v>340</v>
      </c>
      <c r="L6201" t="s">
        <v>1454</v>
      </c>
    </row>
    <row r="6202" spans="1:12" x14ac:dyDescent="0.2">
      <c r="A6202" t="s">
        <v>1455</v>
      </c>
      <c r="B6202">
        <v>1.2458999999999999E-8</v>
      </c>
      <c r="C6202" t="s">
        <v>35</v>
      </c>
      <c r="D6202" t="s">
        <v>15</v>
      </c>
      <c r="F6202" t="s">
        <v>36</v>
      </c>
      <c r="G6202">
        <v>2</v>
      </c>
      <c r="H6202">
        <v>-18.20082258362968</v>
      </c>
      <c r="I6202">
        <v>9.798894162072011E-2</v>
      </c>
      <c r="J6202" t="s">
        <v>340</v>
      </c>
      <c r="L6202" t="s">
        <v>1455</v>
      </c>
    </row>
    <row r="6203" spans="1:12" x14ac:dyDescent="0.2">
      <c r="A6203" t="s">
        <v>1456</v>
      </c>
      <c r="B6203">
        <v>6.5981999999999998E-9</v>
      </c>
      <c r="C6203" t="s">
        <v>35</v>
      </c>
      <c r="D6203" t="s">
        <v>15</v>
      </c>
      <c r="F6203" t="s">
        <v>36</v>
      </c>
      <c r="G6203">
        <v>2</v>
      </c>
      <c r="H6203">
        <v>-18.836468952383601</v>
      </c>
      <c r="I6203">
        <v>9.798894162072011E-2</v>
      </c>
      <c r="J6203" t="s">
        <v>340</v>
      </c>
      <c r="L6203" t="s">
        <v>1456</v>
      </c>
    </row>
    <row r="6204" spans="1:12" x14ac:dyDescent="0.2">
      <c r="A6204" t="s">
        <v>1461</v>
      </c>
      <c r="B6204">
        <v>1.0666E-9</v>
      </c>
      <c r="C6204" t="s">
        <v>49</v>
      </c>
      <c r="D6204" t="s">
        <v>15</v>
      </c>
      <c r="F6204" t="s">
        <v>36</v>
      </c>
      <c r="G6204">
        <v>2</v>
      </c>
      <c r="H6204">
        <v>-20.658789817762049</v>
      </c>
      <c r="I6204">
        <v>9.798894162072011E-2</v>
      </c>
      <c r="J6204" t="s">
        <v>340</v>
      </c>
      <c r="L6204" t="s">
        <v>1461</v>
      </c>
    </row>
    <row r="6205" spans="1:12" x14ac:dyDescent="0.2">
      <c r="A6205" t="s">
        <v>1457</v>
      </c>
      <c r="B6205">
        <v>1.7777000000000001E-8</v>
      </c>
      <c r="C6205" t="s">
        <v>49</v>
      </c>
      <c r="D6205" t="s">
        <v>15</v>
      </c>
      <c r="F6205" t="s">
        <v>36</v>
      </c>
      <c r="G6205">
        <v>2</v>
      </c>
      <c r="H6205">
        <v>-17.845360350005858</v>
      </c>
      <c r="I6205">
        <v>9.798894162072011E-2</v>
      </c>
      <c r="J6205" t="s">
        <v>340</v>
      </c>
      <c r="L6205" t="s">
        <v>1457</v>
      </c>
    </row>
    <row r="6206" spans="1:12" x14ac:dyDescent="0.2">
      <c r="A6206" t="s">
        <v>1462</v>
      </c>
      <c r="B6206">
        <v>5.6487000000000004E-10</v>
      </c>
      <c r="C6206" t="s">
        <v>49</v>
      </c>
      <c r="D6206" t="s">
        <v>15</v>
      </c>
      <c r="F6206" t="s">
        <v>36</v>
      </c>
      <c r="G6206">
        <v>2</v>
      </c>
      <c r="H6206">
        <v>-21.294425499752101</v>
      </c>
      <c r="I6206">
        <v>9.798894162072011E-2</v>
      </c>
      <c r="J6206" t="s">
        <v>340</v>
      </c>
      <c r="L6206" t="s">
        <v>1462</v>
      </c>
    </row>
    <row r="6207" spans="1:12" x14ac:dyDescent="0.2">
      <c r="A6207" t="s">
        <v>1458</v>
      </c>
      <c r="B6207">
        <v>9.4146000000000001E-9</v>
      </c>
      <c r="C6207" t="s">
        <v>49</v>
      </c>
      <c r="D6207" t="s">
        <v>15</v>
      </c>
      <c r="F6207" t="s">
        <v>36</v>
      </c>
      <c r="G6207">
        <v>2</v>
      </c>
      <c r="H6207">
        <v>-18.48100416113547</v>
      </c>
      <c r="I6207">
        <v>9.798894162072011E-2</v>
      </c>
      <c r="J6207" t="s">
        <v>340</v>
      </c>
      <c r="L6207" t="s">
        <v>1458</v>
      </c>
    </row>
    <row r="6208" spans="1:12" x14ac:dyDescent="0.2">
      <c r="A6208" t="s">
        <v>341</v>
      </c>
      <c r="B6208">
        <v>2.3616999999999999E-8</v>
      </c>
      <c r="C6208" t="s">
        <v>359</v>
      </c>
      <c r="D6208" t="s">
        <v>15</v>
      </c>
      <c r="F6208" t="s">
        <v>36</v>
      </c>
      <c r="G6208">
        <v>2</v>
      </c>
      <c r="H6208">
        <v>-17.561299045251399</v>
      </c>
      <c r="I6208">
        <v>9.798894162072011E-2</v>
      </c>
      <c r="J6208" t="s">
        <v>340</v>
      </c>
      <c r="L6208" t="s">
        <v>341</v>
      </c>
    </row>
    <row r="6209" spans="1:12" x14ac:dyDescent="0.2">
      <c r="A6209" t="s">
        <v>342</v>
      </c>
      <c r="B6209">
        <v>2.3616999999999999E-8</v>
      </c>
      <c r="C6209" t="s">
        <v>359</v>
      </c>
      <c r="D6209" t="s">
        <v>15</v>
      </c>
      <c r="F6209" t="s">
        <v>36</v>
      </c>
      <c r="G6209">
        <v>2</v>
      </c>
      <c r="H6209">
        <v>-17.561299045251399</v>
      </c>
      <c r="I6209">
        <v>9.798894162072011E-2</v>
      </c>
      <c r="J6209" t="s">
        <v>340</v>
      </c>
      <c r="L6209" t="s">
        <v>342</v>
      </c>
    </row>
    <row r="6210" spans="1:12" x14ac:dyDescent="0.2">
      <c r="A6210" t="s">
        <v>343</v>
      </c>
      <c r="B6210">
        <v>1.2508E-8</v>
      </c>
      <c r="C6210" t="s">
        <v>359</v>
      </c>
      <c r="D6210" t="s">
        <v>15</v>
      </c>
      <c r="F6210" t="s">
        <v>36</v>
      </c>
      <c r="G6210">
        <v>2</v>
      </c>
      <c r="H6210">
        <v>-18.196897397350821</v>
      </c>
      <c r="I6210">
        <v>9.798894162072011E-2</v>
      </c>
      <c r="J6210" t="s">
        <v>340</v>
      </c>
      <c r="L6210" t="s">
        <v>343</v>
      </c>
    </row>
    <row r="6211" spans="1:12" x14ac:dyDescent="0.2">
      <c r="A6211" t="s">
        <v>344</v>
      </c>
      <c r="B6211">
        <v>1.2508E-8</v>
      </c>
      <c r="C6211" t="s">
        <v>359</v>
      </c>
      <c r="D6211" t="s">
        <v>15</v>
      </c>
      <c r="F6211" t="s">
        <v>36</v>
      </c>
      <c r="G6211">
        <v>2</v>
      </c>
      <c r="H6211">
        <v>-18.196897397350821</v>
      </c>
      <c r="I6211">
        <v>9.798894162072011E-2</v>
      </c>
      <c r="J6211" t="s">
        <v>340</v>
      </c>
      <c r="L6211" t="s">
        <v>344</v>
      </c>
    </row>
    <row r="6212" spans="1:12" x14ac:dyDescent="0.2">
      <c r="A6212" t="s">
        <v>345</v>
      </c>
      <c r="B6212">
        <v>2.4797999999999997E-7</v>
      </c>
      <c r="C6212" t="s">
        <v>359</v>
      </c>
      <c r="D6212" t="s">
        <v>15</v>
      </c>
      <c r="F6212" t="s">
        <v>36</v>
      </c>
      <c r="G6212">
        <v>2</v>
      </c>
      <c r="H6212">
        <v>-15.20991773919472</v>
      </c>
      <c r="I6212">
        <v>9.798894162072011E-2</v>
      </c>
      <c r="J6212" t="s">
        <v>340</v>
      </c>
      <c r="L6212" t="s">
        <v>345</v>
      </c>
    </row>
    <row r="6213" spans="1:12" x14ac:dyDescent="0.2">
      <c r="A6213" t="s">
        <v>346</v>
      </c>
      <c r="B6213">
        <v>1.3133E-7</v>
      </c>
      <c r="C6213" t="s">
        <v>359</v>
      </c>
      <c r="D6213" t="s">
        <v>15</v>
      </c>
      <c r="F6213" t="s">
        <v>36</v>
      </c>
      <c r="G6213">
        <v>2</v>
      </c>
      <c r="H6213">
        <v>-15.845552597349339</v>
      </c>
      <c r="I6213">
        <v>9.798894162072011E-2</v>
      </c>
      <c r="J6213" t="s">
        <v>340</v>
      </c>
      <c r="L6213" t="s">
        <v>346</v>
      </c>
    </row>
    <row r="6214" spans="1:12" x14ac:dyDescent="0.2">
      <c r="A6214" t="s">
        <v>347</v>
      </c>
      <c r="B6214">
        <v>4.6489E-8</v>
      </c>
      <c r="C6214" t="s">
        <v>49</v>
      </c>
      <c r="D6214" t="s">
        <v>15</v>
      </c>
      <c r="F6214" t="s">
        <v>36</v>
      </c>
      <c r="G6214">
        <v>2</v>
      </c>
      <c r="H6214">
        <v>-16.884050111477411</v>
      </c>
      <c r="I6214">
        <v>9.798894162072011E-2</v>
      </c>
      <c r="J6214" t="s">
        <v>340</v>
      </c>
      <c r="L6214" t="s">
        <v>347</v>
      </c>
    </row>
    <row r="6215" spans="1:12" x14ac:dyDescent="0.2">
      <c r="A6215" t="s">
        <v>348</v>
      </c>
      <c r="B6215">
        <v>3.3766000000000001E-9</v>
      </c>
      <c r="C6215" t="s">
        <v>49</v>
      </c>
      <c r="D6215" t="s">
        <v>15</v>
      </c>
      <c r="F6215" t="s">
        <v>36</v>
      </c>
      <c r="G6215">
        <v>2</v>
      </c>
      <c r="H6215">
        <v>-19.506396550885459</v>
      </c>
      <c r="I6215">
        <v>9.798894162072011E-2</v>
      </c>
      <c r="J6215" t="s">
        <v>340</v>
      </c>
      <c r="L6215" t="s">
        <v>348</v>
      </c>
    </row>
    <row r="6216" spans="1:12" x14ac:dyDescent="0.2">
      <c r="A6216" t="s">
        <v>349</v>
      </c>
      <c r="B6216">
        <v>1.2213E-8</v>
      </c>
      <c r="C6216" t="s">
        <v>359</v>
      </c>
      <c r="D6216" t="s">
        <v>15</v>
      </c>
      <c r="F6216" t="s">
        <v>36</v>
      </c>
      <c r="G6216">
        <v>2</v>
      </c>
      <c r="H6216">
        <v>-18.220764878757461</v>
      </c>
      <c r="I6216">
        <v>9.798894162072011E-2</v>
      </c>
      <c r="J6216" t="s">
        <v>340</v>
      </c>
      <c r="L6216" t="s">
        <v>349</v>
      </c>
    </row>
    <row r="6217" spans="1:12" x14ac:dyDescent="0.2">
      <c r="A6217" t="s">
        <v>350</v>
      </c>
      <c r="B6217">
        <v>2.0354999999999999E-7</v>
      </c>
      <c r="C6217" t="s">
        <v>359</v>
      </c>
      <c r="D6217" t="s">
        <v>15</v>
      </c>
      <c r="F6217" t="s">
        <v>36</v>
      </c>
      <c r="G6217">
        <v>2</v>
      </c>
      <c r="H6217">
        <v>-15.40735416199742</v>
      </c>
      <c r="I6217">
        <v>9.798894162072011E-2</v>
      </c>
      <c r="J6217" t="s">
        <v>340</v>
      </c>
      <c r="L6217" t="s">
        <v>350</v>
      </c>
    </row>
    <row r="6218" spans="1:12" x14ac:dyDescent="0.2">
      <c r="A6218" t="s">
        <v>351</v>
      </c>
      <c r="B6218">
        <v>6.4681999999999996E-9</v>
      </c>
      <c r="C6218" t="s">
        <v>359</v>
      </c>
      <c r="D6218" t="s">
        <v>15</v>
      </c>
      <c r="F6218" t="s">
        <v>36</v>
      </c>
      <c r="G6218">
        <v>2</v>
      </c>
      <c r="H6218">
        <v>-18.856367974250119</v>
      </c>
      <c r="I6218">
        <v>9.798894162072011E-2</v>
      </c>
      <c r="J6218" t="s">
        <v>340</v>
      </c>
      <c r="L6218" t="s">
        <v>351</v>
      </c>
    </row>
    <row r="6219" spans="1:12" x14ac:dyDescent="0.2">
      <c r="A6219" t="s">
        <v>352</v>
      </c>
      <c r="B6219">
        <v>1.078E-7</v>
      </c>
      <c r="C6219" t="s">
        <v>359</v>
      </c>
      <c r="D6219" t="s">
        <v>15</v>
      </c>
      <c r="F6219" t="s">
        <v>36</v>
      </c>
      <c r="G6219">
        <v>2</v>
      </c>
      <c r="H6219">
        <v>-16.042988178471511</v>
      </c>
      <c r="I6219">
        <v>9.798894162072011E-2</v>
      </c>
      <c r="J6219" t="s">
        <v>340</v>
      </c>
      <c r="L6219" t="s">
        <v>352</v>
      </c>
    </row>
    <row r="6220" spans="1:12" x14ac:dyDescent="0.2">
      <c r="A6220" t="s">
        <v>442</v>
      </c>
      <c r="B6220">
        <v>2.0720999999999999E-3</v>
      </c>
      <c r="C6220" t="s">
        <v>42</v>
      </c>
      <c r="D6220" t="s">
        <v>16</v>
      </c>
      <c r="F6220" t="s">
        <v>36</v>
      </c>
      <c r="G6220">
        <v>2</v>
      </c>
      <c r="H6220">
        <v>-6.1791926932012373</v>
      </c>
      <c r="I6220">
        <v>4.3409845976280087E-2</v>
      </c>
      <c r="J6220" t="s">
        <v>353</v>
      </c>
      <c r="L6220" t="s">
        <v>443</v>
      </c>
    </row>
    <row r="6221" spans="1:12" x14ac:dyDescent="0.2">
      <c r="A6221" t="s">
        <v>354</v>
      </c>
      <c r="B6221">
        <v>-1.8648999999999999E-6</v>
      </c>
      <c r="C6221" t="s">
        <v>49</v>
      </c>
      <c r="D6221" t="s">
        <v>250</v>
      </c>
      <c r="F6221" t="s">
        <v>36</v>
      </c>
      <c r="G6221">
        <v>2</v>
      </c>
      <c r="H6221">
        <v>-13.19230312560901</v>
      </c>
      <c r="I6221">
        <v>4.3409845976280087E-2</v>
      </c>
      <c r="J6221" t="s">
        <v>353</v>
      </c>
      <c r="K6221" t="b">
        <v>1</v>
      </c>
      <c r="L6221" t="s">
        <v>355</v>
      </c>
    </row>
    <row r="6223" spans="1:12" s="2" customFormat="1" x14ac:dyDescent="0.2">
      <c r="A6223" s="2" t="s">
        <v>2</v>
      </c>
      <c r="B6223" s="2" t="s">
        <v>1459</v>
      </c>
    </row>
    <row r="6224" spans="1:12" x14ac:dyDescent="0.2">
      <c r="A6224" t="s">
        <v>4</v>
      </c>
      <c r="B6224" t="s">
        <v>404</v>
      </c>
    </row>
    <row r="6225" spans="1:19" x14ac:dyDescent="0.2">
      <c r="A6225" t="s">
        <v>6</v>
      </c>
      <c r="B6225" t="s">
        <v>1720</v>
      </c>
    </row>
    <row r="6226" spans="1:19" x14ac:dyDescent="0.2">
      <c r="A6226" t="s">
        <v>8</v>
      </c>
      <c r="B6226">
        <v>1</v>
      </c>
    </row>
    <row r="6227" spans="1:19" x14ac:dyDescent="0.2">
      <c r="A6227" t="s">
        <v>9</v>
      </c>
      <c r="B6227" t="s">
        <v>73</v>
      </c>
    </row>
    <row r="6228" spans="1:19" x14ac:dyDescent="0.2">
      <c r="A6228" t="s">
        <v>11</v>
      </c>
      <c r="B6228" t="s">
        <v>12</v>
      </c>
    </row>
    <row r="6229" spans="1:19" x14ac:dyDescent="0.2">
      <c r="A6229" t="s">
        <v>13</v>
      </c>
      <c r="B6229" t="s">
        <v>14</v>
      </c>
    </row>
    <row r="6230" spans="1:19" x14ac:dyDescent="0.2">
      <c r="A6230" t="s">
        <v>15</v>
      </c>
      <c r="B6230" t="s">
        <v>53</v>
      </c>
    </row>
    <row r="6231" spans="1:19" x14ac:dyDescent="0.2">
      <c r="A6231" t="s">
        <v>17</v>
      </c>
    </row>
    <row r="6232" spans="1:19" s="2" customFormat="1" x14ac:dyDescent="0.2">
      <c r="A6232" s="2" t="s">
        <v>18</v>
      </c>
      <c r="B6232" s="2" t="s">
        <v>19</v>
      </c>
      <c r="C6232" s="2" t="s">
        <v>6</v>
      </c>
      <c r="D6232" s="2" t="s">
        <v>15</v>
      </c>
      <c r="E6232" s="2" t="s">
        <v>20</v>
      </c>
      <c r="F6232" s="2" t="s">
        <v>13</v>
      </c>
      <c r="G6232" s="2" t="s">
        <v>21</v>
      </c>
      <c r="H6232" s="2" t="s">
        <v>9</v>
      </c>
      <c r="I6232" s="2" t="s">
        <v>4</v>
      </c>
      <c r="J6232" s="2" t="s">
        <v>1925</v>
      </c>
      <c r="K6232" s="2" t="s">
        <v>1998</v>
      </c>
      <c r="L6232" s="2" t="s">
        <v>2002</v>
      </c>
      <c r="M6232" s="2" t="s">
        <v>2001</v>
      </c>
      <c r="O6232" s="2" t="s">
        <v>2000</v>
      </c>
      <c r="P6232" s="2" t="s">
        <v>2004</v>
      </c>
      <c r="Q6232" s="2" t="s">
        <v>1502</v>
      </c>
      <c r="R6232" s="2" t="s">
        <v>2005</v>
      </c>
      <c r="S6232" s="2" t="s">
        <v>2006</v>
      </c>
    </row>
    <row r="6233" spans="1:19" x14ac:dyDescent="0.2">
      <c r="A6233" t="s">
        <v>335</v>
      </c>
      <c r="B6233">
        <v>3.8502999999999998</v>
      </c>
      <c r="D6233" t="s">
        <v>30</v>
      </c>
      <c r="E6233" t="s">
        <v>336</v>
      </c>
      <c r="F6233" t="s">
        <v>27</v>
      </c>
      <c r="G6233">
        <v>0</v>
      </c>
      <c r="I6233" t="s">
        <v>337</v>
      </c>
    </row>
    <row r="6234" spans="1:19" x14ac:dyDescent="0.2">
      <c r="A6234" t="s">
        <v>29</v>
      </c>
      <c r="B6234">
        <v>0.25026999999999999</v>
      </c>
      <c r="D6234" t="s">
        <v>30</v>
      </c>
      <c r="E6234" t="s">
        <v>31</v>
      </c>
      <c r="F6234" t="s">
        <v>27</v>
      </c>
      <c r="G6234">
        <v>0</v>
      </c>
      <c r="I6234" t="s">
        <v>338</v>
      </c>
    </row>
    <row r="6235" spans="1:19" x14ac:dyDescent="0.2">
      <c r="A6235" t="s">
        <v>1459</v>
      </c>
      <c r="B6235">
        <v>1</v>
      </c>
      <c r="C6235" t="str">
        <f>B6225</f>
        <v>JM</v>
      </c>
      <c r="D6235" t="s">
        <v>53</v>
      </c>
      <c r="E6235" t="s">
        <v>339</v>
      </c>
      <c r="F6235" t="s">
        <v>33</v>
      </c>
      <c r="G6235">
        <v>0</v>
      </c>
      <c r="H6235" t="s">
        <v>73</v>
      </c>
      <c r="J6235">
        <f>VLOOKUP(C6235,'extension - production vol'!$B$6:$D$235,3,0)</f>
        <v>2.1999999999999999E-2</v>
      </c>
    </row>
    <row r="6236" spans="1:19" x14ac:dyDescent="0.2">
      <c r="A6236" t="s">
        <v>1439</v>
      </c>
      <c r="B6236">
        <v>6.4265290829504533E-9</v>
      </c>
      <c r="C6236" t="s">
        <v>49</v>
      </c>
      <c r="D6236" t="s">
        <v>15</v>
      </c>
      <c r="F6236" t="s">
        <v>36</v>
      </c>
      <c r="G6236">
        <v>0</v>
      </c>
      <c r="H6236" t="s">
        <v>1439</v>
      </c>
      <c r="I6236" t="s">
        <v>340</v>
      </c>
    </row>
    <row r="6237" spans="1:19" x14ac:dyDescent="0.2">
      <c r="A6237" t="s">
        <v>1440</v>
      </c>
      <c r="B6237">
        <v>7.9051994914169298E-8</v>
      </c>
      <c r="C6237" t="s">
        <v>49</v>
      </c>
      <c r="D6237" t="s">
        <v>15</v>
      </c>
      <c r="F6237" t="s">
        <v>36</v>
      </c>
      <c r="G6237">
        <v>0</v>
      </c>
      <c r="H6237" t="s">
        <v>1440</v>
      </c>
      <c r="I6237" t="s">
        <v>340</v>
      </c>
    </row>
    <row r="6238" spans="1:19" x14ac:dyDescent="0.2">
      <c r="A6238" t="s">
        <v>1441</v>
      </c>
      <c r="B6238">
        <v>4.3905136743696912E-9</v>
      </c>
      <c r="C6238" t="s">
        <v>35</v>
      </c>
      <c r="D6238" t="s">
        <v>15</v>
      </c>
      <c r="F6238" t="s">
        <v>36</v>
      </c>
      <c r="G6238">
        <v>0</v>
      </c>
      <c r="H6238" t="s">
        <v>1441</v>
      </c>
      <c r="I6238" t="s">
        <v>340</v>
      </c>
    </row>
    <row r="6239" spans="1:19" x14ac:dyDescent="0.2">
      <c r="A6239" t="s">
        <v>1442</v>
      </c>
      <c r="B6239">
        <v>1.0521308675626849E-7</v>
      </c>
      <c r="C6239" t="s">
        <v>35</v>
      </c>
      <c r="D6239" t="s">
        <v>15</v>
      </c>
      <c r="F6239" t="s">
        <v>36</v>
      </c>
      <c r="G6239">
        <v>0</v>
      </c>
      <c r="H6239" t="s">
        <v>1442</v>
      </c>
      <c r="I6239" t="s">
        <v>340</v>
      </c>
    </row>
    <row r="6240" spans="1:19" x14ac:dyDescent="0.2">
      <c r="A6240" t="s">
        <v>341</v>
      </c>
      <c r="B6240">
        <v>2.1036182300075951E-7</v>
      </c>
      <c r="C6240" t="s">
        <v>35</v>
      </c>
      <c r="D6240" t="s">
        <v>15</v>
      </c>
      <c r="F6240" t="s">
        <v>36</v>
      </c>
      <c r="G6240">
        <v>0</v>
      </c>
      <c r="H6240" t="s">
        <v>341</v>
      </c>
      <c r="I6240" t="s">
        <v>340</v>
      </c>
    </row>
    <row r="6241" spans="1:9" x14ac:dyDescent="0.2">
      <c r="A6241" t="s">
        <v>342</v>
      </c>
      <c r="B6241">
        <v>2.1036182300075951E-7</v>
      </c>
      <c r="C6241" t="s">
        <v>35</v>
      </c>
      <c r="D6241" t="s">
        <v>15</v>
      </c>
      <c r="F6241" t="s">
        <v>36</v>
      </c>
      <c r="G6241">
        <v>0</v>
      </c>
      <c r="H6241" t="s">
        <v>342</v>
      </c>
      <c r="I6241" t="s">
        <v>340</v>
      </c>
    </row>
    <row r="6242" spans="1:9" x14ac:dyDescent="0.2">
      <c r="A6242" t="s">
        <v>343</v>
      </c>
      <c r="B6242">
        <v>1.161457169463653E-7</v>
      </c>
      <c r="C6242" t="s">
        <v>35</v>
      </c>
      <c r="D6242" t="s">
        <v>15</v>
      </c>
      <c r="F6242" t="s">
        <v>36</v>
      </c>
      <c r="G6242">
        <v>0</v>
      </c>
      <c r="H6242" t="s">
        <v>343</v>
      </c>
      <c r="I6242" t="s">
        <v>340</v>
      </c>
    </row>
    <row r="6243" spans="1:9" x14ac:dyDescent="0.2">
      <c r="A6243" t="s">
        <v>344</v>
      </c>
      <c r="B6243">
        <v>1.161457169463653E-7</v>
      </c>
      <c r="C6243" t="s">
        <v>35</v>
      </c>
      <c r="D6243" t="s">
        <v>15</v>
      </c>
      <c r="F6243" t="s">
        <v>36</v>
      </c>
      <c r="G6243">
        <v>0</v>
      </c>
      <c r="H6243" t="s">
        <v>344</v>
      </c>
      <c r="I6243" t="s">
        <v>340</v>
      </c>
    </row>
    <row r="6244" spans="1:9" x14ac:dyDescent="0.2">
      <c r="A6244" t="s">
        <v>345</v>
      </c>
      <c r="B6244">
        <v>2.1895696433061281E-6</v>
      </c>
      <c r="C6244" t="s">
        <v>35</v>
      </c>
      <c r="D6244" t="s">
        <v>15</v>
      </c>
      <c r="F6244" t="s">
        <v>36</v>
      </c>
      <c r="G6244">
        <v>0</v>
      </c>
      <c r="H6244" t="s">
        <v>345</v>
      </c>
      <c r="I6244" t="s">
        <v>340</v>
      </c>
    </row>
    <row r="6245" spans="1:9" x14ac:dyDescent="0.2">
      <c r="A6245" t="s">
        <v>346</v>
      </c>
      <c r="B6245">
        <v>1.2113722961667671E-6</v>
      </c>
      <c r="C6245" t="s">
        <v>35</v>
      </c>
      <c r="D6245" t="s">
        <v>15</v>
      </c>
      <c r="F6245" t="s">
        <v>36</v>
      </c>
      <c r="G6245">
        <v>0</v>
      </c>
      <c r="H6245" t="s">
        <v>346</v>
      </c>
      <c r="I6245" t="s">
        <v>340</v>
      </c>
    </row>
    <row r="6246" spans="1:9" x14ac:dyDescent="0.2">
      <c r="A6246" t="s">
        <v>347</v>
      </c>
      <c r="B6246">
        <v>1.5412295411323661E-7</v>
      </c>
      <c r="C6246" t="s">
        <v>49</v>
      </c>
      <c r="D6246" t="s">
        <v>15</v>
      </c>
      <c r="F6246" t="s">
        <v>36</v>
      </c>
      <c r="G6246">
        <v>0</v>
      </c>
      <c r="H6246" t="s">
        <v>347</v>
      </c>
      <c r="I6246" t="s">
        <v>340</v>
      </c>
    </row>
    <row r="6247" spans="1:9" x14ac:dyDescent="0.2">
      <c r="A6247" t="s">
        <v>348</v>
      </c>
      <c r="B6247">
        <v>3.281510868019834E-9</v>
      </c>
      <c r="C6247" t="s">
        <v>49</v>
      </c>
      <c r="D6247" t="s">
        <v>15</v>
      </c>
      <c r="F6247" t="s">
        <v>36</v>
      </c>
      <c r="G6247">
        <v>0</v>
      </c>
      <c r="H6247" t="s">
        <v>348</v>
      </c>
      <c r="I6247" t="s">
        <v>340</v>
      </c>
    </row>
    <row r="6248" spans="1:9" x14ac:dyDescent="0.2">
      <c r="A6248" t="s">
        <v>349</v>
      </c>
      <c r="B6248">
        <v>9.554485716244923E-8</v>
      </c>
      <c r="C6248" t="s">
        <v>35</v>
      </c>
      <c r="D6248" t="s">
        <v>15</v>
      </c>
      <c r="F6248" t="s">
        <v>36</v>
      </c>
      <c r="G6248">
        <v>0</v>
      </c>
      <c r="H6248" t="s">
        <v>349</v>
      </c>
      <c r="I6248" t="s">
        <v>340</v>
      </c>
    </row>
    <row r="6249" spans="1:9" x14ac:dyDescent="0.2">
      <c r="A6249" t="s">
        <v>350</v>
      </c>
      <c r="B6249">
        <v>2.2976263270017552E-6</v>
      </c>
      <c r="C6249" t="s">
        <v>35</v>
      </c>
      <c r="D6249" t="s">
        <v>15</v>
      </c>
      <c r="F6249" t="s">
        <v>36</v>
      </c>
      <c r="G6249">
        <v>0</v>
      </c>
      <c r="H6249" t="s">
        <v>350</v>
      </c>
      <c r="I6249" t="s">
        <v>340</v>
      </c>
    </row>
    <row r="6250" spans="1:9" x14ac:dyDescent="0.2">
      <c r="A6250" t="s">
        <v>351</v>
      </c>
      <c r="B6250">
        <v>5.3061518888431617E-8</v>
      </c>
      <c r="C6250" t="s">
        <v>35</v>
      </c>
      <c r="D6250" t="s">
        <v>15</v>
      </c>
      <c r="F6250" t="s">
        <v>36</v>
      </c>
      <c r="G6250">
        <v>0</v>
      </c>
      <c r="H6250" t="s">
        <v>351</v>
      </c>
      <c r="I6250" t="s">
        <v>340</v>
      </c>
    </row>
    <row r="6251" spans="1:9" x14ac:dyDescent="0.2">
      <c r="A6251" t="s">
        <v>352</v>
      </c>
      <c r="B6251">
        <v>1.2739314288326559E-6</v>
      </c>
      <c r="C6251" t="s">
        <v>35</v>
      </c>
      <c r="D6251" t="s">
        <v>15</v>
      </c>
      <c r="F6251" t="s">
        <v>36</v>
      </c>
      <c r="G6251">
        <v>0</v>
      </c>
      <c r="H6251" t="s">
        <v>352</v>
      </c>
      <c r="I6251" t="s">
        <v>340</v>
      </c>
    </row>
    <row r="6252" spans="1:9" x14ac:dyDescent="0.2">
      <c r="A6252" t="s">
        <v>442</v>
      </c>
      <c r="B6252">
        <v>3.7025999999999999E-3</v>
      </c>
      <c r="C6252" t="s">
        <v>42</v>
      </c>
      <c r="D6252" t="s">
        <v>16</v>
      </c>
      <c r="F6252" t="s">
        <v>36</v>
      </c>
      <c r="G6252">
        <v>0</v>
      </c>
      <c r="H6252" t="s">
        <v>443</v>
      </c>
      <c r="I6252" t="s">
        <v>353</v>
      </c>
    </row>
    <row r="6253" spans="1:9" x14ac:dyDescent="0.2">
      <c r="A6253" t="s">
        <v>354</v>
      </c>
      <c r="B6253">
        <v>-3.3322999999999998E-6</v>
      </c>
      <c r="C6253" t="s">
        <v>49</v>
      </c>
      <c r="D6253" t="s">
        <v>250</v>
      </c>
      <c r="F6253" t="s">
        <v>36</v>
      </c>
      <c r="G6253">
        <v>0</v>
      </c>
      <c r="H6253" t="s">
        <v>355</v>
      </c>
      <c r="I6253" t="s">
        <v>353</v>
      </c>
    </row>
    <row r="6255" spans="1:9" s="2" customFormat="1" x14ac:dyDescent="0.2">
      <c r="A6255" s="2" t="s">
        <v>2</v>
      </c>
      <c r="B6255" s="2" t="s">
        <v>1460</v>
      </c>
    </row>
    <row r="6256" spans="1:9" x14ac:dyDescent="0.2">
      <c r="A6256" t="s">
        <v>4</v>
      </c>
      <c r="B6256" t="s">
        <v>404</v>
      </c>
    </row>
    <row r="6257" spans="1:19" x14ac:dyDescent="0.2">
      <c r="A6257" t="s">
        <v>6</v>
      </c>
      <c r="B6257" t="s">
        <v>1720</v>
      </c>
    </row>
    <row r="6258" spans="1:19" x14ac:dyDescent="0.2">
      <c r="A6258" t="s">
        <v>8</v>
      </c>
      <c r="B6258">
        <v>1</v>
      </c>
    </row>
    <row r="6259" spans="1:19" x14ac:dyDescent="0.2">
      <c r="A6259" t="s">
        <v>9</v>
      </c>
      <c r="B6259" t="s">
        <v>73</v>
      </c>
    </row>
    <row r="6260" spans="1:19" x14ac:dyDescent="0.2">
      <c r="A6260" t="s">
        <v>11</v>
      </c>
      <c r="B6260" t="s">
        <v>12</v>
      </c>
    </row>
    <row r="6261" spans="1:19" x14ac:dyDescent="0.2">
      <c r="A6261" t="s">
        <v>13</v>
      </c>
      <c r="B6261" t="s">
        <v>14</v>
      </c>
    </row>
    <row r="6262" spans="1:19" x14ac:dyDescent="0.2">
      <c r="A6262" t="s">
        <v>15</v>
      </c>
      <c r="B6262" t="s">
        <v>53</v>
      </c>
    </row>
    <row r="6263" spans="1:19" x14ac:dyDescent="0.2">
      <c r="A6263" t="s">
        <v>17</v>
      </c>
    </row>
    <row r="6264" spans="1:19" s="2" customFormat="1" x14ac:dyDescent="0.2">
      <c r="A6264" s="2" t="s">
        <v>18</v>
      </c>
      <c r="B6264" s="2" t="s">
        <v>19</v>
      </c>
      <c r="C6264" s="2" t="s">
        <v>6</v>
      </c>
      <c r="D6264" s="2" t="s">
        <v>15</v>
      </c>
      <c r="E6264" s="2" t="s">
        <v>20</v>
      </c>
      <c r="F6264" s="2" t="s">
        <v>13</v>
      </c>
      <c r="G6264" s="2" t="s">
        <v>21</v>
      </c>
      <c r="H6264" s="2" t="s">
        <v>9</v>
      </c>
      <c r="I6264" s="2" t="s">
        <v>4</v>
      </c>
      <c r="J6264" s="2" t="s">
        <v>1925</v>
      </c>
      <c r="K6264" s="2" t="s">
        <v>1998</v>
      </c>
      <c r="L6264" s="2" t="s">
        <v>2002</v>
      </c>
      <c r="M6264" s="2" t="s">
        <v>2001</v>
      </c>
      <c r="O6264" s="2" t="s">
        <v>2000</v>
      </c>
      <c r="P6264" s="2" t="s">
        <v>2004</v>
      </c>
      <c r="Q6264" s="2" t="s">
        <v>1502</v>
      </c>
      <c r="R6264" s="2" t="s">
        <v>2005</v>
      </c>
      <c r="S6264" s="2" t="s">
        <v>2006</v>
      </c>
    </row>
    <row r="6265" spans="1:19" x14ac:dyDescent="0.2">
      <c r="A6265" t="s">
        <v>335</v>
      </c>
      <c r="B6265">
        <v>3.8502999999999998</v>
      </c>
      <c r="D6265" t="s">
        <v>30</v>
      </c>
      <c r="E6265" t="s">
        <v>336</v>
      </c>
      <c r="F6265" t="s">
        <v>27</v>
      </c>
      <c r="G6265">
        <v>0</v>
      </c>
      <c r="I6265" t="s">
        <v>337</v>
      </c>
    </row>
    <row r="6266" spans="1:19" x14ac:dyDescent="0.2">
      <c r="A6266" t="s">
        <v>29</v>
      </c>
      <c r="B6266">
        <v>0.25026999999999999</v>
      </c>
      <c r="D6266" t="s">
        <v>30</v>
      </c>
      <c r="E6266" t="s">
        <v>31</v>
      </c>
      <c r="F6266" t="s">
        <v>27</v>
      </c>
      <c r="G6266">
        <v>0</v>
      </c>
      <c r="I6266" t="s">
        <v>338</v>
      </c>
    </row>
    <row r="6267" spans="1:19" x14ac:dyDescent="0.2">
      <c r="A6267" t="s">
        <v>1460</v>
      </c>
      <c r="B6267">
        <v>1</v>
      </c>
      <c r="C6267" t="str">
        <f>B6257</f>
        <v>JM</v>
      </c>
      <c r="D6267" t="s">
        <v>53</v>
      </c>
      <c r="E6267" t="s">
        <v>339</v>
      </c>
      <c r="F6267" t="s">
        <v>33</v>
      </c>
      <c r="G6267">
        <v>0</v>
      </c>
      <c r="H6267" t="s">
        <v>73</v>
      </c>
      <c r="J6267">
        <f>VLOOKUP(C6267,'extension - production vol'!$B$6:$D$235,3,0)</f>
        <v>2.1999999999999999E-2</v>
      </c>
    </row>
    <row r="6268" spans="1:19" x14ac:dyDescent="0.2">
      <c r="A6268" t="s">
        <v>1434</v>
      </c>
      <c r="B6268">
        <v>3.3521534714391271E-8</v>
      </c>
      <c r="C6268" t="s">
        <v>49</v>
      </c>
      <c r="D6268" t="s">
        <v>15</v>
      </c>
      <c r="F6268" t="s">
        <v>36</v>
      </c>
      <c r="G6268">
        <v>0</v>
      </c>
      <c r="H6268" t="s">
        <v>1434</v>
      </c>
      <c r="I6268" t="s">
        <v>340</v>
      </c>
    </row>
    <row r="6269" spans="1:19" x14ac:dyDescent="0.2">
      <c r="A6269" t="s">
        <v>1435</v>
      </c>
      <c r="B6269">
        <v>1.7708617649119798E-8</v>
      </c>
      <c r="C6269" t="s">
        <v>49</v>
      </c>
      <c r="D6269" t="s">
        <v>15</v>
      </c>
      <c r="F6269" t="s">
        <v>36</v>
      </c>
      <c r="G6269">
        <v>0</v>
      </c>
      <c r="H6269" t="s">
        <v>1435</v>
      </c>
      <c r="I6269" t="s">
        <v>340</v>
      </c>
    </row>
    <row r="6270" spans="1:19" x14ac:dyDescent="0.2">
      <c r="A6270" t="s">
        <v>1452</v>
      </c>
      <c r="B6270">
        <v>3.0570455872195341E-10</v>
      </c>
      <c r="C6270" t="s">
        <v>35</v>
      </c>
      <c r="D6270" t="s">
        <v>15</v>
      </c>
      <c r="F6270" t="s">
        <v>36</v>
      </c>
      <c r="G6270">
        <v>0</v>
      </c>
      <c r="H6270" t="s">
        <v>1452</v>
      </c>
      <c r="I6270" t="s">
        <v>340</v>
      </c>
    </row>
    <row r="6271" spans="1:19" x14ac:dyDescent="0.2">
      <c r="A6271" t="s">
        <v>1453</v>
      </c>
      <c r="B6271">
        <v>3.7018911407736551E-10</v>
      </c>
      <c r="C6271" t="s">
        <v>35</v>
      </c>
      <c r="D6271" t="s">
        <v>15</v>
      </c>
      <c r="F6271" t="s">
        <v>36</v>
      </c>
      <c r="G6271">
        <v>0</v>
      </c>
      <c r="H6271" t="s">
        <v>1453</v>
      </c>
      <c r="I6271" t="s">
        <v>340</v>
      </c>
    </row>
    <row r="6272" spans="1:19" x14ac:dyDescent="0.2">
      <c r="A6272" t="s">
        <v>1454</v>
      </c>
      <c r="B6272">
        <v>4.824400067330827E-11</v>
      </c>
      <c r="C6272" t="s">
        <v>35</v>
      </c>
      <c r="D6272" t="s">
        <v>15</v>
      </c>
      <c r="F6272" t="s">
        <v>36</v>
      </c>
      <c r="G6272">
        <v>0</v>
      </c>
      <c r="H6272" t="s">
        <v>1454</v>
      </c>
      <c r="I6272" t="s">
        <v>340</v>
      </c>
    </row>
    <row r="6273" spans="1:9" x14ac:dyDescent="0.2">
      <c r="A6273" t="s">
        <v>1455</v>
      </c>
      <c r="B6273">
        <v>9.7920991465625702E-9</v>
      </c>
      <c r="C6273" t="s">
        <v>35</v>
      </c>
      <c r="D6273" t="s">
        <v>15</v>
      </c>
      <c r="F6273" t="s">
        <v>36</v>
      </c>
      <c r="G6273">
        <v>0</v>
      </c>
      <c r="H6273" t="s">
        <v>1455</v>
      </c>
      <c r="I6273" t="s">
        <v>340</v>
      </c>
    </row>
    <row r="6274" spans="1:9" x14ac:dyDescent="0.2">
      <c r="A6274" t="s">
        <v>1456</v>
      </c>
      <c r="B6274">
        <v>5.1826475970831156E-9</v>
      </c>
      <c r="C6274" t="s">
        <v>35</v>
      </c>
      <c r="D6274" t="s">
        <v>15</v>
      </c>
      <c r="F6274" t="s">
        <v>36</v>
      </c>
      <c r="G6274">
        <v>0</v>
      </c>
      <c r="H6274" t="s">
        <v>1456</v>
      </c>
      <c r="I6274" t="s">
        <v>340</v>
      </c>
    </row>
    <row r="6275" spans="1:9" x14ac:dyDescent="0.2">
      <c r="A6275" t="s">
        <v>1461</v>
      </c>
      <c r="B6275">
        <v>5.3404337904433668E-9</v>
      </c>
      <c r="C6275" t="s">
        <v>49</v>
      </c>
      <c r="D6275" t="s">
        <v>15</v>
      </c>
      <c r="F6275" t="s">
        <v>36</v>
      </c>
      <c r="G6275">
        <v>0</v>
      </c>
      <c r="H6275" t="s">
        <v>1461</v>
      </c>
      <c r="I6275" t="s">
        <v>340</v>
      </c>
    </row>
    <row r="6276" spans="1:9" x14ac:dyDescent="0.2">
      <c r="A6276" t="s">
        <v>1457</v>
      </c>
      <c r="B6276">
        <v>6.2434324500307844E-8</v>
      </c>
      <c r="C6276" t="s">
        <v>49</v>
      </c>
      <c r="D6276" t="s">
        <v>15</v>
      </c>
      <c r="F6276" t="s">
        <v>36</v>
      </c>
      <c r="G6276">
        <v>0</v>
      </c>
      <c r="H6276" t="s">
        <v>1457</v>
      </c>
      <c r="I6276" t="s">
        <v>340</v>
      </c>
    </row>
    <row r="6277" spans="1:9" x14ac:dyDescent="0.2">
      <c r="A6277" t="s">
        <v>1462</v>
      </c>
      <c r="B6277">
        <v>1.9816111689228142E-9</v>
      </c>
      <c r="C6277" t="s">
        <v>49</v>
      </c>
      <c r="D6277" t="s">
        <v>15</v>
      </c>
      <c r="F6277" t="s">
        <v>36</v>
      </c>
      <c r="G6277">
        <v>0</v>
      </c>
      <c r="H6277" t="s">
        <v>1462</v>
      </c>
      <c r="I6277" t="s">
        <v>340</v>
      </c>
    </row>
    <row r="6278" spans="1:9" x14ac:dyDescent="0.2">
      <c r="A6278" t="s">
        <v>1458</v>
      </c>
      <c r="B6278">
        <v>3.3001000093019847E-8</v>
      </c>
      <c r="C6278" t="s">
        <v>49</v>
      </c>
      <c r="D6278" t="s">
        <v>15</v>
      </c>
      <c r="F6278" t="s">
        <v>36</v>
      </c>
      <c r="G6278">
        <v>0</v>
      </c>
      <c r="H6278" t="s">
        <v>1458</v>
      </c>
      <c r="I6278" t="s">
        <v>340</v>
      </c>
    </row>
    <row r="6279" spans="1:9" x14ac:dyDescent="0.2">
      <c r="A6279" t="s">
        <v>442</v>
      </c>
      <c r="B6279">
        <v>3.7025999999999999E-3</v>
      </c>
      <c r="C6279" t="s">
        <v>42</v>
      </c>
      <c r="D6279" t="s">
        <v>16</v>
      </c>
      <c r="F6279" t="s">
        <v>36</v>
      </c>
      <c r="G6279">
        <v>0</v>
      </c>
      <c r="H6279" t="s">
        <v>443</v>
      </c>
      <c r="I6279" t="s">
        <v>353</v>
      </c>
    </row>
    <row r="6280" spans="1:9" x14ac:dyDescent="0.2">
      <c r="A6280" t="s">
        <v>354</v>
      </c>
      <c r="B6280">
        <v>-3.3322999999999998E-6</v>
      </c>
      <c r="C6280" t="s">
        <v>49</v>
      </c>
      <c r="D6280" t="s">
        <v>250</v>
      </c>
      <c r="F6280" t="s">
        <v>36</v>
      </c>
      <c r="G6280">
        <v>0</v>
      </c>
      <c r="H6280" t="s">
        <v>355</v>
      </c>
      <c r="I6280" t="s">
        <v>353</v>
      </c>
    </row>
    <row r="6282" spans="1:9" s="2" customFormat="1" x14ac:dyDescent="0.2">
      <c r="A6282" s="2" t="s">
        <v>2</v>
      </c>
      <c r="B6282" s="2" t="s">
        <v>332</v>
      </c>
    </row>
    <row r="6283" spans="1:9" x14ac:dyDescent="0.2">
      <c r="A6283" t="s">
        <v>4</v>
      </c>
      <c r="B6283" t="s">
        <v>356</v>
      </c>
    </row>
    <row r="6284" spans="1:9" x14ac:dyDescent="0.2">
      <c r="A6284" t="s">
        <v>6</v>
      </c>
      <c r="B6284" t="s">
        <v>1720</v>
      </c>
    </row>
    <row r="6285" spans="1:9" x14ac:dyDescent="0.2">
      <c r="A6285" t="s">
        <v>8</v>
      </c>
      <c r="B6285">
        <v>1</v>
      </c>
    </row>
    <row r="6286" spans="1:9" x14ac:dyDescent="0.2">
      <c r="A6286" t="s">
        <v>9</v>
      </c>
      <c r="B6286" t="s">
        <v>73</v>
      </c>
    </row>
    <row r="6287" spans="1:9" x14ac:dyDescent="0.2">
      <c r="A6287" t="s">
        <v>11</v>
      </c>
      <c r="B6287" t="s">
        <v>12</v>
      </c>
    </row>
    <row r="6288" spans="1:9" x14ac:dyDescent="0.2">
      <c r="A6288" t="s">
        <v>13</v>
      </c>
      <c r="B6288" t="s">
        <v>14</v>
      </c>
    </row>
    <row r="6289" spans="1:22" x14ac:dyDescent="0.2">
      <c r="A6289" t="s">
        <v>15</v>
      </c>
      <c r="B6289" t="s">
        <v>53</v>
      </c>
    </row>
    <row r="6290" spans="1:22" x14ac:dyDescent="0.2">
      <c r="A6290" t="s">
        <v>17</v>
      </c>
    </row>
    <row r="6291" spans="1:22" s="2" customFormat="1" x14ac:dyDescent="0.2">
      <c r="A6291" s="2" t="s">
        <v>18</v>
      </c>
      <c r="B6291" s="2" t="s">
        <v>19</v>
      </c>
      <c r="C6291" s="2" t="s">
        <v>6</v>
      </c>
      <c r="D6291" s="2" t="s">
        <v>15</v>
      </c>
      <c r="E6291" s="2" t="s">
        <v>20</v>
      </c>
      <c r="F6291" s="2" t="s">
        <v>13</v>
      </c>
      <c r="G6291" s="2" t="s">
        <v>21</v>
      </c>
      <c r="H6291" s="2" t="s">
        <v>22</v>
      </c>
      <c r="I6291" s="2" t="s">
        <v>23</v>
      </c>
      <c r="J6291" s="2" t="s">
        <v>4</v>
      </c>
      <c r="K6291" s="2" t="s">
        <v>24</v>
      </c>
      <c r="L6291" s="2" t="s">
        <v>9</v>
      </c>
      <c r="M6291" s="2" t="s">
        <v>1998</v>
      </c>
      <c r="O6291" s="2" t="s">
        <v>2002</v>
      </c>
      <c r="P6291" s="2" t="s">
        <v>2003</v>
      </c>
      <c r="Q6291" s="2" t="s">
        <v>2001</v>
      </c>
      <c r="R6291" s="2" t="s">
        <v>2000</v>
      </c>
      <c r="S6291" s="2" t="s">
        <v>2004</v>
      </c>
      <c r="T6291" s="2" t="s">
        <v>1502</v>
      </c>
      <c r="U6291" s="2" t="s">
        <v>2005</v>
      </c>
      <c r="V6291" s="2" t="s">
        <v>2006</v>
      </c>
    </row>
    <row r="6292" spans="1:22" x14ac:dyDescent="0.2">
      <c r="A6292" t="s">
        <v>335</v>
      </c>
      <c r="B6292">
        <v>3.8502999999999998</v>
      </c>
      <c r="D6292" t="s">
        <v>30</v>
      </c>
      <c r="E6292" t="s">
        <v>336</v>
      </c>
      <c r="F6292" t="s">
        <v>27</v>
      </c>
      <c r="G6292">
        <v>2</v>
      </c>
      <c r="H6292">
        <v>1.348151067341848</v>
      </c>
      <c r="I6292">
        <v>4.3409845976280087E-2</v>
      </c>
      <c r="J6292" t="s">
        <v>337</v>
      </c>
    </row>
    <row r="6293" spans="1:22" x14ac:dyDescent="0.2">
      <c r="A6293" t="s">
        <v>29</v>
      </c>
      <c r="B6293">
        <v>0.25026999999999999</v>
      </c>
      <c r="D6293" t="s">
        <v>30</v>
      </c>
      <c r="E6293" t="s">
        <v>31</v>
      </c>
      <c r="F6293" t="s">
        <v>27</v>
      </c>
      <c r="G6293">
        <v>2</v>
      </c>
      <c r="H6293">
        <v>-1.385214943900327</v>
      </c>
      <c r="I6293">
        <v>2.439508208471609E-2</v>
      </c>
      <c r="J6293" t="s">
        <v>358</v>
      </c>
    </row>
    <row r="6294" spans="1:22" x14ac:dyDescent="0.2">
      <c r="A6294" t="s">
        <v>332</v>
      </c>
      <c r="B6294">
        <v>1</v>
      </c>
      <c r="C6294" t="str">
        <f>B6284</f>
        <v>JM</v>
      </c>
      <c r="D6294" t="s">
        <v>53</v>
      </c>
      <c r="E6294" t="s">
        <v>339</v>
      </c>
      <c r="F6294" t="s">
        <v>33</v>
      </c>
      <c r="G6294">
        <v>0</v>
      </c>
      <c r="H6294">
        <v>1</v>
      </c>
      <c r="L6294" t="s">
        <v>73</v>
      </c>
      <c r="M6294">
        <f>VLOOKUP(C6294,'extension - production vol'!$B$6:$D$235,3,0)</f>
        <v>2.1999999999999999E-2</v>
      </c>
    </row>
    <row r="6295" spans="1:22" x14ac:dyDescent="0.2">
      <c r="A6295" t="s">
        <v>1434</v>
      </c>
      <c r="B6295">
        <v>9.5377999999999999E-9</v>
      </c>
      <c r="C6295" t="s">
        <v>49</v>
      </c>
      <c r="D6295" t="s">
        <v>15</v>
      </c>
      <c r="F6295" t="s">
        <v>36</v>
      </c>
      <c r="G6295">
        <v>2</v>
      </c>
      <c r="H6295">
        <v>-18.46800298604678</v>
      </c>
      <c r="I6295">
        <v>9.798894162072011E-2</v>
      </c>
      <c r="J6295" t="s">
        <v>340</v>
      </c>
      <c r="L6295" t="s">
        <v>1434</v>
      </c>
    </row>
    <row r="6296" spans="1:22" x14ac:dyDescent="0.2">
      <c r="A6296" t="s">
        <v>1435</v>
      </c>
      <c r="B6296">
        <v>5.0512999999999997E-9</v>
      </c>
      <c r="C6296" t="s">
        <v>49</v>
      </c>
      <c r="D6296" t="s">
        <v>15</v>
      </c>
      <c r="F6296" t="s">
        <v>36</v>
      </c>
      <c r="G6296">
        <v>2</v>
      </c>
      <c r="H6296">
        <v>-19.10362020104489</v>
      </c>
      <c r="I6296">
        <v>9.798894162072011E-2</v>
      </c>
      <c r="J6296" t="s">
        <v>340</v>
      </c>
      <c r="L6296" t="s">
        <v>1435</v>
      </c>
    </row>
    <row r="6297" spans="1:22" x14ac:dyDescent="0.2">
      <c r="A6297" t="s">
        <v>1439</v>
      </c>
      <c r="B6297">
        <v>2.7893999999999999E-9</v>
      </c>
      <c r="C6297" t="s">
        <v>49</v>
      </c>
      <c r="D6297" t="s">
        <v>15</v>
      </c>
      <c r="F6297" t="s">
        <v>36</v>
      </c>
      <c r="G6297">
        <v>2</v>
      </c>
      <c r="H6297">
        <v>-19.697439318003951</v>
      </c>
      <c r="I6297">
        <v>9.798894162072011E-2</v>
      </c>
      <c r="J6297" t="s">
        <v>340</v>
      </c>
      <c r="L6297" t="s">
        <v>1439</v>
      </c>
    </row>
    <row r="6298" spans="1:22" x14ac:dyDescent="0.2">
      <c r="A6298" t="s">
        <v>1440</v>
      </c>
      <c r="B6298">
        <v>5.6277000000000002E-8</v>
      </c>
      <c r="C6298" t="s">
        <v>49</v>
      </c>
      <c r="D6298" t="s">
        <v>15</v>
      </c>
      <c r="F6298" t="s">
        <v>36</v>
      </c>
      <c r="G6298">
        <v>2</v>
      </c>
      <c r="H6298">
        <v>-16.692979911025031</v>
      </c>
      <c r="I6298">
        <v>9.798894162072011E-2</v>
      </c>
      <c r="J6298" t="s">
        <v>340</v>
      </c>
      <c r="L6298" t="s">
        <v>1440</v>
      </c>
    </row>
    <row r="6299" spans="1:22" x14ac:dyDescent="0.2">
      <c r="A6299" t="s">
        <v>1441</v>
      </c>
      <c r="B6299">
        <v>4.4043E-10</v>
      </c>
      <c r="C6299" t="s">
        <v>35</v>
      </c>
      <c r="D6299" t="s">
        <v>15</v>
      </c>
      <c r="F6299" t="s">
        <v>36</v>
      </c>
      <c r="G6299">
        <v>2</v>
      </c>
      <c r="H6299">
        <v>-21.54326959350907</v>
      </c>
      <c r="I6299">
        <v>9.798894162072011E-2</v>
      </c>
      <c r="J6299" t="s">
        <v>340</v>
      </c>
      <c r="L6299" t="s">
        <v>1441</v>
      </c>
    </row>
    <row r="6300" spans="1:22" x14ac:dyDescent="0.2">
      <c r="A6300" t="s">
        <v>1442</v>
      </c>
      <c r="B6300">
        <v>7.3404E-9</v>
      </c>
      <c r="C6300" t="s">
        <v>35</v>
      </c>
      <c r="D6300" t="s">
        <v>15</v>
      </c>
      <c r="F6300" t="s">
        <v>36</v>
      </c>
      <c r="G6300">
        <v>2</v>
      </c>
      <c r="H6300">
        <v>-18.729872499892029</v>
      </c>
      <c r="I6300">
        <v>9.798894162072011E-2</v>
      </c>
      <c r="J6300" t="s">
        <v>340</v>
      </c>
      <c r="L6300" t="s">
        <v>1442</v>
      </c>
    </row>
    <row r="6301" spans="1:22" x14ac:dyDescent="0.2">
      <c r="A6301" t="s">
        <v>1452</v>
      </c>
      <c r="B6301">
        <v>3.8934000000000002E-10</v>
      </c>
      <c r="C6301" t="s">
        <v>35</v>
      </c>
      <c r="D6301" t="s">
        <v>15</v>
      </c>
      <c r="F6301" t="s">
        <v>36</v>
      </c>
      <c r="G6301">
        <v>2</v>
      </c>
      <c r="H6301">
        <v>-21.666568118067421</v>
      </c>
      <c r="I6301">
        <v>9.798894162072011E-2</v>
      </c>
      <c r="J6301" t="s">
        <v>340</v>
      </c>
      <c r="L6301" t="s">
        <v>1452</v>
      </c>
    </row>
    <row r="6302" spans="1:22" x14ac:dyDescent="0.2">
      <c r="A6302" t="s">
        <v>1453</v>
      </c>
      <c r="B6302">
        <v>4.7130000000000002E-10</v>
      </c>
      <c r="C6302" t="s">
        <v>35</v>
      </c>
      <c r="D6302" t="s">
        <v>15</v>
      </c>
      <c r="F6302" t="s">
        <v>36</v>
      </c>
      <c r="G6302">
        <v>2</v>
      </c>
      <c r="H6302">
        <v>-21.47552628199886</v>
      </c>
      <c r="I6302">
        <v>9.798894162072011E-2</v>
      </c>
      <c r="J6302" t="s">
        <v>340</v>
      </c>
      <c r="L6302" t="s">
        <v>1453</v>
      </c>
    </row>
    <row r="6303" spans="1:22" x14ac:dyDescent="0.2">
      <c r="A6303" t="s">
        <v>1454</v>
      </c>
      <c r="B6303">
        <v>6.1474000000000004E-11</v>
      </c>
      <c r="C6303" t="s">
        <v>35</v>
      </c>
      <c r="D6303" t="s">
        <v>15</v>
      </c>
      <c r="F6303" t="s">
        <v>36</v>
      </c>
      <c r="G6303">
        <v>2</v>
      </c>
      <c r="H6303">
        <v>-23.51240679473371</v>
      </c>
      <c r="I6303">
        <v>9.798894162072011E-2</v>
      </c>
      <c r="J6303" t="s">
        <v>340</v>
      </c>
      <c r="L6303" t="s">
        <v>1454</v>
      </c>
    </row>
    <row r="6304" spans="1:22" x14ac:dyDescent="0.2">
      <c r="A6304" t="s">
        <v>1455</v>
      </c>
      <c r="B6304">
        <v>1.2458999999999999E-8</v>
      </c>
      <c r="C6304" t="s">
        <v>35</v>
      </c>
      <c r="D6304" t="s">
        <v>15</v>
      </c>
      <c r="F6304" t="s">
        <v>36</v>
      </c>
      <c r="G6304">
        <v>2</v>
      </c>
      <c r="H6304">
        <v>-18.20082258362968</v>
      </c>
      <c r="I6304">
        <v>9.798894162072011E-2</v>
      </c>
      <c r="J6304" t="s">
        <v>340</v>
      </c>
      <c r="L6304" t="s">
        <v>1455</v>
      </c>
    </row>
    <row r="6305" spans="1:12" x14ac:dyDescent="0.2">
      <c r="A6305" t="s">
        <v>1456</v>
      </c>
      <c r="B6305">
        <v>6.5981999999999998E-9</v>
      </c>
      <c r="C6305" t="s">
        <v>35</v>
      </c>
      <c r="D6305" t="s">
        <v>15</v>
      </c>
      <c r="F6305" t="s">
        <v>36</v>
      </c>
      <c r="G6305">
        <v>2</v>
      </c>
      <c r="H6305">
        <v>-18.836468952383601</v>
      </c>
      <c r="I6305">
        <v>9.798894162072011E-2</v>
      </c>
      <c r="J6305" t="s">
        <v>340</v>
      </c>
      <c r="L6305" t="s">
        <v>1456</v>
      </c>
    </row>
    <row r="6306" spans="1:12" x14ac:dyDescent="0.2">
      <c r="A6306" t="s">
        <v>1461</v>
      </c>
      <c r="B6306">
        <v>1.0666E-9</v>
      </c>
      <c r="C6306" t="s">
        <v>49</v>
      </c>
      <c r="D6306" t="s">
        <v>15</v>
      </c>
      <c r="F6306" t="s">
        <v>36</v>
      </c>
      <c r="G6306">
        <v>2</v>
      </c>
      <c r="H6306">
        <v>-20.658789817762049</v>
      </c>
      <c r="I6306">
        <v>9.798894162072011E-2</v>
      </c>
      <c r="J6306" t="s">
        <v>340</v>
      </c>
      <c r="L6306" t="s">
        <v>1461</v>
      </c>
    </row>
    <row r="6307" spans="1:12" x14ac:dyDescent="0.2">
      <c r="A6307" t="s">
        <v>1457</v>
      </c>
      <c r="B6307">
        <v>1.7777000000000001E-8</v>
      </c>
      <c r="C6307" t="s">
        <v>49</v>
      </c>
      <c r="D6307" t="s">
        <v>15</v>
      </c>
      <c r="F6307" t="s">
        <v>36</v>
      </c>
      <c r="G6307">
        <v>2</v>
      </c>
      <c r="H6307">
        <v>-17.845360350005858</v>
      </c>
      <c r="I6307">
        <v>9.798894162072011E-2</v>
      </c>
      <c r="J6307" t="s">
        <v>340</v>
      </c>
      <c r="L6307" t="s">
        <v>1457</v>
      </c>
    </row>
    <row r="6308" spans="1:12" x14ac:dyDescent="0.2">
      <c r="A6308" t="s">
        <v>1462</v>
      </c>
      <c r="B6308">
        <v>5.6487000000000004E-10</v>
      </c>
      <c r="C6308" t="s">
        <v>49</v>
      </c>
      <c r="D6308" t="s">
        <v>15</v>
      </c>
      <c r="F6308" t="s">
        <v>36</v>
      </c>
      <c r="G6308">
        <v>2</v>
      </c>
      <c r="H6308">
        <v>-21.294425499752101</v>
      </c>
      <c r="I6308">
        <v>9.798894162072011E-2</v>
      </c>
      <c r="J6308" t="s">
        <v>340</v>
      </c>
      <c r="L6308" t="s">
        <v>1462</v>
      </c>
    </row>
    <row r="6309" spans="1:12" x14ac:dyDescent="0.2">
      <c r="A6309" t="s">
        <v>1458</v>
      </c>
      <c r="B6309">
        <v>9.4146000000000001E-9</v>
      </c>
      <c r="C6309" t="s">
        <v>49</v>
      </c>
      <c r="D6309" t="s">
        <v>15</v>
      </c>
      <c r="F6309" t="s">
        <v>36</v>
      </c>
      <c r="G6309">
        <v>2</v>
      </c>
      <c r="H6309">
        <v>-18.48100416113547</v>
      </c>
      <c r="I6309">
        <v>9.798894162072011E-2</v>
      </c>
      <c r="J6309" t="s">
        <v>340</v>
      </c>
      <c r="L6309" t="s">
        <v>1458</v>
      </c>
    </row>
    <row r="6310" spans="1:12" x14ac:dyDescent="0.2">
      <c r="A6310" t="s">
        <v>341</v>
      </c>
      <c r="B6310">
        <v>2.3616999999999999E-8</v>
      </c>
      <c r="C6310" t="s">
        <v>359</v>
      </c>
      <c r="D6310" t="s">
        <v>15</v>
      </c>
      <c r="F6310" t="s">
        <v>36</v>
      </c>
      <c r="G6310">
        <v>2</v>
      </c>
      <c r="H6310">
        <v>-17.561299045251399</v>
      </c>
      <c r="I6310">
        <v>9.798894162072011E-2</v>
      </c>
      <c r="J6310" t="s">
        <v>340</v>
      </c>
      <c r="L6310" t="s">
        <v>341</v>
      </c>
    </row>
    <row r="6311" spans="1:12" x14ac:dyDescent="0.2">
      <c r="A6311" t="s">
        <v>342</v>
      </c>
      <c r="B6311">
        <v>2.3616999999999999E-8</v>
      </c>
      <c r="C6311" t="s">
        <v>359</v>
      </c>
      <c r="D6311" t="s">
        <v>15</v>
      </c>
      <c r="F6311" t="s">
        <v>36</v>
      </c>
      <c r="G6311">
        <v>2</v>
      </c>
      <c r="H6311">
        <v>-17.561299045251399</v>
      </c>
      <c r="I6311">
        <v>9.798894162072011E-2</v>
      </c>
      <c r="J6311" t="s">
        <v>340</v>
      </c>
      <c r="L6311" t="s">
        <v>342</v>
      </c>
    </row>
    <row r="6312" spans="1:12" x14ac:dyDescent="0.2">
      <c r="A6312" t="s">
        <v>343</v>
      </c>
      <c r="B6312">
        <v>1.2508E-8</v>
      </c>
      <c r="C6312" t="s">
        <v>359</v>
      </c>
      <c r="D6312" t="s">
        <v>15</v>
      </c>
      <c r="F6312" t="s">
        <v>36</v>
      </c>
      <c r="G6312">
        <v>2</v>
      </c>
      <c r="H6312">
        <v>-18.196897397350821</v>
      </c>
      <c r="I6312">
        <v>9.798894162072011E-2</v>
      </c>
      <c r="J6312" t="s">
        <v>340</v>
      </c>
      <c r="L6312" t="s">
        <v>343</v>
      </c>
    </row>
    <row r="6313" spans="1:12" x14ac:dyDescent="0.2">
      <c r="A6313" t="s">
        <v>344</v>
      </c>
      <c r="B6313">
        <v>1.2508E-8</v>
      </c>
      <c r="C6313" t="s">
        <v>359</v>
      </c>
      <c r="D6313" t="s">
        <v>15</v>
      </c>
      <c r="F6313" t="s">
        <v>36</v>
      </c>
      <c r="G6313">
        <v>2</v>
      </c>
      <c r="H6313">
        <v>-18.196897397350821</v>
      </c>
      <c r="I6313">
        <v>9.798894162072011E-2</v>
      </c>
      <c r="J6313" t="s">
        <v>340</v>
      </c>
      <c r="L6313" t="s">
        <v>344</v>
      </c>
    </row>
    <row r="6314" spans="1:12" x14ac:dyDescent="0.2">
      <c r="A6314" t="s">
        <v>345</v>
      </c>
      <c r="B6314">
        <v>2.4797999999999997E-7</v>
      </c>
      <c r="C6314" t="s">
        <v>359</v>
      </c>
      <c r="D6314" t="s">
        <v>15</v>
      </c>
      <c r="F6314" t="s">
        <v>36</v>
      </c>
      <c r="G6314">
        <v>2</v>
      </c>
      <c r="H6314">
        <v>-15.20991773919472</v>
      </c>
      <c r="I6314">
        <v>9.798894162072011E-2</v>
      </c>
      <c r="J6314" t="s">
        <v>340</v>
      </c>
      <c r="L6314" t="s">
        <v>345</v>
      </c>
    </row>
    <row r="6315" spans="1:12" x14ac:dyDescent="0.2">
      <c r="A6315" t="s">
        <v>346</v>
      </c>
      <c r="B6315">
        <v>1.3133E-7</v>
      </c>
      <c r="C6315" t="s">
        <v>359</v>
      </c>
      <c r="D6315" t="s">
        <v>15</v>
      </c>
      <c r="F6315" t="s">
        <v>36</v>
      </c>
      <c r="G6315">
        <v>2</v>
      </c>
      <c r="H6315">
        <v>-15.845552597349339</v>
      </c>
      <c r="I6315">
        <v>9.798894162072011E-2</v>
      </c>
      <c r="J6315" t="s">
        <v>340</v>
      </c>
      <c r="L6315" t="s">
        <v>346</v>
      </c>
    </row>
    <row r="6316" spans="1:12" x14ac:dyDescent="0.2">
      <c r="A6316" t="s">
        <v>347</v>
      </c>
      <c r="B6316">
        <v>4.6489E-8</v>
      </c>
      <c r="C6316" t="s">
        <v>49</v>
      </c>
      <c r="D6316" t="s">
        <v>15</v>
      </c>
      <c r="F6316" t="s">
        <v>36</v>
      </c>
      <c r="G6316">
        <v>2</v>
      </c>
      <c r="H6316">
        <v>-16.884050111477411</v>
      </c>
      <c r="I6316">
        <v>9.798894162072011E-2</v>
      </c>
      <c r="J6316" t="s">
        <v>340</v>
      </c>
      <c r="L6316" t="s">
        <v>347</v>
      </c>
    </row>
    <row r="6317" spans="1:12" x14ac:dyDescent="0.2">
      <c r="A6317" t="s">
        <v>348</v>
      </c>
      <c r="B6317">
        <v>3.3766000000000001E-9</v>
      </c>
      <c r="C6317" t="s">
        <v>49</v>
      </c>
      <c r="D6317" t="s">
        <v>15</v>
      </c>
      <c r="F6317" t="s">
        <v>36</v>
      </c>
      <c r="G6317">
        <v>2</v>
      </c>
      <c r="H6317">
        <v>-19.506396550885459</v>
      </c>
      <c r="I6317">
        <v>9.798894162072011E-2</v>
      </c>
      <c r="J6317" t="s">
        <v>340</v>
      </c>
      <c r="L6317" t="s">
        <v>348</v>
      </c>
    </row>
    <row r="6318" spans="1:12" x14ac:dyDescent="0.2">
      <c r="A6318" t="s">
        <v>349</v>
      </c>
      <c r="B6318">
        <v>1.2213E-8</v>
      </c>
      <c r="C6318" t="s">
        <v>359</v>
      </c>
      <c r="D6318" t="s">
        <v>15</v>
      </c>
      <c r="F6318" t="s">
        <v>36</v>
      </c>
      <c r="G6318">
        <v>2</v>
      </c>
      <c r="H6318">
        <v>-18.220764878757461</v>
      </c>
      <c r="I6318">
        <v>9.798894162072011E-2</v>
      </c>
      <c r="J6318" t="s">
        <v>340</v>
      </c>
      <c r="L6318" t="s">
        <v>349</v>
      </c>
    </row>
    <row r="6319" spans="1:12" x14ac:dyDescent="0.2">
      <c r="A6319" t="s">
        <v>350</v>
      </c>
      <c r="B6319">
        <v>2.0354999999999999E-7</v>
      </c>
      <c r="C6319" t="s">
        <v>359</v>
      </c>
      <c r="D6319" t="s">
        <v>15</v>
      </c>
      <c r="F6319" t="s">
        <v>36</v>
      </c>
      <c r="G6319">
        <v>2</v>
      </c>
      <c r="H6319">
        <v>-15.40735416199742</v>
      </c>
      <c r="I6319">
        <v>9.798894162072011E-2</v>
      </c>
      <c r="J6319" t="s">
        <v>340</v>
      </c>
      <c r="L6319" t="s">
        <v>350</v>
      </c>
    </row>
    <row r="6320" spans="1:12" x14ac:dyDescent="0.2">
      <c r="A6320" t="s">
        <v>351</v>
      </c>
      <c r="B6320">
        <v>6.4681999999999996E-9</v>
      </c>
      <c r="C6320" t="s">
        <v>359</v>
      </c>
      <c r="D6320" t="s">
        <v>15</v>
      </c>
      <c r="F6320" t="s">
        <v>36</v>
      </c>
      <c r="G6320">
        <v>2</v>
      </c>
      <c r="H6320">
        <v>-18.856367974250119</v>
      </c>
      <c r="I6320">
        <v>9.798894162072011E-2</v>
      </c>
      <c r="J6320" t="s">
        <v>340</v>
      </c>
      <c r="L6320" t="s">
        <v>351</v>
      </c>
    </row>
    <row r="6321" spans="1:19" x14ac:dyDescent="0.2">
      <c r="A6321" t="s">
        <v>352</v>
      </c>
      <c r="B6321">
        <v>1.078E-7</v>
      </c>
      <c r="C6321" t="s">
        <v>359</v>
      </c>
      <c r="D6321" t="s">
        <v>15</v>
      </c>
      <c r="F6321" t="s">
        <v>36</v>
      </c>
      <c r="G6321">
        <v>2</v>
      </c>
      <c r="H6321">
        <v>-16.042988178471511</v>
      </c>
      <c r="I6321">
        <v>9.798894162072011E-2</v>
      </c>
      <c r="J6321" t="s">
        <v>340</v>
      </c>
      <c r="L6321" t="s">
        <v>352</v>
      </c>
    </row>
    <row r="6322" spans="1:19" x14ac:dyDescent="0.2">
      <c r="A6322" t="s">
        <v>442</v>
      </c>
      <c r="B6322">
        <v>2.0720999999999999E-3</v>
      </c>
      <c r="C6322" t="s">
        <v>42</v>
      </c>
      <c r="D6322" t="s">
        <v>16</v>
      </c>
      <c r="F6322" t="s">
        <v>36</v>
      </c>
      <c r="G6322">
        <v>2</v>
      </c>
      <c r="H6322">
        <v>-6.1791926932012373</v>
      </c>
      <c r="I6322">
        <v>4.3409845976280087E-2</v>
      </c>
      <c r="J6322" t="s">
        <v>353</v>
      </c>
      <c r="L6322" t="s">
        <v>443</v>
      </c>
    </row>
    <row r="6323" spans="1:19" x14ac:dyDescent="0.2">
      <c r="A6323" t="s">
        <v>354</v>
      </c>
      <c r="B6323">
        <v>-1.8648999999999999E-6</v>
      </c>
      <c r="C6323" t="s">
        <v>49</v>
      </c>
      <c r="D6323" t="s">
        <v>250</v>
      </c>
      <c r="F6323" t="s">
        <v>36</v>
      </c>
      <c r="G6323">
        <v>2</v>
      </c>
      <c r="H6323">
        <v>-13.19230312560901</v>
      </c>
      <c r="I6323">
        <v>4.3409845976280087E-2</v>
      </c>
      <c r="J6323" t="s">
        <v>353</v>
      </c>
      <c r="K6323" t="b">
        <v>1</v>
      </c>
      <c r="L6323" t="s">
        <v>355</v>
      </c>
    </row>
    <row r="6325" spans="1:19" s="2" customFormat="1" x14ac:dyDescent="0.2">
      <c r="A6325" s="2" t="s">
        <v>2</v>
      </c>
      <c r="B6325" s="2" t="s">
        <v>1459</v>
      </c>
    </row>
    <row r="6326" spans="1:19" x14ac:dyDescent="0.2">
      <c r="A6326" t="s">
        <v>4</v>
      </c>
      <c r="B6326" t="s">
        <v>404</v>
      </c>
    </row>
    <row r="6327" spans="1:19" x14ac:dyDescent="0.2">
      <c r="A6327" t="s">
        <v>6</v>
      </c>
      <c r="B6327" t="s">
        <v>1913</v>
      </c>
    </row>
    <row r="6328" spans="1:19" x14ac:dyDescent="0.2">
      <c r="A6328" t="s">
        <v>8</v>
      </c>
      <c r="B6328">
        <v>1</v>
      </c>
    </row>
    <row r="6329" spans="1:19" x14ac:dyDescent="0.2">
      <c r="A6329" t="s">
        <v>9</v>
      </c>
      <c r="B6329" t="s">
        <v>73</v>
      </c>
    </row>
    <row r="6330" spans="1:19" x14ac:dyDescent="0.2">
      <c r="A6330" t="s">
        <v>11</v>
      </c>
      <c r="B6330" t="s">
        <v>12</v>
      </c>
    </row>
    <row r="6331" spans="1:19" x14ac:dyDescent="0.2">
      <c r="A6331" t="s">
        <v>13</v>
      </c>
      <c r="B6331" t="s">
        <v>14</v>
      </c>
    </row>
    <row r="6332" spans="1:19" x14ac:dyDescent="0.2">
      <c r="A6332" t="s">
        <v>15</v>
      </c>
      <c r="B6332" t="s">
        <v>53</v>
      </c>
    </row>
    <row r="6333" spans="1:19" x14ac:dyDescent="0.2">
      <c r="A6333" t="s">
        <v>17</v>
      </c>
    </row>
    <row r="6334" spans="1:19" s="2" customFormat="1" x14ac:dyDescent="0.2">
      <c r="A6334" s="2" t="s">
        <v>18</v>
      </c>
      <c r="B6334" s="2" t="s">
        <v>19</v>
      </c>
      <c r="C6334" s="2" t="s">
        <v>6</v>
      </c>
      <c r="D6334" s="2" t="s">
        <v>15</v>
      </c>
      <c r="E6334" s="2" t="s">
        <v>20</v>
      </c>
      <c r="F6334" s="2" t="s">
        <v>13</v>
      </c>
      <c r="G6334" s="2" t="s">
        <v>21</v>
      </c>
      <c r="H6334" s="2" t="s">
        <v>9</v>
      </c>
      <c r="I6334" s="2" t="s">
        <v>4</v>
      </c>
      <c r="J6334" s="2" t="s">
        <v>1925</v>
      </c>
      <c r="K6334" s="2" t="s">
        <v>1998</v>
      </c>
      <c r="L6334" s="2" t="s">
        <v>2002</v>
      </c>
      <c r="M6334" s="2" t="s">
        <v>2001</v>
      </c>
      <c r="O6334" s="2" t="s">
        <v>2000</v>
      </c>
      <c r="P6334" s="2" t="s">
        <v>2004</v>
      </c>
      <c r="Q6334" s="2" t="s">
        <v>1502</v>
      </c>
      <c r="R6334" s="2" t="s">
        <v>2005</v>
      </c>
      <c r="S6334" s="2" t="s">
        <v>2006</v>
      </c>
    </row>
    <row r="6335" spans="1:19" x14ac:dyDescent="0.2">
      <c r="A6335" t="s">
        <v>335</v>
      </c>
      <c r="B6335">
        <v>3.8502999999999998</v>
      </c>
      <c r="D6335" t="s">
        <v>30</v>
      </c>
      <c r="E6335" t="s">
        <v>336</v>
      </c>
      <c r="F6335" t="s">
        <v>27</v>
      </c>
      <c r="G6335">
        <v>0</v>
      </c>
      <c r="I6335" t="s">
        <v>337</v>
      </c>
    </row>
    <row r="6336" spans="1:19" x14ac:dyDescent="0.2">
      <c r="A6336" t="s">
        <v>29</v>
      </c>
      <c r="B6336">
        <v>0.25026999999999999</v>
      </c>
      <c r="D6336" t="s">
        <v>30</v>
      </c>
      <c r="E6336" t="s">
        <v>31</v>
      </c>
      <c r="F6336" t="s">
        <v>27</v>
      </c>
      <c r="G6336">
        <v>0</v>
      </c>
      <c r="I6336" t="s">
        <v>338</v>
      </c>
    </row>
    <row r="6337" spans="1:10" x14ac:dyDescent="0.2">
      <c r="A6337" t="s">
        <v>1459</v>
      </c>
      <c r="B6337">
        <v>1</v>
      </c>
      <c r="C6337" t="str">
        <f>B6327</f>
        <v>UZ</v>
      </c>
      <c r="D6337" t="s">
        <v>53</v>
      </c>
      <c r="E6337" t="s">
        <v>339</v>
      </c>
      <c r="F6337" t="s">
        <v>33</v>
      </c>
      <c r="G6337">
        <v>0</v>
      </c>
      <c r="H6337" t="s">
        <v>73</v>
      </c>
      <c r="J6337">
        <f>VLOOKUP(C6337,'extension - production vol'!$B$6:$D$235,3,0)</f>
        <v>622.4</v>
      </c>
    </row>
    <row r="6338" spans="1:10" x14ac:dyDescent="0.2">
      <c r="A6338" t="s">
        <v>1439</v>
      </c>
      <c r="B6338">
        <v>6.4265290829504533E-9</v>
      </c>
      <c r="C6338" t="s">
        <v>49</v>
      </c>
      <c r="D6338" t="s">
        <v>15</v>
      </c>
      <c r="F6338" t="s">
        <v>36</v>
      </c>
      <c r="G6338">
        <v>0</v>
      </c>
      <c r="H6338" t="s">
        <v>1439</v>
      </c>
      <c r="I6338" t="s">
        <v>340</v>
      </c>
    </row>
    <row r="6339" spans="1:10" x14ac:dyDescent="0.2">
      <c r="A6339" t="s">
        <v>1440</v>
      </c>
      <c r="B6339">
        <v>7.9051994914169298E-8</v>
      </c>
      <c r="C6339" t="s">
        <v>49</v>
      </c>
      <c r="D6339" t="s">
        <v>15</v>
      </c>
      <c r="F6339" t="s">
        <v>36</v>
      </c>
      <c r="G6339">
        <v>0</v>
      </c>
      <c r="H6339" t="s">
        <v>1440</v>
      </c>
      <c r="I6339" t="s">
        <v>340</v>
      </c>
    </row>
    <row r="6340" spans="1:10" x14ac:dyDescent="0.2">
      <c r="A6340" t="s">
        <v>1441</v>
      </c>
      <c r="B6340">
        <v>4.3905136743696912E-9</v>
      </c>
      <c r="C6340" t="s">
        <v>35</v>
      </c>
      <c r="D6340" t="s">
        <v>15</v>
      </c>
      <c r="F6340" t="s">
        <v>36</v>
      </c>
      <c r="G6340">
        <v>0</v>
      </c>
      <c r="H6340" t="s">
        <v>1441</v>
      </c>
      <c r="I6340" t="s">
        <v>340</v>
      </c>
    </row>
    <row r="6341" spans="1:10" x14ac:dyDescent="0.2">
      <c r="A6341" t="s">
        <v>1442</v>
      </c>
      <c r="B6341">
        <v>1.0521308675626849E-7</v>
      </c>
      <c r="C6341" t="s">
        <v>35</v>
      </c>
      <c r="D6341" t="s">
        <v>15</v>
      </c>
      <c r="F6341" t="s">
        <v>36</v>
      </c>
      <c r="G6341">
        <v>0</v>
      </c>
      <c r="H6341" t="s">
        <v>1442</v>
      </c>
      <c r="I6341" t="s">
        <v>340</v>
      </c>
    </row>
    <row r="6342" spans="1:10" x14ac:dyDescent="0.2">
      <c r="A6342" t="s">
        <v>341</v>
      </c>
      <c r="B6342">
        <v>2.1036182300075951E-7</v>
      </c>
      <c r="C6342" t="s">
        <v>35</v>
      </c>
      <c r="D6342" t="s">
        <v>15</v>
      </c>
      <c r="F6342" t="s">
        <v>36</v>
      </c>
      <c r="G6342">
        <v>0</v>
      </c>
      <c r="H6342" t="s">
        <v>341</v>
      </c>
      <c r="I6342" t="s">
        <v>340</v>
      </c>
    </row>
    <row r="6343" spans="1:10" x14ac:dyDescent="0.2">
      <c r="A6343" t="s">
        <v>342</v>
      </c>
      <c r="B6343">
        <v>2.1036182300075951E-7</v>
      </c>
      <c r="C6343" t="s">
        <v>35</v>
      </c>
      <c r="D6343" t="s">
        <v>15</v>
      </c>
      <c r="F6343" t="s">
        <v>36</v>
      </c>
      <c r="G6343">
        <v>0</v>
      </c>
      <c r="H6343" t="s">
        <v>342</v>
      </c>
      <c r="I6343" t="s">
        <v>340</v>
      </c>
    </row>
    <row r="6344" spans="1:10" x14ac:dyDescent="0.2">
      <c r="A6344" t="s">
        <v>343</v>
      </c>
      <c r="B6344">
        <v>1.161457169463653E-7</v>
      </c>
      <c r="C6344" t="s">
        <v>35</v>
      </c>
      <c r="D6344" t="s">
        <v>15</v>
      </c>
      <c r="F6344" t="s">
        <v>36</v>
      </c>
      <c r="G6344">
        <v>0</v>
      </c>
      <c r="H6344" t="s">
        <v>343</v>
      </c>
      <c r="I6344" t="s">
        <v>340</v>
      </c>
    </row>
    <row r="6345" spans="1:10" x14ac:dyDescent="0.2">
      <c r="A6345" t="s">
        <v>344</v>
      </c>
      <c r="B6345">
        <v>1.161457169463653E-7</v>
      </c>
      <c r="C6345" t="s">
        <v>35</v>
      </c>
      <c r="D6345" t="s">
        <v>15</v>
      </c>
      <c r="F6345" t="s">
        <v>36</v>
      </c>
      <c r="G6345">
        <v>0</v>
      </c>
      <c r="H6345" t="s">
        <v>344</v>
      </c>
      <c r="I6345" t="s">
        <v>340</v>
      </c>
    </row>
    <row r="6346" spans="1:10" x14ac:dyDescent="0.2">
      <c r="A6346" t="s">
        <v>345</v>
      </c>
      <c r="B6346">
        <v>2.1895696433061281E-6</v>
      </c>
      <c r="C6346" t="s">
        <v>35</v>
      </c>
      <c r="D6346" t="s">
        <v>15</v>
      </c>
      <c r="F6346" t="s">
        <v>36</v>
      </c>
      <c r="G6346">
        <v>0</v>
      </c>
      <c r="H6346" t="s">
        <v>345</v>
      </c>
      <c r="I6346" t="s">
        <v>340</v>
      </c>
    </row>
    <row r="6347" spans="1:10" x14ac:dyDescent="0.2">
      <c r="A6347" t="s">
        <v>346</v>
      </c>
      <c r="B6347">
        <v>1.2113722961667671E-6</v>
      </c>
      <c r="C6347" t="s">
        <v>35</v>
      </c>
      <c r="D6347" t="s">
        <v>15</v>
      </c>
      <c r="F6347" t="s">
        <v>36</v>
      </c>
      <c r="G6347">
        <v>0</v>
      </c>
      <c r="H6347" t="s">
        <v>346</v>
      </c>
      <c r="I6347" t="s">
        <v>340</v>
      </c>
    </row>
    <row r="6348" spans="1:10" x14ac:dyDescent="0.2">
      <c r="A6348" t="s">
        <v>347</v>
      </c>
      <c r="B6348">
        <v>1.5412295411323661E-7</v>
      </c>
      <c r="C6348" t="s">
        <v>49</v>
      </c>
      <c r="D6348" t="s">
        <v>15</v>
      </c>
      <c r="F6348" t="s">
        <v>36</v>
      </c>
      <c r="G6348">
        <v>0</v>
      </c>
      <c r="H6348" t="s">
        <v>347</v>
      </c>
      <c r="I6348" t="s">
        <v>340</v>
      </c>
    </row>
    <row r="6349" spans="1:10" x14ac:dyDescent="0.2">
      <c r="A6349" t="s">
        <v>348</v>
      </c>
      <c r="B6349">
        <v>3.281510868019834E-9</v>
      </c>
      <c r="C6349" t="s">
        <v>49</v>
      </c>
      <c r="D6349" t="s">
        <v>15</v>
      </c>
      <c r="F6349" t="s">
        <v>36</v>
      </c>
      <c r="G6349">
        <v>0</v>
      </c>
      <c r="H6349" t="s">
        <v>348</v>
      </c>
      <c r="I6349" t="s">
        <v>340</v>
      </c>
    </row>
    <row r="6350" spans="1:10" x14ac:dyDescent="0.2">
      <c r="A6350" t="s">
        <v>349</v>
      </c>
      <c r="B6350">
        <v>9.554485716244923E-8</v>
      </c>
      <c r="C6350" t="s">
        <v>35</v>
      </c>
      <c r="D6350" t="s">
        <v>15</v>
      </c>
      <c r="F6350" t="s">
        <v>36</v>
      </c>
      <c r="G6350">
        <v>0</v>
      </c>
      <c r="H6350" t="s">
        <v>349</v>
      </c>
      <c r="I6350" t="s">
        <v>340</v>
      </c>
    </row>
    <row r="6351" spans="1:10" x14ac:dyDescent="0.2">
      <c r="A6351" t="s">
        <v>350</v>
      </c>
      <c r="B6351">
        <v>2.2976263270017552E-6</v>
      </c>
      <c r="C6351" t="s">
        <v>35</v>
      </c>
      <c r="D6351" t="s">
        <v>15</v>
      </c>
      <c r="F6351" t="s">
        <v>36</v>
      </c>
      <c r="G6351">
        <v>0</v>
      </c>
      <c r="H6351" t="s">
        <v>350</v>
      </c>
      <c r="I6351" t="s">
        <v>340</v>
      </c>
    </row>
    <row r="6352" spans="1:10" x14ac:dyDescent="0.2">
      <c r="A6352" t="s">
        <v>351</v>
      </c>
      <c r="B6352">
        <v>5.3061518888431617E-8</v>
      </c>
      <c r="C6352" t="s">
        <v>35</v>
      </c>
      <c r="D6352" t="s">
        <v>15</v>
      </c>
      <c r="F6352" t="s">
        <v>36</v>
      </c>
      <c r="G6352">
        <v>0</v>
      </c>
      <c r="H6352" t="s">
        <v>351</v>
      </c>
      <c r="I6352" t="s">
        <v>340</v>
      </c>
    </row>
    <row r="6353" spans="1:19" x14ac:dyDescent="0.2">
      <c r="A6353" t="s">
        <v>352</v>
      </c>
      <c r="B6353">
        <v>1.2739314288326559E-6</v>
      </c>
      <c r="C6353" t="s">
        <v>35</v>
      </c>
      <c r="D6353" t="s">
        <v>15</v>
      </c>
      <c r="F6353" t="s">
        <v>36</v>
      </c>
      <c r="G6353">
        <v>0</v>
      </c>
      <c r="H6353" t="s">
        <v>352</v>
      </c>
      <c r="I6353" t="s">
        <v>340</v>
      </c>
    </row>
    <row r="6354" spans="1:19" x14ac:dyDescent="0.2">
      <c r="A6354" t="s">
        <v>442</v>
      </c>
      <c r="B6354">
        <v>3.7025999999999999E-3</v>
      </c>
      <c r="C6354" t="s">
        <v>42</v>
      </c>
      <c r="D6354" t="s">
        <v>16</v>
      </c>
      <c r="F6354" t="s">
        <v>36</v>
      </c>
      <c r="G6354">
        <v>0</v>
      </c>
      <c r="H6354" t="s">
        <v>443</v>
      </c>
      <c r="I6354" t="s">
        <v>353</v>
      </c>
    </row>
    <row r="6355" spans="1:19" x14ac:dyDescent="0.2">
      <c r="A6355" t="s">
        <v>354</v>
      </c>
      <c r="B6355">
        <v>-3.3322999999999998E-6</v>
      </c>
      <c r="C6355" t="s">
        <v>49</v>
      </c>
      <c r="D6355" t="s">
        <v>250</v>
      </c>
      <c r="F6355" t="s">
        <v>36</v>
      </c>
      <c r="G6355">
        <v>0</v>
      </c>
      <c r="H6355" t="s">
        <v>355</v>
      </c>
      <c r="I6355" t="s">
        <v>353</v>
      </c>
    </row>
    <row r="6357" spans="1:19" s="2" customFormat="1" x14ac:dyDescent="0.2">
      <c r="A6357" s="2" t="s">
        <v>2</v>
      </c>
      <c r="B6357" s="2" t="s">
        <v>1460</v>
      </c>
    </row>
    <row r="6358" spans="1:19" x14ac:dyDescent="0.2">
      <c r="A6358" t="s">
        <v>4</v>
      </c>
      <c r="B6358" t="s">
        <v>404</v>
      </c>
    </row>
    <row r="6359" spans="1:19" x14ac:dyDescent="0.2">
      <c r="A6359" t="s">
        <v>6</v>
      </c>
      <c r="B6359" t="s">
        <v>1913</v>
      </c>
    </row>
    <row r="6360" spans="1:19" x14ac:dyDescent="0.2">
      <c r="A6360" t="s">
        <v>8</v>
      </c>
      <c r="B6360">
        <v>1</v>
      </c>
    </row>
    <row r="6361" spans="1:19" x14ac:dyDescent="0.2">
      <c r="A6361" t="s">
        <v>9</v>
      </c>
      <c r="B6361" t="s">
        <v>73</v>
      </c>
    </row>
    <row r="6362" spans="1:19" x14ac:dyDescent="0.2">
      <c r="A6362" t="s">
        <v>11</v>
      </c>
      <c r="B6362" t="s">
        <v>12</v>
      </c>
    </row>
    <row r="6363" spans="1:19" x14ac:dyDescent="0.2">
      <c r="A6363" t="s">
        <v>13</v>
      </c>
      <c r="B6363" t="s">
        <v>14</v>
      </c>
    </row>
    <row r="6364" spans="1:19" x14ac:dyDescent="0.2">
      <c r="A6364" t="s">
        <v>15</v>
      </c>
      <c r="B6364" t="s">
        <v>53</v>
      </c>
    </row>
    <row r="6365" spans="1:19" x14ac:dyDescent="0.2">
      <c r="A6365" t="s">
        <v>17</v>
      </c>
    </row>
    <row r="6366" spans="1:19" s="2" customFormat="1" x14ac:dyDescent="0.2">
      <c r="A6366" s="2" t="s">
        <v>18</v>
      </c>
      <c r="B6366" s="2" t="s">
        <v>19</v>
      </c>
      <c r="C6366" s="2" t="s">
        <v>6</v>
      </c>
      <c r="D6366" s="2" t="s">
        <v>15</v>
      </c>
      <c r="E6366" s="2" t="s">
        <v>20</v>
      </c>
      <c r="F6366" s="2" t="s">
        <v>13</v>
      </c>
      <c r="G6366" s="2" t="s">
        <v>21</v>
      </c>
      <c r="H6366" s="2" t="s">
        <v>9</v>
      </c>
      <c r="I6366" s="2" t="s">
        <v>4</v>
      </c>
      <c r="J6366" s="2" t="s">
        <v>1925</v>
      </c>
      <c r="K6366" s="2" t="s">
        <v>1998</v>
      </c>
      <c r="L6366" s="2" t="s">
        <v>2002</v>
      </c>
      <c r="M6366" s="2" t="s">
        <v>2001</v>
      </c>
      <c r="O6366" s="2" t="s">
        <v>2000</v>
      </c>
      <c r="P6366" s="2" t="s">
        <v>2004</v>
      </c>
      <c r="Q6366" s="2" t="s">
        <v>1502</v>
      </c>
      <c r="R6366" s="2" t="s">
        <v>2005</v>
      </c>
      <c r="S6366" s="2" t="s">
        <v>2006</v>
      </c>
    </row>
    <row r="6367" spans="1:19" x14ac:dyDescent="0.2">
      <c r="A6367" t="s">
        <v>335</v>
      </c>
      <c r="B6367">
        <v>3.8502999999999998</v>
      </c>
      <c r="D6367" t="s">
        <v>30</v>
      </c>
      <c r="E6367" t="s">
        <v>336</v>
      </c>
      <c r="F6367" t="s">
        <v>27</v>
      </c>
      <c r="G6367">
        <v>0</v>
      </c>
      <c r="I6367" t="s">
        <v>337</v>
      </c>
    </row>
    <row r="6368" spans="1:19" x14ac:dyDescent="0.2">
      <c r="A6368" t="s">
        <v>29</v>
      </c>
      <c r="B6368">
        <v>0.25026999999999999</v>
      </c>
      <c r="D6368" t="s">
        <v>30</v>
      </c>
      <c r="E6368" t="s">
        <v>31</v>
      </c>
      <c r="F6368" t="s">
        <v>27</v>
      </c>
      <c r="G6368">
        <v>0</v>
      </c>
      <c r="I6368" t="s">
        <v>338</v>
      </c>
    </row>
    <row r="6369" spans="1:10" x14ac:dyDescent="0.2">
      <c r="A6369" t="s">
        <v>1460</v>
      </c>
      <c r="B6369">
        <v>1</v>
      </c>
      <c r="C6369" t="str">
        <f>B6359</f>
        <v>UZ</v>
      </c>
      <c r="D6369" t="s">
        <v>53</v>
      </c>
      <c r="E6369" t="s">
        <v>339</v>
      </c>
      <c r="F6369" t="s">
        <v>33</v>
      </c>
      <c r="G6369">
        <v>0</v>
      </c>
      <c r="H6369" t="s">
        <v>73</v>
      </c>
      <c r="J6369">
        <f>VLOOKUP(C6369,'extension - production vol'!$B$6:$D$235,3,0)</f>
        <v>622.4</v>
      </c>
    </row>
    <row r="6370" spans="1:10" x14ac:dyDescent="0.2">
      <c r="A6370" t="s">
        <v>1434</v>
      </c>
      <c r="B6370">
        <v>3.3521534714391271E-8</v>
      </c>
      <c r="C6370" t="s">
        <v>49</v>
      </c>
      <c r="D6370" t="s">
        <v>15</v>
      </c>
      <c r="F6370" t="s">
        <v>36</v>
      </c>
      <c r="G6370">
        <v>0</v>
      </c>
      <c r="H6370" t="s">
        <v>1434</v>
      </c>
      <c r="I6370" t="s">
        <v>340</v>
      </c>
    </row>
    <row r="6371" spans="1:10" x14ac:dyDescent="0.2">
      <c r="A6371" t="s">
        <v>1435</v>
      </c>
      <c r="B6371">
        <v>1.7708617649119798E-8</v>
      </c>
      <c r="C6371" t="s">
        <v>49</v>
      </c>
      <c r="D6371" t="s">
        <v>15</v>
      </c>
      <c r="F6371" t="s">
        <v>36</v>
      </c>
      <c r="G6371">
        <v>0</v>
      </c>
      <c r="H6371" t="s">
        <v>1435</v>
      </c>
      <c r="I6371" t="s">
        <v>340</v>
      </c>
    </row>
    <row r="6372" spans="1:10" x14ac:dyDescent="0.2">
      <c r="A6372" t="s">
        <v>1452</v>
      </c>
      <c r="B6372">
        <v>3.0570455872195341E-10</v>
      </c>
      <c r="C6372" t="s">
        <v>35</v>
      </c>
      <c r="D6372" t="s">
        <v>15</v>
      </c>
      <c r="F6372" t="s">
        <v>36</v>
      </c>
      <c r="G6372">
        <v>0</v>
      </c>
      <c r="H6372" t="s">
        <v>1452</v>
      </c>
      <c r="I6372" t="s">
        <v>340</v>
      </c>
    </row>
    <row r="6373" spans="1:10" x14ac:dyDescent="0.2">
      <c r="A6373" t="s">
        <v>1453</v>
      </c>
      <c r="B6373">
        <v>3.7018911407736551E-10</v>
      </c>
      <c r="C6373" t="s">
        <v>35</v>
      </c>
      <c r="D6373" t="s">
        <v>15</v>
      </c>
      <c r="F6373" t="s">
        <v>36</v>
      </c>
      <c r="G6373">
        <v>0</v>
      </c>
      <c r="H6373" t="s">
        <v>1453</v>
      </c>
      <c r="I6373" t="s">
        <v>340</v>
      </c>
    </row>
    <row r="6374" spans="1:10" x14ac:dyDescent="0.2">
      <c r="A6374" t="s">
        <v>1454</v>
      </c>
      <c r="B6374">
        <v>4.824400067330827E-11</v>
      </c>
      <c r="C6374" t="s">
        <v>35</v>
      </c>
      <c r="D6374" t="s">
        <v>15</v>
      </c>
      <c r="F6374" t="s">
        <v>36</v>
      </c>
      <c r="G6374">
        <v>0</v>
      </c>
      <c r="H6374" t="s">
        <v>1454</v>
      </c>
      <c r="I6374" t="s">
        <v>340</v>
      </c>
    </row>
    <row r="6375" spans="1:10" x14ac:dyDescent="0.2">
      <c r="A6375" t="s">
        <v>1455</v>
      </c>
      <c r="B6375">
        <v>9.7920991465625702E-9</v>
      </c>
      <c r="C6375" t="s">
        <v>35</v>
      </c>
      <c r="D6375" t="s">
        <v>15</v>
      </c>
      <c r="F6375" t="s">
        <v>36</v>
      </c>
      <c r="G6375">
        <v>0</v>
      </c>
      <c r="H6375" t="s">
        <v>1455</v>
      </c>
      <c r="I6375" t="s">
        <v>340</v>
      </c>
    </row>
    <row r="6376" spans="1:10" x14ac:dyDescent="0.2">
      <c r="A6376" t="s">
        <v>1456</v>
      </c>
      <c r="B6376">
        <v>5.1826475970831156E-9</v>
      </c>
      <c r="C6376" t="s">
        <v>35</v>
      </c>
      <c r="D6376" t="s">
        <v>15</v>
      </c>
      <c r="F6376" t="s">
        <v>36</v>
      </c>
      <c r="G6376">
        <v>0</v>
      </c>
      <c r="H6376" t="s">
        <v>1456</v>
      </c>
      <c r="I6376" t="s">
        <v>340</v>
      </c>
    </row>
    <row r="6377" spans="1:10" x14ac:dyDescent="0.2">
      <c r="A6377" t="s">
        <v>1461</v>
      </c>
      <c r="B6377">
        <v>5.3404337904433668E-9</v>
      </c>
      <c r="C6377" t="s">
        <v>49</v>
      </c>
      <c r="D6377" t="s">
        <v>15</v>
      </c>
      <c r="F6377" t="s">
        <v>36</v>
      </c>
      <c r="G6377">
        <v>0</v>
      </c>
      <c r="H6377" t="s">
        <v>1461</v>
      </c>
      <c r="I6377" t="s">
        <v>340</v>
      </c>
    </row>
    <row r="6378" spans="1:10" x14ac:dyDescent="0.2">
      <c r="A6378" t="s">
        <v>1457</v>
      </c>
      <c r="B6378">
        <v>6.2434324500307844E-8</v>
      </c>
      <c r="C6378" t="s">
        <v>49</v>
      </c>
      <c r="D6378" t="s">
        <v>15</v>
      </c>
      <c r="F6378" t="s">
        <v>36</v>
      </c>
      <c r="G6378">
        <v>0</v>
      </c>
      <c r="H6378" t="s">
        <v>1457</v>
      </c>
      <c r="I6378" t="s">
        <v>340</v>
      </c>
    </row>
    <row r="6379" spans="1:10" x14ac:dyDescent="0.2">
      <c r="A6379" t="s">
        <v>1462</v>
      </c>
      <c r="B6379">
        <v>1.9816111689228142E-9</v>
      </c>
      <c r="C6379" t="s">
        <v>49</v>
      </c>
      <c r="D6379" t="s">
        <v>15</v>
      </c>
      <c r="F6379" t="s">
        <v>36</v>
      </c>
      <c r="G6379">
        <v>0</v>
      </c>
      <c r="H6379" t="s">
        <v>1462</v>
      </c>
      <c r="I6379" t="s">
        <v>340</v>
      </c>
    </row>
    <row r="6380" spans="1:10" x14ac:dyDescent="0.2">
      <c r="A6380" t="s">
        <v>1458</v>
      </c>
      <c r="B6380">
        <v>3.3001000093019847E-8</v>
      </c>
      <c r="C6380" t="s">
        <v>49</v>
      </c>
      <c r="D6380" t="s">
        <v>15</v>
      </c>
      <c r="F6380" t="s">
        <v>36</v>
      </c>
      <c r="G6380">
        <v>0</v>
      </c>
      <c r="H6380" t="s">
        <v>1458</v>
      </c>
      <c r="I6380" t="s">
        <v>340</v>
      </c>
    </row>
    <row r="6381" spans="1:10" x14ac:dyDescent="0.2">
      <c r="A6381" t="s">
        <v>442</v>
      </c>
      <c r="B6381">
        <v>3.7025999999999999E-3</v>
      </c>
      <c r="C6381" t="s">
        <v>42</v>
      </c>
      <c r="D6381" t="s">
        <v>16</v>
      </c>
      <c r="F6381" t="s">
        <v>36</v>
      </c>
      <c r="G6381">
        <v>0</v>
      </c>
      <c r="H6381" t="s">
        <v>443</v>
      </c>
      <c r="I6381" t="s">
        <v>353</v>
      </c>
    </row>
    <row r="6382" spans="1:10" x14ac:dyDescent="0.2">
      <c r="A6382" t="s">
        <v>354</v>
      </c>
      <c r="B6382">
        <v>-3.3322999999999998E-6</v>
      </c>
      <c r="C6382" t="s">
        <v>49</v>
      </c>
      <c r="D6382" t="s">
        <v>250</v>
      </c>
      <c r="F6382" t="s">
        <v>36</v>
      </c>
      <c r="G6382">
        <v>0</v>
      </c>
      <c r="H6382" t="s">
        <v>355</v>
      </c>
      <c r="I6382" t="s">
        <v>353</v>
      </c>
    </row>
    <row r="6384" spans="1:10" s="2" customFormat="1" x14ac:dyDescent="0.2">
      <c r="A6384" s="2" t="s">
        <v>2</v>
      </c>
      <c r="B6384" s="2" t="s">
        <v>332</v>
      </c>
    </row>
    <row r="6385" spans="1:22" x14ac:dyDescent="0.2">
      <c r="A6385" t="s">
        <v>4</v>
      </c>
      <c r="B6385" t="s">
        <v>356</v>
      </c>
    </row>
    <row r="6386" spans="1:22" x14ac:dyDescent="0.2">
      <c r="A6386" t="s">
        <v>6</v>
      </c>
      <c r="B6386" t="s">
        <v>1913</v>
      </c>
    </row>
    <row r="6387" spans="1:22" x14ac:dyDescent="0.2">
      <c r="A6387" t="s">
        <v>8</v>
      </c>
      <c r="B6387">
        <v>1</v>
      </c>
    </row>
    <row r="6388" spans="1:22" x14ac:dyDescent="0.2">
      <c r="A6388" t="s">
        <v>9</v>
      </c>
      <c r="B6388" t="s">
        <v>73</v>
      </c>
    </row>
    <row r="6389" spans="1:22" x14ac:dyDescent="0.2">
      <c r="A6389" t="s">
        <v>11</v>
      </c>
      <c r="B6389" t="s">
        <v>12</v>
      </c>
    </row>
    <row r="6390" spans="1:22" x14ac:dyDescent="0.2">
      <c r="A6390" t="s">
        <v>13</v>
      </c>
      <c r="B6390" t="s">
        <v>14</v>
      </c>
    </row>
    <row r="6391" spans="1:22" x14ac:dyDescent="0.2">
      <c r="A6391" t="s">
        <v>15</v>
      </c>
      <c r="B6391" t="s">
        <v>53</v>
      </c>
    </row>
    <row r="6392" spans="1:22" x14ac:dyDescent="0.2">
      <c r="A6392" t="s">
        <v>17</v>
      </c>
    </row>
    <row r="6393" spans="1:22" s="2" customFormat="1" x14ac:dyDescent="0.2">
      <c r="A6393" s="2" t="s">
        <v>18</v>
      </c>
      <c r="B6393" s="2" t="s">
        <v>19</v>
      </c>
      <c r="C6393" s="2" t="s">
        <v>6</v>
      </c>
      <c r="D6393" s="2" t="s">
        <v>15</v>
      </c>
      <c r="E6393" s="2" t="s">
        <v>20</v>
      </c>
      <c r="F6393" s="2" t="s">
        <v>13</v>
      </c>
      <c r="G6393" s="2" t="s">
        <v>21</v>
      </c>
      <c r="H6393" s="2" t="s">
        <v>22</v>
      </c>
      <c r="I6393" s="2" t="s">
        <v>23</v>
      </c>
      <c r="J6393" s="2" t="s">
        <v>4</v>
      </c>
      <c r="K6393" s="2" t="s">
        <v>24</v>
      </c>
      <c r="L6393" s="2" t="s">
        <v>9</v>
      </c>
      <c r="M6393" s="2" t="s">
        <v>1998</v>
      </c>
      <c r="O6393" s="2" t="s">
        <v>2002</v>
      </c>
      <c r="P6393" s="2" t="s">
        <v>2003</v>
      </c>
      <c r="Q6393" s="2" t="s">
        <v>2001</v>
      </c>
      <c r="R6393" s="2" t="s">
        <v>2000</v>
      </c>
      <c r="S6393" s="2" t="s">
        <v>2004</v>
      </c>
      <c r="T6393" s="2" t="s">
        <v>1502</v>
      </c>
      <c r="U6393" s="2" t="s">
        <v>2005</v>
      </c>
      <c r="V6393" s="2" t="s">
        <v>2006</v>
      </c>
    </row>
    <row r="6394" spans="1:22" x14ac:dyDescent="0.2">
      <c r="A6394" t="s">
        <v>335</v>
      </c>
      <c r="B6394">
        <v>3.8502999999999998</v>
      </c>
      <c r="D6394" t="s">
        <v>30</v>
      </c>
      <c r="E6394" t="s">
        <v>336</v>
      </c>
      <c r="F6394" t="s">
        <v>27</v>
      </c>
      <c r="G6394">
        <v>2</v>
      </c>
      <c r="H6394">
        <v>1.348151067341848</v>
      </c>
      <c r="I6394">
        <v>4.3409845976280087E-2</v>
      </c>
      <c r="J6394" t="s">
        <v>337</v>
      </c>
    </row>
    <row r="6395" spans="1:22" x14ac:dyDescent="0.2">
      <c r="A6395" t="s">
        <v>29</v>
      </c>
      <c r="B6395">
        <v>0.25026999999999999</v>
      </c>
      <c r="D6395" t="s">
        <v>30</v>
      </c>
      <c r="E6395" t="s">
        <v>31</v>
      </c>
      <c r="F6395" t="s">
        <v>27</v>
      </c>
      <c r="G6395">
        <v>2</v>
      </c>
      <c r="H6395">
        <v>-1.385214943900327</v>
      </c>
      <c r="I6395">
        <v>2.439508208471609E-2</v>
      </c>
      <c r="J6395" t="s">
        <v>358</v>
      </c>
    </row>
    <row r="6396" spans="1:22" x14ac:dyDescent="0.2">
      <c r="A6396" t="s">
        <v>332</v>
      </c>
      <c r="B6396">
        <v>1</v>
      </c>
      <c r="C6396" t="str">
        <f>B6386</f>
        <v>UZ</v>
      </c>
      <c r="D6396" t="s">
        <v>53</v>
      </c>
      <c r="E6396" t="s">
        <v>339</v>
      </c>
      <c r="F6396" t="s">
        <v>33</v>
      </c>
      <c r="G6396">
        <v>0</v>
      </c>
      <c r="H6396">
        <v>1</v>
      </c>
      <c r="L6396" t="s">
        <v>73</v>
      </c>
      <c r="M6396">
        <f>VLOOKUP(C6396,'extension - production vol'!$B$6:$D$235,3,0)</f>
        <v>622.4</v>
      </c>
    </row>
    <row r="6397" spans="1:22" x14ac:dyDescent="0.2">
      <c r="A6397" t="s">
        <v>1434</v>
      </c>
      <c r="B6397">
        <v>9.5377999999999999E-9</v>
      </c>
      <c r="C6397" t="s">
        <v>49</v>
      </c>
      <c r="D6397" t="s">
        <v>15</v>
      </c>
      <c r="F6397" t="s">
        <v>36</v>
      </c>
      <c r="G6397">
        <v>2</v>
      </c>
      <c r="H6397">
        <v>-18.46800298604678</v>
      </c>
      <c r="I6397">
        <v>9.798894162072011E-2</v>
      </c>
      <c r="J6397" t="s">
        <v>340</v>
      </c>
      <c r="L6397" t="s">
        <v>1434</v>
      </c>
    </row>
    <row r="6398" spans="1:22" x14ac:dyDescent="0.2">
      <c r="A6398" t="s">
        <v>1435</v>
      </c>
      <c r="B6398">
        <v>5.0512999999999997E-9</v>
      </c>
      <c r="C6398" t="s">
        <v>49</v>
      </c>
      <c r="D6398" t="s">
        <v>15</v>
      </c>
      <c r="F6398" t="s">
        <v>36</v>
      </c>
      <c r="G6398">
        <v>2</v>
      </c>
      <c r="H6398">
        <v>-19.10362020104489</v>
      </c>
      <c r="I6398">
        <v>9.798894162072011E-2</v>
      </c>
      <c r="J6398" t="s">
        <v>340</v>
      </c>
      <c r="L6398" t="s">
        <v>1435</v>
      </c>
    </row>
    <row r="6399" spans="1:22" x14ac:dyDescent="0.2">
      <c r="A6399" t="s">
        <v>1439</v>
      </c>
      <c r="B6399">
        <v>2.7893999999999999E-9</v>
      </c>
      <c r="C6399" t="s">
        <v>49</v>
      </c>
      <c r="D6399" t="s">
        <v>15</v>
      </c>
      <c r="F6399" t="s">
        <v>36</v>
      </c>
      <c r="G6399">
        <v>2</v>
      </c>
      <c r="H6399">
        <v>-19.697439318003951</v>
      </c>
      <c r="I6399">
        <v>9.798894162072011E-2</v>
      </c>
      <c r="J6399" t="s">
        <v>340</v>
      </c>
      <c r="L6399" t="s">
        <v>1439</v>
      </c>
    </row>
    <row r="6400" spans="1:22" x14ac:dyDescent="0.2">
      <c r="A6400" t="s">
        <v>1440</v>
      </c>
      <c r="B6400">
        <v>5.6277000000000002E-8</v>
      </c>
      <c r="C6400" t="s">
        <v>49</v>
      </c>
      <c r="D6400" t="s">
        <v>15</v>
      </c>
      <c r="F6400" t="s">
        <v>36</v>
      </c>
      <c r="G6400">
        <v>2</v>
      </c>
      <c r="H6400">
        <v>-16.692979911025031</v>
      </c>
      <c r="I6400">
        <v>9.798894162072011E-2</v>
      </c>
      <c r="J6400" t="s">
        <v>340</v>
      </c>
      <c r="L6400" t="s">
        <v>1440</v>
      </c>
    </row>
    <row r="6401" spans="1:12" x14ac:dyDescent="0.2">
      <c r="A6401" t="s">
        <v>1441</v>
      </c>
      <c r="B6401">
        <v>4.4043E-10</v>
      </c>
      <c r="C6401" t="s">
        <v>35</v>
      </c>
      <c r="D6401" t="s">
        <v>15</v>
      </c>
      <c r="F6401" t="s">
        <v>36</v>
      </c>
      <c r="G6401">
        <v>2</v>
      </c>
      <c r="H6401">
        <v>-21.54326959350907</v>
      </c>
      <c r="I6401">
        <v>9.798894162072011E-2</v>
      </c>
      <c r="J6401" t="s">
        <v>340</v>
      </c>
      <c r="L6401" t="s">
        <v>1441</v>
      </c>
    </row>
    <row r="6402" spans="1:12" x14ac:dyDescent="0.2">
      <c r="A6402" t="s">
        <v>1442</v>
      </c>
      <c r="B6402">
        <v>7.3404E-9</v>
      </c>
      <c r="C6402" t="s">
        <v>35</v>
      </c>
      <c r="D6402" t="s">
        <v>15</v>
      </c>
      <c r="F6402" t="s">
        <v>36</v>
      </c>
      <c r="G6402">
        <v>2</v>
      </c>
      <c r="H6402">
        <v>-18.729872499892029</v>
      </c>
      <c r="I6402">
        <v>9.798894162072011E-2</v>
      </c>
      <c r="J6402" t="s">
        <v>340</v>
      </c>
      <c r="L6402" t="s">
        <v>1442</v>
      </c>
    </row>
    <row r="6403" spans="1:12" x14ac:dyDescent="0.2">
      <c r="A6403" t="s">
        <v>1452</v>
      </c>
      <c r="B6403">
        <v>3.8934000000000002E-10</v>
      </c>
      <c r="C6403" t="s">
        <v>35</v>
      </c>
      <c r="D6403" t="s">
        <v>15</v>
      </c>
      <c r="F6403" t="s">
        <v>36</v>
      </c>
      <c r="G6403">
        <v>2</v>
      </c>
      <c r="H6403">
        <v>-21.666568118067421</v>
      </c>
      <c r="I6403">
        <v>9.798894162072011E-2</v>
      </c>
      <c r="J6403" t="s">
        <v>340</v>
      </c>
      <c r="L6403" t="s">
        <v>1452</v>
      </c>
    </row>
    <row r="6404" spans="1:12" x14ac:dyDescent="0.2">
      <c r="A6404" t="s">
        <v>1453</v>
      </c>
      <c r="B6404">
        <v>4.7130000000000002E-10</v>
      </c>
      <c r="C6404" t="s">
        <v>35</v>
      </c>
      <c r="D6404" t="s">
        <v>15</v>
      </c>
      <c r="F6404" t="s">
        <v>36</v>
      </c>
      <c r="G6404">
        <v>2</v>
      </c>
      <c r="H6404">
        <v>-21.47552628199886</v>
      </c>
      <c r="I6404">
        <v>9.798894162072011E-2</v>
      </c>
      <c r="J6404" t="s">
        <v>340</v>
      </c>
      <c r="L6404" t="s">
        <v>1453</v>
      </c>
    </row>
    <row r="6405" spans="1:12" x14ac:dyDescent="0.2">
      <c r="A6405" t="s">
        <v>1454</v>
      </c>
      <c r="B6405">
        <v>6.1474000000000004E-11</v>
      </c>
      <c r="C6405" t="s">
        <v>35</v>
      </c>
      <c r="D6405" t="s">
        <v>15</v>
      </c>
      <c r="F6405" t="s">
        <v>36</v>
      </c>
      <c r="G6405">
        <v>2</v>
      </c>
      <c r="H6405">
        <v>-23.51240679473371</v>
      </c>
      <c r="I6405">
        <v>9.798894162072011E-2</v>
      </c>
      <c r="J6405" t="s">
        <v>340</v>
      </c>
      <c r="L6405" t="s">
        <v>1454</v>
      </c>
    </row>
    <row r="6406" spans="1:12" x14ac:dyDescent="0.2">
      <c r="A6406" t="s">
        <v>1455</v>
      </c>
      <c r="B6406">
        <v>1.2458999999999999E-8</v>
      </c>
      <c r="C6406" t="s">
        <v>35</v>
      </c>
      <c r="D6406" t="s">
        <v>15</v>
      </c>
      <c r="F6406" t="s">
        <v>36</v>
      </c>
      <c r="G6406">
        <v>2</v>
      </c>
      <c r="H6406">
        <v>-18.20082258362968</v>
      </c>
      <c r="I6406">
        <v>9.798894162072011E-2</v>
      </c>
      <c r="J6406" t="s">
        <v>340</v>
      </c>
      <c r="L6406" t="s">
        <v>1455</v>
      </c>
    </row>
    <row r="6407" spans="1:12" x14ac:dyDescent="0.2">
      <c r="A6407" t="s">
        <v>1456</v>
      </c>
      <c r="B6407">
        <v>6.5981999999999998E-9</v>
      </c>
      <c r="C6407" t="s">
        <v>35</v>
      </c>
      <c r="D6407" t="s">
        <v>15</v>
      </c>
      <c r="F6407" t="s">
        <v>36</v>
      </c>
      <c r="G6407">
        <v>2</v>
      </c>
      <c r="H6407">
        <v>-18.836468952383601</v>
      </c>
      <c r="I6407">
        <v>9.798894162072011E-2</v>
      </c>
      <c r="J6407" t="s">
        <v>340</v>
      </c>
      <c r="L6407" t="s">
        <v>1456</v>
      </c>
    </row>
    <row r="6408" spans="1:12" x14ac:dyDescent="0.2">
      <c r="A6408" t="s">
        <v>1461</v>
      </c>
      <c r="B6408">
        <v>1.0666E-9</v>
      </c>
      <c r="C6408" t="s">
        <v>49</v>
      </c>
      <c r="D6408" t="s">
        <v>15</v>
      </c>
      <c r="F6408" t="s">
        <v>36</v>
      </c>
      <c r="G6408">
        <v>2</v>
      </c>
      <c r="H6408">
        <v>-20.658789817762049</v>
      </c>
      <c r="I6408">
        <v>9.798894162072011E-2</v>
      </c>
      <c r="J6408" t="s">
        <v>340</v>
      </c>
      <c r="L6408" t="s">
        <v>1461</v>
      </c>
    </row>
    <row r="6409" spans="1:12" x14ac:dyDescent="0.2">
      <c r="A6409" t="s">
        <v>1457</v>
      </c>
      <c r="B6409">
        <v>1.7777000000000001E-8</v>
      </c>
      <c r="C6409" t="s">
        <v>49</v>
      </c>
      <c r="D6409" t="s">
        <v>15</v>
      </c>
      <c r="F6409" t="s">
        <v>36</v>
      </c>
      <c r="G6409">
        <v>2</v>
      </c>
      <c r="H6409">
        <v>-17.845360350005858</v>
      </c>
      <c r="I6409">
        <v>9.798894162072011E-2</v>
      </c>
      <c r="J6409" t="s">
        <v>340</v>
      </c>
      <c r="L6409" t="s">
        <v>1457</v>
      </c>
    </row>
    <row r="6410" spans="1:12" x14ac:dyDescent="0.2">
      <c r="A6410" t="s">
        <v>1462</v>
      </c>
      <c r="B6410">
        <v>5.6487000000000004E-10</v>
      </c>
      <c r="C6410" t="s">
        <v>49</v>
      </c>
      <c r="D6410" t="s">
        <v>15</v>
      </c>
      <c r="F6410" t="s">
        <v>36</v>
      </c>
      <c r="G6410">
        <v>2</v>
      </c>
      <c r="H6410">
        <v>-21.294425499752101</v>
      </c>
      <c r="I6410">
        <v>9.798894162072011E-2</v>
      </c>
      <c r="J6410" t="s">
        <v>340</v>
      </c>
      <c r="L6410" t="s">
        <v>1462</v>
      </c>
    </row>
    <row r="6411" spans="1:12" x14ac:dyDescent="0.2">
      <c r="A6411" t="s">
        <v>1458</v>
      </c>
      <c r="B6411">
        <v>9.4146000000000001E-9</v>
      </c>
      <c r="C6411" t="s">
        <v>49</v>
      </c>
      <c r="D6411" t="s">
        <v>15</v>
      </c>
      <c r="F6411" t="s">
        <v>36</v>
      </c>
      <c r="G6411">
        <v>2</v>
      </c>
      <c r="H6411">
        <v>-18.48100416113547</v>
      </c>
      <c r="I6411">
        <v>9.798894162072011E-2</v>
      </c>
      <c r="J6411" t="s">
        <v>340</v>
      </c>
      <c r="L6411" t="s">
        <v>1458</v>
      </c>
    </row>
    <row r="6412" spans="1:12" x14ac:dyDescent="0.2">
      <c r="A6412" t="s">
        <v>341</v>
      </c>
      <c r="B6412">
        <v>2.3616999999999999E-8</v>
      </c>
      <c r="C6412" t="s">
        <v>359</v>
      </c>
      <c r="D6412" t="s">
        <v>15</v>
      </c>
      <c r="F6412" t="s">
        <v>36</v>
      </c>
      <c r="G6412">
        <v>2</v>
      </c>
      <c r="H6412">
        <v>-17.561299045251399</v>
      </c>
      <c r="I6412">
        <v>9.798894162072011E-2</v>
      </c>
      <c r="J6412" t="s">
        <v>340</v>
      </c>
      <c r="L6412" t="s">
        <v>341</v>
      </c>
    </row>
    <row r="6413" spans="1:12" x14ac:dyDescent="0.2">
      <c r="A6413" t="s">
        <v>342</v>
      </c>
      <c r="B6413">
        <v>2.3616999999999999E-8</v>
      </c>
      <c r="C6413" t="s">
        <v>359</v>
      </c>
      <c r="D6413" t="s">
        <v>15</v>
      </c>
      <c r="F6413" t="s">
        <v>36</v>
      </c>
      <c r="G6413">
        <v>2</v>
      </c>
      <c r="H6413">
        <v>-17.561299045251399</v>
      </c>
      <c r="I6413">
        <v>9.798894162072011E-2</v>
      </c>
      <c r="J6413" t="s">
        <v>340</v>
      </c>
      <c r="L6413" t="s">
        <v>342</v>
      </c>
    </row>
    <row r="6414" spans="1:12" x14ac:dyDescent="0.2">
      <c r="A6414" t="s">
        <v>343</v>
      </c>
      <c r="B6414">
        <v>1.2508E-8</v>
      </c>
      <c r="C6414" t="s">
        <v>359</v>
      </c>
      <c r="D6414" t="s">
        <v>15</v>
      </c>
      <c r="F6414" t="s">
        <v>36</v>
      </c>
      <c r="G6414">
        <v>2</v>
      </c>
      <c r="H6414">
        <v>-18.196897397350821</v>
      </c>
      <c r="I6414">
        <v>9.798894162072011E-2</v>
      </c>
      <c r="J6414" t="s">
        <v>340</v>
      </c>
      <c r="L6414" t="s">
        <v>343</v>
      </c>
    </row>
    <row r="6415" spans="1:12" x14ac:dyDescent="0.2">
      <c r="A6415" t="s">
        <v>344</v>
      </c>
      <c r="B6415">
        <v>1.2508E-8</v>
      </c>
      <c r="C6415" t="s">
        <v>359</v>
      </c>
      <c r="D6415" t="s">
        <v>15</v>
      </c>
      <c r="F6415" t="s">
        <v>36</v>
      </c>
      <c r="G6415">
        <v>2</v>
      </c>
      <c r="H6415">
        <v>-18.196897397350821</v>
      </c>
      <c r="I6415">
        <v>9.798894162072011E-2</v>
      </c>
      <c r="J6415" t="s">
        <v>340</v>
      </c>
      <c r="L6415" t="s">
        <v>344</v>
      </c>
    </row>
    <row r="6416" spans="1:12" x14ac:dyDescent="0.2">
      <c r="A6416" t="s">
        <v>345</v>
      </c>
      <c r="B6416">
        <v>2.4797999999999997E-7</v>
      </c>
      <c r="C6416" t="s">
        <v>359</v>
      </c>
      <c r="D6416" t="s">
        <v>15</v>
      </c>
      <c r="F6416" t="s">
        <v>36</v>
      </c>
      <c r="G6416">
        <v>2</v>
      </c>
      <c r="H6416">
        <v>-15.20991773919472</v>
      </c>
      <c r="I6416">
        <v>9.798894162072011E-2</v>
      </c>
      <c r="J6416" t="s">
        <v>340</v>
      </c>
      <c r="L6416" t="s">
        <v>345</v>
      </c>
    </row>
    <row r="6417" spans="1:12" x14ac:dyDescent="0.2">
      <c r="A6417" t="s">
        <v>346</v>
      </c>
      <c r="B6417">
        <v>1.3133E-7</v>
      </c>
      <c r="C6417" t="s">
        <v>359</v>
      </c>
      <c r="D6417" t="s">
        <v>15</v>
      </c>
      <c r="F6417" t="s">
        <v>36</v>
      </c>
      <c r="G6417">
        <v>2</v>
      </c>
      <c r="H6417">
        <v>-15.845552597349339</v>
      </c>
      <c r="I6417">
        <v>9.798894162072011E-2</v>
      </c>
      <c r="J6417" t="s">
        <v>340</v>
      </c>
      <c r="L6417" t="s">
        <v>346</v>
      </c>
    </row>
    <row r="6418" spans="1:12" x14ac:dyDescent="0.2">
      <c r="A6418" t="s">
        <v>347</v>
      </c>
      <c r="B6418">
        <v>4.6489E-8</v>
      </c>
      <c r="C6418" t="s">
        <v>49</v>
      </c>
      <c r="D6418" t="s">
        <v>15</v>
      </c>
      <c r="F6418" t="s">
        <v>36</v>
      </c>
      <c r="G6418">
        <v>2</v>
      </c>
      <c r="H6418">
        <v>-16.884050111477411</v>
      </c>
      <c r="I6418">
        <v>9.798894162072011E-2</v>
      </c>
      <c r="J6418" t="s">
        <v>340</v>
      </c>
      <c r="L6418" t="s">
        <v>347</v>
      </c>
    </row>
    <row r="6419" spans="1:12" x14ac:dyDescent="0.2">
      <c r="A6419" t="s">
        <v>348</v>
      </c>
      <c r="B6419">
        <v>3.3766000000000001E-9</v>
      </c>
      <c r="C6419" t="s">
        <v>49</v>
      </c>
      <c r="D6419" t="s">
        <v>15</v>
      </c>
      <c r="F6419" t="s">
        <v>36</v>
      </c>
      <c r="G6419">
        <v>2</v>
      </c>
      <c r="H6419">
        <v>-19.506396550885459</v>
      </c>
      <c r="I6419">
        <v>9.798894162072011E-2</v>
      </c>
      <c r="J6419" t="s">
        <v>340</v>
      </c>
      <c r="L6419" t="s">
        <v>348</v>
      </c>
    </row>
    <row r="6420" spans="1:12" x14ac:dyDescent="0.2">
      <c r="A6420" t="s">
        <v>349</v>
      </c>
      <c r="B6420">
        <v>1.2213E-8</v>
      </c>
      <c r="C6420" t="s">
        <v>359</v>
      </c>
      <c r="D6420" t="s">
        <v>15</v>
      </c>
      <c r="F6420" t="s">
        <v>36</v>
      </c>
      <c r="G6420">
        <v>2</v>
      </c>
      <c r="H6420">
        <v>-18.220764878757461</v>
      </c>
      <c r="I6420">
        <v>9.798894162072011E-2</v>
      </c>
      <c r="J6420" t="s">
        <v>340</v>
      </c>
      <c r="L6420" t="s">
        <v>349</v>
      </c>
    </row>
    <row r="6421" spans="1:12" x14ac:dyDescent="0.2">
      <c r="A6421" t="s">
        <v>350</v>
      </c>
      <c r="B6421">
        <v>2.0354999999999999E-7</v>
      </c>
      <c r="C6421" t="s">
        <v>359</v>
      </c>
      <c r="D6421" t="s">
        <v>15</v>
      </c>
      <c r="F6421" t="s">
        <v>36</v>
      </c>
      <c r="G6421">
        <v>2</v>
      </c>
      <c r="H6421">
        <v>-15.40735416199742</v>
      </c>
      <c r="I6421">
        <v>9.798894162072011E-2</v>
      </c>
      <c r="J6421" t="s">
        <v>340</v>
      </c>
      <c r="L6421" t="s">
        <v>350</v>
      </c>
    </row>
    <row r="6422" spans="1:12" x14ac:dyDescent="0.2">
      <c r="A6422" t="s">
        <v>351</v>
      </c>
      <c r="B6422">
        <v>6.4681999999999996E-9</v>
      </c>
      <c r="C6422" t="s">
        <v>359</v>
      </c>
      <c r="D6422" t="s">
        <v>15</v>
      </c>
      <c r="F6422" t="s">
        <v>36</v>
      </c>
      <c r="G6422">
        <v>2</v>
      </c>
      <c r="H6422">
        <v>-18.856367974250119</v>
      </c>
      <c r="I6422">
        <v>9.798894162072011E-2</v>
      </c>
      <c r="J6422" t="s">
        <v>340</v>
      </c>
      <c r="L6422" t="s">
        <v>351</v>
      </c>
    </row>
    <row r="6423" spans="1:12" x14ac:dyDescent="0.2">
      <c r="A6423" t="s">
        <v>352</v>
      </c>
      <c r="B6423">
        <v>1.078E-7</v>
      </c>
      <c r="C6423" t="s">
        <v>359</v>
      </c>
      <c r="D6423" t="s">
        <v>15</v>
      </c>
      <c r="F6423" t="s">
        <v>36</v>
      </c>
      <c r="G6423">
        <v>2</v>
      </c>
      <c r="H6423">
        <v>-16.042988178471511</v>
      </c>
      <c r="I6423">
        <v>9.798894162072011E-2</v>
      </c>
      <c r="J6423" t="s">
        <v>340</v>
      </c>
      <c r="L6423" t="s">
        <v>352</v>
      </c>
    </row>
    <row r="6424" spans="1:12" x14ac:dyDescent="0.2">
      <c r="A6424" t="s">
        <v>442</v>
      </c>
      <c r="B6424">
        <v>2.0720999999999999E-3</v>
      </c>
      <c r="C6424" t="s">
        <v>42</v>
      </c>
      <c r="D6424" t="s">
        <v>16</v>
      </c>
      <c r="F6424" t="s">
        <v>36</v>
      </c>
      <c r="G6424">
        <v>2</v>
      </c>
      <c r="H6424">
        <v>-6.1791926932012373</v>
      </c>
      <c r="I6424">
        <v>4.3409845976280087E-2</v>
      </c>
      <c r="J6424" t="s">
        <v>353</v>
      </c>
      <c r="L6424" t="s">
        <v>443</v>
      </c>
    </row>
    <row r="6425" spans="1:12" x14ac:dyDescent="0.2">
      <c r="A6425" t="s">
        <v>354</v>
      </c>
      <c r="B6425">
        <v>-1.8648999999999999E-6</v>
      </c>
      <c r="C6425" t="s">
        <v>49</v>
      </c>
      <c r="D6425" t="s">
        <v>250</v>
      </c>
      <c r="F6425" t="s">
        <v>36</v>
      </c>
      <c r="G6425">
        <v>2</v>
      </c>
      <c r="H6425">
        <v>-13.19230312560901</v>
      </c>
      <c r="I6425">
        <v>4.3409845976280087E-2</v>
      </c>
      <c r="J6425" t="s">
        <v>353</v>
      </c>
      <c r="K6425" t="b">
        <v>1</v>
      </c>
      <c r="L6425" t="s">
        <v>355</v>
      </c>
    </row>
    <row r="6427" spans="1:12" s="2" customFormat="1" x14ac:dyDescent="0.2">
      <c r="A6427" s="2" t="s">
        <v>2</v>
      </c>
      <c r="B6427" s="2" t="s">
        <v>1459</v>
      </c>
    </row>
    <row r="6428" spans="1:12" x14ac:dyDescent="0.2">
      <c r="A6428" t="s">
        <v>4</v>
      </c>
      <c r="B6428" t="s">
        <v>404</v>
      </c>
    </row>
    <row r="6429" spans="1:12" x14ac:dyDescent="0.2">
      <c r="A6429" t="s">
        <v>6</v>
      </c>
      <c r="B6429" t="s">
        <v>1882</v>
      </c>
    </row>
    <row r="6430" spans="1:12" x14ac:dyDescent="0.2">
      <c r="A6430" t="s">
        <v>8</v>
      </c>
      <c r="B6430">
        <v>1</v>
      </c>
    </row>
    <row r="6431" spans="1:12" x14ac:dyDescent="0.2">
      <c r="A6431" t="s">
        <v>9</v>
      </c>
      <c r="B6431" t="s">
        <v>73</v>
      </c>
    </row>
    <row r="6432" spans="1:12" x14ac:dyDescent="0.2">
      <c r="A6432" t="s">
        <v>11</v>
      </c>
      <c r="B6432" t="s">
        <v>12</v>
      </c>
    </row>
    <row r="6433" spans="1:19" x14ac:dyDescent="0.2">
      <c r="A6433" t="s">
        <v>13</v>
      </c>
      <c r="B6433" t="s">
        <v>14</v>
      </c>
    </row>
    <row r="6434" spans="1:19" x14ac:dyDescent="0.2">
      <c r="A6434" t="s">
        <v>15</v>
      </c>
      <c r="B6434" t="s">
        <v>53</v>
      </c>
    </row>
    <row r="6435" spans="1:19" x14ac:dyDescent="0.2">
      <c r="A6435" t="s">
        <v>17</v>
      </c>
    </row>
    <row r="6436" spans="1:19" s="2" customFormat="1" x14ac:dyDescent="0.2">
      <c r="A6436" s="2" t="s">
        <v>18</v>
      </c>
      <c r="B6436" s="2" t="s">
        <v>19</v>
      </c>
      <c r="C6436" s="2" t="s">
        <v>6</v>
      </c>
      <c r="D6436" s="2" t="s">
        <v>15</v>
      </c>
      <c r="E6436" s="2" t="s">
        <v>20</v>
      </c>
      <c r="F6436" s="2" t="s">
        <v>13</v>
      </c>
      <c r="G6436" s="2" t="s">
        <v>21</v>
      </c>
      <c r="H6436" s="2" t="s">
        <v>9</v>
      </c>
      <c r="I6436" s="2" t="s">
        <v>4</v>
      </c>
      <c r="J6436" s="2" t="s">
        <v>1925</v>
      </c>
      <c r="K6436" s="2" t="s">
        <v>1998</v>
      </c>
      <c r="L6436" s="2" t="s">
        <v>2002</v>
      </c>
      <c r="M6436" s="2" t="s">
        <v>2001</v>
      </c>
      <c r="O6436" s="2" t="s">
        <v>2000</v>
      </c>
      <c r="P6436" s="2" t="s">
        <v>2004</v>
      </c>
      <c r="Q6436" s="2" t="s">
        <v>1502</v>
      </c>
      <c r="R6436" s="2" t="s">
        <v>2005</v>
      </c>
      <c r="S6436" s="2" t="s">
        <v>2006</v>
      </c>
    </row>
    <row r="6437" spans="1:19" x14ac:dyDescent="0.2">
      <c r="A6437" t="s">
        <v>335</v>
      </c>
      <c r="B6437">
        <v>3.8502999999999998</v>
      </c>
      <c r="D6437" t="s">
        <v>30</v>
      </c>
      <c r="E6437" t="s">
        <v>336</v>
      </c>
      <c r="F6437" t="s">
        <v>27</v>
      </c>
      <c r="G6437">
        <v>0</v>
      </c>
      <c r="I6437" t="s">
        <v>337</v>
      </c>
    </row>
    <row r="6438" spans="1:19" x14ac:dyDescent="0.2">
      <c r="A6438" t="s">
        <v>29</v>
      </c>
      <c r="B6438">
        <v>0.25026999999999999</v>
      </c>
      <c r="D6438" t="s">
        <v>30</v>
      </c>
      <c r="E6438" t="s">
        <v>31</v>
      </c>
      <c r="F6438" t="s">
        <v>27</v>
      </c>
      <c r="G6438">
        <v>0</v>
      </c>
      <c r="I6438" t="s">
        <v>338</v>
      </c>
    </row>
    <row r="6439" spans="1:19" x14ac:dyDescent="0.2">
      <c r="A6439" t="s">
        <v>1459</v>
      </c>
      <c r="B6439">
        <v>1</v>
      </c>
      <c r="C6439" t="str">
        <f>B6429</f>
        <v>TL</v>
      </c>
      <c r="D6439" t="s">
        <v>53</v>
      </c>
      <c r="E6439" t="s">
        <v>339</v>
      </c>
      <c r="F6439" t="s">
        <v>33</v>
      </c>
      <c r="G6439">
        <v>0</v>
      </c>
      <c r="H6439" t="s">
        <v>73</v>
      </c>
      <c r="J6439">
        <f>VLOOKUP(C6439,'extension - production vol'!$B$6:$D$235,3,0)</f>
        <v>0.14199999999999999</v>
      </c>
    </row>
    <row r="6440" spans="1:19" x14ac:dyDescent="0.2">
      <c r="A6440" t="s">
        <v>1439</v>
      </c>
      <c r="B6440">
        <v>6.4265290829504533E-9</v>
      </c>
      <c r="C6440" t="s">
        <v>49</v>
      </c>
      <c r="D6440" t="s">
        <v>15</v>
      </c>
      <c r="F6440" t="s">
        <v>36</v>
      </c>
      <c r="G6440">
        <v>0</v>
      </c>
      <c r="H6440" t="s">
        <v>1439</v>
      </c>
      <c r="I6440" t="s">
        <v>340</v>
      </c>
    </row>
    <row r="6441" spans="1:19" x14ac:dyDescent="0.2">
      <c r="A6441" t="s">
        <v>1440</v>
      </c>
      <c r="B6441">
        <v>7.9051994914169298E-8</v>
      </c>
      <c r="C6441" t="s">
        <v>49</v>
      </c>
      <c r="D6441" t="s">
        <v>15</v>
      </c>
      <c r="F6441" t="s">
        <v>36</v>
      </c>
      <c r="G6441">
        <v>0</v>
      </c>
      <c r="H6441" t="s">
        <v>1440</v>
      </c>
      <c r="I6441" t="s">
        <v>340</v>
      </c>
    </row>
    <row r="6442" spans="1:19" x14ac:dyDescent="0.2">
      <c r="A6442" t="s">
        <v>1441</v>
      </c>
      <c r="B6442">
        <v>4.3905136743696912E-9</v>
      </c>
      <c r="C6442" t="s">
        <v>35</v>
      </c>
      <c r="D6442" t="s">
        <v>15</v>
      </c>
      <c r="F6442" t="s">
        <v>36</v>
      </c>
      <c r="G6442">
        <v>0</v>
      </c>
      <c r="H6442" t="s">
        <v>1441</v>
      </c>
      <c r="I6442" t="s">
        <v>340</v>
      </c>
    </row>
    <row r="6443" spans="1:19" x14ac:dyDescent="0.2">
      <c r="A6443" t="s">
        <v>1442</v>
      </c>
      <c r="B6443">
        <v>1.0521308675626849E-7</v>
      </c>
      <c r="C6443" t="s">
        <v>35</v>
      </c>
      <c r="D6443" t="s">
        <v>15</v>
      </c>
      <c r="F6443" t="s">
        <v>36</v>
      </c>
      <c r="G6443">
        <v>0</v>
      </c>
      <c r="H6443" t="s">
        <v>1442</v>
      </c>
      <c r="I6443" t="s">
        <v>340</v>
      </c>
    </row>
    <row r="6444" spans="1:19" x14ac:dyDescent="0.2">
      <c r="A6444" t="s">
        <v>341</v>
      </c>
      <c r="B6444">
        <v>2.1036182300075951E-7</v>
      </c>
      <c r="C6444" t="s">
        <v>35</v>
      </c>
      <c r="D6444" t="s">
        <v>15</v>
      </c>
      <c r="F6444" t="s">
        <v>36</v>
      </c>
      <c r="G6444">
        <v>0</v>
      </c>
      <c r="H6444" t="s">
        <v>341</v>
      </c>
      <c r="I6444" t="s">
        <v>340</v>
      </c>
    </row>
    <row r="6445" spans="1:19" x14ac:dyDescent="0.2">
      <c r="A6445" t="s">
        <v>342</v>
      </c>
      <c r="B6445">
        <v>2.1036182300075951E-7</v>
      </c>
      <c r="C6445" t="s">
        <v>35</v>
      </c>
      <c r="D6445" t="s">
        <v>15</v>
      </c>
      <c r="F6445" t="s">
        <v>36</v>
      </c>
      <c r="G6445">
        <v>0</v>
      </c>
      <c r="H6445" t="s">
        <v>342</v>
      </c>
      <c r="I6445" t="s">
        <v>340</v>
      </c>
    </row>
    <row r="6446" spans="1:19" x14ac:dyDescent="0.2">
      <c r="A6446" t="s">
        <v>343</v>
      </c>
      <c r="B6446">
        <v>1.161457169463653E-7</v>
      </c>
      <c r="C6446" t="s">
        <v>35</v>
      </c>
      <c r="D6446" t="s">
        <v>15</v>
      </c>
      <c r="F6446" t="s">
        <v>36</v>
      </c>
      <c r="G6446">
        <v>0</v>
      </c>
      <c r="H6446" t="s">
        <v>343</v>
      </c>
      <c r="I6446" t="s">
        <v>340</v>
      </c>
    </row>
    <row r="6447" spans="1:19" x14ac:dyDescent="0.2">
      <c r="A6447" t="s">
        <v>344</v>
      </c>
      <c r="B6447">
        <v>1.161457169463653E-7</v>
      </c>
      <c r="C6447" t="s">
        <v>35</v>
      </c>
      <c r="D6447" t="s">
        <v>15</v>
      </c>
      <c r="F6447" t="s">
        <v>36</v>
      </c>
      <c r="G6447">
        <v>0</v>
      </c>
      <c r="H6447" t="s">
        <v>344</v>
      </c>
      <c r="I6447" t="s">
        <v>340</v>
      </c>
    </row>
    <row r="6448" spans="1:19" x14ac:dyDescent="0.2">
      <c r="A6448" t="s">
        <v>345</v>
      </c>
      <c r="B6448">
        <v>2.1895696433061281E-6</v>
      </c>
      <c r="C6448" t="s">
        <v>35</v>
      </c>
      <c r="D6448" t="s">
        <v>15</v>
      </c>
      <c r="F6448" t="s">
        <v>36</v>
      </c>
      <c r="G6448">
        <v>0</v>
      </c>
      <c r="H6448" t="s">
        <v>345</v>
      </c>
      <c r="I6448" t="s">
        <v>340</v>
      </c>
    </row>
    <row r="6449" spans="1:9" x14ac:dyDescent="0.2">
      <c r="A6449" t="s">
        <v>346</v>
      </c>
      <c r="B6449">
        <v>1.2113722961667671E-6</v>
      </c>
      <c r="C6449" t="s">
        <v>35</v>
      </c>
      <c r="D6449" t="s">
        <v>15</v>
      </c>
      <c r="F6449" t="s">
        <v>36</v>
      </c>
      <c r="G6449">
        <v>0</v>
      </c>
      <c r="H6449" t="s">
        <v>346</v>
      </c>
      <c r="I6449" t="s">
        <v>340</v>
      </c>
    </row>
    <row r="6450" spans="1:9" x14ac:dyDescent="0.2">
      <c r="A6450" t="s">
        <v>347</v>
      </c>
      <c r="B6450">
        <v>1.5412295411323661E-7</v>
      </c>
      <c r="C6450" t="s">
        <v>49</v>
      </c>
      <c r="D6450" t="s">
        <v>15</v>
      </c>
      <c r="F6450" t="s">
        <v>36</v>
      </c>
      <c r="G6450">
        <v>0</v>
      </c>
      <c r="H6450" t="s">
        <v>347</v>
      </c>
      <c r="I6450" t="s">
        <v>340</v>
      </c>
    </row>
    <row r="6451" spans="1:9" x14ac:dyDescent="0.2">
      <c r="A6451" t="s">
        <v>348</v>
      </c>
      <c r="B6451">
        <v>3.281510868019834E-9</v>
      </c>
      <c r="C6451" t="s">
        <v>49</v>
      </c>
      <c r="D6451" t="s">
        <v>15</v>
      </c>
      <c r="F6451" t="s">
        <v>36</v>
      </c>
      <c r="G6451">
        <v>0</v>
      </c>
      <c r="H6451" t="s">
        <v>348</v>
      </c>
      <c r="I6451" t="s">
        <v>340</v>
      </c>
    </row>
    <row r="6452" spans="1:9" x14ac:dyDescent="0.2">
      <c r="A6452" t="s">
        <v>349</v>
      </c>
      <c r="B6452">
        <v>9.554485716244923E-8</v>
      </c>
      <c r="C6452" t="s">
        <v>35</v>
      </c>
      <c r="D6452" t="s">
        <v>15</v>
      </c>
      <c r="F6452" t="s">
        <v>36</v>
      </c>
      <c r="G6452">
        <v>0</v>
      </c>
      <c r="H6452" t="s">
        <v>349</v>
      </c>
      <c r="I6452" t="s">
        <v>340</v>
      </c>
    </row>
    <row r="6453" spans="1:9" x14ac:dyDescent="0.2">
      <c r="A6453" t="s">
        <v>350</v>
      </c>
      <c r="B6453">
        <v>2.2976263270017552E-6</v>
      </c>
      <c r="C6453" t="s">
        <v>35</v>
      </c>
      <c r="D6453" t="s">
        <v>15</v>
      </c>
      <c r="F6453" t="s">
        <v>36</v>
      </c>
      <c r="G6453">
        <v>0</v>
      </c>
      <c r="H6453" t="s">
        <v>350</v>
      </c>
      <c r="I6453" t="s">
        <v>340</v>
      </c>
    </row>
    <row r="6454" spans="1:9" x14ac:dyDescent="0.2">
      <c r="A6454" t="s">
        <v>351</v>
      </c>
      <c r="B6454">
        <v>5.3061518888431617E-8</v>
      </c>
      <c r="C6454" t="s">
        <v>35</v>
      </c>
      <c r="D6454" t="s">
        <v>15</v>
      </c>
      <c r="F6454" t="s">
        <v>36</v>
      </c>
      <c r="G6454">
        <v>0</v>
      </c>
      <c r="H6454" t="s">
        <v>351</v>
      </c>
      <c r="I6454" t="s">
        <v>340</v>
      </c>
    </row>
    <row r="6455" spans="1:9" x14ac:dyDescent="0.2">
      <c r="A6455" t="s">
        <v>352</v>
      </c>
      <c r="B6455">
        <v>1.2739314288326559E-6</v>
      </c>
      <c r="C6455" t="s">
        <v>35</v>
      </c>
      <c r="D6455" t="s">
        <v>15</v>
      </c>
      <c r="F6455" t="s">
        <v>36</v>
      </c>
      <c r="G6455">
        <v>0</v>
      </c>
      <c r="H6455" t="s">
        <v>352</v>
      </c>
      <c r="I6455" t="s">
        <v>340</v>
      </c>
    </row>
    <row r="6456" spans="1:9" x14ac:dyDescent="0.2">
      <c r="A6456" t="s">
        <v>442</v>
      </c>
      <c r="B6456">
        <v>3.7025999999999999E-3</v>
      </c>
      <c r="C6456" t="s">
        <v>42</v>
      </c>
      <c r="D6456" t="s">
        <v>16</v>
      </c>
      <c r="F6456" t="s">
        <v>36</v>
      </c>
      <c r="G6456">
        <v>0</v>
      </c>
      <c r="H6456" t="s">
        <v>443</v>
      </c>
      <c r="I6456" t="s">
        <v>353</v>
      </c>
    </row>
    <row r="6457" spans="1:9" x14ac:dyDescent="0.2">
      <c r="A6457" t="s">
        <v>354</v>
      </c>
      <c r="B6457">
        <v>-3.3322999999999998E-6</v>
      </c>
      <c r="C6457" t="s">
        <v>49</v>
      </c>
      <c r="D6457" t="s">
        <v>250</v>
      </c>
      <c r="F6457" t="s">
        <v>36</v>
      </c>
      <c r="G6457">
        <v>0</v>
      </c>
      <c r="H6457" t="s">
        <v>355</v>
      </c>
      <c r="I6457" t="s">
        <v>353</v>
      </c>
    </row>
    <row r="6459" spans="1:9" s="2" customFormat="1" x14ac:dyDescent="0.2">
      <c r="A6459" s="2" t="s">
        <v>2</v>
      </c>
      <c r="B6459" s="2" t="s">
        <v>1460</v>
      </c>
    </row>
    <row r="6460" spans="1:9" x14ac:dyDescent="0.2">
      <c r="A6460" t="s">
        <v>4</v>
      </c>
      <c r="B6460" t="s">
        <v>404</v>
      </c>
    </row>
    <row r="6461" spans="1:9" x14ac:dyDescent="0.2">
      <c r="A6461" t="s">
        <v>6</v>
      </c>
      <c r="B6461" t="s">
        <v>1882</v>
      </c>
    </row>
    <row r="6462" spans="1:9" x14ac:dyDescent="0.2">
      <c r="A6462" t="s">
        <v>8</v>
      </c>
      <c r="B6462">
        <v>1</v>
      </c>
    </row>
    <row r="6463" spans="1:9" x14ac:dyDescent="0.2">
      <c r="A6463" t="s">
        <v>9</v>
      </c>
      <c r="B6463" t="s">
        <v>73</v>
      </c>
    </row>
    <row r="6464" spans="1:9" x14ac:dyDescent="0.2">
      <c r="A6464" t="s">
        <v>11</v>
      </c>
      <c r="B6464" t="s">
        <v>12</v>
      </c>
    </row>
    <row r="6465" spans="1:19" x14ac:dyDescent="0.2">
      <c r="A6465" t="s">
        <v>13</v>
      </c>
      <c r="B6465" t="s">
        <v>14</v>
      </c>
    </row>
    <row r="6466" spans="1:19" x14ac:dyDescent="0.2">
      <c r="A6466" t="s">
        <v>15</v>
      </c>
      <c r="B6466" t="s">
        <v>53</v>
      </c>
    </row>
    <row r="6467" spans="1:19" x14ac:dyDescent="0.2">
      <c r="A6467" t="s">
        <v>17</v>
      </c>
    </row>
    <row r="6468" spans="1:19" s="2" customFormat="1" x14ac:dyDescent="0.2">
      <c r="A6468" s="2" t="s">
        <v>18</v>
      </c>
      <c r="B6468" s="2" t="s">
        <v>19</v>
      </c>
      <c r="C6468" s="2" t="s">
        <v>6</v>
      </c>
      <c r="D6468" s="2" t="s">
        <v>15</v>
      </c>
      <c r="E6468" s="2" t="s">
        <v>20</v>
      </c>
      <c r="F6468" s="2" t="s">
        <v>13</v>
      </c>
      <c r="G6468" s="2" t="s">
        <v>21</v>
      </c>
      <c r="H6468" s="2" t="s">
        <v>9</v>
      </c>
      <c r="I6468" s="2" t="s">
        <v>4</v>
      </c>
      <c r="J6468" s="2" t="s">
        <v>1925</v>
      </c>
      <c r="K6468" s="2" t="s">
        <v>1998</v>
      </c>
      <c r="L6468" s="2" t="s">
        <v>2002</v>
      </c>
      <c r="M6468" s="2" t="s">
        <v>2001</v>
      </c>
      <c r="O6468" s="2" t="s">
        <v>2000</v>
      </c>
      <c r="P6468" s="2" t="s">
        <v>2004</v>
      </c>
      <c r="Q6468" s="2" t="s">
        <v>1502</v>
      </c>
      <c r="R6468" s="2" t="s">
        <v>2005</v>
      </c>
      <c r="S6468" s="2" t="s">
        <v>2006</v>
      </c>
    </row>
    <row r="6469" spans="1:19" x14ac:dyDescent="0.2">
      <c r="A6469" t="s">
        <v>335</v>
      </c>
      <c r="B6469">
        <v>3.8502999999999998</v>
      </c>
      <c r="D6469" t="s">
        <v>30</v>
      </c>
      <c r="E6469" t="s">
        <v>336</v>
      </c>
      <c r="F6469" t="s">
        <v>27</v>
      </c>
      <c r="G6469">
        <v>0</v>
      </c>
      <c r="I6469" t="s">
        <v>337</v>
      </c>
    </row>
    <row r="6470" spans="1:19" x14ac:dyDescent="0.2">
      <c r="A6470" t="s">
        <v>29</v>
      </c>
      <c r="B6470">
        <v>0.25026999999999999</v>
      </c>
      <c r="D6470" t="s">
        <v>30</v>
      </c>
      <c r="E6470" t="s">
        <v>31</v>
      </c>
      <c r="F6470" t="s">
        <v>27</v>
      </c>
      <c r="G6470">
        <v>0</v>
      </c>
      <c r="I6470" t="s">
        <v>338</v>
      </c>
    </row>
    <row r="6471" spans="1:19" x14ac:dyDescent="0.2">
      <c r="A6471" t="s">
        <v>1460</v>
      </c>
      <c r="B6471">
        <v>1</v>
      </c>
      <c r="C6471" t="str">
        <f>B6461</f>
        <v>TL</v>
      </c>
      <c r="D6471" t="s">
        <v>53</v>
      </c>
      <c r="E6471" t="s">
        <v>339</v>
      </c>
      <c r="F6471" t="s">
        <v>33</v>
      </c>
      <c r="G6471">
        <v>0</v>
      </c>
      <c r="H6471" t="s">
        <v>73</v>
      </c>
      <c r="J6471">
        <f>VLOOKUP(C6471,'extension - production vol'!$B$6:$D$235,3,0)</f>
        <v>0.14199999999999999</v>
      </c>
    </row>
    <row r="6472" spans="1:19" x14ac:dyDescent="0.2">
      <c r="A6472" t="s">
        <v>1434</v>
      </c>
      <c r="B6472">
        <v>3.3521534714391271E-8</v>
      </c>
      <c r="C6472" t="s">
        <v>49</v>
      </c>
      <c r="D6472" t="s">
        <v>15</v>
      </c>
      <c r="F6472" t="s">
        <v>36</v>
      </c>
      <c r="G6472">
        <v>0</v>
      </c>
      <c r="H6472" t="s">
        <v>1434</v>
      </c>
      <c r="I6472" t="s">
        <v>340</v>
      </c>
    </row>
    <row r="6473" spans="1:19" x14ac:dyDescent="0.2">
      <c r="A6473" t="s">
        <v>1435</v>
      </c>
      <c r="B6473">
        <v>1.7708617649119798E-8</v>
      </c>
      <c r="C6473" t="s">
        <v>49</v>
      </c>
      <c r="D6473" t="s">
        <v>15</v>
      </c>
      <c r="F6473" t="s">
        <v>36</v>
      </c>
      <c r="G6473">
        <v>0</v>
      </c>
      <c r="H6473" t="s">
        <v>1435</v>
      </c>
      <c r="I6473" t="s">
        <v>340</v>
      </c>
    </row>
    <row r="6474" spans="1:19" x14ac:dyDescent="0.2">
      <c r="A6474" t="s">
        <v>1452</v>
      </c>
      <c r="B6474">
        <v>3.0570455872195341E-10</v>
      </c>
      <c r="C6474" t="s">
        <v>35</v>
      </c>
      <c r="D6474" t="s">
        <v>15</v>
      </c>
      <c r="F6474" t="s">
        <v>36</v>
      </c>
      <c r="G6474">
        <v>0</v>
      </c>
      <c r="H6474" t="s">
        <v>1452</v>
      </c>
      <c r="I6474" t="s">
        <v>340</v>
      </c>
    </row>
    <row r="6475" spans="1:19" x14ac:dyDescent="0.2">
      <c r="A6475" t="s">
        <v>1453</v>
      </c>
      <c r="B6475">
        <v>3.7018911407736551E-10</v>
      </c>
      <c r="C6475" t="s">
        <v>35</v>
      </c>
      <c r="D6475" t="s">
        <v>15</v>
      </c>
      <c r="F6475" t="s">
        <v>36</v>
      </c>
      <c r="G6475">
        <v>0</v>
      </c>
      <c r="H6475" t="s">
        <v>1453</v>
      </c>
      <c r="I6475" t="s">
        <v>340</v>
      </c>
    </row>
    <row r="6476" spans="1:19" x14ac:dyDescent="0.2">
      <c r="A6476" t="s">
        <v>1454</v>
      </c>
      <c r="B6476">
        <v>4.824400067330827E-11</v>
      </c>
      <c r="C6476" t="s">
        <v>35</v>
      </c>
      <c r="D6476" t="s">
        <v>15</v>
      </c>
      <c r="F6476" t="s">
        <v>36</v>
      </c>
      <c r="G6476">
        <v>0</v>
      </c>
      <c r="H6476" t="s">
        <v>1454</v>
      </c>
      <c r="I6476" t="s">
        <v>340</v>
      </c>
    </row>
    <row r="6477" spans="1:19" x14ac:dyDescent="0.2">
      <c r="A6477" t="s">
        <v>1455</v>
      </c>
      <c r="B6477">
        <v>9.7920991465625702E-9</v>
      </c>
      <c r="C6477" t="s">
        <v>35</v>
      </c>
      <c r="D6477" t="s">
        <v>15</v>
      </c>
      <c r="F6477" t="s">
        <v>36</v>
      </c>
      <c r="G6477">
        <v>0</v>
      </c>
      <c r="H6477" t="s">
        <v>1455</v>
      </c>
      <c r="I6477" t="s">
        <v>340</v>
      </c>
    </row>
    <row r="6478" spans="1:19" x14ac:dyDescent="0.2">
      <c r="A6478" t="s">
        <v>1456</v>
      </c>
      <c r="B6478">
        <v>5.1826475970831156E-9</v>
      </c>
      <c r="C6478" t="s">
        <v>35</v>
      </c>
      <c r="D6478" t="s">
        <v>15</v>
      </c>
      <c r="F6478" t="s">
        <v>36</v>
      </c>
      <c r="G6478">
        <v>0</v>
      </c>
      <c r="H6478" t="s">
        <v>1456</v>
      </c>
      <c r="I6478" t="s">
        <v>340</v>
      </c>
    </row>
    <row r="6479" spans="1:19" x14ac:dyDescent="0.2">
      <c r="A6479" t="s">
        <v>1461</v>
      </c>
      <c r="B6479">
        <v>5.3404337904433668E-9</v>
      </c>
      <c r="C6479" t="s">
        <v>49</v>
      </c>
      <c r="D6479" t="s">
        <v>15</v>
      </c>
      <c r="F6479" t="s">
        <v>36</v>
      </c>
      <c r="G6479">
        <v>0</v>
      </c>
      <c r="H6479" t="s">
        <v>1461</v>
      </c>
      <c r="I6479" t="s">
        <v>340</v>
      </c>
    </row>
    <row r="6480" spans="1:19" x14ac:dyDescent="0.2">
      <c r="A6480" t="s">
        <v>1457</v>
      </c>
      <c r="B6480">
        <v>6.2434324500307844E-8</v>
      </c>
      <c r="C6480" t="s">
        <v>49</v>
      </c>
      <c r="D6480" t="s">
        <v>15</v>
      </c>
      <c r="F6480" t="s">
        <v>36</v>
      </c>
      <c r="G6480">
        <v>0</v>
      </c>
      <c r="H6480" t="s">
        <v>1457</v>
      </c>
      <c r="I6480" t="s">
        <v>340</v>
      </c>
    </row>
    <row r="6481" spans="1:22" x14ac:dyDescent="0.2">
      <c r="A6481" t="s">
        <v>1462</v>
      </c>
      <c r="B6481">
        <v>1.9816111689228142E-9</v>
      </c>
      <c r="C6481" t="s">
        <v>49</v>
      </c>
      <c r="D6481" t="s">
        <v>15</v>
      </c>
      <c r="F6481" t="s">
        <v>36</v>
      </c>
      <c r="G6481">
        <v>0</v>
      </c>
      <c r="H6481" t="s">
        <v>1462</v>
      </c>
      <c r="I6481" t="s">
        <v>340</v>
      </c>
    </row>
    <row r="6482" spans="1:22" x14ac:dyDescent="0.2">
      <c r="A6482" t="s">
        <v>1458</v>
      </c>
      <c r="B6482">
        <v>3.3001000093019847E-8</v>
      </c>
      <c r="C6482" t="s">
        <v>49</v>
      </c>
      <c r="D6482" t="s">
        <v>15</v>
      </c>
      <c r="F6482" t="s">
        <v>36</v>
      </c>
      <c r="G6482">
        <v>0</v>
      </c>
      <c r="H6482" t="s">
        <v>1458</v>
      </c>
      <c r="I6482" t="s">
        <v>340</v>
      </c>
    </row>
    <row r="6483" spans="1:22" x14ac:dyDescent="0.2">
      <c r="A6483" t="s">
        <v>442</v>
      </c>
      <c r="B6483">
        <v>3.7025999999999999E-3</v>
      </c>
      <c r="C6483" t="s">
        <v>42</v>
      </c>
      <c r="D6483" t="s">
        <v>16</v>
      </c>
      <c r="F6483" t="s">
        <v>36</v>
      </c>
      <c r="G6483">
        <v>0</v>
      </c>
      <c r="H6483" t="s">
        <v>443</v>
      </c>
      <c r="I6483" t="s">
        <v>353</v>
      </c>
    </row>
    <row r="6484" spans="1:22" x14ac:dyDescent="0.2">
      <c r="A6484" t="s">
        <v>354</v>
      </c>
      <c r="B6484">
        <v>-3.3322999999999998E-6</v>
      </c>
      <c r="C6484" t="s">
        <v>49</v>
      </c>
      <c r="D6484" t="s">
        <v>250</v>
      </c>
      <c r="F6484" t="s">
        <v>36</v>
      </c>
      <c r="G6484">
        <v>0</v>
      </c>
      <c r="H6484" t="s">
        <v>355</v>
      </c>
      <c r="I6484" t="s">
        <v>353</v>
      </c>
    </row>
    <row r="6486" spans="1:22" s="2" customFormat="1" x14ac:dyDescent="0.2">
      <c r="A6486" s="2" t="s">
        <v>2</v>
      </c>
      <c r="B6486" s="2" t="s">
        <v>332</v>
      </c>
    </row>
    <row r="6487" spans="1:22" x14ac:dyDescent="0.2">
      <c r="A6487" t="s">
        <v>4</v>
      </c>
      <c r="B6487" t="s">
        <v>356</v>
      </c>
    </row>
    <row r="6488" spans="1:22" x14ac:dyDescent="0.2">
      <c r="A6488" t="s">
        <v>6</v>
      </c>
      <c r="B6488" t="s">
        <v>1882</v>
      </c>
    </row>
    <row r="6489" spans="1:22" x14ac:dyDescent="0.2">
      <c r="A6489" t="s">
        <v>8</v>
      </c>
      <c r="B6489">
        <v>1</v>
      </c>
    </row>
    <row r="6490" spans="1:22" x14ac:dyDescent="0.2">
      <c r="A6490" t="s">
        <v>9</v>
      </c>
      <c r="B6490" t="s">
        <v>73</v>
      </c>
    </row>
    <row r="6491" spans="1:22" x14ac:dyDescent="0.2">
      <c r="A6491" t="s">
        <v>11</v>
      </c>
      <c r="B6491" t="s">
        <v>12</v>
      </c>
    </row>
    <row r="6492" spans="1:22" x14ac:dyDescent="0.2">
      <c r="A6492" t="s">
        <v>13</v>
      </c>
      <c r="B6492" t="s">
        <v>14</v>
      </c>
    </row>
    <row r="6493" spans="1:22" x14ac:dyDescent="0.2">
      <c r="A6493" t="s">
        <v>15</v>
      </c>
      <c r="B6493" t="s">
        <v>53</v>
      </c>
    </row>
    <row r="6494" spans="1:22" x14ac:dyDescent="0.2">
      <c r="A6494" t="s">
        <v>17</v>
      </c>
    </row>
    <row r="6495" spans="1:22" s="2" customFormat="1" x14ac:dyDescent="0.2">
      <c r="A6495" s="2" t="s">
        <v>18</v>
      </c>
      <c r="B6495" s="2" t="s">
        <v>19</v>
      </c>
      <c r="C6495" s="2" t="s">
        <v>6</v>
      </c>
      <c r="D6495" s="2" t="s">
        <v>15</v>
      </c>
      <c r="E6495" s="2" t="s">
        <v>20</v>
      </c>
      <c r="F6495" s="2" t="s">
        <v>13</v>
      </c>
      <c r="G6495" s="2" t="s">
        <v>21</v>
      </c>
      <c r="H6495" s="2" t="s">
        <v>22</v>
      </c>
      <c r="I6495" s="2" t="s">
        <v>23</v>
      </c>
      <c r="J6495" s="2" t="s">
        <v>4</v>
      </c>
      <c r="K6495" s="2" t="s">
        <v>24</v>
      </c>
      <c r="L6495" s="2" t="s">
        <v>9</v>
      </c>
      <c r="M6495" s="2" t="s">
        <v>1998</v>
      </c>
      <c r="O6495" s="2" t="s">
        <v>2002</v>
      </c>
      <c r="P6495" s="2" t="s">
        <v>2003</v>
      </c>
      <c r="Q6495" s="2" t="s">
        <v>2001</v>
      </c>
      <c r="R6495" s="2" t="s">
        <v>2000</v>
      </c>
      <c r="S6495" s="2" t="s">
        <v>2004</v>
      </c>
      <c r="T6495" s="2" t="s">
        <v>1502</v>
      </c>
      <c r="U6495" s="2" t="s">
        <v>2005</v>
      </c>
      <c r="V6495" s="2" t="s">
        <v>2006</v>
      </c>
    </row>
    <row r="6496" spans="1:22" x14ac:dyDescent="0.2">
      <c r="A6496" t="s">
        <v>335</v>
      </c>
      <c r="B6496">
        <v>3.8502999999999998</v>
      </c>
      <c r="D6496" t="s">
        <v>30</v>
      </c>
      <c r="E6496" t="s">
        <v>336</v>
      </c>
      <c r="F6496" t="s">
        <v>27</v>
      </c>
      <c r="G6496">
        <v>2</v>
      </c>
      <c r="H6496">
        <v>1.348151067341848</v>
      </c>
      <c r="I6496">
        <v>4.3409845976280087E-2</v>
      </c>
      <c r="J6496" t="s">
        <v>337</v>
      </c>
    </row>
    <row r="6497" spans="1:13" x14ac:dyDescent="0.2">
      <c r="A6497" t="s">
        <v>29</v>
      </c>
      <c r="B6497">
        <v>0.25026999999999999</v>
      </c>
      <c r="D6497" t="s">
        <v>30</v>
      </c>
      <c r="E6497" t="s">
        <v>31</v>
      </c>
      <c r="F6497" t="s">
        <v>27</v>
      </c>
      <c r="G6497">
        <v>2</v>
      </c>
      <c r="H6497">
        <v>-1.385214943900327</v>
      </c>
      <c r="I6497">
        <v>2.439508208471609E-2</v>
      </c>
      <c r="J6497" t="s">
        <v>358</v>
      </c>
    </row>
    <row r="6498" spans="1:13" x14ac:dyDescent="0.2">
      <c r="A6498" t="s">
        <v>332</v>
      </c>
      <c r="B6498">
        <v>1</v>
      </c>
      <c r="C6498" t="str">
        <f>B6488</f>
        <v>TL</v>
      </c>
      <c r="D6498" t="s">
        <v>53</v>
      </c>
      <c r="E6498" t="s">
        <v>339</v>
      </c>
      <c r="F6498" t="s">
        <v>33</v>
      </c>
      <c r="G6498">
        <v>0</v>
      </c>
      <c r="H6498">
        <v>1</v>
      </c>
      <c r="L6498" t="s">
        <v>73</v>
      </c>
      <c r="M6498">
        <f>VLOOKUP(C6498,'extension - production vol'!$B$6:$D$235,3,0)</f>
        <v>0.14199999999999999</v>
      </c>
    </row>
    <row r="6499" spans="1:13" x14ac:dyDescent="0.2">
      <c r="A6499" t="s">
        <v>1434</v>
      </c>
      <c r="B6499">
        <v>9.5377999999999999E-9</v>
      </c>
      <c r="C6499" t="s">
        <v>49</v>
      </c>
      <c r="D6499" t="s">
        <v>15</v>
      </c>
      <c r="F6499" t="s">
        <v>36</v>
      </c>
      <c r="G6499">
        <v>2</v>
      </c>
      <c r="H6499">
        <v>-18.46800298604678</v>
      </c>
      <c r="I6499">
        <v>9.798894162072011E-2</v>
      </c>
      <c r="J6499" t="s">
        <v>340</v>
      </c>
      <c r="L6499" t="s">
        <v>1434</v>
      </c>
    </row>
    <row r="6500" spans="1:13" x14ac:dyDescent="0.2">
      <c r="A6500" t="s">
        <v>1435</v>
      </c>
      <c r="B6500">
        <v>5.0512999999999997E-9</v>
      </c>
      <c r="C6500" t="s">
        <v>49</v>
      </c>
      <c r="D6500" t="s">
        <v>15</v>
      </c>
      <c r="F6500" t="s">
        <v>36</v>
      </c>
      <c r="G6500">
        <v>2</v>
      </c>
      <c r="H6500">
        <v>-19.10362020104489</v>
      </c>
      <c r="I6500">
        <v>9.798894162072011E-2</v>
      </c>
      <c r="J6500" t="s">
        <v>340</v>
      </c>
      <c r="L6500" t="s">
        <v>1435</v>
      </c>
    </row>
    <row r="6501" spans="1:13" x14ac:dyDescent="0.2">
      <c r="A6501" t="s">
        <v>1439</v>
      </c>
      <c r="B6501">
        <v>2.7893999999999999E-9</v>
      </c>
      <c r="C6501" t="s">
        <v>49</v>
      </c>
      <c r="D6501" t="s">
        <v>15</v>
      </c>
      <c r="F6501" t="s">
        <v>36</v>
      </c>
      <c r="G6501">
        <v>2</v>
      </c>
      <c r="H6501">
        <v>-19.697439318003951</v>
      </c>
      <c r="I6501">
        <v>9.798894162072011E-2</v>
      </c>
      <c r="J6501" t="s">
        <v>340</v>
      </c>
      <c r="L6501" t="s">
        <v>1439</v>
      </c>
    </row>
    <row r="6502" spans="1:13" x14ac:dyDescent="0.2">
      <c r="A6502" t="s">
        <v>1440</v>
      </c>
      <c r="B6502">
        <v>5.6277000000000002E-8</v>
      </c>
      <c r="C6502" t="s">
        <v>49</v>
      </c>
      <c r="D6502" t="s">
        <v>15</v>
      </c>
      <c r="F6502" t="s">
        <v>36</v>
      </c>
      <c r="G6502">
        <v>2</v>
      </c>
      <c r="H6502">
        <v>-16.692979911025031</v>
      </c>
      <c r="I6502">
        <v>9.798894162072011E-2</v>
      </c>
      <c r="J6502" t="s">
        <v>340</v>
      </c>
      <c r="L6502" t="s">
        <v>1440</v>
      </c>
    </row>
    <row r="6503" spans="1:13" x14ac:dyDescent="0.2">
      <c r="A6503" t="s">
        <v>1441</v>
      </c>
      <c r="B6503">
        <v>4.4043E-10</v>
      </c>
      <c r="C6503" t="s">
        <v>35</v>
      </c>
      <c r="D6503" t="s">
        <v>15</v>
      </c>
      <c r="F6503" t="s">
        <v>36</v>
      </c>
      <c r="G6503">
        <v>2</v>
      </c>
      <c r="H6503">
        <v>-21.54326959350907</v>
      </c>
      <c r="I6503">
        <v>9.798894162072011E-2</v>
      </c>
      <c r="J6503" t="s">
        <v>340</v>
      </c>
      <c r="L6503" t="s">
        <v>1441</v>
      </c>
    </row>
    <row r="6504" spans="1:13" x14ac:dyDescent="0.2">
      <c r="A6504" t="s">
        <v>1442</v>
      </c>
      <c r="B6504">
        <v>7.3404E-9</v>
      </c>
      <c r="C6504" t="s">
        <v>35</v>
      </c>
      <c r="D6504" t="s">
        <v>15</v>
      </c>
      <c r="F6504" t="s">
        <v>36</v>
      </c>
      <c r="G6504">
        <v>2</v>
      </c>
      <c r="H6504">
        <v>-18.729872499892029</v>
      </c>
      <c r="I6504">
        <v>9.798894162072011E-2</v>
      </c>
      <c r="J6504" t="s">
        <v>340</v>
      </c>
      <c r="L6504" t="s">
        <v>1442</v>
      </c>
    </row>
    <row r="6505" spans="1:13" x14ac:dyDescent="0.2">
      <c r="A6505" t="s">
        <v>1452</v>
      </c>
      <c r="B6505">
        <v>3.8934000000000002E-10</v>
      </c>
      <c r="C6505" t="s">
        <v>35</v>
      </c>
      <c r="D6505" t="s">
        <v>15</v>
      </c>
      <c r="F6505" t="s">
        <v>36</v>
      </c>
      <c r="G6505">
        <v>2</v>
      </c>
      <c r="H6505">
        <v>-21.666568118067421</v>
      </c>
      <c r="I6505">
        <v>9.798894162072011E-2</v>
      </c>
      <c r="J6505" t="s">
        <v>340</v>
      </c>
      <c r="L6505" t="s">
        <v>1452</v>
      </c>
    </row>
    <row r="6506" spans="1:13" x14ac:dyDescent="0.2">
      <c r="A6506" t="s">
        <v>1453</v>
      </c>
      <c r="B6506">
        <v>4.7130000000000002E-10</v>
      </c>
      <c r="C6506" t="s">
        <v>35</v>
      </c>
      <c r="D6506" t="s">
        <v>15</v>
      </c>
      <c r="F6506" t="s">
        <v>36</v>
      </c>
      <c r="G6506">
        <v>2</v>
      </c>
      <c r="H6506">
        <v>-21.47552628199886</v>
      </c>
      <c r="I6506">
        <v>9.798894162072011E-2</v>
      </c>
      <c r="J6506" t="s">
        <v>340</v>
      </c>
      <c r="L6506" t="s">
        <v>1453</v>
      </c>
    </row>
    <row r="6507" spans="1:13" x14ac:dyDescent="0.2">
      <c r="A6507" t="s">
        <v>1454</v>
      </c>
      <c r="B6507">
        <v>6.1474000000000004E-11</v>
      </c>
      <c r="C6507" t="s">
        <v>35</v>
      </c>
      <c r="D6507" t="s">
        <v>15</v>
      </c>
      <c r="F6507" t="s">
        <v>36</v>
      </c>
      <c r="G6507">
        <v>2</v>
      </c>
      <c r="H6507">
        <v>-23.51240679473371</v>
      </c>
      <c r="I6507">
        <v>9.798894162072011E-2</v>
      </c>
      <c r="J6507" t="s">
        <v>340</v>
      </c>
      <c r="L6507" t="s">
        <v>1454</v>
      </c>
    </row>
    <row r="6508" spans="1:13" x14ac:dyDescent="0.2">
      <c r="A6508" t="s">
        <v>1455</v>
      </c>
      <c r="B6508">
        <v>1.2458999999999999E-8</v>
      </c>
      <c r="C6508" t="s">
        <v>35</v>
      </c>
      <c r="D6508" t="s">
        <v>15</v>
      </c>
      <c r="F6508" t="s">
        <v>36</v>
      </c>
      <c r="G6508">
        <v>2</v>
      </c>
      <c r="H6508">
        <v>-18.20082258362968</v>
      </c>
      <c r="I6508">
        <v>9.798894162072011E-2</v>
      </c>
      <c r="J6508" t="s">
        <v>340</v>
      </c>
      <c r="L6508" t="s">
        <v>1455</v>
      </c>
    </row>
    <row r="6509" spans="1:13" x14ac:dyDescent="0.2">
      <c r="A6509" t="s">
        <v>1456</v>
      </c>
      <c r="B6509">
        <v>6.5981999999999998E-9</v>
      </c>
      <c r="C6509" t="s">
        <v>35</v>
      </c>
      <c r="D6509" t="s">
        <v>15</v>
      </c>
      <c r="F6509" t="s">
        <v>36</v>
      </c>
      <c r="G6509">
        <v>2</v>
      </c>
      <c r="H6509">
        <v>-18.836468952383601</v>
      </c>
      <c r="I6509">
        <v>9.798894162072011E-2</v>
      </c>
      <c r="J6509" t="s">
        <v>340</v>
      </c>
      <c r="L6509" t="s">
        <v>1456</v>
      </c>
    </row>
    <row r="6510" spans="1:13" x14ac:dyDescent="0.2">
      <c r="A6510" t="s">
        <v>1461</v>
      </c>
      <c r="B6510">
        <v>1.0666E-9</v>
      </c>
      <c r="C6510" t="s">
        <v>49</v>
      </c>
      <c r="D6510" t="s">
        <v>15</v>
      </c>
      <c r="F6510" t="s">
        <v>36</v>
      </c>
      <c r="G6510">
        <v>2</v>
      </c>
      <c r="H6510">
        <v>-20.658789817762049</v>
      </c>
      <c r="I6510">
        <v>9.798894162072011E-2</v>
      </c>
      <c r="J6510" t="s">
        <v>340</v>
      </c>
      <c r="L6510" t="s">
        <v>1461</v>
      </c>
    </row>
    <row r="6511" spans="1:13" x14ac:dyDescent="0.2">
      <c r="A6511" t="s">
        <v>1457</v>
      </c>
      <c r="B6511">
        <v>1.7777000000000001E-8</v>
      </c>
      <c r="C6511" t="s">
        <v>49</v>
      </c>
      <c r="D6511" t="s">
        <v>15</v>
      </c>
      <c r="F6511" t="s">
        <v>36</v>
      </c>
      <c r="G6511">
        <v>2</v>
      </c>
      <c r="H6511">
        <v>-17.845360350005858</v>
      </c>
      <c r="I6511">
        <v>9.798894162072011E-2</v>
      </c>
      <c r="J6511" t="s">
        <v>340</v>
      </c>
      <c r="L6511" t="s">
        <v>1457</v>
      </c>
    </row>
    <row r="6512" spans="1:13" x14ac:dyDescent="0.2">
      <c r="A6512" t="s">
        <v>1462</v>
      </c>
      <c r="B6512">
        <v>5.6487000000000004E-10</v>
      </c>
      <c r="C6512" t="s">
        <v>49</v>
      </c>
      <c r="D6512" t="s">
        <v>15</v>
      </c>
      <c r="F6512" t="s">
        <v>36</v>
      </c>
      <c r="G6512">
        <v>2</v>
      </c>
      <c r="H6512">
        <v>-21.294425499752101</v>
      </c>
      <c r="I6512">
        <v>9.798894162072011E-2</v>
      </c>
      <c r="J6512" t="s">
        <v>340</v>
      </c>
      <c r="L6512" t="s">
        <v>1462</v>
      </c>
    </row>
    <row r="6513" spans="1:12" x14ac:dyDescent="0.2">
      <c r="A6513" t="s">
        <v>1458</v>
      </c>
      <c r="B6513">
        <v>9.4146000000000001E-9</v>
      </c>
      <c r="C6513" t="s">
        <v>49</v>
      </c>
      <c r="D6513" t="s">
        <v>15</v>
      </c>
      <c r="F6513" t="s">
        <v>36</v>
      </c>
      <c r="G6513">
        <v>2</v>
      </c>
      <c r="H6513">
        <v>-18.48100416113547</v>
      </c>
      <c r="I6513">
        <v>9.798894162072011E-2</v>
      </c>
      <c r="J6513" t="s">
        <v>340</v>
      </c>
      <c r="L6513" t="s">
        <v>1458</v>
      </c>
    </row>
    <row r="6514" spans="1:12" x14ac:dyDescent="0.2">
      <c r="A6514" t="s">
        <v>341</v>
      </c>
      <c r="B6514">
        <v>2.3616999999999999E-8</v>
      </c>
      <c r="C6514" t="s">
        <v>359</v>
      </c>
      <c r="D6514" t="s">
        <v>15</v>
      </c>
      <c r="F6514" t="s">
        <v>36</v>
      </c>
      <c r="G6514">
        <v>2</v>
      </c>
      <c r="H6514">
        <v>-17.561299045251399</v>
      </c>
      <c r="I6514">
        <v>9.798894162072011E-2</v>
      </c>
      <c r="J6514" t="s">
        <v>340</v>
      </c>
      <c r="L6514" t="s">
        <v>341</v>
      </c>
    </row>
    <row r="6515" spans="1:12" x14ac:dyDescent="0.2">
      <c r="A6515" t="s">
        <v>342</v>
      </c>
      <c r="B6515">
        <v>2.3616999999999999E-8</v>
      </c>
      <c r="C6515" t="s">
        <v>359</v>
      </c>
      <c r="D6515" t="s">
        <v>15</v>
      </c>
      <c r="F6515" t="s">
        <v>36</v>
      </c>
      <c r="G6515">
        <v>2</v>
      </c>
      <c r="H6515">
        <v>-17.561299045251399</v>
      </c>
      <c r="I6515">
        <v>9.798894162072011E-2</v>
      </c>
      <c r="J6515" t="s">
        <v>340</v>
      </c>
      <c r="L6515" t="s">
        <v>342</v>
      </c>
    </row>
    <row r="6516" spans="1:12" x14ac:dyDescent="0.2">
      <c r="A6516" t="s">
        <v>343</v>
      </c>
      <c r="B6516">
        <v>1.2508E-8</v>
      </c>
      <c r="C6516" t="s">
        <v>359</v>
      </c>
      <c r="D6516" t="s">
        <v>15</v>
      </c>
      <c r="F6516" t="s">
        <v>36</v>
      </c>
      <c r="G6516">
        <v>2</v>
      </c>
      <c r="H6516">
        <v>-18.196897397350821</v>
      </c>
      <c r="I6516">
        <v>9.798894162072011E-2</v>
      </c>
      <c r="J6516" t="s">
        <v>340</v>
      </c>
      <c r="L6516" t="s">
        <v>343</v>
      </c>
    </row>
    <row r="6517" spans="1:12" x14ac:dyDescent="0.2">
      <c r="A6517" t="s">
        <v>344</v>
      </c>
      <c r="B6517">
        <v>1.2508E-8</v>
      </c>
      <c r="C6517" t="s">
        <v>359</v>
      </c>
      <c r="D6517" t="s">
        <v>15</v>
      </c>
      <c r="F6517" t="s">
        <v>36</v>
      </c>
      <c r="G6517">
        <v>2</v>
      </c>
      <c r="H6517">
        <v>-18.196897397350821</v>
      </c>
      <c r="I6517">
        <v>9.798894162072011E-2</v>
      </c>
      <c r="J6517" t="s">
        <v>340</v>
      </c>
      <c r="L6517" t="s">
        <v>344</v>
      </c>
    </row>
    <row r="6518" spans="1:12" x14ac:dyDescent="0.2">
      <c r="A6518" t="s">
        <v>345</v>
      </c>
      <c r="B6518">
        <v>2.4797999999999997E-7</v>
      </c>
      <c r="C6518" t="s">
        <v>359</v>
      </c>
      <c r="D6518" t="s">
        <v>15</v>
      </c>
      <c r="F6518" t="s">
        <v>36</v>
      </c>
      <c r="G6518">
        <v>2</v>
      </c>
      <c r="H6518">
        <v>-15.20991773919472</v>
      </c>
      <c r="I6518">
        <v>9.798894162072011E-2</v>
      </c>
      <c r="J6518" t="s">
        <v>340</v>
      </c>
      <c r="L6518" t="s">
        <v>345</v>
      </c>
    </row>
    <row r="6519" spans="1:12" x14ac:dyDescent="0.2">
      <c r="A6519" t="s">
        <v>346</v>
      </c>
      <c r="B6519">
        <v>1.3133E-7</v>
      </c>
      <c r="C6519" t="s">
        <v>359</v>
      </c>
      <c r="D6519" t="s">
        <v>15</v>
      </c>
      <c r="F6519" t="s">
        <v>36</v>
      </c>
      <c r="G6519">
        <v>2</v>
      </c>
      <c r="H6519">
        <v>-15.845552597349339</v>
      </c>
      <c r="I6519">
        <v>9.798894162072011E-2</v>
      </c>
      <c r="J6519" t="s">
        <v>340</v>
      </c>
      <c r="L6519" t="s">
        <v>346</v>
      </c>
    </row>
    <row r="6520" spans="1:12" x14ac:dyDescent="0.2">
      <c r="A6520" t="s">
        <v>347</v>
      </c>
      <c r="B6520">
        <v>4.6489E-8</v>
      </c>
      <c r="C6520" t="s">
        <v>49</v>
      </c>
      <c r="D6520" t="s">
        <v>15</v>
      </c>
      <c r="F6520" t="s">
        <v>36</v>
      </c>
      <c r="G6520">
        <v>2</v>
      </c>
      <c r="H6520">
        <v>-16.884050111477411</v>
      </c>
      <c r="I6520">
        <v>9.798894162072011E-2</v>
      </c>
      <c r="J6520" t="s">
        <v>340</v>
      </c>
      <c r="L6520" t="s">
        <v>347</v>
      </c>
    </row>
    <row r="6521" spans="1:12" x14ac:dyDescent="0.2">
      <c r="A6521" t="s">
        <v>348</v>
      </c>
      <c r="B6521">
        <v>3.3766000000000001E-9</v>
      </c>
      <c r="C6521" t="s">
        <v>49</v>
      </c>
      <c r="D6521" t="s">
        <v>15</v>
      </c>
      <c r="F6521" t="s">
        <v>36</v>
      </c>
      <c r="G6521">
        <v>2</v>
      </c>
      <c r="H6521">
        <v>-19.506396550885459</v>
      </c>
      <c r="I6521">
        <v>9.798894162072011E-2</v>
      </c>
      <c r="J6521" t="s">
        <v>340</v>
      </c>
      <c r="L6521" t="s">
        <v>348</v>
      </c>
    </row>
    <row r="6522" spans="1:12" x14ac:dyDescent="0.2">
      <c r="A6522" t="s">
        <v>349</v>
      </c>
      <c r="B6522">
        <v>1.2213E-8</v>
      </c>
      <c r="C6522" t="s">
        <v>359</v>
      </c>
      <c r="D6522" t="s">
        <v>15</v>
      </c>
      <c r="F6522" t="s">
        <v>36</v>
      </c>
      <c r="G6522">
        <v>2</v>
      </c>
      <c r="H6522">
        <v>-18.220764878757461</v>
      </c>
      <c r="I6522">
        <v>9.798894162072011E-2</v>
      </c>
      <c r="J6522" t="s">
        <v>340</v>
      </c>
      <c r="L6522" t="s">
        <v>349</v>
      </c>
    </row>
    <row r="6523" spans="1:12" x14ac:dyDescent="0.2">
      <c r="A6523" t="s">
        <v>350</v>
      </c>
      <c r="B6523">
        <v>2.0354999999999999E-7</v>
      </c>
      <c r="C6523" t="s">
        <v>359</v>
      </c>
      <c r="D6523" t="s">
        <v>15</v>
      </c>
      <c r="F6523" t="s">
        <v>36</v>
      </c>
      <c r="G6523">
        <v>2</v>
      </c>
      <c r="H6523">
        <v>-15.40735416199742</v>
      </c>
      <c r="I6523">
        <v>9.798894162072011E-2</v>
      </c>
      <c r="J6523" t="s">
        <v>340</v>
      </c>
      <c r="L6523" t="s">
        <v>350</v>
      </c>
    </row>
    <row r="6524" spans="1:12" x14ac:dyDescent="0.2">
      <c r="A6524" t="s">
        <v>351</v>
      </c>
      <c r="B6524">
        <v>6.4681999999999996E-9</v>
      </c>
      <c r="C6524" t="s">
        <v>359</v>
      </c>
      <c r="D6524" t="s">
        <v>15</v>
      </c>
      <c r="F6524" t="s">
        <v>36</v>
      </c>
      <c r="G6524">
        <v>2</v>
      </c>
      <c r="H6524">
        <v>-18.856367974250119</v>
      </c>
      <c r="I6524">
        <v>9.798894162072011E-2</v>
      </c>
      <c r="J6524" t="s">
        <v>340</v>
      </c>
      <c r="L6524" t="s">
        <v>351</v>
      </c>
    </row>
    <row r="6525" spans="1:12" x14ac:dyDescent="0.2">
      <c r="A6525" t="s">
        <v>352</v>
      </c>
      <c r="B6525">
        <v>1.078E-7</v>
      </c>
      <c r="C6525" t="s">
        <v>359</v>
      </c>
      <c r="D6525" t="s">
        <v>15</v>
      </c>
      <c r="F6525" t="s">
        <v>36</v>
      </c>
      <c r="G6525">
        <v>2</v>
      </c>
      <c r="H6525">
        <v>-16.042988178471511</v>
      </c>
      <c r="I6525">
        <v>9.798894162072011E-2</v>
      </c>
      <c r="J6525" t="s">
        <v>340</v>
      </c>
      <c r="L6525" t="s">
        <v>352</v>
      </c>
    </row>
    <row r="6526" spans="1:12" x14ac:dyDescent="0.2">
      <c r="A6526" t="s">
        <v>442</v>
      </c>
      <c r="B6526">
        <v>2.0720999999999999E-3</v>
      </c>
      <c r="C6526" t="s">
        <v>42</v>
      </c>
      <c r="D6526" t="s">
        <v>16</v>
      </c>
      <c r="F6526" t="s">
        <v>36</v>
      </c>
      <c r="G6526">
        <v>2</v>
      </c>
      <c r="H6526">
        <v>-6.1791926932012373</v>
      </c>
      <c r="I6526">
        <v>4.3409845976280087E-2</v>
      </c>
      <c r="J6526" t="s">
        <v>353</v>
      </c>
      <c r="L6526" t="s">
        <v>443</v>
      </c>
    </row>
    <row r="6527" spans="1:12" x14ac:dyDescent="0.2">
      <c r="A6527" t="s">
        <v>354</v>
      </c>
      <c r="B6527">
        <v>-1.8648999999999999E-6</v>
      </c>
      <c r="C6527" t="s">
        <v>49</v>
      </c>
      <c r="D6527" t="s">
        <v>250</v>
      </c>
      <c r="F6527" t="s">
        <v>36</v>
      </c>
      <c r="G6527">
        <v>2</v>
      </c>
      <c r="H6527">
        <v>-13.19230312560901</v>
      </c>
      <c r="I6527">
        <v>4.3409845976280087E-2</v>
      </c>
      <c r="J6527" t="s">
        <v>353</v>
      </c>
      <c r="K6527" t="b">
        <v>1</v>
      </c>
      <c r="L6527" t="s">
        <v>355</v>
      </c>
    </row>
    <row r="6529" spans="1:19" s="2" customFormat="1" x14ac:dyDescent="0.2">
      <c r="A6529" s="2" t="s">
        <v>2</v>
      </c>
      <c r="B6529" s="2" t="s">
        <v>1459</v>
      </c>
    </row>
    <row r="6530" spans="1:19" x14ac:dyDescent="0.2">
      <c r="A6530" t="s">
        <v>4</v>
      </c>
      <c r="B6530" t="s">
        <v>404</v>
      </c>
    </row>
    <row r="6531" spans="1:19" x14ac:dyDescent="0.2">
      <c r="A6531" t="s">
        <v>6</v>
      </c>
      <c r="B6531" t="s">
        <v>1699</v>
      </c>
    </row>
    <row r="6532" spans="1:19" x14ac:dyDescent="0.2">
      <c r="A6532" t="s">
        <v>8</v>
      </c>
      <c r="B6532">
        <v>1</v>
      </c>
    </row>
    <row r="6533" spans="1:19" x14ac:dyDescent="0.2">
      <c r="A6533" t="s">
        <v>9</v>
      </c>
      <c r="B6533" t="s">
        <v>73</v>
      </c>
    </row>
    <row r="6534" spans="1:19" x14ac:dyDescent="0.2">
      <c r="A6534" t="s">
        <v>11</v>
      </c>
      <c r="B6534" t="s">
        <v>12</v>
      </c>
    </row>
    <row r="6535" spans="1:19" x14ac:dyDescent="0.2">
      <c r="A6535" t="s">
        <v>13</v>
      </c>
      <c r="B6535" t="s">
        <v>14</v>
      </c>
    </row>
    <row r="6536" spans="1:19" x14ac:dyDescent="0.2">
      <c r="A6536" t="s">
        <v>15</v>
      </c>
      <c r="B6536" t="s">
        <v>53</v>
      </c>
    </row>
    <row r="6537" spans="1:19" x14ac:dyDescent="0.2">
      <c r="A6537" t="s">
        <v>17</v>
      </c>
    </row>
    <row r="6538" spans="1:19" s="2" customFormat="1" x14ac:dyDescent="0.2">
      <c r="A6538" s="2" t="s">
        <v>18</v>
      </c>
      <c r="B6538" s="2" t="s">
        <v>19</v>
      </c>
      <c r="C6538" s="2" t="s">
        <v>6</v>
      </c>
      <c r="D6538" s="2" t="s">
        <v>15</v>
      </c>
      <c r="E6538" s="2" t="s">
        <v>20</v>
      </c>
      <c r="F6538" s="2" t="s">
        <v>13</v>
      </c>
      <c r="G6538" s="2" t="s">
        <v>21</v>
      </c>
      <c r="H6538" s="2" t="s">
        <v>9</v>
      </c>
      <c r="I6538" s="2" t="s">
        <v>4</v>
      </c>
      <c r="J6538" s="2" t="s">
        <v>1925</v>
      </c>
      <c r="K6538" s="2" t="s">
        <v>1998</v>
      </c>
      <c r="L6538" s="2" t="s">
        <v>2002</v>
      </c>
      <c r="M6538" s="2" t="s">
        <v>2001</v>
      </c>
      <c r="O6538" s="2" t="s">
        <v>2000</v>
      </c>
      <c r="P6538" s="2" t="s">
        <v>2004</v>
      </c>
      <c r="Q6538" s="2" t="s">
        <v>1502</v>
      </c>
      <c r="R6538" s="2" t="s">
        <v>2005</v>
      </c>
      <c r="S6538" s="2" t="s">
        <v>2006</v>
      </c>
    </row>
    <row r="6539" spans="1:19" x14ac:dyDescent="0.2">
      <c r="A6539" t="s">
        <v>335</v>
      </c>
      <c r="B6539">
        <v>3.8502999999999998</v>
      </c>
      <c r="D6539" t="s">
        <v>30</v>
      </c>
      <c r="E6539" t="s">
        <v>336</v>
      </c>
      <c r="F6539" t="s">
        <v>27</v>
      </c>
      <c r="G6539">
        <v>0</v>
      </c>
      <c r="I6539" t="s">
        <v>337</v>
      </c>
    </row>
    <row r="6540" spans="1:19" x14ac:dyDescent="0.2">
      <c r="A6540" t="s">
        <v>29</v>
      </c>
      <c r="B6540">
        <v>0.25026999999999999</v>
      </c>
      <c r="D6540" t="s">
        <v>30</v>
      </c>
      <c r="E6540" t="s">
        <v>31</v>
      </c>
      <c r="F6540" t="s">
        <v>27</v>
      </c>
      <c r="G6540">
        <v>0</v>
      </c>
      <c r="I6540" t="s">
        <v>338</v>
      </c>
    </row>
    <row r="6541" spans="1:19" x14ac:dyDescent="0.2">
      <c r="A6541" t="s">
        <v>1459</v>
      </c>
      <c r="B6541">
        <v>1</v>
      </c>
      <c r="C6541" t="str">
        <f>B6531</f>
        <v>GT</v>
      </c>
      <c r="D6541" t="s">
        <v>53</v>
      </c>
      <c r="E6541" t="s">
        <v>339</v>
      </c>
      <c r="F6541" t="s">
        <v>33</v>
      </c>
      <c r="G6541">
        <v>0</v>
      </c>
      <c r="H6541" t="s">
        <v>73</v>
      </c>
      <c r="J6541">
        <f>VLOOKUP(C6541,'extension - production vol'!$B$6:$D$235,3,0)</f>
        <v>0.80200000000000005</v>
      </c>
    </row>
    <row r="6542" spans="1:19" x14ac:dyDescent="0.2">
      <c r="A6542" t="s">
        <v>1439</v>
      </c>
      <c r="B6542">
        <v>6.4265290829504533E-9</v>
      </c>
      <c r="C6542" t="s">
        <v>49</v>
      </c>
      <c r="D6542" t="s">
        <v>15</v>
      </c>
      <c r="F6542" t="s">
        <v>36</v>
      </c>
      <c r="G6542">
        <v>0</v>
      </c>
      <c r="H6542" t="s">
        <v>1439</v>
      </c>
      <c r="I6542" t="s">
        <v>340</v>
      </c>
    </row>
    <row r="6543" spans="1:19" x14ac:dyDescent="0.2">
      <c r="A6543" t="s">
        <v>1440</v>
      </c>
      <c r="B6543">
        <v>7.9051994914169298E-8</v>
      </c>
      <c r="C6543" t="s">
        <v>49</v>
      </c>
      <c r="D6543" t="s">
        <v>15</v>
      </c>
      <c r="F6543" t="s">
        <v>36</v>
      </c>
      <c r="G6543">
        <v>0</v>
      </c>
      <c r="H6543" t="s">
        <v>1440</v>
      </c>
      <c r="I6543" t="s">
        <v>340</v>
      </c>
    </row>
    <row r="6544" spans="1:19" x14ac:dyDescent="0.2">
      <c r="A6544" t="s">
        <v>1441</v>
      </c>
      <c r="B6544">
        <v>4.3905136743696912E-9</v>
      </c>
      <c r="C6544" t="s">
        <v>35</v>
      </c>
      <c r="D6544" t="s">
        <v>15</v>
      </c>
      <c r="F6544" t="s">
        <v>36</v>
      </c>
      <c r="G6544">
        <v>0</v>
      </c>
      <c r="H6544" t="s">
        <v>1441</v>
      </c>
      <c r="I6544" t="s">
        <v>340</v>
      </c>
    </row>
    <row r="6545" spans="1:9" x14ac:dyDescent="0.2">
      <c r="A6545" t="s">
        <v>1442</v>
      </c>
      <c r="B6545">
        <v>1.0521308675626849E-7</v>
      </c>
      <c r="C6545" t="s">
        <v>35</v>
      </c>
      <c r="D6545" t="s">
        <v>15</v>
      </c>
      <c r="F6545" t="s">
        <v>36</v>
      </c>
      <c r="G6545">
        <v>0</v>
      </c>
      <c r="H6545" t="s">
        <v>1442</v>
      </c>
      <c r="I6545" t="s">
        <v>340</v>
      </c>
    </row>
    <row r="6546" spans="1:9" x14ac:dyDescent="0.2">
      <c r="A6546" t="s">
        <v>341</v>
      </c>
      <c r="B6546">
        <v>2.1036182300075951E-7</v>
      </c>
      <c r="C6546" t="s">
        <v>35</v>
      </c>
      <c r="D6546" t="s">
        <v>15</v>
      </c>
      <c r="F6546" t="s">
        <v>36</v>
      </c>
      <c r="G6546">
        <v>0</v>
      </c>
      <c r="H6546" t="s">
        <v>341</v>
      </c>
      <c r="I6546" t="s">
        <v>340</v>
      </c>
    </row>
    <row r="6547" spans="1:9" x14ac:dyDescent="0.2">
      <c r="A6547" t="s">
        <v>342</v>
      </c>
      <c r="B6547">
        <v>2.1036182300075951E-7</v>
      </c>
      <c r="C6547" t="s">
        <v>35</v>
      </c>
      <c r="D6547" t="s">
        <v>15</v>
      </c>
      <c r="F6547" t="s">
        <v>36</v>
      </c>
      <c r="G6547">
        <v>0</v>
      </c>
      <c r="H6547" t="s">
        <v>342</v>
      </c>
      <c r="I6547" t="s">
        <v>340</v>
      </c>
    </row>
    <row r="6548" spans="1:9" x14ac:dyDescent="0.2">
      <c r="A6548" t="s">
        <v>343</v>
      </c>
      <c r="B6548">
        <v>1.161457169463653E-7</v>
      </c>
      <c r="C6548" t="s">
        <v>35</v>
      </c>
      <c r="D6548" t="s">
        <v>15</v>
      </c>
      <c r="F6548" t="s">
        <v>36</v>
      </c>
      <c r="G6548">
        <v>0</v>
      </c>
      <c r="H6548" t="s">
        <v>343</v>
      </c>
      <c r="I6548" t="s">
        <v>340</v>
      </c>
    </row>
    <row r="6549" spans="1:9" x14ac:dyDescent="0.2">
      <c r="A6549" t="s">
        <v>344</v>
      </c>
      <c r="B6549">
        <v>1.161457169463653E-7</v>
      </c>
      <c r="C6549" t="s">
        <v>35</v>
      </c>
      <c r="D6549" t="s">
        <v>15</v>
      </c>
      <c r="F6549" t="s">
        <v>36</v>
      </c>
      <c r="G6549">
        <v>0</v>
      </c>
      <c r="H6549" t="s">
        <v>344</v>
      </c>
      <c r="I6549" t="s">
        <v>340</v>
      </c>
    </row>
    <row r="6550" spans="1:9" x14ac:dyDescent="0.2">
      <c r="A6550" t="s">
        <v>345</v>
      </c>
      <c r="B6550">
        <v>2.1895696433061281E-6</v>
      </c>
      <c r="C6550" t="s">
        <v>35</v>
      </c>
      <c r="D6550" t="s">
        <v>15</v>
      </c>
      <c r="F6550" t="s">
        <v>36</v>
      </c>
      <c r="G6550">
        <v>0</v>
      </c>
      <c r="H6550" t="s">
        <v>345</v>
      </c>
      <c r="I6550" t="s">
        <v>340</v>
      </c>
    </row>
    <row r="6551" spans="1:9" x14ac:dyDescent="0.2">
      <c r="A6551" t="s">
        <v>346</v>
      </c>
      <c r="B6551">
        <v>1.2113722961667671E-6</v>
      </c>
      <c r="C6551" t="s">
        <v>35</v>
      </c>
      <c r="D6551" t="s">
        <v>15</v>
      </c>
      <c r="F6551" t="s">
        <v>36</v>
      </c>
      <c r="G6551">
        <v>0</v>
      </c>
      <c r="H6551" t="s">
        <v>346</v>
      </c>
      <c r="I6551" t="s">
        <v>340</v>
      </c>
    </row>
    <row r="6552" spans="1:9" x14ac:dyDescent="0.2">
      <c r="A6552" t="s">
        <v>347</v>
      </c>
      <c r="B6552">
        <v>1.5412295411323661E-7</v>
      </c>
      <c r="C6552" t="s">
        <v>49</v>
      </c>
      <c r="D6552" t="s">
        <v>15</v>
      </c>
      <c r="F6552" t="s">
        <v>36</v>
      </c>
      <c r="G6552">
        <v>0</v>
      </c>
      <c r="H6552" t="s">
        <v>347</v>
      </c>
      <c r="I6552" t="s">
        <v>340</v>
      </c>
    </row>
    <row r="6553" spans="1:9" x14ac:dyDescent="0.2">
      <c r="A6553" t="s">
        <v>348</v>
      </c>
      <c r="B6553">
        <v>3.281510868019834E-9</v>
      </c>
      <c r="C6553" t="s">
        <v>49</v>
      </c>
      <c r="D6553" t="s">
        <v>15</v>
      </c>
      <c r="F6553" t="s">
        <v>36</v>
      </c>
      <c r="G6553">
        <v>0</v>
      </c>
      <c r="H6553" t="s">
        <v>348</v>
      </c>
      <c r="I6553" t="s">
        <v>340</v>
      </c>
    </row>
    <row r="6554" spans="1:9" x14ac:dyDescent="0.2">
      <c r="A6554" t="s">
        <v>349</v>
      </c>
      <c r="B6554">
        <v>9.554485716244923E-8</v>
      </c>
      <c r="C6554" t="s">
        <v>35</v>
      </c>
      <c r="D6554" t="s">
        <v>15</v>
      </c>
      <c r="F6554" t="s">
        <v>36</v>
      </c>
      <c r="G6554">
        <v>0</v>
      </c>
      <c r="H6554" t="s">
        <v>349</v>
      </c>
      <c r="I6554" t="s">
        <v>340</v>
      </c>
    </row>
    <row r="6555" spans="1:9" x14ac:dyDescent="0.2">
      <c r="A6555" t="s">
        <v>350</v>
      </c>
      <c r="B6555">
        <v>2.2976263270017552E-6</v>
      </c>
      <c r="C6555" t="s">
        <v>35</v>
      </c>
      <c r="D6555" t="s">
        <v>15</v>
      </c>
      <c r="F6555" t="s">
        <v>36</v>
      </c>
      <c r="G6555">
        <v>0</v>
      </c>
      <c r="H6555" t="s">
        <v>350</v>
      </c>
      <c r="I6555" t="s">
        <v>340</v>
      </c>
    </row>
    <row r="6556" spans="1:9" x14ac:dyDescent="0.2">
      <c r="A6556" t="s">
        <v>351</v>
      </c>
      <c r="B6556">
        <v>5.3061518888431617E-8</v>
      </c>
      <c r="C6556" t="s">
        <v>35</v>
      </c>
      <c r="D6556" t="s">
        <v>15</v>
      </c>
      <c r="F6556" t="s">
        <v>36</v>
      </c>
      <c r="G6556">
        <v>0</v>
      </c>
      <c r="H6556" t="s">
        <v>351</v>
      </c>
      <c r="I6556" t="s">
        <v>340</v>
      </c>
    </row>
    <row r="6557" spans="1:9" x14ac:dyDescent="0.2">
      <c r="A6557" t="s">
        <v>352</v>
      </c>
      <c r="B6557">
        <v>1.2739314288326559E-6</v>
      </c>
      <c r="C6557" t="s">
        <v>35</v>
      </c>
      <c r="D6557" t="s">
        <v>15</v>
      </c>
      <c r="F6557" t="s">
        <v>36</v>
      </c>
      <c r="G6557">
        <v>0</v>
      </c>
      <c r="H6557" t="s">
        <v>352</v>
      </c>
      <c r="I6557" t="s">
        <v>340</v>
      </c>
    </row>
    <row r="6558" spans="1:9" x14ac:dyDescent="0.2">
      <c r="A6558" t="s">
        <v>442</v>
      </c>
      <c r="B6558">
        <v>3.7025999999999999E-3</v>
      </c>
      <c r="C6558" t="s">
        <v>42</v>
      </c>
      <c r="D6558" t="s">
        <v>16</v>
      </c>
      <c r="F6558" t="s">
        <v>36</v>
      </c>
      <c r="G6558">
        <v>0</v>
      </c>
      <c r="H6558" t="s">
        <v>443</v>
      </c>
      <c r="I6558" t="s">
        <v>353</v>
      </c>
    </row>
    <row r="6559" spans="1:9" x14ac:dyDescent="0.2">
      <c r="A6559" t="s">
        <v>354</v>
      </c>
      <c r="B6559">
        <v>-3.3322999999999998E-6</v>
      </c>
      <c r="C6559" t="s">
        <v>49</v>
      </c>
      <c r="D6559" t="s">
        <v>250</v>
      </c>
      <c r="F6559" t="s">
        <v>36</v>
      </c>
      <c r="G6559">
        <v>0</v>
      </c>
      <c r="H6559" t="s">
        <v>355</v>
      </c>
      <c r="I6559" t="s">
        <v>353</v>
      </c>
    </row>
    <row r="6561" spans="1:19" s="2" customFormat="1" x14ac:dyDescent="0.2">
      <c r="A6561" s="2" t="s">
        <v>2</v>
      </c>
      <c r="B6561" s="2" t="s">
        <v>1460</v>
      </c>
    </row>
    <row r="6562" spans="1:19" x14ac:dyDescent="0.2">
      <c r="A6562" t="s">
        <v>4</v>
      </c>
      <c r="B6562" t="s">
        <v>404</v>
      </c>
    </row>
    <row r="6563" spans="1:19" x14ac:dyDescent="0.2">
      <c r="A6563" t="s">
        <v>6</v>
      </c>
      <c r="B6563" t="s">
        <v>1699</v>
      </c>
    </row>
    <row r="6564" spans="1:19" x14ac:dyDescent="0.2">
      <c r="A6564" t="s">
        <v>8</v>
      </c>
      <c r="B6564">
        <v>1</v>
      </c>
    </row>
    <row r="6565" spans="1:19" x14ac:dyDescent="0.2">
      <c r="A6565" t="s">
        <v>9</v>
      </c>
      <c r="B6565" t="s">
        <v>73</v>
      </c>
    </row>
    <row r="6566" spans="1:19" x14ac:dyDescent="0.2">
      <c r="A6566" t="s">
        <v>11</v>
      </c>
      <c r="B6566" t="s">
        <v>12</v>
      </c>
    </row>
    <row r="6567" spans="1:19" x14ac:dyDescent="0.2">
      <c r="A6567" t="s">
        <v>13</v>
      </c>
      <c r="B6567" t="s">
        <v>14</v>
      </c>
    </row>
    <row r="6568" spans="1:19" x14ac:dyDescent="0.2">
      <c r="A6568" t="s">
        <v>15</v>
      </c>
      <c r="B6568" t="s">
        <v>53</v>
      </c>
    </row>
    <row r="6569" spans="1:19" x14ac:dyDescent="0.2">
      <c r="A6569" t="s">
        <v>17</v>
      </c>
    </row>
    <row r="6570" spans="1:19" s="2" customFormat="1" x14ac:dyDescent="0.2">
      <c r="A6570" s="2" t="s">
        <v>18</v>
      </c>
      <c r="B6570" s="2" t="s">
        <v>19</v>
      </c>
      <c r="C6570" s="2" t="s">
        <v>6</v>
      </c>
      <c r="D6570" s="2" t="s">
        <v>15</v>
      </c>
      <c r="E6570" s="2" t="s">
        <v>20</v>
      </c>
      <c r="F6570" s="2" t="s">
        <v>13</v>
      </c>
      <c r="G6570" s="2" t="s">
        <v>21</v>
      </c>
      <c r="H6570" s="2" t="s">
        <v>9</v>
      </c>
      <c r="I6570" s="2" t="s">
        <v>4</v>
      </c>
      <c r="J6570" s="2" t="s">
        <v>1925</v>
      </c>
      <c r="K6570" s="2" t="s">
        <v>1998</v>
      </c>
      <c r="L6570" s="2" t="s">
        <v>2002</v>
      </c>
      <c r="M6570" s="2" t="s">
        <v>2001</v>
      </c>
      <c r="O6570" s="2" t="s">
        <v>2000</v>
      </c>
      <c r="P6570" s="2" t="s">
        <v>2004</v>
      </c>
      <c r="Q6570" s="2" t="s">
        <v>1502</v>
      </c>
      <c r="R6570" s="2" t="s">
        <v>2005</v>
      </c>
      <c r="S6570" s="2" t="s">
        <v>2006</v>
      </c>
    </row>
    <row r="6571" spans="1:19" x14ac:dyDescent="0.2">
      <c r="A6571" t="s">
        <v>335</v>
      </c>
      <c r="B6571">
        <v>3.8502999999999998</v>
      </c>
      <c r="D6571" t="s">
        <v>30</v>
      </c>
      <c r="E6571" t="s">
        <v>336</v>
      </c>
      <c r="F6571" t="s">
        <v>27</v>
      </c>
      <c r="G6571">
        <v>0</v>
      </c>
      <c r="I6571" t="s">
        <v>337</v>
      </c>
    </row>
    <row r="6572" spans="1:19" x14ac:dyDescent="0.2">
      <c r="A6572" t="s">
        <v>29</v>
      </c>
      <c r="B6572">
        <v>0.25026999999999999</v>
      </c>
      <c r="D6572" t="s">
        <v>30</v>
      </c>
      <c r="E6572" t="s">
        <v>31</v>
      </c>
      <c r="F6572" t="s">
        <v>27</v>
      </c>
      <c r="G6572">
        <v>0</v>
      </c>
      <c r="I6572" t="s">
        <v>338</v>
      </c>
    </row>
    <row r="6573" spans="1:19" x14ac:dyDescent="0.2">
      <c r="A6573" t="s">
        <v>1460</v>
      </c>
      <c r="B6573">
        <v>1</v>
      </c>
      <c r="C6573" t="str">
        <f>B6563</f>
        <v>GT</v>
      </c>
      <c r="D6573" t="s">
        <v>53</v>
      </c>
      <c r="E6573" t="s">
        <v>339</v>
      </c>
      <c r="F6573" t="s">
        <v>33</v>
      </c>
      <c r="G6573">
        <v>0</v>
      </c>
      <c r="H6573" t="s">
        <v>73</v>
      </c>
      <c r="J6573">
        <f>VLOOKUP(C6573,'extension - production vol'!$B$6:$D$235,3,0)</f>
        <v>0.80200000000000005</v>
      </c>
    </row>
    <row r="6574" spans="1:19" x14ac:dyDescent="0.2">
      <c r="A6574" t="s">
        <v>1434</v>
      </c>
      <c r="B6574">
        <v>3.3521534714391271E-8</v>
      </c>
      <c r="C6574" t="s">
        <v>49</v>
      </c>
      <c r="D6574" t="s">
        <v>15</v>
      </c>
      <c r="F6574" t="s">
        <v>36</v>
      </c>
      <c r="G6574">
        <v>0</v>
      </c>
      <c r="H6574" t="s">
        <v>1434</v>
      </c>
      <c r="I6574" t="s">
        <v>340</v>
      </c>
    </row>
    <row r="6575" spans="1:19" x14ac:dyDescent="0.2">
      <c r="A6575" t="s">
        <v>1435</v>
      </c>
      <c r="B6575">
        <v>1.7708617649119798E-8</v>
      </c>
      <c r="C6575" t="s">
        <v>49</v>
      </c>
      <c r="D6575" t="s">
        <v>15</v>
      </c>
      <c r="F6575" t="s">
        <v>36</v>
      </c>
      <c r="G6575">
        <v>0</v>
      </c>
      <c r="H6575" t="s">
        <v>1435</v>
      </c>
      <c r="I6575" t="s">
        <v>340</v>
      </c>
    </row>
    <row r="6576" spans="1:19" x14ac:dyDescent="0.2">
      <c r="A6576" t="s">
        <v>1452</v>
      </c>
      <c r="B6576">
        <v>3.0570455872195341E-10</v>
      </c>
      <c r="C6576" t="s">
        <v>35</v>
      </c>
      <c r="D6576" t="s">
        <v>15</v>
      </c>
      <c r="F6576" t="s">
        <v>36</v>
      </c>
      <c r="G6576">
        <v>0</v>
      </c>
      <c r="H6576" t="s">
        <v>1452</v>
      </c>
      <c r="I6576" t="s">
        <v>340</v>
      </c>
    </row>
    <row r="6577" spans="1:9" x14ac:dyDescent="0.2">
      <c r="A6577" t="s">
        <v>1453</v>
      </c>
      <c r="B6577">
        <v>3.7018911407736551E-10</v>
      </c>
      <c r="C6577" t="s">
        <v>35</v>
      </c>
      <c r="D6577" t="s">
        <v>15</v>
      </c>
      <c r="F6577" t="s">
        <v>36</v>
      </c>
      <c r="G6577">
        <v>0</v>
      </c>
      <c r="H6577" t="s">
        <v>1453</v>
      </c>
      <c r="I6577" t="s">
        <v>340</v>
      </c>
    </row>
    <row r="6578" spans="1:9" x14ac:dyDescent="0.2">
      <c r="A6578" t="s">
        <v>1454</v>
      </c>
      <c r="B6578">
        <v>4.824400067330827E-11</v>
      </c>
      <c r="C6578" t="s">
        <v>35</v>
      </c>
      <c r="D6578" t="s">
        <v>15</v>
      </c>
      <c r="F6578" t="s">
        <v>36</v>
      </c>
      <c r="G6578">
        <v>0</v>
      </c>
      <c r="H6578" t="s">
        <v>1454</v>
      </c>
      <c r="I6578" t="s">
        <v>340</v>
      </c>
    </row>
    <row r="6579" spans="1:9" x14ac:dyDescent="0.2">
      <c r="A6579" t="s">
        <v>1455</v>
      </c>
      <c r="B6579">
        <v>9.7920991465625702E-9</v>
      </c>
      <c r="C6579" t="s">
        <v>35</v>
      </c>
      <c r="D6579" t="s">
        <v>15</v>
      </c>
      <c r="F6579" t="s">
        <v>36</v>
      </c>
      <c r="G6579">
        <v>0</v>
      </c>
      <c r="H6579" t="s">
        <v>1455</v>
      </c>
      <c r="I6579" t="s">
        <v>340</v>
      </c>
    </row>
    <row r="6580" spans="1:9" x14ac:dyDescent="0.2">
      <c r="A6580" t="s">
        <v>1456</v>
      </c>
      <c r="B6580">
        <v>5.1826475970831156E-9</v>
      </c>
      <c r="C6580" t="s">
        <v>35</v>
      </c>
      <c r="D6580" t="s">
        <v>15</v>
      </c>
      <c r="F6580" t="s">
        <v>36</v>
      </c>
      <c r="G6580">
        <v>0</v>
      </c>
      <c r="H6580" t="s">
        <v>1456</v>
      </c>
      <c r="I6580" t="s">
        <v>340</v>
      </c>
    </row>
    <row r="6581" spans="1:9" x14ac:dyDescent="0.2">
      <c r="A6581" t="s">
        <v>1461</v>
      </c>
      <c r="B6581">
        <v>5.3404337904433668E-9</v>
      </c>
      <c r="C6581" t="s">
        <v>49</v>
      </c>
      <c r="D6581" t="s">
        <v>15</v>
      </c>
      <c r="F6581" t="s">
        <v>36</v>
      </c>
      <c r="G6581">
        <v>0</v>
      </c>
      <c r="H6581" t="s">
        <v>1461</v>
      </c>
      <c r="I6581" t="s">
        <v>340</v>
      </c>
    </row>
    <row r="6582" spans="1:9" x14ac:dyDescent="0.2">
      <c r="A6582" t="s">
        <v>1457</v>
      </c>
      <c r="B6582">
        <v>6.2434324500307844E-8</v>
      </c>
      <c r="C6582" t="s">
        <v>49</v>
      </c>
      <c r="D6582" t="s">
        <v>15</v>
      </c>
      <c r="F6582" t="s">
        <v>36</v>
      </c>
      <c r="G6582">
        <v>0</v>
      </c>
      <c r="H6582" t="s">
        <v>1457</v>
      </c>
      <c r="I6582" t="s">
        <v>340</v>
      </c>
    </row>
    <row r="6583" spans="1:9" x14ac:dyDescent="0.2">
      <c r="A6583" t="s">
        <v>1462</v>
      </c>
      <c r="B6583">
        <v>1.9816111689228142E-9</v>
      </c>
      <c r="C6583" t="s">
        <v>49</v>
      </c>
      <c r="D6583" t="s">
        <v>15</v>
      </c>
      <c r="F6583" t="s">
        <v>36</v>
      </c>
      <c r="G6583">
        <v>0</v>
      </c>
      <c r="H6583" t="s">
        <v>1462</v>
      </c>
      <c r="I6583" t="s">
        <v>340</v>
      </c>
    </row>
    <row r="6584" spans="1:9" x14ac:dyDescent="0.2">
      <c r="A6584" t="s">
        <v>1458</v>
      </c>
      <c r="B6584">
        <v>3.3001000093019847E-8</v>
      </c>
      <c r="C6584" t="s">
        <v>49</v>
      </c>
      <c r="D6584" t="s">
        <v>15</v>
      </c>
      <c r="F6584" t="s">
        <v>36</v>
      </c>
      <c r="G6584">
        <v>0</v>
      </c>
      <c r="H6584" t="s">
        <v>1458</v>
      </c>
      <c r="I6584" t="s">
        <v>340</v>
      </c>
    </row>
    <row r="6585" spans="1:9" x14ac:dyDescent="0.2">
      <c r="A6585" t="s">
        <v>442</v>
      </c>
      <c r="B6585">
        <v>3.7025999999999999E-3</v>
      </c>
      <c r="C6585" t="s">
        <v>42</v>
      </c>
      <c r="D6585" t="s">
        <v>16</v>
      </c>
      <c r="F6585" t="s">
        <v>36</v>
      </c>
      <c r="G6585">
        <v>0</v>
      </c>
      <c r="H6585" t="s">
        <v>443</v>
      </c>
      <c r="I6585" t="s">
        <v>353</v>
      </c>
    </row>
    <row r="6586" spans="1:9" x14ac:dyDescent="0.2">
      <c r="A6586" t="s">
        <v>354</v>
      </c>
      <c r="B6586">
        <v>-3.3322999999999998E-6</v>
      </c>
      <c r="C6586" t="s">
        <v>49</v>
      </c>
      <c r="D6586" t="s">
        <v>250</v>
      </c>
      <c r="F6586" t="s">
        <v>36</v>
      </c>
      <c r="G6586">
        <v>0</v>
      </c>
      <c r="H6586" t="s">
        <v>355</v>
      </c>
      <c r="I6586" t="s">
        <v>353</v>
      </c>
    </row>
    <row r="6588" spans="1:9" s="2" customFormat="1" x14ac:dyDescent="0.2">
      <c r="A6588" s="2" t="s">
        <v>2</v>
      </c>
      <c r="B6588" s="2" t="s">
        <v>332</v>
      </c>
    </row>
    <row r="6589" spans="1:9" x14ac:dyDescent="0.2">
      <c r="A6589" t="s">
        <v>4</v>
      </c>
      <c r="B6589" t="s">
        <v>356</v>
      </c>
    </row>
    <row r="6590" spans="1:9" x14ac:dyDescent="0.2">
      <c r="A6590" t="s">
        <v>6</v>
      </c>
      <c r="B6590" t="s">
        <v>1699</v>
      </c>
    </row>
    <row r="6591" spans="1:9" x14ac:dyDescent="0.2">
      <c r="A6591" t="s">
        <v>8</v>
      </c>
      <c r="B6591">
        <v>1</v>
      </c>
    </row>
    <row r="6592" spans="1:9" x14ac:dyDescent="0.2">
      <c r="A6592" t="s">
        <v>9</v>
      </c>
      <c r="B6592" t="s">
        <v>73</v>
      </c>
    </row>
    <row r="6593" spans="1:22" x14ac:dyDescent="0.2">
      <c r="A6593" t="s">
        <v>11</v>
      </c>
      <c r="B6593" t="s">
        <v>12</v>
      </c>
    </row>
    <row r="6594" spans="1:22" x14ac:dyDescent="0.2">
      <c r="A6594" t="s">
        <v>13</v>
      </c>
      <c r="B6594" t="s">
        <v>14</v>
      </c>
    </row>
    <row r="6595" spans="1:22" x14ac:dyDescent="0.2">
      <c r="A6595" t="s">
        <v>15</v>
      </c>
      <c r="B6595" t="s">
        <v>53</v>
      </c>
    </row>
    <row r="6596" spans="1:22" x14ac:dyDescent="0.2">
      <c r="A6596" t="s">
        <v>17</v>
      </c>
    </row>
    <row r="6597" spans="1:22" s="2" customFormat="1" x14ac:dyDescent="0.2">
      <c r="A6597" s="2" t="s">
        <v>18</v>
      </c>
      <c r="B6597" s="2" t="s">
        <v>19</v>
      </c>
      <c r="C6597" s="2" t="s">
        <v>6</v>
      </c>
      <c r="D6597" s="2" t="s">
        <v>15</v>
      </c>
      <c r="E6597" s="2" t="s">
        <v>20</v>
      </c>
      <c r="F6597" s="2" t="s">
        <v>13</v>
      </c>
      <c r="G6597" s="2" t="s">
        <v>21</v>
      </c>
      <c r="H6597" s="2" t="s">
        <v>22</v>
      </c>
      <c r="I6597" s="2" t="s">
        <v>23</v>
      </c>
      <c r="J6597" s="2" t="s">
        <v>4</v>
      </c>
      <c r="K6597" s="2" t="s">
        <v>24</v>
      </c>
      <c r="L6597" s="2" t="s">
        <v>9</v>
      </c>
      <c r="M6597" s="2" t="s">
        <v>1998</v>
      </c>
      <c r="O6597" s="2" t="s">
        <v>2002</v>
      </c>
      <c r="P6597" s="2" t="s">
        <v>2003</v>
      </c>
      <c r="Q6597" s="2" t="s">
        <v>2001</v>
      </c>
      <c r="R6597" s="2" t="s">
        <v>2000</v>
      </c>
      <c r="S6597" s="2" t="s">
        <v>2004</v>
      </c>
      <c r="T6597" s="2" t="s">
        <v>1502</v>
      </c>
      <c r="U6597" s="2" t="s">
        <v>2005</v>
      </c>
      <c r="V6597" s="2" t="s">
        <v>2006</v>
      </c>
    </row>
    <row r="6598" spans="1:22" x14ac:dyDescent="0.2">
      <c r="A6598" t="s">
        <v>335</v>
      </c>
      <c r="B6598">
        <v>3.8502999999999998</v>
      </c>
      <c r="D6598" t="s">
        <v>30</v>
      </c>
      <c r="E6598" t="s">
        <v>336</v>
      </c>
      <c r="F6598" t="s">
        <v>27</v>
      </c>
      <c r="G6598">
        <v>2</v>
      </c>
      <c r="H6598">
        <v>1.348151067341848</v>
      </c>
      <c r="I6598">
        <v>4.3409845976280087E-2</v>
      </c>
      <c r="J6598" t="s">
        <v>337</v>
      </c>
    </row>
    <row r="6599" spans="1:22" x14ac:dyDescent="0.2">
      <c r="A6599" t="s">
        <v>29</v>
      </c>
      <c r="B6599">
        <v>0.25026999999999999</v>
      </c>
      <c r="D6599" t="s">
        <v>30</v>
      </c>
      <c r="E6599" t="s">
        <v>31</v>
      </c>
      <c r="F6599" t="s">
        <v>27</v>
      </c>
      <c r="G6599">
        <v>2</v>
      </c>
      <c r="H6599">
        <v>-1.385214943900327</v>
      </c>
      <c r="I6599">
        <v>2.439508208471609E-2</v>
      </c>
      <c r="J6599" t="s">
        <v>358</v>
      </c>
    </row>
    <row r="6600" spans="1:22" x14ac:dyDescent="0.2">
      <c r="A6600" t="s">
        <v>332</v>
      </c>
      <c r="B6600">
        <v>1</v>
      </c>
      <c r="C6600" t="str">
        <f>B6590</f>
        <v>GT</v>
      </c>
      <c r="D6600" t="s">
        <v>53</v>
      </c>
      <c r="E6600" t="s">
        <v>339</v>
      </c>
      <c r="F6600" t="s">
        <v>33</v>
      </c>
      <c r="G6600">
        <v>0</v>
      </c>
      <c r="H6600">
        <v>1</v>
      </c>
      <c r="L6600" t="s">
        <v>73</v>
      </c>
      <c r="M6600">
        <f>VLOOKUP(C6600,'extension - production vol'!$B$6:$D$235,3,0)</f>
        <v>0.80200000000000005</v>
      </c>
    </row>
    <row r="6601" spans="1:22" x14ac:dyDescent="0.2">
      <c r="A6601" t="s">
        <v>1434</v>
      </c>
      <c r="B6601">
        <v>9.5377999999999999E-9</v>
      </c>
      <c r="C6601" t="s">
        <v>49</v>
      </c>
      <c r="D6601" t="s">
        <v>15</v>
      </c>
      <c r="F6601" t="s">
        <v>36</v>
      </c>
      <c r="G6601">
        <v>2</v>
      </c>
      <c r="H6601">
        <v>-18.46800298604678</v>
      </c>
      <c r="I6601">
        <v>9.798894162072011E-2</v>
      </c>
      <c r="J6601" t="s">
        <v>340</v>
      </c>
      <c r="L6601" t="s">
        <v>1434</v>
      </c>
    </row>
    <row r="6602" spans="1:22" x14ac:dyDescent="0.2">
      <c r="A6602" t="s">
        <v>1435</v>
      </c>
      <c r="B6602">
        <v>5.0512999999999997E-9</v>
      </c>
      <c r="C6602" t="s">
        <v>49</v>
      </c>
      <c r="D6602" t="s">
        <v>15</v>
      </c>
      <c r="F6602" t="s">
        <v>36</v>
      </c>
      <c r="G6602">
        <v>2</v>
      </c>
      <c r="H6602">
        <v>-19.10362020104489</v>
      </c>
      <c r="I6602">
        <v>9.798894162072011E-2</v>
      </c>
      <c r="J6602" t="s">
        <v>340</v>
      </c>
      <c r="L6602" t="s">
        <v>1435</v>
      </c>
    </row>
    <row r="6603" spans="1:22" x14ac:dyDescent="0.2">
      <c r="A6603" t="s">
        <v>1439</v>
      </c>
      <c r="B6603">
        <v>2.7893999999999999E-9</v>
      </c>
      <c r="C6603" t="s">
        <v>49</v>
      </c>
      <c r="D6603" t="s">
        <v>15</v>
      </c>
      <c r="F6603" t="s">
        <v>36</v>
      </c>
      <c r="G6603">
        <v>2</v>
      </c>
      <c r="H6603">
        <v>-19.697439318003951</v>
      </c>
      <c r="I6603">
        <v>9.798894162072011E-2</v>
      </c>
      <c r="J6603" t="s">
        <v>340</v>
      </c>
      <c r="L6603" t="s">
        <v>1439</v>
      </c>
    </row>
    <row r="6604" spans="1:22" x14ac:dyDescent="0.2">
      <c r="A6604" t="s">
        <v>1440</v>
      </c>
      <c r="B6604">
        <v>5.6277000000000002E-8</v>
      </c>
      <c r="C6604" t="s">
        <v>49</v>
      </c>
      <c r="D6604" t="s">
        <v>15</v>
      </c>
      <c r="F6604" t="s">
        <v>36</v>
      </c>
      <c r="G6604">
        <v>2</v>
      </c>
      <c r="H6604">
        <v>-16.692979911025031</v>
      </c>
      <c r="I6604">
        <v>9.798894162072011E-2</v>
      </c>
      <c r="J6604" t="s">
        <v>340</v>
      </c>
      <c r="L6604" t="s">
        <v>1440</v>
      </c>
    </row>
    <row r="6605" spans="1:22" x14ac:dyDescent="0.2">
      <c r="A6605" t="s">
        <v>1441</v>
      </c>
      <c r="B6605">
        <v>4.4043E-10</v>
      </c>
      <c r="C6605" t="s">
        <v>35</v>
      </c>
      <c r="D6605" t="s">
        <v>15</v>
      </c>
      <c r="F6605" t="s">
        <v>36</v>
      </c>
      <c r="G6605">
        <v>2</v>
      </c>
      <c r="H6605">
        <v>-21.54326959350907</v>
      </c>
      <c r="I6605">
        <v>9.798894162072011E-2</v>
      </c>
      <c r="J6605" t="s">
        <v>340</v>
      </c>
      <c r="L6605" t="s">
        <v>1441</v>
      </c>
    </row>
    <row r="6606" spans="1:22" x14ac:dyDescent="0.2">
      <c r="A6606" t="s">
        <v>1442</v>
      </c>
      <c r="B6606">
        <v>7.3404E-9</v>
      </c>
      <c r="C6606" t="s">
        <v>35</v>
      </c>
      <c r="D6606" t="s">
        <v>15</v>
      </c>
      <c r="F6606" t="s">
        <v>36</v>
      </c>
      <c r="G6606">
        <v>2</v>
      </c>
      <c r="H6606">
        <v>-18.729872499892029</v>
      </c>
      <c r="I6606">
        <v>9.798894162072011E-2</v>
      </c>
      <c r="J6606" t="s">
        <v>340</v>
      </c>
      <c r="L6606" t="s">
        <v>1442</v>
      </c>
    </row>
    <row r="6607" spans="1:22" x14ac:dyDescent="0.2">
      <c r="A6607" t="s">
        <v>1452</v>
      </c>
      <c r="B6607">
        <v>3.8934000000000002E-10</v>
      </c>
      <c r="C6607" t="s">
        <v>35</v>
      </c>
      <c r="D6607" t="s">
        <v>15</v>
      </c>
      <c r="F6607" t="s">
        <v>36</v>
      </c>
      <c r="G6607">
        <v>2</v>
      </c>
      <c r="H6607">
        <v>-21.666568118067421</v>
      </c>
      <c r="I6607">
        <v>9.798894162072011E-2</v>
      </c>
      <c r="J6607" t="s">
        <v>340</v>
      </c>
      <c r="L6607" t="s">
        <v>1452</v>
      </c>
    </row>
    <row r="6608" spans="1:22" x14ac:dyDescent="0.2">
      <c r="A6608" t="s">
        <v>1453</v>
      </c>
      <c r="B6608">
        <v>4.7130000000000002E-10</v>
      </c>
      <c r="C6608" t="s">
        <v>35</v>
      </c>
      <c r="D6608" t="s">
        <v>15</v>
      </c>
      <c r="F6608" t="s">
        <v>36</v>
      </c>
      <c r="G6608">
        <v>2</v>
      </c>
      <c r="H6608">
        <v>-21.47552628199886</v>
      </c>
      <c r="I6608">
        <v>9.798894162072011E-2</v>
      </c>
      <c r="J6608" t="s">
        <v>340</v>
      </c>
      <c r="L6608" t="s">
        <v>1453</v>
      </c>
    </row>
    <row r="6609" spans="1:12" x14ac:dyDescent="0.2">
      <c r="A6609" t="s">
        <v>1454</v>
      </c>
      <c r="B6609">
        <v>6.1474000000000004E-11</v>
      </c>
      <c r="C6609" t="s">
        <v>35</v>
      </c>
      <c r="D6609" t="s">
        <v>15</v>
      </c>
      <c r="F6609" t="s">
        <v>36</v>
      </c>
      <c r="G6609">
        <v>2</v>
      </c>
      <c r="H6609">
        <v>-23.51240679473371</v>
      </c>
      <c r="I6609">
        <v>9.798894162072011E-2</v>
      </c>
      <c r="J6609" t="s">
        <v>340</v>
      </c>
      <c r="L6609" t="s">
        <v>1454</v>
      </c>
    </row>
    <row r="6610" spans="1:12" x14ac:dyDescent="0.2">
      <c r="A6610" t="s">
        <v>1455</v>
      </c>
      <c r="B6610">
        <v>1.2458999999999999E-8</v>
      </c>
      <c r="C6610" t="s">
        <v>35</v>
      </c>
      <c r="D6610" t="s">
        <v>15</v>
      </c>
      <c r="F6610" t="s">
        <v>36</v>
      </c>
      <c r="G6610">
        <v>2</v>
      </c>
      <c r="H6610">
        <v>-18.20082258362968</v>
      </c>
      <c r="I6610">
        <v>9.798894162072011E-2</v>
      </c>
      <c r="J6610" t="s">
        <v>340</v>
      </c>
      <c r="L6610" t="s">
        <v>1455</v>
      </c>
    </row>
    <row r="6611" spans="1:12" x14ac:dyDescent="0.2">
      <c r="A6611" t="s">
        <v>1456</v>
      </c>
      <c r="B6611">
        <v>6.5981999999999998E-9</v>
      </c>
      <c r="C6611" t="s">
        <v>35</v>
      </c>
      <c r="D6611" t="s">
        <v>15</v>
      </c>
      <c r="F6611" t="s">
        <v>36</v>
      </c>
      <c r="G6611">
        <v>2</v>
      </c>
      <c r="H6611">
        <v>-18.836468952383601</v>
      </c>
      <c r="I6611">
        <v>9.798894162072011E-2</v>
      </c>
      <c r="J6611" t="s">
        <v>340</v>
      </c>
      <c r="L6611" t="s">
        <v>1456</v>
      </c>
    </row>
    <row r="6612" spans="1:12" x14ac:dyDescent="0.2">
      <c r="A6612" t="s">
        <v>1461</v>
      </c>
      <c r="B6612">
        <v>1.0666E-9</v>
      </c>
      <c r="C6612" t="s">
        <v>49</v>
      </c>
      <c r="D6612" t="s">
        <v>15</v>
      </c>
      <c r="F6612" t="s">
        <v>36</v>
      </c>
      <c r="G6612">
        <v>2</v>
      </c>
      <c r="H6612">
        <v>-20.658789817762049</v>
      </c>
      <c r="I6612">
        <v>9.798894162072011E-2</v>
      </c>
      <c r="J6612" t="s">
        <v>340</v>
      </c>
      <c r="L6612" t="s">
        <v>1461</v>
      </c>
    </row>
    <row r="6613" spans="1:12" x14ac:dyDescent="0.2">
      <c r="A6613" t="s">
        <v>1457</v>
      </c>
      <c r="B6613">
        <v>1.7777000000000001E-8</v>
      </c>
      <c r="C6613" t="s">
        <v>49</v>
      </c>
      <c r="D6613" t="s">
        <v>15</v>
      </c>
      <c r="F6613" t="s">
        <v>36</v>
      </c>
      <c r="G6613">
        <v>2</v>
      </c>
      <c r="H6613">
        <v>-17.845360350005858</v>
      </c>
      <c r="I6613">
        <v>9.798894162072011E-2</v>
      </c>
      <c r="J6613" t="s">
        <v>340</v>
      </c>
      <c r="L6613" t="s">
        <v>1457</v>
      </c>
    </row>
    <row r="6614" spans="1:12" x14ac:dyDescent="0.2">
      <c r="A6614" t="s">
        <v>1462</v>
      </c>
      <c r="B6614">
        <v>5.6487000000000004E-10</v>
      </c>
      <c r="C6614" t="s">
        <v>49</v>
      </c>
      <c r="D6614" t="s">
        <v>15</v>
      </c>
      <c r="F6614" t="s">
        <v>36</v>
      </c>
      <c r="G6614">
        <v>2</v>
      </c>
      <c r="H6614">
        <v>-21.294425499752101</v>
      </c>
      <c r="I6614">
        <v>9.798894162072011E-2</v>
      </c>
      <c r="J6614" t="s">
        <v>340</v>
      </c>
      <c r="L6614" t="s">
        <v>1462</v>
      </c>
    </row>
    <row r="6615" spans="1:12" x14ac:dyDescent="0.2">
      <c r="A6615" t="s">
        <v>1458</v>
      </c>
      <c r="B6615">
        <v>9.4146000000000001E-9</v>
      </c>
      <c r="C6615" t="s">
        <v>49</v>
      </c>
      <c r="D6615" t="s">
        <v>15</v>
      </c>
      <c r="F6615" t="s">
        <v>36</v>
      </c>
      <c r="G6615">
        <v>2</v>
      </c>
      <c r="H6615">
        <v>-18.48100416113547</v>
      </c>
      <c r="I6615">
        <v>9.798894162072011E-2</v>
      </c>
      <c r="J6615" t="s">
        <v>340</v>
      </c>
      <c r="L6615" t="s">
        <v>1458</v>
      </c>
    </row>
    <row r="6616" spans="1:12" x14ac:dyDescent="0.2">
      <c r="A6616" t="s">
        <v>341</v>
      </c>
      <c r="B6616">
        <v>2.3616999999999999E-8</v>
      </c>
      <c r="C6616" t="s">
        <v>359</v>
      </c>
      <c r="D6616" t="s">
        <v>15</v>
      </c>
      <c r="F6616" t="s">
        <v>36</v>
      </c>
      <c r="G6616">
        <v>2</v>
      </c>
      <c r="H6616">
        <v>-17.561299045251399</v>
      </c>
      <c r="I6616">
        <v>9.798894162072011E-2</v>
      </c>
      <c r="J6616" t="s">
        <v>340</v>
      </c>
      <c r="L6616" t="s">
        <v>341</v>
      </c>
    </row>
    <row r="6617" spans="1:12" x14ac:dyDescent="0.2">
      <c r="A6617" t="s">
        <v>342</v>
      </c>
      <c r="B6617">
        <v>2.3616999999999999E-8</v>
      </c>
      <c r="C6617" t="s">
        <v>359</v>
      </c>
      <c r="D6617" t="s">
        <v>15</v>
      </c>
      <c r="F6617" t="s">
        <v>36</v>
      </c>
      <c r="G6617">
        <v>2</v>
      </c>
      <c r="H6617">
        <v>-17.561299045251399</v>
      </c>
      <c r="I6617">
        <v>9.798894162072011E-2</v>
      </c>
      <c r="J6617" t="s">
        <v>340</v>
      </c>
      <c r="L6617" t="s">
        <v>342</v>
      </c>
    </row>
    <row r="6618" spans="1:12" x14ac:dyDescent="0.2">
      <c r="A6618" t="s">
        <v>343</v>
      </c>
      <c r="B6618">
        <v>1.2508E-8</v>
      </c>
      <c r="C6618" t="s">
        <v>359</v>
      </c>
      <c r="D6618" t="s">
        <v>15</v>
      </c>
      <c r="F6618" t="s">
        <v>36</v>
      </c>
      <c r="G6618">
        <v>2</v>
      </c>
      <c r="H6618">
        <v>-18.196897397350821</v>
      </c>
      <c r="I6618">
        <v>9.798894162072011E-2</v>
      </c>
      <c r="J6618" t="s">
        <v>340</v>
      </c>
      <c r="L6618" t="s">
        <v>343</v>
      </c>
    </row>
    <row r="6619" spans="1:12" x14ac:dyDescent="0.2">
      <c r="A6619" t="s">
        <v>344</v>
      </c>
      <c r="B6619">
        <v>1.2508E-8</v>
      </c>
      <c r="C6619" t="s">
        <v>359</v>
      </c>
      <c r="D6619" t="s">
        <v>15</v>
      </c>
      <c r="F6619" t="s">
        <v>36</v>
      </c>
      <c r="G6619">
        <v>2</v>
      </c>
      <c r="H6619">
        <v>-18.196897397350821</v>
      </c>
      <c r="I6619">
        <v>9.798894162072011E-2</v>
      </c>
      <c r="J6619" t="s">
        <v>340</v>
      </c>
      <c r="L6619" t="s">
        <v>344</v>
      </c>
    </row>
    <row r="6620" spans="1:12" x14ac:dyDescent="0.2">
      <c r="A6620" t="s">
        <v>345</v>
      </c>
      <c r="B6620">
        <v>2.4797999999999997E-7</v>
      </c>
      <c r="C6620" t="s">
        <v>359</v>
      </c>
      <c r="D6620" t="s">
        <v>15</v>
      </c>
      <c r="F6620" t="s">
        <v>36</v>
      </c>
      <c r="G6620">
        <v>2</v>
      </c>
      <c r="H6620">
        <v>-15.20991773919472</v>
      </c>
      <c r="I6620">
        <v>9.798894162072011E-2</v>
      </c>
      <c r="J6620" t="s">
        <v>340</v>
      </c>
      <c r="L6620" t="s">
        <v>345</v>
      </c>
    </row>
    <row r="6621" spans="1:12" x14ac:dyDescent="0.2">
      <c r="A6621" t="s">
        <v>346</v>
      </c>
      <c r="B6621">
        <v>1.3133E-7</v>
      </c>
      <c r="C6621" t="s">
        <v>359</v>
      </c>
      <c r="D6621" t="s">
        <v>15</v>
      </c>
      <c r="F6621" t="s">
        <v>36</v>
      </c>
      <c r="G6621">
        <v>2</v>
      </c>
      <c r="H6621">
        <v>-15.845552597349339</v>
      </c>
      <c r="I6621">
        <v>9.798894162072011E-2</v>
      </c>
      <c r="J6621" t="s">
        <v>340</v>
      </c>
      <c r="L6621" t="s">
        <v>346</v>
      </c>
    </row>
    <row r="6622" spans="1:12" x14ac:dyDescent="0.2">
      <c r="A6622" t="s">
        <v>347</v>
      </c>
      <c r="B6622">
        <v>4.6489E-8</v>
      </c>
      <c r="C6622" t="s">
        <v>49</v>
      </c>
      <c r="D6622" t="s">
        <v>15</v>
      </c>
      <c r="F6622" t="s">
        <v>36</v>
      </c>
      <c r="G6622">
        <v>2</v>
      </c>
      <c r="H6622">
        <v>-16.884050111477411</v>
      </c>
      <c r="I6622">
        <v>9.798894162072011E-2</v>
      </c>
      <c r="J6622" t="s">
        <v>340</v>
      </c>
      <c r="L6622" t="s">
        <v>347</v>
      </c>
    </row>
    <row r="6623" spans="1:12" x14ac:dyDescent="0.2">
      <c r="A6623" t="s">
        <v>348</v>
      </c>
      <c r="B6623">
        <v>3.3766000000000001E-9</v>
      </c>
      <c r="C6623" t="s">
        <v>49</v>
      </c>
      <c r="D6623" t="s">
        <v>15</v>
      </c>
      <c r="F6623" t="s">
        <v>36</v>
      </c>
      <c r="G6623">
        <v>2</v>
      </c>
      <c r="H6623">
        <v>-19.506396550885459</v>
      </c>
      <c r="I6623">
        <v>9.798894162072011E-2</v>
      </c>
      <c r="J6623" t="s">
        <v>340</v>
      </c>
      <c r="L6623" t="s">
        <v>348</v>
      </c>
    </row>
    <row r="6624" spans="1:12" x14ac:dyDescent="0.2">
      <c r="A6624" t="s">
        <v>349</v>
      </c>
      <c r="B6624">
        <v>1.2213E-8</v>
      </c>
      <c r="C6624" t="s">
        <v>359</v>
      </c>
      <c r="D6624" t="s">
        <v>15</v>
      </c>
      <c r="F6624" t="s">
        <v>36</v>
      </c>
      <c r="G6624">
        <v>2</v>
      </c>
      <c r="H6624">
        <v>-18.220764878757461</v>
      </c>
      <c r="I6624">
        <v>9.798894162072011E-2</v>
      </c>
      <c r="J6624" t="s">
        <v>340</v>
      </c>
      <c r="L6624" t="s">
        <v>349</v>
      </c>
    </row>
    <row r="6625" spans="1:19" x14ac:dyDescent="0.2">
      <c r="A6625" t="s">
        <v>350</v>
      </c>
      <c r="B6625">
        <v>2.0354999999999999E-7</v>
      </c>
      <c r="C6625" t="s">
        <v>359</v>
      </c>
      <c r="D6625" t="s">
        <v>15</v>
      </c>
      <c r="F6625" t="s">
        <v>36</v>
      </c>
      <c r="G6625">
        <v>2</v>
      </c>
      <c r="H6625">
        <v>-15.40735416199742</v>
      </c>
      <c r="I6625">
        <v>9.798894162072011E-2</v>
      </c>
      <c r="J6625" t="s">
        <v>340</v>
      </c>
      <c r="L6625" t="s">
        <v>350</v>
      </c>
    </row>
    <row r="6626" spans="1:19" x14ac:dyDescent="0.2">
      <c r="A6626" t="s">
        <v>351</v>
      </c>
      <c r="B6626">
        <v>6.4681999999999996E-9</v>
      </c>
      <c r="C6626" t="s">
        <v>359</v>
      </c>
      <c r="D6626" t="s">
        <v>15</v>
      </c>
      <c r="F6626" t="s">
        <v>36</v>
      </c>
      <c r="G6626">
        <v>2</v>
      </c>
      <c r="H6626">
        <v>-18.856367974250119</v>
      </c>
      <c r="I6626">
        <v>9.798894162072011E-2</v>
      </c>
      <c r="J6626" t="s">
        <v>340</v>
      </c>
      <c r="L6626" t="s">
        <v>351</v>
      </c>
    </row>
    <row r="6627" spans="1:19" x14ac:dyDescent="0.2">
      <c r="A6627" t="s">
        <v>352</v>
      </c>
      <c r="B6627">
        <v>1.078E-7</v>
      </c>
      <c r="C6627" t="s">
        <v>359</v>
      </c>
      <c r="D6627" t="s">
        <v>15</v>
      </c>
      <c r="F6627" t="s">
        <v>36</v>
      </c>
      <c r="G6627">
        <v>2</v>
      </c>
      <c r="H6627">
        <v>-16.042988178471511</v>
      </c>
      <c r="I6627">
        <v>9.798894162072011E-2</v>
      </c>
      <c r="J6627" t="s">
        <v>340</v>
      </c>
      <c r="L6627" t="s">
        <v>352</v>
      </c>
    </row>
    <row r="6628" spans="1:19" x14ac:dyDescent="0.2">
      <c r="A6628" t="s">
        <v>442</v>
      </c>
      <c r="B6628">
        <v>2.0720999999999999E-3</v>
      </c>
      <c r="C6628" t="s">
        <v>42</v>
      </c>
      <c r="D6628" t="s">
        <v>16</v>
      </c>
      <c r="F6628" t="s">
        <v>36</v>
      </c>
      <c r="G6628">
        <v>2</v>
      </c>
      <c r="H6628">
        <v>-6.1791926932012373</v>
      </c>
      <c r="I6628">
        <v>4.3409845976280087E-2</v>
      </c>
      <c r="J6628" t="s">
        <v>353</v>
      </c>
      <c r="L6628" t="s">
        <v>443</v>
      </c>
    </row>
    <row r="6629" spans="1:19" x14ac:dyDescent="0.2">
      <c r="A6629" t="s">
        <v>354</v>
      </c>
      <c r="B6629">
        <v>-1.8648999999999999E-6</v>
      </c>
      <c r="C6629" t="s">
        <v>49</v>
      </c>
      <c r="D6629" t="s">
        <v>250</v>
      </c>
      <c r="F6629" t="s">
        <v>36</v>
      </c>
      <c r="G6629">
        <v>2</v>
      </c>
      <c r="H6629">
        <v>-13.19230312560901</v>
      </c>
      <c r="I6629">
        <v>4.3409845976280087E-2</v>
      </c>
      <c r="J6629" t="s">
        <v>353</v>
      </c>
      <c r="K6629" t="b">
        <v>1</v>
      </c>
      <c r="L6629" t="s">
        <v>355</v>
      </c>
    </row>
    <row r="6631" spans="1:19" s="2" customFormat="1" x14ac:dyDescent="0.2">
      <c r="A6631" s="2" t="s">
        <v>2</v>
      </c>
      <c r="B6631" s="2" t="s">
        <v>1459</v>
      </c>
    </row>
    <row r="6632" spans="1:19" x14ac:dyDescent="0.2">
      <c r="A6632" t="s">
        <v>4</v>
      </c>
      <c r="B6632" t="s">
        <v>404</v>
      </c>
    </row>
    <row r="6633" spans="1:19" x14ac:dyDescent="0.2">
      <c r="A6633" t="s">
        <v>6</v>
      </c>
      <c r="B6633" t="s">
        <v>1713</v>
      </c>
    </row>
    <row r="6634" spans="1:19" x14ac:dyDescent="0.2">
      <c r="A6634" t="s">
        <v>8</v>
      </c>
      <c r="B6634">
        <v>1</v>
      </c>
    </row>
    <row r="6635" spans="1:19" x14ac:dyDescent="0.2">
      <c r="A6635" t="s">
        <v>9</v>
      </c>
      <c r="B6635" t="s">
        <v>73</v>
      </c>
    </row>
    <row r="6636" spans="1:19" x14ac:dyDescent="0.2">
      <c r="A6636" t="s">
        <v>11</v>
      </c>
      <c r="B6636" t="s">
        <v>12</v>
      </c>
    </row>
    <row r="6637" spans="1:19" x14ac:dyDescent="0.2">
      <c r="A6637" t="s">
        <v>13</v>
      </c>
      <c r="B6637" t="s">
        <v>14</v>
      </c>
    </row>
    <row r="6638" spans="1:19" x14ac:dyDescent="0.2">
      <c r="A6638" t="s">
        <v>15</v>
      </c>
      <c r="B6638" t="s">
        <v>53</v>
      </c>
    </row>
    <row r="6639" spans="1:19" x14ac:dyDescent="0.2">
      <c r="A6639" t="s">
        <v>17</v>
      </c>
    </row>
    <row r="6640" spans="1:19" s="2" customFormat="1" x14ac:dyDescent="0.2">
      <c r="A6640" s="2" t="s">
        <v>18</v>
      </c>
      <c r="B6640" s="2" t="s">
        <v>19</v>
      </c>
      <c r="C6640" s="2" t="s">
        <v>6</v>
      </c>
      <c r="D6640" s="2" t="s">
        <v>15</v>
      </c>
      <c r="E6640" s="2" t="s">
        <v>20</v>
      </c>
      <c r="F6640" s="2" t="s">
        <v>13</v>
      </c>
      <c r="G6640" s="2" t="s">
        <v>21</v>
      </c>
      <c r="H6640" s="2" t="s">
        <v>9</v>
      </c>
      <c r="I6640" s="2" t="s">
        <v>4</v>
      </c>
      <c r="J6640" s="2" t="s">
        <v>1925</v>
      </c>
      <c r="K6640" s="2" t="s">
        <v>1998</v>
      </c>
      <c r="L6640" s="2" t="s">
        <v>2002</v>
      </c>
      <c r="M6640" s="2" t="s">
        <v>2001</v>
      </c>
      <c r="O6640" s="2" t="s">
        <v>2000</v>
      </c>
      <c r="P6640" s="2" t="s">
        <v>2004</v>
      </c>
      <c r="Q6640" s="2" t="s">
        <v>1502</v>
      </c>
      <c r="R6640" s="2" t="s">
        <v>2005</v>
      </c>
      <c r="S6640" s="2" t="s">
        <v>2006</v>
      </c>
    </row>
    <row r="6641" spans="1:10" x14ac:dyDescent="0.2">
      <c r="A6641" t="s">
        <v>335</v>
      </c>
      <c r="B6641">
        <v>3.8502999999999998</v>
      </c>
      <c r="D6641" t="s">
        <v>30</v>
      </c>
      <c r="E6641" t="s">
        <v>336</v>
      </c>
      <c r="F6641" t="s">
        <v>27</v>
      </c>
      <c r="G6641">
        <v>0</v>
      </c>
      <c r="I6641" t="s">
        <v>337</v>
      </c>
    </row>
    <row r="6642" spans="1:10" x14ac:dyDescent="0.2">
      <c r="A6642" t="s">
        <v>29</v>
      </c>
      <c r="B6642">
        <v>0.25026999999999999</v>
      </c>
      <c r="D6642" t="s">
        <v>30</v>
      </c>
      <c r="E6642" t="s">
        <v>31</v>
      </c>
      <c r="F6642" t="s">
        <v>27</v>
      </c>
      <c r="G6642">
        <v>0</v>
      </c>
      <c r="I6642" t="s">
        <v>338</v>
      </c>
    </row>
    <row r="6643" spans="1:10" x14ac:dyDescent="0.2">
      <c r="A6643" t="s">
        <v>1459</v>
      </c>
      <c r="B6643">
        <v>1</v>
      </c>
      <c r="C6643" t="str">
        <f>B6633</f>
        <v>IN</v>
      </c>
      <c r="D6643" t="s">
        <v>53</v>
      </c>
      <c r="E6643" t="s">
        <v>339</v>
      </c>
      <c r="F6643" t="s">
        <v>33</v>
      </c>
      <c r="G6643">
        <v>0</v>
      </c>
      <c r="H6643" t="s">
        <v>73</v>
      </c>
      <c r="J6643">
        <f>VLOOKUP(C6643,'extension - production vol'!$B$6:$D$235,3,0)</f>
        <v>2628.154</v>
      </c>
    </row>
    <row r="6644" spans="1:10" x14ac:dyDescent="0.2">
      <c r="A6644" t="s">
        <v>1439</v>
      </c>
      <c r="B6644">
        <v>6.4265290829504533E-9</v>
      </c>
      <c r="C6644" t="s">
        <v>49</v>
      </c>
      <c r="D6644" t="s">
        <v>15</v>
      </c>
      <c r="F6644" t="s">
        <v>36</v>
      </c>
      <c r="G6644">
        <v>0</v>
      </c>
      <c r="H6644" t="s">
        <v>1439</v>
      </c>
      <c r="I6644" t="s">
        <v>340</v>
      </c>
    </row>
    <row r="6645" spans="1:10" x14ac:dyDescent="0.2">
      <c r="A6645" t="s">
        <v>1440</v>
      </c>
      <c r="B6645">
        <v>7.9051994914169298E-8</v>
      </c>
      <c r="C6645" t="s">
        <v>49</v>
      </c>
      <c r="D6645" t="s">
        <v>15</v>
      </c>
      <c r="F6645" t="s">
        <v>36</v>
      </c>
      <c r="G6645">
        <v>0</v>
      </c>
      <c r="H6645" t="s">
        <v>1440</v>
      </c>
      <c r="I6645" t="s">
        <v>340</v>
      </c>
    </row>
    <row r="6646" spans="1:10" x14ac:dyDescent="0.2">
      <c r="A6646" t="s">
        <v>1441</v>
      </c>
      <c r="B6646">
        <v>4.3905136743696912E-9</v>
      </c>
      <c r="C6646" t="s">
        <v>35</v>
      </c>
      <c r="D6646" t="s">
        <v>15</v>
      </c>
      <c r="F6646" t="s">
        <v>36</v>
      </c>
      <c r="G6646">
        <v>0</v>
      </c>
      <c r="H6646" t="s">
        <v>1441</v>
      </c>
      <c r="I6646" t="s">
        <v>340</v>
      </c>
    </row>
    <row r="6647" spans="1:10" x14ac:dyDescent="0.2">
      <c r="A6647" t="s">
        <v>1442</v>
      </c>
      <c r="B6647">
        <v>1.0521308675626849E-7</v>
      </c>
      <c r="C6647" t="s">
        <v>35</v>
      </c>
      <c r="D6647" t="s">
        <v>15</v>
      </c>
      <c r="F6647" t="s">
        <v>36</v>
      </c>
      <c r="G6647">
        <v>0</v>
      </c>
      <c r="H6647" t="s">
        <v>1442</v>
      </c>
      <c r="I6647" t="s">
        <v>340</v>
      </c>
    </row>
    <row r="6648" spans="1:10" x14ac:dyDescent="0.2">
      <c r="A6648" t="s">
        <v>341</v>
      </c>
      <c r="B6648">
        <v>2.1036182300075951E-7</v>
      </c>
      <c r="C6648" t="s">
        <v>35</v>
      </c>
      <c r="D6648" t="s">
        <v>15</v>
      </c>
      <c r="F6648" t="s">
        <v>36</v>
      </c>
      <c r="G6648">
        <v>0</v>
      </c>
      <c r="H6648" t="s">
        <v>341</v>
      </c>
      <c r="I6648" t="s">
        <v>340</v>
      </c>
    </row>
    <row r="6649" spans="1:10" x14ac:dyDescent="0.2">
      <c r="A6649" t="s">
        <v>342</v>
      </c>
      <c r="B6649">
        <v>2.1036182300075951E-7</v>
      </c>
      <c r="C6649" t="s">
        <v>35</v>
      </c>
      <c r="D6649" t="s">
        <v>15</v>
      </c>
      <c r="F6649" t="s">
        <v>36</v>
      </c>
      <c r="G6649">
        <v>0</v>
      </c>
      <c r="H6649" t="s">
        <v>342</v>
      </c>
      <c r="I6649" t="s">
        <v>340</v>
      </c>
    </row>
    <row r="6650" spans="1:10" x14ac:dyDescent="0.2">
      <c r="A6650" t="s">
        <v>343</v>
      </c>
      <c r="B6650">
        <v>1.161457169463653E-7</v>
      </c>
      <c r="C6650" t="s">
        <v>35</v>
      </c>
      <c r="D6650" t="s">
        <v>15</v>
      </c>
      <c r="F6650" t="s">
        <v>36</v>
      </c>
      <c r="G6650">
        <v>0</v>
      </c>
      <c r="H6650" t="s">
        <v>343</v>
      </c>
      <c r="I6650" t="s">
        <v>340</v>
      </c>
    </row>
    <row r="6651" spans="1:10" x14ac:dyDescent="0.2">
      <c r="A6651" t="s">
        <v>344</v>
      </c>
      <c r="B6651">
        <v>1.161457169463653E-7</v>
      </c>
      <c r="C6651" t="s">
        <v>35</v>
      </c>
      <c r="D6651" t="s">
        <v>15</v>
      </c>
      <c r="F6651" t="s">
        <v>36</v>
      </c>
      <c r="G6651">
        <v>0</v>
      </c>
      <c r="H6651" t="s">
        <v>344</v>
      </c>
      <c r="I6651" t="s">
        <v>340</v>
      </c>
    </row>
    <row r="6652" spans="1:10" x14ac:dyDescent="0.2">
      <c r="A6652" t="s">
        <v>345</v>
      </c>
      <c r="B6652">
        <v>2.1895696433061281E-6</v>
      </c>
      <c r="C6652" t="s">
        <v>35</v>
      </c>
      <c r="D6652" t="s">
        <v>15</v>
      </c>
      <c r="F6652" t="s">
        <v>36</v>
      </c>
      <c r="G6652">
        <v>0</v>
      </c>
      <c r="H6652" t="s">
        <v>345</v>
      </c>
      <c r="I6652" t="s">
        <v>340</v>
      </c>
    </row>
    <row r="6653" spans="1:10" x14ac:dyDescent="0.2">
      <c r="A6653" t="s">
        <v>346</v>
      </c>
      <c r="B6653">
        <v>1.2113722961667671E-6</v>
      </c>
      <c r="C6653" t="s">
        <v>35</v>
      </c>
      <c r="D6653" t="s">
        <v>15</v>
      </c>
      <c r="F6653" t="s">
        <v>36</v>
      </c>
      <c r="G6653">
        <v>0</v>
      </c>
      <c r="H6653" t="s">
        <v>346</v>
      </c>
      <c r="I6653" t="s">
        <v>340</v>
      </c>
    </row>
    <row r="6654" spans="1:10" x14ac:dyDescent="0.2">
      <c r="A6654" t="s">
        <v>347</v>
      </c>
      <c r="B6654">
        <v>1.5412295411323661E-7</v>
      </c>
      <c r="C6654" t="s">
        <v>49</v>
      </c>
      <c r="D6654" t="s">
        <v>15</v>
      </c>
      <c r="F6654" t="s">
        <v>36</v>
      </c>
      <c r="G6654">
        <v>0</v>
      </c>
      <c r="H6654" t="s">
        <v>347</v>
      </c>
      <c r="I6654" t="s">
        <v>340</v>
      </c>
    </row>
    <row r="6655" spans="1:10" x14ac:dyDescent="0.2">
      <c r="A6655" t="s">
        <v>348</v>
      </c>
      <c r="B6655">
        <v>3.281510868019834E-9</v>
      </c>
      <c r="C6655" t="s">
        <v>49</v>
      </c>
      <c r="D6655" t="s">
        <v>15</v>
      </c>
      <c r="F6655" t="s">
        <v>36</v>
      </c>
      <c r="G6655">
        <v>0</v>
      </c>
      <c r="H6655" t="s">
        <v>348</v>
      </c>
      <c r="I6655" t="s">
        <v>340</v>
      </c>
    </row>
    <row r="6656" spans="1:10" x14ac:dyDescent="0.2">
      <c r="A6656" t="s">
        <v>349</v>
      </c>
      <c r="B6656">
        <v>9.554485716244923E-8</v>
      </c>
      <c r="C6656" t="s">
        <v>35</v>
      </c>
      <c r="D6656" t="s">
        <v>15</v>
      </c>
      <c r="F6656" t="s">
        <v>36</v>
      </c>
      <c r="G6656">
        <v>0</v>
      </c>
      <c r="H6656" t="s">
        <v>349</v>
      </c>
      <c r="I6656" t="s">
        <v>340</v>
      </c>
    </row>
    <row r="6657" spans="1:19" x14ac:dyDescent="0.2">
      <c r="A6657" t="s">
        <v>350</v>
      </c>
      <c r="B6657">
        <v>2.2976263270017552E-6</v>
      </c>
      <c r="C6657" t="s">
        <v>35</v>
      </c>
      <c r="D6657" t="s">
        <v>15</v>
      </c>
      <c r="F6657" t="s">
        <v>36</v>
      </c>
      <c r="G6657">
        <v>0</v>
      </c>
      <c r="H6657" t="s">
        <v>350</v>
      </c>
      <c r="I6657" t="s">
        <v>340</v>
      </c>
    </row>
    <row r="6658" spans="1:19" x14ac:dyDescent="0.2">
      <c r="A6658" t="s">
        <v>351</v>
      </c>
      <c r="B6658">
        <v>5.3061518888431617E-8</v>
      </c>
      <c r="C6658" t="s">
        <v>35</v>
      </c>
      <c r="D6658" t="s">
        <v>15</v>
      </c>
      <c r="F6658" t="s">
        <v>36</v>
      </c>
      <c r="G6658">
        <v>0</v>
      </c>
      <c r="H6658" t="s">
        <v>351</v>
      </c>
      <c r="I6658" t="s">
        <v>340</v>
      </c>
    </row>
    <row r="6659" spans="1:19" x14ac:dyDescent="0.2">
      <c r="A6659" t="s">
        <v>352</v>
      </c>
      <c r="B6659">
        <v>1.2739314288326559E-6</v>
      </c>
      <c r="C6659" t="s">
        <v>35</v>
      </c>
      <c r="D6659" t="s">
        <v>15</v>
      </c>
      <c r="F6659" t="s">
        <v>36</v>
      </c>
      <c r="G6659">
        <v>0</v>
      </c>
      <c r="H6659" t="s">
        <v>352</v>
      </c>
      <c r="I6659" t="s">
        <v>340</v>
      </c>
    </row>
    <row r="6660" spans="1:19" x14ac:dyDescent="0.2">
      <c r="A6660" t="s">
        <v>442</v>
      </c>
      <c r="B6660">
        <v>3.7025999999999999E-3</v>
      </c>
      <c r="C6660" t="s">
        <v>42</v>
      </c>
      <c r="D6660" t="s">
        <v>16</v>
      </c>
      <c r="F6660" t="s">
        <v>36</v>
      </c>
      <c r="G6660">
        <v>0</v>
      </c>
      <c r="H6660" t="s">
        <v>443</v>
      </c>
      <c r="I6660" t="s">
        <v>353</v>
      </c>
    </row>
    <row r="6661" spans="1:19" x14ac:dyDescent="0.2">
      <c r="A6661" t="s">
        <v>354</v>
      </c>
      <c r="B6661">
        <v>-3.3322999999999998E-6</v>
      </c>
      <c r="C6661" t="s">
        <v>49</v>
      </c>
      <c r="D6661" t="s">
        <v>250</v>
      </c>
      <c r="F6661" t="s">
        <v>36</v>
      </c>
      <c r="G6661">
        <v>0</v>
      </c>
      <c r="H6661" t="s">
        <v>355</v>
      </c>
      <c r="I6661" t="s">
        <v>353</v>
      </c>
    </row>
    <row r="6663" spans="1:19" s="2" customFormat="1" x14ac:dyDescent="0.2">
      <c r="A6663" s="2" t="s">
        <v>2</v>
      </c>
      <c r="B6663" s="2" t="s">
        <v>1460</v>
      </c>
    </row>
    <row r="6664" spans="1:19" x14ac:dyDescent="0.2">
      <c r="A6664" t="s">
        <v>4</v>
      </c>
      <c r="B6664" t="s">
        <v>404</v>
      </c>
    </row>
    <row r="6665" spans="1:19" x14ac:dyDescent="0.2">
      <c r="A6665" t="s">
        <v>6</v>
      </c>
      <c r="B6665" t="s">
        <v>1713</v>
      </c>
    </row>
    <row r="6666" spans="1:19" x14ac:dyDescent="0.2">
      <c r="A6666" t="s">
        <v>8</v>
      </c>
      <c r="B6666">
        <v>1</v>
      </c>
    </row>
    <row r="6667" spans="1:19" x14ac:dyDescent="0.2">
      <c r="A6667" t="s">
        <v>9</v>
      </c>
      <c r="B6667" t="s">
        <v>73</v>
      </c>
    </row>
    <row r="6668" spans="1:19" x14ac:dyDescent="0.2">
      <c r="A6668" t="s">
        <v>11</v>
      </c>
      <c r="B6668" t="s">
        <v>12</v>
      </c>
    </row>
    <row r="6669" spans="1:19" x14ac:dyDescent="0.2">
      <c r="A6669" t="s">
        <v>13</v>
      </c>
      <c r="B6669" t="s">
        <v>14</v>
      </c>
    </row>
    <row r="6670" spans="1:19" x14ac:dyDescent="0.2">
      <c r="A6670" t="s">
        <v>15</v>
      </c>
      <c r="B6670" t="s">
        <v>53</v>
      </c>
    </row>
    <row r="6671" spans="1:19" x14ac:dyDescent="0.2">
      <c r="A6671" t="s">
        <v>17</v>
      </c>
    </row>
    <row r="6672" spans="1:19" s="2" customFormat="1" x14ac:dyDescent="0.2">
      <c r="A6672" s="2" t="s">
        <v>18</v>
      </c>
      <c r="B6672" s="2" t="s">
        <v>19</v>
      </c>
      <c r="C6672" s="2" t="s">
        <v>6</v>
      </c>
      <c r="D6672" s="2" t="s">
        <v>15</v>
      </c>
      <c r="E6672" s="2" t="s">
        <v>20</v>
      </c>
      <c r="F6672" s="2" t="s">
        <v>13</v>
      </c>
      <c r="G6672" s="2" t="s">
        <v>21</v>
      </c>
      <c r="H6672" s="2" t="s">
        <v>9</v>
      </c>
      <c r="I6672" s="2" t="s">
        <v>4</v>
      </c>
      <c r="J6672" s="2" t="s">
        <v>1925</v>
      </c>
      <c r="K6672" s="2" t="s">
        <v>1998</v>
      </c>
      <c r="L6672" s="2" t="s">
        <v>2002</v>
      </c>
      <c r="M6672" s="2" t="s">
        <v>2001</v>
      </c>
      <c r="O6672" s="2" t="s">
        <v>2000</v>
      </c>
      <c r="P6672" s="2" t="s">
        <v>2004</v>
      </c>
      <c r="Q6672" s="2" t="s">
        <v>1502</v>
      </c>
      <c r="R6672" s="2" t="s">
        <v>2005</v>
      </c>
      <c r="S6672" s="2" t="s">
        <v>2006</v>
      </c>
    </row>
    <row r="6673" spans="1:10" x14ac:dyDescent="0.2">
      <c r="A6673" t="s">
        <v>335</v>
      </c>
      <c r="B6673">
        <v>3.8502999999999998</v>
      </c>
      <c r="D6673" t="s">
        <v>30</v>
      </c>
      <c r="E6673" t="s">
        <v>336</v>
      </c>
      <c r="F6673" t="s">
        <v>27</v>
      </c>
      <c r="G6673">
        <v>0</v>
      </c>
      <c r="I6673" t="s">
        <v>337</v>
      </c>
    </row>
    <row r="6674" spans="1:10" x14ac:dyDescent="0.2">
      <c r="A6674" t="s">
        <v>29</v>
      </c>
      <c r="B6674">
        <v>0.25026999999999999</v>
      </c>
      <c r="D6674" t="s">
        <v>30</v>
      </c>
      <c r="E6674" t="s">
        <v>31</v>
      </c>
      <c r="F6674" t="s">
        <v>27</v>
      </c>
      <c r="G6674">
        <v>0</v>
      </c>
      <c r="I6674" t="s">
        <v>338</v>
      </c>
    </row>
    <row r="6675" spans="1:10" x14ac:dyDescent="0.2">
      <c r="A6675" t="s">
        <v>1460</v>
      </c>
      <c r="B6675">
        <v>1</v>
      </c>
      <c r="C6675" t="str">
        <f>B6665</f>
        <v>IN</v>
      </c>
      <c r="D6675" t="s">
        <v>53</v>
      </c>
      <c r="E6675" t="s">
        <v>339</v>
      </c>
      <c r="F6675" t="s">
        <v>33</v>
      </c>
      <c r="G6675">
        <v>0</v>
      </c>
      <c r="H6675" t="s">
        <v>73</v>
      </c>
      <c r="J6675">
        <f>VLOOKUP(C6675,'extension - production vol'!$B$6:$D$235,3,0)</f>
        <v>2628.154</v>
      </c>
    </row>
    <row r="6676" spans="1:10" x14ac:dyDescent="0.2">
      <c r="A6676" t="s">
        <v>1434</v>
      </c>
      <c r="B6676">
        <v>3.3521534714391271E-8</v>
      </c>
      <c r="C6676" t="s">
        <v>49</v>
      </c>
      <c r="D6676" t="s">
        <v>15</v>
      </c>
      <c r="F6676" t="s">
        <v>36</v>
      </c>
      <c r="G6676">
        <v>0</v>
      </c>
      <c r="H6676" t="s">
        <v>1434</v>
      </c>
      <c r="I6676" t="s">
        <v>340</v>
      </c>
    </row>
    <row r="6677" spans="1:10" x14ac:dyDescent="0.2">
      <c r="A6677" t="s">
        <v>1435</v>
      </c>
      <c r="B6677">
        <v>1.7708617649119798E-8</v>
      </c>
      <c r="C6677" t="s">
        <v>49</v>
      </c>
      <c r="D6677" t="s">
        <v>15</v>
      </c>
      <c r="F6677" t="s">
        <v>36</v>
      </c>
      <c r="G6677">
        <v>0</v>
      </c>
      <c r="H6677" t="s">
        <v>1435</v>
      </c>
      <c r="I6677" t="s">
        <v>340</v>
      </c>
    </row>
    <row r="6678" spans="1:10" x14ac:dyDescent="0.2">
      <c r="A6678" t="s">
        <v>1452</v>
      </c>
      <c r="B6678">
        <v>3.0570455872195341E-10</v>
      </c>
      <c r="C6678" t="s">
        <v>35</v>
      </c>
      <c r="D6678" t="s">
        <v>15</v>
      </c>
      <c r="F6678" t="s">
        <v>36</v>
      </c>
      <c r="G6678">
        <v>0</v>
      </c>
      <c r="H6678" t="s">
        <v>1452</v>
      </c>
      <c r="I6678" t="s">
        <v>340</v>
      </c>
    </row>
    <row r="6679" spans="1:10" x14ac:dyDescent="0.2">
      <c r="A6679" t="s">
        <v>1453</v>
      </c>
      <c r="B6679">
        <v>3.7018911407736551E-10</v>
      </c>
      <c r="C6679" t="s">
        <v>35</v>
      </c>
      <c r="D6679" t="s">
        <v>15</v>
      </c>
      <c r="F6679" t="s">
        <v>36</v>
      </c>
      <c r="G6679">
        <v>0</v>
      </c>
      <c r="H6679" t="s">
        <v>1453</v>
      </c>
      <c r="I6679" t="s">
        <v>340</v>
      </c>
    </row>
    <row r="6680" spans="1:10" x14ac:dyDescent="0.2">
      <c r="A6680" t="s">
        <v>1454</v>
      </c>
      <c r="B6680">
        <v>4.824400067330827E-11</v>
      </c>
      <c r="C6680" t="s">
        <v>35</v>
      </c>
      <c r="D6680" t="s">
        <v>15</v>
      </c>
      <c r="F6680" t="s">
        <v>36</v>
      </c>
      <c r="G6680">
        <v>0</v>
      </c>
      <c r="H6680" t="s">
        <v>1454</v>
      </c>
      <c r="I6680" t="s">
        <v>340</v>
      </c>
    </row>
    <row r="6681" spans="1:10" x14ac:dyDescent="0.2">
      <c r="A6681" t="s">
        <v>1455</v>
      </c>
      <c r="B6681">
        <v>9.7920991465625702E-9</v>
      </c>
      <c r="C6681" t="s">
        <v>35</v>
      </c>
      <c r="D6681" t="s">
        <v>15</v>
      </c>
      <c r="F6681" t="s">
        <v>36</v>
      </c>
      <c r="G6681">
        <v>0</v>
      </c>
      <c r="H6681" t="s">
        <v>1455</v>
      </c>
      <c r="I6681" t="s">
        <v>340</v>
      </c>
    </row>
    <row r="6682" spans="1:10" x14ac:dyDescent="0.2">
      <c r="A6682" t="s">
        <v>1456</v>
      </c>
      <c r="B6682">
        <v>5.1826475970831156E-9</v>
      </c>
      <c r="C6682" t="s">
        <v>35</v>
      </c>
      <c r="D6682" t="s">
        <v>15</v>
      </c>
      <c r="F6682" t="s">
        <v>36</v>
      </c>
      <c r="G6682">
        <v>0</v>
      </c>
      <c r="H6682" t="s">
        <v>1456</v>
      </c>
      <c r="I6682" t="s">
        <v>340</v>
      </c>
    </row>
    <row r="6683" spans="1:10" x14ac:dyDescent="0.2">
      <c r="A6683" t="s">
        <v>1461</v>
      </c>
      <c r="B6683">
        <v>5.3404337904433668E-9</v>
      </c>
      <c r="C6683" t="s">
        <v>49</v>
      </c>
      <c r="D6683" t="s">
        <v>15</v>
      </c>
      <c r="F6683" t="s">
        <v>36</v>
      </c>
      <c r="G6683">
        <v>0</v>
      </c>
      <c r="H6683" t="s">
        <v>1461</v>
      </c>
      <c r="I6683" t="s">
        <v>340</v>
      </c>
    </row>
    <row r="6684" spans="1:10" x14ac:dyDescent="0.2">
      <c r="A6684" t="s">
        <v>1457</v>
      </c>
      <c r="B6684">
        <v>6.2434324500307844E-8</v>
      </c>
      <c r="C6684" t="s">
        <v>49</v>
      </c>
      <c r="D6684" t="s">
        <v>15</v>
      </c>
      <c r="F6684" t="s">
        <v>36</v>
      </c>
      <c r="G6684">
        <v>0</v>
      </c>
      <c r="H6684" t="s">
        <v>1457</v>
      </c>
      <c r="I6684" t="s">
        <v>340</v>
      </c>
    </row>
    <row r="6685" spans="1:10" x14ac:dyDescent="0.2">
      <c r="A6685" t="s">
        <v>1462</v>
      </c>
      <c r="B6685">
        <v>1.9816111689228142E-9</v>
      </c>
      <c r="C6685" t="s">
        <v>49</v>
      </c>
      <c r="D6685" t="s">
        <v>15</v>
      </c>
      <c r="F6685" t="s">
        <v>36</v>
      </c>
      <c r="G6685">
        <v>0</v>
      </c>
      <c r="H6685" t="s">
        <v>1462</v>
      </c>
      <c r="I6685" t="s">
        <v>340</v>
      </c>
    </row>
    <row r="6686" spans="1:10" x14ac:dyDescent="0.2">
      <c r="A6686" t="s">
        <v>1458</v>
      </c>
      <c r="B6686">
        <v>3.3001000093019847E-8</v>
      </c>
      <c r="C6686" t="s">
        <v>49</v>
      </c>
      <c r="D6686" t="s">
        <v>15</v>
      </c>
      <c r="F6686" t="s">
        <v>36</v>
      </c>
      <c r="G6686">
        <v>0</v>
      </c>
      <c r="H6686" t="s">
        <v>1458</v>
      </c>
      <c r="I6686" t="s">
        <v>340</v>
      </c>
    </row>
    <row r="6687" spans="1:10" x14ac:dyDescent="0.2">
      <c r="A6687" t="s">
        <v>442</v>
      </c>
      <c r="B6687">
        <v>3.7025999999999999E-3</v>
      </c>
      <c r="C6687" t="s">
        <v>42</v>
      </c>
      <c r="D6687" t="s">
        <v>16</v>
      </c>
      <c r="F6687" t="s">
        <v>36</v>
      </c>
      <c r="G6687">
        <v>0</v>
      </c>
      <c r="H6687" t="s">
        <v>443</v>
      </c>
      <c r="I6687" t="s">
        <v>353</v>
      </c>
    </row>
    <row r="6688" spans="1:10" x14ac:dyDescent="0.2">
      <c r="A6688" t="s">
        <v>354</v>
      </c>
      <c r="B6688">
        <v>-3.3322999999999998E-6</v>
      </c>
      <c r="C6688" t="s">
        <v>49</v>
      </c>
      <c r="D6688" t="s">
        <v>250</v>
      </c>
      <c r="F6688" t="s">
        <v>36</v>
      </c>
      <c r="G6688">
        <v>0</v>
      </c>
      <c r="H6688" t="s">
        <v>355</v>
      </c>
      <c r="I6688" t="s">
        <v>353</v>
      </c>
    </row>
    <row r="6690" spans="1:22" s="2" customFormat="1" x14ac:dyDescent="0.2">
      <c r="A6690" s="2" t="s">
        <v>2</v>
      </c>
      <c r="B6690" s="2" t="s">
        <v>332</v>
      </c>
    </row>
    <row r="6691" spans="1:22" x14ac:dyDescent="0.2">
      <c r="A6691" t="s">
        <v>4</v>
      </c>
      <c r="B6691" t="s">
        <v>356</v>
      </c>
    </row>
    <row r="6692" spans="1:22" x14ac:dyDescent="0.2">
      <c r="A6692" t="s">
        <v>6</v>
      </c>
      <c r="B6692" t="s">
        <v>1713</v>
      </c>
    </row>
    <row r="6693" spans="1:22" x14ac:dyDescent="0.2">
      <c r="A6693" t="s">
        <v>8</v>
      </c>
      <c r="B6693">
        <v>1</v>
      </c>
    </row>
    <row r="6694" spans="1:22" x14ac:dyDescent="0.2">
      <c r="A6694" t="s">
        <v>9</v>
      </c>
      <c r="B6694" t="s">
        <v>73</v>
      </c>
    </row>
    <row r="6695" spans="1:22" x14ac:dyDescent="0.2">
      <c r="A6695" t="s">
        <v>11</v>
      </c>
      <c r="B6695" t="s">
        <v>12</v>
      </c>
    </row>
    <row r="6696" spans="1:22" x14ac:dyDescent="0.2">
      <c r="A6696" t="s">
        <v>13</v>
      </c>
      <c r="B6696" t="s">
        <v>14</v>
      </c>
    </row>
    <row r="6697" spans="1:22" x14ac:dyDescent="0.2">
      <c r="A6697" t="s">
        <v>15</v>
      </c>
      <c r="B6697" t="s">
        <v>53</v>
      </c>
    </row>
    <row r="6698" spans="1:22" x14ac:dyDescent="0.2">
      <c r="A6698" t="s">
        <v>17</v>
      </c>
    </row>
    <row r="6699" spans="1:22" s="2" customFormat="1" x14ac:dyDescent="0.2">
      <c r="A6699" s="2" t="s">
        <v>18</v>
      </c>
      <c r="B6699" s="2" t="s">
        <v>19</v>
      </c>
      <c r="C6699" s="2" t="s">
        <v>6</v>
      </c>
      <c r="D6699" s="2" t="s">
        <v>15</v>
      </c>
      <c r="E6699" s="2" t="s">
        <v>20</v>
      </c>
      <c r="F6699" s="2" t="s">
        <v>13</v>
      </c>
      <c r="G6699" s="2" t="s">
        <v>21</v>
      </c>
      <c r="H6699" s="2" t="s">
        <v>22</v>
      </c>
      <c r="I6699" s="2" t="s">
        <v>23</v>
      </c>
      <c r="J6699" s="2" t="s">
        <v>4</v>
      </c>
      <c r="K6699" s="2" t="s">
        <v>24</v>
      </c>
      <c r="L6699" s="2" t="s">
        <v>9</v>
      </c>
      <c r="M6699" s="2" t="s">
        <v>1998</v>
      </c>
      <c r="O6699" s="2" t="s">
        <v>2002</v>
      </c>
      <c r="P6699" s="2" t="s">
        <v>2003</v>
      </c>
      <c r="Q6699" s="2" t="s">
        <v>2001</v>
      </c>
      <c r="R6699" s="2" t="s">
        <v>2000</v>
      </c>
      <c r="S6699" s="2" t="s">
        <v>2004</v>
      </c>
      <c r="T6699" s="2" t="s">
        <v>1502</v>
      </c>
      <c r="U6699" s="2" t="s">
        <v>2005</v>
      </c>
      <c r="V6699" s="2" t="s">
        <v>2006</v>
      </c>
    </row>
    <row r="6700" spans="1:22" x14ac:dyDescent="0.2">
      <c r="A6700" t="s">
        <v>335</v>
      </c>
      <c r="B6700">
        <v>3.8502999999999998</v>
      </c>
      <c r="D6700" t="s">
        <v>30</v>
      </c>
      <c r="E6700" t="s">
        <v>336</v>
      </c>
      <c r="F6700" t="s">
        <v>27</v>
      </c>
      <c r="G6700">
        <v>2</v>
      </c>
      <c r="H6700">
        <v>1.348151067341848</v>
      </c>
      <c r="I6700">
        <v>4.3409845976280087E-2</v>
      </c>
      <c r="J6700" t="s">
        <v>337</v>
      </c>
    </row>
    <row r="6701" spans="1:22" x14ac:dyDescent="0.2">
      <c r="A6701" t="s">
        <v>29</v>
      </c>
      <c r="B6701">
        <v>0.25026999999999999</v>
      </c>
      <c r="D6701" t="s">
        <v>30</v>
      </c>
      <c r="E6701" t="s">
        <v>31</v>
      </c>
      <c r="F6701" t="s">
        <v>27</v>
      </c>
      <c r="G6701">
        <v>2</v>
      </c>
      <c r="H6701">
        <v>-1.385214943900327</v>
      </c>
      <c r="I6701">
        <v>2.439508208471609E-2</v>
      </c>
      <c r="J6701" t="s">
        <v>358</v>
      </c>
    </row>
    <row r="6702" spans="1:22" x14ac:dyDescent="0.2">
      <c r="A6702" t="s">
        <v>332</v>
      </c>
      <c r="B6702">
        <v>1</v>
      </c>
      <c r="C6702" t="str">
        <f>B6692</f>
        <v>IN</v>
      </c>
      <c r="D6702" t="s">
        <v>53</v>
      </c>
      <c r="E6702" t="s">
        <v>339</v>
      </c>
      <c r="F6702" t="s">
        <v>33</v>
      </c>
      <c r="G6702">
        <v>0</v>
      </c>
      <c r="H6702">
        <v>1</v>
      </c>
      <c r="L6702" t="s">
        <v>73</v>
      </c>
      <c r="M6702">
        <f>VLOOKUP(C6702,'extension - production vol'!$B$6:$D$235,3,0)</f>
        <v>2628.154</v>
      </c>
    </row>
    <row r="6703" spans="1:22" x14ac:dyDescent="0.2">
      <c r="A6703" t="s">
        <v>1434</v>
      </c>
      <c r="B6703">
        <v>9.5377999999999999E-9</v>
      </c>
      <c r="C6703" t="s">
        <v>49</v>
      </c>
      <c r="D6703" t="s">
        <v>15</v>
      </c>
      <c r="F6703" t="s">
        <v>36</v>
      </c>
      <c r="G6703">
        <v>2</v>
      </c>
      <c r="H6703">
        <v>-18.46800298604678</v>
      </c>
      <c r="I6703">
        <v>9.798894162072011E-2</v>
      </c>
      <c r="J6703" t="s">
        <v>340</v>
      </c>
      <c r="L6703" t="s">
        <v>1434</v>
      </c>
    </row>
    <row r="6704" spans="1:22" x14ac:dyDescent="0.2">
      <c r="A6704" t="s">
        <v>1435</v>
      </c>
      <c r="B6704">
        <v>5.0512999999999997E-9</v>
      </c>
      <c r="C6704" t="s">
        <v>49</v>
      </c>
      <c r="D6704" t="s">
        <v>15</v>
      </c>
      <c r="F6704" t="s">
        <v>36</v>
      </c>
      <c r="G6704">
        <v>2</v>
      </c>
      <c r="H6704">
        <v>-19.10362020104489</v>
      </c>
      <c r="I6704">
        <v>9.798894162072011E-2</v>
      </c>
      <c r="J6704" t="s">
        <v>340</v>
      </c>
      <c r="L6704" t="s">
        <v>1435</v>
      </c>
    </row>
    <row r="6705" spans="1:12" x14ac:dyDescent="0.2">
      <c r="A6705" t="s">
        <v>1439</v>
      </c>
      <c r="B6705">
        <v>2.7893999999999999E-9</v>
      </c>
      <c r="C6705" t="s">
        <v>49</v>
      </c>
      <c r="D6705" t="s">
        <v>15</v>
      </c>
      <c r="F6705" t="s">
        <v>36</v>
      </c>
      <c r="G6705">
        <v>2</v>
      </c>
      <c r="H6705">
        <v>-19.697439318003951</v>
      </c>
      <c r="I6705">
        <v>9.798894162072011E-2</v>
      </c>
      <c r="J6705" t="s">
        <v>340</v>
      </c>
      <c r="L6705" t="s">
        <v>1439</v>
      </c>
    </row>
    <row r="6706" spans="1:12" x14ac:dyDescent="0.2">
      <c r="A6706" t="s">
        <v>1440</v>
      </c>
      <c r="B6706">
        <v>5.6277000000000002E-8</v>
      </c>
      <c r="C6706" t="s">
        <v>49</v>
      </c>
      <c r="D6706" t="s">
        <v>15</v>
      </c>
      <c r="F6706" t="s">
        <v>36</v>
      </c>
      <c r="G6706">
        <v>2</v>
      </c>
      <c r="H6706">
        <v>-16.692979911025031</v>
      </c>
      <c r="I6706">
        <v>9.798894162072011E-2</v>
      </c>
      <c r="J6706" t="s">
        <v>340</v>
      </c>
      <c r="L6706" t="s">
        <v>1440</v>
      </c>
    </row>
    <row r="6707" spans="1:12" x14ac:dyDescent="0.2">
      <c r="A6707" t="s">
        <v>1441</v>
      </c>
      <c r="B6707">
        <v>4.4043E-10</v>
      </c>
      <c r="C6707" t="s">
        <v>35</v>
      </c>
      <c r="D6707" t="s">
        <v>15</v>
      </c>
      <c r="F6707" t="s">
        <v>36</v>
      </c>
      <c r="G6707">
        <v>2</v>
      </c>
      <c r="H6707">
        <v>-21.54326959350907</v>
      </c>
      <c r="I6707">
        <v>9.798894162072011E-2</v>
      </c>
      <c r="J6707" t="s">
        <v>340</v>
      </c>
      <c r="L6707" t="s">
        <v>1441</v>
      </c>
    </row>
    <row r="6708" spans="1:12" x14ac:dyDescent="0.2">
      <c r="A6708" t="s">
        <v>1442</v>
      </c>
      <c r="B6708">
        <v>7.3404E-9</v>
      </c>
      <c r="C6708" t="s">
        <v>35</v>
      </c>
      <c r="D6708" t="s">
        <v>15</v>
      </c>
      <c r="F6708" t="s">
        <v>36</v>
      </c>
      <c r="G6708">
        <v>2</v>
      </c>
      <c r="H6708">
        <v>-18.729872499892029</v>
      </c>
      <c r="I6708">
        <v>9.798894162072011E-2</v>
      </c>
      <c r="J6708" t="s">
        <v>340</v>
      </c>
      <c r="L6708" t="s">
        <v>1442</v>
      </c>
    </row>
    <row r="6709" spans="1:12" x14ac:dyDescent="0.2">
      <c r="A6709" t="s">
        <v>1452</v>
      </c>
      <c r="B6709">
        <v>3.8934000000000002E-10</v>
      </c>
      <c r="C6709" t="s">
        <v>35</v>
      </c>
      <c r="D6709" t="s">
        <v>15</v>
      </c>
      <c r="F6709" t="s">
        <v>36</v>
      </c>
      <c r="G6709">
        <v>2</v>
      </c>
      <c r="H6709">
        <v>-21.666568118067421</v>
      </c>
      <c r="I6709">
        <v>9.798894162072011E-2</v>
      </c>
      <c r="J6709" t="s">
        <v>340</v>
      </c>
      <c r="L6709" t="s">
        <v>1452</v>
      </c>
    </row>
    <row r="6710" spans="1:12" x14ac:dyDescent="0.2">
      <c r="A6710" t="s">
        <v>1453</v>
      </c>
      <c r="B6710">
        <v>4.7130000000000002E-10</v>
      </c>
      <c r="C6710" t="s">
        <v>35</v>
      </c>
      <c r="D6710" t="s">
        <v>15</v>
      </c>
      <c r="F6710" t="s">
        <v>36</v>
      </c>
      <c r="G6710">
        <v>2</v>
      </c>
      <c r="H6710">
        <v>-21.47552628199886</v>
      </c>
      <c r="I6710">
        <v>9.798894162072011E-2</v>
      </c>
      <c r="J6710" t="s">
        <v>340</v>
      </c>
      <c r="L6710" t="s">
        <v>1453</v>
      </c>
    </row>
    <row r="6711" spans="1:12" x14ac:dyDescent="0.2">
      <c r="A6711" t="s">
        <v>1454</v>
      </c>
      <c r="B6711">
        <v>6.1474000000000004E-11</v>
      </c>
      <c r="C6711" t="s">
        <v>35</v>
      </c>
      <c r="D6711" t="s">
        <v>15</v>
      </c>
      <c r="F6711" t="s">
        <v>36</v>
      </c>
      <c r="G6711">
        <v>2</v>
      </c>
      <c r="H6711">
        <v>-23.51240679473371</v>
      </c>
      <c r="I6711">
        <v>9.798894162072011E-2</v>
      </c>
      <c r="J6711" t="s">
        <v>340</v>
      </c>
      <c r="L6711" t="s">
        <v>1454</v>
      </c>
    </row>
    <row r="6712" spans="1:12" x14ac:dyDescent="0.2">
      <c r="A6712" t="s">
        <v>1455</v>
      </c>
      <c r="B6712">
        <v>1.2458999999999999E-8</v>
      </c>
      <c r="C6712" t="s">
        <v>35</v>
      </c>
      <c r="D6712" t="s">
        <v>15</v>
      </c>
      <c r="F6712" t="s">
        <v>36</v>
      </c>
      <c r="G6712">
        <v>2</v>
      </c>
      <c r="H6712">
        <v>-18.20082258362968</v>
      </c>
      <c r="I6712">
        <v>9.798894162072011E-2</v>
      </c>
      <c r="J6712" t="s">
        <v>340</v>
      </c>
      <c r="L6712" t="s">
        <v>1455</v>
      </c>
    </row>
    <row r="6713" spans="1:12" x14ac:dyDescent="0.2">
      <c r="A6713" t="s">
        <v>1456</v>
      </c>
      <c r="B6713">
        <v>6.5981999999999998E-9</v>
      </c>
      <c r="C6713" t="s">
        <v>35</v>
      </c>
      <c r="D6713" t="s">
        <v>15</v>
      </c>
      <c r="F6713" t="s">
        <v>36</v>
      </c>
      <c r="G6713">
        <v>2</v>
      </c>
      <c r="H6713">
        <v>-18.836468952383601</v>
      </c>
      <c r="I6713">
        <v>9.798894162072011E-2</v>
      </c>
      <c r="J6713" t="s">
        <v>340</v>
      </c>
      <c r="L6713" t="s">
        <v>1456</v>
      </c>
    </row>
    <row r="6714" spans="1:12" x14ac:dyDescent="0.2">
      <c r="A6714" t="s">
        <v>1461</v>
      </c>
      <c r="B6714">
        <v>1.0666E-9</v>
      </c>
      <c r="C6714" t="s">
        <v>49</v>
      </c>
      <c r="D6714" t="s">
        <v>15</v>
      </c>
      <c r="F6714" t="s">
        <v>36</v>
      </c>
      <c r="G6714">
        <v>2</v>
      </c>
      <c r="H6714">
        <v>-20.658789817762049</v>
      </c>
      <c r="I6714">
        <v>9.798894162072011E-2</v>
      </c>
      <c r="J6714" t="s">
        <v>340</v>
      </c>
      <c r="L6714" t="s">
        <v>1461</v>
      </c>
    </row>
    <row r="6715" spans="1:12" x14ac:dyDescent="0.2">
      <c r="A6715" t="s">
        <v>1457</v>
      </c>
      <c r="B6715">
        <v>1.7777000000000001E-8</v>
      </c>
      <c r="C6715" t="s">
        <v>49</v>
      </c>
      <c r="D6715" t="s">
        <v>15</v>
      </c>
      <c r="F6715" t="s">
        <v>36</v>
      </c>
      <c r="G6715">
        <v>2</v>
      </c>
      <c r="H6715">
        <v>-17.845360350005858</v>
      </c>
      <c r="I6715">
        <v>9.798894162072011E-2</v>
      </c>
      <c r="J6715" t="s">
        <v>340</v>
      </c>
      <c r="L6715" t="s">
        <v>1457</v>
      </c>
    </row>
    <row r="6716" spans="1:12" x14ac:dyDescent="0.2">
      <c r="A6716" t="s">
        <v>1462</v>
      </c>
      <c r="B6716">
        <v>5.6487000000000004E-10</v>
      </c>
      <c r="C6716" t="s">
        <v>49</v>
      </c>
      <c r="D6716" t="s">
        <v>15</v>
      </c>
      <c r="F6716" t="s">
        <v>36</v>
      </c>
      <c r="G6716">
        <v>2</v>
      </c>
      <c r="H6716">
        <v>-21.294425499752101</v>
      </c>
      <c r="I6716">
        <v>9.798894162072011E-2</v>
      </c>
      <c r="J6716" t="s">
        <v>340</v>
      </c>
      <c r="L6716" t="s">
        <v>1462</v>
      </c>
    </row>
    <row r="6717" spans="1:12" x14ac:dyDescent="0.2">
      <c r="A6717" t="s">
        <v>1458</v>
      </c>
      <c r="B6717">
        <v>9.4146000000000001E-9</v>
      </c>
      <c r="C6717" t="s">
        <v>49</v>
      </c>
      <c r="D6717" t="s">
        <v>15</v>
      </c>
      <c r="F6717" t="s">
        <v>36</v>
      </c>
      <c r="G6717">
        <v>2</v>
      </c>
      <c r="H6717">
        <v>-18.48100416113547</v>
      </c>
      <c r="I6717">
        <v>9.798894162072011E-2</v>
      </c>
      <c r="J6717" t="s">
        <v>340</v>
      </c>
      <c r="L6717" t="s">
        <v>1458</v>
      </c>
    </row>
    <row r="6718" spans="1:12" x14ac:dyDescent="0.2">
      <c r="A6718" t="s">
        <v>341</v>
      </c>
      <c r="B6718">
        <v>2.3616999999999999E-8</v>
      </c>
      <c r="C6718" t="s">
        <v>359</v>
      </c>
      <c r="D6718" t="s">
        <v>15</v>
      </c>
      <c r="F6718" t="s">
        <v>36</v>
      </c>
      <c r="G6718">
        <v>2</v>
      </c>
      <c r="H6718">
        <v>-17.561299045251399</v>
      </c>
      <c r="I6718">
        <v>9.798894162072011E-2</v>
      </c>
      <c r="J6718" t="s">
        <v>340</v>
      </c>
      <c r="L6718" t="s">
        <v>341</v>
      </c>
    </row>
    <row r="6719" spans="1:12" x14ac:dyDescent="0.2">
      <c r="A6719" t="s">
        <v>342</v>
      </c>
      <c r="B6719">
        <v>2.3616999999999999E-8</v>
      </c>
      <c r="C6719" t="s">
        <v>359</v>
      </c>
      <c r="D6719" t="s">
        <v>15</v>
      </c>
      <c r="F6719" t="s">
        <v>36</v>
      </c>
      <c r="G6719">
        <v>2</v>
      </c>
      <c r="H6719">
        <v>-17.561299045251399</v>
      </c>
      <c r="I6719">
        <v>9.798894162072011E-2</v>
      </c>
      <c r="J6719" t="s">
        <v>340</v>
      </c>
      <c r="L6719" t="s">
        <v>342</v>
      </c>
    </row>
    <row r="6720" spans="1:12" x14ac:dyDescent="0.2">
      <c r="A6720" t="s">
        <v>343</v>
      </c>
      <c r="B6720">
        <v>1.2508E-8</v>
      </c>
      <c r="C6720" t="s">
        <v>359</v>
      </c>
      <c r="D6720" t="s">
        <v>15</v>
      </c>
      <c r="F6720" t="s">
        <v>36</v>
      </c>
      <c r="G6720">
        <v>2</v>
      </c>
      <c r="H6720">
        <v>-18.196897397350821</v>
      </c>
      <c r="I6720">
        <v>9.798894162072011E-2</v>
      </c>
      <c r="J6720" t="s">
        <v>340</v>
      </c>
      <c r="L6720" t="s">
        <v>343</v>
      </c>
    </row>
    <row r="6721" spans="1:12" x14ac:dyDescent="0.2">
      <c r="A6721" t="s">
        <v>344</v>
      </c>
      <c r="B6721">
        <v>1.2508E-8</v>
      </c>
      <c r="C6721" t="s">
        <v>359</v>
      </c>
      <c r="D6721" t="s">
        <v>15</v>
      </c>
      <c r="F6721" t="s">
        <v>36</v>
      </c>
      <c r="G6721">
        <v>2</v>
      </c>
      <c r="H6721">
        <v>-18.196897397350821</v>
      </c>
      <c r="I6721">
        <v>9.798894162072011E-2</v>
      </c>
      <c r="J6721" t="s">
        <v>340</v>
      </c>
      <c r="L6721" t="s">
        <v>344</v>
      </c>
    </row>
    <row r="6722" spans="1:12" x14ac:dyDescent="0.2">
      <c r="A6722" t="s">
        <v>345</v>
      </c>
      <c r="B6722">
        <v>2.4797999999999997E-7</v>
      </c>
      <c r="C6722" t="s">
        <v>359</v>
      </c>
      <c r="D6722" t="s">
        <v>15</v>
      </c>
      <c r="F6722" t="s">
        <v>36</v>
      </c>
      <c r="G6722">
        <v>2</v>
      </c>
      <c r="H6722">
        <v>-15.20991773919472</v>
      </c>
      <c r="I6722">
        <v>9.798894162072011E-2</v>
      </c>
      <c r="J6722" t="s">
        <v>340</v>
      </c>
      <c r="L6722" t="s">
        <v>345</v>
      </c>
    </row>
    <row r="6723" spans="1:12" x14ac:dyDescent="0.2">
      <c r="A6723" t="s">
        <v>346</v>
      </c>
      <c r="B6723">
        <v>1.3133E-7</v>
      </c>
      <c r="C6723" t="s">
        <v>359</v>
      </c>
      <c r="D6723" t="s">
        <v>15</v>
      </c>
      <c r="F6723" t="s">
        <v>36</v>
      </c>
      <c r="G6723">
        <v>2</v>
      </c>
      <c r="H6723">
        <v>-15.845552597349339</v>
      </c>
      <c r="I6723">
        <v>9.798894162072011E-2</v>
      </c>
      <c r="J6723" t="s">
        <v>340</v>
      </c>
      <c r="L6723" t="s">
        <v>346</v>
      </c>
    </row>
    <row r="6724" spans="1:12" x14ac:dyDescent="0.2">
      <c r="A6724" t="s">
        <v>347</v>
      </c>
      <c r="B6724">
        <v>4.6489E-8</v>
      </c>
      <c r="C6724" t="s">
        <v>49</v>
      </c>
      <c r="D6724" t="s">
        <v>15</v>
      </c>
      <c r="F6724" t="s">
        <v>36</v>
      </c>
      <c r="G6724">
        <v>2</v>
      </c>
      <c r="H6724">
        <v>-16.884050111477411</v>
      </c>
      <c r="I6724">
        <v>9.798894162072011E-2</v>
      </c>
      <c r="J6724" t="s">
        <v>340</v>
      </c>
      <c r="L6724" t="s">
        <v>347</v>
      </c>
    </row>
    <row r="6725" spans="1:12" x14ac:dyDescent="0.2">
      <c r="A6725" t="s">
        <v>348</v>
      </c>
      <c r="B6725">
        <v>3.3766000000000001E-9</v>
      </c>
      <c r="C6725" t="s">
        <v>49</v>
      </c>
      <c r="D6725" t="s">
        <v>15</v>
      </c>
      <c r="F6725" t="s">
        <v>36</v>
      </c>
      <c r="G6725">
        <v>2</v>
      </c>
      <c r="H6725">
        <v>-19.506396550885459</v>
      </c>
      <c r="I6725">
        <v>9.798894162072011E-2</v>
      </c>
      <c r="J6725" t="s">
        <v>340</v>
      </c>
      <c r="L6725" t="s">
        <v>348</v>
      </c>
    </row>
    <row r="6726" spans="1:12" x14ac:dyDescent="0.2">
      <c r="A6726" t="s">
        <v>349</v>
      </c>
      <c r="B6726">
        <v>1.2213E-8</v>
      </c>
      <c r="C6726" t="s">
        <v>359</v>
      </c>
      <c r="D6726" t="s">
        <v>15</v>
      </c>
      <c r="F6726" t="s">
        <v>36</v>
      </c>
      <c r="G6726">
        <v>2</v>
      </c>
      <c r="H6726">
        <v>-18.220764878757461</v>
      </c>
      <c r="I6726">
        <v>9.798894162072011E-2</v>
      </c>
      <c r="J6726" t="s">
        <v>340</v>
      </c>
      <c r="L6726" t="s">
        <v>349</v>
      </c>
    </row>
    <row r="6727" spans="1:12" x14ac:dyDescent="0.2">
      <c r="A6727" t="s">
        <v>350</v>
      </c>
      <c r="B6727">
        <v>2.0354999999999999E-7</v>
      </c>
      <c r="C6727" t="s">
        <v>359</v>
      </c>
      <c r="D6727" t="s">
        <v>15</v>
      </c>
      <c r="F6727" t="s">
        <v>36</v>
      </c>
      <c r="G6727">
        <v>2</v>
      </c>
      <c r="H6727">
        <v>-15.40735416199742</v>
      </c>
      <c r="I6727">
        <v>9.798894162072011E-2</v>
      </c>
      <c r="J6727" t="s">
        <v>340</v>
      </c>
      <c r="L6727" t="s">
        <v>350</v>
      </c>
    </row>
    <row r="6728" spans="1:12" x14ac:dyDescent="0.2">
      <c r="A6728" t="s">
        <v>351</v>
      </c>
      <c r="B6728">
        <v>6.4681999999999996E-9</v>
      </c>
      <c r="C6728" t="s">
        <v>359</v>
      </c>
      <c r="D6728" t="s">
        <v>15</v>
      </c>
      <c r="F6728" t="s">
        <v>36</v>
      </c>
      <c r="G6728">
        <v>2</v>
      </c>
      <c r="H6728">
        <v>-18.856367974250119</v>
      </c>
      <c r="I6728">
        <v>9.798894162072011E-2</v>
      </c>
      <c r="J6728" t="s">
        <v>340</v>
      </c>
      <c r="L6728" t="s">
        <v>351</v>
      </c>
    </row>
    <row r="6729" spans="1:12" x14ac:dyDescent="0.2">
      <c r="A6729" t="s">
        <v>352</v>
      </c>
      <c r="B6729">
        <v>1.078E-7</v>
      </c>
      <c r="C6729" t="s">
        <v>359</v>
      </c>
      <c r="D6729" t="s">
        <v>15</v>
      </c>
      <c r="F6729" t="s">
        <v>36</v>
      </c>
      <c r="G6729">
        <v>2</v>
      </c>
      <c r="H6729">
        <v>-16.042988178471511</v>
      </c>
      <c r="I6729">
        <v>9.798894162072011E-2</v>
      </c>
      <c r="J6729" t="s">
        <v>340</v>
      </c>
      <c r="L6729" t="s">
        <v>352</v>
      </c>
    </row>
    <row r="6730" spans="1:12" x14ac:dyDescent="0.2">
      <c r="A6730" t="s">
        <v>442</v>
      </c>
      <c r="B6730">
        <v>2.0720999999999999E-3</v>
      </c>
      <c r="C6730" t="s">
        <v>42</v>
      </c>
      <c r="D6730" t="s">
        <v>16</v>
      </c>
      <c r="F6730" t="s">
        <v>36</v>
      </c>
      <c r="G6730">
        <v>2</v>
      </c>
      <c r="H6730">
        <v>-6.1791926932012373</v>
      </c>
      <c r="I6730">
        <v>4.3409845976280087E-2</v>
      </c>
      <c r="J6730" t="s">
        <v>353</v>
      </c>
      <c r="L6730" t="s">
        <v>443</v>
      </c>
    </row>
    <row r="6731" spans="1:12" x14ac:dyDescent="0.2">
      <c r="A6731" t="s">
        <v>354</v>
      </c>
      <c r="B6731">
        <v>-1.8648999999999999E-6</v>
      </c>
      <c r="C6731" t="s">
        <v>49</v>
      </c>
      <c r="D6731" t="s">
        <v>250</v>
      </c>
      <c r="F6731" t="s">
        <v>36</v>
      </c>
      <c r="G6731">
        <v>2</v>
      </c>
      <c r="H6731">
        <v>-13.19230312560901</v>
      </c>
      <c r="I6731">
        <v>4.3409845976280087E-2</v>
      </c>
      <c r="J6731" t="s">
        <v>353</v>
      </c>
      <c r="K6731" t="b">
        <v>1</v>
      </c>
      <c r="L6731" t="s">
        <v>355</v>
      </c>
    </row>
    <row r="6733" spans="1:12" s="2" customFormat="1" x14ac:dyDescent="0.2">
      <c r="A6733" s="2" t="s">
        <v>2</v>
      </c>
      <c r="B6733" s="2" t="s">
        <v>1459</v>
      </c>
    </row>
    <row r="6734" spans="1:12" x14ac:dyDescent="0.2">
      <c r="A6734" t="s">
        <v>4</v>
      </c>
      <c r="B6734" t="s">
        <v>404</v>
      </c>
    </row>
    <row r="6735" spans="1:12" x14ac:dyDescent="0.2">
      <c r="A6735" t="s">
        <v>6</v>
      </c>
      <c r="B6735" t="s">
        <v>1911</v>
      </c>
    </row>
    <row r="6736" spans="1:12" x14ac:dyDescent="0.2">
      <c r="A6736" t="s">
        <v>8</v>
      </c>
      <c r="B6736">
        <v>1</v>
      </c>
    </row>
    <row r="6737" spans="1:19" x14ac:dyDescent="0.2">
      <c r="A6737" t="s">
        <v>9</v>
      </c>
      <c r="B6737" t="s">
        <v>73</v>
      </c>
    </row>
    <row r="6738" spans="1:19" x14ac:dyDescent="0.2">
      <c r="A6738" t="s">
        <v>11</v>
      </c>
      <c r="B6738" t="s">
        <v>12</v>
      </c>
    </row>
    <row r="6739" spans="1:19" x14ac:dyDescent="0.2">
      <c r="A6739" t="s">
        <v>13</v>
      </c>
      <c r="B6739" t="s">
        <v>14</v>
      </c>
    </row>
    <row r="6740" spans="1:19" x14ac:dyDescent="0.2">
      <c r="A6740" t="s">
        <v>15</v>
      </c>
      <c r="B6740" t="s">
        <v>53</v>
      </c>
    </row>
    <row r="6741" spans="1:19" x14ac:dyDescent="0.2">
      <c r="A6741" t="s">
        <v>17</v>
      </c>
    </row>
    <row r="6742" spans="1:19" s="2" customFormat="1" x14ac:dyDescent="0.2">
      <c r="A6742" s="2" t="s">
        <v>18</v>
      </c>
      <c r="B6742" s="2" t="s">
        <v>19</v>
      </c>
      <c r="C6742" s="2" t="s">
        <v>6</v>
      </c>
      <c r="D6742" s="2" t="s">
        <v>15</v>
      </c>
      <c r="E6742" s="2" t="s">
        <v>20</v>
      </c>
      <c r="F6742" s="2" t="s">
        <v>13</v>
      </c>
      <c r="G6742" s="2" t="s">
        <v>21</v>
      </c>
      <c r="H6742" s="2" t="s">
        <v>9</v>
      </c>
      <c r="I6742" s="2" t="s">
        <v>4</v>
      </c>
      <c r="J6742" s="2" t="s">
        <v>1925</v>
      </c>
      <c r="K6742" s="2" t="s">
        <v>1998</v>
      </c>
      <c r="L6742" s="2" t="s">
        <v>2002</v>
      </c>
      <c r="M6742" s="2" t="s">
        <v>2001</v>
      </c>
      <c r="O6742" s="2" t="s">
        <v>2000</v>
      </c>
      <c r="P6742" s="2" t="s">
        <v>2004</v>
      </c>
      <c r="Q6742" s="2" t="s">
        <v>1502</v>
      </c>
      <c r="R6742" s="2" t="s">
        <v>2005</v>
      </c>
      <c r="S6742" s="2" t="s">
        <v>2006</v>
      </c>
    </row>
    <row r="6743" spans="1:19" x14ac:dyDescent="0.2">
      <c r="A6743" t="s">
        <v>335</v>
      </c>
      <c r="B6743">
        <v>3.8502999999999998</v>
      </c>
      <c r="D6743" t="s">
        <v>30</v>
      </c>
      <c r="E6743" t="s">
        <v>336</v>
      </c>
      <c r="F6743" t="s">
        <v>27</v>
      </c>
      <c r="G6743">
        <v>0</v>
      </c>
      <c r="I6743" t="s">
        <v>337</v>
      </c>
    </row>
    <row r="6744" spans="1:19" x14ac:dyDescent="0.2">
      <c r="A6744" t="s">
        <v>29</v>
      </c>
      <c r="B6744">
        <v>0.25026999999999999</v>
      </c>
      <c r="D6744" t="s">
        <v>30</v>
      </c>
      <c r="E6744" t="s">
        <v>31</v>
      </c>
      <c r="F6744" t="s">
        <v>27</v>
      </c>
      <c r="G6744">
        <v>0</v>
      </c>
      <c r="I6744" t="s">
        <v>338</v>
      </c>
    </row>
    <row r="6745" spans="1:19" x14ac:dyDescent="0.2">
      <c r="A6745" t="s">
        <v>1459</v>
      </c>
      <c r="B6745">
        <v>1</v>
      </c>
      <c r="C6745" t="str">
        <f>B6735</f>
        <v>UY</v>
      </c>
      <c r="D6745" t="s">
        <v>53</v>
      </c>
      <c r="E6745" t="s">
        <v>339</v>
      </c>
      <c r="F6745" t="s">
        <v>33</v>
      </c>
      <c r="G6745">
        <v>0</v>
      </c>
      <c r="H6745" t="s">
        <v>73</v>
      </c>
      <c r="J6745">
        <f>VLOOKUP(C6745,'extension - production vol'!$B$6:$D$235,3,0)</f>
        <v>19.111999999999998</v>
      </c>
    </row>
    <row r="6746" spans="1:19" x14ac:dyDescent="0.2">
      <c r="A6746" t="s">
        <v>1439</v>
      </c>
      <c r="B6746">
        <v>6.4265290829504533E-9</v>
      </c>
      <c r="C6746" t="s">
        <v>49</v>
      </c>
      <c r="D6746" t="s">
        <v>15</v>
      </c>
      <c r="F6746" t="s">
        <v>36</v>
      </c>
      <c r="G6746">
        <v>0</v>
      </c>
      <c r="H6746" t="s">
        <v>1439</v>
      </c>
      <c r="I6746" t="s">
        <v>340</v>
      </c>
    </row>
    <row r="6747" spans="1:19" x14ac:dyDescent="0.2">
      <c r="A6747" t="s">
        <v>1440</v>
      </c>
      <c r="B6747">
        <v>7.9051994914169298E-8</v>
      </c>
      <c r="C6747" t="s">
        <v>49</v>
      </c>
      <c r="D6747" t="s">
        <v>15</v>
      </c>
      <c r="F6747" t="s">
        <v>36</v>
      </c>
      <c r="G6747">
        <v>0</v>
      </c>
      <c r="H6747" t="s">
        <v>1440</v>
      </c>
      <c r="I6747" t="s">
        <v>340</v>
      </c>
    </row>
    <row r="6748" spans="1:19" x14ac:dyDescent="0.2">
      <c r="A6748" t="s">
        <v>1441</v>
      </c>
      <c r="B6748">
        <v>4.3905136743696912E-9</v>
      </c>
      <c r="C6748" t="s">
        <v>35</v>
      </c>
      <c r="D6748" t="s">
        <v>15</v>
      </c>
      <c r="F6748" t="s">
        <v>36</v>
      </c>
      <c r="G6748">
        <v>0</v>
      </c>
      <c r="H6748" t="s">
        <v>1441</v>
      </c>
      <c r="I6748" t="s">
        <v>340</v>
      </c>
    </row>
    <row r="6749" spans="1:19" x14ac:dyDescent="0.2">
      <c r="A6749" t="s">
        <v>1442</v>
      </c>
      <c r="B6749">
        <v>1.0521308675626849E-7</v>
      </c>
      <c r="C6749" t="s">
        <v>35</v>
      </c>
      <c r="D6749" t="s">
        <v>15</v>
      </c>
      <c r="F6749" t="s">
        <v>36</v>
      </c>
      <c r="G6749">
        <v>0</v>
      </c>
      <c r="H6749" t="s">
        <v>1442</v>
      </c>
      <c r="I6749" t="s">
        <v>340</v>
      </c>
    </row>
    <row r="6750" spans="1:19" x14ac:dyDescent="0.2">
      <c r="A6750" t="s">
        <v>341</v>
      </c>
      <c r="B6750">
        <v>2.1036182300075951E-7</v>
      </c>
      <c r="C6750" t="s">
        <v>35</v>
      </c>
      <c r="D6750" t="s">
        <v>15</v>
      </c>
      <c r="F6750" t="s">
        <v>36</v>
      </c>
      <c r="G6750">
        <v>0</v>
      </c>
      <c r="H6750" t="s">
        <v>341</v>
      </c>
      <c r="I6750" t="s">
        <v>340</v>
      </c>
    </row>
    <row r="6751" spans="1:19" x14ac:dyDescent="0.2">
      <c r="A6751" t="s">
        <v>342</v>
      </c>
      <c r="B6751">
        <v>2.1036182300075951E-7</v>
      </c>
      <c r="C6751" t="s">
        <v>35</v>
      </c>
      <c r="D6751" t="s">
        <v>15</v>
      </c>
      <c r="F6751" t="s">
        <v>36</v>
      </c>
      <c r="G6751">
        <v>0</v>
      </c>
      <c r="H6751" t="s">
        <v>342</v>
      </c>
      <c r="I6751" t="s">
        <v>340</v>
      </c>
    </row>
    <row r="6752" spans="1:19" x14ac:dyDescent="0.2">
      <c r="A6752" t="s">
        <v>343</v>
      </c>
      <c r="B6752">
        <v>1.161457169463653E-7</v>
      </c>
      <c r="C6752" t="s">
        <v>35</v>
      </c>
      <c r="D6752" t="s">
        <v>15</v>
      </c>
      <c r="F6752" t="s">
        <v>36</v>
      </c>
      <c r="G6752">
        <v>0</v>
      </c>
      <c r="H6752" t="s">
        <v>343</v>
      </c>
      <c r="I6752" t="s">
        <v>340</v>
      </c>
    </row>
    <row r="6753" spans="1:9" x14ac:dyDescent="0.2">
      <c r="A6753" t="s">
        <v>344</v>
      </c>
      <c r="B6753">
        <v>1.161457169463653E-7</v>
      </c>
      <c r="C6753" t="s">
        <v>35</v>
      </c>
      <c r="D6753" t="s">
        <v>15</v>
      </c>
      <c r="F6753" t="s">
        <v>36</v>
      </c>
      <c r="G6753">
        <v>0</v>
      </c>
      <c r="H6753" t="s">
        <v>344</v>
      </c>
      <c r="I6753" t="s">
        <v>340</v>
      </c>
    </row>
    <row r="6754" spans="1:9" x14ac:dyDescent="0.2">
      <c r="A6754" t="s">
        <v>345</v>
      </c>
      <c r="B6754">
        <v>2.1895696433061281E-6</v>
      </c>
      <c r="C6754" t="s">
        <v>35</v>
      </c>
      <c r="D6754" t="s">
        <v>15</v>
      </c>
      <c r="F6754" t="s">
        <v>36</v>
      </c>
      <c r="G6754">
        <v>0</v>
      </c>
      <c r="H6754" t="s">
        <v>345</v>
      </c>
      <c r="I6754" t="s">
        <v>340</v>
      </c>
    </row>
    <row r="6755" spans="1:9" x14ac:dyDescent="0.2">
      <c r="A6755" t="s">
        <v>346</v>
      </c>
      <c r="B6755">
        <v>1.2113722961667671E-6</v>
      </c>
      <c r="C6755" t="s">
        <v>35</v>
      </c>
      <c r="D6755" t="s">
        <v>15</v>
      </c>
      <c r="F6755" t="s">
        <v>36</v>
      </c>
      <c r="G6755">
        <v>0</v>
      </c>
      <c r="H6755" t="s">
        <v>346</v>
      </c>
      <c r="I6755" t="s">
        <v>340</v>
      </c>
    </row>
    <row r="6756" spans="1:9" x14ac:dyDescent="0.2">
      <c r="A6756" t="s">
        <v>347</v>
      </c>
      <c r="B6756">
        <v>1.5412295411323661E-7</v>
      </c>
      <c r="C6756" t="s">
        <v>49</v>
      </c>
      <c r="D6756" t="s">
        <v>15</v>
      </c>
      <c r="F6756" t="s">
        <v>36</v>
      </c>
      <c r="G6756">
        <v>0</v>
      </c>
      <c r="H6756" t="s">
        <v>347</v>
      </c>
      <c r="I6756" t="s">
        <v>340</v>
      </c>
    </row>
    <row r="6757" spans="1:9" x14ac:dyDescent="0.2">
      <c r="A6757" t="s">
        <v>348</v>
      </c>
      <c r="B6757">
        <v>3.281510868019834E-9</v>
      </c>
      <c r="C6757" t="s">
        <v>49</v>
      </c>
      <c r="D6757" t="s">
        <v>15</v>
      </c>
      <c r="F6757" t="s">
        <v>36</v>
      </c>
      <c r="G6757">
        <v>0</v>
      </c>
      <c r="H6757" t="s">
        <v>348</v>
      </c>
      <c r="I6757" t="s">
        <v>340</v>
      </c>
    </row>
    <row r="6758" spans="1:9" x14ac:dyDescent="0.2">
      <c r="A6758" t="s">
        <v>349</v>
      </c>
      <c r="B6758">
        <v>9.554485716244923E-8</v>
      </c>
      <c r="C6758" t="s">
        <v>35</v>
      </c>
      <c r="D6758" t="s">
        <v>15</v>
      </c>
      <c r="F6758" t="s">
        <v>36</v>
      </c>
      <c r="G6758">
        <v>0</v>
      </c>
      <c r="H6758" t="s">
        <v>349</v>
      </c>
      <c r="I6758" t="s">
        <v>340</v>
      </c>
    </row>
    <row r="6759" spans="1:9" x14ac:dyDescent="0.2">
      <c r="A6759" t="s">
        <v>350</v>
      </c>
      <c r="B6759">
        <v>2.2976263270017552E-6</v>
      </c>
      <c r="C6759" t="s">
        <v>35</v>
      </c>
      <c r="D6759" t="s">
        <v>15</v>
      </c>
      <c r="F6759" t="s">
        <v>36</v>
      </c>
      <c r="G6759">
        <v>0</v>
      </c>
      <c r="H6759" t="s">
        <v>350</v>
      </c>
      <c r="I6759" t="s">
        <v>340</v>
      </c>
    </row>
    <row r="6760" spans="1:9" x14ac:dyDescent="0.2">
      <c r="A6760" t="s">
        <v>351</v>
      </c>
      <c r="B6760">
        <v>5.3061518888431617E-8</v>
      </c>
      <c r="C6760" t="s">
        <v>35</v>
      </c>
      <c r="D6760" t="s">
        <v>15</v>
      </c>
      <c r="F6760" t="s">
        <v>36</v>
      </c>
      <c r="G6760">
        <v>0</v>
      </c>
      <c r="H6760" t="s">
        <v>351</v>
      </c>
      <c r="I6760" t="s">
        <v>340</v>
      </c>
    </row>
    <row r="6761" spans="1:9" x14ac:dyDescent="0.2">
      <c r="A6761" t="s">
        <v>352</v>
      </c>
      <c r="B6761">
        <v>1.2739314288326559E-6</v>
      </c>
      <c r="C6761" t="s">
        <v>35</v>
      </c>
      <c r="D6761" t="s">
        <v>15</v>
      </c>
      <c r="F6761" t="s">
        <v>36</v>
      </c>
      <c r="G6761">
        <v>0</v>
      </c>
      <c r="H6761" t="s">
        <v>352</v>
      </c>
      <c r="I6761" t="s">
        <v>340</v>
      </c>
    </row>
    <row r="6762" spans="1:9" x14ac:dyDescent="0.2">
      <c r="A6762" t="s">
        <v>442</v>
      </c>
      <c r="B6762">
        <v>3.7025999999999999E-3</v>
      </c>
      <c r="C6762" t="s">
        <v>42</v>
      </c>
      <c r="D6762" t="s">
        <v>16</v>
      </c>
      <c r="F6762" t="s">
        <v>36</v>
      </c>
      <c r="G6762">
        <v>0</v>
      </c>
      <c r="H6762" t="s">
        <v>443</v>
      </c>
      <c r="I6762" t="s">
        <v>353</v>
      </c>
    </row>
    <row r="6763" spans="1:9" x14ac:dyDescent="0.2">
      <c r="A6763" t="s">
        <v>354</v>
      </c>
      <c r="B6763">
        <v>-3.3322999999999998E-6</v>
      </c>
      <c r="C6763" t="s">
        <v>49</v>
      </c>
      <c r="D6763" t="s">
        <v>250</v>
      </c>
      <c r="F6763" t="s">
        <v>36</v>
      </c>
      <c r="G6763">
        <v>0</v>
      </c>
      <c r="H6763" t="s">
        <v>355</v>
      </c>
      <c r="I6763" t="s">
        <v>353</v>
      </c>
    </row>
    <row r="6765" spans="1:9" s="2" customFormat="1" x14ac:dyDescent="0.2">
      <c r="A6765" s="2" t="s">
        <v>2</v>
      </c>
      <c r="B6765" s="2" t="s">
        <v>1460</v>
      </c>
    </row>
    <row r="6766" spans="1:9" x14ac:dyDescent="0.2">
      <c r="A6766" t="s">
        <v>4</v>
      </c>
      <c r="B6766" t="s">
        <v>404</v>
      </c>
    </row>
    <row r="6767" spans="1:9" x14ac:dyDescent="0.2">
      <c r="A6767" t="s">
        <v>6</v>
      </c>
      <c r="B6767" t="s">
        <v>1911</v>
      </c>
    </row>
    <row r="6768" spans="1:9" x14ac:dyDescent="0.2">
      <c r="A6768" t="s">
        <v>8</v>
      </c>
      <c r="B6768">
        <v>1</v>
      </c>
    </row>
    <row r="6769" spans="1:19" x14ac:dyDescent="0.2">
      <c r="A6769" t="s">
        <v>9</v>
      </c>
      <c r="B6769" t="s">
        <v>73</v>
      </c>
    </row>
    <row r="6770" spans="1:19" x14ac:dyDescent="0.2">
      <c r="A6770" t="s">
        <v>11</v>
      </c>
      <c r="B6770" t="s">
        <v>12</v>
      </c>
    </row>
    <row r="6771" spans="1:19" x14ac:dyDescent="0.2">
      <c r="A6771" t="s">
        <v>13</v>
      </c>
      <c r="B6771" t="s">
        <v>14</v>
      </c>
    </row>
    <row r="6772" spans="1:19" x14ac:dyDescent="0.2">
      <c r="A6772" t="s">
        <v>15</v>
      </c>
      <c r="B6772" t="s">
        <v>53</v>
      </c>
    </row>
    <row r="6773" spans="1:19" x14ac:dyDescent="0.2">
      <c r="A6773" t="s">
        <v>17</v>
      </c>
    </row>
    <row r="6774" spans="1:19" s="2" customFormat="1" x14ac:dyDescent="0.2">
      <c r="A6774" s="2" t="s">
        <v>18</v>
      </c>
      <c r="B6774" s="2" t="s">
        <v>19</v>
      </c>
      <c r="C6774" s="2" t="s">
        <v>6</v>
      </c>
      <c r="D6774" s="2" t="s">
        <v>15</v>
      </c>
      <c r="E6774" s="2" t="s">
        <v>20</v>
      </c>
      <c r="F6774" s="2" t="s">
        <v>13</v>
      </c>
      <c r="G6774" s="2" t="s">
        <v>21</v>
      </c>
      <c r="H6774" s="2" t="s">
        <v>9</v>
      </c>
      <c r="I6774" s="2" t="s">
        <v>4</v>
      </c>
      <c r="J6774" s="2" t="s">
        <v>1925</v>
      </c>
      <c r="K6774" s="2" t="s">
        <v>1998</v>
      </c>
      <c r="L6774" s="2" t="s">
        <v>2002</v>
      </c>
      <c r="M6774" s="2" t="s">
        <v>2001</v>
      </c>
      <c r="O6774" s="2" t="s">
        <v>2000</v>
      </c>
      <c r="P6774" s="2" t="s">
        <v>2004</v>
      </c>
      <c r="Q6774" s="2" t="s">
        <v>1502</v>
      </c>
      <c r="R6774" s="2" t="s">
        <v>2005</v>
      </c>
      <c r="S6774" s="2" t="s">
        <v>2006</v>
      </c>
    </row>
    <row r="6775" spans="1:19" x14ac:dyDescent="0.2">
      <c r="A6775" t="s">
        <v>335</v>
      </c>
      <c r="B6775">
        <v>3.8502999999999998</v>
      </c>
      <c r="D6775" t="s">
        <v>30</v>
      </c>
      <c r="E6775" t="s">
        <v>336</v>
      </c>
      <c r="F6775" t="s">
        <v>27</v>
      </c>
      <c r="G6775">
        <v>0</v>
      </c>
      <c r="I6775" t="s">
        <v>337</v>
      </c>
    </row>
    <row r="6776" spans="1:19" x14ac:dyDescent="0.2">
      <c r="A6776" t="s">
        <v>29</v>
      </c>
      <c r="B6776">
        <v>0.25026999999999999</v>
      </c>
      <c r="D6776" t="s">
        <v>30</v>
      </c>
      <c r="E6776" t="s">
        <v>31</v>
      </c>
      <c r="F6776" t="s">
        <v>27</v>
      </c>
      <c r="G6776">
        <v>0</v>
      </c>
      <c r="I6776" t="s">
        <v>338</v>
      </c>
    </row>
    <row r="6777" spans="1:19" x14ac:dyDescent="0.2">
      <c r="A6777" t="s">
        <v>1460</v>
      </c>
      <c r="B6777">
        <v>1</v>
      </c>
      <c r="C6777" t="str">
        <f>B6767</f>
        <v>UY</v>
      </c>
      <c r="D6777" t="s">
        <v>53</v>
      </c>
      <c r="E6777" t="s">
        <v>339</v>
      </c>
      <c r="F6777" t="s">
        <v>33</v>
      </c>
      <c r="G6777">
        <v>0</v>
      </c>
      <c r="H6777" t="s">
        <v>73</v>
      </c>
      <c r="J6777">
        <f>VLOOKUP(C6777,'extension - production vol'!$B$6:$D$235,3,0)</f>
        <v>19.111999999999998</v>
      </c>
    </row>
    <row r="6778" spans="1:19" x14ac:dyDescent="0.2">
      <c r="A6778" t="s">
        <v>1434</v>
      </c>
      <c r="B6778">
        <v>3.3521534714391271E-8</v>
      </c>
      <c r="C6778" t="s">
        <v>49</v>
      </c>
      <c r="D6778" t="s">
        <v>15</v>
      </c>
      <c r="F6778" t="s">
        <v>36</v>
      </c>
      <c r="G6778">
        <v>0</v>
      </c>
      <c r="H6778" t="s">
        <v>1434</v>
      </c>
      <c r="I6778" t="s">
        <v>340</v>
      </c>
    </row>
    <row r="6779" spans="1:19" x14ac:dyDescent="0.2">
      <c r="A6779" t="s">
        <v>1435</v>
      </c>
      <c r="B6779">
        <v>1.7708617649119798E-8</v>
      </c>
      <c r="C6779" t="s">
        <v>49</v>
      </c>
      <c r="D6779" t="s">
        <v>15</v>
      </c>
      <c r="F6779" t="s">
        <v>36</v>
      </c>
      <c r="G6779">
        <v>0</v>
      </c>
      <c r="H6779" t="s">
        <v>1435</v>
      </c>
      <c r="I6779" t="s">
        <v>340</v>
      </c>
    </row>
    <row r="6780" spans="1:19" x14ac:dyDescent="0.2">
      <c r="A6780" t="s">
        <v>1452</v>
      </c>
      <c r="B6780">
        <v>3.0570455872195341E-10</v>
      </c>
      <c r="C6780" t="s">
        <v>35</v>
      </c>
      <c r="D6780" t="s">
        <v>15</v>
      </c>
      <c r="F6780" t="s">
        <v>36</v>
      </c>
      <c r="G6780">
        <v>0</v>
      </c>
      <c r="H6780" t="s">
        <v>1452</v>
      </c>
      <c r="I6780" t="s">
        <v>340</v>
      </c>
    </row>
    <row r="6781" spans="1:19" x14ac:dyDescent="0.2">
      <c r="A6781" t="s">
        <v>1453</v>
      </c>
      <c r="B6781">
        <v>3.7018911407736551E-10</v>
      </c>
      <c r="C6781" t="s">
        <v>35</v>
      </c>
      <c r="D6781" t="s">
        <v>15</v>
      </c>
      <c r="F6781" t="s">
        <v>36</v>
      </c>
      <c r="G6781">
        <v>0</v>
      </c>
      <c r="H6781" t="s">
        <v>1453</v>
      </c>
      <c r="I6781" t="s">
        <v>340</v>
      </c>
    </row>
    <row r="6782" spans="1:19" x14ac:dyDescent="0.2">
      <c r="A6782" t="s">
        <v>1454</v>
      </c>
      <c r="B6782">
        <v>4.824400067330827E-11</v>
      </c>
      <c r="C6782" t="s">
        <v>35</v>
      </c>
      <c r="D6782" t="s">
        <v>15</v>
      </c>
      <c r="F6782" t="s">
        <v>36</v>
      </c>
      <c r="G6782">
        <v>0</v>
      </c>
      <c r="H6782" t="s">
        <v>1454</v>
      </c>
      <c r="I6782" t="s">
        <v>340</v>
      </c>
    </row>
    <row r="6783" spans="1:19" x14ac:dyDescent="0.2">
      <c r="A6783" t="s">
        <v>1455</v>
      </c>
      <c r="B6783">
        <v>9.7920991465625702E-9</v>
      </c>
      <c r="C6783" t="s">
        <v>35</v>
      </c>
      <c r="D6783" t="s">
        <v>15</v>
      </c>
      <c r="F6783" t="s">
        <v>36</v>
      </c>
      <c r="G6783">
        <v>0</v>
      </c>
      <c r="H6783" t="s">
        <v>1455</v>
      </c>
      <c r="I6783" t="s">
        <v>340</v>
      </c>
    </row>
    <row r="6784" spans="1:19" x14ac:dyDescent="0.2">
      <c r="A6784" t="s">
        <v>1456</v>
      </c>
      <c r="B6784">
        <v>5.1826475970831156E-9</v>
      </c>
      <c r="C6784" t="s">
        <v>35</v>
      </c>
      <c r="D6784" t="s">
        <v>15</v>
      </c>
      <c r="F6784" t="s">
        <v>36</v>
      </c>
      <c r="G6784">
        <v>0</v>
      </c>
      <c r="H6784" t="s">
        <v>1456</v>
      </c>
      <c r="I6784" t="s">
        <v>340</v>
      </c>
    </row>
    <row r="6785" spans="1:9" x14ac:dyDescent="0.2">
      <c r="A6785" t="s">
        <v>1461</v>
      </c>
      <c r="B6785">
        <v>5.3404337904433668E-9</v>
      </c>
      <c r="C6785" t="s">
        <v>49</v>
      </c>
      <c r="D6785" t="s">
        <v>15</v>
      </c>
      <c r="F6785" t="s">
        <v>36</v>
      </c>
      <c r="G6785">
        <v>0</v>
      </c>
      <c r="H6785" t="s">
        <v>1461</v>
      </c>
      <c r="I6785" t="s">
        <v>340</v>
      </c>
    </row>
    <row r="6786" spans="1:9" x14ac:dyDescent="0.2">
      <c r="A6786" t="s">
        <v>1457</v>
      </c>
      <c r="B6786">
        <v>6.2434324500307844E-8</v>
      </c>
      <c r="C6786" t="s">
        <v>49</v>
      </c>
      <c r="D6786" t="s">
        <v>15</v>
      </c>
      <c r="F6786" t="s">
        <v>36</v>
      </c>
      <c r="G6786">
        <v>0</v>
      </c>
      <c r="H6786" t="s">
        <v>1457</v>
      </c>
      <c r="I6786" t="s">
        <v>340</v>
      </c>
    </row>
    <row r="6787" spans="1:9" x14ac:dyDescent="0.2">
      <c r="A6787" t="s">
        <v>1462</v>
      </c>
      <c r="B6787">
        <v>1.9816111689228142E-9</v>
      </c>
      <c r="C6787" t="s">
        <v>49</v>
      </c>
      <c r="D6787" t="s">
        <v>15</v>
      </c>
      <c r="F6787" t="s">
        <v>36</v>
      </c>
      <c r="G6787">
        <v>0</v>
      </c>
      <c r="H6787" t="s">
        <v>1462</v>
      </c>
      <c r="I6787" t="s">
        <v>340</v>
      </c>
    </row>
    <row r="6788" spans="1:9" x14ac:dyDescent="0.2">
      <c r="A6788" t="s">
        <v>1458</v>
      </c>
      <c r="B6788">
        <v>3.3001000093019847E-8</v>
      </c>
      <c r="C6788" t="s">
        <v>49</v>
      </c>
      <c r="D6788" t="s">
        <v>15</v>
      </c>
      <c r="F6788" t="s">
        <v>36</v>
      </c>
      <c r="G6788">
        <v>0</v>
      </c>
      <c r="H6788" t="s">
        <v>1458</v>
      </c>
      <c r="I6788" t="s">
        <v>340</v>
      </c>
    </row>
    <row r="6789" spans="1:9" x14ac:dyDescent="0.2">
      <c r="A6789" t="s">
        <v>442</v>
      </c>
      <c r="B6789">
        <v>3.7025999999999999E-3</v>
      </c>
      <c r="C6789" t="s">
        <v>42</v>
      </c>
      <c r="D6789" t="s">
        <v>16</v>
      </c>
      <c r="F6789" t="s">
        <v>36</v>
      </c>
      <c r="G6789">
        <v>0</v>
      </c>
      <c r="H6789" t="s">
        <v>443</v>
      </c>
      <c r="I6789" t="s">
        <v>353</v>
      </c>
    </row>
    <row r="6790" spans="1:9" x14ac:dyDescent="0.2">
      <c r="A6790" t="s">
        <v>354</v>
      </c>
      <c r="B6790">
        <v>-3.3322999999999998E-6</v>
      </c>
      <c r="C6790" t="s">
        <v>49</v>
      </c>
      <c r="D6790" t="s">
        <v>250</v>
      </c>
      <c r="F6790" t="s">
        <v>36</v>
      </c>
      <c r="G6790">
        <v>0</v>
      </c>
      <c r="H6790" t="s">
        <v>355</v>
      </c>
      <c r="I6790" t="s">
        <v>353</v>
      </c>
    </row>
    <row r="6792" spans="1:9" s="2" customFormat="1" x14ac:dyDescent="0.2">
      <c r="A6792" s="2" t="s">
        <v>2</v>
      </c>
      <c r="B6792" s="2" t="s">
        <v>332</v>
      </c>
    </row>
    <row r="6793" spans="1:9" x14ac:dyDescent="0.2">
      <c r="A6793" t="s">
        <v>4</v>
      </c>
      <c r="B6793" t="s">
        <v>356</v>
      </c>
    </row>
    <row r="6794" spans="1:9" x14ac:dyDescent="0.2">
      <c r="A6794" t="s">
        <v>6</v>
      </c>
      <c r="B6794" t="s">
        <v>1911</v>
      </c>
    </row>
    <row r="6795" spans="1:9" x14ac:dyDescent="0.2">
      <c r="A6795" t="s">
        <v>8</v>
      </c>
      <c r="B6795">
        <v>1</v>
      </c>
    </row>
    <row r="6796" spans="1:9" x14ac:dyDescent="0.2">
      <c r="A6796" t="s">
        <v>9</v>
      </c>
      <c r="B6796" t="s">
        <v>73</v>
      </c>
    </row>
    <row r="6797" spans="1:9" x14ac:dyDescent="0.2">
      <c r="A6797" t="s">
        <v>11</v>
      </c>
      <c r="B6797" t="s">
        <v>12</v>
      </c>
    </row>
    <row r="6798" spans="1:9" x14ac:dyDescent="0.2">
      <c r="A6798" t="s">
        <v>13</v>
      </c>
      <c r="B6798" t="s">
        <v>14</v>
      </c>
    </row>
    <row r="6799" spans="1:9" x14ac:dyDescent="0.2">
      <c r="A6799" t="s">
        <v>15</v>
      </c>
      <c r="B6799" t="s">
        <v>53</v>
      </c>
    </row>
    <row r="6800" spans="1:9" x14ac:dyDescent="0.2">
      <c r="A6800" t="s">
        <v>17</v>
      </c>
    </row>
    <row r="6801" spans="1:22" s="2" customFormat="1" x14ac:dyDescent="0.2">
      <c r="A6801" s="2" t="s">
        <v>18</v>
      </c>
      <c r="B6801" s="2" t="s">
        <v>19</v>
      </c>
      <c r="C6801" s="2" t="s">
        <v>6</v>
      </c>
      <c r="D6801" s="2" t="s">
        <v>15</v>
      </c>
      <c r="E6801" s="2" t="s">
        <v>20</v>
      </c>
      <c r="F6801" s="2" t="s">
        <v>13</v>
      </c>
      <c r="G6801" s="2" t="s">
        <v>21</v>
      </c>
      <c r="H6801" s="2" t="s">
        <v>22</v>
      </c>
      <c r="I6801" s="2" t="s">
        <v>23</v>
      </c>
      <c r="J6801" s="2" t="s">
        <v>4</v>
      </c>
      <c r="K6801" s="2" t="s">
        <v>24</v>
      </c>
      <c r="L6801" s="2" t="s">
        <v>9</v>
      </c>
      <c r="M6801" s="2" t="s">
        <v>1998</v>
      </c>
      <c r="O6801" s="2" t="s">
        <v>2002</v>
      </c>
      <c r="P6801" s="2" t="s">
        <v>2003</v>
      </c>
      <c r="Q6801" s="2" t="s">
        <v>2001</v>
      </c>
      <c r="R6801" s="2" t="s">
        <v>2000</v>
      </c>
      <c r="S6801" s="2" t="s">
        <v>2004</v>
      </c>
      <c r="T6801" s="2" t="s">
        <v>1502</v>
      </c>
      <c r="U6801" s="2" t="s">
        <v>2005</v>
      </c>
      <c r="V6801" s="2" t="s">
        <v>2006</v>
      </c>
    </row>
    <row r="6802" spans="1:22" x14ac:dyDescent="0.2">
      <c r="A6802" t="s">
        <v>335</v>
      </c>
      <c r="B6802">
        <v>3.8502999999999998</v>
      </c>
      <c r="D6802" t="s">
        <v>30</v>
      </c>
      <c r="E6802" t="s">
        <v>336</v>
      </c>
      <c r="F6802" t="s">
        <v>27</v>
      </c>
      <c r="G6802">
        <v>2</v>
      </c>
      <c r="H6802">
        <v>1.348151067341848</v>
      </c>
      <c r="I6802">
        <v>4.3409845976280087E-2</v>
      </c>
      <c r="J6802" t="s">
        <v>337</v>
      </c>
    </row>
    <row r="6803" spans="1:22" x14ac:dyDescent="0.2">
      <c r="A6803" t="s">
        <v>29</v>
      </c>
      <c r="B6803">
        <v>0.25026999999999999</v>
      </c>
      <c r="D6803" t="s">
        <v>30</v>
      </c>
      <c r="E6803" t="s">
        <v>31</v>
      </c>
      <c r="F6803" t="s">
        <v>27</v>
      </c>
      <c r="G6803">
        <v>2</v>
      </c>
      <c r="H6803">
        <v>-1.385214943900327</v>
      </c>
      <c r="I6803">
        <v>2.439508208471609E-2</v>
      </c>
      <c r="J6803" t="s">
        <v>358</v>
      </c>
    </row>
    <row r="6804" spans="1:22" x14ac:dyDescent="0.2">
      <c r="A6804" t="s">
        <v>332</v>
      </c>
      <c r="B6804">
        <v>1</v>
      </c>
      <c r="C6804" t="str">
        <f>B6794</f>
        <v>UY</v>
      </c>
      <c r="D6804" t="s">
        <v>53</v>
      </c>
      <c r="E6804" t="s">
        <v>339</v>
      </c>
      <c r="F6804" t="s">
        <v>33</v>
      </c>
      <c r="G6804">
        <v>0</v>
      </c>
      <c r="H6804">
        <v>1</v>
      </c>
      <c r="L6804" t="s">
        <v>73</v>
      </c>
      <c r="M6804">
        <f>VLOOKUP(C6804,'extension - production vol'!$B$6:$D$235,3,0)</f>
        <v>19.111999999999998</v>
      </c>
    </row>
    <row r="6805" spans="1:22" x14ac:dyDescent="0.2">
      <c r="A6805" t="s">
        <v>1434</v>
      </c>
      <c r="B6805">
        <v>9.5377999999999999E-9</v>
      </c>
      <c r="C6805" t="s">
        <v>49</v>
      </c>
      <c r="D6805" t="s">
        <v>15</v>
      </c>
      <c r="F6805" t="s">
        <v>36</v>
      </c>
      <c r="G6805">
        <v>2</v>
      </c>
      <c r="H6805">
        <v>-18.46800298604678</v>
      </c>
      <c r="I6805">
        <v>9.798894162072011E-2</v>
      </c>
      <c r="J6805" t="s">
        <v>340</v>
      </c>
      <c r="L6805" t="s">
        <v>1434</v>
      </c>
    </row>
    <row r="6806" spans="1:22" x14ac:dyDescent="0.2">
      <c r="A6806" t="s">
        <v>1435</v>
      </c>
      <c r="B6806">
        <v>5.0512999999999997E-9</v>
      </c>
      <c r="C6806" t="s">
        <v>49</v>
      </c>
      <c r="D6806" t="s">
        <v>15</v>
      </c>
      <c r="F6806" t="s">
        <v>36</v>
      </c>
      <c r="G6806">
        <v>2</v>
      </c>
      <c r="H6806">
        <v>-19.10362020104489</v>
      </c>
      <c r="I6806">
        <v>9.798894162072011E-2</v>
      </c>
      <c r="J6806" t="s">
        <v>340</v>
      </c>
      <c r="L6806" t="s">
        <v>1435</v>
      </c>
    </row>
    <row r="6807" spans="1:22" x14ac:dyDescent="0.2">
      <c r="A6807" t="s">
        <v>1439</v>
      </c>
      <c r="B6807">
        <v>2.7893999999999999E-9</v>
      </c>
      <c r="C6807" t="s">
        <v>49</v>
      </c>
      <c r="D6807" t="s">
        <v>15</v>
      </c>
      <c r="F6807" t="s">
        <v>36</v>
      </c>
      <c r="G6807">
        <v>2</v>
      </c>
      <c r="H6807">
        <v>-19.697439318003951</v>
      </c>
      <c r="I6807">
        <v>9.798894162072011E-2</v>
      </c>
      <c r="J6807" t="s">
        <v>340</v>
      </c>
      <c r="L6807" t="s">
        <v>1439</v>
      </c>
    </row>
    <row r="6808" spans="1:22" x14ac:dyDescent="0.2">
      <c r="A6808" t="s">
        <v>1440</v>
      </c>
      <c r="B6808">
        <v>5.6277000000000002E-8</v>
      </c>
      <c r="C6808" t="s">
        <v>49</v>
      </c>
      <c r="D6808" t="s">
        <v>15</v>
      </c>
      <c r="F6808" t="s">
        <v>36</v>
      </c>
      <c r="G6808">
        <v>2</v>
      </c>
      <c r="H6808">
        <v>-16.692979911025031</v>
      </c>
      <c r="I6808">
        <v>9.798894162072011E-2</v>
      </c>
      <c r="J6808" t="s">
        <v>340</v>
      </c>
      <c r="L6808" t="s">
        <v>1440</v>
      </c>
    </row>
    <row r="6809" spans="1:22" x14ac:dyDescent="0.2">
      <c r="A6809" t="s">
        <v>1441</v>
      </c>
      <c r="B6809">
        <v>4.4043E-10</v>
      </c>
      <c r="C6809" t="s">
        <v>35</v>
      </c>
      <c r="D6809" t="s">
        <v>15</v>
      </c>
      <c r="F6809" t="s">
        <v>36</v>
      </c>
      <c r="G6809">
        <v>2</v>
      </c>
      <c r="H6809">
        <v>-21.54326959350907</v>
      </c>
      <c r="I6809">
        <v>9.798894162072011E-2</v>
      </c>
      <c r="J6809" t="s">
        <v>340</v>
      </c>
      <c r="L6809" t="s">
        <v>1441</v>
      </c>
    </row>
    <row r="6810" spans="1:22" x14ac:dyDescent="0.2">
      <c r="A6810" t="s">
        <v>1442</v>
      </c>
      <c r="B6810">
        <v>7.3404E-9</v>
      </c>
      <c r="C6810" t="s">
        <v>35</v>
      </c>
      <c r="D6810" t="s">
        <v>15</v>
      </c>
      <c r="F6810" t="s">
        <v>36</v>
      </c>
      <c r="G6810">
        <v>2</v>
      </c>
      <c r="H6810">
        <v>-18.729872499892029</v>
      </c>
      <c r="I6810">
        <v>9.798894162072011E-2</v>
      </c>
      <c r="J6810" t="s">
        <v>340</v>
      </c>
      <c r="L6810" t="s">
        <v>1442</v>
      </c>
    </row>
    <row r="6811" spans="1:22" x14ac:dyDescent="0.2">
      <c r="A6811" t="s">
        <v>1452</v>
      </c>
      <c r="B6811">
        <v>3.8934000000000002E-10</v>
      </c>
      <c r="C6811" t="s">
        <v>35</v>
      </c>
      <c r="D6811" t="s">
        <v>15</v>
      </c>
      <c r="F6811" t="s">
        <v>36</v>
      </c>
      <c r="G6811">
        <v>2</v>
      </c>
      <c r="H6811">
        <v>-21.666568118067421</v>
      </c>
      <c r="I6811">
        <v>9.798894162072011E-2</v>
      </c>
      <c r="J6811" t="s">
        <v>340</v>
      </c>
      <c r="L6811" t="s">
        <v>1452</v>
      </c>
    </row>
    <row r="6812" spans="1:22" x14ac:dyDescent="0.2">
      <c r="A6812" t="s">
        <v>1453</v>
      </c>
      <c r="B6812">
        <v>4.7130000000000002E-10</v>
      </c>
      <c r="C6812" t="s">
        <v>35</v>
      </c>
      <c r="D6812" t="s">
        <v>15</v>
      </c>
      <c r="F6812" t="s">
        <v>36</v>
      </c>
      <c r="G6812">
        <v>2</v>
      </c>
      <c r="H6812">
        <v>-21.47552628199886</v>
      </c>
      <c r="I6812">
        <v>9.798894162072011E-2</v>
      </c>
      <c r="J6812" t="s">
        <v>340</v>
      </c>
      <c r="L6812" t="s">
        <v>1453</v>
      </c>
    </row>
    <row r="6813" spans="1:22" x14ac:dyDescent="0.2">
      <c r="A6813" t="s">
        <v>1454</v>
      </c>
      <c r="B6813">
        <v>6.1474000000000004E-11</v>
      </c>
      <c r="C6813" t="s">
        <v>35</v>
      </c>
      <c r="D6813" t="s">
        <v>15</v>
      </c>
      <c r="F6813" t="s">
        <v>36</v>
      </c>
      <c r="G6813">
        <v>2</v>
      </c>
      <c r="H6813">
        <v>-23.51240679473371</v>
      </c>
      <c r="I6813">
        <v>9.798894162072011E-2</v>
      </c>
      <c r="J6813" t="s">
        <v>340</v>
      </c>
      <c r="L6813" t="s">
        <v>1454</v>
      </c>
    </row>
    <row r="6814" spans="1:22" x14ac:dyDescent="0.2">
      <c r="A6814" t="s">
        <v>1455</v>
      </c>
      <c r="B6814">
        <v>1.2458999999999999E-8</v>
      </c>
      <c r="C6814" t="s">
        <v>35</v>
      </c>
      <c r="D6814" t="s">
        <v>15</v>
      </c>
      <c r="F6814" t="s">
        <v>36</v>
      </c>
      <c r="G6814">
        <v>2</v>
      </c>
      <c r="H6814">
        <v>-18.20082258362968</v>
      </c>
      <c r="I6814">
        <v>9.798894162072011E-2</v>
      </c>
      <c r="J6814" t="s">
        <v>340</v>
      </c>
      <c r="L6814" t="s">
        <v>1455</v>
      </c>
    </row>
    <row r="6815" spans="1:22" x14ac:dyDescent="0.2">
      <c r="A6815" t="s">
        <v>1456</v>
      </c>
      <c r="B6815">
        <v>6.5981999999999998E-9</v>
      </c>
      <c r="C6815" t="s">
        <v>35</v>
      </c>
      <c r="D6815" t="s">
        <v>15</v>
      </c>
      <c r="F6815" t="s">
        <v>36</v>
      </c>
      <c r="G6815">
        <v>2</v>
      </c>
      <c r="H6815">
        <v>-18.836468952383601</v>
      </c>
      <c r="I6815">
        <v>9.798894162072011E-2</v>
      </c>
      <c r="J6815" t="s">
        <v>340</v>
      </c>
      <c r="L6815" t="s">
        <v>1456</v>
      </c>
    </row>
    <row r="6816" spans="1:22" x14ac:dyDescent="0.2">
      <c r="A6816" t="s">
        <v>1461</v>
      </c>
      <c r="B6816">
        <v>1.0666E-9</v>
      </c>
      <c r="C6816" t="s">
        <v>49</v>
      </c>
      <c r="D6816" t="s">
        <v>15</v>
      </c>
      <c r="F6816" t="s">
        <v>36</v>
      </c>
      <c r="G6816">
        <v>2</v>
      </c>
      <c r="H6816">
        <v>-20.658789817762049</v>
      </c>
      <c r="I6816">
        <v>9.798894162072011E-2</v>
      </c>
      <c r="J6816" t="s">
        <v>340</v>
      </c>
      <c r="L6816" t="s">
        <v>1461</v>
      </c>
    </row>
    <row r="6817" spans="1:12" x14ac:dyDescent="0.2">
      <c r="A6817" t="s">
        <v>1457</v>
      </c>
      <c r="B6817">
        <v>1.7777000000000001E-8</v>
      </c>
      <c r="C6817" t="s">
        <v>49</v>
      </c>
      <c r="D6817" t="s">
        <v>15</v>
      </c>
      <c r="F6817" t="s">
        <v>36</v>
      </c>
      <c r="G6817">
        <v>2</v>
      </c>
      <c r="H6817">
        <v>-17.845360350005858</v>
      </c>
      <c r="I6817">
        <v>9.798894162072011E-2</v>
      </c>
      <c r="J6817" t="s">
        <v>340</v>
      </c>
      <c r="L6817" t="s">
        <v>1457</v>
      </c>
    </row>
    <row r="6818" spans="1:12" x14ac:dyDescent="0.2">
      <c r="A6818" t="s">
        <v>1462</v>
      </c>
      <c r="B6818">
        <v>5.6487000000000004E-10</v>
      </c>
      <c r="C6818" t="s">
        <v>49</v>
      </c>
      <c r="D6818" t="s">
        <v>15</v>
      </c>
      <c r="F6818" t="s">
        <v>36</v>
      </c>
      <c r="G6818">
        <v>2</v>
      </c>
      <c r="H6818">
        <v>-21.294425499752101</v>
      </c>
      <c r="I6818">
        <v>9.798894162072011E-2</v>
      </c>
      <c r="J6818" t="s">
        <v>340</v>
      </c>
      <c r="L6818" t="s">
        <v>1462</v>
      </c>
    </row>
    <row r="6819" spans="1:12" x14ac:dyDescent="0.2">
      <c r="A6819" t="s">
        <v>1458</v>
      </c>
      <c r="B6819">
        <v>9.4146000000000001E-9</v>
      </c>
      <c r="C6819" t="s">
        <v>49</v>
      </c>
      <c r="D6819" t="s">
        <v>15</v>
      </c>
      <c r="F6819" t="s">
        <v>36</v>
      </c>
      <c r="G6819">
        <v>2</v>
      </c>
      <c r="H6819">
        <v>-18.48100416113547</v>
      </c>
      <c r="I6819">
        <v>9.798894162072011E-2</v>
      </c>
      <c r="J6819" t="s">
        <v>340</v>
      </c>
      <c r="L6819" t="s">
        <v>1458</v>
      </c>
    </row>
    <row r="6820" spans="1:12" x14ac:dyDescent="0.2">
      <c r="A6820" t="s">
        <v>341</v>
      </c>
      <c r="B6820">
        <v>2.3616999999999999E-8</v>
      </c>
      <c r="C6820" t="s">
        <v>359</v>
      </c>
      <c r="D6820" t="s">
        <v>15</v>
      </c>
      <c r="F6820" t="s">
        <v>36</v>
      </c>
      <c r="G6820">
        <v>2</v>
      </c>
      <c r="H6820">
        <v>-17.561299045251399</v>
      </c>
      <c r="I6820">
        <v>9.798894162072011E-2</v>
      </c>
      <c r="J6820" t="s">
        <v>340</v>
      </c>
      <c r="L6820" t="s">
        <v>341</v>
      </c>
    </row>
    <row r="6821" spans="1:12" x14ac:dyDescent="0.2">
      <c r="A6821" t="s">
        <v>342</v>
      </c>
      <c r="B6821">
        <v>2.3616999999999999E-8</v>
      </c>
      <c r="C6821" t="s">
        <v>359</v>
      </c>
      <c r="D6821" t="s">
        <v>15</v>
      </c>
      <c r="F6821" t="s">
        <v>36</v>
      </c>
      <c r="G6821">
        <v>2</v>
      </c>
      <c r="H6821">
        <v>-17.561299045251399</v>
      </c>
      <c r="I6821">
        <v>9.798894162072011E-2</v>
      </c>
      <c r="J6821" t="s">
        <v>340</v>
      </c>
      <c r="L6821" t="s">
        <v>342</v>
      </c>
    </row>
    <row r="6822" spans="1:12" x14ac:dyDescent="0.2">
      <c r="A6822" t="s">
        <v>343</v>
      </c>
      <c r="B6822">
        <v>1.2508E-8</v>
      </c>
      <c r="C6822" t="s">
        <v>359</v>
      </c>
      <c r="D6822" t="s">
        <v>15</v>
      </c>
      <c r="F6822" t="s">
        <v>36</v>
      </c>
      <c r="G6822">
        <v>2</v>
      </c>
      <c r="H6822">
        <v>-18.196897397350821</v>
      </c>
      <c r="I6822">
        <v>9.798894162072011E-2</v>
      </c>
      <c r="J6822" t="s">
        <v>340</v>
      </c>
      <c r="L6822" t="s">
        <v>343</v>
      </c>
    </row>
    <row r="6823" spans="1:12" x14ac:dyDescent="0.2">
      <c r="A6823" t="s">
        <v>344</v>
      </c>
      <c r="B6823">
        <v>1.2508E-8</v>
      </c>
      <c r="C6823" t="s">
        <v>359</v>
      </c>
      <c r="D6823" t="s">
        <v>15</v>
      </c>
      <c r="F6823" t="s">
        <v>36</v>
      </c>
      <c r="G6823">
        <v>2</v>
      </c>
      <c r="H6823">
        <v>-18.196897397350821</v>
      </c>
      <c r="I6823">
        <v>9.798894162072011E-2</v>
      </c>
      <c r="J6823" t="s">
        <v>340</v>
      </c>
      <c r="L6823" t="s">
        <v>344</v>
      </c>
    </row>
    <row r="6824" spans="1:12" x14ac:dyDescent="0.2">
      <c r="A6824" t="s">
        <v>345</v>
      </c>
      <c r="B6824">
        <v>2.4797999999999997E-7</v>
      </c>
      <c r="C6824" t="s">
        <v>359</v>
      </c>
      <c r="D6824" t="s">
        <v>15</v>
      </c>
      <c r="F6824" t="s">
        <v>36</v>
      </c>
      <c r="G6824">
        <v>2</v>
      </c>
      <c r="H6824">
        <v>-15.20991773919472</v>
      </c>
      <c r="I6824">
        <v>9.798894162072011E-2</v>
      </c>
      <c r="J6824" t="s">
        <v>340</v>
      </c>
      <c r="L6824" t="s">
        <v>345</v>
      </c>
    </row>
    <row r="6825" spans="1:12" x14ac:dyDescent="0.2">
      <c r="A6825" t="s">
        <v>346</v>
      </c>
      <c r="B6825">
        <v>1.3133E-7</v>
      </c>
      <c r="C6825" t="s">
        <v>359</v>
      </c>
      <c r="D6825" t="s">
        <v>15</v>
      </c>
      <c r="F6825" t="s">
        <v>36</v>
      </c>
      <c r="G6825">
        <v>2</v>
      </c>
      <c r="H6825">
        <v>-15.845552597349339</v>
      </c>
      <c r="I6825">
        <v>9.798894162072011E-2</v>
      </c>
      <c r="J6825" t="s">
        <v>340</v>
      </c>
      <c r="L6825" t="s">
        <v>346</v>
      </c>
    </row>
    <row r="6826" spans="1:12" x14ac:dyDescent="0.2">
      <c r="A6826" t="s">
        <v>347</v>
      </c>
      <c r="B6826">
        <v>4.6489E-8</v>
      </c>
      <c r="C6826" t="s">
        <v>49</v>
      </c>
      <c r="D6826" t="s">
        <v>15</v>
      </c>
      <c r="F6826" t="s">
        <v>36</v>
      </c>
      <c r="G6826">
        <v>2</v>
      </c>
      <c r="H6826">
        <v>-16.884050111477411</v>
      </c>
      <c r="I6826">
        <v>9.798894162072011E-2</v>
      </c>
      <c r="J6826" t="s">
        <v>340</v>
      </c>
      <c r="L6826" t="s">
        <v>347</v>
      </c>
    </row>
    <row r="6827" spans="1:12" x14ac:dyDescent="0.2">
      <c r="A6827" t="s">
        <v>348</v>
      </c>
      <c r="B6827">
        <v>3.3766000000000001E-9</v>
      </c>
      <c r="C6827" t="s">
        <v>49</v>
      </c>
      <c r="D6827" t="s">
        <v>15</v>
      </c>
      <c r="F6827" t="s">
        <v>36</v>
      </c>
      <c r="G6827">
        <v>2</v>
      </c>
      <c r="H6827">
        <v>-19.506396550885459</v>
      </c>
      <c r="I6827">
        <v>9.798894162072011E-2</v>
      </c>
      <c r="J6827" t="s">
        <v>340</v>
      </c>
      <c r="L6827" t="s">
        <v>348</v>
      </c>
    </row>
    <row r="6828" spans="1:12" x14ac:dyDescent="0.2">
      <c r="A6828" t="s">
        <v>349</v>
      </c>
      <c r="B6828">
        <v>1.2213E-8</v>
      </c>
      <c r="C6828" t="s">
        <v>359</v>
      </c>
      <c r="D6828" t="s">
        <v>15</v>
      </c>
      <c r="F6828" t="s">
        <v>36</v>
      </c>
      <c r="G6828">
        <v>2</v>
      </c>
      <c r="H6828">
        <v>-18.220764878757461</v>
      </c>
      <c r="I6828">
        <v>9.798894162072011E-2</v>
      </c>
      <c r="J6828" t="s">
        <v>340</v>
      </c>
      <c r="L6828" t="s">
        <v>349</v>
      </c>
    </row>
    <row r="6829" spans="1:12" x14ac:dyDescent="0.2">
      <c r="A6829" t="s">
        <v>350</v>
      </c>
      <c r="B6829">
        <v>2.0354999999999999E-7</v>
      </c>
      <c r="C6829" t="s">
        <v>359</v>
      </c>
      <c r="D6829" t="s">
        <v>15</v>
      </c>
      <c r="F6829" t="s">
        <v>36</v>
      </c>
      <c r="G6829">
        <v>2</v>
      </c>
      <c r="H6829">
        <v>-15.40735416199742</v>
      </c>
      <c r="I6829">
        <v>9.798894162072011E-2</v>
      </c>
      <c r="J6829" t="s">
        <v>340</v>
      </c>
      <c r="L6829" t="s">
        <v>350</v>
      </c>
    </row>
    <row r="6830" spans="1:12" x14ac:dyDescent="0.2">
      <c r="A6830" t="s">
        <v>351</v>
      </c>
      <c r="B6830">
        <v>6.4681999999999996E-9</v>
      </c>
      <c r="C6830" t="s">
        <v>359</v>
      </c>
      <c r="D6830" t="s">
        <v>15</v>
      </c>
      <c r="F6830" t="s">
        <v>36</v>
      </c>
      <c r="G6830">
        <v>2</v>
      </c>
      <c r="H6830">
        <v>-18.856367974250119</v>
      </c>
      <c r="I6830">
        <v>9.798894162072011E-2</v>
      </c>
      <c r="J6830" t="s">
        <v>340</v>
      </c>
      <c r="L6830" t="s">
        <v>351</v>
      </c>
    </row>
    <row r="6831" spans="1:12" x14ac:dyDescent="0.2">
      <c r="A6831" t="s">
        <v>352</v>
      </c>
      <c r="B6831">
        <v>1.078E-7</v>
      </c>
      <c r="C6831" t="s">
        <v>359</v>
      </c>
      <c r="D6831" t="s">
        <v>15</v>
      </c>
      <c r="F6831" t="s">
        <v>36</v>
      </c>
      <c r="G6831">
        <v>2</v>
      </c>
      <c r="H6831">
        <v>-16.042988178471511</v>
      </c>
      <c r="I6831">
        <v>9.798894162072011E-2</v>
      </c>
      <c r="J6831" t="s">
        <v>340</v>
      </c>
      <c r="L6831" t="s">
        <v>352</v>
      </c>
    </row>
    <row r="6832" spans="1:12" x14ac:dyDescent="0.2">
      <c r="A6832" t="s">
        <v>442</v>
      </c>
      <c r="B6832">
        <v>2.0720999999999999E-3</v>
      </c>
      <c r="C6832" t="s">
        <v>42</v>
      </c>
      <c r="D6832" t="s">
        <v>16</v>
      </c>
      <c r="F6832" t="s">
        <v>36</v>
      </c>
      <c r="G6832">
        <v>2</v>
      </c>
      <c r="H6832">
        <v>-6.1791926932012373</v>
      </c>
      <c r="I6832">
        <v>4.3409845976280087E-2</v>
      </c>
      <c r="J6832" t="s">
        <v>353</v>
      </c>
      <c r="L6832" t="s">
        <v>443</v>
      </c>
    </row>
    <row r="6833" spans="1:19" x14ac:dyDescent="0.2">
      <c r="A6833" t="s">
        <v>354</v>
      </c>
      <c r="B6833">
        <v>-1.8648999999999999E-6</v>
      </c>
      <c r="C6833" t="s">
        <v>49</v>
      </c>
      <c r="D6833" t="s">
        <v>250</v>
      </c>
      <c r="F6833" t="s">
        <v>36</v>
      </c>
      <c r="G6833">
        <v>2</v>
      </c>
      <c r="H6833">
        <v>-13.19230312560901</v>
      </c>
      <c r="I6833">
        <v>4.3409845976280087E-2</v>
      </c>
      <c r="J6833" t="s">
        <v>353</v>
      </c>
      <c r="K6833" t="b">
        <v>1</v>
      </c>
      <c r="L6833" t="s">
        <v>355</v>
      </c>
    </row>
    <row r="6835" spans="1:19" s="2" customFormat="1" x14ac:dyDescent="0.2">
      <c r="A6835" s="2" t="s">
        <v>2</v>
      </c>
      <c r="B6835" s="2" t="s">
        <v>1459</v>
      </c>
    </row>
    <row r="6836" spans="1:19" x14ac:dyDescent="0.2">
      <c r="A6836" t="s">
        <v>4</v>
      </c>
      <c r="B6836" t="s">
        <v>404</v>
      </c>
    </row>
    <row r="6837" spans="1:19" x14ac:dyDescent="0.2">
      <c r="A6837" t="s">
        <v>6</v>
      </c>
      <c r="B6837" t="s">
        <v>1608</v>
      </c>
    </row>
    <row r="6838" spans="1:19" x14ac:dyDescent="0.2">
      <c r="A6838" t="s">
        <v>8</v>
      </c>
      <c r="B6838">
        <v>1</v>
      </c>
    </row>
    <row r="6839" spans="1:19" x14ac:dyDescent="0.2">
      <c r="A6839" t="s">
        <v>9</v>
      </c>
      <c r="B6839" t="s">
        <v>73</v>
      </c>
    </row>
    <row r="6840" spans="1:19" x14ac:dyDescent="0.2">
      <c r="A6840" t="s">
        <v>11</v>
      </c>
      <c r="B6840" t="s">
        <v>12</v>
      </c>
    </row>
    <row r="6841" spans="1:19" x14ac:dyDescent="0.2">
      <c r="A6841" t="s">
        <v>13</v>
      </c>
      <c r="B6841" t="s">
        <v>14</v>
      </c>
    </row>
    <row r="6842" spans="1:19" x14ac:dyDescent="0.2">
      <c r="A6842" t="s">
        <v>15</v>
      </c>
      <c r="B6842" t="s">
        <v>53</v>
      </c>
    </row>
    <row r="6843" spans="1:19" x14ac:dyDescent="0.2">
      <c r="A6843" t="s">
        <v>17</v>
      </c>
    </row>
    <row r="6844" spans="1:19" s="2" customFormat="1" x14ac:dyDescent="0.2">
      <c r="A6844" s="2" t="s">
        <v>18</v>
      </c>
      <c r="B6844" s="2" t="s">
        <v>19</v>
      </c>
      <c r="C6844" s="2" t="s">
        <v>6</v>
      </c>
      <c r="D6844" s="2" t="s">
        <v>15</v>
      </c>
      <c r="E6844" s="2" t="s">
        <v>20</v>
      </c>
      <c r="F6844" s="2" t="s">
        <v>13</v>
      </c>
      <c r="G6844" s="2" t="s">
        <v>21</v>
      </c>
      <c r="H6844" s="2" t="s">
        <v>9</v>
      </c>
      <c r="I6844" s="2" t="s">
        <v>4</v>
      </c>
      <c r="J6844" s="2" t="s">
        <v>1925</v>
      </c>
      <c r="K6844" s="2" t="s">
        <v>1998</v>
      </c>
      <c r="L6844" s="2" t="s">
        <v>2002</v>
      </c>
      <c r="M6844" s="2" t="s">
        <v>2001</v>
      </c>
      <c r="O6844" s="2" t="s">
        <v>2000</v>
      </c>
      <c r="P6844" s="2" t="s">
        <v>2004</v>
      </c>
      <c r="Q6844" s="2" t="s">
        <v>1502</v>
      </c>
      <c r="R6844" s="2" t="s">
        <v>2005</v>
      </c>
      <c r="S6844" s="2" t="s">
        <v>2006</v>
      </c>
    </row>
    <row r="6845" spans="1:19" x14ac:dyDescent="0.2">
      <c r="A6845" t="s">
        <v>335</v>
      </c>
      <c r="B6845">
        <v>3.8502999999999998</v>
      </c>
      <c r="D6845" t="s">
        <v>30</v>
      </c>
      <c r="E6845" t="s">
        <v>336</v>
      </c>
      <c r="F6845" t="s">
        <v>27</v>
      </c>
      <c r="G6845">
        <v>0</v>
      </c>
      <c r="I6845" t="s">
        <v>337</v>
      </c>
    </row>
    <row r="6846" spans="1:19" x14ac:dyDescent="0.2">
      <c r="A6846" t="s">
        <v>29</v>
      </c>
      <c r="B6846">
        <v>0.25026999999999999</v>
      </c>
      <c r="D6846" t="s">
        <v>30</v>
      </c>
      <c r="E6846" t="s">
        <v>31</v>
      </c>
      <c r="F6846" t="s">
        <v>27</v>
      </c>
      <c r="G6846">
        <v>0</v>
      </c>
      <c r="I6846" t="s">
        <v>338</v>
      </c>
    </row>
    <row r="6847" spans="1:19" x14ac:dyDescent="0.2">
      <c r="A6847" t="s">
        <v>1459</v>
      </c>
      <c r="B6847">
        <v>1</v>
      </c>
      <c r="C6847" t="str">
        <f>B6837</f>
        <v>BR</v>
      </c>
      <c r="D6847" t="s">
        <v>53</v>
      </c>
      <c r="E6847" t="s">
        <v>339</v>
      </c>
      <c r="F6847" t="s">
        <v>33</v>
      </c>
      <c r="G6847">
        <v>0</v>
      </c>
      <c r="H6847" t="s">
        <v>73</v>
      </c>
      <c r="J6847">
        <f>VLOOKUP(C6847,'extension - production vol'!$B$6:$D$235,3,0)</f>
        <v>8.6110000000000007</v>
      </c>
    </row>
    <row r="6848" spans="1:19" x14ac:dyDescent="0.2">
      <c r="A6848" t="s">
        <v>1439</v>
      </c>
      <c r="B6848">
        <v>6.4265290829504533E-9</v>
      </c>
      <c r="C6848" t="s">
        <v>49</v>
      </c>
      <c r="D6848" t="s">
        <v>15</v>
      </c>
      <c r="F6848" t="s">
        <v>36</v>
      </c>
      <c r="G6848">
        <v>0</v>
      </c>
      <c r="H6848" t="s">
        <v>1439</v>
      </c>
      <c r="I6848" t="s">
        <v>340</v>
      </c>
    </row>
    <row r="6849" spans="1:9" x14ac:dyDescent="0.2">
      <c r="A6849" t="s">
        <v>1440</v>
      </c>
      <c r="B6849">
        <v>7.9051994914169298E-8</v>
      </c>
      <c r="C6849" t="s">
        <v>49</v>
      </c>
      <c r="D6849" t="s">
        <v>15</v>
      </c>
      <c r="F6849" t="s">
        <v>36</v>
      </c>
      <c r="G6849">
        <v>0</v>
      </c>
      <c r="H6849" t="s">
        <v>1440</v>
      </c>
      <c r="I6849" t="s">
        <v>340</v>
      </c>
    </row>
    <row r="6850" spans="1:9" x14ac:dyDescent="0.2">
      <c r="A6850" t="s">
        <v>1441</v>
      </c>
      <c r="B6850">
        <v>4.3905136743696912E-9</v>
      </c>
      <c r="C6850" t="s">
        <v>35</v>
      </c>
      <c r="D6850" t="s">
        <v>15</v>
      </c>
      <c r="F6850" t="s">
        <v>36</v>
      </c>
      <c r="G6850">
        <v>0</v>
      </c>
      <c r="H6850" t="s">
        <v>1441</v>
      </c>
      <c r="I6850" t="s">
        <v>340</v>
      </c>
    </row>
    <row r="6851" spans="1:9" x14ac:dyDescent="0.2">
      <c r="A6851" t="s">
        <v>1442</v>
      </c>
      <c r="B6851">
        <v>1.0521308675626849E-7</v>
      </c>
      <c r="C6851" t="s">
        <v>35</v>
      </c>
      <c r="D6851" t="s">
        <v>15</v>
      </c>
      <c r="F6851" t="s">
        <v>36</v>
      </c>
      <c r="G6851">
        <v>0</v>
      </c>
      <c r="H6851" t="s">
        <v>1442</v>
      </c>
      <c r="I6851" t="s">
        <v>340</v>
      </c>
    </row>
    <row r="6852" spans="1:9" x14ac:dyDescent="0.2">
      <c r="A6852" t="s">
        <v>341</v>
      </c>
      <c r="B6852">
        <v>2.1036182300075951E-7</v>
      </c>
      <c r="C6852" t="s">
        <v>35</v>
      </c>
      <c r="D6852" t="s">
        <v>15</v>
      </c>
      <c r="F6852" t="s">
        <v>36</v>
      </c>
      <c r="G6852">
        <v>0</v>
      </c>
      <c r="H6852" t="s">
        <v>341</v>
      </c>
      <c r="I6852" t="s">
        <v>340</v>
      </c>
    </row>
    <row r="6853" spans="1:9" x14ac:dyDescent="0.2">
      <c r="A6853" t="s">
        <v>342</v>
      </c>
      <c r="B6853">
        <v>2.1036182300075951E-7</v>
      </c>
      <c r="C6853" t="s">
        <v>35</v>
      </c>
      <c r="D6853" t="s">
        <v>15</v>
      </c>
      <c r="F6853" t="s">
        <v>36</v>
      </c>
      <c r="G6853">
        <v>0</v>
      </c>
      <c r="H6853" t="s">
        <v>342</v>
      </c>
      <c r="I6853" t="s">
        <v>340</v>
      </c>
    </row>
    <row r="6854" spans="1:9" x14ac:dyDescent="0.2">
      <c r="A6854" t="s">
        <v>343</v>
      </c>
      <c r="B6854">
        <v>1.161457169463653E-7</v>
      </c>
      <c r="C6854" t="s">
        <v>35</v>
      </c>
      <c r="D6854" t="s">
        <v>15</v>
      </c>
      <c r="F6854" t="s">
        <v>36</v>
      </c>
      <c r="G6854">
        <v>0</v>
      </c>
      <c r="H6854" t="s">
        <v>343</v>
      </c>
      <c r="I6854" t="s">
        <v>340</v>
      </c>
    </row>
    <row r="6855" spans="1:9" x14ac:dyDescent="0.2">
      <c r="A6855" t="s">
        <v>344</v>
      </c>
      <c r="B6855">
        <v>1.161457169463653E-7</v>
      </c>
      <c r="C6855" t="s">
        <v>35</v>
      </c>
      <c r="D6855" t="s">
        <v>15</v>
      </c>
      <c r="F6855" t="s">
        <v>36</v>
      </c>
      <c r="G6855">
        <v>0</v>
      </c>
      <c r="H6855" t="s">
        <v>344</v>
      </c>
      <c r="I6855" t="s">
        <v>340</v>
      </c>
    </row>
    <row r="6856" spans="1:9" x14ac:dyDescent="0.2">
      <c r="A6856" t="s">
        <v>345</v>
      </c>
      <c r="B6856">
        <v>2.1895696433061281E-6</v>
      </c>
      <c r="C6856" t="s">
        <v>35</v>
      </c>
      <c r="D6856" t="s">
        <v>15</v>
      </c>
      <c r="F6856" t="s">
        <v>36</v>
      </c>
      <c r="G6856">
        <v>0</v>
      </c>
      <c r="H6856" t="s">
        <v>345</v>
      </c>
      <c r="I6856" t="s">
        <v>340</v>
      </c>
    </row>
    <row r="6857" spans="1:9" x14ac:dyDescent="0.2">
      <c r="A6857" t="s">
        <v>346</v>
      </c>
      <c r="B6857">
        <v>1.2113722961667671E-6</v>
      </c>
      <c r="C6857" t="s">
        <v>35</v>
      </c>
      <c r="D6857" t="s">
        <v>15</v>
      </c>
      <c r="F6857" t="s">
        <v>36</v>
      </c>
      <c r="G6857">
        <v>0</v>
      </c>
      <c r="H6857" t="s">
        <v>346</v>
      </c>
      <c r="I6857" t="s">
        <v>340</v>
      </c>
    </row>
    <row r="6858" spans="1:9" x14ac:dyDescent="0.2">
      <c r="A6858" t="s">
        <v>347</v>
      </c>
      <c r="B6858">
        <v>1.5412295411323661E-7</v>
      </c>
      <c r="C6858" t="s">
        <v>49</v>
      </c>
      <c r="D6858" t="s">
        <v>15</v>
      </c>
      <c r="F6858" t="s">
        <v>36</v>
      </c>
      <c r="G6858">
        <v>0</v>
      </c>
      <c r="H6858" t="s">
        <v>347</v>
      </c>
      <c r="I6858" t="s">
        <v>340</v>
      </c>
    </row>
    <row r="6859" spans="1:9" x14ac:dyDescent="0.2">
      <c r="A6859" t="s">
        <v>348</v>
      </c>
      <c r="B6859">
        <v>3.281510868019834E-9</v>
      </c>
      <c r="C6859" t="s">
        <v>49</v>
      </c>
      <c r="D6859" t="s">
        <v>15</v>
      </c>
      <c r="F6859" t="s">
        <v>36</v>
      </c>
      <c r="G6859">
        <v>0</v>
      </c>
      <c r="H6859" t="s">
        <v>348</v>
      </c>
      <c r="I6859" t="s">
        <v>340</v>
      </c>
    </row>
    <row r="6860" spans="1:9" x14ac:dyDescent="0.2">
      <c r="A6860" t="s">
        <v>349</v>
      </c>
      <c r="B6860">
        <v>9.554485716244923E-8</v>
      </c>
      <c r="C6860" t="s">
        <v>35</v>
      </c>
      <c r="D6860" t="s">
        <v>15</v>
      </c>
      <c r="F6860" t="s">
        <v>36</v>
      </c>
      <c r="G6860">
        <v>0</v>
      </c>
      <c r="H6860" t="s">
        <v>349</v>
      </c>
      <c r="I6860" t="s">
        <v>340</v>
      </c>
    </row>
    <row r="6861" spans="1:9" x14ac:dyDescent="0.2">
      <c r="A6861" t="s">
        <v>350</v>
      </c>
      <c r="B6861">
        <v>2.2976263270017552E-6</v>
      </c>
      <c r="C6861" t="s">
        <v>35</v>
      </c>
      <c r="D6861" t="s">
        <v>15</v>
      </c>
      <c r="F6861" t="s">
        <v>36</v>
      </c>
      <c r="G6861">
        <v>0</v>
      </c>
      <c r="H6861" t="s">
        <v>350</v>
      </c>
      <c r="I6861" t="s">
        <v>340</v>
      </c>
    </row>
    <row r="6862" spans="1:9" x14ac:dyDescent="0.2">
      <c r="A6862" t="s">
        <v>351</v>
      </c>
      <c r="B6862">
        <v>5.3061518888431617E-8</v>
      </c>
      <c r="C6862" t="s">
        <v>35</v>
      </c>
      <c r="D6862" t="s">
        <v>15</v>
      </c>
      <c r="F6862" t="s">
        <v>36</v>
      </c>
      <c r="G6862">
        <v>0</v>
      </c>
      <c r="H6862" t="s">
        <v>351</v>
      </c>
      <c r="I6862" t="s">
        <v>340</v>
      </c>
    </row>
    <row r="6863" spans="1:9" x14ac:dyDescent="0.2">
      <c r="A6863" t="s">
        <v>352</v>
      </c>
      <c r="B6863">
        <v>1.2739314288326559E-6</v>
      </c>
      <c r="C6863" t="s">
        <v>35</v>
      </c>
      <c r="D6863" t="s">
        <v>15</v>
      </c>
      <c r="F6863" t="s">
        <v>36</v>
      </c>
      <c r="G6863">
        <v>0</v>
      </c>
      <c r="H6863" t="s">
        <v>352</v>
      </c>
      <c r="I6863" t="s">
        <v>340</v>
      </c>
    </row>
    <row r="6864" spans="1:9" x14ac:dyDescent="0.2">
      <c r="A6864" t="s">
        <v>442</v>
      </c>
      <c r="B6864">
        <v>3.7025999999999999E-3</v>
      </c>
      <c r="C6864" t="s">
        <v>42</v>
      </c>
      <c r="D6864" t="s">
        <v>16</v>
      </c>
      <c r="F6864" t="s">
        <v>36</v>
      </c>
      <c r="G6864">
        <v>0</v>
      </c>
      <c r="H6864" t="s">
        <v>443</v>
      </c>
      <c r="I6864" t="s">
        <v>353</v>
      </c>
    </row>
    <row r="6865" spans="1:19" x14ac:dyDescent="0.2">
      <c r="A6865" t="s">
        <v>354</v>
      </c>
      <c r="B6865">
        <v>-3.3322999999999998E-6</v>
      </c>
      <c r="C6865" t="s">
        <v>49</v>
      </c>
      <c r="D6865" t="s">
        <v>250</v>
      </c>
      <c r="F6865" t="s">
        <v>36</v>
      </c>
      <c r="G6865">
        <v>0</v>
      </c>
      <c r="H6865" t="s">
        <v>355</v>
      </c>
      <c r="I6865" t="s">
        <v>353</v>
      </c>
    </row>
    <row r="6867" spans="1:19" s="2" customFormat="1" x14ac:dyDescent="0.2">
      <c r="A6867" s="2" t="s">
        <v>2</v>
      </c>
      <c r="B6867" s="2" t="s">
        <v>1460</v>
      </c>
    </row>
    <row r="6868" spans="1:19" x14ac:dyDescent="0.2">
      <c r="A6868" t="s">
        <v>4</v>
      </c>
      <c r="B6868" t="s">
        <v>404</v>
      </c>
    </row>
    <row r="6869" spans="1:19" x14ac:dyDescent="0.2">
      <c r="A6869" t="s">
        <v>6</v>
      </c>
      <c r="B6869" t="s">
        <v>1608</v>
      </c>
    </row>
    <row r="6870" spans="1:19" x14ac:dyDescent="0.2">
      <c r="A6870" t="s">
        <v>8</v>
      </c>
      <c r="B6870">
        <v>1</v>
      </c>
    </row>
    <row r="6871" spans="1:19" x14ac:dyDescent="0.2">
      <c r="A6871" t="s">
        <v>9</v>
      </c>
      <c r="B6871" t="s">
        <v>73</v>
      </c>
    </row>
    <row r="6872" spans="1:19" x14ac:dyDescent="0.2">
      <c r="A6872" t="s">
        <v>11</v>
      </c>
      <c r="B6872" t="s">
        <v>12</v>
      </c>
    </row>
    <row r="6873" spans="1:19" x14ac:dyDescent="0.2">
      <c r="A6873" t="s">
        <v>13</v>
      </c>
      <c r="B6873" t="s">
        <v>14</v>
      </c>
    </row>
    <row r="6874" spans="1:19" x14ac:dyDescent="0.2">
      <c r="A6874" t="s">
        <v>15</v>
      </c>
      <c r="B6874" t="s">
        <v>53</v>
      </c>
    </row>
    <row r="6875" spans="1:19" x14ac:dyDescent="0.2">
      <c r="A6875" t="s">
        <v>17</v>
      </c>
    </row>
    <row r="6876" spans="1:19" s="2" customFormat="1" x14ac:dyDescent="0.2">
      <c r="A6876" s="2" t="s">
        <v>18</v>
      </c>
      <c r="B6876" s="2" t="s">
        <v>19</v>
      </c>
      <c r="C6876" s="2" t="s">
        <v>6</v>
      </c>
      <c r="D6876" s="2" t="s">
        <v>15</v>
      </c>
      <c r="E6876" s="2" t="s">
        <v>20</v>
      </c>
      <c r="F6876" s="2" t="s">
        <v>13</v>
      </c>
      <c r="G6876" s="2" t="s">
        <v>21</v>
      </c>
      <c r="H6876" s="2" t="s">
        <v>9</v>
      </c>
      <c r="I6876" s="2" t="s">
        <v>4</v>
      </c>
      <c r="J6876" s="2" t="s">
        <v>1925</v>
      </c>
      <c r="K6876" s="2" t="s">
        <v>1998</v>
      </c>
      <c r="L6876" s="2" t="s">
        <v>2002</v>
      </c>
      <c r="M6876" s="2" t="s">
        <v>2001</v>
      </c>
      <c r="O6876" s="2" t="s">
        <v>2000</v>
      </c>
      <c r="P6876" s="2" t="s">
        <v>2004</v>
      </c>
      <c r="Q6876" s="2" t="s">
        <v>1502</v>
      </c>
      <c r="R6876" s="2" t="s">
        <v>2005</v>
      </c>
      <c r="S6876" s="2" t="s">
        <v>2006</v>
      </c>
    </row>
    <row r="6877" spans="1:19" x14ac:dyDescent="0.2">
      <c r="A6877" t="s">
        <v>335</v>
      </c>
      <c r="B6877">
        <v>3.8502999999999998</v>
      </c>
      <c r="D6877" t="s">
        <v>30</v>
      </c>
      <c r="E6877" t="s">
        <v>336</v>
      </c>
      <c r="F6877" t="s">
        <v>27</v>
      </c>
      <c r="G6877">
        <v>0</v>
      </c>
      <c r="I6877" t="s">
        <v>337</v>
      </c>
    </row>
    <row r="6878" spans="1:19" x14ac:dyDescent="0.2">
      <c r="A6878" t="s">
        <v>29</v>
      </c>
      <c r="B6878">
        <v>0.25026999999999999</v>
      </c>
      <c r="D6878" t="s">
        <v>30</v>
      </c>
      <c r="E6878" t="s">
        <v>31</v>
      </c>
      <c r="F6878" t="s">
        <v>27</v>
      </c>
      <c r="G6878">
        <v>0</v>
      </c>
      <c r="I6878" t="s">
        <v>338</v>
      </c>
    </row>
    <row r="6879" spans="1:19" x14ac:dyDescent="0.2">
      <c r="A6879" t="s">
        <v>1460</v>
      </c>
      <c r="B6879">
        <v>1</v>
      </c>
      <c r="C6879" t="str">
        <f>B6869</f>
        <v>BR</v>
      </c>
      <c r="D6879" t="s">
        <v>53</v>
      </c>
      <c r="E6879" t="s">
        <v>339</v>
      </c>
      <c r="F6879" t="s">
        <v>33</v>
      </c>
      <c r="G6879">
        <v>0</v>
      </c>
      <c r="H6879" t="s">
        <v>73</v>
      </c>
      <c r="J6879">
        <f>VLOOKUP(C6879,'extension - production vol'!$B$6:$D$235,3,0)</f>
        <v>8.6110000000000007</v>
      </c>
    </row>
    <row r="6880" spans="1:19" x14ac:dyDescent="0.2">
      <c r="A6880" t="s">
        <v>1434</v>
      </c>
      <c r="B6880">
        <v>3.3521534714391271E-8</v>
      </c>
      <c r="C6880" t="s">
        <v>49</v>
      </c>
      <c r="D6880" t="s">
        <v>15</v>
      </c>
      <c r="F6880" t="s">
        <v>36</v>
      </c>
      <c r="G6880">
        <v>0</v>
      </c>
      <c r="H6880" t="s">
        <v>1434</v>
      </c>
      <c r="I6880" t="s">
        <v>340</v>
      </c>
    </row>
    <row r="6881" spans="1:9" x14ac:dyDescent="0.2">
      <c r="A6881" t="s">
        <v>1435</v>
      </c>
      <c r="B6881">
        <v>1.7708617649119798E-8</v>
      </c>
      <c r="C6881" t="s">
        <v>49</v>
      </c>
      <c r="D6881" t="s">
        <v>15</v>
      </c>
      <c r="F6881" t="s">
        <v>36</v>
      </c>
      <c r="G6881">
        <v>0</v>
      </c>
      <c r="H6881" t="s">
        <v>1435</v>
      </c>
      <c r="I6881" t="s">
        <v>340</v>
      </c>
    </row>
    <row r="6882" spans="1:9" x14ac:dyDescent="0.2">
      <c r="A6882" t="s">
        <v>1452</v>
      </c>
      <c r="B6882">
        <v>3.0570455872195341E-10</v>
      </c>
      <c r="C6882" t="s">
        <v>35</v>
      </c>
      <c r="D6882" t="s">
        <v>15</v>
      </c>
      <c r="F6882" t="s">
        <v>36</v>
      </c>
      <c r="G6882">
        <v>0</v>
      </c>
      <c r="H6882" t="s">
        <v>1452</v>
      </c>
      <c r="I6882" t="s">
        <v>340</v>
      </c>
    </row>
    <row r="6883" spans="1:9" x14ac:dyDescent="0.2">
      <c r="A6883" t="s">
        <v>1453</v>
      </c>
      <c r="B6883">
        <v>3.7018911407736551E-10</v>
      </c>
      <c r="C6883" t="s">
        <v>35</v>
      </c>
      <c r="D6883" t="s">
        <v>15</v>
      </c>
      <c r="F6883" t="s">
        <v>36</v>
      </c>
      <c r="G6883">
        <v>0</v>
      </c>
      <c r="H6883" t="s">
        <v>1453</v>
      </c>
      <c r="I6883" t="s">
        <v>340</v>
      </c>
    </row>
    <row r="6884" spans="1:9" x14ac:dyDescent="0.2">
      <c r="A6884" t="s">
        <v>1454</v>
      </c>
      <c r="B6884">
        <v>4.824400067330827E-11</v>
      </c>
      <c r="C6884" t="s">
        <v>35</v>
      </c>
      <c r="D6884" t="s">
        <v>15</v>
      </c>
      <c r="F6884" t="s">
        <v>36</v>
      </c>
      <c r="G6884">
        <v>0</v>
      </c>
      <c r="H6884" t="s">
        <v>1454</v>
      </c>
      <c r="I6884" t="s">
        <v>340</v>
      </c>
    </row>
    <row r="6885" spans="1:9" x14ac:dyDescent="0.2">
      <c r="A6885" t="s">
        <v>1455</v>
      </c>
      <c r="B6885">
        <v>9.7920991465625702E-9</v>
      </c>
      <c r="C6885" t="s">
        <v>35</v>
      </c>
      <c r="D6885" t="s">
        <v>15</v>
      </c>
      <c r="F6885" t="s">
        <v>36</v>
      </c>
      <c r="G6885">
        <v>0</v>
      </c>
      <c r="H6885" t="s">
        <v>1455</v>
      </c>
      <c r="I6885" t="s">
        <v>340</v>
      </c>
    </row>
    <row r="6886" spans="1:9" x14ac:dyDescent="0.2">
      <c r="A6886" t="s">
        <v>1456</v>
      </c>
      <c r="B6886">
        <v>5.1826475970831156E-9</v>
      </c>
      <c r="C6886" t="s">
        <v>35</v>
      </c>
      <c r="D6886" t="s">
        <v>15</v>
      </c>
      <c r="F6886" t="s">
        <v>36</v>
      </c>
      <c r="G6886">
        <v>0</v>
      </c>
      <c r="H6886" t="s">
        <v>1456</v>
      </c>
      <c r="I6886" t="s">
        <v>340</v>
      </c>
    </row>
    <row r="6887" spans="1:9" x14ac:dyDescent="0.2">
      <c r="A6887" t="s">
        <v>1461</v>
      </c>
      <c r="B6887">
        <v>5.3404337904433668E-9</v>
      </c>
      <c r="C6887" t="s">
        <v>49</v>
      </c>
      <c r="D6887" t="s">
        <v>15</v>
      </c>
      <c r="F6887" t="s">
        <v>36</v>
      </c>
      <c r="G6887">
        <v>0</v>
      </c>
      <c r="H6887" t="s">
        <v>1461</v>
      </c>
      <c r="I6887" t="s">
        <v>340</v>
      </c>
    </row>
    <row r="6888" spans="1:9" x14ac:dyDescent="0.2">
      <c r="A6888" t="s">
        <v>1457</v>
      </c>
      <c r="B6888">
        <v>6.2434324500307844E-8</v>
      </c>
      <c r="C6888" t="s">
        <v>49</v>
      </c>
      <c r="D6888" t="s">
        <v>15</v>
      </c>
      <c r="F6888" t="s">
        <v>36</v>
      </c>
      <c r="G6888">
        <v>0</v>
      </c>
      <c r="H6888" t="s">
        <v>1457</v>
      </c>
      <c r="I6888" t="s">
        <v>340</v>
      </c>
    </row>
    <row r="6889" spans="1:9" x14ac:dyDescent="0.2">
      <c r="A6889" t="s">
        <v>1462</v>
      </c>
      <c r="B6889">
        <v>1.9816111689228142E-9</v>
      </c>
      <c r="C6889" t="s">
        <v>49</v>
      </c>
      <c r="D6889" t="s">
        <v>15</v>
      </c>
      <c r="F6889" t="s">
        <v>36</v>
      </c>
      <c r="G6889">
        <v>0</v>
      </c>
      <c r="H6889" t="s">
        <v>1462</v>
      </c>
      <c r="I6889" t="s">
        <v>340</v>
      </c>
    </row>
    <row r="6890" spans="1:9" x14ac:dyDescent="0.2">
      <c r="A6890" t="s">
        <v>1458</v>
      </c>
      <c r="B6890">
        <v>3.3001000093019847E-8</v>
      </c>
      <c r="C6890" t="s">
        <v>49</v>
      </c>
      <c r="D6890" t="s">
        <v>15</v>
      </c>
      <c r="F6890" t="s">
        <v>36</v>
      </c>
      <c r="G6890">
        <v>0</v>
      </c>
      <c r="H6890" t="s">
        <v>1458</v>
      </c>
      <c r="I6890" t="s">
        <v>340</v>
      </c>
    </row>
    <row r="6891" spans="1:9" x14ac:dyDescent="0.2">
      <c r="A6891" t="s">
        <v>442</v>
      </c>
      <c r="B6891">
        <v>3.7025999999999999E-3</v>
      </c>
      <c r="C6891" t="s">
        <v>42</v>
      </c>
      <c r="D6891" t="s">
        <v>16</v>
      </c>
      <c r="F6891" t="s">
        <v>36</v>
      </c>
      <c r="G6891">
        <v>0</v>
      </c>
      <c r="H6891" t="s">
        <v>443</v>
      </c>
      <c r="I6891" t="s">
        <v>353</v>
      </c>
    </row>
    <row r="6892" spans="1:9" x14ac:dyDescent="0.2">
      <c r="A6892" t="s">
        <v>354</v>
      </c>
      <c r="B6892">
        <v>-3.3322999999999998E-6</v>
      </c>
      <c r="C6892" t="s">
        <v>49</v>
      </c>
      <c r="D6892" t="s">
        <v>250</v>
      </c>
      <c r="F6892" t="s">
        <v>36</v>
      </c>
      <c r="G6892">
        <v>0</v>
      </c>
      <c r="H6892" t="s">
        <v>355</v>
      </c>
      <c r="I6892" t="s">
        <v>353</v>
      </c>
    </row>
    <row r="6894" spans="1:9" s="2" customFormat="1" x14ac:dyDescent="0.2">
      <c r="A6894" s="2" t="s">
        <v>2</v>
      </c>
      <c r="B6894" s="2" t="s">
        <v>332</v>
      </c>
    </row>
    <row r="6895" spans="1:9" x14ac:dyDescent="0.2">
      <c r="A6895" t="s">
        <v>4</v>
      </c>
      <c r="B6895" t="s">
        <v>356</v>
      </c>
    </row>
    <row r="6896" spans="1:9" x14ac:dyDescent="0.2">
      <c r="A6896" t="s">
        <v>6</v>
      </c>
      <c r="B6896" t="s">
        <v>1608</v>
      </c>
    </row>
    <row r="6897" spans="1:22" x14ac:dyDescent="0.2">
      <c r="A6897" t="s">
        <v>8</v>
      </c>
      <c r="B6897">
        <v>1</v>
      </c>
    </row>
    <row r="6898" spans="1:22" x14ac:dyDescent="0.2">
      <c r="A6898" t="s">
        <v>9</v>
      </c>
      <c r="B6898" t="s">
        <v>73</v>
      </c>
    </row>
    <row r="6899" spans="1:22" x14ac:dyDescent="0.2">
      <c r="A6899" t="s">
        <v>11</v>
      </c>
      <c r="B6899" t="s">
        <v>12</v>
      </c>
    </row>
    <row r="6900" spans="1:22" x14ac:dyDescent="0.2">
      <c r="A6900" t="s">
        <v>13</v>
      </c>
      <c r="B6900" t="s">
        <v>14</v>
      </c>
    </row>
    <row r="6901" spans="1:22" x14ac:dyDescent="0.2">
      <c r="A6901" t="s">
        <v>15</v>
      </c>
      <c r="B6901" t="s">
        <v>53</v>
      </c>
    </row>
    <row r="6902" spans="1:22" x14ac:dyDescent="0.2">
      <c r="A6902" t="s">
        <v>17</v>
      </c>
    </row>
    <row r="6903" spans="1:22" s="2" customFormat="1" x14ac:dyDescent="0.2">
      <c r="A6903" s="2" t="s">
        <v>18</v>
      </c>
      <c r="B6903" s="2" t="s">
        <v>19</v>
      </c>
      <c r="C6903" s="2" t="s">
        <v>6</v>
      </c>
      <c r="D6903" s="2" t="s">
        <v>15</v>
      </c>
      <c r="E6903" s="2" t="s">
        <v>20</v>
      </c>
      <c r="F6903" s="2" t="s">
        <v>13</v>
      </c>
      <c r="G6903" s="2" t="s">
        <v>21</v>
      </c>
      <c r="H6903" s="2" t="s">
        <v>22</v>
      </c>
      <c r="I6903" s="2" t="s">
        <v>23</v>
      </c>
      <c r="J6903" s="2" t="s">
        <v>4</v>
      </c>
      <c r="K6903" s="2" t="s">
        <v>24</v>
      </c>
      <c r="L6903" s="2" t="s">
        <v>9</v>
      </c>
      <c r="M6903" s="2" t="s">
        <v>1998</v>
      </c>
      <c r="O6903" s="2" t="s">
        <v>2002</v>
      </c>
      <c r="P6903" s="2" t="s">
        <v>2003</v>
      </c>
      <c r="Q6903" s="2" t="s">
        <v>2001</v>
      </c>
      <c r="R6903" s="2" t="s">
        <v>2000</v>
      </c>
      <c r="S6903" s="2" t="s">
        <v>2004</v>
      </c>
      <c r="T6903" s="2" t="s">
        <v>1502</v>
      </c>
      <c r="U6903" s="2" t="s">
        <v>2005</v>
      </c>
      <c r="V6903" s="2" t="s">
        <v>2006</v>
      </c>
    </row>
    <row r="6904" spans="1:22" x14ac:dyDescent="0.2">
      <c r="A6904" t="s">
        <v>335</v>
      </c>
      <c r="B6904">
        <v>3.8502999999999998</v>
      </c>
      <c r="D6904" t="s">
        <v>30</v>
      </c>
      <c r="E6904" t="s">
        <v>336</v>
      </c>
      <c r="F6904" t="s">
        <v>27</v>
      </c>
      <c r="G6904">
        <v>2</v>
      </c>
      <c r="H6904">
        <v>1.348151067341848</v>
      </c>
      <c r="I6904">
        <v>4.3409845976280087E-2</v>
      </c>
      <c r="J6904" t="s">
        <v>337</v>
      </c>
    </row>
    <row r="6905" spans="1:22" x14ac:dyDescent="0.2">
      <c r="A6905" t="s">
        <v>29</v>
      </c>
      <c r="B6905">
        <v>0.25026999999999999</v>
      </c>
      <c r="D6905" t="s">
        <v>30</v>
      </c>
      <c r="E6905" t="s">
        <v>31</v>
      </c>
      <c r="F6905" t="s">
        <v>27</v>
      </c>
      <c r="G6905">
        <v>2</v>
      </c>
      <c r="H6905">
        <v>-1.385214943900327</v>
      </c>
      <c r="I6905">
        <v>2.439508208471609E-2</v>
      </c>
      <c r="J6905" t="s">
        <v>358</v>
      </c>
    </row>
    <row r="6906" spans="1:22" x14ac:dyDescent="0.2">
      <c r="A6906" t="s">
        <v>332</v>
      </c>
      <c r="B6906">
        <v>1</v>
      </c>
      <c r="C6906" t="str">
        <f>B6896</f>
        <v>BR</v>
      </c>
      <c r="D6906" t="s">
        <v>53</v>
      </c>
      <c r="E6906" t="s">
        <v>339</v>
      </c>
      <c r="F6906" t="s">
        <v>33</v>
      </c>
      <c r="G6906">
        <v>0</v>
      </c>
      <c r="H6906">
        <v>1</v>
      </c>
      <c r="L6906" t="s">
        <v>73</v>
      </c>
      <c r="M6906">
        <f>VLOOKUP(C6906,'extension - production vol'!$B$6:$D$235,3,0)</f>
        <v>8.6110000000000007</v>
      </c>
    </row>
    <row r="6907" spans="1:22" x14ac:dyDescent="0.2">
      <c r="A6907" t="s">
        <v>1434</v>
      </c>
      <c r="B6907">
        <v>9.5377999999999999E-9</v>
      </c>
      <c r="C6907" t="s">
        <v>49</v>
      </c>
      <c r="D6907" t="s">
        <v>15</v>
      </c>
      <c r="F6907" t="s">
        <v>36</v>
      </c>
      <c r="G6907">
        <v>2</v>
      </c>
      <c r="H6907">
        <v>-18.46800298604678</v>
      </c>
      <c r="I6907">
        <v>9.798894162072011E-2</v>
      </c>
      <c r="J6907" t="s">
        <v>340</v>
      </c>
      <c r="L6907" t="s">
        <v>1434</v>
      </c>
    </row>
    <row r="6908" spans="1:22" x14ac:dyDescent="0.2">
      <c r="A6908" t="s">
        <v>1435</v>
      </c>
      <c r="B6908">
        <v>5.0512999999999997E-9</v>
      </c>
      <c r="C6908" t="s">
        <v>49</v>
      </c>
      <c r="D6908" t="s">
        <v>15</v>
      </c>
      <c r="F6908" t="s">
        <v>36</v>
      </c>
      <c r="G6908">
        <v>2</v>
      </c>
      <c r="H6908">
        <v>-19.10362020104489</v>
      </c>
      <c r="I6908">
        <v>9.798894162072011E-2</v>
      </c>
      <c r="J6908" t="s">
        <v>340</v>
      </c>
      <c r="L6908" t="s">
        <v>1435</v>
      </c>
    </row>
    <row r="6909" spans="1:22" x14ac:dyDescent="0.2">
      <c r="A6909" t="s">
        <v>1439</v>
      </c>
      <c r="B6909">
        <v>2.7893999999999999E-9</v>
      </c>
      <c r="C6909" t="s">
        <v>49</v>
      </c>
      <c r="D6909" t="s">
        <v>15</v>
      </c>
      <c r="F6909" t="s">
        <v>36</v>
      </c>
      <c r="G6909">
        <v>2</v>
      </c>
      <c r="H6909">
        <v>-19.697439318003951</v>
      </c>
      <c r="I6909">
        <v>9.798894162072011E-2</v>
      </c>
      <c r="J6909" t="s">
        <v>340</v>
      </c>
      <c r="L6909" t="s">
        <v>1439</v>
      </c>
    </row>
    <row r="6910" spans="1:22" x14ac:dyDescent="0.2">
      <c r="A6910" t="s">
        <v>1440</v>
      </c>
      <c r="B6910">
        <v>5.6277000000000002E-8</v>
      </c>
      <c r="C6910" t="s">
        <v>49</v>
      </c>
      <c r="D6910" t="s">
        <v>15</v>
      </c>
      <c r="F6910" t="s">
        <v>36</v>
      </c>
      <c r="G6910">
        <v>2</v>
      </c>
      <c r="H6910">
        <v>-16.692979911025031</v>
      </c>
      <c r="I6910">
        <v>9.798894162072011E-2</v>
      </c>
      <c r="J6910" t="s">
        <v>340</v>
      </c>
      <c r="L6910" t="s">
        <v>1440</v>
      </c>
    </row>
    <row r="6911" spans="1:22" x14ac:dyDescent="0.2">
      <c r="A6911" t="s">
        <v>1441</v>
      </c>
      <c r="B6911">
        <v>4.4043E-10</v>
      </c>
      <c r="C6911" t="s">
        <v>35</v>
      </c>
      <c r="D6911" t="s">
        <v>15</v>
      </c>
      <c r="F6911" t="s">
        <v>36</v>
      </c>
      <c r="G6911">
        <v>2</v>
      </c>
      <c r="H6911">
        <v>-21.54326959350907</v>
      </c>
      <c r="I6911">
        <v>9.798894162072011E-2</v>
      </c>
      <c r="J6911" t="s">
        <v>340</v>
      </c>
      <c r="L6911" t="s">
        <v>1441</v>
      </c>
    </row>
    <row r="6912" spans="1:22" x14ac:dyDescent="0.2">
      <c r="A6912" t="s">
        <v>1442</v>
      </c>
      <c r="B6912">
        <v>7.3404E-9</v>
      </c>
      <c r="C6912" t="s">
        <v>35</v>
      </c>
      <c r="D6912" t="s">
        <v>15</v>
      </c>
      <c r="F6912" t="s">
        <v>36</v>
      </c>
      <c r="G6912">
        <v>2</v>
      </c>
      <c r="H6912">
        <v>-18.729872499892029</v>
      </c>
      <c r="I6912">
        <v>9.798894162072011E-2</v>
      </c>
      <c r="J6912" t="s">
        <v>340</v>
      </c>
      <c r="L6912" t="s">
        <v>1442</v>
      </c>
    </row>
    <row r="6913" spans="1:12" x14ac:dyDescent="0.2">
      <c r="A6913" t="s">
        <v>1452</v>
      </c>
      <c r="B6913">
        <v>3.8934000000000002E-10</v>
      </c>
      <c r="C6913" t="s">
        <v>35</v>
      </c>
      <c r="D6913" t="s">
        <v>15</v>
      </c>
      <c r="F6913" t="s">
        <v>36</v>
      </c>
      <c r="G6913">
        <v>2</v>
      </c>
      <c r="H6913">
        <v>-21.666568118067421</v>
      </c>
      <c r="I6913">
        <v>9.798894162072011E-2</v>
      </c>
      <c r="J6913" t="s">
        <v>340</v>
      </c>
      <c r="L6913" t="s">
        <v>1452</v>
      </c>
    </row>
    <row r="6914" spans="1:12" x14ac:dyDescent="0.2">
      <c r="A6914" t="s">
        <v>1453</v>
      </c>
      <c r="B6914">
        <v>4.7130000000000002E-10</v>
      </c>
      <c r="C6914" t="s">
        <v>35</v>
      </c>
      <c r="D6914" t="s">
        <v>15</v>
      </c>
      <c r="F6914" t="s">
        <v>36</v>
      </c>
      <c r="G6914">
        <v>2</v>
      </c>
      <c r="H6914">
        <v>-21.47552628199886</v>
      </c>
      <c r="I6914">
        <v>9.798894162072011E-2</v>
      </c>
      <c r="J6914" t="s">
        <v>340</v>
      </c>
      <c r="L6914" t="s">
        <v>1453</v>
      </c>
    </row>
    <row r="6915" spans="1:12" x14ac:dyDescent="0.2">
      <c r="A6915" t="s">
        <v>1454</v>
      </c>
      <c r="B6915">
        <v>6.1474000000000004E-11</v>
      </c>
      <c r="C6915" t="s">
        <v>35</v>
      </c>
      <c r="D6915" t="s">
        <v>15</v>
      </c>
      <c r="F6915" t="s">
        <v>36</v>
      </c>
      <c r="G6915">
        <v>2</v>
      </c>
      <c r="H6915">
        <v>-23.51240679473371</v>
      </c>
      <c r="I6915">
        <v>9.798894162072011E-2</v>
      </c>
      <c r="J6915" t="s">
        <v>340</v>
      </c>
      <c r="L6915" t="s">
        <v>1454</v>
      </c>
    </row>
    <row r="6916" spans="1:12" x14ac:dyDescent="0.2">
      <c r="A6916" t="s">
        <v>1455</v>
      </c>
      <c r="B6916">
        <v>1.2458999999999999E-8</v>
      </c>
      <c r="C6916" t="s">
        <v>35</v>
      </c>
      <c r="D6916" t="s">
        <v>15</v>
      </c>
      <c r="F6916" t="s">
        <v>36</v>
      </c>
      <c r="G6916">
        <v>2</v>
      </c>
      <c r="H6916">
        <v>-18.20082258362968</v>
      </c>
      <c r="I6916">
        <v>9.798894162072011E-2</v>
      </c>
      <c r="J6916" t="s">
        <v>340</v>
      </c>
      <c r="L6916" t="s">
        <v>1455</v>
      </c>
    </row>
    <row r="6917" spans="1:12" x14ac:dyDescent="0.2">
      <c r="A6917" t="s">
        <v>1456</v>
      </c>
      <c r="B6917">
        <v>6.5981999999999998E-9</v>
      </c>
      <c r="C6917" t="s">
        <v>35</v>
      </c>
      <c r="D6917" t="s">
        <v>15</v>
      </c>
      <c r="F6917" t="s">
        <v>36</v>
      </c>
      <c r="G6917">
        <v>2</v>
      </c>
      <c r="H6917">
        <v>-18.836468952383601</v>
      </c>
      <c r="I6917">
        <v>9.798894162072011E-2</v>
      </c>
      <c r="J6917" t="s">
        <v>340</v>
      </c>
      <c r="L6917" t="s">
        <v>1456</v>
      </c>
    </row>
    <row r="6918" spans="1:12" x14ac:dyDescent="0.2">
      <c r="A6918" t="s">
        <v>1461</v>
      </c>
      <c r="B6918">
        <v>1.0666E-9</v>
      </c>
      <c r="C6918" t="s">
        <v>49</v>
      </c>
      <c r="D6918" t="s">
        <v>15</v>
      </c>
      <c r="F6918" t="s">
        <v>36</v>
      </c>
      <c r="G6918">
        <v>2</v>
      </c>
      <c r="H6918">
        <v>-20.658789817762049</v>
      </c>
      <c r="I6918">
        <v>9.798894162072011E-2</v>
      </c>
      <c r="J6918" t="s">
        <v>340</v>
      </c>
      <c r="L6918" t="s">
        <v>1461</v>
      </c>
    </row>
    <row r="6919" spans="1:12" x14ac:dyDescent="0.2">
      <c r="A6919" t="s">
        <v>1457</v>
      </c>
      <c r="B6919">
        <v>1.7777000000000001E-8</v>
      </c>
      <c r="C6919" t="s">
        <v>49</v>
      </c>
      <c r="D6919" t="s">
        <v>15</v>
      </c>
      <c r="F6919" t="s">
        <v>36</v>
      </c>
      <c r="G6919">
        <v>2</v>
      </c>
      <c r="H6919">
        <v>-17.845360350005858</v>
      </c>
      <c r="I6919">
        <v>9.798894162072011E-2</v>
      </c>
      <c r="J6919" t="s">
        <v>340</v>
      </c>
      <c r="L6919" t="s">
        <v>1457</v>
      </c>
    </row>
    <row r="6920" spans="1:12" x14ac:dyDescent="0.2">
      <c r="A6920" t="s">
        <v>1462</v>
      </c>
      <c r="B6920">
        <v>5.6487000000000004E-10</v>
      </c>
      <c r="C6920" t="s">
        <v>49</v>
      </c>
      <c r="D6920" t="s">
        <v>15</v>
      </c>
      <c r="F6920" t="s">
        <v>36</v>
      </c>
      <c r="G6920">
        <v>2</v>
      </c>
      <c r="H6920">
        <v>-21.294425499752101</v>
      </c>
      <c r="I6920">
        <v>9.798894162072011E-2</v>
      </c>
      <c r="J6920" t="s">
        <v>340</v>
      </c>
      <c r="L6920" t="s">
        <v>1462</v>
      </c>
    </row>
    <row r="6921" spans="1:12" x14ac:dyDescent="0.2">
      <c r="A6921" t="s">
        <v>1458</v>
      </c>
      <c r="B6921">
        <v>9.4146000000000001E-9</v>
      </c>
      <c r="C6921" t="s">
        <v>49</v>
      </c>
      <c r="D6921" t="s">
        <v>15</v>
      </c>
      <c r="F6921" t="s">
        <v>36</v>
      </c>
      <c r="G6921">
        <v>2</v>
      </c>
      <c r="H6921">
        <v>-18.48100416113547</v>
      </c>
      <c r="I6921">
        <v>9.798894162072011E-2</v>
      </c>
      <c r="J6921" t="s">
        <v>340</v>
      </c>
      <c r="L6921" t="s">
        <v>1458</v>
      </c>
    </row>
    <row r="6922" spans="1:12" x14ac:dyDescent="0.2">
      <c r="A6922" t="s">
        <v>341</v>
      </c>
      <c r="B6922">
        <v>2.3616999999999999E-8</v>
      </c>
      <c r="C6922" t="s">
        <v>359</v>
      </c>
      <c r="D6922" t="s">
        <v>15</v>
      </c>
      <c r="F6922" t="s">
        <v>36</v>
      </c>
      <c r="G6922">
        <v>2</v>
      </c>
      <c r="H6922">
        <v>-17.561299045251399</v>
      </c>
      <c r="I6922">
        <v>9.798894162072011E-2</v>
      </c>
      <c r="J6922" t="s">
        <v>340</v>
      </c>
      <c r="L6922" t="s">
        <v>341</v>
      </c>
    </row>
    <row r="6923" spans="1:12" x14ac:dyDescent="0.2">
      <c r="A6923" t="s">
        <v>342</v>
      </c>
      <c r="B6923">
        <v>2.3616999999999999E-8</v>
      </c>
      <c r="C6923" t="s">
        <v>359</v>
      </c>
      <c r="D6923" t="s">
        <v>15</v>
      </c>
      <c r="F6923" t="s">
        <v>36</v>
      </c>
      <c r="G6923">
        <v>2</v>
      </c>
      <c r="H6923">
        <v>-17.561299045251399</v>
      </c>
      <c r="I6923">
        <v>9.798894162072011E-2</v>
      </c>
      <c r="J6923" t="s">
        <v>340</v>
      </c>
      <c r="L6923" t="s">
        <v>342</v>
      </c>
    </row>
    <row r="6924" spans="1:12" x14ac:dyDescent="0.2">
      <c r="A6924" t="s">
        <v>343</v>
      </c>
      <c r="B6924">
        <v>1.2508E-8</v>
      </c>
      <c r="C6924" t="s">
        <v>359</v>
      </c>
      <c r="D6924" t="s">
        <v>15</v>
      </c>
      <c r="F6924" t="s">
        <v>36</v>
      </c>
      <c r="G6924">
        <v>2</v>
      </c>
      <c r="H6924">
        <v>-18.196897397350821</v>
      </c>
      <c r="I6924">
        <v>9.798894162072011E-2</v>
      </c>
      <c r="J6924" t="s">
        <v>340</v>
      </c>
      <c r="L6924" t="s">
        <v>343</v>
      </c>
    </row>
    <row r="6925" spans="1:12" x14ac:dyDescent="0.2">
      <c r="A6925" t="s">
        <v>344</v>
      </c>
      <c r="B6925">
        <v>1.2508E-8</v>
      </c>
      <c r="C6925" t="s">
        <v>359</v>
      </c>
      <c r="D6925" t="s">
        <v>15</v>
      </c>
      <c r="F6925" t="s">
        <v>36</v>
      </c>
      <c r="G6925">
        <v>2</v>
      </c>
      <c r="H6925">
        <v>-18.196897397350821</v>
      </c>
      <c r="I6925">
        <v>9.798894162072011E-2</v>
      </c>
      <c r="J6925" t="s">
        <v>340</v>
      </c>
      <c r="L6925" t="s">
        <v>344</v>
      </c>
    </row>
    <row r="6926" spans="1:12" x14ac:dyDescent="0.2">
      <c r="A6926" t="s">
        <v>345</v>
      </c>
      <c r="B6926">
        <v>2.4797999999999997E-7</v>
      </c>
      <c r="C6926" t="s">
        <v>359</v>
      </c>
      <c r="D6926" t="s">
        <v>15</v>
      </c>
      <c r="F6926" t="s">
        <v>36</v>
      </c>
      <c r="G6926">
        <v>2</v>
      </c>
      <c r="H6926">
        <v>-15.20991773919472</v>
      </c>
      <c r="I6926">
        <v>9.798894162072011E-2</v>
      </c>
      <c r="J6926" t="s">
        <v>340</v>
      </c>
      <c r="L6926" t="s">
        <v>345</v>
      </c>
    </row>
    <row r="6927" spans="1:12" x14ac:dyDescent="0.2">
      <c r="A6927" t="s">
        <v>346</v>
      </c>
      <c r="B6927">
        <v>1.3133E-7</v>
      </c>
      <c r="C6927" t="s">
        <v>359</v>
      </c>
      <c r="D6927" t="s">
        <v>15</v>
      </c>
      <c r="F6927" t="s">
        <v>36</v>
      </c>
      <c r="G6927">
        <v>2</v>
      </c>
      <c r="H6927">
        <v>-15.845552597349339</v>
      </c>
      <c r="I6927">
        <v>9.798894162072011E-2</v>
      </c>
      <c r="J6927" t="s">
        <v>340</v>
      </c>
      <c r="L6927" t="s">
        <v>346</v>
      </c>
    </row>
    <row r="6928" spans="1:12" x14ac:dyDescent="0.2">
      <c r="A6928" t="s">
        <v>347</v>
      </c>
      <c r="B6928">
        <v>4.6489E-8</v>
      </c>
      <c r="C6928" t="s">
        <v>49</v>
      </c>
      <c r="D6928" t="s">
        <v>15</v>
      </c>
      <c r="F6928" t="s">
        <v>36</v>
      </c>
      <c r="G6928">
        <v>2</v>
      </c>
      <c r="H6928">
        <v>-16.884050111477411</v>
      </c>
      <c r="I6928">
        <v>9.798894162072011E-2</v>
      </c>
      <c r="J6928" t="s">
        <v>340</v>
      </c>
      <c r="L6928" t="s">
        <v>347</v>
      </c>
    </row>
    <row r="6929" spans="1:12" x14ac:dyDescent="0.2">
      <c r="A6929" t="s">
        <v>348</v>
      </c>
      <c r="B6929">
        <v>3.3766000000000001E-9</v>
      </c>
      <c r="C6929" t="s">
        <v>49</v>
      </c>
      <c r="D6929" t="s">
        <v>15</v>
      </c>
      <c r="F6929" t="s">
        <v>36</v>
      </c>
      <c r="G6929">
        <v>2</v>
      </c>
      <c r="H6929">
        <v>-19.506396550885459</v>
      </c>
      <c r="I6929">
        <v>9.798894162072011E-2</v>
      </c>
      <c r="J6929" t="s">
        <v>340</v>
      </c>
      <c r="L6929" t="s">
        <v>348</v>
      </c>
    </row>
    <row r="6930" spans="1:12" x14ac:dyDescent="0.2">
      <c r="A6930" t="s">
        <v>349</v>
      </c>
      <c r="B6930">
        <v>1.2213E-8</v>
      </c>
      <c r="C6930" t="s">
        <v>359</v>
      </c>
      <c r="D6930" t="s">
        <v>15</v>
      </c>
      <c r="F6930" t="s">
        <v>36</v>
      </c>
      <c r="G6930">
        <v>2</v>
      </c>
      <c r="H6930">
        <v>-18.220764878757461</v>
      </c>
      <c r="I6930">
        <v>9.798894162072011E-2</v>
      </c>
      <c r="J6930" t="s">
        <v>340</v>
      </c>
      <c r="L6930" t="s">
        <v>349</v>
      </c>
    </row>
    <row r="6931" spans="1:12" x14ac:dyDescent="0.2">
      <c r="A6931" t="s">
        <v>350</v>
      </c>
      <c r="B6931">
        <v>2.0354999999999999E-7</v>
      </c>
      <c r="C6931" t="s">
        <v>359</v>
      </c>
      <c r="D6931" t="s">
        <v>15</v>
      </c>
      <c r="F6931" t="s">
        <v>36</v>
      </c>
      <c r="G6931">
        <v>2</v>
      </c>
      <c r="H6931">
        <v>-15.40735416199742</v>
      </c>
      <c r="I6931">
        <v>9.798894162072011E-2</v>
      </c>
      <c r="J6931" t="s">
        <v>340</v>
      </c>
      <c r="L6931" t="s">
        <v>350</v>
      </c>
    </row>
    <row r="6932" spans="1:12" x14ac:dyDescent="0.2">
      <c r="A6932" t="s">
        <v>351</v>
      </c>
      <c r="B6932">
        <v>6.4681999999999996E-9</v>
      </c>
      <c r="C6932" t="s">
        <v>359</v>
      </c>
      <c r="D6932" t="s">
        <v>15</v>
      </c>
      <c r="F6932" t="s">
        <v>36</v>
      </c>
      <c r="G6932">
        <v>2</v>
      </c>
      <c r="H6932">
        <v>-18.856367974250119</v>
      </c>
      <c r="I6932">
        <v>9.798894162072011E-2</v>
      </c>
      <c r="J6932" t="s">
        <v>340</v>
      </c>
      <c r="L6932" t="s">
        <v>351</v>
      </c>
    </row>
    <row r="6933" spans="1:12" x14ac:dyDescent="0.2">
      <c r="A6933" t="s">
        <v>352</v>
      </c>
      <c r="B6933">
        <v>1.078E-7</v>
      </c>
      <c r="C6933" t="s">
        <v>359</v>
      </c>
      <c r="D6933" t="s">
        <v>15</v>
      </c>
      <c r="F6933" t="s">
        <v>36</v>
      </c>
      <c r="G6933">
        <v>2</v>
      </c>
      <c r="H6933">
        <v>-16.042988178471511</v>
      </c>
      <c r="I6933">
        <v>9.798894162072011E-2</v>
      </c>
      <c r="J6933" t="s">
        <v>340</v>
      </c>
      <c r="L6933" t="s">
        <v>352</v>
      </c>
    </row>
    <row r="6934" spans="1:12" x14ac:dyDescent="0.2">
      <c r="A6934" t="s">
        <v>442</v>
      </c>
      <c r="B6934">
        <v>2.0720999999999999E-3</v>
      </c>
      <c r="C6934" t="s">
        <v>42</v>
      </c>
      <c r="D6934" t="s">
        <v>16</v>
      </c>
      <c r="F6934" t="s">
        <v>36</v>
      </c>
      <c r="G6934">
        <v>2</v>
      </c>
      <c r="H6934">
        <v>-6.1791926932012373</v>
      </c>
      <c r="I6934">
        <v>4.3409845976280087E-2</v>
      </c>
      <c r="J6934" t="s">
        <v>353</v>
      </c>
      <c r="L6934" t="s">
        <v>443</v>
      </c>
    </row>
    <row r="6935" spans="1:12" x14ac:dyDescent="0.2">
      <c r="A6935" t="s">
        <v>354</v>
      </c>
      <c r="B6935">
        <v>-1.8648999999999999E-6</v>
      </c>
      <c r="C6935" t="s">
        <v>49</v>
      </c>
      <c r="D6935" t="s">
        <v>250</v>
      </c>
      <c r="F6935" t="s">
        <v>36</v>
      </c>
      <c r="G6935">
        <v>2</v>
      </c>
      <c r="H6935">
        <v>-13.19230312560901</v>
      </c>
      <c r="I6935">
        <v>4.3409845976280087E-2</v>
      </c>
      <c r="J6935" t="s">
        <v>353</v>
      </c>
      <c r="K6935" t="b">
        <v>1</v>
      </c>
      <c r="L6935" t="s">
        <v>355</v>
      </c>
    </row>
    <row r="6937" spans="1:12" s="2" customFormat="1" x14ac:dyDescent="0.2">
      <c r="A6937" s="2" t="s">
        <v>2</v>
      </c>
      <c r="B6937" s="2" t="s">
        <v>1459</v>
      </c>
    </row>
    <row r="6938" spans="1:12" x14ac:dyDescent="0.2">
      <c r="A6938" t="s">
        <v>4</v>
      </c>
      <c r="B6938" t="s">
        <v>404</v>
      </c>
    </row>
    <row r="6939" spans="1:12" x14ac:dyDescent="0.2">
      <c r="A6939" t="s">
        <v>6</v>
      </c>
      <c r="B6939" t="s">
        <v>1785</v>
      </c>
    </row>
    <row r="6940" spans="1:12" x14ac:dyDescent="0.2">
      <c r="A6940" t="s">
        <v>8</v>
      </c>
      <c r="B6940">
        <v>1</v>
      </c>
    </row>
    <row r="6941" spans="1:12" x14ac:dyDescent="0.2">
      <c r="A6941" t="s">
        <v>9</v>
      </c>
      <c r="B6941" t="s">
        <v>73</v>
      </c>
    </row>
    <row r="6942" spans="1:12" x14ac:dyDescent="0.2">
      <c r="A6942" t="s">
        <v>11</v>
      </c>
      <c r="B6942" t="s">
        <v>12</v>
      </c>
    </row>
    <row r="6943" spans="1:12" x14ac:dyDescent="0.2">
      <c r="A6943" t="s">
        <v>13</v>
      </c>
      <c r="B6943" t="s">
        <v>14</v>
      </c>
    </row>
    <row r="6944" spans="1:12" x14ac:dyDescent="0.2">
      <c r="A6944" t="s">
        <v>15</v>
      </c>
      <c r="B6944" t="s">
        <v>53</v>
      </c>
    </row>
    <row r="6945" spans="1:19" x14ac:dyDescent="0.2">
      <c r="A6945" t="s">
        <v>17</v>
      </c>
    </row>
    <row r="6946" spans="1:19" s="2" customFormat="1" x14ac:dyDescent="0.2">
      <c r="A6946" s="2" t="s">
        <v>18</v>
      </c>
      <c r="B6946" s="2" t="s">
        <v>19</v>
      </c>
      <c r="C6946" s="2" t="s">
        <v>6</v>
      </c>
      <c r="D6946" s="2" t="s">
        <v>15</v>
      </c>
      <c r="E6946" s="2" t="s">
        <v>20</v>
      </c>
      <c r="F6946" s="2" t="s">
        <v>13</v>
      </c>
      <c r="G6946" s="2" t="s">
        <v>21</v>
      </c>
      <c r="H6946" s="2" t="s">
        <v>9</v>
      </c>
      <c r="I6946" s="2" t="s">
        <v>4</v>
      </c>
      <c r="J6946" s="2" t="s">
        <v>1925</v>
      </c>
      <c r="K6946" s="2" t="s">
        <v>1998</v>
      </c>
      <c r="L6946" s="2" t="s">
        <v>2002</v>
      </c>
      <c r="M6946" s="2" t="s">
        <v>2001</v>
      </c>
      <c r="O6946" s="2" t="s">
        <v>2000</v>
      </c>
      <c r="P6946" s="2" t="s">
        <v>2004</v>
      </c>
      <c r="Q6946" s="2" t="s">
        <v>1502</v>
      </c>
      <c r="R6946" s="2" t="s">
        <v>2005</v>
      </c>
      <c r="S6946" s="2" t="s">
        <v>2006</v>
      </c>
    </row>
    <row r="6947" spans="1:19" x14ac:dyDescent="0.2">
      <c r="A6947" t="s">
        <v>335</v>
      </c>
      <c r="B6947">
        <v>3.8502999999999998</v>
      </c>
      <c r="D6947" t="s">
        <v>30</v>
      </c>
      <c r="E6947" t="s">
        <v>336</v>
      </c>
      <c r="F6947" t="s">
        <v>27</v>
      </c>
      <c r="G6947">
        <v>0</v>
      </c>
      <c r="I6947" t="s">
        <v>337</v>
      </c>
    </row>
    <row r="6948" spans="1:19" x14ac:dyDescent="0.2">
      <c r="A6948" t="s">
        <v>29</v>
      </c>
      <c r="B6948">
        <v>0.25026999999999999</v>
      </c>
      <c r="D6948" t="s">
        <v>30</v>
      </c>
      <c r="E6948" t="s">
        <v>31</v>
      </c>
      <c r="F6948" t="s">
        <v>27</v>
      </c>
      <c r="G6948">
        <v>0</v>
      </c>
      <c r="I6948" t="s">
        <v>338</v>
      </c>
    </row>
    <row r="6949" spans="1:19" x14ac:dyDescent="0.2">
      <c r="A6949" t="s">
        <v>1459</v>
      </c>
      <c r="B6949">
        <v>1</v>
      </c>
      <c r="C6949" t="str">
        <f>B6939</f>
        <v>NP</v>
      </c>
      <c r="D6949" t="s">
        <v>53</v>
      </c>
      <c r="E6949" t="s">
        <v>339</v>
      </c>
      <c r="F6949" t="s">
        <v>33</v>
      </c>
      <c r="G6949">
        <v>0</v>
      </c>
      <c r="H6949" t="s">
        <v>73</v>
      </c>
      <c r="J6949">
        <f>VLOOKUP(C6949,'extension - production vol'!$B$6:$D$235,3,0)</f>
        <v>80.585999999999999</v>
      </c>
    </row>
    <row r="6950" spans="1:19" x14ac:dyDescent="0.2">
      <c r="A6950" t="s">
        <v>1439</v>
      </c>
      <c r="B6950">
        <v>6.4265290829504533E-9</v>
      </c>
      <c r="C6950" t="s">
        <v>49</v>
      </c>
      <c r="D6950" t="s">
        <v>15</v>
      </c>
      <c r="F6950" t="s">
        <v>36</v>
      </c>
      <c r="G6950">
        <v>0</v>
      </c>
      <c r="H6950" t="s">
        <v>1439</v>
      </c>
      <c r="I6950" t="s">
        <v>340</v>
      </c>
    </row>
    <row r="6951" spans="1:19" x14ac:dyDescent="0.2">
      <c r="A6951" t="s">
        <v>1440</v>
      </c>
      <c r="B6951">
        <v>7.9051994914169298E-8</v>
      </c>
      <c r="C6951" t="s">
        <v>49</v>
      </c>
      <c r="D6951" t="s">
        <v>15</v>
      </c>
      <c r="F6951" t="s">
        <v>36</v>
      </c>
      <c r="G6951">
        <v>0</v>
      </c>
      <c r="H6951" t="s">
        <v>1440</v>
      </c>
      <c r="I6951" t="s">
        <v>340</v>
      </c>
    </row>
    <row r="6952" spans="1:19" x14ac:dyDescent="0.2">
      <c r="A6952" t="s">
        <v>1441</v>
      </c>
      <c r="B6952">
        <v>4.3905136743696912E-9</v>
      </c>
      <c r="C6952" t="s">
        <v>35</v>
      </c>
      <c r="D6952" t="s">
        <v>15</v>
      </c>
      <c r="F6952" t="s">
        <v>36</v>
      </c>
      <c r="G6952">
        <v>0</v>
      </c>
      <c r="H6952" t="s">
        <v>1441</v>
      </c>
      <c r="I6952" t="s">
        <v>340</v>
      </c>
    </row>
    <row r="6953" spans="1:19" x14ac:dyDescent="0.2">
      <c r="A6953" t="s">
        <v>1442</v>
      </c>
      <c r="B6953">
        <v>1.0521308675626849E-7</v>
      </c>
      <c r="C6953" t="s">
        <v>35</v>
      </c>
      <c r="D6953" t="s">
        <v>15</v>
      </c>
      <c r="F6953" t="s">
        <v>36</v>
      </c>
      <c r="G6953">
        <v>0</v>
      </c>
      <c r="H6953" t="s">
        <v>1442</v>
      </c>
      <c r="I6953" t="s">
        <v>340</v>
      </c>
    </row>
    <row r="6954" spans="1:19" x14ac:dyDescent="0.2">
      <c r="A6954" t="s">
        <v>341</v>
      </c>
      <c r="B6954">
        <v>2.1036182300075951E-7</v>
      </c>
      <c r="C6954" t="s">
        <v>35</v>
      </c>
      <c r="D6954" t="s">
        <v>15</v>
      </c>
      <c r="F6954" t="s">
        <v>36</v>
      </c>
      <c r="G6954">
        <v>0</v>
      </c>
      <c r="H6954" t="s">
        <v>341</v>
      </c>
      <c r="I6954" t="s">
        <v>340</v>
      </c>
    </row>
    <row r="6955" spans="1:19" x14ac:dyDescent="0.2">
      <c r="A6955" t="s">
        <v>342</v>
      </c>
      <c r="B6955">
        <v>2.1036182300075951E-7</v>
      </c>
      <c r="C6955" t="s">
        <v>35</v>
      </c>
      <c r="D6955" t="s">
        <v>15</v>
      </c>
      <c r="F6955" t="s">
        <v>36</v>
      </c>
      <c r="G6955">
        <v>0</v>
      </c>
      <c r="H6955" t="s">
        <v>342</v>
      </c>
      <c r="I6955" t="s">
        <v>340</v>
      </c>
    </row>
    <row r="6956" spans="1:19" x14ac:dyDescent="0.2">
      <c r="A6956" t="s">
        <v>343</v>
      </c>
      <c r="B6956">
        <v>1.161457169463653E-7</v>
      </c>
      <c r="C6956" t="s">
        <v>35</v>
      </c>
      <c r="D6956" t="s">
        <v>15</v>
      </c>
      <c r="F6956" t="s">
        <v>36</v>
      </c>
      <c r="G6956">
        <v>0</v>
      </c>
      <c r="H6956" t="s">
        <v>343</v>
      </c>
      <c r="I6956" t="s">
        <v>340</v>
      </c>
    </row>
    <row r="6957" spans="1:19" x14ac:dyDescent="0.2">
      <c r="A6957" t="s">
        <v>344</v>
      </c>
      <c r="B6957">
        <v>1.161457169463653E-7</v>
      </c>
      <c r="C6957" t="s">
        <v>35</v>
      </c>
      <c r="D6957" t="s">
        <v>15</v>
      </c>
      <c r="F6957" t="s">
        <v>36</v>
      </c>
      <c r="G6957">
        <v>0</v>
      </c>
      <c r="H6957" t="s">
        <v>344</v>
      </c>
      <c r="I6957" t="s">
        <v>340</v>
      </c>
    </row>
    <row r="6958" spans="1:19" x14ac:dyDescent="0.2">
      <c r="A6958" t="s">
        <v>345</v>
      </c>
      <c r="B6958">
        <v>2.1895696433061281E-6</v>
      </c>
      <c r="C6958" t="s">
        <v>35</v>
      </c>
      <c r="D6958" t="s">
        <v>15</v>
      </c>
      <c r="F6958" t="s">
        <v>36</v>
      </c>
      <c r="G6958">
        <v>0</v>
      </c>
      <c r="H6958" t="s">
        <v>345</v>
      </c>
      <c r="I6958" t="s">
        <v>340</v>
      </c>
    </row>
    <row r="6959" spans="1:19" x14ac:dyDescent="0.2">
      <c r="A6959" t="s">
        <v>346</v>
      </c>
      <c r="B6959">
        <v>1.2113722961667671E-6</v>
      </c>
      <c r="C6959" t="s">
        <v>35</v>
      </c>
      <c r="D6959" t="s">
        <v>15</v>
      </c>
      <c r="F6959" t="s">
        <v>36</v>
      </c>
      <c r="G6959">
        <v>0</v>
      </c>
      <c r="H6959" t="s">
        <v>346</v>
      </c>
      <c r="I6959" t="s">
        <v>340</v>
      </c>
    </row>
    <row r="6960" spans="1:19" x14ac:dyDescent="0.2">
      <c r="A6960" t="s">
        <v>347</v>
      </c>
      <c r="B6960">
        <v>1.5412295411323661E-7</v>
      </c>
      <c r="C6960" t="s">
        <v>49</v>
      </c>
      <c r="D6960" t="s">
        <v>15</v>
      </c>
      <c r="F6960" t="s">
        <v>36</v>
      </c>
      <c r="G6960">
        <v>0</v>
      </c>
      <c r="H6960" t="s">
        <v>347</v>
      </c>
      <c r="I6960" t="s">
        <v>340</v>
      </c>
    </row>
    <row r="6961" spans="1:9" x14ac:dyDescent="0.2">
      <c r="A6961" t="s">
        <v>348</v>
      </c>
      <c r="B6961">
        <v>3.281510868019834E-9</v>
      </c>
      <c r="C6961" t="s">
        <v>49</v>
      </c>
      <c r="D6961" t="s">
        <v>15</v>
      </c>
      <c r="F6961" t="s">
        <v>36</v>
      </c>
      <c r="G6961">
        <v>0</v>
      </c>
      <c r="H6961" t="s">
        <v>348</v>
      </c>
      <c r="I6961" t="s">
        <v>340</v>
      </c>
    </row>
    <row r="6962" spans="1:9" x14ac:dyDescent="0.2">
      <c r="A6962" t="s">
        <v>349</v>
      </c>
      <c r="B6962">
        <v>9.554485716244923E-8</v>
      </c>
      <c r="C6962" t="s">
        <v>35</v>
      </c>
      <c r="D6962" t="s">
        <v>15</v>
      </c>
      <c r="F6962" t="s">
        <v>36</v>
      </c>
      <c r="G6962">
        <v>0</v>
      </c>
      <c r="H6962" t="s">
        <v>349</v>
      </c>
      <c r="I6962" t="s">
        <v>340</v>
      </c>
    </row>
    <row r="6963" spans="1:9" x14ac:dyDescent="0.2">
      <c r="A6963" t="s">
        <v>350</v>
      </c>
      <c r="B6963">
        <v>2.2976263270017552E-6</v>
      </c>
      <c r="C6963" t="s">
        <v>35</v>
      </c>
      <c r="D6963" t="s">
        <v>15</v>
      </c>
      <c r="F6963" t="s">
        <v>36</v>
      </c>
      <c r="G6963">
        <v>0</v>
      </c>
      <c r="H6963" t="s">
        <v>350</v>
      </c>
      <c r="I6963" t="s">
        <v>340</v>
      </c>
    </row>
    <row r="6964" spans="1:9" x14ac:dyDescent="0.2">
      <c r="A6964" t="s">
        <v>351</v>
      </c>
      <c r="B6964">
        <v>5.3061518888431617E-8</v>
      </c>
      <c r="C6964" t="s">
        <v>35</v>
      </c>
      <c r="D6964" t="s">
        <v>15</v>
      </c>
      <c r="F6964" t="s">
        <v>36</v>
      </c>
      <c r="G6964">
        <v>0</v>
      </c>
      <c r="H6964" t="s">
        <v>351</v>
      </c>
      <c r="I6964" t="s">
        <v>340</v>
      </c>
    </row>
    <row r="6965" spans="1:9" x14ac:dyDescent="0.2">
      <c r="A6965" t="s">
        <v>352</v>
      </c>
      <c r="B6965">
        <v>1.2739314288326559E-6</v>
      </c>
      <c r="C6965" t="s">
        <v>35</v>
      </c>
      <c r="D6965" t="s">
        <v>15</v>
      </c>
      <c r="F6965" t="s">
        <v>36</v>
      </c>
      <c r="G6965">
        <v>0</v>
      </c>
      <c r="H6965" t="s">
        <v>352</v>
      </c>
      <c r="I6965" t="s">
        <v>340</v>
      </c>
    </row>
    <row r="6966" spans="1:9" x14ac:dyDescent="0.2">
      <c r="A6966" t="s">
        <v>442</v>
      </c>
      <c r="B6966">
        <v>3.7025999999999999E-3</v>
      </c>
      <c r="C6966" t="s">
        <v>42</v>
      </c>
      <c r="D6966" t="s">
        <v>16</v>
      </c>
      <c r="F6966" t="s">
        <v>36</v>
      </c>
      <c r="G6966">
        <v>0</v>
      </c>
      <c r="H6966" t="s">
        <v>443</v>
      </c>
      <c r="I6966" t="s">
        <v>353</v>
      </c>
    </row>
    <row r="6967" spans="1:9" x14ac:dyDescent="0.2">
      <c r="A6967" t="s">
        <v>354</v>
      </c>
      <c r="B6967">
        <v>-3.3322999999999998E-6</v>
      </c>
      <c r="C6967" t="s">
        <v>49</v>
      </c>
      <c r="D6967" t="s">
        <v>250</v>
      </c>
      <c r="F6967" t="s">
        <v>36</v>
      </c>
      <c r="G6967">
        <v>0</v>
      </c>
      <c r="H6967" t="s">
        <v>355</v>
      </c>
      <c r="I6967" t="s">
        <v>353</v>
      </c>
    </row>
    <row r="6969" spans="1:9" s="2" customFormat="1" x14ac:dyDescent="0.2">
      <c r="A6969" s="2" t="s">
        <v>2</v>
      </c>
      <c r="B6969" s="2" t="s">
        <v>1460</v>
      </c>
    </row>
    <row r="6970" spans="1:9" x14ac:dyDescent="0.2">
      <c r="A6970" t="s">
        <v>4</v>
      </c>
      <c r="B6970" t="s">
        <v>404</v>
      </c>
    </row>
    <row r="6971" spans="1:9" x14ac:dyDescent="0.2">
      <c r="A6971" t="s">
        <v>6</v>
      </c>
      <c r="B6971" t="s">
        <v>1785</v>
      </c>
    </row>
    <row r="6972" spans="1:9" x14ac:dyDescent="0.2">
      <c r="A6972" t="s">
        <v>8</v>
      </c>
      <c r="B6972">
        <v>1</v>
      </c>
    </row>
    <row r="6973" spans="1:9" x14ac:dyDescent="0.2">
      <c r="A6973" t="s">
        <v>9</v>
      </c>
      <c r="B6973" t="s">
        <v>73</v>
      </c>
    </row>
    <row r="6974" spans="1:9" x14ac:dyDescent="0.2">
      <c r="A6974" t="s">
        <v>11</v>
      </c>
      <c r="B6974" t="s">
        <v>12</v>
      </c>
    </row>
    <row r="6975" spans="1:9" x14ac:dyDescent="0.2">
      <c r="A6975" t="s">
        <v>13</v>
      </c>
      <c r="B6975" t="s">
        <v>14</v>
      </c>
    </row>
    <row r="6976" spans="1:9" x14ac:dyDescent="0.2">
      <c r="A6976" t="s">
        <v>15</v>
      </c>
      <c r="B6976" t="s">
        <v>53</v>
      </c>
    </row>
    <row r="6977" spans="1:19" x14ac:dyDescent="0.2">
      <c r="A6977" t="s">
        <v>17</v>
      </c>
    </row>
    <row r="6978" spans="1:19" s="2" customFormat="1" x14ac:dyDescent="0.2">
      <c r="A6978" s="2" t="s">
        <v>18</v>
      </c>
      <c r="B6978" s="2" t="s">
        <v>19</v>
      </c>
      <c r="C6978" s="2" t="s">
        <v>6</v>
      </c>
      <c r="D6978" s="2" t="s">
        <v>15</v>
      </c>
      <c r="E6978" s="2" t="s">
        <v>20</v>
      </c>
      <c r="F6978" s="2" t="s">
        <v>13</v>
      </c>
      <c r="G6978" s="2" t="s">
        <v>21</v>
      </c>
      <c r="H6978" s="2" t="s">
        <v>9</v>
      </c>
      <c r="I6978" s="2" t="s">
        <v>4</v>
      </c>
      <c r="J6978" s="2" t="s">
        <v>1925</v>
      </c>
      <c r="K6978" s="2" t="s">
        <v>1998</v>
      </c>
      <c r="L6978" s="2" t="s">
        <v>2002</v>
      </c>
      <c r="M6978" s="2" t="s">
        <v>2001</v>
      </c>
      <c r="O6978" s="2" t="s">
        <v>2000</v>
      </c>
      <c r="P6978" s="2" t="s">
        <v>2004</v>
      </c>
      <c r="Q6978" s="2" t="s">
        <v>1502</v>
      </c>
      <c r="R6978" s="2" t="s">
        <v>2005</v>
      </c>
      <c r="S6978" s="2" t="s">
        <v>2006</v>
      </c>
    </row>
    <row r="6979" spans="1:19" x14ac:dyDescent="0.2">
      <c r="A6979" t="s">
        <v>335</v>
      </c>
      <c r="B6979">
        <v>3.8502999999999998</v>
      </c>
      <c r="D6979" t="s">
        <v>30</v>
      </c>
      <c r="E6979" t="s">
        <v>336</v>
      </c>
      <c r="F6979" t="s">
        <v>27</v>
      </c>
      <c r="G6979">
        <v>0</v>
      </c>
      <c r="I6979" t="s">
        <v>337</v>
      </c>
    </row>
    <row r="6980" spans="1:19" x14ac:dyDescent="0.2">
      <c r="A6980" t="s">
        <v>29</v>
      </c>
      <c r="B6980">
        <v>0.25026999999999999</v>
      </c>
      <c r="D6980" t="s">
        <v>30</v>
      </c>
      <c r="E6980" t="s">
        <v>31</v>
      </c>
      <c r="F6980" t="s">
        <v>27</v>
      </c>
      <c r="G6980">
        <v>0</v>
      </c>
      <c r="I6980" t="s">
        <v>338</v>
      </c>
    </row>
    <row r="6981" spans="1:19" x14ac:dyDescent="0.2">
      <c r="A6981" t="s">
        <v>1460</v>
      </c>
      <c r="B6981">
        <v>1</v>
      </c>
      <c r="C6981" t="str">
        <f>B6971</f>
        <v>NP</v>
      </c>
      <c r="D6981" t="s">
        <v>53</v>
      </c>
      <c r="E6981" t="s">
        <v>339</v>
      </c>
      <c r="F6981" t="s">
        <v>33</v>
      </c>
      <c r="G6981">
        <v>0</v>
      </c>
      <c r="H6981" t="s">
        <v>73</v>
      </c>
      <c r="J6981">
        <f>VLOOKUP(C6981,'extension - production vol'!$B$6:$D$235,3,0)</f>
        <v>80.585999999999999</v>
      </c>
    </row>
    <row r="6982" spans="1:19" x14ac:dyDescent="0.2">
      <c r="A6982" t="s">
        <v>1434</v>
      </c>
      <c r="B6982">
        <v>3.3521534714391271E-8</v>
      </c>
      <c r="C6982" t="s">
        <v>49</v>
      </c>
      <c r="D6982" t="s">
        <v>15</v>
      </c>
      <c r="F6982" t="s">
        <v>36</v>
      </c>
      <c r="G6982">
        <v>0</v>
      </c>
      <c r="H6982" t="s">
        <v>1434</v>
      </c>
      <c r="I6982" t="s">
        <v>340</v>
      </c>
    </row>
    <row r="6983" spans="1:19" x14ac:dyDescent="0.2">
      <c r="A6983" t="s">
        <v>1435</v>
      </c>
      <c r="B6983">
        <v>1.7708617649119798E-8</v>
      </c>
      <c r="C6983" t="s">
        <v>49</v>
      </c>
      <c r="D6983" t="s">
        <v>15</v>
      </c>
      <c r="F6983" t="s">
        <v>36</v>
      </c>
      <c r="G6983">
        <v>0</v>
      </c>
      <c r="H6983" t="s">
        <v>1435</v>
      </c>
      <c r="I6983" t="s">
        <v>340</v>
      </c>
    </row>
    <row r="6984" spans="1:19" x14ac:dyDescent="0.2">
      <c r="A6984" t="s">
        <v>1452</v>
      </c>
      <c r="B6984">
        <v>3.0570455872195341E-10</v>
      </c>
      <c r="C6984" t="s">
        <v>35</v>
      </c>
      <c r="D6984" t="s">
        <v>15</v>
      </c>
      <c r="F6984" t="s">
        <v>36</v>
      </c>
      <c r="G6984">
        <v>0</v>
      </c>
      <c r="H6984" t="s">
        <v>1452</v>
      </c>
      <c r="I6984" t="s">
        <v>340</v>
      </c>
    </row>
    <row r="6985" spans="1:19" x14ac:dyDescent="0.2">
      <c r="A6985" t="s">
        <v>1453</v>
      </c>
      <c r="B6985">
        <v>3.7018911407736551E-10</v>
      </c>
      <c r="C6985" t="s">
        <v>35</v>
      </c>
      <c r="D6985" t="s">
        <v>15</v>
      </c>
      <c r="F6985" t="s">
        <v>36</v>
      </c>
      <c r="G6985">
        <v>0</v>
      </c>
      <c r="H6985" t="s">
        <v>1453</v>
      </c>
      <c r="I6985" t="s">
        <v>340</v>
      </c>
    </row>
    <row r="6986" spans="1:19" x14ac:dyDescent="0.2">
      <c r="A6986" t="s">
        <v>1454</v>
      </c>
      <c r="B6986">
        <v>4.824400067330827E-11</v>
      </c>
      <c r="C6986" t="s">
        <v>35</v>
      </c>
      <c r="D6986" t="s">
        <v>15</v>
      </c>
      <c r="F6986" t="s">
        <v>36</v>
      </c>
      <c r="G6986">
        <v>0</v>
      </c>
      <c r="H6986" t="s">
        <v>1454</v>
      </c>
      <c r="I6986" t="s">
        <v>340</v>
      </c>
    </row>
    <row r="6987" spans="1:19" x14ac:dyDescent="0.2">
      <c r="A6987" t="s">
        <v>1455</v>
      </c>
      <c r="B6987">
        <v>9.7920991465625702E-9</v>
      </c>
      <c r="C6987" t="s">
        <v>35</v>
      </c>
      <c r="D6987" t="s">
        <v>15</v>
      </c>
      <c r="F6987" t="s">
        <v>36</v>
      </c>
      <c r="G6987">
        <v>0</v>
      </c>
      <c r="H6987" t="s">
        <v>1455</v>
      </c>
      <c r="I6987" t="s">
        <v>340</v>
      </c>
    </row>
    <row r="6988" spans="1:19" x14ac:dyDescent="0.2">
      <c r="A6988" t="s">
        <v>1456</v>
      </c>
      <c r="B6988">
        <v>5.1826475970831156E-9</v>
      </c>
      <c r="C6988" t="s">
        <v>35</v>
      </c>
      <c r="D6988" t="s">
        <v>15</v>
      </c>
      <c r="F6988" t="s">
        <v>36</v>
      </c>
      <c r="G6988">
        <v>0</v>
      </c>
      <c r="H6988" t="s">
        <v>1456</v>
      </c>
      <c r="I6988" t="s">
        <v>340</v>
      </c>
    </row>
    <row r="6989" spans="1:19" x14ac:dyDescent="0.2">
      <c r="A6989" t="s">
        <v>1461</v>
      </c>
      <c r="B6989">
        <v>5.3404337904433668E-9</v>
      </c>
      <c r="C6989" t="s">
        <v>49</v>
      </c>
      <c r="D6989" t="s">
        <v>15</v>
      </c>
      <c r="F6989" t="s">
        <v>36</v>
      </c>
      <c r="G6989">
        <v>0</v>
      </c>
      <c r="H6989" t="s">
        <v>1461</v>
      </c>
      <c r="I6989" t="s">
        <v>340</v>
      </c>
    </row>
    <row r="6990" spans="1:19" x14ac:dyDescent="0.2">
      <c r="A6990" t="s">
        <v>1457</v>
      </c>
      <c r="B6990">
        <v>6.2434324500307844E-8</v>
      </c>
      <c r="C6990" t="s">
        <v>49</v>
      </c>
      <c r="D6990" t="s">
        <v>15</v>
      </c>
      <c r="F6990" t="s">
        <v>36</v>
      </c>
      <c r="G6990">
        <v>0</v>
      </c>
      <c r="H6990" t="s">
        <v>1457</v>
      </c>
      <c r="I6990" t="s">
        <v>340</v>
      </c>
    </row>
    <row r="6991" spans="1:19" x14ac:dyDescent="0.2">
      <c r="A6991" t="s">
        <v>1462</v>
      </c>
      <c r="B6991">
        <v>1.9816111689228142E-9</v>
      </c>
      <c r="C6991" t="s">
        <v>49</v>
      </c>
      <c r="D6991" t="s">
        <v>15</v>
      </c>
      <c r="F6991" t="s">
        <v>36</v>
      </c>
      <c r="G6991">
        <v>0</v>
      </c>
      <c r="H6991" t="s">
        <v>1462</v>
      </c>
      <c r="I6991" t="s">
        <v>340</v>
      </c>
    </row>
    <row r="6992" spans="1:19" x14ac:dyDescent="0.2">
      <c r="A6992" t="s">
        <v>1458</v>
      </c>
      <c r="B6992">
        <v>3.3001000093019847E-8</v>
      </c>
      <c r="C6992" t="s">
        <v>49</v>
      </c>
      <c r="D6992" t="s">
        <v>15</v>
      </c>
      <c r="F6992" t="s">
        <v>36</v>
      </c>
      <c r="G6992">
        <v>0</v>
      </c>
      <c r="H6992" t="s">
        <v>1458</v>
      </c>
      <c r="I6992" t="s">
        <v>340</v>
      </c>
    </row>
    <row r="6993" spans="1:22" x14ac:dyDescent="0.2">
      <c r="A6993" t="s">
        <v>442</v>
      </c>
      <c r="B6993">
        <v>3.7025999999999999E-3</v>
      </c>
      <c r="C6993" t="s">
        <v>42</v>
      </c>
      <c r="D6993" t="s">
        <v>16</v>
      </c>
      <c r="F6993" t="s">
        <v>36</v>
      </c>
      <c r="G6993">
        <v>0</v>
      </c>
      <c r="H6993" t="s">
        <v>443</v>
      </c>
      <c r="I6993" t="s">
        <v>353</v>
      </c>
    </row>
    <row r="6994" spans="1:22" x14ac:dyDescent="0.2">
      <c r="A6994" t="s">
        <v>354</v>
      </c>
      <c r="B6994">
        <v>-3.3322999999999998E-6</v>
      </c>
      <c r="C6994" t="s">
        <v>49</v>
      </c>
      <c r="D6994" t="s">
        <v>250</v>
      </c>
      <c r="F6994" t="s">
        <v>36</v>
      </c>
      <c r="G6994">
        <v>0</v>
      </c>
      <c r="H6994" t="s">
        <v>355</v>
      </c>
      <c r="I6994" t="s">
        <v>353</v>
      </c>
    </row>
    <row r="6996" spans="1:22" s="2" customFormat="1" x14ac:dyDescent="0.2">
      <c r="A6996" s="2" t="s">
        <v>2</v>
      </c>
      <c r="B6996" s="2" t="s">
        <v>332</v>
      </c>
    </row>
    <row r="6997" spans="1:22" x14ac:dyDescent="0.2">
      <c r="A6997" t="s">
        <v>4</v>
      </c>
      <c r="B6997" t="s">
        <v>356</v>
      </c>
    </row>
    <row r="6998" spans="1:22" x14ac:dyDescent="0.2">
      <c r="A6998" t="s">
        <v>6</v>
      </c>
      <c r="B6998" t="s">
        <v>1785</v>
      </c>
    </row>
    <row r="6999" spans="1:22" x14ac:dyDescent="0.2">
      <c r="A6999" t="s">
        <v>8</v>
      </c>
      <c r="B6999">
        <v>1</v>
      </c>
    </row>
    <row r="7000" spans="1:22" x14ac:dyDescent="0.2">
      <c r="A7000" t="s">
        <v>9</v>
      </c>
      <c r="B7000" t="s">
        <v>73</v>
      </c>
    </row>
    <row r="7001" spans="1:22" x14ac:dyDescent="0.2">
      <c r="A7001" t="s">
        <v>11</v>
      </c>
      <c r="B7001" t="s">
        <v>12</v>
      </c>
    </row>
    <row r="7002" spans="1:22" x14ac:dyDescent="0.2">
      <c r="A7002" t="s">
        <v>13</v>
      </c>
      <c r="B7002" t="s">
        <v>14</v>
      </c>
    </row>
    <row r="7003" spans="1:22" x14ac:dyDescent="0.2">
      <c r="A7003" t="s">
        <v>15</v>
      </c>
      <c r="B7003" t="s">
        <v>53</v>
      </c>
    </row>
    <row r="7004" spans="1:22" x14ac:dyDescent="0.2">
      <c r="A7004" t="s">
        <v>17</v>
      </c>
    </row>
    <row r="7005" spans="1:22" s="2" customFormat="1" x14ac:dyDescent="0.2">
      <c r="A7005" s="2" t="s">
        <v>18</v>
      </c>
      <c r="B7005" s="2" t="s">
        <v>19</v>
      </c>
      <c r="C7005" s="2" t="s">
        <v>6</v>
      </c>
      <c r="D7005" s="2" t="s">
        <v>15</v>
      </c>
      <c r="E7005" s="2" t="s">
        <v>20</v>
      </c>
      <c r="F7005" s="2" t="s">
        <v>13</v>
      </c>
      <c r="G7005" s="2" t="s">
        <v>21</v>
      </c>
      <c r="H7005" s="2" t="s">
        <v>22</v>
      </c>
      <c r="I7005" s="2" t="s">
        <v>23</v>
      </c>
      <c r="J7005" s="2" t="s">
        <v>4</v>
      </c>
      <c r="K7005" s="2" t="s">
        <v>24</v>
      </c>
      <c r="L7005" s="2" t="s">
        <v>9</v>
      </c>
      <c r="M7005" s="2" t="s">
        <v>1998</v>
      </c>
      <c r="O7005" s="2" t="s">
        <v>2002</v>
      </c>
      <c r="P7005" s="2" t="s">
        <v>2003</v>
      </c>
      <c r="Q7005" s="2" t="s">
        <v>2001</v>
      </c>
      <c r="R7005" s="2" t="s">
        <v>2000</v>
      </c>
      <c r="S7005" s="2" t="s">
        <v>2004</v>
      </c>
      <c r="T7005" s="2" t="s">
        <v>1502</v>
      </c>
      <c r="U7005" s="2" t="s">
        <v>2005</v>
      </c>
      <c r="V7005" s="2" t="s">
        <v>2006</v>
      </c>
    </row>
    <row r="7006" spans="1:22" x14ac:dyDescent="0.2">
      <c r="A7006" t="s">
        <v>335</v>
      </c>
      <c r="B7006">
        <v>3.8502999999999998</v>
      </c>
      <c r="D7006" t="s">
        <v>30</v>
      </c>
      <c r="E7006" t="s">
        <v>336</v>
      </c>
      <c r="F7006" t="s">
        <v>27</v>
      </c>
      <c r="G7006">
        <v>2</v>
      </c>
      <c r="H7006">
        <v>1.348151067341848</v>
      </c>
      <c r="I7006">
        <v>4.3409845976280087E-2</v>
      </c>
      <c r="J7006" t="s">
        <v>337</v>
      </c>
    </row>
    <row r="7007" spans="1:22" x14ac:dyDescent="0.2">
      <c r="A7007" t="s">
        <v>29</v>
      </c>
      <c r="B7007">
        <v>0.25026999999999999</v>
      </c>
      <c r="D7007" t="s">
        <v>30</v>
      </c>
      <c r="E7007" t="s">
        <v>31</v>
      </c>
      <c r="F7007" t="s">
        <v>27</v>
      </c>
      <c r="G7007">
        <v>2</v>
      </c>
      <c r="H7007">
        <v>-1.385214943900327</v>
      </c>
      <c r="I7007">
        <v>2.439508208471609E-2</v>
      </c>
      <c r="J7007" t="s">
        <v>358</v>
      </c>
    </row>
    <row r="7008" spans="1:22" x14ac:dyDescent="0.2">
      <c r="A7008" t="s">
        <v>332</v>
      </c>
      <c r="B7008">
        <v>1</v>
      </c>
      <c r="C7008" t="str">
        <f>B6998</f>
        <v>NP</v>
      </c>
      <c r="D7008" t="s">
        <v>53</v>
      </c>
      <c r="E7008" t="s">
        <v>339</v>
      </c>
      <c r="F7008" t="s">
        <v>33</v>
      </c>
      <c r="G7008">
        <v>0</v>
      </c>
      <c r="H7008">
        <v>1</v>
      </c>
      <c r="L7008" t="s">
        <v>73</v>
      </c>
      <c r="M7008">
        <f>VLOOKUP(C7008,'extension - production vol'!$B$6:$D$235,3,0)</f>
        <v>80.585999999999999</v>
      </c>
    </row>
    <row r="7009" spans="1:12" x14ac:dyDescent="0.2">
      <c r="A7009" t="s">
        <v>1434</v>
      </c>
      <c r="B7009">
        <v>9.5377999999999999E-9</v>
      </c>
      <c r="C7009" t="s">
        <v>49</v>
      </c>
      <c r="D7009" t="s">
        <v>15</v>
      </c>
      <c r="F7009" t="s">
        <v>36</v>
      </c>
      <c r="G7009">
        <v>2</v>
      </c>
      <c r="H7009">
        <v>-18.46800298604678</v>
      </c>
      <c r="I7009">
        <v>9.798894162072011E-2</v>
      </c>
      <c r="J7009" t="s">
        <v>340</v>
      </c>
      <c r="L7009" t="s">
        <v>1434</v>
      </c>
    </row>
    <row r="7010" spans="1:12" x14ac:dyDescent="0.2">
      <c r="A7010" t="s">
        <v>1435</v>
      </c>
      <c r="B7010">
        <v>5.0512999999999997E-9</v>
      </c>
      <c r="C7010" t="s">
        <v>49</v>
      </c>
      <c r="D7010" t="s">
        <v>15</v>
      </c>
      <c r="F7010" t="s">
        <v>36</v>
      </c>
      <c r="G7010">
        <v>2</v>
      </c>
      <c r="H7010">
        <v>-19.10362020104489</v>
      </c>
      <c r="I7010">
        <v>9.798894162072011E-2</v>
      </c>
      <c r="J7010" t="s">
        <v>340</v>
      </c>
      <c r="L7010" t="s">
        <v>1435</v>
      </c>
    </row>
    <row r="7011" spans="1:12" x14ac:dyDescent="0.2">
      <c r="A7011" t="s">
        <v>1439</v>
      </c>
      <c r="B7011">
        <v>2.7893999999999999E-9</v>
      </c>
      <c r="C7011" t="s">
        <v>49</v>
      </c>
      <c r="D7011" t="s">
        <v>15</v>
      </c>
      <c r="F7011" t="s">
        <v>36</v>
      </c>
      <c r="G7011">
        <v>2</v>
      </c>
      <c r="H7011">
        <v>-19.697439318003951</v>
      </c>
      <c r="I7011">
        <v>9.798894162072011E-2</v>
      </c>
      <c r="J7011" t="s">
        <v>340</v>
      </c>
      <c r="L7011" t="s">
        <v>1439</v>
      </c>
    </row>
    <row r="7012" spans="1:12" x14ac:dyDescent="0.2">
      <c r="A7012" t="s">
        <v>1440</v>
      </c>
      <c r="B7012">
        <v>5.6277000000000002E-8</v>
      </c>
      <c r="C7012" t="s">
        <v>49</v>
      </c>
      <c r="D7012" t="s">
        <v>15</v>
      </c>
      <c r="F7012" t="s">
        <v>36</v>
      </c>
      <c r="G7012">
        <v>2</v>
      </c>
      <c r="H7012">
        <v>-16.692979911025031</v>
      </c>
      <c r="I7012">
        <v>9.798894162072011E-2</v>
      </c>
      <c r="J7012" t="s">
        <v>340</v>
      </c>
      <c r="L7012" t="s">
        <v>1440</v>
      </c>
    </row>
    <row r="7013" spans="1:12" x14ac:dyDescent="0.2">
      <c r="A7013" t="s">
        <v>1441</v>
      </c>
      <c r="B7013">
        <v>4.4043E-10</v>
      </c>
      <c r="C7013" t="s">
        <v>35</v>
      </c>
      <c r="D7013" t="s">
        <v>15</v>
      </c>
      <c r="F7013" t="s">
        <v>36</v>
      </c>
      <c r="G7013">
        <v>2</v>
      </c>
      <c r="H7013">
        <v>-21.54326959350907</v>
      </c>
      <c r="I7013">
        <v>9.798894162072011E-2</v>
      </c>
      <c r="J7013" t="s">
        <v>340</v>
      </c>
      <c r="L7013" t="s">
        <v>1441</v>
      </c>
    </row>
    <row r="7014" spans="1:12" x14ac:dyDescent="0.2">
      <c r="A7014" t="s">
        <v>1442</v>
      </c>
      <c r="B7014">
        <v>7.3404E-9</v>
      </c>
      <c r="C7014" t="s">
        <v>35</v>
      </c>
      <c r="D7014" t="s">
        <v>15</v>
      </c>
      <c r="F7014" t="s">
        <v>36</v>
      </c>
      <c r="G7014">
        <v>2</v>
      </c>
      <c r="H7014">
        <v>-18.729872499892029</v>
      </c>
      <c r="I7014">
        <v>9.798894162072011E-2</v>
      </c>
      <c r="J7014" t="s">
        <v>340</v>
      </c>
      <c r="L7014" t="s">
        <v>1442</v>
      </c>
    </row>
    <row r="7015" spans="1:12" x14ac:dyDescent="0.2">
      <c r="A7015" t="s">
        <v>1452</v>
      </c>
      <c r="B7015">
        <v>3.8934000000000002E-10</v>
      </c>
      <c r="C7015" t="s">
        <v>35</v>
      </c>
      <c r="D7015" t="s">
        <v>15</v>
      </c>
      <c r="F7015" t="s">
        <v>36</v>
      </c>
      <c r="G7015">
        <v>2</v>
      </c>
      <c r="H7015">
        <v>-21.666568118067421</v>
      </c>
      <c r="I7015">
        <v>9.798894162072011E-2</v>
      </c>
      <c r="J7015" t="s">
        <v>340</v>
      </c>
      <c r="L7015" t="s">
        <v>1452</v>
      </c>
    </row>
    <row r="7016" spans="1:12" x14ac:dyDescent="0.2">
      <c r="A7016" t="s">
        <v>1453</v>
      </c>
      <c r="B7016">
        <v>4.7130000000000002E-10</v>
      </c>
      <c r="C7016" t="s">
        <v>35</v>
      </c>
      <c r="D7016" t="s">
        <v>15</v>
      </c>
      <c r="F7016" t="s">
        <v>36</v>
      </c>
      <c r="G7016">
        <v>2</v>
      </c>
      <c r="H7016">
        <v>-21.47552628199886</v>
      </c>
      <c r="I7016">
        <v>9.798894162072011E-2</v>
      </c>
      <c r="J7016" t="s">
        <v>340</v>
      </c>
      <c r="L7016" t="s">
        <v>1453</v>
      </c>
    </row>
    <row r="7017" spans="1:12" x14ac:dyDescent="0.2">
      <c r="A7017" t="s">
        <v>1454</v>
      </c>
      <c r="B7017">
        <v>6.1474000000000004E-11</v>
      </c>
      <c r="C7017" t="s">
        <v>35</v>
      </c>
      <c r="D7017" t="s">
        <v>15</v>
      </c>
      <c r="F7017" t="s">
        <v>36</v>
      </c>
      <c r="G7017">
        <v>2</v>
      </c>
      <c r="H7017">
        <v>-23.51240679473371</v>
      </c>
      <c r="I7017">
        <v>9.798894162072011E-2</v>
      </c>
      <c r="J7017" t="s">
        <v>340</v>
      </c>
      <c r="L7017" t="s">
        <v>1454</v>
      </c>
    </row>
    <row r="7018" spans="1:12" x14ac:dyDescent="0.2">
      <c r="A7018" t="s">
        <v>1455</v>
      </c>
      <c r="B7018">
        <v>1.2458999999999999E-8</v>
      </c>
      <c r="C7018" t="s">
        <v>35</v>
      </c>
      <c r="D7018" t="s">
        <v>15</v>
      </c>
      <c r="F7018" t="s">
        <v>36</v>
      </c>
      <c r="G7018">
        <v>2</v>
      </c>
      <c r="H7018">
        <v>-18.20082258362968</v>
      </c>
      <c r="I7018">
        <v>9.798894162072011E-2</v>
      </c>
      <c r="J7018" t="s">
        <v>340</v>
      </c>
      <c r="L7018" t="s">
        <v>1455</v>
      </c>
    </row>
    <row r="7019" spans="1:12" x14ac:dyDescent="0.2">
      <c r="A7019" t="s">
        <v>1456</v>
      </c>
      <c r="B7019">
        <v>6.5981999999999998E-9</v>
      </c>
      <c r="C7019" t="s">
        <v>35</v>
      </c>
      <c r="D7019" t="s">
        <v>15</v>
      </c>
      <c r="F7019" t="s">
        <v>36</v>
      </c>
      <c r="G7019">
        <v>2</v>
      </c>
      <c r="H7019">
        <v>-18.836468952383601</v>
      </c>
      <c r="I7019">
        <v>9.798894162072011E-2</v>
      </c>
      <c r="J7019" t="s">
        <v>340</v>
      </c>
      <c r="L7019" t="s">
        <v>1456</v>
      </c>
    </row>
    <row r="7020" spans="1:12" x14ac:dyDescent="0.2">
      <c r="A7020" t="s">
        <v>1461</v>
      </c>
      <c r="B7020">
        <v>1.0666E-9</v>
      </c>
      <c r="C7020" t="s">
        <v>49</v>
      </c>
      <c r="D7020" t="s">
        <v>15</v>
      </c>
      <c r="F7020" t="s">
        <v>36</v>
      </c>
      <c r="G7020">
        <v>2</v>
      </c>
      <c r="H7020">
        <v>-20.658789817762049</v>
      </c>
      <c r="I7020">
        <v>9.798894162072011E-2</v>
      </c>
      <c r="J7020" t="s">
        <v>340</v>
      </c>
      <c r="L7020" t="s">
        <v>1461</v>
      </c>
    </row>
    <row r="7021" spans="1:12" x14ac:dyDescent="0.2">
      <c r="A7021" t="s">
        <v>1457</v>
      </c>
      <c r="B7021">
        <v>1.7777000000000001E-8</v>
      </c>
      <c r="C7021" t="s">
        <v>49</v>
      </c>
      <c r="D7021" t="s">
        <v>15</v>
      </c>
      <c r="F7021" t="s">
        <v>36</v>
      </c>
      <c r="G7021">
        <v>2</v>
      </c>
      <c r="H7021">
        <v>-17.845360350005858</v>
      </c>
      <c r="I7021">
        <v>9.798894162072011E-2</v>
      </c>
      <c r="J7021" t="s">
        <v>340</v>
      </c>
      <c r="L7021" t="s">
        <v>1457</v>
      </c>
    </row>
    <row r="7022" spans="1:12" x14ac:dyDescent="0.2">
      <c r="A7022" t="s">
        <v>1462</v>
      </c>
      <c r="B7022">
        <v>5.6487000000000004E-10</v>
      </c>
      <c r="C7022" t="s">
        <v>49</v>
      </c>
      <c r="D7022" t="s">
        <v>15</v>
      </c>
      <c r="F7022" t="s">
        <v>36</v>
      </c>
      <c r="G7022">
        <v>2</v>
      </c>
      <c r="H7022">
        <v>-21.294425499752101</v>
      </c>
      <c r="I7022">
        <v>9.798894162072011E-2</v>
      </c>
      <c r="J7022" t="s">
        <v>340</v>
      </c>
      <c r="L7022" t="s">
        <v>1462</v>
      </c>
    </row>
    <row r="7023" spans="1:12" x14ac:dyDescent="0.2">
      <c r="A7023" t="s">
        <v>1458</v>
      </c>
      <c r="B7023">
        <v>9.4146000000000001E-9</v>
      </c>
      <c r="C7023" t="s">
        <v>49</v>
      </c>
      <c r="D7023" t="s">
        <v>15</v>
      </c>
      <c r="F7023" t="s">
        <v>36</v>
      </c>
      <c r="G7023">
        <v>2</v>
      </c>
      <c r="H7023">
        <v>-18.48100416113547</v>
      </c>
      <c r="I7023">
        <v>9.798894162072011E-2</v>
      </c>
      <c r="J7023" t="s">
        <v>340</v>
      </c>
      <c r="L7023" t="s">
        <v>1458</v>
      </c>
    </row>
    <row r="7024" spans="1:12" x14ac:dyDescent="0.2">
      <c r="A7024" t="s">
        <v>341</v>
      </c>
      <c r="B7024">
        <v>2.3616999999999999E-8</v>
      </c>
      <c r="C7024" t="s">
        <v>359</v>
      </c>
      <c r="D7024" t="s">
        <v>15</v>
      </c>
      <c r="F7024" t="s">
        <v>36</v>
      </c>
      <c r="G7024">
        <v>2</v>
      </c>
      <c r="H7024">
        <v>-17.561299045251399</v>
      </c>
      <c r="I7024">
        <v>9.798894162072011E-2</v>
      </c>
      <c r="J7024" t="s">
        <v>340</v>
      </c>
      <c r="L7024" t="s">
        <v>341</v>
      </c>
    </row>
    <row r="7025" spans="1:12" x14ac:dyDescent="0.2">
      <c r="A7025" t="s">
        <v>342</v>
      </c>
      <c r="B7025">
        <v>2.3616999999999999E-8</v>
      </c>
      <c r="C7025" t="s">
        <v>359</v>
      </c>
      <c r="D7025" t="s">
        <v>15</v>
      </c>
      <c r="F7025" t="s">
        <v>36</v>
      </c>
      <c r="G7025">
        <v>2</v>
      </c>
      <c r="H7025">
        <v>-17.561299045251399</v>
      </c>
      <c r="I7025">
        <v>9.798894162072011E-2</v>
      </c>
      <c r="J7025" t="s">
        <v>340</v>
      </c>
      <c r="L7025" t="s">
        <v>342</v>
      </c>
    </row>
    <row r="7026" spans="1:12" x14ac:dyDescent="0.2">
      <c r="A7026" t="s">
        <v>343</v>
      </c>
      <c r="B7026">
        <v>1.2508E-8</v>
      </c>
      <c r="C7026" t="s">
        <v>359</v>
      </c>
      <c r="D7026" t="s">
        <v>15</v>
      </c>
      <c r="F7026" t="s">
        <v>36</v>
      </c>
      <c r="G7026">
        <v>2</v>
      </c>
      <c r="H7026">
        <v>-18.196897397350821</v>
      </c>
      <c r="I7026">
        <v>9.798894162072011E-2</v>
      </c>
      <c r="J7026" t="s">
        <v>340</v>
      </c>
      <c r="L7026" t="s">
        <v>343</v>
      </c>
    </row>
    <row r="7027" spans="1:12" x14ac:dyDescent="0.2">
      <c r="A7027" t="s">
        <v>344</v>
      </c>
      <c r="B7027">
        <v>1.2508E-8</v>
      </c>
      <c r="C7027" t="s">
        <v>359</v>
      </c>
      <c r="D7027" t="s">
        <v>15</v>
      </c>
      <c r="F7027" t="s">
        <v>36</v>
      </c>
      <c r="G7027">
        <v>2</v>
      </c>
      <c r="H7027">
        <v>-18.196897397350821</v>
      </c>
      <c r="I7027">
        <v>9.798894162072011E-2</v>
      </c>
      <c r="J7027" t="s">
        <v>340</v>
      </c>
      <c r="L7027" t="s">
        <v>344</v>
      </c>
    </row>
    <row r="7028" spans="1:12" x14ac:dyDescent="0.2">
      <c r="A7028" t="s">
        <v>345</v>
      </c>
      <c r="B7028">
        <v>2.4797999999999997E-7</v>
      </c>
      <c r="C7028" t="s">
        <v>359</v>
      </c>
      <c r="D7028" t="s">
        <v>15</v>
      </c>
      <c r="F7028" t="s">
        <v>36</v>
      </c>
      <c r="G7028">
        <v>2</v>
      </c>
      <c r="H7028">
        <v>-15.20991773919472</v>
      </c>
      <c r="I7028">
        <v>9.798894162072011E-2</v>
      </c>
      <c r="J7028" t="s">
        <v>340</v>
      </c>
      <c r="L7028" t="s">
        <v>345</v>
      </c>
    </row>
    <row r="7029" spans="1:12" x14ac:dyDescent="0.2">
      <c r="A7029" t="s">
        <v>346</v>
      </c>
      <c r="B7029">
        <v>1.3133E-7</v>
      </c>
      <c r="C7029" t="s">
        <v>359</v>
      </c>
      <c r="D7029" t="s">
        <v>15</v>
      </c>
      <c r="F7029" t="s">
        <v>36</v>
      </c>
      <c r="G7029">
        <v>2</v>
      </c>
      <c r="H7029">
        <v>-15.845552597349339</v>
      </c>
      <c r="I7029">
        <v>9.798894162072011E-2</v>
      </c>
      <c r="J7029" t="s">
        <v>340</v>
      </c>
      <c r="L7029" t="s">
        <v>346</v>
      </c>
    </row>
    <row r="7030" spans="1:12" x14ac:dyDescent="0.2">
      <c r="A7030" t="s">
        <v>347</v>
      </c>
      <c r="B7030">
        <v>4.6489E-8</v>
      </c>
      <c r="C7030" t="s">
        <v>49</v>
      </c>
      <c r="D7030" t="s">
        <v>15</v>
      </c>
      <c r="F7030" t="s">
        <v>36</v>
      </c>
      <c r="G7030">
        <v>2</v>
      </c>
      <c r="H7030">
        <v>-16.884050111477411</v>
      </c>
      <c r="I7030">
        <v>9.798894162072011E-2</v>
      </c>
      <c r="J7030" t="s">
        <v>340</v>
      </c>
      <c r="L7030" t="s">
        <v>347</v>
      </c>
    </row>
    <row r="7031" spans="1:12" x14ac:dyDescent="0.2">
      <c r="A7031" t="s">
        <v>348</v>
      </c>
      <c r="B7031">
        <v>3.3766000000000001E-9</v>
      </c>
      <c r="C7031" t="s">
        <v>49</v>
      </c>
      <c r="D7031" t="s">
        <v>15</v>
      </c>
      <c r="F7031" t="s">
        <v>36</v>
      </c>
      <c r="G7031">
        <v>2</v>
      </c>
      <c r="H7031">
        <v>-19.506396550885459</v>
      </c>
      <c r="I7031">
        <v>9.798894162072011E-2</v>
      </c>
      <c r="J7031" t="s">
        <v>340</v>
      </c>
      <c r="L7031" t="s">
        <v>348</v>
      </c>
    </row>
    <row r="7032" spans="1:12" x14ac:dyDescent="0.2">
      <c r="A7032" t="s">
        <v>349</v>
      </c>
      <c r="B7032">
        <v>1.2213E-8</v>
      </c>
      <c r="C7032" t="s">
        <v>359</v>
      </c>
      <c r="D7032" t="s">
        <v>15</v>
      </c>
      <c r="F7032" t="s">
        <v>36</v>
      </c>
      <c r="G7032">
        <v>2</v>
      </c>
      <c r="H7032">
        <v>-18.220764878757461</v>
      </c>
      <c r="I7032">
        <v>9.798894162072011E-2</v>
      </c>
      <c r="J7032" t="s">
        <v>340</v>
      </c>
      <c r="L7032" t="s">
        <v>349</v>
      </c>
    </row>
    <row r="7033" spans="1:12" x14ac:dyDescent="0.2">
      <c r="A7033" t="s">
        <v>350</v>
      </c>
      <c r="B7033">
        <v>2.0354999999999999E-7</v>
      </c>
      <c r="C7033" t="s">
        <v>359</v>
      </c>
      <c r="D7033" t="s">
        <v>15</v>
      </c>
      <c r="F7033" t="s">
        <v>36</v>
      </c>
      <c r="G7033">
        <v>2</v>
      </c>
      <c r="H7033">
        <v>-15.40735416199742</v>
      </c>
      <c r="I7033">
        <v>9.798894162072011E-2</v>
      </c>
      <c r="J7033" t="s">
        <v>340</v>
      </c>
      <c r="L7033" t="s">
        <v>350</v>
      </c>
    </row>
    <row r="7034" spans="1:12" x14ac:dyDescent="0.2">
      <c r="A7034" t="s">
        <v>351</v>
      </c>
      <c r="B7034">
        <v>6.4681999999999996E-9</v>
      </c>
      <c r="C7034" t="s">
        <v>359</v>
      </c>
      <c r="D7034" t="s">
        <v>15</v>
      </c>
      <c r="F7034" t="s">
        <v>36</v>
      </c>
      <c r="G7034">
        <v>2</v>
      </c>
      <c r="H7034">
        <v>-18.856367974250119</v>
      </c>
      <c r="I7034">
        <v>9.798894162072011E-2</v>
      </c>
      <c r="J7034" t="s">
        <v>340</v>
      </c>
      <c r="L7034" t="s">
        <v>351</v>
      </c>
    </row>
    <row r="7035" spans="1:12" x14ac:dyDescent="0.2">
      <c r="A7035" t="s">
        <v>352</v>
      </c>
      <c r="B7035">
        <v>1.078E-7</v>
      </c>
      <c r="C7035" t="s">
        <v>359</v>
      </c>
      <c r="D7035" t="s">
        <v>15</v>
      </c>
      <c r="F7035" t="s">
        <v>36</v>
      </c>
      <c r="G7035">
        <v>2</v>
      </c>
      <c r="H7035">
        <v>-16.042988178471511</v>
      </c>
      <c r="I7035">
        <v>9.798894162072011E-2</v>
      </c>
      <c r="J7035" t="s">
        <v>340</v>
      </c>
      <c r="L7035" t="s">
        <v>352</v>
      </c>
    </row>
    <row r="7036" spans="1:12" x14ac:dyDescent="0.2">
      <c r="A7036" t="s">
        <v>442</v>
      </c>
      <c r="B7036">
        <v>2.0720999999999999E-3</v>
      </c>
      <c r="C7036" t="s">
        <v>42</v>
      </c>
      <c r="D7036" t="s">
        <v>16</v>
      </c>
      <c r="F7036" t="s">
        <v>36</v>
      </c>
      <c r="G7036">
        <v>2</v>
      </c>
      <c r="H7036">
        <v>-6.1791926932012373</v>
      </c>
      <c r="I7036">
        <v>4.3409845976280087E-2</v>
      </c>
      <c r="J7036" t="s">
        <v>353</v>
      </c>
      <c r="L7036" t="s">
        <v>443</v>
      </c>
    </row>
    <row r="7037" spans="1:12" x14ac:dyDescent="0.2">
      <c r="A7037" t="s">
        <v>354</v>
      </c>
      <c r="B7037">
        <v>-1.8648999999999999E-6</v>
      </c>
      <c r="C7037" t="s">
        <v>49</v>
      </c>
      <c r="D7037" t="s">
        <v>250</v>
      </c>
      <c r="F7037" t="s">
        <v>36</v>
      </c>
      <c r="G7037">
        <v>2</v>
      </c>
      <c r="H7037">
        <v>-13.19230312560901</v>
      </c>
      <c r="I7037">
        <v>4.3409845976280087E-2</v>
      </c>
      <c r="J7037" t="s">
        <v>353</v>
      </c>
      <c r="K7037" t="b">
        <v>1</v>
      </c>
      <c r="L7037" t="s">
        <v>355</v>
      </c>
    </row>
    <row r="7039" spans="1:12" s="2" customFormat="1" x14ac:dyDescent="0.2">
      <c r="A7039" s="2" t="s">
        <v>2</v>
      </c>
      <c r="B7039" s="2" t="s">
        <v>1459</v>
      </c>
    </row>
    <row r="7040" spans="1:12" x14ac:dyDescent="0.2">
      <c r="A7040" t="s">
        <v>4</v>
      </c>
      <c r="B7040" t="s">
        <v>404</v>
      </c>
    </row>
    <row r="7041" spans="1:19" x14ac:dyDescent="0.2">
      <c r="A7041" t="s">
        <v>6</v>
      </c>
      <c r="B7041" t="s">
        <v>1810</v>
      </c>
    </row>
    <row r="7042" spans="1:19" x14ac:dyDescent="0.2">
      <c r="A7042" t="s">
        <v>8</v>
      </c>
      <c r="B7042">
        <v>1</v>
      </c>
    </row>
    <row r="7043" spans="1:19" x14ac:dyDescent="0.2">
      <c r="A7043" t="s">
        <v>9</v>
      </c>
      <c r="B7043" t="s">
        <v>73</v>
      </c>
    </row>
    <row r="7044" spans="1:19" x14ac:dyDescent="0.2">
      <c r="A7044" t="s">
        <v>11</v>
      </c>
      <c r="B7044" t="s">
        <v>12</v>
      </c>
    </row>
    <row r="7045" spans="1:19" x14ac:dyDescent="0.2">
      <c r="A7045" t="s">
        <v>13</v>
      </c>
      <c r="B7045" t="s">
        <v>14</v>
      </c>
    </row>
    <row r="7046" spans="1:19" x14ac:dyDescent="0.2">
      <c r="A7046" t="s">
        <v>15</v>
      </c>
      <c r="B7046" t="s">
        <v>53</v>
      </c>
    </row>
    <row r="7047" spans="1:19" x14ac:dyDescent="0.2">
      <c r="A7047" t="s">
        <v>17</v>
      </c>
    </row>
    <row r="7048" spans="1:19" s="2" customFormat="1" x14ac:dyDescent="0.2">
      <c r="A7048" s="2" t="s">
        <v>18</v>
      </c>
      <c r="B7048" s="2" t="s">
        <v>19</v>
      </c>
      <c r="C7048" s="2" t="s">
        <v>6</v>
      </c>
      <c r="D7048" s="2" t="s">
        <v>15</v>
      </c>
      <c r="E7048" s="2" t="s">
        <v>20</v>
      </c>
      <c r="F7048" s="2" t="s">
        <v>13</v>
      </c>
      <c r="G7048" s="2" t="s">
        <v>21</v>
      </c>
      <c r="H7048" s="2" t="s">
        <v>9</v>
      </c>
      <c r="I7048" s="2" t="s">
        <v>4</v>
      </c>
      <c r="J7048" s="2" t="s">
        <v>1925</v>
      </c>
      <c r="K7048" s="2" t="s">
        <v>1998</v>
      </c>
      <c r="L7048" s="2" t="s">
        <v>2002</v>
      </c>
      <c r="M7048" s="2" t="s">
        <v>2001</v>
      </c>
      <c r="O7048" s="2" t="s">
        <v>2000</v>
      </c>
      <c r="P7048" s="2" t="s">
        <v>2004</v>
      </c>
      <c r="Q7048" s="2" t="s">
        <v>1502</v>
      </c>
      <c r="R7048" s="2" t="s">
        <v>2005</v>
      </c>
      <c r="S7048" s="2" t="s">
        <v>2006</v>
      </c>
    </row>
    <row r="7049" spans="1:19" x14ac:dyDescent="0.2">
      <c r="A7049" t="s">
        <v>335</v>
      </c>
      <c r="B7049">
        <v>3.8502999999999998</v>
      </c>
      <c r="D7049" t="s">
        <v>30</v>
      </c>
      <c r="E7049" t="s">
        <v>336</v>
      </c>
      <c r="F7049" t="s">
        <v>27</v>
      </c>
      <c r="G7049">
        <v>0</v>
      </c>
      <c r="I7049" t="s">
        <v>337</v>
      </c>
    </row>
    <row r="7050" spans="1:19" x14ac:dyDescent="0.2">
      <c r="A7050" t="s">
        <v>29</v>
      </c>
      <c r="B7050">
        <v>0.25026999999999999</v>
      </c>
      <c r="D7050" t="s">
        <v>30</v>
      </c>
      <c r="E7050" t="s">
        <v>31</v>
      </c>
      <c r="F7050" t="s">
        <v>27</v>
      </c>
      <c r="G7050">
        <v>0</v>
      </c>
      <c r="I7050" t="s">
        <v>338</v>
      </c>
    </row>
    <row r="7051" spans="1:19" x14ac:dyDescent="0.2">
      <c r="A7051" t="s">
        <v>1459</v>
      </c>
      <c r="B7051">
        <v>1</v>
      </c>
      <c r="C7051" t="str">
        <f>B7041</f>
        <v>PY</v>
      </c>
      <c r="D7051" t="s">
        <v>53</v>
      </c>
      <c r="E7051" t="s">
        <v>339</v>
      </c>
      <c r="F7051" t="s">
        <v>33</v>
      </c>
      <c r="G7051">
        <v>0</v>
      </c>
      <c r="H7051" t="s">
        <v>73</v>
      </c>
      <c r="J7051">
        <f>VLOOKUP(C7051,'extension - production vol'!$B$6:$D$235,3,0)</f>
        <v>1.7030000000000001</v>
      </c>
    </row>
    <row r="7052" spans="1:19" x14ac:dyDescent="0.2">
      <c r="A7052" t="s">
        <v>1439</v>
      </c>
      <c r="B7052">
        <v>6.4265290829504533E-9</v>
      </c>
      <c r="C7052" t="s">
        <v>49</v>
      </c>
      <c r="D7052" t="s">
        <v>15</v>
      </c>
      <c r="F7052" t="s">
        <v>36</v>
      </c>
      <c r="G7052">
        <v>0</v>
      </c>
      <c r="H7052" t="s">
        <v>1439</v>
      </c>
      <c r="I7052" t="s">
        <v>340</v>
      </c>
    </row>
    <row r="7053" spans="1:19" x14ac:dyDescent="0.2">
      <c r="A7053" t="s">
        <v>1440</v>
      </c>
      <c r="B7053">
        <v>7.9051994914169298E-8</v>
      </c>
      <c r="C7053" t="s">
        <v>49</v>
      </c>
      <c r="D7053" t="s">
        <v>15</v>
      </c>
      <c r="F7053" t="s">
        <v>36</v>
      </c>
      <c r="G7053">
        <v>0</v>
      </c>
      <c r="H7053" t="s">
        <v>1440</v>
      </c>
      <c r="I7053" t="s">
        <v>340</v>
      </c>
    </row>
    <row r="7054" spans="1:19" x14ac:dyDescent="0.2">
      <c r="A7054" t="s">
        <v>1441</v>
      </c>
      <c r="B7054">
        <v>4.3905136743696912E-9</v>
      </c>
      <c r="C7054" t="s">
        <v>35</v>
      </c>
      <c r="D7054" t="s">
        <v>15</v>
      </c>
      <c r="F7054" t="s">
        <v>36</v>
      </c>
      <c r="G7054">
        <v>0</v>
      </c>
      <c r="H7054" t="s">
        <v>1441</v>
      </c>
      <c r="I7054" t="s">
        <v>340</v>
      </c>
    </row>
    <row r="7055" spans="1:19" x14ac:dyDescent="0.2">
      <c r="A7055" t="s">
        <v>1442</v>
      </c>
      <c r="B7055">
        <v>1.0521308675626849E-7</v>
      </c>
      <c r="C7055" t="s">
        <v>35</v>
      </c>
      <c r="D7055" t="s">
        <v>15</v>
      </c>
      <c r="F7055" t="s">
        <v>36</v>
      </c>
      <c r="G7055">
        <v>0</v>
      </c>
      <c r="H7055" t="s">
        <v>1442</v>
      </c>
      <c r="I7055" t="s">
        <v>340</v>
      </c>
    </row>
    <row r="7056" spans="1:19" x14ac:dyDescent="0.2">
      <c r="A7056" t="s">
        <v>341</v>
      </c>
      <c r="B7056">
        <v>2.1036182300075951E-7</v>
      </c>
      <c r="C7056" t="s">
        <v>35</v>
      </c>
      <c r="D7056" t="s">
        <v>15</v>
      </c>
      <c r="F7056" t="s">
        <v>36</v>
      </c>
      <c r="G7056">
        <v>0</v>
      </c>
      <c r="H7056" t="s">
        <v>341</v>
      </c>
      <c r="I7056" t="s">
        <v>340</v>
      </c>
    </row>
    <row r="7057" spans="1:9" x14ac:dyDescent="0.2">
      <c r="A7057" t="s">
        <v>342</v>
      </c>
      <c r="B7057">
        <v>2.1036182300075951E-7</v>
      </c>
      <c r="C7057" t="s">
        <v>35</v>
      </c>
      <c r="D7057" t="s">
        <v>15</v>
      </c>
      <c r="F7057" t="s">
        <v>36</v>
      </c>
      <c r="G7057">
        <v>0</v>
      </c>
      <c r="H7057" t="s">
        <v>342</v>
      </c>
      <c r="I7057" t="s">
        <v>340</v>
      </c>
    </row>
    <row r="7058" spans="1:9" x14ac:dyDescent="0.2">
      <c r="A7058" t="s">
        <v>343</v>
      </c>
      <c r="B7058">
        <v>1.161457169463653E-7</v>
      </c>
      <c r="C7058" t="s">
        <v>35</v>
      </c>
      <c r="D7058" t="s">
        <v>15</v>
      </c>
      <c r="F7058" t="s">
        <v>36</v>
      </c>
      <c r="G7058">
        <v>0</v>
      </c>
      <c r="H7058" t="s">
        <v>343</v>
      </c>
      <c r="I7058" t="s">
        <v>340</v>
      </c>
    </row>
    <row r="7059" spans="1:9" x14ac:dyDescent="0.2">
      <c r="A7059" t="s">
        <v>344</v>
      </c>
      <c r="B7059">
        <v>1.161457169463653E-7</v>
      </c>
      <c r="C7059" t="s">
        <v>35</v>
      </c>
      <c r="D7059" t="s">
        <v>15</v>
      </c>
      <c r="F7059" t="s">
        <v>36</v>
      </c>
      <c r="G7059">
        <v>0</v>
      </c>
      <c r="H7059" t="s">
        <v>344</v>
      </c>
      <c r="I7059" t="s">
        <v>340</v>
      </c>
    </row>
    <row r="7060" spans="1:9" x14ac:dyDescent="0.2">
      <c r="A7060" t="s">
        <v>345</v>
      </c>
      <c r="B7060">
        <v>2.1895696433061281E-6</v>
      </c>
      <c r="C7060" t="s">
        <v>35</v>
      </c>
      <c r="D7060" t="s">
        <v>15</v>
      </c>
      <c r="F7060" t="s">
        <v>36</v>
      </c>
      <c r="G7060">
        <v>0</v>
      </c>
      <c r="H7060" t="s">
        <v>345</v>
      </c>
      <c r="I7060" t="s">
        <v>340</v>
      </c>
    </row>
    <row r="7061" spans="1:9" x14ac:dyDescent="0.2">
      <c r="A7061" t="s">
        <v>346</v>
      </c>
      <c r="B7061">
        <v>1.2113722961667671E-6</v>
      </c>
      <c r="C7061" t="s">
        <v>35</v>
      </c>
      <c r="D7061" t="s">
        <v>15</v>
      </c>
      <c r="F7061" t="s">
        <v>36</v>
      </c>
      <c r="G7061">
        <v>0</v>
      </c>
      <c r="H7061" t="s">
        <v>346</v>
      </c>
      <c r="I7061" t="s">
        <v>340</v>
      </c>
    </row>
    <row r="7062" spans="1:9" x14ac:dyDescent="0.2">
      <c r="A7062" t="s">
        <v>347</v>
      </c>
      <c r="B7062">
        <v>1.5412295411323661E-7</v>
      </c>
      <c r="C7062" t="s">
        <v>49</v>
      </c>
      <c r="D7062" t="s">
        <v>15</v>
      </c>
      <c r="F7062" t="s">
        <v>36</v>
      </c>
      <c r="G7062">
        <v>0</v>
      </c>
      <c r="H7062" t="s">
        <v>347</v>
      </c>
      <c r="I7062" t="s">
        <v>340</v>
      </c>
    </row>
    <row r="7063" spans="1:9" x14ac:dyDescent="0.2">
      <c r="A7063" t="s">
        <v>348</v>
      </c>
      <c r="B7063">
        <v>3.281510868019834E-9</v>
      </c>
      <c r="C7063" t="s">
        <v>49</v>
      </c>
      <c r="D7063" t="s">
        <v>15</v>
      </c>
      <c r="F7063" t="s">
        <v>36</v>
      </c>
      <c r="G7063">
        <v>0</v>
      </c>
      <c r="H7063" t="s">
        <v>348</v>
      </c>
      <c r="I7063" t="s">
        <v>340</v>
      </c>
    </row>
    <row r="7064" spans="1:9" x14ac:dyDescent="0.2">
      <c r="A7064" t="s">
        <v>349</v>
      </c>
      <c r="B7064">
        <v>9.554485716244923E-8</v>
      </c>
      <c r="C7064" t="s">
        <v>35</v>
      </c>
      <c r="D7064" t="s">
        <v>15</v>
      </c>
      <c r="F7064" t="s">
        <v>36</v>
      </c>
      <c r="G7064">
        <v>0</v>
      </c>
      <c r="H7064" t="s">
        <v>349</v>
      </c>
      <c r="I7064" t="s">
        <v>340</v>
      </c>
    </row>
    <row r="7065" spans="1:9" x14ac:dyDescent="0.2">
      <c r="A7065" t="s">
        <v>350</v>
      </c>
      <c r="B7065">
        <v>2.2976263270017552E-6</v>
      </c>
      <c r="C7065" t="s">
        <v>35</v>
      </c>
      <c r="D7065" t="s">
        <v>15</v>
      </c>
      <c r="F7065" t="s">
        <v>36</v>
      </c>
      <c r="G7065">
        <v>0</v>
      </c>
      <c r="H7065" t="s">
        <v>350</v>
      </c>
      <c r="I7065" t="s">
        <v>340</v>
      </c>
    </row>
    <row r="7066" spans="1:9" x14ac:dyDescent="0.2">
      <c r="A7066" t="s">
        <v>351</v>
      </c>
      <c r="B7066">
        <v>5.3061518888431617E-8</v>
      </c>
      <c r="C7066" t="s">
        <v>35</v>
      </c>
      <c r="D7066" t="s">
        <v>15</v>
      </c>
      <c r="F7066" t="s">
        <v>36</v>
      </c>
      <c r="G7066">
        <v>0</v>
      </c>
      <c r="H7066" t="s">
        <v>351</v>
      </c>
      <c r="I7066" t="s">
        <v>340</v>
      </c>
    </row>
    <row r="7067" spans="1:9" x14ac:dyDescent="0.2">
      <c r="A7067" t="s">
        <v>352</v>
      </c>
      <c r="B7067">
        <v>1.2739314288326559E-6</v>
      </c>
      <c r="C7067" t="s">
        <v>35</v>
      </c>
      <c r="D7067" t="s">
        <v>15</v>
      </c>
      <c r="F7067" t="s">
        <v>36</v>
      </c>
      <c r="G7067">
        <v>0</v>
      </c>
      <c r="H7067" t="s">
        <v>352</v>
      </c>
      <c r="I7067" t="s">
        <v>340</v>
      </c>
    </row>
    <row r="7068" spans="1:9" x14ac:dyDescent="0.2">
      <c r="A7068" t="s">
        <v>442</v>
      </c>
      <c r="B7068">
        <v>3.7025999999999999E-3</v>
      </c>
      <c r="C7068" t="s">
        <v>42</v>
      </c>
      <c r="D7068" t="s">
        <v>16</v>
      </c>
      <c r="F7068" t="s">
        <v>36</v>
      </c>
      <c r="G7068">
        <v>0</v>
      </c>
      <c r="H7068" t="s">
        <v>443</v>
      </c>
      <c r="I7068" t="s">
        <v>353</v>
      </c>
    </row>
    <row r="7069" spans="1:9" x14ac:dyDescent="0.2">
      <c r="A7069" t="s">
        <v>354</v>
      </c>
      <c r="B7069">
        <v>-3.3322999999999998E-6</v>
      </c>
      <c r="C7069" t="s">
        <v>49</v>
      </c>
      <c r="D7069" t="s">
        <v>250</v>
      </c>
      <c r="F7069" t="s">
        <v>36</v>
      </c>
      <c r="G7069">
        <v>0</v>
      </c>
      <c r="H7069" t="s">
        <v>355</v>
      </c>
      <c r="I7069" t="s">
        <v>353</v>
      </c>
    </row>
    <row r="7071" spans="1:9" s="2" customFormat="1" x14ac:dyDescent="0.2">
      <c r="A7071" s="2" t="s">
        <v>2</v>
      </c>
      <c r="B7071" s="2" t="s">
        <v>1460</v>
      </c>
    </row>
    <row r="7072" spans="1:9" x14ac:dyDescent="0.2">
      <c r="A7072" t="s">
        <v>4</v>
      </c>
      <c r="B7072" t="s">
        <v>404</v>
      </c>
    </row>
    <row r="7073" spans="1:19" x14ac:dyDescent="0.2">
      <c r="A7073" t="s">
        <v>6</v>
      </c>
      <c r="B7073" t="s">
        <v>1810</v>
      </c>
    </row>
    <row r="7074" spans="1:19" x14ac:dyDescent="0.2">
      <c r="A7074" t="s">
        <v>8</v>
      </c>
      <c r="B7074">
        <v>1</v>
      </c>
    </row>
    <row r="7075" spans="1:19" x14ac:dyDescent="0.2">
      <c r="A7075" t="s">
        <v>9</v>
      </c>
      <c r="B7075" t="s">
        <v>73</v>
      </c>
    </row>
    <row r="7076" spans="1:19" x14ac:dyDescent="0.2">
      <c r="A7076" t="s">
        <v>11</v>
      </c>
      <c r="B7076" t="s">
        <v>12</v>
      </c>
    </row>
    <row r="7077" spans="1:19" x14ac:dyDescent="0.2">
      <c r="A7077" t="s">
        <v>13</v>
      </c>
      <c r="B7077" t="s">
        <v>14</v>
      </c>
    </row>
    <row r="7078" spans="1:19" x14ac:dyDescent="0.2">
      <c r="A7078" t="s">
        <v>15</v>
      </c>
      <c r="B7078" t="s">
        <v>53</v>
      </c>
    </row>
    <row r="7079" spans="1:19" x14ac:dyDescent="0.2">
      <c r="A7079" t="s">
        <v>17</v>
      </c>
    </row>
    <row r="7080" spans="1:19" s="2" customFormat="1" x14ac:dyDescent="0.2">
      <c r="A7080" s="2" t="s">
        <v>18</v>
      </c>
      <c r="B7080" s="2" t="s">
        <v>19</v>
      </c>
      <c r="C7080" s="2" t="s">
        <v>6</v>
      </c>
      <c r="D7080" s="2" t="s">
        <v>15</v>
      </c>
      <c r="E7080" s="2" t="s">
        <v>20</v>
      </c>
      <c r="F7080" s="2" t="s">
        <v>13</v>
      </c>
      <c r="G7080" s="2" t="s">
        <v>21</v>
      </c>
      <c r="H7080" s="2" t="s">
        <v>9</v>
      </c>
      <c r="I7080" s="2" t="s">
        <v>4</v>
      </c>
      <c r="J7080" s="2" t="s">
        <v>1925</v>
      </c>
      <c r="K7080" s="2" t="s">
        <v>1998</v>
      </c>
      <c r="L7080" s="2" t="s">
        <v>2002</v>
      </c>
      <c r="M7080" s="2" t="s">
        <v>2001</v>
      </c>
      <c r="O7080" s="2" t="s">
        <v>2000</v>
      </c>
      <c r="P7080" s="2" t="s">
        <v>2004</v>
      </c>
      <c r="Q7080" s="2" t="s">
        <v>1502</v>
      </c>
      <c r="R7080" s="2" t="s">
        <v>2005</v>
      </c>
      <c r="S7080" s="2" t="s">
        <v>2006</v>
      </c>
    </row>
    <row r="7081" spans="1:19" x14ac:dyDescent="0.2">
      <c r="A7081" t="s">
        <v>335</v>
      </c>
      <c r="B7081">
        <v>3.8502999999999998</v>
      </c>
      <c r="D7081" t="s">
        <v>30</v>
      </c>
      <c r="E7081" t="s">
        <v>336</v>
      </c>
      <c r="F7081" t="s">
        <v>27</v>
      </c>
      <c r="G7081">
        <v>0</v>
      </c>
      <c r="I7081" t="s">
        <v>337</v>
      </c>
    </row>
    <row r="7082" spans="1:19" x14ac:dyDescent="0.2">
      <c r="A7082" t="s">
        <v>29</v>
      </c>
      <c r="B7082">
        <v>0.25026999999999999</v>
      </c>
      <c r="D7082" t="s">
        <v>30</v>
      </c>
      <c r="E7082" t="s">
        <v>31</v>
      </c>
      <c r="F7082" t="s">
        <v>27</v>
      </c>
      <c r="G7082">
        <v>0</v>
      </c>
      <c r="I7082" t="s">
        <v>338</v>
      </c>
    </row>
    <row r="7083" spans="1:19" x14ac:dyDescent="0.2">
      <c r="A7083" t="s">
        <v>1460</v>
      </c>
      <c r="B7083">
        <v>1</v>
      </c>
      <c r="C7083" t="str">
        <f>B7073</f>
        <v>PY</v>
      </c>
      <c r="D7083" t="s">
        <v>53</v>
      </c>
      <c r="E7083" t="s">
        <v>339</v>
      </c>
      <c r="F7083" t="s">
        <v>33</v>
      </c>
      <c r="G7083">
        <v>0</v>
      </c>
      <c r="H7083" t="s">
        <v>73</v>
      </c>
      <c r="J7083">
        <f>VLOOKUP(C7083,'extension - production vol'!$B$6:$D$235,3,0)</f>
        <v>1.7030000000000001</v>
      </c>
    </row>
    <row r="7084" spans="1:19" x14ac:dyDescent="0.2">
      <c r="A7084" t="s">
        <v>1434</v>
      </c>
      <c r="B7084">
        <v>3.3521534714391271E-8</v>
      </c>
      <c r="C7084" t="s">
        <v>49</v>
      </c>
      <c r="D7084" t="s">
        <v>15</v>
      </c>
      <c r="F7084" t="s">
        <v>36</v>
      </c>
      <c r="G7084">
        <v>0</v>
      </c>
      <c r="H7084" t="s">
        <v>1434</v>
      </c>
      <c r="I7084" t="s">
        <v>340</v>
      </c>
    </row>
    <row r="7085" spans="1:19" x14ac:dyDescent="0.2">
      <c r="A7085" t="s">
        <v>1435</v>
      </c>
      <c r="B7085">
        <v>1.7708617649119798E-8</v>
      </c>
      <c r="C7085" t="s">
        <v>49</v>
      </c>
      <c r="D7085" t="s">
        <v>15</v>
      </c>
      <c r="F7085" t="s">
        <v>36</v>
      </c>
      <c r="G7085">
        <v>0</v>
      </c>
      <c r="H7085" t="s">
        <v>1435</v>
      </c>
      <c r="I7085" t="s">
        <v>340</v>
      </c>
    </row>
    <row r="7086" spans="1:19" x14ac:dyDescent="0.2">
      <c r="A7086" t="s">
        <v>1452</v>
      </c>
      <c r="B7086">
        <v>3.0570455872195341E-10</v>
      </c>
      <c r="C7086" t="s">
        <v>35</v>
      </c>
      <c r="D7086" t="s">
        <v>15</v>
      </c>
      <c r="F7086" t="s">
        <v>36</v>
      </c>
      <c r="G7086">
        <v>0</v>
      </c>
      <c r="H7086" t="s">
        <v>1452</v>
      </c>
      <c r="I7086" t="s">
        <v>340</v>
      </c>
    </row>
    <row r="7087" spans="1:19" x14ac:dyDescent="0.2">
      <c r="A7087" t="s">
        <v>1453</v>
      </c>
      <c r="B7087">
        <v>3.7018911407736551E-10</v>
      </c>
      <c r="C7087" t="s">
        <v>35</v>
      </c>
      <c r="D7087" t="s">
        <v>15</v>
      </c>
      <c r="F7087" t="s">
        <v>36</v>
      </c>
      <c r="G7087">
        <v>0</v>
      </c>
      <c r="H7087" t="s">
        <v>1453</v>
      </c>
      <c r="I7087" t="s">
        <v>340</v>
      </c>
    </row>
    <row r="7088" spans="1:19" x14ac:dyDescent="0.2">
      <c r="A7088" t="s">
        <v>1454</v>
      </c>
      <c r="B7088">
        <v>4.824400067330827E-11</v>
      </c>
      <c r="C7088" t="s">
        <v>35</v>
      </c>
      <c r="D7088" t="s">
        <v>15</v>
      </c>
      <c r="F7088" t="s">
        <v>36</v>
      </c>
      <c r="G7088">
        <v>0</v>
      </c>
      <c r="H7088" t="s">
        <v>1454</v>
      </c>
      <c r="I7088" t="s">
        <v>340</v>
      </c>
    </row>
    <row r="7089" spans="1:9" x14ac:dyDescent="0.2">
      <c r="A7089" t="s">
        <v>1455</v>
      </c>
      <c r="B7089">
        <v>9.7920991465625702E-9</v>
      </c>
      <c r="C7089" t="s">
        <v>35</v>
      </c>
      <c r="D7089" t="s">
        <v>15</v>
      </c>
      <c r="F7089" t="s">
        <v>36</v>
      </c>
      <c r="G7089">
        <v>0</v>
      </c>
      <c r="H7089" t="s">
        <v>1455</v>
      </c>
      <c r="I7089" t="s">
        <v>340</v>
      </c>
    </row>
    <row r="7090" spans="1:9" x14ac:dyDescent="0.2">
      <c r="A7090" t="s">
        <v>1456</v>
      </c>
      <c r="B7090">
        <v>5.1826475970831156E-9</v>
      </c>
      <c r="C7090" t="s">
        <v>35</v>
      </c>
      <c r="D7090" t="s">
        <v>15</v>
      </c>
      <c r="F7090" t="s">
        <v>36</v>
      </c>
      <c r="G7090">
        <v>0</v>
      </c>
      <c r="H7090" t="s">
        <v>1456</v>
      </c>
      <c r="I7090" t="s">
        <v>340</v>
      </c>
    </row>
    <row r="7091" spans="1:9" x14ac:dyDescent="0.2">
      <c r="A7091" t="s">
        <v>1461</v>
      </c>
      <c r="B7091">
        <v>5.3404337904433668E-9</v>
      </c>
      <c r="C7091" t="s">
        <v>49</v>
      </c>
      <c r="D7091" t="s">
        <v>15</v>
      </c>
      <c r="F7091" t="s">
        <v>36</v>
      </c>
      <c r="G7091">
        <v>0</v>
      </c>
      <c r="H7091" t="s">
        <v>1461</v>
      </c>
      <c r="I7091" t="s">
        <v>340</v>
      </c>
    </row>
    <row r="7092" spans="1:9" x14ac:dyDescent="0.2">
      <c r="A7092" t="s">
        <v>1457</v>
      </c>
      <c r="B7092">
        <v>6.2434324500307844E-8</v>
      </c>
      <c r="C7092" t="s">
        <v>49</v>
      </c>
      <c r="D7092" t="s">
        <v>15</v>
      </c>
      <c r="F7092" t="s">
        <v>36</v>
      </c>
      <c r="G7092">
        <v>0</v>
      </c>
      <c r="H7092" t="s">
        <v>1457</v>
      </c>
      <c r="I7092" t="s">
        <v>340</v>
      </c>
    </row>
    <row r="7093" spans="1:9" x14ac:dyDescent="0.2">
      <c r="A7093" t="s">
        <v>1462</v>
      </c>
      <c r="B7093">
        <v>1.9816111689228142E-9</v>
      </c>
      <c r="C7093" t="s">
        <v>49</v>
      </c>
      <c r="D7093" t="s">
        <v>15</v>
      </c>
      <c r="F7093" t="s">
        <v>36</v>
      </c>
      <c r="G7093">
        <v>0</v>
      </c>
      <c r="H7093" t="s">
        <v>1462</v>
      </c>
      <c r="I7093" t="s">
        <v>340</v>
      </c>
    </row>
    <row r="7094" spans="1:9" x14ac:dyDescent="0.2">
      <c r="A7094" t="s">
        <v>1458</v>
      </c>
      <c r="B7094">
        <v>3.3001000093019847E-8</v>
      </c>
      <c r="C7094" t="s">
        <v>49</v>
      </c>
      <c r="D7094" t="s">
        <v>15</v>
      </c>
      <c r="F7094" t="s">
        <v>36</v>
      </c>
      <c r="G7094">
        <v>0</v>
      </c>
      <c r="H7094" t="s">
        <v>1458</v>
      </c>
      <c r="I7094" t="s">
        <v>340</v>
      </c>
    </row>
    <row r="7095" spans="1:9" x14ac:dyDescent="0.2">
      <c r="A7095" t="s">
        <v>442</v>
      </c>
      <c r="B7095">
        <v>3.7025999999999999E-3</v>
      </c>
      <c r="C7095" t="s">
        <v>42</v>
      </c>
      <c r="D7095" t="s">
        <v>16</v>
      </c>
      <c r="F7095" t="s">
        <v>36</v>
      </c>
      <c r="G7095">
        <v>0</v>
      </c>
      <c r="H7095" t="s">
        <v>443</v>
      </c>
      <c r="I7095" t="s">
        <v>353</v>
      </c>
    </row>
    <row r="7096" spans="1:9" x14ac:dyDescent="0.2">
      <c r="A7096" t="s">
        <v>354</v>
      </c>
      <c r="B7096">
        <v>-3.3322999999999998E-6</v>
      </c>
      <c r="C7096" t="s">
        <v>49</v>
      </c>
      <c r="D7096" t="s">
        <v>250</v>
      </c>
      <c r="F7096" t="s">
        <v>36</v>
      </c>
      <c r="G7096">
        <v>0</v>
      </c>
      <c r="H7096" t="s">
        <v>355</v>
      </c>
      <c r="I7096" t="s">
        <v>353</v>
      </c>
    </row>
    <row r="7098" spans="1:9" s="2" customFormat="1" x14ac:dyDescent="0.2">
      <c r="A7098" s="2" t="s">
        <v>2</v>
      </c>
      <c r="B7098" s="2" t="s">
        <v>332</v>
      </c>
    </row>
    <row r="7099" spans="1:9" x14ac:dyDescent="0.2">
      <c r="A7099" t="s">
        <v>4</v>
      </c>
      <c r="B7099" t="s">
        <v>356</v>
      </c>
    </row>
    <row r="7100" spans="1:9" x14ac:dyDescent="0.2">
      <c r="A7100" t="s">
        <v>6</v>
      </c>
      <c r="B7100" t="s">
        <v>1810</v>
      </c>
    </row>
    <row r="7101" spans="1:9" x14ac:dyDescent="0.2">
      <c r="A7101" t="s">
        <v>8</v>
      </c>
      <c r="B7101">
        <v>1</v>
      </c>
    </row>
    <row r="7102" spans="1:9" x14ac:dyDescent="0.2">
      <c r="A7102" t="s">
        <v>9</v>
      </c>
      <c r="B7102" t="s">
        <v>73</v>
      </c>
    </row>
    <row r="7103" spans="1:9" x14ac:dyDescent="0.2">
      <c r="A7103" t="s">
        <v>11</v>
      </c>
      <c r="B7103" t="s">
        <v>12</v>
      </c>
    </row>
    <row r="7104" spans="1:9" x14ac:dyDescent="0.2">
      <c r="A7104" t="s">
        <v>13</v>
      </c>
      <c r="B7104" t="s">
        <v>14</v>
      </c>
    </row>
    <row r="7105" spans="1:22" x14ac:dyDescent="0.2">
      <c r="A7105" t="s">
        <v>15</v>
      </c>
      <c r="B7105" t="s">
        <v>53</v>
      </c>
    </row>
    <row r="7106" spans="1:22" x14ac:dyDescent="0.2">
      <c r="A7106" t="s">
        <v>17</v>
      </c>
    </row>
    <row r="7107" spans="1:22" s="2" customFormat="1" x14ac:dyDescent="0.2">
      <c r="A7107" s="2" t="s">
        <v>18</v>
      </c>
      <c r="B7107" s="2" t="s">
        <v>19</v>
      </c>
      <c r="C7107" s="2" t="s">
        <v>6</v>
      </c>
      <c r="D7107" s="2" t="s">
        <v>15</v>
      </c>
      <c r="E7107" s="2" t="s">
        <v>20</v>
      </c>
      <c r="F7107" s="2" t="s">
        <v>13</v>
      </c>
      <c r="G7107" s="2" t="s">
        <v>21</v>
      </c>
      <c r="H7107" s="2" t="s">
        <v>22</v>
      </c>
      <c r="I7107" s="2" t="s">
        <v>23</v>
      </c>
      <c r="J7107" s="2" t="s">
        <v>4</v>
      </c>
      <c r="K7107" s="2" t="s">
        <v>24</v>
      </c>
      <c r="L7107" s="2" t="s">
        <v>9</v>
      </c>
      <c r="M7107" s="2" t="s">
        <v>1998</v>
      </c>
      <c r="O7107" s="2" t="s">
        <v>2002</v>
      </c>
      <c r="P7107" s="2" t="s">
        <v>2003</v>
      </c>
      <c r="Q7107" s="2" t="s">
        <v>2001</v>
      </c>
      <c r="R7107" s="2" t="s">
        <v>2000</v>
      </c>
      <c r="S7107" s="2" t="s">
        <v>2004</v>
      </c>
      <c r="T7107" s="2" t="s">
        <v>1502</v>
      </c>
      <c r="U7107" s="2" t="s">
        <v>2005</v>
      </c>
      <c r="V7107" s="2" t="s">
        <v>2006</v>
      </c>
    </row>
    <row r="7108" spans="1:22" x14ac:dyDescent="0.2">
      <c r="A7108" t="s">
        <v>335</v>
      </c>
      <c r="B7108">
        <v>3.8502999999999998</v>
      </c>
      <c r="D7108" t="s">
        <v>30</v>
      </c>
      <c r="E7108" t="s">
        <v>336</v>
      </c>
      <c r="F7108" t="s">
        <v>27</v>
      </c>
      <c r="G7108">
        <v>2</v>
      </c>
      <c r="H7108">
        <v>1.348151067341848</v>
      </c>
      <c r="I7108">
        <v>4.3409845976280087E-2</v>
      </c>
      <c r="J7108" t="s">
        <v>337</v>
      </c>
    </row>
    <row r="7109" spans="1:22" x14ac:dyDescent="0.2">
      <c r="A7109" t="s">
        <v>29</v>
      </c>
      <c r="B7109">
        <v>0.25026999999999999</v>
      </c>
      <c r="D7109" t="s">
        <v>30</v>
      </c>
      <c r="E7109" t="s">
        <v>31</v>
      </c>
      <c r="F7109" t="s">
        <v>27</v>
      </c>
      <c r="G7109">
        <v>2</v>
      </c>
      <c r="H7109">
        <v>-1.385214943900327</v>
      </c>
      <c r="I7109">
        <v>2.439508208471609E-2</v>
      </c>
      <c r="J7109" t="s">
        <v>358</v>
      </c>
    </row>
    <row r="7110" spans="1:22" x14ac:dyDescent="0.2">
      <c r="A7110" t="s">
        <v>332</v>
      </c>
      <c r="B7110">
        <v>1</v>
      </c>
      <c r="C7110" t="str">
        <f>B7100</f>
        <v>PY</v>
      </c>
      <c r="D7110" t="s">
        <v>53</v>
      </c>
      <c r="E7110" t="s">
        <v>339</v>
      </c>
      <c r="F7110" t="s">
        <v>33</v>
      </c>
      <c r="G7110">
        <v>0</v>
      </c>
      <c r="H7110">
        <v>1</v>
      </c>
      <c r="L7110" t="s">
        <v>73</v>
      </c>
      <c r="M7110">
        <f>VLOOKUP(C7110,'extension - production vol'!$B$6:$D$235,3,0)</f>
        <v>1.7030000000000001</v>
      </c>
    </row>
    <row r="7111" spans="1:22" x14ac:dyDescent="0.2">
      <c r="A7111" t="s">
        <v>1434</v>
      </c>
      <c r="B7111">
        <v>9.5377999999999999E-9</v>
      </c>
      <c r="C7111" t="s">
        <v>49</v>
      </c>
      <c r="D7111" t="s">
        <v>15</v>
      </c>
      <c r="F7111" t="s">
        <v>36</v>
      </c>
      <c r="G7111">
        <v>2</v>
      </c>
      <c r="H7111">
        <v>-18.46800298604678</v>
      </c>
      <c r="I7111">
        <v>9.798894162072011E-2</v>
      </c>
      <c r="J7111" t="s">
        <v>340</v>
      </c>
      <c r="L7111" t="s">
        <v>1434</v>
      </c>
    </row>
    <row r="7112" spans="1:22" x14ac:dyDescent="0.2">
      <c r="A7112" t="s">
        <v>1435</v>
      </c>
      <c r="B7112">
        <v>5.0512999999999997E-9</v>
      </c>
      <c r="C7112" t="s">
        <v>49</v>
      </c>
      <c r="D7112" t="s">
        <v>15</v>
      </c>
      <c r="F7112" t="s">
        <v>36</v>
      </c>
      <c r="G7112">
        <v>2</v>
      </c>
      <c r="H7112">
        <v>-19.10362020104489</v>
      </c>
      <c r="I7112">
        <v>9.798894162072011E-2</v>
      </c>
      <c r="J7112" t="s">
        <v>340</v>
      </c>
      <c r="L7112" t="s">
        <v>1435</v>
      </c>
    </row>
    <row r="7113" spans="1:22" x14ac:dyDescent="0.2">
      <c r="A7113" t="s">
        <v>1439</v>
      </c>
      <c r="B7113">
        <v>2.7893999999999999E-9</v>
      </c>
      <c r="C7113" t="s">
        <v>49</v>
      </c>
      <c r="D7113" t="s">
        <v>15</v>
      </c>
      <c r="F7113" t="s">
        <v>36</v>
      </c>
      <c r="G7113">
        <v>2</v>
      </c>
      <c r="H7113">
        <v>-19.697439318003951</v>
      </c>
      <c r="I7113">
        <v>9.798894162072011E-2</v>
      </c>
      <c r="J7113" t="s">
        <v>340</v>
      </c>
      <c r="L7113" t="s">
        <v>1439</v>
      </c>
    </row>
    <row r="7114" spans="1:22" x14ac:dyDescent="0.2">
      <c r="A7114" t="s">
        <v>1440</v>
      </c>
      <c r="B7114">
        <v>5.6277000000000002E-8</v>
      </c>
      <c r="C7114" t="s">
        <v>49</v>
      </c>
      <c r="D7114" t="s">
        <v>15</v>
      </c>
      <c r="F7114" t="s">
        <v>36</v>
      </c>
      <c r="G7114">
        <v>2</v>
      </c>
      <c r="H7114">
        <v>-16.692979911025031</v>
      </c>
      <c r="I7114">
        <v>9.798894162072011E-2</v>
      </c>
      <c r="J7114" t="s">
        <v>340</v>
      </c>
      <c r="L7114" t="s">
        <v>1440</v>
      </c>
    </row>
    <row r="7115" spans="1:22" x14ac:dyDescent="0.2">
      <c r="A7115" t="s">
        <v>1441</v>
      </c>
      <c r="B7115">
        <v>4.4043E-10</v>
      </c>
      <c r="C7115" t="s">
        <v>35</v>
      </c>
      <c r="D7115" t="s">
        <v>15</v>
      </c>
      <c r="F7115" t="s">
        <v>36</v>
      </c>
      <c r="G7115">
        <v>2</v>
      </c>
      <c r="H7115">
        <v>-21.54326959350907</v>
      </c>
      <c r="I7115">
        <v>9.798894162072011E-2</v>
      </c>
      <c r="J7115" t="s">
        <v>340</v>
      </c>
      <c r="L7115" t="s">
        <v>1441</v>
      </c>
    </row>
    <row r="7116" spans="1:22" x14ac:dyDescent="0.2">
      <c r="A7116" t="s">
        <v>1442</v>
      </c>
      <c r="B7116">
        <v>7.3404E-9</v>
      </c>
      <c r="C7116" t="s">
        <v>35</v>
      </c>
      <c r="D7116" t="s">
        <v>15</v>
      </c>
      <c r="F7116" t="s">
        <v>36</v>
      </c>
      <c r="G7116">
        <v>2</v>
      </c>
      <c r="H7116">
        <v>-18.729872499892029</v>
      </c>
      <c r="I7116">
        <v>9.798894162072011E-2</v>
      </c>
      <c r="J7116" t="s">
        <v>340</v>
      </c>
      <c r="L7116" t="s">
        <v>1442</v>
      </c>
    </row>
    <row r="7117" spans="1:22" x14ac:dyDescent="0.2">
      <c r="A7117" t="s">
        <v>1452</v>
      </c>
      <c r="B7117">
        <v>3.8934000000000002E-10</v>
      </c>
      <c r="C7117" t="s">
        <v>35</v>
      </c>
      <c r="D7117" t="s">
        <v>15</v>
      </c>
      <c r="F7117" t="s">
        <v>36</v>
      </c>
      <c r="G7117">
        <v>2</v>
      </c>
      <c r="H7117">
        <v>-21.666568118067421</v>
      </c>
      <c r="I7117">
        <v>9.798894162072011E-2</v>
      </c>
      <c r="J7117" t="s">
        <v>340</v>
      </c>
      <c r="L7117" t="s">
        <v>1452</v>
      </c>
    </row>
    <row r="7118" spans="1:22" x14ac:dyDescent="0.2">
      <c r="A7118" t="s">
        <v>1453</v>
      </c>
      <c r="B7118">
        <v>4.7130000000000002E-10</v>
      </c>
      <c r="C7118" t="s">
        <v>35</v>
      </c>
      <c r="D7118" t="s">
        <v>15</v>
      </c>
      <c r="F7118" t="s">
        <v>36</v>
      </c>
      <c r="G7118">
        <v>2</v>
      </c>
      <c r="H7118">
        <v>-21.47552628199886</v>
      </c>
      <c r="I7118">
        <v>9.798894162072011E-2</v>
      </c>
      <c r="J7118" t="s">
        <v>340</v>
      </c>
      <c r="L7118" t="s">
        <v>1453</v>
      </c>
    </row>
    <row r="7119" spans="1:22" x14ac:dyDescent="0.2">
      <c r="A7119" t="s">
        <v>1454</v>
      </c>
      <c r="B7119">
        <v>6.1474000000000004E-11</v>
      </c>
      <c r="C7119" t="s">
        <v>35</v>
      </c>
      <c r="D7119" t="s">
        <v>15</v>
      </c>
      <c r="F7119" t="s">
        <v>36</v>
      </c>
      <c r="G7119">
        <v>2</v>
      </c>
      <c r="H7119">
        <v>-23.51240679473371</v>
      </c>
      <c r="I7119">
        <v>9.798894162072011E-2</v>
      </c>
      <c r="J7119" t="s">
        <v>340</v>
      </c>
      <c r="L7119" t="s">
        <v>1454</v>
      </c>
    </row>
    <row r="7120" spans="1:22" x14ac:dyDescent="0.2">
      <c r="A7120" t="s">
        <v>1455</v>
      </c>
      <c r="B7120">
        <v>1.2458999999999999E-8</v>
      </c>
      <c r="C7120" t="s">
        <v>35</v>
      </c>
      <c r="D7120" t="s">
        <v>15</v>
      </c>
      <c r="F7120" t="s">
        <v>36</v>
      </c>
      <c r="G7120">
        <v>2</v>
      </c>
      <c r="H7120">
        <v>-18.20082258362968</v>
      </c>
      <c r="I7120">
        <v>9.798894162072011E-2</v>
      </c>
      <c r="J7120" t="s">
        <v>340</v>
      </c>
      <c r="L7120" t="s">
        <v>1455</v>
      </c>
    </row>
    <row r="7121" spans="1:12" x14ac:dyDescent="0.2">
      <c r="A7121" t="s">
        <v>1456</v>
      </c>
      <c r="B7121">
        <v>6.5981999999999998E-9</v>
      </c>
      <c r="C7121" t="s">
        <v>35</v>
      </c>
      <c r="D7121" t="s">
        <v>15</v>
      </c>
      <c r="F7121" t="s">
        <v>36</v>
      </c>
      <c r="G7121">
        <v>2</v>
      </c>
      <c r="H7121">
        <v>-18.836468952383601</v>
      </c>
      <c r="I7121">
        <v>9.798894162072011E-2</v>
      </c>
      <c r="J7121" t="s">
        <v>340</v>
      </c>
      <c r="L7121" t="s">
        <v>1456</v>
      </c>
    </row>
    <row r="7122" spans="1:12" x14ac:dyDescent="0.2">
      <c r="A7122" t="s">
        <v>1461</v>
      </c>
      <c r="B7122">
        <v>1.0666E-9</v>
      </c>
      <c r="C7122" t="s">
        <v>49</v>
      </c>
      <c r="D7122" t="s">
        <v>15</v>
      </c>
      <c r="F7122" t="s">
        <v>36</v>
      </c>
      <c r="G7122">
        <v>2</v>
      </c>
      <c r="H7122">
        <v>-20.658789817762049</v>
      </c>
      <c r="I7122">
        <v>9.798894162072011E-2</v>
      </c>
      <c r="J7122" t="s">
        <v>340</v>
      </c>
      <c r="L7122" t="s">
        <v>1461</v>
      </c>
    </row>
    <row r="7123" spans="1:12" x14ac:dyDescent="0.2">
      <c r="A7123" t="s">
        <v>1457</v>
      </c>
      <c r="B7123">
        <v>1.7777000000000001E-8</v>
      </c>
      <c r="C7123" t="s">
        <v>49</v>
      </c>
      <c r="D7123" t="s">
        <v>15</v>
      </c>
      <c r="F7123" t="s">
        <v>36</v>
      </c>
      <c r="G7123">
        <v>2</v>
      </c>
      <c r="H7123">
        <v>-17.845360350005858</v>
      </c>
      <c r="I7123">
        <v>9.798894162072011E-2</v>
      </c>
      <c r="J7123" t="s">
        <v>340</v>
      </c>
      <c r="L7123" t="s">
        <v>1457</v>
      </c>
    </row>
    <row r="7124" spans="1:12" x14ac:dyDescent="0.2">
      <c r="A7124" t="s">
        <v>1462</v>
      </c>
      <c r="B7124">
        <v>5.6487000000000004E-10</v>
      </c>
      <c r="C7124" t="s">
        <v>49</v>
      </c>
      <c r="D7124" t="s">
        <v>15</v>
      </c>
      <c r="F7124" t="s">
        <v>36</v>
      </c>
      <c r="G7124">
        <v>2</v>
      </c>
      <c r="H7124">
        <v>-21.294425499752101</v>
      </c>
      <c r="I7124">
        <v>9.798894162072011E-2</v>
      </c>
      <c r="J7124" t="s">
        <v>340</v>
      </c>
      <c r="L7124" t="s">
        <v>1462</v>
      </c>
    </row>
    <row r="7125" spans="1:12" x14ac:dyDescent="0.2">
      <c r="A7125" t="s">
        <v>1458</v>
      </c>
      <c r="B7125">
        <v>9.4146000000000001E-9</v>
      </c>
      <c r="C7125" t="s">
        <v>49</v>
      </c>
      <c r="D7125" t="s">
        <v>15</v>
      </c>
      <c r="F7125" t="s">
        <v>36</v>
      </c>
      <c r="G7125">
        <v>2</v>
      </c>
      <c r="H7125">
        <v>-18.48100416113547</v>
      </c>
      <c r="I7125">
        <v>9.798894162072011E-2</v>
      </c>
      <c r="J7125" t="s">
        <v>340</v>
      </c>
      <c r="L7125" t="s">
        <v>1458</v>
      </c>
    </row>
    <row r="7126" spans="1:12" x14ac:dyDescent="0.2">
      <c r="A7126" t="s">
        <v>341</v>
      </c>
      <c r="B7126">
        <v>2.3616999999999999E-8</v>
      </c>
      <c r="C7126" t="s">
        <v>359</v>
      </c>
      <c r="D7126" t="s">
        <v>15</v>
      </c>
      <c r="F7126" t="s">
        <v>36</v>
      </c>
      <c r="G7126">
        <v>2</v>
      </c>
      <c r="H7126">
        <v>-17.561299045251399</v>
      </c>
      <c r="I7126">
        <v>9.798894162072011E-2</v>
      </c>
      <c r="J7126" t="s">
        <v>340</v>
      </c>
      <c r="L7126" t="s">
        <v>341</v>
      </c>
    </row>
    <row r="7127" spans="1:12" x14ac:dyDescent="0.2">
      <c r="A7127" t="s">
        <v>342</v>
      </c>
      <c r="B7127">
        <v>2.3616999999999999E-8</v>
      </c>
      <c r="C7127" t="s">
        <v>359</v>
      </c>
      <c r="D7127" t="s">
        <v>15</v>
      </c>
      <c r="F7127" t="s">
        <v>36</v>
      </c>
      <c r="G7127">
        <v>2</v>
      </c>
      <c r="H7127">
        <v>-17.561299045251399</v>
      </c>
      <c r="I7127">
        <v>9.798894162072011E-2</v>
      </c>
      <c r="J7127" t="s">
        <v>340</v>
      </c>
      <c r="L7127" t="s">
        <v>342</v>
      </c>
    </row>
    <row r="7128" spans="1:12" x14ac:dyDescent="0.2">
      <c r="A7128" t="s">
        <v>343</v>
      </c>
      <c r="B7128">
        <v>1.2508E-8</v>
      </c>
      <c r="C7128" t="s">
        <v>359</v>
      </c>
      <c r="D7128" t="s">
        <v>15</v>
      </c>
      <c r="F7128" t="s">
        <v>36</v>
      </c>
      <c r="G7128">
        <v>2</v>
      </c>
      <c r="H7128">
        <v>-18.196897397350821</v>
      </c>
      <c r="I7128">
        <v>9.798894162072011E-2</v>
      </c>
      <c r="J7128" t="s">
        <v>340</v>
      </c>
      <c r="L7128" t="s">
        <v>343</v>
      </c>
    </row>
    <row r="7129" spans="1:12" x14ac:dyDescent="0.2">
      <c r="A7129" t="s">
        <v>344</v>
      </c>
      <c r="B7129">
        <v>1.2508E-8</v>
      </c>
      <c r="C7129" t="s">
        <v>359</v>
      </c>
      <c r="D7129" t="s">
        <v>15</v>
      </c>
      <c r="F7129" t="s">
        <v>36</v>
      </c>
      <c r="G7129">
        <v>2</v>
      </c>
      <c r="H7129">
        <v>-18.196897397350821</v>
      </c>
      <c r="I7129">
        <v>9.798894162072011E-2</v>
      </c>
      <c r="J7129" t="s">
        <v>340</v>
      </c>
      <c r="L7129" t="s">
        <v>344</v>
      </c>
    </row>
    <row r="7130" spans="1:12" x14ac:dyDescent="0.2">
      <c r="A7130" t="s">
        <v>345</v>
      </c>
      <c r="B7130">
        <v>2.4797999999999997E-7</v>
      </c>
      <c r="C7130" t="s">
        <v>359</v>
      </c>
      <c r="D7130" t="s">
        <v>15</v>
      </c>
      <c r="F7130" t="s">
        <v>36</v>
      </c>
      <c r="G7130">
        <v>2</v>
      </c>
      <c r="H7130">
        <v>-15.20991773919472</v>
      </c>
      <c r="I7130">
        <v>9.798894162072011E-2</v>
      </c>
      <c r="J7130" t="s">
        <v>340</v>
      </c>
      <c r="L7130" t="s">
        <v>345</v>
      </c>
    </row>
    <row r="7131" spans="1:12" x14ac:dyDescent="0.2">
      <c r="A7131" t="s">
        <v>346</v>
      </c>
      <c r="B7131">
        <v>1.3133E-7</v>
      </c>
      <c r="C7131" t="s">
        <v>359</v>
      </c>
      <c r="D7131" t="s">
        <v>15</v>
      </c>
      <c r="F7131" t="s">
        <v>36</v>
      </c>
      <c r="G7131">
        <v>2</v>
      </c>
      <c r="H7131">
        <v>-15.845552597349339</v>
      </c>
      <c r="I7131">
        <v>9.798894162072011E-2</v>
      </c>
      <c r="J7131" t="s">
        <v>340</v>
      </c>
      <c r="L7131" t="s">
        <v>346</v>
      </c>
    </row>
    <row r="7132" spans="1:12" x14ac:dyDescent="0.2">
      <c r="A7132" t="s">
        <v>347</v>
      </c>
      <c r="B7132">
        <v>4.6489E-8</v>
      </c>
      <c r="C7132" t="s">
        <v>49</v>
      </c>
      <c r="D7132" t="s">
        <v>15</v>
      </c>
      <c r="F7132" t="s">
        <v>36</v>
      </c>
      <c r="G7132">
        <v>2</v>
      </c>
      <c r="H7132">
        <v>-16.884050111477411</v>
      </c>
      <c r="I7132">
        <v>9.798894162072011E-2</v>
      </c>
      <c r="J7132" t="s">
        <v>340</v>
      </c>
      <c r="L7132" t="s">
        <v>347</v>
      </c>
    </row>
    <row r="7133" spans="1:12" x14ac:dyDescent="0.2">
      <c r="A7133" t="s">
        <v>348</v>
      </c>
      <c r="B7133">
        <v>3.3766000000000001E-9</v>
      </c>
      <c r="C7133" t="s">
        <v>49</v>
      </c>
      <c r="D7133" t="s">
        <v>15</v>
      </c>
      <c r="F7133" t="s">
        <v>36</v>
      </c>
      <c r="G7133">
        <v>2</v>
      </c>
      <c r="H7133">
        <v>-19.506396550885459</v>
      </c>
      <c r="I7133">
        <v>9.798894162072011E-2</v>
      </c>
      <c r="J7133" t="s">
        <v>340</v>
      </c>
      <c r="L7133" t="s">
        <v>348</v>
      </c>
    </row>
    <row r="7134" spans="1:12" x14ac:dyDescent="0.2">
      <c r="A7134" t="s">
        <v>349</v>
      </c>
      <c r="B7134">
        <v>1.2213E-8</v>
      </c>
      <c r="C7134" t="s">
        <v>359</v>
      </c>
      <c r="D7134" t="s">
        <v>15</v>
      </c>
      <c r="F7134" t="s">
        <v>36</v>
      </c>
      <c r="G7134">
        <v>2</v>
      </c>
      <c r="H7134">
        <v>-18.220764878757461</v>
      </c>
      <c r="I7134">
        <v>9.798894162072011E-2</v>
      </c>
      <c r="J7134" t="s">
        <v>340</v>
      </c>
      <c r="L7134" t="s">
        <v>349</v>
      </c>
    </row>
    <row r="7135" spans="1:12" x14ac:dyDescent="0.2">
      <c r="A7135" t="s">
        <v>350</v>
      </c>
      <c r="B7135">
        <v>2.0354999999999999E-7</v>
      </c>
      <c r="C7135" t="s">
        <v>359</v>
      </c>
      <c r="D7135" t="s">
        <v>15</v>
      </c>
      <c r="F7135" t="s">
        <v>36</v>
      </c>
      <c r="G7135">
        <v>2</v>
      </c>
      <c r="H7135">
        <v>-15.40735416199742</v>
      </c>
      <c r="I7135">
        <v>9.798894162072011E-2</v>
      </c>
      <c r="J7135" t="s">
        <v>340</v>
      </c>
      <c r="L7135" t="s">
        <v>350</v>
      </c>
    </row>
    <row r="7136" spans="1:12" x14ac:dyDescent="0.2">
      <c r="A7136" t="s">
        <v>351</v>
      </c>
      <c r="B7136">
        <v>6.4681999999999996E-9</v>
      </c>
      <c r="C7136" t="s">
        <v>359</v>
      </c>
      <c r="D7136" t="s">
        <v>15</v>
      </c>
      <c r="F7136" t="s">
        <v>36</v>
      </c>
      <c r="G7136">
        <v>2</v>
      </c>
      <c r="H7136">
        <v>-18.856367974250119</v>
      </c>
      <c r="I7136">
        <v>9.798894162072011E-2</v>
      </c>
      <c r="J7136" t="s">
        <v>340</v>
      </c>
      <c r="L7136" t="s">
        <v>351</v>
      </c>
    </row>
    <row r="7137" spans="1:19" x14ac:dyDescent="0.2">
      <c r="A7137" t="s">
        <v>352</v>
      </c>
      <c r="B7137">
        <v>1.078E-7</v>
      </c>
      <c r="C7137" t="s">
        <v>359</v>
      </c>
      <c r="D7137" t="s">
        <v>15</v>
      </c>
      <c r="F7137" t="s">
        <v>36</v>
      </c>
      <c r="G7137">
        <v>2</v>
      </c>
      <c r="H7137">
        <v>-16.042988178471511</v>
      </c>
      <c r="I7137">
        <v>9.798894162072011E-2</v>
      </c>
      <c r="J7137" t="s">
        <v>340</v>
      </c>
      <c r="L7137" t="s">
        <v>352</v>
      </c>
    </row>
    <row r="7138" spans="1:19" x14ac:dyDescent="0.2">
      <c r="A7138" t="s">
        <v>442</v>
      </c>
      <c r="B7138">
        <v>2.0720999999999999E-3</v>
      </c>
      <c r="C7138" t="s">
        <v>42</v>
      </c>
      <c r="D7138" t="s">
        <v>16</v>
      </c>
      <c r="F7138" t="s">
        <v>36</v>
      </c>
      <c r="G7138">
        <v>2</v>
      </c>
      <c r="H7138">
        <v>-6.1791926932012373</v>
      </c>
      <c r="I7138">
        <v>4.3409845976280087E-2</v>
      </c>
      <c r="J7138" t="s">
        <v>353</v>
      </c>
      <c r="L7138" t="s">
        <v>443</v>
      </c>
    </row>
    <row r="7139" spans="1:19" x14ac:dyDescent="0.2">
      <c r="A7139" t="s">
        <v>354</v>
      </c>
      <c r="B7139">
        <v>-1.8648999999999999E-6</v>
      </c>
      <c r="C7139" t="s">
        <v>49</v>
      </c>
      <c r="D7139" t="s">
        <v>250</v>
      </c>
      <c r="F7139" t="s">
        <v>36</v>
      </c>
      <c r="G7139">
        <v>2</v>
      </c>
      <c r="H7139">
        <v>-13.19230312560901</v>
      </c>
      <c r="I7139">
        <v>4.3409845976280087E-2</v>
      </c>
      <c r="J7139" t="s">
        <v>353</v>
      </c>
      <c r="K7139" t="b">
        <v>1</v>
      </c>
      <c r="L7139" t="s">
        <v>355</v>
      </c>
    </row>
    <row r="7141" spans="1:19" s="2" customFormat="1" x14ac:dyDescent="0.2">
      <c r="A7141" s="2" t="s">
        <v>2</v>
      </c>
      <c r="B7141" s="2" t="s">
        <v>1459</v>
      </c>
    </row>
    <row r="7142" spans="1:19" x14ac:dyDescent="0.2">
      <c r="A7142" t="s">
        <v>4</v>
      </c>
      <c r="B7142" t="s">
        <v>404</v>
      </c>
    </row>
    <row r="7143" spans="1:19" x14ac:dyDescent="0.2">
      <c r="A7143" t="s">
        <v>6</v>
      </c>
      <c r="B7143" t="s">
        <v>1597</v>
      </c>
    </row>
    <row r="7144" spans="1:19" x14ac:dyDescent="0.2">
      <c r="A7144" t="s">
        <v>8</v>
      </c>
      <c r="B7144">
        <v>1</v>
      </c>
    </row>
    <row r="7145" spans="1:19" x14ac:dyDescent="0.2">
      <c r="A7145" t="s">
        <v>9</v>
      </c>
      <c r="B7145" t="s">
        <v>73</v>
      </c>
    </row>
    <row r="7146" spans="1:19" x14ac:dyDescent="0.2">
      <c r="A7146" t="s">
        <v>11</v>
      </c>
      <c r="B7146" t="s">
        <v>12</v>
      </c>
    </row>
    <row r="7147" spans="1:19" x14ac:dyDescent="0.2">
      <c r="A7147" t="s">
        <v>13</v>
      </c>
      <c r="B7147" t="s">
        <v>14</v>
      </c>
    </row>
    <row r="7148" spans="1:19" x14ac:dyDescent="0.2">
      <c r="A7148" t="s">
        <v>15</v>
      </c>
      <c r="B7148" t="s">
        <v>53</v>
      </c>
    </row>
    <row r="7149" spans="1:19" x14ac:dyDescent="0.2">
      <c r="A7149" t="s">
        <v>17</v>
      </c>
    </row>
    <row r="7150" spans="1:19" s="2" customFormat="1" x14ac:dyDescent="0.2">
      <c r="A7150" s="2" t="s">
        <v>18</v>
      </c>
      <c r="B7150" s="2" t="s">
        <v>19</v>
      </c>
      <c r="C7150" s="2" t="s">
        <v>6</v>
      </c>
      <c r="D7150" s="2" t="s">
        <v>15</v>
      </c>
      <c r="E7150" s="2" t="s">
        <v>20</v>
      </c>
      <c r="F7150" s="2" t="s">
        <v>13</v>
      </c>
      <c r="G7150" s="2" t="s">
        <v>21</v>
      </c>
      <c r="H7150" s="2" t="s">
        <v>9</v>
      </c>
      <c r="I7150" s="2" t="s">
        <v>4</v>
      </c>
      <c r="J7150" s="2" t="s">
        <v>1925</v>
      </c>
      <c r="K7150" s="2" t="s">
        <v>1998</v>
      </c>
      <c r="L7150" s="2" t="s">
        <v>2002</v>
      </c>
      <c r="M7150" s="2" t="s">
        <v>2001</v>
      </c>
      <c r="O7150" s="2" t="s">
        <v>2000</v>
      </c>
      <c r="P7150" s="2" t="s">
        <v>2004</v>
      </c>
      <c r="Q7150" s="2" t="s">
        <v>1502</v>
      </c>
      <c r="R7150" s="2" t="s">
        <v>2005</v>
      </c>
      <c r="S7150" s="2" t="s">
        <v>2006</v>
      </c>
    </row>
    <row r="7151" spans="1:19" x14ac:dyDescent="0.2">
      <c r="A7151" t="s">
        <v>335</v>
      </c>
      <c r="B7151">
        <v>3.8502999999999998</v>
      </c>
      <c r="D7151" t="s">
        <v>30</v>
      </c>
      <c r="E7151" t="s">
        <v>336</v>
      </c>
      <c r="F7151" t="s">
        <v>27</v>
      </c>
      <c r="G7151">
        <v>0</v>
      </c>
      <c r="I7151" t="s">
        <v>337</v>
      </c>
    </row>
    <row r="7152" spans="1:19" x14ac:dyDescent="0.2">
      <c r="A7152" t="s">
        <v>29</v>
      </c>
      <c r="B7152">
        <v>0.25026999999999999</v>
      </c>
      <c r="D7152" t="s">
        <v>30</v>
      </c>
      <c r="E7152" t="s">
        <v>31</v>
      </c>
      <c r="F7152" t="s">
        <v>27</v>
      </c>
      <c r="G7152">
        <v>0</v>
      </c>
      <c r="I7152" t="s">
        <v>338</v>
      </c>
    </row>
    <row r="7153" spans="1:10" x14ac:dyDescent="0.2">
      <c r="A7153" t="s">
        <v>1459</v>
      </c>
      <c r="B7153">
        <v>1</v>
      </c>
      <c r="C7153" t="str">
        <f>B7143</f>
        <v>BJ</v>
      </c>
      <c r="D7153" t="s">
        <v>53</v>
      </c>
      <c r="E7153" t="s">
        <v>339</v>
      </c>
      <c r="F7153" t="s">
        <v>33</v>
      </c>
      <c r="G7153">
        <v>0</v>
      </c>
      <c r="H7153" t="s">
        <v>73</v>
      </c>
      <c r="J7153">
        <f>VLOOKUP(C7153,'extension - production vol'!$B$6:$D$235,3,0)</f>
        <v>11.249000000000001</v>
      </c>
    </row>
    <row r="7154" spans="1:10" x14ac:dyDescent="0.2">
      <c r="A7154" t="s">
        <v>1439</v>
      </c>
      <c r="B7154">
        <v>6.4265290829504533E-9</v>
      </c>
      <c r="C7154" t="s">
        <v>49</v>
      </c>
      <c r="D7154" t="s">
        <v>15</v>
      </c>
      <c r="F7154" t="s">
        <v>36</v>
      </c>
      <c r="G7154">
        <v>0</v>
      </c>
      <c r="H7154" t="s">
        <v>1439</v>
      </c>
      <c r="I7154" t="s">
        <v>340</v>
      </c>
    </row>
    <row r="7155" spans="1:10" x14ac:dyDescent="0.2">
      <c r="A7155" t="s">
        <v>1440</v>
      </c>
      <c r="B7155">
        <v>7.9051994914169298E-8</v>
      </c>
      <c r="C7155" t="s">
        <v>49</v>
      </c>
      <c r="D7155" t="s">
        <v>15</v>
      </c>
      <c r="F7155" t="s">
        <v>36</v>
      </c>
      <c r="G7155">
        <v>0</v>
      </c>
      <c r="H7155" t="s">
        <v>1440</v>
      </c>
      <c r="I7155" t="s">
        <v>340</v>
      </c>
    </row>
    <row r="7156" spans="1:10" x14ac:dyDescent="0.2">
      <c r="A7156" t="s">
        <v>1441</v>
      </c>
      <c r="B7156">
        <v>4.3905136743696912E-9</v>
      </c>
      <c r="C7156" t="s">
        <v>35</v>
      </c>
      <c r="D7156" t="s">
        <v>15</v>
      </c>
      <c r="F7156" t="s">
        <v>36</v>
      </c>
      <c r="G7156">
        <v>0</v>
      </c>
      <c r="H7156" t="s">
        <v>1441</v>
      </c>
      <c r="I7156" t="s">
        <v>340</v>
      </c>
    </row>
    <row r="7157" spans="1:10" x14ac:dyDescent="0.2">
      <c r="A7157" t="s">
        <v>1442</v>
      </c>
      <c r="B7157">
        <v>1.0521308675626849E-7</v>
      </c>
      <c r="C7157" t="s">
        <v>35</v>
      </c>
      <c r="D7157" t="s">
        <v>15</v>
      </c>
      <c r="F7157" t="s">
        <v>36</v>
      </c>
      <c r="G7157">
        <v>0</v>
      </c>
      <c r="H7157" t="s">
        <v>1442</v>
      </c>
      <c r="I7157" t="s">
        <v>340</v>
      </c>
    </row>
    <row r="7158" spans="1:10" x14ac:dyDescent="0.2">
      <c r="A7158" t="s">
        <v>341</v>
      </c>
      <c r="B7158">
        <v>2.1036182300075951E-7</v>
      </c>
      <c r="C7158" t="s">
        <v>35</v>
      </c>
      <c r="D7158" t="s">
        <v>15</v>
      </c>
      <c r="F7158" t="s">
        <v>36</v>
      </c>
      <c r="G7158">
        <v>0</v>
      </c>
      <c r="H7158" t="s">
        <v>341</v>
      </c>
      <c r="I7158" t="s">
        <v>340</v>
      </c>
    </row>
    <row r="7159" spans="1:10" x14ac:dyDescent="0.2">
      <c r="A7159" t="s">
        <v>342</v>
      </c>
      <c r="B7159">
        <v>2.1036182300075951E-7</v>
      </c>
      <c r="C7159" t="s">
        <v>35</v>
      </c>
      <c r="D7159" t="s">
        <v>15</v>
      </c>
      <c r="F7159" t="s">
        <v>36</v>
      </c>
      <c r="G7159">
        <v>0</v>
      </c>
      <c r="H7159" t="s">
        <v>342</v>
      </c>
      <c r="I7159" t="s">
        <v>340</v>
      </c>
    </row>
    <row r="7160" spans="1:10" x14ac:dyDescent="0.2">
      <c r="A7160" t="s">
        <v>343</v>
      </c>
      <c r="B7160">
        <v>1.161457169463653E-7</v>
      </c>
      <c r="C7160" t="s">
        <v>35</v>
      </c>
      <c r="D7160" t="s">
        <v>15</v>
      </c>
      <c r="F7160" t="s">
        <v>36</v>
      </c>
      <c r="G7160">
        <v>0</v>
      </c>
      <c r="H7160" t="s">
        <v>343</v>
      </c>
      <c r="I7160" t="s">
        <v>340</v>
      </c>
    </row>
    <row r="7161" spans="1:10" x14ac:dyDescent="0.2">
      <c r="A7161" t="s">
        <v>344</v>
      </c>
      <c r="B7161">
        <v>1.161457169463653E-7</v>
      </c>
      <c r="C7161" t="s">
        <v>35</v>
      </c>
      <c r="D7161" t="s">
        <v>15</v>
      </c>
      <c r="F7161" t="s">
        <v>36</v>
      </c>
      <c r="G7161">
        <v>0</v>
      </c>
      <c r="H7161" t="s">
        <v>344</v>
      </c>
      <c r="I7161" t="s">
        <v>340</v>
      </c>
    </row>
    <row r="7162" spans="1:10" x14ac:dyDescent="0.2">
      <c r="A7162" t="s">
        <v>345</v>
      </c>
      <c r="B7162">
        <v>2.1895696433061281E-6</v>
      </c>
      <c r="C7162" t="s">
        <v>35</v>
      </c>
      <c r="D7162" t="s">
        <v>15</v>
      </c>
      <c r="F7162" t="s">
        <v>36</v>
      </c>
      <c r="G7162">
        <v>0</v>
      </c>
      <c r="H7162" t="s">
        <v>345</v>
      </c>
      <c r="I7162" t="s">
        <v>340</v>
      </c>
    </row>
    <row r="7163" spans="1:10" x14ac:dyDescent="0.2">
      <c r="A7163" t="s">
        <v>346</v>
      </c>
      <c r="B7163">
        <v>1.2113722961667671E-6</v>
      </c>
      <c r="C7163" t="s">
        <v>35</v>
      </c>
      <c r="D7163" t="s">
        <v>15</v>
      </c>
      <c r="F7163" t="s">
        <v>36</v>
      </c>
      <c r="G7163">
        <v>0</v>
      </c>
      <c r="H7163" t="s">
        <v>346</v>
      </c>
      <c r="I7163" t="s">
        <v>340</v>
      </c>
    </row>
    <row r="7164" spans="1:10" x14ac:dyDescent="0.2">
      <c r="A7164" t="s">
        <v>347</v>
      </c>
      <c r="B7164">
        <v>1.5412295411323661E-7</v>
      </c>
      <c r="C7164" t="s">
        <v>49</v>
      </c>
      <c r="D7164" t="s">
        <v>15</v>
      </c>
      <c r="F7164" t="s">
        <v>36</v>
      </c>
      <c r="G7164">
        <v>0</v>
      </c>
      <c r="H7164" t="s">
        <v>347</v>
      </c>
      <c r="I7164" t="s">
        <v>340</v>
      </c>
    </row>
    <row r="7165" spans="1:10" x14ac:dyDescent="0.2">
      <c r="A7165" t="s">
        <v>348</v>
      </c>
      <c r="B7165">
        <v>3.281510868019834E-9</v>
      </c>
      <c r="C7165" t="s">
        <v>49</v>
      </c>
      <c r="D7165" t="s">
        <v>15</v>
      </c>
      <c r="F7165" t="s">
        <v>36</v>
      </c>
      <c r="G7165">
        <v>0</v>
      </c>
      <c r="H7165" t="s">
        <v>348</v>
      </c>
      <c r="I7165" t="s">
        <v>340</v>
      </c>
    </row>
    <row r="7166" spans="1:10" x14ac:dyDescent="0.2">
      <c r="A7166" t="s">
        <v>349</v>
      </c>
      <c r="B7166">
        <v>9.554485716244923E-8</v>
      </c>
      <c r="C7166" t="s">
        <v>35</v>
      </c>
      <c r="D7166" t="s">
        <v>15</v>
      </c>
      <c r="F7166" t="s">
        <v>36</v>
      </c>
      <c r="G7166">
        <v>0</v>
      </c>
      <c r="H7166" t="s">
        <v>349</v>
      </c>
      <c r="I7166" t="s">
        <v>340</v>
      </c>
    </row>
    <row r="7167" spans="1:10" x14ac:dyDescent="0.2">
      <c r="A7167" t="s">
        <v>350</v>
      </c>
      <c r="B7167">
        <v>2.2976263270017552E-6</v>
      </c>
      <c r="C7167" t="s">
        <v>35</v>
      </c>
      <c r="D7167" t="s">
        <v>15</v>
      </c>
      <c r="F7167" t="s">
        <v>36</v>
      </c>
      <c r="G7167">
        <v>0</v>
      </c>
      <c r="H7167" t="s">
        <v>350</v>
      </c>
      <c r="I7167" t="s">
        <v>340</v>
      </c>
    </row>
    <row r="7168" spans="1:10" x14ac:dyDescent="0.2">
      <c r="A7168" t="s">
        <v>351</v>
      </c>
      <c r="B7168">
        <v>5.3061518888431617E-8</v>
      </c>
      <c r="C7168" t="s">
        <v>35</v>
      </c>
      <c r="D7168" t="s">
        <v>15</v>
      </c>
      <c r="F7168" t="s">
        <v>36</v>
      </c>
      <c r="G7168">
        <v>0</v>
      </c>
      <c r="H7168" t="s">
        <v>351</v>
      </c>
      <c r="I7168" t="s">
        <v>340</v>
      </c>
    </row>
    <row r="7169" spans="1:19" x14ac:dyDescent="0.2">
      <c r="A7169" t="s">
        <v>352</v>
      </c>
      <c r="B7169">
        <v>1.2739314288326559E-6</v>
      </c>
      <c r="C7169" t="s">
        <v>35</v>
      </c>
      <c r="D7169" t="s">
        <v>15</v>
      </c>
      <c r="F7169" t="s">
        <v>36</v>
      </c>
      <c r="G7169">
        <v>0</v>
      </c>
      <c r="H7169" t="s">
        <v>352</v>
      </c>
      <c r="I7169" t="s">
        <v>340</v>
      </c>
    </row>
    <row r="7170" spans="1:19" x14ac:dyDescent="0.2">
      <c r="A7170" t="s">
        <v>442</v>
      </c>
      <c r="B7170">
        <v>3.7025999999999999E-3</v>
      </c>
      <c r="C7170" t="s">
        <v>42</v>
      </c>
      <c r="D7170" t="s">
        <v>16</v>
      </c>
      <c r="F7170" t="s">
        <v>36</v>
      </c>
      <c r="G7170">
        <v>0</v>
      </c>
      <c r="H7170" t="s">
        <v>443</v>
      </c>
      <c r="I7170" t="s">
        <v>353</v>
      </c>
    </row>
    <row r="7171" spans="1:19" x14ac:dyDescent="0.2">
      <c r="A7171" t="s">
        <v>354</v>
      </c>
      <c r="B7171">
        <v>-3.3322999999999998E-6</v>
      </c>
      <c r="C7171" t="s">
        <v>49</v>
      </c>
      <c r="D7171" t="s">
        <v>250</v>
      </c>
      <c r="F7171" t="s">
        <v>36</v>
      </c>
      <c r="G7171">
        <v>0</v>
      </c>
      <c r="H7171" t="s">
        <v>355</v>
      </c>
      <c r="I7171" t="s">
        <v>353</v>
      </c>
    </row>
    <row r="7173" spans="1:19" s="2" customFormat="1" x14ac:dyDescent="0.2">
      <c r="A7173" s="2" t="s">
        <v>2</v>
      </c>
      <c r="B7173" s="2" t="s">
        <v>1460</v>
      </c>
    </row>
    <row r="7174" spans="1:19" x14ac:dyDescent="0.2">
      <c r="A7174" t="s">
        <v>4</v>
      </c>
      <c r="B7174" t="s">
        <v>404</v>
      </c>
    </row>
    <row r="7175" spans="1:19" x14ac:dyDescent="0.2">
      <c r="A7175" t="s">
        <v>6</v>
      </c>
      <c r="B7175" t="s">
        <v>1597</v>
      </c>
    </row>
    <row r="7176" spans="1:19" x14ac:dyDescent="0.2">
      <c r="A7176" t="s">
        <v>8</v>
      </c>
      <c r="B7176">
        <v>1</v>
      </c>
    </row>
    <row r="7177" spans="1:19" x14ac:dyDescent="0.2">
      <c r="A7177" t="s">
        <v>9</v>
      </c>
      <c r="B7177" t="s">
        <v>73</v>
      </c>
    </row>
    <row r="7178" spans="1:19" x14ac:dyDescent="0.2">
      <c r="A7178" t="s">
        <v>11</v>
      </c>
      <c r="B7178" t="s">
        <v>12</v>
      </c>
    </row>
    <row r="7179" spans="1:19" x14ac:dyDescent="0.2">
      <c r="A7179" t="s">
        <v>13</v>
      </c>
      <c r="B7179" t="s">
        <v>14</v>
      </c>
    </row>
    <row r="7180" spans="1:19" x14ac:dyDescent="0.2">
      <c r="A7180" t="s">
        <v>15</v>
      </c>
      <c r="B7180" t="s">
        <v>53</v>
      </c>
    </row>
    <row r="7181" spans="1:19" x14ac:dyDescent="0.2">
      <c r="A7181" t="s">
        <v>17</v>
      </c>
    </row>
    <row r="7182" spans="1:19" s="2" customFormat="1" x14ac:dyDescent="0.2">
      <c r="A7182" s="2" t="s">
        <v>18</v>
      </c>
      <c r="B7182" s="2" t="s">
        <v>19</v>
      </c>
      <c r="C7182" s="2" t="s">
        <v>6</v>
      </c>
      <c r="D7182" s="2" t="s">
        <v>15</v>
      </c>
      <c r="E7182" s="2" t="s">
        <v>20</v>
      </c>
      <c r="F7182" s="2" t="s">
        <v>13</v>
      </c>
      <c r="G7182" s="2" t="s">
        <v>21</v>
      </c>
      <c r="H7182" s="2" t="s">
        <v>9</v>
      </c>
      <c r="I7182" s="2" t="s">
        <v>4</v>
      </c>
      <c r="J7182" s="2" t="s">
        <v>1925</v>
      </c>
      <c r="K7182" s="2" t="s">
        <v>1998</v>
      </c>
      <c r="L7182" s="2" t="s">
        <v>2002</v>
      </c>
      <c r="M7182" s="2" t="s">
        <v>2001</v>
      </c>
      <c r="O7182" s="2" t="s">
        <v>2000</v>
      </c>
      <c r="P7182" s="2" t="s">
        <v>2004</v>
      </c>
      <c r="Q7182" s="2" t="s">
        <v>1502</v>
      </c>
      <c r="R7182" s="2" t="s">
        <v>2005</v>
      </c>
      <c r="S7182" s="2" t="s">
        <v>2006</v>
      </c>
    </row>
    <row r="7183" spans="1:19" x14ac:dyDescent="0.2">
      <c r="A7183" t="s">
        <v>335</v>
      </c>
      <c r="B7183">
        <v>3.8502999999999998</v>
      </c>
      <c r="D7183" t="s">
        <v>30</v>
      </c>
      <c r="E7183" t="s">
        <v>336</v>
      </c>
      <c r="F7183" t="s">
        <v>27</v>
      </c>
      <c r="G7183">
        <v>0</v>
      </c>
      <c r="I7183" t="s">
        <v>337</v>
      </c>
    </row>
    <row r="7184" spans="1:19" x14ac:dyDescent="0.2">
      <c r="A7184" t="s">
        <v>29</v>
      </c>
      <c r="B7184">
        <v>0.25026999999999999</v>
      </c>
      <c r="D7184" t="s">
        <v>30</v>
      </c>
      <c r="E7184" t="s">
        <v>31</v>
      </c>
      <c r="F7184" t="s">
        <v>27</v>
      </c>
      <c r="G7184">
        <v>0</v>
      </c>
      <c r="I7184" t="s">
        <v>338</v>
      </c>
    </row>
    <row r="7185" spans="1:10" x14ac:dyDescent="0.2">
      <c r="A7185" t="s">
        <v>1460</v>
      </c>
      <c r="B7185">
        <v>1</v>
      </c>
      <c r="C7185" t="str">
        <f>B7175</f>
        <v>BJ</v>
      </c>
      <c r="D7185" t="s">
        <v>53</v>
      </c>
      <c r="E7185" t="s">
        <v>339</v>
      </c>
      <c r="F7185" t="s">
        <v>33</v>
      </c>
      <c r="G7185">
        <v>0</v>
      </c>
      <c r="H7185" t="s">
        <v>73</v>
      </c>
      <c r="J7185">
        <f>VLOOKUP(C7185,'extension - production vol'!$B$6:$D$235,3,0)</f>
        <v>11.249000000000001</v>
      </c>
    </row>
    <row r="7186" spans="1:10" x14ac:dyDescent="0.2">
      <c r="A7186" t="s">
        <v>1434</v>
      </c>
      <c r="B7186">
        <v>3.3521534714391271E-8</v>
      </c>
      <c r="C7186" t="s">
        <v>49</v>
      </c>
      <c r="D7186" t="s">
        <v>15</v>
      </c>
      <c r="F7186" t="s">
        <v>36</v>
      </c>
      <c r="G7186">
        <v>0</v>
      </c>
      <c r="H7186" t="s">
        <v>1434</v>
      </c>
      <c r="I7186" t="s">
        <v>340</v>
      </c>
    </row>
    <row r="7187" spans="1:10" x14ac:dyDescent="0.2">
      <c r="A7187" t="s">
        <v>1435</v>
      </c>
      <c r="B7187">
        <v>1.7708617649119798E-8</v>
      </c>
      <c r="C7187" t="s">
        <v>49</v>
      </c>
      <c r="D7187" t="s">
        <v>15</v>
      </c>
      <c r="F7187" t="s">
        <v>36</v>
      </c>
      <c r="G7187">
        <v>0</v>
      </c>
      <c r="H7187" t="s">
        <v>1435</v>
      </c>
      <c r="I7187" t="s">
        <v>340</v>
      </c>
    </row>
    <row r="7188" spans="1:10" x14ac:dyDescent="0.2">
      <c r="A7188" t="s">
        <v>1452</v>
      </c>
      <c r="B7188">
        <v>3.0570455872195341E-10</v>
      </c>
      <c r="C7188" t="s">
        <v>35</v>
      </c>
      <c r="D7188" t="s">
        <v>15</v>
      </c>
      <c r="F7188" t="s">
        <v>36</v>
      </c>
      <c r="G7188">
        <v>0</v>
      </c>
      <c r="H7188" t="s">
        <v>1452</v>
      </c>
      <c r="I7188" t="s">
        <v>340</v>
      </c>
    </row>
    <row r="7189" spans="1:10" x14ac:dyDescent="0.2">
      <c r="A7189" t="s">
        <v>1453</v>
      </c>
      <c r="B7189">
        <v>3.7018911407736551E-10</v>
      </c>
      <c r="C7189" t="s">
        <v>35</v>
      </c>
      <c r="D7189" t="s">
        <v>15</v>
      </c>
      <c r="F7189" t="s">
        <v>36</v>
      </c>
      <c r="G7189">
        <v>0</v>
      </c>
      <c r="H7189" t="s">
        <v>1453</v>
      </c>
      <c r="I7189" t="s">
        <v>340</v>
      </c>
    </row>
    <row r="7190" spans="1:10" x14ac:dyDescent="0.2">
      <c r="A7190" t="s">
        <v>1454</v>
      </c>
      <c r="B7190">
        <v>4.824400067330827E-11</v>
      </c>
      <c r="C7190" t="s">
        <v>35</v>
      </c>
      <c r="D7190" t="s">
        <v>15</v>
      </c>
      <c r="F7190" t="s">
        <v>36</v>
      </c>
      <c r="G7190">
        <v>0</v>
      </c>
      <c r="H7190" t="s">
        <v>1454</v>
      </c>
      <c r="I7190" t="s">
        <v>340</v>
      </c>
    </row>
    <row r="7191" spans="1:10" x14ac:dyDescent="0.2">
      <c r="A7191" t="s">
        <v>1455</v>
      </c>
      <c r="B7191">
        <v>9.7920991465625702E-9</v>
      </c>
      <c r="C7191" t="s">
        <v>35</v>
      </c>
      <c r="D7191" t="s">
        <v>15</v>
      </c>
      <c r="F7191" t="s">
        <v>36</v>
      </c>
      <c r="G7191">
        <v>0</v>
      </c>
      <c r="H7191" t="s">
        <v>1455</v>
      </c>
      <c r="I7191" t="s">
        <v>340</v>
      </c>
    </row>
    <row r="7192" spans="1:10" x14ac:dyDescent="0.2">
      <c r="A7192" t="s">
        <v>1456</v>
      </c>
      <c r="B7192">
        <v>5.1826475970831156E-9</v>
      </c>
      <c r="C7192" t="s">
        <v>35</v>
      </c>
      <c r="D7192" t="s">
        <v>15</v>
      </c>
      <c r="F7192" t="s">
        <v>36</v>
      </c>
      <c r="G7192">
        <v>0</v>
      </c>
      <c r="H7192" t="s">
        <v>1456</v>
      </c>
      <c r="I7192" t="s">
        <v>340</v>
      </c>
    </row>
    <row r="7193" spans="1:10" x14ac:dyDescent="0.2">
      <c r="A7193" t="s">
        <v>1461</v>
      </c>
      <c r="B7193">
        <v>5.3404337904433668E-9</v>
      </c>
      <c r="C7193" t="s">
        <v>49</v>
      </c>
      <c r="D7193" t="s">
        <v>15</v>
      </c>
      <c r="F7193" t="s">
        <v>36</v>
      </c>
      <c r="G7193">
        <v>0</v>
      </c>
      <c r="H7193" t="s">
        <v>1461</v>
      </c>
      <c r="I7193" t="s">
        <v>340</v>
      </c>
    </row>
    <row r="7194" spans="1:10" x14ac:dyDescent="0.2">
      <c r="A7194" t="s">
        <v>1457</v>
      </c>
      <c r="B7194">
        <v>6.2434324500307844E-8</v>
      </c>
      <c r="C7194" t="s">
        <v>49</v>
      </c>
      <c r="D7194" t="s">
        <v>15</v>
      </c>
      <c r="F7194" t="s">
        <v>36</v>
      </c>
      <c r="G7194">
        <v>0</v>
      </c>
      <c r="H7194" t="s">
        <v>1457</v>
      </c>
      <c r="I7194" t="s">
        <v>340</v>
      </c>
    </row>
    <row r="7195" spans="1:10" x14ac:dyDescent="0.2">
      <c r="A7195" t="s">
        <v>1462</v>
      </c>
      <c r="B7195">
        <v>1.9816111689228142E-9</v>
      </c>
      <c r="C7195" t="s">
        <v>49</v>
      </c>
      <c r="D7195" t="s">
        <v>15</v>
      </c>
      <c r="F7195" t="s">
        <v>36</v>
      </c>
      <c r="G7195">
        <v>0</v>
      </c>
      <c r="H7195" t="s">
        <v>1462</v>
      </c>
      <c r="I7195" t="s">
        <v>340</v>
      </c>
    </row>
    <row r="7196" spans="1:10" x14ac:dyDescent="0.2">
      <c r="A7196" t="s">
        <v>1458</v>
      </c>
      <c r="B7196">
        <v>3.3001000093019847E-8</v>
      </c>
      <c r="C7196" t="s">
        <v>49</v>
      </c>
      <c r="D7196" t="s">
        <v>15</v>
      </c>
      <c r="F7196" t="s">
        <v>36</v>
      </c>
      <c r="G7196">
        <v>0</v>
      </c>
      <c r="H7196" t="s">
        <v>1458</v>
      </c>
      <c r="I7196" t="s">
        <v>340</v>
      </c>
    </row>
    <row r="7197" spans="1:10" x14ac:dyDescent="0.2">
      <c r="A7197" t="s">
        <v>442</v>
      </c>
      <c r="B7197">
        <v>3.7025999999999999E-3</v>
      </c>
      <c r="C7197" t="s">
        <v>42</v>
      </c>
      <c r="D7197" t="s">
        <v>16</v>
      </c>
      <c r="F7197" t="s">
        <v>36</v>
      </c>
      <c r="G7197">
        <v>0</v>
      </c>
      <c r="H7197" t="s">
        <v>443</v>
      </c>
      <c r="I7197" t="s">
        <v>353</v>
      </c>
    </row>
    <row r="7198" spans="1:10" x14ac:dyDescent="0.2">
      <c r="A7198" t="s">
        <v>354</v>
      </c>
      <c r="B7198">
        <v>-3.3322999999999998E-6</v>
      </c>
      <c r="C7198" t="s">
        <v>49</v>
      </c>
      <c r="D7198" t="s">
        <v>250</v>
      </c>
      <c r="F7198" t="s">
        <v>36</v>
      </c>
      <c r="G7198">
        <v>0</v>
      </c>
      <c r="H7198" t="s">
        <v>355</v>
      </c>
      <c r="I7198" t="s">
        <v>353</v>
      </c>
    </row>
    <row r="7200" spans="1:10" s="2" customFormat="1" x14ac:dyDescent="0.2">
      <c r="A7200" s="2" t="s">
        <v>2</v>
      </c>
      <c r="B7200" s="2" t="s">
        <v>332</v>
      </c>
    </row>
    <row r="7201" spans="1:22" x14ac:dyDescent="0.2">
      <c r="A7201" t="s">
        <v>4</v>
      </c>
      <c r="B7201" t="s">
        <v>356</v>
      </c>
    </row>
    <row r="7202" spans="1:22" x14ac:dyDescent="0.2">
      <c r="A7202" t="s">
        <v>6</v>
      </c>
      <c r="B7202" t="s">
        <v>1597</v>
      </c>
    </row>
    <row r="7203" spans="1:22" x14ac:dyDescent="0.2">
      <c r="A7203" t="s">
        <v>8</v>
      </c>
      <c r="B7203">
        <v>1</v>
      </c>
    </row>
    <row r="7204" spans="1:22" x14ac:dyDescent="0.2">
      <c r="A7204" t="s">
        <v>9</v>
      </c>
      <c r="B7204" t="s">
        <v>73</v>
      </c>
    </row>
    <row r="7205" spans="1:22" x14ac:dyDescent="0.2">
      <c r="A7205" t="s">
        <v>11</v>
      </c>
      <c r="B7205" t="s">
        <v>12</v>
      </c>
    </row>
    <row r="7206" spans="1:22" x14ac:dyDescent="0.2">
      <c r="A7206" t="s">
        <v>13</v>
      </c>
      <c r="B7206" t="s">
        <v>14</v>
      </c>
    </row>
    <row r="7207" spans="1:22" x14ac:dyDescent="0.2">
      <c r="A7207" t="s">
        <v>15</v>
      </c>
      <c r="B7207" t="s">
        <v>53</v>
      </c>
    </row>
    <row r="7208" spans="1:22" x14ac:dyDescent="0.2">
      <c r="A7208" t="s">
        <v>17</v>
      </c>
    </row>
    <row r="7209" spans="1:22" s="2" customFormat="1" x14ac:dyDescent="0.2">
      <c r="A7209" s="2" t="s">
        <v>18</v>
      </c>
      <c r="B7209" s="2" t="s">
        <v>19</v>
      </c>
      <c r="C7209" s="2" t="s">
        <v>6</v>
      </c>
      <c r="D7209" s="2" t="s">
        <v>15</v>
      </c>
      <c r="E7209" s="2" t="s">
        <v>20</v>
      </c>
      <c r="F7209" s="2" t="s">
        <v>13</v>
      </c>
      <c r="G7209" s="2" t="s">
        <v>21</v>
      </c>
      <c r="H7209" s="2" t="s">
        <v>22</v>
      </c>
      <c r="I7209" s="2" t="s">
        <v>23</v>
      </c>
      <c r="J7209" s="2" t="s">
        <v>4</v>
      </c>
      <c r="K7209" s="2" t="s">
        <v>24</v>
      </c>
      <c r="L7209" s="2" t="s">
        <v>9</v>
      </c>
      <c r="M7209" s="2" t="s">
        <v>1998</v>
      </c>
      <c r="O7209" s="2" t="s">
        <v>2002</v>
      </c>
      <c r="P7209" s="2" t="s">
        <v>2003</v>
      </c>
      <c r="Q7209" s="2" t="s">
        <v>2001</v>
      </c>
      <c r="R7209" s="2" t="s">
        <v>2000</v>
      </c>
      <c r="S7209" s="2" t="s">
        <v>2004</v>
      </c>
      <c r="T7209" s="2" t="s">
        <v>1502</v>
      </c>
      <c r="U7209" s="2" t="s">
        <v>2005</v>
      </c>
      <c r="V7209" s="2" t="s">
        <v>2006</v>
      </c>
    </row>
    <row r="7210" spans="1:22" x14ac:dyDescent="0.2">
      <c r="A7210" t="s">
        <v>335</v>
      </c>
      <c r="B7210">
        <v>3.8502999999999998</v>
      </c>
      <c r="D7210" t="s">
        <v>30</v>
      </c>
      <c r="E7210" t="s">
        <v>336</v>
      </c>
      <c r="F7210" t="s">
        <v>27</v>
      </c>
      <c r="G7210">
        <v>2</v>
      </c>
      <c r="H7210">
        <v>1.348151067341848</v>
      </c>
      <c r="I7210">
        <v>4.3409845976280087E-2</v>
      </c>
      <c r="J7210" t="s">
        <v>337</v>
      </c>
    </row>
    <row r="7211" spans="1:22" x14ac:dyDescent="0.2">
      <c r="A7211" t="s">
        <v>29</v>
      </c>
      <c r="B7211">
        <v>0.25026999999999999</v>
      </c>
      <c r="D7211" t="s">
        <v>30</v>
      </c>
      <c r="E7211" t="s">
        <v>31</v>
      </c>
      <c r="F7211" t="s">
        <v>27</v>
      </c>
      <c r="G7211">
        <v>2</v>
      </c>
      <c r="H7211">
        <v>-1.385214943900327</v>
      </c>
      <c r="I7211">
        <v>2.439508208471609E-2</v>
      </c>
      <c r="J7211" t="s">
        <v>358</v>
      </c>
    </row>
    <row r="7212" spans="1:22" x14ac:dyDescent="0.2">
      <c r="A7212" t="s">
        <v>332</v>
      </c>
      <c r="B7212">
        <v>1</v>
      </c>
      <c r="C7212" t="str">
        <f>B7202</f>
        <v>BJ</v>
      </c>
      <c r="D7212" t="s">
        <v>53</v>
      </c>
      <c r="E7212" t="s">
        <v>339</v>
      </c>
      <c r="F7212" t="s">
        <v>33</v>
      </c>
      <c r="G7212">
        <v>0</v>
      </c>
      <c r="H7212">
        <v>1</v>
      </c>
      <c r="L7212" t="s">
        <v>73</v>
      </c>
      <c r="M7212">
        <f>VLOOKUP(C7212,'extension - production vol'!$B$6:$D$235,3,0)</f>
        <v>11.249000000000001</v>
      </c>
    </row>
    <row r="7213" spans="1:22" x14ac:dyDescent="0.2">
      <c r="A7213" t="s">
        <v>1434</v>
      </c>
      <c r="B7213">
        <v>9.5377999999999999E-9</v>
      </c>
      <c r="C7213" t="s">
        <v>49</v>
      </c>
      <c r="D7213" t="s">
        <v>15</v>
      </c>
      <c r="F7213" t="s">
        <v>36</v>
      </c>
      <c r="G7213">
        <v>2</v>
      </c>
      <c r="H7213">
        <v>-18.46800298604678</v>
      </c>
      <c r="I7213">
        <v>9.798894162072011E-2</v>
      </c>
      <c r="J7213" t="s">
        <v>340</v>
      </c>
      <c r="L7213" t="s">
        <v>1434</v>
      </c>
    </row>
    <row r="7214" spans="1:22" x14ac:dyDescent="0.2">
      <c r="A7214" t="s">
        <v>1435</v>
      </c>
      <c r="B7214">
        <v>5.0512999999999997E-9</v>
      </c>
      <c r="C7214" t="s">
        <v>49</v>
      </c>
      <c r="D7214" t="s">
        <v>15</v>
      </c>
      <c r="F7214" t="s">
        <v>36</v>
      </c>
      <c r="G7214">
        <v>2</v>
      </c>
      <c r="H7214">
        <v>-19.10362020104489</v>
      </c>
      <c r="I7214">
        <v>9.798894162072011E-2</v>
      </c>
      <c r="J7214" t="s">
        <v>340</v>
      </c>
      <c r="L7214" t="s">
        <v>1435</v>
      </c>
    </row>
    <row r="7215" spans="1:22" x14ac:dyDescent="0.2">
      <c r="A7215" t="s">
        <v>1439</v>
      </c>
      <c r="B7215">
        <v>2.7893999999999999E-9</v>
      </c>
      <c r="C7215" t="s">
        <v>49</v>
      </c>
      <c r="D7215" t="s">
        <v>15</v>
      </c>
      <c r="F7215" t="s">
        <v>36</v>
      </c>
      <c r="G7215">
        <v>2</v>
      </c>
      <c r="H7215">
        <v>-19.697439318003951</v>
      </c>
      <c r="I7215">
        <v>9.798894162072011E-2</v>
      </c>
      <c r="J7215" t="s">
        <v>340</v>
      </c>
      <c r="L7215" t="s">
        <v>1439</v>
      </c>
    </row>
    <row r="7216" spans="1:22" x14ac:dyDescent="0.2">
      <c r="A7216" t="s">
        <v>1440</v>
      </c>
      <c r="B7216">
        <v>5.6277000000000002E-8</v>
      </c>
      <c r="C7216" t="s">
        <v>49</v>
      </c>
      <c r="D7216" t="s">
        <v>15</v>
      </c>
      <c r="F7216" t="s">
        <v>36</v>
      </c>
      <c r="G7216">
        <v>2</v>
      </c>
      <c r="H7216">
        <v>-16.692979911025031</v>
      </c>
      <c r="I7216">
        <v>9.798894162072011E-2</v>
      </c>
      <c r="J7216" t="s">
        <v>340</v>
      </c>
      <c r="L7216" t="s">
        <v>1440</v>
      </c>
    </row>
    <row r="7217" spans="1:12" x14ac:dyDescent="0.2">
      <c r="A7217" t="s">
        <v>1441</v>
      </c>
      <c r="B7217">
        <v>4.4043E-10</v>
      </c>
      <c r="C7217" t="s">
        <v>35</v>
      </c>
      <c r="D7217" t="s">
        <v>15</v>
      </c>
      <c r="F7217" t="s">
        <v>36</v>
      </c>
      <c r="G7217">
        <v>2</v>
      </c>
      <c r="H7217">
        <v>-21.54326959350907</v>
      </c>
      <c r="I7217">
        <v>9.798894162072011E-2</v>
      </c>
      <c r="J7217" t="s">
        <v>340</v>
      </c>
      <c r="L7217" t="s">
        <v>1441</v>
      </c>
    </row>
    <row r="7218" spans="1:12" x14ac:dyDescent="0.2">
      <c r="A7218" t="s">
        <v>1442</v>
      </c>
      <c r="B7218">
        <v>7.3404E-9</v>
      </c>
      <c r="C7218" t="s">
        <v>35</v>
      </c>
      <c r="D7218" t="s">
        <v>15</v>
      </c>
      <c r="F7218" t="s">
        <v>36</v>
      </c>
      <c r="G7218">
        <v>2</v>
      </c>
      <c r="H7218">
        <v>-18.729872499892029</v>
      </c>
      <c r="I7218">
        <v>9.798894162072011E-2</v>
      </c>
      <c r="J7218" t="s">
        <v>340</v>
      </c>
      <c r="L7218" t="s">
        <v>1442</v>
      </c>
    </row>
    <row r="7219" spans="1:12" x14ac:dyDescent="0.2">
      <c r="A7219" t="s">
        <v>1452</v>
      </c>
      <c r="B7219">
        <v>3.8934000000000002E-10</v>
      </c>
      <c r="C7219" t="s">
        <v>35</v>
      </c>
      <c r="D7219" t="s">
        <v>15</v>
      </c>
      <c r="F7219" t="s">
        <v>36</v>
      </c>
      <c r="G7219">
        <v>2</v>
      </c>
      <c r="H7219">
        <v>-21.666568118067421</v>
      </c>
      <c r="I7219">
        <v>9.798894162072011E-2</v>
      </c>
      <c r="J7219" t="s">
        <v>340</v>
      </c>
      <c r="L7219" t="s">
        <v>1452</v>
      </c>
    </row>
    <row r="7220" spans="1:12" x14ac:dyDescent="0.2">
      <c r="A7220" t="s">
        <v>1453</v>
      </c>
      <c r="B7220">
        <v>4.7130000000000002E-10</v>
      </c>
      <c r="C7220" t="s">
        <v>35</v>
      </c>
      <c r="D7220" t="s">
        <v>15</v>
      </c>
      <c r="F7220" t="s">
        <v>36</v>
      </c>
      <c r="G7220">
        <v>2</v>
      </c>
      <c r="H7220">
        <v>-21.47552628199886</v>
      </c>
      <c r="I7220">
        <v>9.798894162072011E-2</v>
      </c>
      <c r="J7220" t="s">
        <v>340</v>
      </c>
      <c r="L7220" t="s">
        <v>1453</v>
      </c>
    </row>
    <row r="7221" spans="1:12" x14ac:dyDescent="0.2">
      <c r="A7221" t="s">
        <v>1454</v>
      </c>
      <c r="B7221">
        <v>6.1474000000000004E-11</v>
      </c>
      <c r="C7221" t="s">
        <v>35</v>
      </c>
      <c r="D7221" t="s">
        <v>15</v>
      </c>
      <c r="F7221" t="s">
        <v>36</v>
      </c>
      <c r="G7221">
        <v>2</v>
      </c>
      <c r="H7221">
        <v>-23.51240679473371</v>
      </c>
      <c r="I7221">
        <v>9.798894162072011E-2</v>
      </c>
      <c r="J7221" t="s">
        <v>340</v>
      </c>
      <c r="L7221" t="s">
        <v>1454</v>
      </c>
    </row>
    <row r="7222" spans="1:12" x14ac:dyDescent="0.2">
      <c r="A7222" t="s">
        <v>1455</v>
      </c>
      <c r="B7222">
        <v>1.2458999999999999E-8</v>
      </c>
      <c r="C7222" t="s">
        <v>35</v>
      </c>
      <c r="D7222" t="s">
        <v>15</v>
      </c>
      <c r="F7222" t="s">
        <v>36</v>
      </c>
      <c r="G7222">
        <v>2</v>
      </c>
      <c r="H7222">
        <v>-18.20082258362968</v>
      </c>
      <c r="I7222">
        <v>9.798894162072011E-2</v>
      </c>
      <c r="J7222" t="s">
        <v>340</v>
      </c>
      <c r="L7222" t="s">
        <v>1455</v>
      </c>
    </row>
    <row r="7223" spans="1:12" x14ac:dyDescent="0.2">
      <c r="A7223" t="s">
        <v>1456</v>
      </c>
      <c r="B7223">
        <v>6.5981999999999998E-9</v>
      </c>
      <c r="C7223" t="s">
        <v>35</v>
      </c>
      <c r="D7223" t="s">
        <v>15</v>
      </c>
      <c r="F7223" t="s">
        <v>36</v>
      </c>
      <c r="G7223">
        <v>2</v>
      </c>
      <c r="H7223">
        <v>-18.836468952383601</v>
      </c>
      <c r="I7223">
        <v>9.798894162072011E-2</v>
      </c>
      <c r="J7223" t="s">
        <v>340</v>
      </c>
      <c r="L7223" t="s">
        <v>1456</v>
      </c>
    </row>
    <row r="7224" spans="1:12" x14ac:dyDescent="0.2">
      <c r="A7224" t="s">
        <v>1461</v>
      </c>
      <c r="B7224">
        <v>1.0666E-9</v>
      </c>
      <c r="C7224" t="s">
        <v>49</v>
      </c>
      <c r="D7224" t="s">
        <v>15</v>
      </c>
      <c r="F7224" t="s">
        <v>36</v>
      </c>
      <c r="G7224">
        <v>2</v>
      </c>
      <c r="H7224">
        <v>-20.658789817762049</v>
      </c>
      <c r="I7224">
        <v>9.798894162072011E-2</v>
      </c>
      <c r="J7224" t="s">
        <v>340</v>
      </c>
      <c r="L7224" t="s">
        <v>1461</v>
      </c>
    </row>
    <row r="7225" spans="1:12" x14ac:dyDescent="0.2">
      <c r="A7225" t="s">
        <v>1457</v>
      </c>
      <c r="B7225">
        <v>1.7777000000000001E-8</v>
      </c>
      <c r="C7225" t="s">
        <v>49</v>
      </c>
      <c r="D7225" t="s">
        <v>15</v>
      </c>
      <c r="F7225" t="s">
        <v>36</v>
      </c>
      <c r="G7225">
        <v>2</v>
      </c>
      <c r="H7225">
        <v>-17.845360350005858</v>
      </c>
      <c r="I7225">
        <v>9.798894162072011E-2</v>
      </c>
      <c r="J7225" t="s">
        <v>340</v>
      </c>
      <c r="L7225" t="s">
        <v>1457</v>
      </c>
    </row>
    <row r="7226" spans="1:12" x14ac:dyDescent="0.2">
      <c r="A7226" t="s">
        <v>1462</v>
      </c>
      <c r="B7226">
        <v>5.6487000000000004E-10</v>
      </c>
      <c r="C7226" t="s">
        <v>49</v>
      </c>
      <c r="D7226" t="s">
        <v>15</v>
      </c>
      <c r="F7226" t="s">
        <v>36</v>
      </c>
      <c r="G7226">
        <v>2</v>
      </c>
      <c r="H7226">
        <v>-21.294425499752101</v>
      </c>
      <c r="I7226">
        <v>9.798894162072011E-2</v>
      </c>
      <c r="J7226" t="s">
        <v>340</v>
      </c>
      <c r="L7226" t="s">
        <v>1462</v>
      </c>
    </row>
    <row r="7227" spans="1:12" x14ac:dyDescent="0.2">
      <c r="A7227" t="s">
        <v>1458</v>
      </c>
      <c r="B7227">
        <v>9.4146000000000001E-9</v>
      </c>
      <c r="C7227" t="s">
        <v>49</v>
      </c>
      <c r="D7227" t="s">
        <v>15</v>
      </c>
      <c r="F7227" t="s">
        <v>36</v>
      </c>
      <c r="G7227">
        <v>2</v>
      </c>
      <c r="H7227">
        <v>-18.48100416113547</v>
      </c>
      <c r="I7227">
        <v>9.798894162072011E-2</v>
      </c>
      <c r="J7227" t="s">
        <v>340</v>
      </c>
      <c r="L7227" t="s">
        <v>1458</v>
      </c>
    </row>
    <row r="7228" spans="1:12" x14ac:dyDescent="0.2">
      <c r="A7228" t="s">
        <v>341</v>
      </c>
      <c r="B7228">
        <v>2.3616999999999999E-8</v>
      </c>
      <c r="C7228" t="s">
        <v>359</v>
      </c>
      <c r="D7228" t="s">
        <v>15</v>
      </c>
      <c r="F7228" t="s">
        <v>36</v>
      </c>
      <c r="G7228">
        <v>2</v>
      </c>
      <c r="H7228">
        <v>-17.561299045251399</v>
      </c>
      <c r="I7228">
        <v>9.798894162072011E-2</v>
      </c>
      <c r="J7228" t="s">
        <v>340</v>
      </c>
      <c r="L7228" t="s">
        <v>341</v>
      </c>
    </row>
    <row r="7229" spans="1:12" x14ac:dyDescent="0.2">
      <c r="A7229" t="s">
        <v>342</v>
      </c>
      <c r="B7229">
        <v>2.3616999999999999E-8</v>
      </c>
      <c r="C7229" t="s">
        <v>359</v>
      </c>
      <c r="D7229" t="s">
        <v>15</v>
      </c>
      <c r="F7229" t="s">
        <v>36</v>
      </c>
      <c r="G7229">
        <v>2</v>
      </c>
      <c r="H7229">
        <v>-17.561299045251399</v>
      </c>
      <c r="I7229">
        <v>9.798894162072011E-2</v>
      </c>
      <c r="J7229" t="s">
        <v>340</v>
      </c>
      <c r="L7229" t="s">
        <v>342</v>
      </c>
    </row>
    <row r="7230" spans="1:12" x14ac:dyDescent="0.2">
      <c r="A7230" t="s">
        <v>343</v>
      </c>
      <c r="B7230">
        <v>1.2508E-8</v>
      </c>
      <c r="C7230" t="s">
        <v>359</v>
      </c>
      <c r="D7230" t="s">
        <v>15</v>
      </c>
      <c r="F7230" t="s">
        <v>36</v>
      </c>
      <c r="G7230">
        <v>2</v>
      </c>
      <c r="H7230">
        <v>-18.196897397350821</v>
      </c>
      <c r="I7230">
        <v>9.798894162072011E-2</v>
      </c>
      <c r="J7230" t="s">
        <v>340</v>
      </c>
      <c r="L7230" t="s">
        <v>343</v>
      </c>
    </row>
    <row r="7231" spans="1:12" x14ac:dyDescent="0.2">
      <c r="A7231" t="s">
        <v>344</v>
      </c>
      <c r="B7231">
        <v>1.2508E-8</v>
      </c>
      <c r="C7231" t="s">
        <v>359</v>
      </c>
      <c r="D7231" t="s">
        <v>15</v>
      </c>
      <c r="F7231" t="s">
        <v>36</v>
      </c>
      <c r="G7231">
        <v>2</v>
      </c>
      <c r="H7231">
        <v>-18.196897397350821</v>
      </c>
      <c r="I7231">
        <v>9.798894162072011E-2</v>
      </c>
      <c r="J7231" t="s">
        <v>340</v>
      </c>
      <c r="L7231" t="s">
        <v>344</v>
      </c>
    </row>
    <row r="7232" spans="1:12" x14ac:dyDescent="0.2">
      <c r="A7232" t="s">
        <v>345</v>
      </c>
      <c r="B7232">
        <v>2.4797999999999997E-7</v>
      </c>
      <c r="C7232" t="s">
        <v>359</v>
      </c>
      <c r="D7232" t="s">
        <v>15</v>
      </c>
      <c r="F7232" t="s">
        <v>36</v>
      </c>
      <c r="G7232">
        <v>2</v>
      </c>
      <c r="H7232">
        <v>-15.20991773919472</v>
      </c>
      <c r="I7232">
        <v>9.798894162072011E-2</v>
      </c>
      <c r="J7232" t="s">
        <v>340</v>
      </c>
      <c r="L7232" t="s">
        <v>345</v>
      </c>
    </row>
    <row r="7233" spans="1:12" x14ac:dyDescent="0.2">
      <c r="A7233" t="s">
        <v>346</v>
      </c>
      <c r="B7233">
        <v>1.3133E-7</v>
      </c>
      <c r="C7233" t="s">
        <v>359</v>
      </c>
      <c r="D7233" t="s">
        <v>15</v>
      </c>
      <c r="F7233" t="s">
        <v>36</v>
      </c>
      <c r="G7233">
        <v>2</v>
      </c>
      <c r="H7233">
        <v>-15.845552597349339</v>
      </c>
      <c r="I7233">
        <v>9.798894162072011E-2</v>
      </c>
      <c r="J7233" t="s">
        <v>340</v>
      </c>
      <c r="L7233" t="s">
        <v>346</v>
      </c>
    </row>
    <row r="7234" spans="1:12" x14ac:dyDescent="0.2">
      <c r="A7234" t="s">
        <v>347</v>
      </c>
      <c r="B7234">
        <v>4.6489E-8</v>
      </c>
      <c r="C7234" t="s">
        <v>49</v>
      </c>
      <c r="D7234" t="s">
        <v>15</v>
      </c>
      <c r="F7234" t="s">
        <v>36</v>
      </c>
      <c r="G7234">
        <v>2</v>
      </c>
      <c r="H7234">
        <v>-16.884050111477411</v>
      </c>
      <c r="I7234">
        <v>9.798894162072011E-2</v>
      </c>
      <c r="J7234" t="s">
        <v>340</v>
      </c>
      <c r="L7234" t="s">
        <v>347</v>
      </c>
    </row>
    <row r="7235" spans="1:12" x14ac:dyDescent="0.2">
      <c r="A7235" t="s">
        <v>348</v>
      </c>
      <c r="B7235">
        <v>3.3766000000000001E-9</v>
      </c>
      <c r="C7235" t="s">
        <v>49</v>
      </c>
      <c r="D7235" t="s">
        <v>15</v>
      </c>
      <c r="F7235" t="s">
        <v>36</v>
      </c>
      <c r="G7235">
        <v>2</v>
      </c>
      <c r="H7235">
        <v>-19.506396550885459</v>
      </c>
      <c r="I7235">
        <v>9.798894162072011E-2</v>
      </c>
      <c r="J7235" t="s">
        <v>340</v>
      </c>
      <c r="L7235" t="s">
        <v>348</v>
      </c>
    </row>
    <row r="7236" spans="1:12" x14ac:dyDescent="0.2">
      <c r="A7236" t="s">
        <v>349</v>
      </c>
      <c r="B7236">
        <v>1.2213E-8</v>
      </c>
      <c r="C7236" t="s">
        <v>359</v>
      </c>
      <c r="D7236" t="s">
        <v>15</v>
      </c>
      <c r="F7236" t="s">
        <v>36</v>
      </c>
      <c r="G7236">
        <v>2</v>
      </c>
      <c r="H7236">
        <v>-18.220764878757461</v>
      </c>
      <c r="I7236">
        <v>9.798894162072011E-2</v>
      </c>
      <c r="J7236" t="s">
        <v>340</v>
      </c>
      <c r="L7236" t="s">
        <v>349</v>
      </c>
    </row>
    <row r="7237" spans="1:12" x14ac:dyDescent="0.2">
      <c r="A7237" t="s">
        <v>350</v>
      </c>
      <c r="B7237">
        <v>2.0354999999999999E-7</v>
      </c>
      <c r="C7237" t="s">
        <v>359</v>
      </c>
      <c r="D7237" t="s">
        <v>15</v>
      </c>
      <c r="F7237" t="s">
        <v>36</v>
      </c>
      <c r="G7237">
        <v>2</v>
      </c>
      <c r="H7237">
        <v>-15.40735416199742</v>
      </c>
      <c r="I7237">
        <v>9.798894162072011E-2</v>
      </c>
      <c r="J7237" t="s">
        <v>340</v>
      </c>
      <c r="L7237" t="s">
        <v>350</v>
      </c>
    </row>
    <row r="7238" spans="1:12" x14ac:dyDescent="0.2">
      <c r="A7238" t="s">
        <v>351</v>
      </c>
      <c r="B7238">
        <v>6.4681999999999996E-9</v>
      </c>
      <c r="C7238" t="s">
        <v>359</v>
      </c>
      <c r="D7238" t="s">
        <v>15</v>
      </c>
      <c r="F7238" t="s">
        <v>36</v>
      </c>
      <c r="G7238">
        <v>2</v>
      </c>
      <c r="H7238">
        <v>-18.856367974250119</v>
      </c>
      <c r="I7238">
        <v>9.798894162072011E-2</v>
      </c>
      <c r="J7238" t="s">
        <v>340</v>
      </c>
      <c r="L7238" t="s">
        <v>351</v>
      </c>
    </row>
    <row r="7239" spans="1:12" x14ac:dyDescent="0.2">
      <c r="A7239" t="s">
        <v>352</v>
      </c>
      <c r="B7239">
        <v>1.078E-7</v>
      </c>
      <c r="C7239" t="s">
        <v>359</v>
      </c>
      <c r="D7239" t="s">
        <v>15</v>
      </c>
      <c r="F7239" t="s">
        <v>36</v>
      </c>
      <c r="G7239">
        <v>2</v>
      </c>
      <c r="H7239">
        <v>-16.042988178471511</v>
      </c>
      <c r="I7239">
        <v>9.798894162072011E-2</v>
      </c>
      <c r="J7239" t="s">
        <v>340</v>
      </c>
      <c r="L7239" t="s">
        <v>352</v>
      </c>
    </row>
    <row r="7240" spans="1:12" x14ac:dyDescent="0.2">
      <c r="A7240" t="s">
        <v>442</v>
      </c>
      <c r="B7240">
        <v>2.0720999999999999E-3</v>
      </c>
      <c r="C7240" t="s">
        <v>42</v>
      </c>
      <c r="D7240" t="s">
        <v>16</v>
      </c>
      <c r="F7240" t="s">
        <v>36</v>
      </c>
      <c r="G7240">
        <v>2</v>
      </c>
      <c r="H7240">
        <v>-6.1791926932012373</v>
      </c>
      <c r="I7240">
        <v>4.3409845976280087E-2</v>
      </c>
      <c r="J7240" t="s">
        <v>353</v>
      </c>
      <c r="L7240" t="s">
        <v>443</v>
      </c>
    </row>
    <row r="7241" spans="1:12" x14ac:dyDescent="0.2">
      <c r="A7241" t="s">
        <v>354</v>
      </c>
      <c r="B7241">
        <v>-1.8648999999999999E-6</v>
      </c>
      <c r="C7241" t="s">
        <v>49</v>
      </c>
      <c r="D7241" t="s">
        <v>250</v>
      </c>
      <c r="F7241" t="s">
        <v>36</v>
      </c>
      <c r="G7241">
        <v>2</v>
      </c>
      <c r="H7241">
        <v>-13.19230312560901</v>
      </c>
      <c r="I7241">
        <v>4.3409845976280087E-2</v>
      </c>
      <c r="J7241" t="s">
        <v>353</v>
      </c>
      <c r="K7241" t="b">
        <v>1</v>
      </c>
      <c r="L7241" t="s">
        <v>355</v>
      </c>
    </row>
    <row r="7243" spans="1:12" s="2" customFormat="1" x14ac:dyDescent="0.2">
      <c r="A7243" s="2" t="s">
        <v>2</v>
      </c>
      <c r="B7243" s="2" t="s">
        <v>1459</v>
      </c>
    </row>
    <row r="7244" spans="1:12" x14ac:dyDescent="0.2">
      <c r="A7244" t="s">
        <v>4</v>
      </c>
      <c r="B7244" t="s">
        <v>404</v>
      </c>
    </row>
    <row r="7245" spans="1:12" x14ac:dyDescent="0.2">
      <c r="A7245" t="s">
        <v>6</v>
      </c>
      <c r="B7245" t="s">
        <v>1959</v>
      </c>
    </row>
    <row r="7246" spans="1:12" x14ac:dyDescent="0.2">
      <c r="A7246" t="s">
        <v>8</v>
      </c>
      <c r="B7246">
        <v>1</v>
      </c>
    </row>
    <row r="7247" spans="1:12" x14ac:dyDescent="0.2">
      <c r="A7247" t="s">
        <v>9</v>
      </c>
      <c r="B7247" t="s">
        <v>73</v>
      </c>
    </row>
    <row r="7248" spans="1:12" x14ac:dyDescent="0.2">
      <c r="A7248" t="s">
        <v>11</v>
      </c>
      <c r="B7248" t="s">
        <v>12</v>
      </c>
    </row>
    <row r="7249" spans="1:19" x14ac:dyDescent="0.2">
      <c r="A7249" t="s">
        <v>13</v>
      </c>
      <c r="B7249" t="s">
        <v>14</v>
      </c>
    </row>
    <row r="7250" spans="1:19" x14ac:dyDescent="0.2">
      <c r="A7250" t="s">
        <v>15</v>
      </c>
      <c r="B7250" t="s">
        <v>53</v>
      </c>
    </row>
    <row r="7251" spans="1:19" x14ac:dyDescent="0.2">
      <c r="A7251" t="s">
        <v>17</v>
      </c>
    </row>
    <row r="7252" spans="1:19" s="2" customFormat="1" x14ac:dyDescent="0.2">
      <c r="A7252" s="2" t="s">
        <v>18</v>
      </c>
      <c r="B7252" s="2" t="s">
        <v>19</v>
      </c>
      <c r="C7252" s="2" t="s">
        <v>6</v>
      </c>
      <c r="D7252" s="2" t="s">
        <v>15</v>
      </c>
      <c r="E7252" s="2" t="s">
        <v>20</v>
      </c>
      <c r="F7252" s="2" t="s">
        <v>13</v>
      </c>
      <c r="G7252" s="2" t="s">
        <v>21</v>
      </c>
      <c r="H7252" s="2" t="s">
        <v>9</v>
      </c>
      <c r="I7252" s="2" t="s">
        <v>4</v>
      </c>
      <c r="J7252" s="2" t="s">
        <v>1925</v>
      </c>
      <c r="K7252" s="2" t="s">
        <v>1998</v>
      </c>
      <c r="L7252" s="2" t="s">
        <v>2002</v>
      </c>
      <c r="M7252" s="2" t="s">
        <v>2001</v>
      </c>
      <c r="O7252" s="2" t="s">
        <v>2000</v>
      </c>
      <c r="P7252" s="2" t="s">
        <v>2004</v>
      </c>
      <c r="Q7252" s="2" t="s">
        <v>1502</v>
      </c>
      <c r="R7252" s="2" t="s">
        <v>2005</v>
      </c>
      <c r="S7252" s="2" t="s">
        <v>2006</v>
      </c>
    </row>
    <row r="7253" spans="1:19" x14ac:dyDescent="0.2">
      <c r="A7253" t="s">
        <v>335</v>
      </c>
      <c r="B7253">
        <v>3.8502999999999998</v>
      </c>
      <c r="D7253" t="s">
        <v>30</v>
      </c>
      <c r="E7253" t="s">
        <v>336</v>
      </c>
      <c r="F7253" t="s">
        <v>27</v>
      </c>
      <c r="G7253">
        <v>0</v>
      </c>
      <c r="I7253" t="s">
        <v>337</v>
      </c>
    </row>
    <row r="7254" spans="1:19" x14ac:dyDescent="0.2">
      <c r="A7254" t="s">
        <v>29</v>
      </c>
      <c r="B7254">
        <v>0.25026999999999999</v>
      </c>
      <c r="D7254" t="s">
        <v>30</v>
      </c>
      <c r="E7254" t="s">
        <v>31</v>
      </c>
      <c r="F7254" t="s">
        <v>27</v>
      </c>
      <c r="G7254">
        <v>0</v>
      </c>
      <c r="I7254" t="s">
        <v>338</v>
      </c>
    </row>
    <row r="7255" spans="1:19" x14ac:dyDescent="0.2">
      <c r="A7255" t="s">
        <v>1459</v>
      </c>
      <c r="B7255">
        <v>1</v>
      </c>
      <c r="C7255" t="str">
        <f>B7245</f>
        <v>VE</v>
      </c>
      <c r="D7255" t="s">
        <v>53</v>
      </c>
      <c r="E7255" t="s">
        <v>339</v>
      </c>
      <c r="F7255" t="s">
        <v>33</v>
      </c>
      <c r="G7255">
        <v>0</v>
      </c>
      <c r="H7255" t="s">
        <v>73</v>
      </c>
      <c r="J7255">
        <f>VLOOKUP(C7255,'extension - production vol'!$B$6:$D$235,3,0)</f>
        <v>5.59</v>
      </c>
    </row>
    <row r="7256" spans="1:19" x14ac:dyDescent="0.2">
      <c r="A7256" t="s">
        <v>1439</v>
      </c>
      <c r="B7256">
        <v>6.4265290829504533E-9</v>
      </c>
      <c r="C7256" t="s">
        <v>49</v>
      </c>
      <c r="D7256" t="s">
        <v>15</v>
      </c>
      <c r="F7256" t="s">
        <v>36</v>
      </c>
      <c r="G7256">
        <v>0</v>
      </c>
      <c r="H7256" t="s">
        <v>1439</v>
      </c>
      <c r="I7256" t="s">
        <v>340</v>
      </c>
    </row>
    <row r="7257" spans="1:19" x14ac:dyDescent="0.2">
      <c r="A7257" t="s">
        <v>1440</v>
      </c>
      <c r="B7257">
        <v>7.9051994914169298E-8</v>
      </c>
      <c r="C7257" t="s">
        <v>49</v>
      </c>
      <c r="D7257" t="s">
        <v>15</v>
      </c>
      <c r="F7257" t="s">
        <v>36</v>
      </c>
      <c r="G7257">
        <v>0</v>
      </c>
      <c r="H7257" t="s">
        <v>1440</v>
      </c>
      <c r="I7257" t="s">
        <v>340</v>
      </c>
    </row>
    <row r="7258" spans="1:19" x14ac:dyDescent="0.2">
      <c r="A7258" t="s">
        <v>1441</v>
      </c>
      <c r="B7258">
        <v>4.3905136743696912E-9</v>
      </c>
      <c r="C7258" t="s">
        <v>35</v>
      </c>
      <c r="D7258" t="s">
        <v>15</v>
      </c>
      <c r="F7258" t="s">
        <v>36</v>
      </c>
      <c r="G7258">
        <v>0</v>
      </c>
      <c r="H7258" t="s">
        <v>1441</v>
      </c>
      <c r="I7258" t="s">
        <v>340</v>
      </c>
    </row>
    <row r="7259" spans="1:19" x14ac:dyDescent="0.2">
      <c r="A7259" t="s">
        <v>1442</v>
      </c>
      <c r="B7259">
        <v>1.0521308675626849E-7</v>
      </c>
      <c r="C7259" t="s">
        <v>35</v>
      </c>
      <c r="D7259" t="s">
        <v>15</v>
      </c>
      <c r="F7259" t="s">
        <v>36</v>
      </c>
      <c r="G7259">
        <v>0</v>
      </c>
      <c r="H7259" t="s">
        <v>1442</v>
      </c>
      <c r="I7259" t="s">
        <v>340</v>
      </c>
    </row>
    <row r="7260" spans="1:19" x14ac:dyDescent="0.2">
      <c r="A7260" t="s">
        <v>341</v>
      </c>
      <c r="B7260">
        <v>2.1036182300075951E-7</v>
      </c>
      <c r="C7260" t="s">
        <v>35</v>
      </c>
      <c r="D7260" t="s">
        <v>15</v>
      </c>
      <c r="F7260" t="s">
        <v>36</v>
      </c>
      <c r="G7260">
        <v>0</v>
      </c>
      <c r="H7260" t="s">
        <v>341</v>
      </c>
      <c r="I7260" t="s">
        <v>340</v>
      </c>
    </row>
    <row r="7261" spans="1:19" x14ac:dyDescent="0.2">
      <c r="A7261" t="s">
        <v>342</v>
      </c>
      <c r="B7261">
        <v>2.1036182300075951E-7</v>
      </c>
      <c r="C7261" t="s">
        <v>35</v>
      </c>
      <c r="D7261" t="s">
        <v>15</v>
      </c>
      <c r="F7261" t="s">
        <v>36</v>
      </c>
      <c r="G7261">
        <v>0</v>
      </c>
      <c r="H7261" t="s">
        <v>342</v>
      </c>
      <c r="I7261" t="s">
        <v>340</v>
      </c>
    </row>
    <row r="7262" spans="1:19" x14ac:dyDescent="0.2">
      <c r="A7262" t="s">
        <v>343</v>
      </c>
      <c r="B7262">
        <v>1.161457169463653E-7</v>
      </c>
      <c r="C7262" t="s">
        <v>35</v>
      </c>
      <c r="D7262" t="s">
        <v>15</v>
      </c>
      <c r="F7262" t="s">
        <v>36</v>
      </c>
      <c r="G7262">
        <v>0</v>
      </c>
      <c r="H7262" t="s">
        <v>343</v>
      </c>
      <c r="I7262" t="s">
        <v>340</v>
      </c>
    </row>
    <row r="7263" spans="1:19" x14ac:dyDescent="0.2">
      <c r="A7263" t="s">
        <v>344</v>
      </c>
      <c r="B7263">
        <v>1.161457169463653E-7</v>
      </c>
      <c r="C7263" t="s">
        <v>35</v>
      </c>
      <c r="D7263" t="s">
        <v>15</v>
      </c>
      <c r="F7263" t="s">
        <v>36</v>
      </c>
      <c r="G7263">
        <v>0</v>
      </c>
      <c r="H7263" t="s">
        <v>344</v>
      </c>
      <c r="I7263" t="s">
        <v>340</v>
      </c>
    </row>
    <row r="7264" spans="1:19" x14ac:dyDescent="0.2">
      <c r="A7264" t="s">
        <v>345</v>
      </c>
      <c r="B7264">
        <v>2.1895696433061281E-6</v>
      </c>
      <c r="C7264" t="s">
        <v>35</v>
      </c>
      <c r="D7264" t="s">
        <v>15</v>
      </c>
      <c r="F7264" t="s">
        <v>36</v>
      </c>
      <c r="G7264">
        <v>0</v>
      </c>
      <c r="H7264" t="s">
        <v>345</v>
      </c>
      <c r="I7264" t="s">
        <v>340</v>
      </c>
    </row>
    <row r="7265" spans="1:9" x14ac:dyDescent="0.2">
      <c r="A7265" t="s">
        <v>346</v>
      </c>
      <c r="B7265">
        <v>1.2113722961667671E-6</v>
      </c>
      <c r="C7265" t="s">
        <v>35</v>
      </c>
      <c r="D7265" t="s">
        <v>15</v>
      </c>
      <c r="F7265" t="s">
        <v>36</v>
      </c>
      <c r="G7265">
        <v>0</v>
      </c>
      <c r="H7265" t="s">
        <v>346</v>
      </c>
      <c r="I7265" t="s">
        <v>340</v>
      </c>
    </row>
    <row r="7266" spans="1:9" x14ac:dyDescent="0.2">
      <c r="A7266" t="s">
        <v>347</v>
      </c>
      <c r="B7266">
        <v>1.5412295411323661E-7</v>
      </c>
      <c r="C7266" t="s">
        <v>49</v>
      </c>
      <c r="D7266" t="s">
        <v>15</v>
      </c>
      <c r="F7266" t="s">
        <v>36</v>
      </c>
      <c r="G7266">
        <v>0</v>
      </c>
      <c r="H7266" t="s">
        <v>347</v>
      </c>
      <c r="I7266" t="s">
        <v>340</v>
      </c>
    </row>
    <row r="7267" spans="1:9" x14ac:dyDescent="0.2">
      <c r="A7267" t="s">
        <v>348</v>
      </c>
      <c r="B7267">
        <v>3.281510868019834E-9</v>
      </c>
      <c r="C7267" t="s">
        <v>49</v>
      </c>
      <c r="D7267" t="s">
        <v>15</v>
      </c>
      <c r="F7267" t="s">
        <v>36</v>
      </c>
      <c r="G7267">
        <v>0</v>
      </c>
      <c r="H7267" t="s">
        <v>348</v>
      </c>
      <c r="I7267" t="s">
        <v>340</v>
      </c>
    </row>
    <row r="7268" spans="1:9" x14ac:dyDescent="0.2">
      <c r="A7268" t="s">
        <v>349</v>
      </c>
      <c r="B7268">
        <v>9.554485716244923E-8</v>
      </c>
      <c r="C7268" t="s">
        <v>35</v>
      </c>
      <c r="D7268" t="s">
        <v>15</v>
      </c>
      <c r="F7268" t="s">
        <v>36</v>
      </c>
      <c r="G7268">
        <v>0</v>
      </c>
      <c r="H7268" t="s">
        <v>349</v>
      </c>
      <c r="I7268" t="s">
        <v>340</v>
      </c>
    </row>
    <row r="7269" spans="1:9" x14ac:dyDescent="0.2">
      <c r="A7269" t="s">
        <v>350</v>
      </c>
      <c r="B7269">
        <v>2.2976263270017552E-6</v>
      </c>
      <c r="C7269" t="s">
        <v>35</v>
      </c>
      <c r="D7269" t="s">
        <v>15</v>
      </c>
      <c r="F7269" t="s">
        <v>36</v>
      </c>
      <c r="G7269">
        <v>0</v>
      </c>
      <c r="H7269" t="s">
        <v>350</v>
      </c>
      <c r="I7269" t="s">
        <v>340</v>
      </c>
    </row>
    <row r="7270" spans="1:9" x14ac:dyDescent="0.2">
      <c r="A7270" t="s">
        <v>351</v>
      </c>
      <c r="B7270">
        <v>5.3061518888431617E-8</v>
      </c>
      <c r="C7270" t="s">
        <v>35</v>
      </c>
      <c r="D7270" t="s">
        <v>15</v>
      </c>
      <c r="F7270" t="s">
        <v>36</v>
      </c>
      <c r="G7270">
        <v>0</v>
      </c>
      <c r="H7270" t="s">
        <v>351</v>
      </c>
      <c r="I7270" t="s">
        <v>340</v>
      </c>
    </row>
    <row r="7271" spans="1:9" x14ac:dyDescent="0.2">
      <c r="A7271" t="s">
        <v>352</v>
      </c>
      <c r="B7271">
        <v>1.2739314288326559E-6</v>
      </c>
      <c r="C7271" t="s">
        <v>35</v>
      </c>
      <c r="D7271" t="s">
        <v>15</v>
      </c>
      <c r="F7271" t="s">
        <v>36</v>
      </c>
      <c r="G7271">
        <v>0</v>
      </c>
      <c r="H7271" t="s">
        <v>352</v>
      </c>
      <c r="I7271" t="s">
        <v>340</v>
      </c>
    </row>
    <row r="7272" spans="1:9" x14ac:dyDescent="0.2">
      <c r="A7272" t="s">
        <v>442</v>
      </c>
      <c r="B7272">
        <v>3.7025999999999999E-3</v>
      </c>
      <c r="C7272" t="s">
        <v>42</v>
      </c>
      <c r="D7272" t="s">
        <v>16</v>
      </c>
      <c r="F7272" t="s">
        <v>36</v>
      </c>
      <c r="G7272">
        <v>0</v>
      </c>
      <c r="H7272" t="s">
        <v>443</v>
      </c>
      <c r="I7272" t="s">
        <v>353</v>
      </c>
    </row>
    <row r="7273" spans="1:9" x14ac:dyDescent="0.2">
      <c r="A7273" t="s">
        <v>354</v>
      </c>
      <c r="B7273">
        <v>-3.3322999999999998E-6</v>
      </c>
      <c r="C7273" t="s">
        <v>49</v>
      </c>
      <c r="D7273" t="s">
        <v>250</v>
      </c>
      <c r="F7273" t="s">
        <v>36</v>
      </c>
      <c r="G7273">
        <v>0</v>
      </c>
      <c r="H7273" t="s">
        <v>355</v>
      </c>
      <c r="I7273" t="s">
        <v>353</v>
      </c>
    </row>
    <row r="7275" spans="1:9" s="2" customFormat="1" x14ac:dyDescent="0.2">
      <c r="A7275" s="2" t="s">
        <v>2</v>
      </c>
      <c r="B7275" s="2" t="s">
        <v>1460</v>
      </c>
    </row>
    <row r="7276" spans="1:9" x14ac:dyDescent="0.2">
      <c r="A7276" t="s">
        <v>4</v>
      </c>
      <c r="B7276" t="s">
        <v>404</v>
      </c>
    </row>
    <row r="7277" spans="1:9" x14ac:dyDescent="0.2">
      <c r="A7277" t="s">
        <v>6</v>
      </c>
      <c r="B7277" t="s">
        <v>1959</v>
      </c>
    </row>
    <row r="7278" spans="1:9" x14ac:dyDescent="0.2">
      <c r="A7278" t="s">
        <v>8</v>
      </c>
      <c r="B7278">
        <v>1</v>
      </c>
    </row>
    <row r="7279" spans="1:9" x14ac:dyDescent="0.2">
      <c r="A7279" t="s">
        <v>9</v>
      </c>
      <c r="B7279" t="s">
        <v>73</v>
      </c>
    </row>
    <row r="7280" spans="1:9" x14ac:dyDescent="0.2">
      <c r="A7280" t="s">
        <v>11</v>
      </c>
      <c r="B7280" t="s">
        <v>12</v>
      </c>
    </row>
    <row r="7281" spans="1:19" x14ac:dyDescent="0.2">
      <c r="A7281" t="s">
        <v>13</v>
      </c>
      <c r="B7281" t="s">
        <v>14</v>
      </c>
    </row>
    <row r="7282" spans="1:19" x14ac:dyDescent="0.2">
      <c r="A7282" t="s">
        <v>15</v>
      </c>
      <c r="B7282" t="s">
        <v>53</v>
      </c>
    </row>
    <row r="7283" spans="1:19" x14ac:dyDescent="0.2">
      <c r="A7283" t="s">
        <v>17</v>
      </c>
    </row>
    <row r="7284" spans="1:19" s="2" customFormat="1" x14ac:dyDescent="0.2">
      <c r="A7284" s="2" t="s">
        <v>18</v>
      </c>
      <c r="B7284" s="2" t="s">
        <v>19</v>
      </c>
      <c r="C7284" s="2" t="s">
        <v>6</v>
      </c>
      <c r="D7284" s="2" t="s">
        <v>15</v>
      </c>
      <c r="E7284" s="2" t="s">
        <v>20</v>
      </c>
      <c r="F7284" s="2" t="s">
        <v>13</v>
      </c>
      <c r="G7284" s="2" t="s">
        <v>21</v>
      </c>
      <c r="H7284" s="2" t="s">
        <v>9</v>
      </c>
      <c r="I7284" s="2" t="s">
        <v>4</v>
      </c>
      <c r="J7284" s="2" t="s">
        <v>1925</v>
      </c>
      <c r="K7284" s="2" t="s">
        <v>1998</v>
      </c>
      <c r="L7284" s="2" t="s">
        <v>2002</v>
      </c>
      <c r="M7284" s="2" t="s">
        <v>2001</v>
      </c>
      <c r="O7284" s="2" t="s">
        <v>2000</v>
      </c>
      <c r="P7284" s="2" t="s">
        <v>2004</v>
      </c>
      <c r="Q7284" s="2" t="s">
        <v>1502</v>
      </c>
      <c r="R7284" s="2" t="s">
        <v>2005</v>
      </c>
      <c r="S7284" s="2" t="s">
        <v>2006</v>
      </c>
    </row>
    <row r="7285" spans="1:19" x14ac:dyDescent="0.2">
      <c r="A7285" t="s">
        <v>335</v>
      </c>
      <c r="B7285">
        <v>3.8502999999999998</v>
      </c>
      <c r="D7285" t="s">
        <v>30</v>
      </c>
      <c r="E7285" t="s">
        <v>336</v>
      </c>
      <c r="F7285" t="s">
        <v>27</v>
      </c>
      <c r="G7285">
        <v>0</v>
      </c>
      <c r="I7285" t="s">
        <v>337</v>
      </c>
    </row>
    <row r="7286" spans="1:19" x14ac:dyDescent="0.2">
      <c r="A7286" t="s">
        <v>29</v>
      </c>
      <c r="B7286">
        <v>0.25026999999999999</v>
      </c>
      <c r="D7286" t="s">
        <v>30</v>
      </c>
      <c r="E7286" t="s">
        <v>31</v>
      </c>
      <c r="F7286" t="s">
        <v>27</v>
      </c>
      <c r="G7286">
        <v>0</v>
      </c>
      <c r="I7286" t="s">
        <v>338</v>
      </c>
    </row>
    <row r="7287" spans="1:19" x14ac:dyDescent="0.2">
      <c r="A7287" t="s">
        <v>1460</v>
      </c>
      <c r="B7287">
        <v>1</v>
      </c>
      <c r="C7287" t="str">
        <f>B7277</f>
        <v>VE</v>
      </c>
      <c r="D7287" t="s">
        <v>53</v>
      </c>
      <c r="E7287" t="s">
        <v>339</v>
      </c>
      <c r="F7287" t="s">
        <v>33</v>
      </c>
      <c r="G7287">
        <v>0</v>
      </c>
      <c r="H7287" t="s">
        <v>73</v>
      </c>
      <c r="J7287">
        <f>VLOOKUP(C7287,'extension - production vol'!$B$6:$D$235,3,0)</f>
        <v>5.59</v>
      </c>
    </row>
    <row r="7288" spans="1:19" x14ac:dyDescent="0.2">
      <c r="A7288" t="s">
        <v>1434</v>
      </c>
      <c r="B7288">
        <v>3.3521534714391271E-8</v>
      </c>
      <c r="C7288" t="s">
        <v>49</v>
      </c>
      <c r="D7288" t="s">
        <v>15</v>
      </c>
      <c r="F7288" t="s">
        <v>36</v>
      </c>
      <c r="G7288">
        <v>0</v>
      </c>
      <c r="H7288" t="s">
        <v>1434</v>
      </c>
      <c r="I7288" t="s">
        <v>340</v>
      </c>
    </row>
    <row r="7289" spans="1:19" x14ac:dyDescent="0.2">
      <c r="A7289" t="s">
        <v>1435</v>
      </c>
      <c r="B7289">
        <v>1.7708617649119798E-8</v>
      </c>
      <c r="C7289" t="s">
        <v>49</v>
      </c>
      <c r="D7289" t="s">
        <v>15</v>
      </c>
      <c r="F7289" t="s">
        <v>36</v>
      </c>
      <c r="G7289">
        <v>0</v>
      </c>
      <c r="H7289" t="s">
        <v>1435</v>
      </c>
      <c r="I7289" t="s">
        <v>340</v>
      </c>
    </row>
    <row r="7290" spans="1:19" x14ac:dyDescent="0.2">
      <c r="A7290" t="s">
        <v>1452</v>
      </c>
      <c r="B7290">
        <v>3.0570455872195341E-10</v>
      </c>
      <c r="C7290" t="s">
        <v>35</v>
      </c>
      <c r="D7290" t="s">
        <v>15</v>
      </c>
      <c r="F7290" t="s">
        <v>36</v>
      </c>
      <c r="G7290">
        <v>0</v>
      </c>
      <c r="H7290" t="s">
        <v>1452</v>
      </c>
      <c r="I7290" t="s">
        <v>340</v>
      </c>
    </row>
    <row r="7291" spans="1:19" x14ac:dyDescent="0.2">
      <c r="A7291" t="s">
        <v>1453</v>
      </c>
      <c r="B7291">
        <v>3.7018911407736551E-10</v>
      </c>
      <c r="C7291" t="s">
        <v>35</v>
      </c>
      <c r="D7291" t="s">
        <v>15</v>
      </c>
      <c r="F7291" t="s">
        <v>36</v>
      </c>
      <c r="G7291">
        <v>0</v>
      </c>
      <c r="H7291" t="s">
        <v>1453</v>
      </c>
      <c r="I7291" t="s">
        <v>340</v>
      </c>
    </row>
    <row r="7292" spans="1:19" x14ac:dyDescent="0.2">
      <c r="A7292" t="s">
        <v>1454</v>
      </c>
      <c r="B7292">
        <v>4.824400067330827E-11</v>
      </c>
      <c r="C7292" t="s">
        <v>35</v>
      </c>
      <c r="D7292" t="s">
        <v>15</v>
      </c>
      <c r="F7292" t="s">
        <v>36</v>
      </c>
      <c r="G7292">
        <v>0</v>
      </c>
      <c r="H7292" t="s">
        <v>1454</v>
      </c>
      <c r="I7292" t="s">
        <v>340</v>
      </c>
    </row>
    <row r="7293" spans="1:19" x14ac:dyDescent="0.2">
      <c r="A7293" t="s">
        <v>1455</v>
      </c>
      <c r="B7293">
        <v>9.7920991465625702E-9</v>
      </c>
      <c r="C7293" t="s">
        <v>35</v>
      </c>
      <c r="D7293" t="s">
        <v>15</v>
      </c>
      <c r="F7293" t="s">
        <v>36</v>
      </c>
      <c r="G7293">
        <v>0</v>
      </c>
      <c r="H7293" t="s">
        <v>1455</v>
      </c>
      <c r="I7293" t="s">
        <v>340</v>
      </c>
    </row>
    <row r="7294" spans="1:19" x14ac:dyDescent="0.2">
      <c r="A7294" t="s">
        <v>1456</v>
      </c>
      <c r="B7294">
        <v>5.1826475970831156E-9</v>
      </c>
      <c r="C7294" t="s">
        <v>35</v>
      </c>
      <c r="D7294" t="s">
        <v>15</v>
      </c>
      <c r="F7294" t="s">
        <v>36</v>
      </c>
      <c r="G7294">
        <v>0</v>
      </c>
      <c r="H7294" t="s">
        <v>1456</v>
      </c>
      <c r="I7294" t="s">
        <v>340</v>
      </c>
    </row>
    <row r="7295" spans="1:19" x14ac:dyDescent="0.2">
      <c r="A7295" t="s">
        <v>1461</v>
      </c>
      <c r="B7295">
        <v>5.3404337904433668E-9</v>
      </c>
      <c r="C7295" t="s">
        <v>49</v>
      </c>
      <c r="D7295" t="s">
        <v>15</v>
      </c>
      <c r="F7295" t="s">
        <v>36</v>
      </c>
      <c r="G7295">
        <v>0</v>
      </c>
      <c r="H7295" t="s">
        <v>1461</v>
      </c>
      <c r="I7295" t="s">
        <v>340</v>
      </c>
    </row>
    <row r="7296" spans="1:19" x14ac:dyDescent="0.2">
      <c r="A7296" t="s">
        <v>1457</v>
      </c>
      <c r="B7296">
        <v>6.2434324500307844E-8</v>
      </c>
      <c r="C7296" t="s">
        <v>49</v>
      </c>
      <c r="D7296" t="s">
        <v>15</v>
      </c>
      <c r="F7296" t="s">
        <v>36</v>
      </c>
      <c r="G7296">
        <v>0</v>
      </c>
      <c r="H7296" t="s">
        <v>1457</v>
      </c>
      <c r="I7296" t="s">
        <v>340</v>
      </c>
    </row>
    <row r="7297" spans="1:22" x14ac:dyDescent="0.2">
      <c r="A7297" t="s">
        <v>1462</v>
      </c>
      <c r="B7297">
        <v>1.9816111689228142E-9</v>
      </c>
      <c r="C7297" t="s">
        <v>49</v>
      </c>
      <c r="D7297" t="s">
        <v>15</v>
      </c>
      <c r="F7297" t="s">
        <v>36</v>
      </c>
      <c r="G7297">
        <v>0</v>
      </c>
      <c r="H7297" t="s">
        <v>1462</v>
      </c>
      <c r="I7297" t="s">
        <v>340</v>
      </c>
    </row>
    <row r="7298" spans="1:22" x14ac:dyDescent="0.2">
      <c r="A7298" t="s">
        <v>1458</v>
      </c>
      <c r="B7298">
        <v>3.3001000093019847E-8</v>
      </c>
      <c r="C7298" t="s">
        <v>49</v>
      </c>
      <c r="D7298" t="s">
        <v>15</v>
      </c>
      <c r="F7298" t="s">
        <v>36</v>
      </c>
      <c r="G7298">
        <v>0</v>
      </c>
      <c r="H7298" t="s">
        <v>1458</v>
      </c>
      <c r="I7298" t="s">
        <v>340</v>
      </c>
    </row>
    <row r="7299" spans="1:22" x14ac:dyDescent="0.2">
      <c r="A7299" t="s">
        <v>442</v>
      </c>
      <c r="B7299">
        <v>3.7025999999999999E-3</v>
      </c>
      <c r="C7299" t="s">
        <v>42</v>
      </c>
      <c r="D7299" t="s">
        <v>16</v>
      </c>
      <c r="F7299" t="s">
        <v>36</v>
      </c>
      <c r="G7299">
        <v>0</v>
      </c>
      <c r="H7299" t="s">
        <v>443</v>
      </c>
      <c r="I7299" t="s">
        <v>353</v>
      </c>
    </row>
    <row r="7300" spans="1:22" x14ac:dyDescent="0.2">
      <c r="A7300" t="s">
        <v>354</v>
      </c>
      <c r="B7300">
        <v>-3.3322999999999998E-6</v>
      </c>
      <c r="C7300" t="s">
        <v>49</v>
      </c>
      <c r="D7300" t="s">
        <v>250</v>
      </c>
      <c r="F7300" t="s">
        <v>36</v>
      </c>
      <c r="G7300">
        <v>0</v>
      </c>
      <c r="H7300" t="s">
        <v>355</v>
      </c>
      <c r="I7300" t="s">
        <v>353</v>
      </c>
    </row>
    <row r="7302" spans="1:22" s="2" customFormat="1" x14ac:dyDescent="0.2">
      <c r="A7302" s="2" t="s">
        <v>2</v>
      </c>
      <c r="B7302" s="2" t="s">
        <v>332</v>
      </c>
    </row>
    <row r="7303" spans="1:22" x14ac:dyDescent="0.2">
      <c r="A7303" t="s">
        <v>4</v>
      </c>
      <c r="B7303" t="s">
        <v>356</v>
      </c>
    </row>
    <row r="7304" spans="1:22" x14ac:dyDescent="0.2">
      <c r="A7304" t="s">
        <v>6</v>
      </c>
      <c r="B7304" t="s">
        <v>1959</v>
      </c>
    </row>
    <row r="7305" spans="1:22" x14ac:dyDescent="0.2">
      <c r="A7305" t="s">
        <v>8</v>
      </c>
      <c r="B7305">
        <v>1</v>
      </c>
    </row>
    <row r="7306" spans="1:22" x14ac:dyDescent="0.2">
      <c r="A7306" t="s">
        <v>9</v>
      </c>
      <c r="B7306" t="s">
        <v>73</v>
      </c>
    </row>
    <row r="7307" spans="1:22" x14ac:dyDescent="0.2">
      <c r="A7307" t="s">
        <v>11</v>
      </c>
      <c r="B7307" t="s">
        <v>12</v>
      </c>
    </row>
    <row r="7308" spans="1:22" x14ac:dyDescent="0.2">
      <c r="A7308" t="s">
        <v>13</v>
      </c>
      <c r="B7308" t="s">
        <v>14</v>
      </c>
    </row>
    <row r="7309" spans="1:22" x14ac:dyDescent="0.2">
      <c r="A7309" t="s">
        <v>15</v>
      </c>
      <c r="B7309" t="s">
        <v>53</v>
      </c>
    </row>
    <row r="7310" spans="1:22" x14ac:dyDescent="0.2">
      <c r="A7310" t="s">
        <v>17</v>
      </c>
    </row>
    <row r="7311" spans="1:22" s="2" customFormat="1" x14ac:dyDescent="0.2">
      <c r="A7311" s="2" t="s">
        <v>18</v>
      </c>
      <c r="B7311" s="2" t="s">
        <v>19</v>
      </c>
      <c r="C7311" s="2" t="s">
        <v>6</v>
      </c>
      <c r="D7311" s="2" t="s">
        <v>15</v>
      </c>
      <c r="E7311" s="2" t="s">
        <v>20</v>
      </c>
      <c r="F7311" s="2" t="s">
        <v>13</v>
      </c>
      <c r="G7311" s="2" t="s">
        <v>21</v>
      </c>
      <c r="H7311" s="2" t="s">
        <v>22</v>
      </c>
      <c r="I7311" s="2" t="s">
        <v>23</v>
      </c>
      <c r="J7311" s="2" t="s">
        <v>4</v>
      </c>
      <c r="K7311" s="2" t="s">
        <v>24</v>
      </c>
      <c r="L7311" s="2" t="s">
        <v>9</v>
      </c>
      <c r="M7311" s="2" t="s">
        <v>1998</v>
      </c>
      <c r="O7311" s="2" t="s">
        <v>2002</v>
      </c>
      <c r="P7311" s="2" t="s">
        <v>2003</v>
      </c>
      <c r="Q7311" s="2" t="s">
        <v>2001</v>
      </c>
      <c r="R7311" s="2" t="s">
        <v>2000</v>
      </c>
      <c r="S7311" s="2" t="s">
        <v>2004</v>
      </c>
      <c r="T7311" s="2" t="s">
        <v>1502</v>
      </c>
      <c r="U7311" s="2" t="s">
        <v>2005</v>
      </c>
      <c r="V7311" s="2" t="s">
        <v>2006</v>
      </c>
    </row>
    <row r="7312" spans="1:22" x14ac:dyDescent="0.2">
      <c r="A7312" t="s">
        <v>335</v>
      </c>
      <c r="B7312">
        <v>3.8502999999999998</v>
      </c>
      <c r="D7312" t="s">
        <v>30</v>
      </c>
      <c r="E7312" t="s">
        <v>336</v>
      </c>
      <c r="F7312" t="s">
        <v>27</v>
      </c>
      <c r="G7312">
        <v>2</v>
      </c>
      <c r="H7312">
        <v>1.348151067341848</v>
      </c>
      <c r="I7312">
        <v>4.3409845976280087E-2</v>
      </c>
      <c r="J7312" t="s">
        <v>337</v>
      </c>
    </row>
    <row r="7313" spans="1:13" x14ac:dyDescent="0.2">
      <c r="A7313" t="s">
        <v>29</v>
      </c>
      <c r="B7313">
        <v>0.25026999999999999</v>
      </c>
      <c r="D7313" t="s">
        <v>30</v>
      </c>
      <c r="E7313" t="s">
        <v>31</v>
      </c>
      <c r="F7313" t="s">
        <v>27</v>
      </c>
      <c r="G7313">
        <v>2</v>
      </c>
      <c r="H7313">
        <v>-1.385214943900327</v>
      </c>
      <c r="I7313">
        <v>2.439508208471609E-2</v>
      </c>
      <c r="J7313" t="s">
        <v>358</v>
      </c>
    </row>
    <row r="7314" spans="1:13" x14ac:dyDescent="0.2">
      <c r="A7314" t="s">
        <v>332</v>
      </c>
      <c r="B7314">
        <v>1</v>
      </c>
      <c r="C7314" t="str">
        <f>B7304</f>
        <v>VE</v>
      </c>
      <c r="D7314" t="s">
        <v>53</v>
      </c>
      <c r="E7314" t="s">
        <v>339</v>
      </c>
      <c r="F7314" t="s">
        <v>33</v>
      </c>
      <c r="G7314">
        <v>0</v>
      </c>
      <c r="H7314">
        <v>1</v>
      </c>
      <c r="L7314" t="s">
        <v>73</v>
      </c>
      <c r="M7314">
        <f>VLOOKUP(C7314,'extension - production vol'!$B$6:$D$235,3,0)</f>
        <v>5.59</v>
      </c>
    </row>
    <row r="7315" spans="1:13" x14ac:dyDescent="0.2">
      <c r="A7315" t="s">
        <v>1434</v>
      </c>
      <c r="B7315">
        <v>9.5377999999999999E-9</v>
      </c>
      <c r="C7315" t="s">
        <v>49</v>
      </c>
      <c r="D7315" t="s">
        <v>15</v>
      </c>
      <c r="F7315" t="s">
        <v>36</v>
      </c>
      <c r="G7315">
        <v>2</v>
      </c>
      <c r="H7315">
        <v>-18.46800298604678</v>
      </c>
      <c r="I7315">
        <v>9.798894162072011E-2</v>
      </c>
      <c r="J7315" t="s">
        <v>340</v>
      </c>
      <c r="L7315" t="s">
        <v>1434</v>
      </c>
    </row>
    <row r="7316" spans="1:13" x14ac:dyDescent="0.2">
      <c r="A7316" t="s">
        <v>1435</v>
      </c>
      <c r="B7316">
        <v>5.0512999999999997E-9</v>
      </c>
      <c r="C7316" t="s">
        <v>49</v>
      </c>
      <c r="D7316" t="s">
        <v>15</v>
      </c>
      <c r="F7316" t="s">
        <v>36</v>
      </c>
      <c r="G7316">
        <v>2</v>
      </c>
      <c r="H7316">
        <v>-19.10362020104489</v>
      </c>
      <c r="I7316">
        <v>9.798894162072011E-2</v>
      </c>
      <c r="J7316" t="s">
        <v>340</v>
      </c>
      <c r="L7316" t="s">
        <v>1435</v>
      </c>
    </row>
    <row r="7317" spans="1:13" x14ac:dyDescent="0.2">
      <c r="A7317" t="s">
        <v>1439</v>
      </c>
      <c r="B7317">
        <v>2.7893999999999999E-9</v>
      </c>
      <c r="C7317" t="s">
        <v>49</v>
      </c>
      <c r="D7317" t="s">
        <v>15</v>
      </c>
      <c r="F7317" t="s">
        <v>36</v>
      </c>
      <c r="G7317">
        <v>2</v>
      </c>
      <c r="H7317">
        <v>-19.697439318003951</v>
      </c>
      <c r="I7317">
        <v>9.798894162072011E-2</v>
      </c>
      <c r="J7317" t="s">
        <v>340</v>
      </c>
      <c r="L7317" t="s">
        <v>1439</v>
      </c>
    </row>
    <row r="7318" spans="1:13" x14ac:dyDescent="0.2">
      <c r="A7318" t="s">
        <v>1440</v>
      </c>
      <c r="B7318">
        <v>5.6277000000000002E-8</v>
      </c>
      <c r="C7318" t="s">
        <v>49</v>
      </c>
      <c r="D7318" t="s">
        <v>15</v>
      </c>
      <c r="F7318" t="s">
        <v>36</v>
      </c>
      <c r="G7318">
        <v>2</v>
      </c>
      <c r="H7318">
        <v>-16.692979911025031</v>
      </c>
      <c r="I7318">
        <v>9.798894162072011E-2</v>
      </c>
      <c r="J7318" t="s">
        <v>340</v>
      </c>
      <c r="L7318" t="s">
        <v>1440</v>
      </c>
    </row>
    <row r="7319" spans="1:13" x14ac:dyDescent="0.2">
      <c r="A7319" t="s">
        <v>1441</v>
      </c>
      <c r="B7319">
        <v>4.4043E-10</v>
      </c>
      <c r="C7319" t="s">
        <v>35</v>
      </c>
      <c r="D7319" t="s">
        <v>15</v>
      </c>
      <c r="F7319" t="s">
        <v>36</v>
      </c>
      <c r="G7319">
        <v>2</v>
      </c>
      <c r="H7319">
        <v>-21.54326959350907</v>
      </c>
      <c r="I7319">
        <v>9.798894162072011E-2</v>
      </c>
      <c r="J7319" t="s">
        <v>340</v>
      </c>
      <c r="L7319" t="s">
        <v>1441</v>
      </c>
    </row>
    <row r="7320" spans="1:13" x14ac:dyDescent="0.2">
      <c r="A7320" t="s">
        <v>1442</v>
      </c>
      <c r="B7320">
        <v>7.3404E-9</v>
      </c>
      <c r="C7320" t="s">
        <v>35</v>
      </c>
      <c r="D7320" t="s">
        <v>15</v>
      </c>
      <c r="F7320" t="s">
        <v>36</v>
      </c>
      <c r="G7320">
        <v>2</v>
      </c>
      <c r="H7320">
        <v>-18.729872499892029</v>
      </c>
      <c r="I7320">
        <v>9.798894162072011E-2</v>
      </c>
      <c r="J7320" t="s">
        <v>340</v>
      </c>
      <c r="L7320" t="s">
        <v>1442</v>
      </c>
    </row>
    <row r="7321" spans="1:13" x14ac:dyDescent="0.2">
      <c r="A7321" t="s">
        <v>1452</v>
      </c>
      <c r="B7321">
        <v>3.8934000000000002E-10</v>
      </c>
      <c r="C7321" t="s">
        <v>35</v>
      </c>
      <c r="D7321" t="s">
        <v>15</v>
      </c>
      <c r="F7321" t="s">
        <v>36</v>
      </c>
      <c r="G7321">
        <v>2</v>
      </c>
      <c r="H7321">
        <v>-21.666568118067421</v>
      </c>
      <c r="I7321">
        <v>9.798894162072011E-2</v>
      </c>
      <c r="J7321" t="s">
        <v>340</v>
      </c>
      <c r="L7321" t="s">
        <v>1452</v>
      </c>
    </row>
    <row r="7322" spans="1:13" x14ac:dyDescent="0.2">
      <c r="A7322" t="s">
        <v>1453</v>
      </c>
      <c r="B7322">
        <v>4.7130000000000002E-10</v>
      </c>
      <c r="C7322" t="s">
        <v>35</v>
      </c>
      <c r="D7322" t="s">
        <v>15</v>
      </c>
      <c r="F7322" t="s">
        <v>36</v>
      </c>
      <c r="G7322">
        <v>2</v>
      </c>
      <c r="H7322">
        <v>-21.47552628199886</v>
      </c>
      <c r="I7322">
        <v>9.798894162072011E-2</v>
      </c>
      <c r="J7322" t="s">
        <v>340</v>
      </c>
      <c r="L7322" t="s">
        <v>1453</v>
      </c>
    </row>
    <row r="7323" spans="1:13" x14ac:dyDescent="0.2">
      <c r="A7323" t="s">
        <v>1454</v>
      </c>
      <c r="B7323">
        <v>6.1474000000000004E-11</v>
      </c>
      <c r="C7323" t="s">
        <v>35</v>
      </c>
      <c r="D7323" t="s">
        <v>15</v>
      </c>
      <c r="F7323" t="s">
        <v>36</v>
      </c>
      <c r="G7323">
        <v>2</v>
      </c>
      <c r="H7323">
        <v>-23.51240679473371</v>
      </c>
      <c r="I7323">
        <v>9.798894162072011E-2</v>
      </c>
      <c r="J7323" t="s">
        <v>340</v>
      </c>
      <c r="L7323" t="s">
        <v>1454</v>
      </c>
    </row>
    <row r="7324" spans="1:13" x14ac:dyDescent="0.2">
      <c r="A7324" t="s">
        <v>1455</v>
      </c>
      <c r="B7324">
        <v>1.2458999999999999E-8</v>
      </c>
      <c r="C7324" t="s">
        <v>35</v>
      </c>
      <c r="D7324" t="s">
        <v>15</v>
      </c>
      <c r="F7324" t="s">
        <v>36</v>
      </c>
      <c r="G7324">
        <v>2</v>
      </c>
      <c r="H7324">
        <v>-18.20082258362968</v>
      </c>
      <c r="I7324">
        <v>9.798894162072011E-2</v>
      </c>
      <c r="J7324" t="s">
        <v>340</v>
      </c>
      <c r="L7324" t="s">
        <v>1455</v>
      </c>
    </row>
    <row r="7325" spans="1:13" x14ac:dyDescent="0.2">
      <c r="A7325" t="s">
        <v>1456</v>
      </c>
      <c r="B7325">
        <v>6.5981999999999998E-9</v>
      </c>
      <c r="C7325" t="s">
        <v>35</v>
      </c>
      <c r="D7325" t="s">
        <v>15</v>
      </c>
      <c r="F7325" t="s">
        <v>36</v>
      </c>
      <c r="G7325">
        <v>2</v>
      </c>
      <c r="H7325">
        <v>-18.836468952383601</v>
      </c>
      <c r="I7325">
        <v>9.798894162072011E-2</v>
      </c>
      <c r="J7325" t="s">
        <v>340</v>
      </c>
      <c r="L7325" t="s">
        <v>1456</v>
      </c>
    </row>
    <row r="7326" spans="1:13" x14ac:dyDescent="0.2">
      <c r="A7326" t="s">
        <v>1461</v>
      </c>
      <c r="B7326">
        <v>1.0666E-9</v>
      </c>
      <c r="C7326" t="s">
        <v>49</v>
      </c>
      <c r="D7326" t="s">
        <v>15</v>
      </c>
      <c r="F7326" t="s">
        <v>36</v>
      </c>
      <c r="G7326">
        <v>2</v>
      </c>
      <c r="H7326">
        <v>-20.658789817762049</v>
      </c>
      <c r="I7326">
        <v>9.798894162072011E-2</v>
      </c>
      <c r="J7326" t="s">
        <v>340</v>
      </c>
      <c r="L7326" t="s">
        <v>1461</v>
      </c>
    </row>
    <row r="7327" spans="1:13" x14ac:dyDescent="0.2">
      <c r="A7327" t="s">
        <v>1457</v>
      </c>
      <c r="B7327">
        <v>1.7777000000000001E-8</v>
      </c>
      <c r="C7327" t="s">
        <v>49</v>
      </c>
      <c r="D7327" t="s">
        <v>15</v>
      </c>
      <c r="F7327" t="s">
        <v>36</v>
      </c>
      <c r="G7327">
        <v>2</v>
      </c>
      <c r="H7327">
        <v>-17.845360350005858</v>
      </c>
      <c r="I7327">
        <v>9.798894162072011E-2</v>
      </c>
      <c r="J7327" t="s">
        <v>340</v>
      </c>
      <c r="L7327" t="s">
        <v>1457</v>
      </c>
    </row>
    <row r="7328" spans="1:13" x14ac:dyDescent="0.2">
      <c r="A7328" t="s">
        <v>1462</v>
      </c>
      <c r="B7328">
        <v>5.6487000000000004E-10</v>
      </c>
      <c r="C7328" t="s">
        <v>49</v>
      </c>
      <c r="D7328" t="s">
        <v>15</v>
      </c>
      <c r="F7328" t="s">
        <v>36</v>
      </c>
      <c r="G7328">
        <v>2</v>
      </c>
      <c r="H7328">
        <v>-21.294425499752101</v>
      </c>
      <c r="I7328">
        <v>9.798894162072011E-2</v>
      </c>
      <c r="J7328" t="s">
        <v>340</v>
      </c>
      <c r="L7328" t="s">
        <v>1462</v>
      </c>
    </row>
    <row r="7329" spans="1:12" x14ac:dyDescent="0.2">
      <c r="A7329" t="s">
        <v>1458</v>
      </c>
      <c r="B7329">
        <v>9.4146000000000001E-9</v>
      </c>
      <c r="C7329" t="s">
        <v>49</v>
      </c>
      <c r="D7329" t="s">
        <v>15</v>
      </c>
      <c r="F7329" t="s">
        <v>36</v>
      </c>
      <c r="G7329">
        <v>2</v>
      </c>
      <c r="H7329">
        <v>-18.48100416113547</v>
      </c>
      <c r="I7329">
        <v>9.798894162072011E-2</v>
      </c>
      <c r="J7329" t="s">
        <v>340</v>
      </c>
      <c r="L7329" t="s">
        <v>1458</v>
      </c>
    </row>
    <row r="7330" spans="1:12" x14ac:dyDescent="0.2">
      <c r="A7330" t="s">
        <v>341</v>
      </c>
      <c r="B7330">
        <v>2.3616999999999999E-8</v>
      </c>
      <c r="C7330" t="s">
        <v>359</v>
      </c>
      <c r="D7330" t="s">
        <v>15</v>
      </c>
      <c r="F7330" t="s">
        <v>36</v>
      </c>
      <c r="G7330">
        <v>2</v>
      </c>
      <c r="H7330">
        <v>-17.561299045251399</v>
      </c>
      <c r="I7330">
        <v>9.798894162072011E-2</v>
      </c>
      <c r="J7330" t="s">
        <v>340</v>
      </c>
      <c r="L7330" t="s">
        <v>341</v>
      </c>
    </row>
    <row r="7331" spans="1:12" x14ac:dyDescent="0.2">
      <c r="A7331" t="s">
        <v>342</v>
      </c>
      <c r="B7331">
        <v>2.3616999999999999E-8</v>
      </c>
      <c r="C7331" t="s">
        <v>359</v>
      </c>
      <c r="D7331" t="s">
        <v>15</v>
      </c>
      <c r="F7331" t="s">
        <v>36</v>
      </c>
      <c r="G7331">
        <v>2</v>
      </c>
      <c r="H7331">
        <v>-17.561299045251399</v>
      </c>
      <c r="I7331">
        <v>9.798894162072011E-2</v>
      </c>
      <c r="J7331" t="s">
        <v>340</v>
      </c>
      <c r="L7331" t="s">
        <v>342</v>
      </c>
    </row>
    <row r="7332" spans="1:12" x14ac:dyDescent="0.2">
      <c r="A7332" t="s">
        <v>343</v>
      </c>
      <c r="B7332">
        <v>1.2508E-8</v>
      </c>
      <c r="C7332" t="s">
        <v>359</v>
      </c>
      <c r="D7332" t="s">
        <v>15</v>
      </c>
      <c r="F7332" t="s">
        <v>36</v>
      </c>
      <c r="G7332">
        <v>2</v>
      </c>
      <c r="H7332">
        <v>-18.196897397350821</v>
      </c>
      <c r="I7332">
        <v>9.798894162072011E-2</v>
      </c>
      <c r="J7332" t="s">
        <v>340</v>
      </c>
      <c r="L7332" t="s">
        <v>343</v>
      </c>
    </row>
    <row r="7333" spans="1:12" x14ac:dyDescent="0.2">
      <c r="A7333" t="s">
        <v>344</v>
      </c>
      <c r="B7333">
        <v>1.2508E-8</v>
      </c>
      <c r="C7333" t="s">
        <v>359</v>
      </c>
      <c r="D7333" t="s">
        <v>15</v>
      </c>
      <c r="F7333" t="s">
        <v>36</v>
      </c>
      <c r="G7333">
        <v>2</v>
      </c>
      <c r="H7333">
        <v>-18.196897397350821</v>
      </c>
      <c r="I7333">
        <v>9.798894162072011E-2</v>
      </c>
      <c r="J7333" t="s">
        <v>340</v>
      </c>
      <c r="L7333" t="s">
        <v>344</v>
      </c>
    </row>
    <row r="7334" spans="1:12" x14ac:dyDescent="0.2">
      <c r="A7334" t="s">
        <v>345</v>
      </c>
      <c r="B7334">
        <v>2.4797999999999997E-7</v>
      </c>
      <c r="C7334" t="s">
        <v>359</v>
      </c>
      <c r="D7334" t="s">
        <v>15</v>
      </c>
      <c r="F7334" t="s">
        <v>36</v>
      </c>
      <c r="G7334">
        <v>2</v>
      </c>
      <c r="H7334">
        <v>-15.20991773919472</v>
      </c>
      <c r="I7334">
        <v>9.798894162072011E-2</v>
      </c>
      <c r="J7334" t="s">
        <v>340</v>
      </c>
      <c r="L7334" t="s">
        <v>345</v>
      </c>
    </row>
    <row r="7335" spans="1:12" x14ac:dyDescent="0.2">
      <c r="A7335" t="s">
        <v>346</v>
      </c>
      <c r="B7335">
        <v>1.3133E-7</v>
      </c>
      <c r="C7335" t="s">
        <v>359</v>
      </c>
      <c r="D7335" t="s">
        <v>15</v>
      </c>
      <c r="F7335" t="s">
        <v>36</v>
      </c>
      <c r="G7335">
        <v>2</v>
      </c>
      <c r="H7335">
        <v>-15.845552597349339</v>
      </c>
      <c r="I7335">
        <v>9.798894162072011E-2</v>
      </c>
      <c r="J7335" t="s">
        <v>340</v>
      </c>
      <c r="L7335" t="s">
        <v>346</v>
      </c>
    </row>
    <row r="7336" spans="1:12" x14ac:dyDescent="0.2">
      <c r="A7336" t="s">
        <v>347</v>
      </c>
      <c r="B7336">
        <v>4.6489E-8</v>
      </c>
      <c r="C7336" t="s">
        <v>49</v>
      </c>
      <c r="D7336" t="s">
        <v>15</v>
      </c>
      <c r="F7336" t="s">
        <v>36</v>
      </c>
      <c r="G7336">
        <v>2</v>
      </c>
      <c r="H7336">
        <v>-16.884050111477411</v>
      </c>
      <c r="I7336">
        <v>9.798894162072011E-2</v>
      </c>
      <c r="J7336" t="s">
        <v>340</v>
      </c>
      <c r="L7336" t="s">
        <v>347</v>
      </c>
    </row>
    <row r="7337" spans="1:12" x14ac:dyDescent="0.2">
      <c r="A7337" t="s">
        <v>348</v>
      </c>
      <c r="B7337">
        <v>3.3766000000000001E-9</v>
      </c>
      <c r="C7337" t="s">
        <v>49</v>
      </c>
      <c r="D7337" t="s">
        <v>15</v>
      </c>
      <c r="F7337" t="s">
        <v>36</v>
      </c>
      <c r="G7337">
        <v>2</v>
      </c>
      <c r="H7337">
        <v>-19.506396550885459</v>
      </c>
      <c r="I7337">
        <v>9.798894162072011E-2</v>
      </c>
      <c r="J7337" t="s">
        <v>340</v>
      </c>
      <c r="L7337" t="s">
        <v>348</v>
      </c>
    </row>
    <row r="7338" spans="1:12" x14ac:dyDescent="0.2">
      <c r="A7338" t="s">
        <v>349</v>
      </c>
      <c r="B7338">
        <v>1.2213E-8</v>
      </c>
      <c r="C7338" t="s">
        <v>359</v>
      </c>
      <c r="D7338" t="s">
        <v>15</v>
      </c>
      <c r="F7338" t="s">
        <v>36</v>
      </c>
      <c r="G7338">
        <v>2</v>
      </c>
      <c r="H7338">
        <v>-18.220764878757461</v>
      </c>
      <c r="I7338">
        <v>9.798894162072011E-2</v>
      </c>
      <c r="J7338" t="s">
        <v>340</v>
      </c>
      <c r="L7338" t="s">
        <v>349</v>
      </c>
    </row>
    <row r="7339" spans="1:12" x14ac:dyDescent="0.2">
      <c r="A7339" t="s">
        <v>350</v>
      </c>
      <c r="B7339">
        <v>2.0354999999999999E-7</v>
      </c>
      <c r="C7339" t="s">
        <v>359</v>
      </c>
      <c r="D7339" t="s">
        <v>15</v>
      </c>
      <c r="F7339" t="s">
        <v>36</v>
      </c>
      <c r="G7339">
        <v>2</v>
      </c>
      <c r="H7339">
        <v>-15.40735416199742</v>
      </c>
      <c r="I7339">
        <v>9.798894162072011E-2</v>
      </c>
      <c r="J7339" t="s">
        <v>340</v>
      </c>
      <c r="L7339" t="s">
        <v>350</v>
      </c>
    </row>
    <row r="7340" spans="1:12" x14ac:dyDescent="0.2">
      <c r="A7340" t="s">
        <v>351</v>
      </c>
      <c r="B7340">
        <v>6.4681999999999996E-9</v>
      </c>
      <c r="C7340" t="s">
        <v>359</v>
      </c>
      <c r="D7340" t="s">
        <v>15</v>
      </c>
      <c r="F7340" t="s">
        <v>36</v>
      </c>
      <c r="G7340">
        <v>2</v>
      </c>
      <c r="H7340">
        <v>-18.856367974250119</v>
      </c>
      <c r="I7340">
        <v>9.798894162072011E-2</v>
      </c>
      <c r="J7340" t="s">
        <v>340</v>
      </c>
      <c r="L7340" t="s">
        <v>351</v>
      </c>
    </row>
    <row r="7341" spans="1:12" x14ac:dyDescent="0.2">
      <c r="A7341" t="s">
        <v>352</v>
      </c>
      <c r="B7341">
        <v>1.078E-7</v>
      </c>
      <c r="C7341" t="s">
        <v>359</v>
      </c>
      <c r="D7341" t="s">
        <v>15</v>
      </c>
      <c r="F7341" t="s">
        <v>36</v>
      </c>
      <c r="G7341">
        <v>2</v>
      </c>
      <c r="H7341">
        <v>-16.042988178471511</v>
      </c>
      <c r="I7341">
        <v>9.798894162072011E-2</v>
      </c>
      <c r="J7341" t="s">
        <v>340</v>
      </c>
      <c r="L7341" t="s">
        <v>352</v>
      </c>
    </row>
    <row r="7342" spans="1:12" x14ac:dyDescent="0.2">
      <c r="A7342" t="s">
        <v>442</v>
      </c>
      <c r="B7342">
        <v>2.0720999999999999E-3</v>
      </c>
      <c r="C7342" t="s">
        <v>42</v>
      </c>
      <c r="D7342" t="s">
        <v>16</v>
      </c>
      <c r="F7342" t="s">
        <v>36</v>
      </c>
      <c r="G7342">
        <v>2</v>
      </c>
      <c r="H7342">
        <v>-6.1791926932012373</v>
      </c>
      <c r="I7342">
        <v>4.3409845976280087E-2</v>
      </c>
      <c r="J7342" t="s">
        <v>353</v>
      </c>
      <c r="L7342" t="s">
        <v>443</v>
      </c>
    </row>
    <row r="7343" spans="1:12" x14ac:dyDescent="0.2">
      <c r="A7343" t="s">
        <v>354</v>
      </c>
      <c r="B7343">
        <v>-1.8648999999999999E-6</v>
      </c>
      <c r="C7343" t="s">
        <v>49</v>
      </c>
      <c r="D7343" t="s">
        <v>250</v>
      </c>
      <c r="F7343" t="s">
        <v>36</v>
      </c>
      <c r="G7343">
        <v>2</v>
      </c>
      <c r="H7343">
        <v>-13.19230312560901</v>
      </c>
      <c r="I7343">
        <v>4.3409845976280087E-2</v>
      </c>
      <c r="J7343" t="s">
        <v>353</v>
      </c>
      <c r="K7343" t="b">
        <v>1</v>
      </c>
      <c r="L7343" t="s">
        <v>355</v>
      </c>
    </row>
    <row r="7345" spans="1:19" s="2" customFormat="1" x14ac:dyDescent="0.2">
      <c r="A7345" s="2" t="s">
        <v>2</v>
      </c>
      <c r="B7345" s="2" t="s">
        <v>1459</v>
      </c>
    </row>
    <row r="7346" spans="1:19" x14ac:dyDescent="0.2">
      <c r="A7346" t="s">
        <v>4</v>
      </c>
      <c r="B7346" t="s">
        <v>404</v>
      </c>
    </row>
    <row r="7347" spans="1:19" x14ac:dyDescent="0.2">
      <c r="A7347" t="s">
        <v>6</v>
      </c>
      <c r="B7347" t="s">
        <v>1624</v>
      </c>
    </row>
    <row r="7348" spans="1:19" x14ac:dyDescent="0.2">
      <c r="A7348" t="s">
        <v>8</v>
      </c>
      <c r="B7348">
        <v>1</v>
      </c>
    </row>
    <row r="7349" spans="1:19" x14ac:dyDescent="0.2">
      <c r="A7349" t="s">
        <v>9</v>
      </c>
      <c r="B7349" t="s">
        <v>73</v>
      </c>
    </row>
    <row r="7350" spans="1:19" x14ac:dyDescent="0.2">
      <c r="A7350" t="s">
        <v>11</v>
      </c>
      <c r="B7350" t="s">
        <v>12</v>
      </c>
    </row>
    <row r="7351" spans="1:19" x14ac:dyDescent="0.2">
      <c r="A7351" t="s">
        <v>13</v>
      </c>
      <c r="B7351" t="s">
        <v>14</v>
      </c>
    </row>
    <row r="7352" spans="1:19" x14ac:dyDescent="0.2">
      <c r="A7352" t="s">
        <v>15</v>
      </c>
      <c r="B7352" t="s">
        <v>53</v>
      </c>
    </row>
    <row r="7353" spans="1:19" x14ac:dyDescent="0.2">
      <c r="A7353" t="s">
        <v>17</v>
      </c>
    </row>
    <row r="7354" spans="1:19" s="2" customFormat="1" x14ac:dyDescent="0.2">
      <c r="A7354" s="2" t="s">
        <v>18</v>
      </c>
      <c r="B7354" s="2" t="s">
        <v>19</v>
      </c>
      <c r="C7354" s="2" t="s">
        <v>6</v>
      </c>
      <c r="D7354" s="2" t="s">
        <v>15</v>
      </c>
      <c r="E7354" s="2" t="s">
        <v>20</v>
      </c>
      <c r="F7354" s="2" t="s">
        <v>13</v>
      </c>
      <c r="G7354" s="2" t="s">
        <v>21</v>
      </c>
      <c r="H7354" s="2" t="s">
        <v>9</v>
      </c>
      <c r="I7354" s="2" t="s">
        <v>4</v>
      </c>
      <c r="J7354" s="2" t="s">
        <v>1925</v>
      </c>
      <c r="K7354" s="2" t="s">
        <v>1998</v>
      </c>
      <c r="L7354" s="2" t="s">
        <v>2002</v>
      </c>
      <c r="M7354" s="2" t="s">
        <v>2001</v>
      </c>
      <c r="O7354" s="2" t="s">
        <v>2000</v>
      </c>
      <c r="P7354" s="2" t="s">
        <v>2004</v>
      </c>
      <c r="Q7354" s="2" t="s">
        <v>1502</v>
      </c>
      <c r="R7354" s="2" t="s">
        <v>2005</v>
      </c>
      <c r="S7354" s="2" t="s">
        <v>2006</v>
      </c>
    </row>
    <row r="7355" spans="1:19" x14ac:dyDescent="0.2">
      <c r="A7355" t="s">
        <v>335</v>
      </c>
      <c r="B7355">
        <v>3.8502999999999998</v>
      </c>
      <c r="D7355" t="s">
        <v>30</v>
      </c>
      <c r="E7355" t="s">
        <v>336</v>
      </c>
      <c r="F7355" t="s">
        <v>27</v>
      </c>
      <c r="G7355">
        <v>0</v>
      </c>
      <c r="I7355" t="s">
        <v>337</v>
      </c>
    </row>
    <row r="7356" spans="1:19" x14ac:dyDescent="0.2">
      <c r="A7356" t="s">
        <v>29</v>
      </c>
      <c r="B7356">
        <v>0.25026999999999999</v>
      </c>
      <c r="D7356" t="s">
        <v>30</v>
      </c>
      <c r="E7356" t="s">
        <v>31</v>
      </c>
      <c r="F7356" t="s">
        <v>27</v>
      </c>
      <c r="G7356">
        <v>0</v>
      </c>
      <c r="I7356" t="s">
        <v>338</v>
      </c>
    </row>
    <row r="7357" spans="1:19" x14ac:dyDescent="0.2">
      <c r="A7357" t="s">
        <v>1459</v>
      </c>
      <c r="B7357">
        <v>1</v>
      </c>
      <c r="C7357" t="str">
        <f>B7347</f>
        <v>CM</v>
      </c>
      <c r="D7357" t="s">
        <v>53</v>
      </c>
      <c r="E7357" t="s">
        <v>339</v>
      </c>
      <c r="F7357" t="s">
        <v>33</v>
      </c>
      <c r="G7357">
        <v>0</v>
      </c>
      <c r="H7357" t="s">
        <v>73</v>
      </c>
      <c r="J7357">
        <f>VLOOKUP(C7357,'extension - production vol'!$B$6:$D$235,3,0)</f>
        <v>36.619</v>
      </c>
    </row>
    <row r="7358" spans="1:19" x14ac:dyDescent="0.2">
      <c r="A7358" t="s">
        <v>1439</v>
      </c>
      <c r="B7358">
        <v>6.4265290829504533E-9</v>
      </c>
      <c r="C7358" t="s">
        <v>49</v>
      </c>
      <c r="D7358" t="s">
        <v>15</v>
      </c>
      <c r="F7358" t="s">
        <v>36</v>
      </c>
      <c r="G7358">
        <v>0</v>
      </c>
      <c r="H7358" t="s">
        <v>1439</v>
      </c>
      <c r="I7358" t="s">
        <v>340</v>
      </c>
    </row>
    <row r="7359" spans="1:19" x14ac:dyDescent="0.2">
      <c r="A7359" t="s">
        <v>1440</v>
      </c>
      <c r="B7359">
        <v>7.9051994914169298E-8</v>
      </c>
      <c r="C7359" t="s">
        <v>49</v>
      </c>
      <c r="D7359" t="s">
        <v>15</v>
      </c>
      <c r="F7359" t="s">
        <v>36</v>
      </c>
      <c r="G7359">
        <v>0</v>
      </c>
      <c r="H7359" t="s">
        <v>1440</v>
      </c>
      <c r="I7359" t="s">
        <v>340</v>
      </c>
    </row>
    <row r="7360" spans="1:19" x14ac:dyDescent="0.2">
      <c r="A7360" t="s">
        <v>1441</v>
      </c>
      <c r="B7360">
        <v>4.3905136743696912E-9</v>
      </c>
      <c r="C7360" t="s">
        <v>35</v>
      </c>
      <c r="D7360" t="s">
        <v>15</v>
      </c>
      <c r="F7360" t="s">
        <v>36</v>
      </c>
      <c r="G7360">
        <v>0</v>
      </c>
      <c r="H7360" t="s">
        <v>1441</v>
      </c>
      <c r="I7360" t="s">
        <v>340</v>
      </c>
    </row>
    <row r="7361" spans="1:9" x14ac:dyDescent="0.2">
      <c r="A7361" t="s">
        <v>1442</v>
      </c>
      <c r="B7361">
        <v>1.0521308675626849E-7</v>
      </c>
      <c r="C7361" t="s">
        <v>35</v>
      </c>
      <c r="D7361" t="s">
        <v>15</v>
      </c>
      <c r="F7361" t="s">
        <v>36</v>
      </c>
      <c r="G7361">
        <v>0</v>
      </c>
      <c r="H7361" t="s">
        <v>1442</v>
      </c>
      <c r="I7361" t="s">
        <v>340</v>
      </c>
    </row>
    <row r="7362" spans="1:9" x14ac:dyDescent="0.2">
      <c r="A7362" t="s">
        <v>341</v>
      </c>
      <c r="B7362">
        <v>2.1036182300075951E-7</v>
      </c>
      <c r="C7362" t="s">
        <v>35</v>
      </c>
      <c r="D7362" t="s">
        <v>15</v>
      </c>
      <c r="F7362" t="s">
        <v>36</v>
      </c>
      <c r="G7362">
        <v>0</v>
      </c>
      <c r="H7362" t="s">
        <v>341</v>
      </c>
      <c r="I7362" t="s">
        <v>340</v>
      </c>
    </row>
    <row r="7363" spans="1:9" x14ac:dyDescent="0.2">
      <c r="A7363" t="s">
        <v>342</v>
      </c>
      <c r="B7363">
        <v>2.1036182300075951E-7</v>
      </c>
      <c r="C7363" t="s">
        <v>35</v>
      </c>
      <c r="D7363" t="s">
        <v>15</v>
      </c>
      <c r="F7363" t="s">
        <v>36</v>
      </c>
      <c r="G7363">
        <v>0</v>
      </c>
      <c r="H7363" t="s">
        <v>342</v>
      </c>
      <c r="I7363" t="s">
        <v>340</v>
      </c>
    </row>
    <row r="7364" spans="1:9" x14ac:dyDescent="0.2">
      <c r="A7364" t="s">
        <v>343</v>
      </c>
      <c r="B7364">
        <v>1.161457169463653E-7</v>
      </c>
      <c r="C7364" t="s">
        <v>35</v>
      </c>
      <c r="D7364" t="s">
        <v>15</v>
      </c>
      <c r="F7364" t="s">
        <v>36</v>
      </c>
      <c r="G7364">
        <v>0</v>
      </c>
      <c r="H7364" t="s">
        <v>343</v>
      </c>
      <c r="I7364" t="s">
        <v>340</v>
      </c>
    </row>
    <row r="7365" spans="1:9" x14ac:dyDescent="0.2">
      <c r="A7365" t="s">
        <v>344</v>
      </c>
      <c r="B7365">
        <v>1.161457169463653E-7</v>
      </c>
      <c r="C7365" t="s">
        <v>35</v>
      </c>
      <c r="D7365" t="s">
        <v>15</v>
      </c>
      <c r="F7365" t="s">
        <v>36</v>
      </c>
      <c r="G7365">
        <v>0</v>
      </c>
      <c r="H7365" t="s">
        <v>344</v>
      </c>
      <c r="I7365" t="s">
        <v>340</v>
      </c>
    </row>
    <row r="7366" spans="1:9" x14ac:dyDescent="0.2">
      <c r="A7366" t="s">
        <v>345</v>
      </c>
      <c r="B7366">
        <v>2.1895696433061281E-6</v>
      </c>
      <c r="C7366" t="s">
        <v>35</v>
      </c>
      <c r="D7366" t="s">
        <v>15</v>
      </c>
      <c r="F7366" t="s">
        <v>36</v>
      </c>
      <c r="G7366">
        <v>0</v>
      </c>
      <c r="H7366" t="s">
        <v>345</v>
      </c>
      <c r="I7366" t="s">
        <v>340</v>
      </c>
    </row>
    <row r="7367" spans="1:9" x14ac:dyDescent="0.2">
      <c r="A7367" t="s">
        <v>346</v>
      </c>
      <c r="B7367">
        <v>1.2113722961667671E-6</v>
      </c>
      <c r="C7367" t="s">
        <v>35</v>
      </c>
      <c r="D7367" t="s">
        <v>15</v>
      </c>
      <c r="F7367" t="s">
        <v>36</v>
      </c>
      <c r="G7367">
        <v>0</v>
      </c>
      <c r="H7367" t="s">
        <v>346</v>
      </c>
      <c r="I7367" t="s">
        <v>340</v>
      </c>
    </row>
    <row r="7368" spans="1:9" x14ac:dyDescent="0.2">
      <c r="A7368" t="s">
        <v>347</v>
      </c>
      <c r="B7368">
        <v>1.5412295411323661E-7</v>
      </c>
      <c r="C7368" t="s">
        <v>49</v>
      </c>
      <c r="D7368" t="s">
        <v>15</v>
      </c>
      <c r="F7368" t="s">
        <v>36</v>
      </c>
      <c r="G7368">
        <v>0</v>
      </c>
      <c r="H7368" t="s">
        <v>347</v>
      </c>
      <c r="I7368" t="s">
        <v>340</v>
      </c>
    </row>
    <row r="7369" spans="1:9" x14ac:dyDescent="0.2">
      <c r="A7369" t="s">
        <v>348</v>
      </c>
      <c r="B7369">
        <v>3.281510868019834E-9</v>
      </c>
      <c r="C7369" t="s">
        <v>49</v>
      </c>
      <c r="D7369" t="s">
        <v>15</v>
      </c>
      <c r="F7369" t="s">
        <v>36</v>
      </c>
      <c r="G7369">
        <v>0</v>
      </c>
      <c r="H7369" t="s">
        <v>348</v>
      </c>
      <c r="I7369" t="s">
        <v>340</v>
      </c>
    </row>
    <row r="7370" spans="1:9" x14ac:dyDescent="0.2">
      <c r="A7370" t="s">
        <v>349</v>
      </c>
      <c r="B7370">
        <v>9.554485716244923E-8</v>
      </c>
      <c r="C7370" t="s">
        <v>35</v>
      </c>
      <c r="D7370" t="s">
        <v>15</v>
      </c>
      <c r="F7370" t="s">
        <v>36</v>
      </c>
      <c r="G7370">
        <v>0</v>
      </c>
      <c r="H7370" t="s">
        <v>349</v>
      </c>
      <c r="I7370" t="s">
        <v>340</v>
      </c>
    </row>
    <row r="7371" spans="1:9" x14ac:dyDescent="0.2">
      <c r="A7371" t="s">
        <v>350</v>
      </c>
      <c r="B7371">
        <v>2.2976263270017552E-6</v>
      </c>
      <c r="C7371" t="s">
        <v>35</v>
      </c>
      <c r="D7371" t="s">
        <v>15</v>
      </c>
      <c r="F7371" t="s">
        <v>36</v>
      </c>
      <c r="G7371">
        <v>0</v>
      </c>
      <c r="H7371" t="s">
        <v>350</v>
      </c>
      <c r="I7371" t="s">
        <v>340</v>
      </c>
    </row>
    <row r="7372" spans="1:9" x14ac:dyDescent="0.2">
      <c r="A7372" t="s">
        <v>351</v>
      </c>
      <c r="B7372">
        <v>5.3061518888431617E-8</v>
      </c>
      <c r="C7372" t="s">
        <v>35</v>
      </c>
      <c r="D7372" t="s">
        <v>15</v>
      </c>
      <c r="F7372" t="s">
        <v>36</v>
      </c>
      <c r="G7372">
        <v>0</v>
      </c>
      <c r="H7372" t="s">
        <v>351</v>
      </c>
      <c r="I7372" t="s">
        <v>340</v>
      </c>
    </row>
    <row r="7373" spans="1:9" x14ac:dyDescent="0.2">
      <c r="A7373" t="s">
        <v>352</v>
      </c>
      <c r="B7373">
        <v>1.2739314288326559E-6</v>
      </c>
      <c r="C7373" t="s">
        <v>35</v>
      </c>
      <c r="D7373" t="s">
        <v>15</v>
      </c>
      <c r="F7373" t="s">
        <v>36</v>
      </c>
      <c r="G7373">
        <v>0</v>
      </c>
      <c r="H7373" t="s">
        <v>352</v>
      </c>
      <c r="I7373" t="s">
        <v>340</v>
      </c>
    </row>
    <row r="7374" spans="1:9" x14ac:dyDescent="0.2">
      <c r="A7374" t="s">
        <v>442</v>
      </c>
      <c r="B7374">
        <v>3.7025999999999999E-3</v>
      </c>
      <c r="C7374" t="s">
        <v>42</v>
      </c>
      <c r="D7374" t="s">
        <v>16</v>
      </c>
      <c r="F7374" t="s">
        <v>36</v>
      </c>
      <c r="G7374">
        <v>0</v>
      </c>
      <c r="H7374" t="s">
        <v>443</v>
      </c>
      <c r="I7374" t="s">
        <v>353</v>
      </c>
    </row>
    <row r="7375" spans="1:9" x14ac:dyDescent="0.2">
      <c r="A7375" t="s">
        <v>354</v>
      </c>
      <c r="B7375">
        <v>-3.3322999999999998E-6</v>
      </c>
      <c r="C7375" t="s">
        <v>49</v>
      </c>
      <c r="D7375" t="s">
        <v>250</v>
      </c>
      <c r="F7375" t="s">
        <v>36</v>
      </c>
      <c r="G7375">
        <v>0</v>
      </c>
      <c r="H7375" t="s">
        <v>355</v>
      </c>
      <c r="I7375" t="s">
        <v>353</v>
      </c>
    </row>
    <row r="7377" spans="1:19" s="2" customFormat="1" x14ac:dyDescent="0.2">
      <c r="A7377" s="2" t="s">
        <v>2</v>
      </c>
      <c r="B7377" s="2" t="s">
        <v>1460</v>
      </c>
    </row>
    <row r="7378" spans="1:19" x14ac:dyDescent="0.2">
      <c r="A7378" t="s">
        <v>4</v>
      </c>
      <c r="B7378" t="s">
        <v>404</v>
      </c>
    </row>
    <row r="7379" spans="1:19" x14ac:dyDescent="0.2">
      <c r="A7379" t="s">
        <v>6</v>
      </c>
      <c r="B7379" t="s">
        <v>1624</v>
      </c>
    </row>
    <row r="7380" spans="1:19" x14ac:dyDescent="0.2">
      <c r="A7380" t="s">
        <v>8</v>
      </c>
      <c r="B7380">
        <v>1</v>
      </c>
    </row>
    <row r="7381" spans="1:19" x14ac:dyDescent="0.2">
      <c r="A7381" t="s">
        <v>9</v>
      </c>
      <c r="B7381" t="s">
        <v>73</v>
      </c>
    </row>
    <row r="7382" spans="1:19" x14ac:dyDescent="0.2">
      <c r="A7382" t="s">
        <v>11</v>
      </c>
      <c r="B7382" t="s">
        <v>12</v>
      </c>
    </row>
    <row r="7383" spans="1:19" x14ac:dyDescent="0.2">
      <c r="A7383" t="s">
        <v>13</v>
      </c>
      <c r="B7383" t="s">
        <v>14</v>
      </c>
    </row>
    <row r="7384" spans="1:19" x14ac:dyDescent="0.2">
      <c r="A7384" t="s">
        <v>15</v>
      </c>
      <c r="B7384" t="s">
        <v>53</v>
      </c>
    </row>
    <row r="7385" spans="1:19" x14ac:dyDescent="0.2">
      <c r="A7385" t="s">
        <v>17</v>
      </c>
    </row>
    <row r="7386" spans="1:19" s="2" customFormat="1" x14ac:dyDescent="0.2">
      <c r="A7386" s="2" t="s">
        <v>18</v>
      </c>
      <c r="B7386" s="2" t="s">
        <v>19</v>
      </c>
      <c r="C7386" s="2" t="s">
        <v>6</v>
      </c>
      <c r="D7386" s="2" t="s">
        <v>15</v>
      </c>
      <c r="E7386" s="2" t="s">
        <v>20</v>
      </c>
      <c r="F7386" s="2" t="s">
        <v>13</v>
      </c>
      <c r="G7386" s="2" t="s">
        <v>21</v>
      </c>
      <c r="H7386" s="2" t="s">
        <v>9</v>
      </c>
      <c r="I7386" s="2" t="s">
        <v>4</v>
      </c>
      <c r="J7386" s="2" t="s">
        <v>1925</v>
      </c>
      <c r="K7386" s="2" t="s">
        <v>1998</v>
      </c>
      <c r="L7386" s="2" t="s">
        <v>2002</v>
      </c>
      <c r="M7386" s="2" t="s">
        <v>2001</v>
      </c>
      <c r="O7386" s="2" t="s">
        <v>2000</v>
      </c>
      <c r="P7386" s="2" t="s">
        <v>2004</v>
      </c>
      <c r="Q7386" s="2" t="s">
        <v>1502</v>
      </c>
      <c r="R7386" s="2" t="s">
        <v>2005</v>
      </c>
      <c r="S7386" s="2" t="s">
        <v>2006</v>
      </c>
    </row>
    <row r="7387" spans="1:19" x14ac:dyDescent="0.2">
      <c r="A7387" t="s">
        <v>335</v>
      </c>
      <c r="B7387">
        <v>3.8502999999999998</v>
      </c>
      <c r="D7387" t="s">
        <v>30</v>
      </c>
      <c r="E7387" t="s">
        <v>336</v>
      </c>
      <c r="F7387" t="s">
        <v>27</v>
      </c>
      <c r="G7387">
        <v>0</v>
      </c>
      <c r="I7387" t="s">
        <v>337</v>
      </c>
    </row>
    <row r="7388" spans="1:19" x14ac:dyDescent="0.2">
      <c r="A7388" t="s">
        <v>29</v>
      </c>
      <c r="B7388">
        <v>0.25026999999999999</v>
      </c>
      <c r="D7388" t="s">
        <v>30</v>
      </c>
      <c r="E7388" t="s">
        <v>31</v>
      </c>
      <c r="F7388" t="s">
        <v>27</v>
      </c>
      <c r="G7388">
        <v>0</v>
      </c>
      <c r="I7388" t="s">
        <v>338</v>
      </c>
    </row>
    <row r="7389" spans="1:19" x14ac:dyDescent="0.2">
      <c r="A7389" t="s">
        <v>1460</v>
      </c>
      <c r="B7389">
        <v>1</v>
      </c>
      <c r="C7389" t="str">
        <f>B7379</f>
        <v>CM</v>
      </c>
      <c r="D7389" t="s">
        <v>53</v>
      </c>
      <c r="E7389" t="s">
        <v>339</v>
      </c>
      <c r="F7389" t="s">
        <v>33</v>
      </c>
      <c r="G7389">
        <v>0</v>
      </c>
      <c r="H7389" t="s">
        <v>73</v>
      </c>
      <c r="J7389">
        <f>VLOOKUP(C7389,'extension - production vol'!$B$6:$D$235,3,0)</f>
        <v>36.619</v>
      </c>
    </row>
    <row r="7390" spans="1:19" x14ac:dyDescent="0.2">
      <c r="A7390" t="s">
        <v>1434</v>
      </c>
      <c r="B7390">
        <v>3.3521534714391271E-8</v>
      </c>
      <c r="C7390" t="s">
        <v>49</v>
      </c>
      <c r="D7390" t="s">
        <v>15</v>
      </c>
      <c r="F7390" t="s">
        <v>36</v>
      </c>
      <c r="G7390">
        <v>0</v>
      </c>
      <c r="H7390" t="s">
        <v>1434</v>
      </c>
      <c r="I7390" t="s">
        <v>340</v>
      </c>
    </row>
    <row r="7391" spans="1:19" x14ac:dyDescent="0.2">
      <c r="A7391" t="s">
        <v>1435</v>
      </c>
      <c r="B7391">
        <v>1.7708617649119798E-8</v>
      </c>
      <c r="C7391" t="s">
        <v>49</v>
      </c>
      <c r="D7391" t="s">
        <v>15</v>
      </c>
      <c r="F7391" t="s">
        <v>36</v>
      </c>
      <c r="G7391">
        <v>0</v>
      </c>
      <c r="H7391" t="s">
        <v>1435</v>
      </c>
      <c r="I7391" t="s">
        <v>340</v>
      </c>
    </row>
    <row r="7392" spans="1:19" x14ac:dyDescent="0.2">
      <c r="A7392" t="s">
        <v>1452</v>
      </c>
      <c r="B7392">
        <v>3.0570455872195341E-10</v>
      </c>
      <c r="C7392" t="s">
        <v>35</v>
      </c>
      <c r="D7392" t="s">
        <v>15</v>
      </c>
      <c r="F7392" t="s">
        <v>36</v>
      </c>
      <c r="G7392">
        <v>0</v>
      </c>
      <c r="H7392" t="s">
        <v>1452</v>
      </c>
      <c r="I7392" t="s">
        <v>340</v>
      </c>
    </row>
    <row r="7393" spans="1:9" x14ac:dyDescent="0.2">
      <c r="A7393" t="s">
        <v>1453</v>
      </c>
      <c r="B7393">
        <v>3.7018911407736551E-10</v>
      </c>
      <c r="C7393" t="s">
        <v>35</v>
      </c>
      <c r="D7393" t="s">
        <v>15</v>
      </c>
      <c r="F7393" t="s">
        <v>36</v>
      </c>
      <c r="G7393">
        <v>0</v>
      </c>
      <c r="H7393" t="s">
        <v>1453</v>
      </c>
      <c r="I7393" t="s">
        <v>340</v>
      </c>
    </row>
    <row r="7394" spans="1:9" x14ac:dyDescent="0.2">
      <c r="A7394" t="s">
        <v>1454</v>
      </c>
      <c r="B7394">
        <v>4.824400067330827E-11</v>
      </c>
      <c r="C7394" t="s">
        <v>35</v>
      </c>
      <c r="D7394" t="s">
        <v>15</v>
      </c>
      <c r="F7394" t="s">
        <v>36</v>
      </c>
      <c r="G7394">
        <v>0</v>
      </c>
      <c r="H7394" t="s">
        <v>1454</v>
      </c>
      <c r="I7394" t="s">
        <v>340</v>
      </c>
    </row>
    <row r="7395" spans="1:9" x14ac:dyDescent="0.2">
      <c r="A7395" t="s">
        <v>1455</v>
      </c>
      <c r="B7395">
        <v>9.7920991465625702E-9</v>
      </c>
      <c r="C7395" t="s">
        <v>35</v>
      </c>
      <c r="D7395" t="s">
        <v>15</v>
      </c>
      <c r="F7395" t="s">
        <v>36</v>
      </c>
      <c r="G7395">
        <v>0</v>
      </c>
      <c r="H7395" t="s">
        <v>1455</v>
      </c>
      <c r="I7395" t="s">
        <v>340</v>
      </c>
    </row>
    <row r="7396" spans="1:9" x14ac:dyDescent="0.2">
      <c r="A7396" t="s">
        <v>1456</v>
      </c>
      <c r="B7396">
        <v>5.1826475970831156E-9</v>
      </c>
      <c r="C7396" t="s">
        <v>35</v>
      </c>
      <c r="D7396" t="s">
        <v>15</v>
      </c>
      <c r="F7396" t="s">
        <v>36</v>
      </c>
      <c r="G7396">
        <v>0</v>
      </c>
      <c r="H7396" t="s">
        <v>1456</v>
      </c>
      <c r="I7396" t="s">
        <v>340</v>
      </c>
    </row>
    <row r="7397" spans="1:9" x14ac:dyDescent="0.2">
      <c r="A7397" t="s">
        <v>1461</v>
      </c>
      <c r="B7397">
        <v>5.3404337904433668E-9</v>
      </c>
      <c r="C7397" t="s">
        <v>49</v>
      </c>
      <c r="D7397" t="s">
        <v>15</v>
      </c>
      <c r="F7397" t="s">
        <v>36</v>
      </c>
      <c r="G7397">
        <v>0</v>
      </c>
      <c r="H7397" t="s">
        <v>1461</v>
      </c>
      <c r="I7397" t="s">
        <v>340</v>
      </c>
    </row>
    <row r="7398" spans="1:9" x14ac:dyDescent="0.2">
      <c r="A7398" t="s">
        <v>1457</v>
      </c>
      <c r="B7398">
        <v>6.2434324500307844E-8</v>
      </c>
      <c r="C7398" t="s">
        <v>49</v>
      </c>
      <c r="D7398" t="s">
        <v>15</v>
      </c>
      <c r="F7398" t="s">
        <v>36</v>
      </c>
      <c r="G7398">
        <v>0</v>
      </c>
      <c r="H7398" t="s">
        <v>1457</v>
      </c>
      <c r="I7398" t="s">
        <v>340</v>
      </c>
    </row>
    <row r="7399" spans="1:9" x14ac:dyDescent="0.2">
      <c r="A7399" t="s">
        <v>1462</v>
      </c>
      <c r="B7399">
        <v>1.9816111689228142E-9</v>
      </c>
      <c r="C7399" t="s">
        <v>49</v>
      </c>
      <c r="D7399" t="s">
        <v>15</v>
      </c>
      <c r="F7399" t="s">
        <v>36</v>
      </c>
      <c r="G7399">
        <v>0</v>
      </c>
      <c r="H7399" t="s">
        <v>1462</v>
      </c>
      <c r="I7399" t="s">
        <v>340</v>
      </c>
    </row>
    <row r="7400" spans="1:9" x14ac:dyDescent="0.2">
      <c r="A7400" t="s">
        <v>1458</v>
      </c>
      <c r="B7400">
        <v>3.3001000093019847E-8</v>
      </c>
      <c r="C7400" t="s">
        <v>49</v>
      </c>
      <c r="D7400" t="s">
        <v>15</v>
      </c>
      <c r="F7400" t="s">
        <v>36</v>
      </c>
      <c r="G7400">
        <v>0</v>
      </c>
      <c r="H7400" t="s">
        <v>1458</v>
      </c>
      <c r="I7400" t="s">
        <v>340</v>
      </c>
    </row>
    <row r="7401" spans="1:9" x14ac:dyDescent="0.2">
      <c r="A7401" t="s">
        <v>442</v>
      </c>
      <c r="B7401">
        <v>3.7025999999999999E-3</v>
      </c>
      <c r="C7401" t="s">
        <v>42</v>
      </c>
      <c r="D7401" t="s">
        <v>16</v>
      </c>
      <c r="F7401" t="s">
        <v>36</v>
      </c>
      <c r="G7401">
        <v>0</v>
      </c>
      <c r="H7401" t="s">
        <v>443</v>
      </c>
      <c r="I7401" t="s">
        <v>353</v>
      </c>
    </row>
    <row r="7402" spans="1:9" x14ac:dyDescent="0.2">
      <c r="A7402" t="s">
        <v>354</v>
      </c>
      <c r="B7402">
        <v>-3.3322999999999998E-6</v>
      </c>
      <c r="C7402" t="s">
        <v>49</v>
      </c>
      <c r="D7402" t="s">
        <v>250</v>
      </c>
      <c r="F7402" t="s">
        <v>36</v>
      </c>
      <c r="G7402">
        <v>0</v>
      </c>
      <c r="H7402" t="s">
        <v>355</v>
      </c>
      <c r="I7402" t="s">
        <v>353</v>
      </c>
    </row>
    <row r="7404" spans="1:9" s="2" customFormat="1" x14ac:dyDescent="0.2">
      <c r="A7404" s="2" t="s">
        <v>2</v>
      </c>
      <c r="B7404" s="2" t="s">
        <v>332</v>
      </c>
    </row>
    <row r="7405" spans="1:9" x14ac:dyDescent="0.2">
      <c r="A7405" t="s">
        <v>4</v>
      </c>
      <c r="B7405" t="s">
        <v>356</v>
      </c>
    </row>
    <row r="7406" spans="1:9" x14ac:dyDescent="0.2">
      <c r="A7406" t="s">
        <v>6</v>
      </c>
      <c r="B7406" t="s">
        <v>1624</v>
      </c>
    </row>
    <row r="7407" spans="1:9" x14ac:dyDescent="0.2">
      <c r="A7407" t="s">
        <v>8</v>
      </c>
      <c r="B7407">
        <v>1</v>
      </c>
    </row>
    <row r="7408" spans="1:9" x14ac:dyDescent="0.2">
      <c r="A7408" t="s">
        <v>9</v>
      </c>
      <c r="B7408" t="s">
        <v>73</v>
      </c>
    </row>
    <row r="7409" spans="1:22" x14ac:dyDescent="0.2">
      <c r="A7409" t="s">
        <v>11</v>
      </c>
      <c r="B7409" t="s">
        <v>12</v>
      </c>
    </row>
    <row r="7410" spans="1:22" x14ac:dyDescent="0.2">
      <c r="A7410" t="s">
        <v>13</v>
      </c>
      <c r="B7410" t="s">
        <v>14</v>
      </c>
    </row>
    <row r="7411" spans="1:22" x14ac:dyDescent="0.2">
      <c r="A7411" t="s">
        <v>15</v>
      </c>
      <c r="B7411" t="s">
        <v>53</v>
      </c>
    </row>
    <row r="7412" spans="1:22" x14ac:dyDescent="0.2">
      <c r="A7412" t="s">
        <v>17</v>
      </c>
    </row>
    <row r="7413" spans="1:22" s="2" customFormat="1" x14ac:dyDescent="0.2">
      <c r="A7413" s="2" t="s">
        <v>18</v>
      </c>
      <c r="B7413" s="2" t="s">
        <v>19</v>
      </c>
      <c r="C7413" s="2" t="s">
        <v>6</v>
      </c>
      <c r="D7413" s="2" t="s">
        <v>15</v>
      </c>
      <c r="E7413" s="2" t="s">
        <v>20</v>
      </c>
      <c r="F7413" s="2" t="s">
        <v>13</v>
      </c>
      <c r="G7413" s="2" t="s">
        <v>21</v>
      </c>
      <c r="H7413" s="2" t="s">
        <v>22</v>
      </c>
      <c r="I7413" s="2" t="s">
        <v>23</v>
      </c>
      <c r="J7413" s="2" t="s">
        <v>4</v>
      </c>
      <c r="K7413" s="2" t="s">
        <v>24</v>
      </c>
      <c r="L7413" s="2" t="s">
        <v>9</v>
      </c>
      <c r="M7413" s="2" t="s">
        <v>1998</v>
      </c>
      <c r="O7413" s="2" t="s">
        <v>2002</v>
      </c>
      <c r="P7413" s="2" t="s">
        <v>2003</v>
      </c>
      <c r="Q7413" s="2" t="s">
        <v>2001</v>
      </c>
      <c r="R7413" s="2" t="s">
        <v>2000</v>
      </c>
      <c r="S7413" s="2" t="s">
        <v>2004</v>
      </c>
      <c r="T7413" s="2" t="s">
        <v>1502</v>
      </c>
      <c r="U7413" s="2" t="s">
        <v>2005</v>
      </c>
      <c r="V7413" s="2" t="s">
        <v>2006</v>
      </c>
    </row>
    <row r="7414" spans="1:22" x14ac:dyDescent="0.2">
      <c r="A7414" t="s">
        <v>335</v>
      </c>
      <c r="B7414">
        <v>3.8502999999999998</v>
      </c>
      <c r="D7414" t="s">
        <v>30</v>
      </c>
      <c r="E7414" t="s">
        <v>336</v>
      </c>
      <c r="F7414" t="s">
        <v>27</v>
      </c>
      <c r="G7414">
        <v>2</v>
      </c>
      <c r="H7414">
        <v>1.348151067341848</v>
      </c>
      <c r="I7414">
        <v>4.3409845976280087E-2</v>
      </c>
      <c r="J7414" t="s">
        <v>337</v>
      </c>
    </row>
    <row r="7415" spans="1:22" x14ac:dyDescent="0.2">
      <c r="A7415" t="s">
        <v>29</v>
      </c>
      <c r="B7415">
        <v>0.25026999999999999</v>
      </c>
      <c r="D7415" t="s">
        <v>30</v>
      </c>
      <c r="E7415" t="s">
        <v>31</v>
      </c>
      <c r="F7415" t="s">
        <v>27</v>
      </c>
      <c r="G7415">
        <v>2</v>
      </c>
      <c r="H7415">
        <v>-1.385214943900327</v>
      </c>
      <c r="I7415">
        <v>2.439508208471609E-2</v>
      </c>
      <c r="J7415" t="s">
        <v>358</v>
      </c>
    </row>
    <row r="7416" spans="1:22" x14ac:dyDescent="0.2">
      <c r="A7416" t="s">
        <v>332</v>
      </c>
      <c r="B7416">
        <v>1</v>
      </c>
      <c r="C7416" t="str">
        <f>B7406</f>
        <v>CM</v>
      </c>
      <c r="D7416" t="s">
        <v>53</v>
      </c>
      <c r="E7416" t="s">
        <v>339</v>
      </c>
      <c r="F7416" t="s">
        <v>33</v>
      </c>
      <c r="G7416">
        <v>0</v>
      </c>
      <c r="H7416">
        <v>1</v>
      </c>
      <c r="L7416" t="s">
        <v>73</v>
      </c>
      <c r="M7416">
        <f>VLOOKUP(C7416,'extension - production vol'!$B$6:$D$235,3,0)</f>
        <v>36.619</v>
      </c>
    </row>
    <row r="7417" spans="1:22" x14ac:dyDescent="0.2">
      <c r="A7417" t="s">
        <v>1434</v>
      </c>
      <c r="B7417">
        <v>9.5377999999999999E-9</v>
      </c>
      <c r="C7417" t="s">
        <v>49</v>
      </c>
      <c r="D7417" t="s">
        <v>15</v>
      </c>
      <c r="F7417" t="s">
        <v>36</v>
      </c>
      <c r="G7417">
        <v>2</v>
      </c>
      <c r="H7417">
        <v>-18.46800298604678</v>
      </c>
      <c r="I7417">
        <v>9.798894162072011E-2</v>
      </c>
      <c r="J7417" t="s">
        <v>340</v>
      </c>
      <c r="L7417" t="s">
        <v>1434</v>
      </c>
    </row>
    <row r="7418" spans="1:22" x14ac:dyDescent="0.2">
      <c r="A7418" t="s">
        <v>1435</v>
      </c>
      <c r="B7418">
        <v>5.0512999999999997E-9</v>
      </c>
      <c r="C7418" t="s">
        <v>49</v>
      </c>
      <c r="D7418" t="s">
        <v>15</v>
      </c>
      <c r="F7418" t="s">
        <v>36</v>
      </c>
      <c r="G7418">
        <v>2</v>
      </c>
      <c r="H7418">
        <v>-19.10362020104489</v>
      </c>
      <c r="I7418">
        <v>9.798894162072011E-2</v>
      </c>
      <c r="J7418" t="s">
        <v>340</v>
      </c>
      <c r="L7418" t="s">
        <v>1435</v>
      </c>
    </row>
    <row r="7419" spans="1:22" x14ac:dyDescent="0.2">
      <c r="A7419" t="s">
        <v>1439</v>
      </c>
      <c r="B7419">
        <v>2.7893999999999999E-9</v>
      </c>
      <c r="C7419" t="s">
        <v>49</v>
      </c>
      <c r="D7419" t="s">
        <v>15</v>
      </c>
      <c r="F7419" t="s">
        <v>36</v>
      </c>
      <c r="G7419">
        <v>2</v>
      </c>
      <c r="H7419">
        <v>-19.697439318003951</v>
      </c>
      <c r="I7419">
        <v>9.798894162072011E-2</v>
      </c>
      <c r="J7419" t="s">
        <v>340</v>
      </c>
      <c r="L7419" t="s">
        <v>1439</v>
      </c>
    </row>
    <row r="7420" spans="1:22" x14ac:dyDescent="0.2">
      <c r="A7420" t="s">
        <v>1440</v>
      </c>
      <c r="B7420">
        <v>5.6277000000000002E-8</v>
      </c>
      <c r="C7420" t="s">
        <v>49</v>
      </c>
      <c r="D7420" t="s">
        <v>15</v>
      </c>
      <c r="F7420" t="s">
        <v>36</v>
      </c>
      <c r="G7420">
        <v>2</v>
      </c>
      <c r="H7420">
        <v>-16.692979911025031</v>
      </c>
      <c r="I7420">
        <v>9.798894162072011E-2</v>
      </c>
      <c r="J7420" t="s">
        <v>340</v>
      </c>
      <c r="L7420" t="s">
        <v>1440</v>
      </c>
    </row>
    <row r="7421" spans="1:22" x14ac:dyDescent="0.2">
      <c r="A7421" t="s">
        <v>1441</v>
      </c>
      <c r="B7421">
        <v>4.4043E-10</v>
      </c>
      <c r="C7421" t="s">
        <v>35</v>
      </c>
      <c r="D7421" t="s">
        <v>15</v>
      </c>
      <c r="F7421" t="s">
        <v>36</v>
      </c>
      <c r="G7421">
        <v>2</v>
      </c>
      <c r="H7421">
        <v>-21.54326959350907</v>
      </c>
      <c r="I7421">
        <v>9.798894162072011E-2</v>
      </c>
      <c r="J7421" t="s">
        <v>340</v>
      </c>
      <c r="L7421" t="s">
        <v>1441</v>
      </c>
    </row>
    <row r="7422" spans="1:22" x14ac:dyDescent="0.2">
      <c r="A7422" t="s">
        <v>1442</v>
      </c>
      <c r="B7422">
        <v>7.3404E-9</v>
      </c>
      <c r="C7422" t="s">
        <v>35</v>
      </c>
      <c r="D7422" t="s">
        <v>15</v>
      </c>
      <c r="F7422" t="s">
        <v>36</v>
      </c>
      <c r="G7422">
        <v>2</v>
      </c>
      <c r="H7422">
        <v>-18.729872499892029</v>
      </c>
      <c r="I7422">
        <v>9.798894162072011E-2</v>
      </c>
      <c r="J7422" t="s">
        <v>340</v>
      </c>
      <c r="L7422" t="s">
        <v>1442</v>
      </c>
    </row>
    <row r="7423" spans="1:22" x14ac:dyDescent="0.2">
      <c r="A7423" t="s">
        <v>1452</v>
      </c>
      <c r="B7423">
        <v>3.8934000000000002E-10</v>
      </c>
      <c r="C7423" t="s">
        <v>35</v>
      </c>
      <c r="D7423" t="s">
        <v>15</v>
      </c>
      <c r="F7423" t="s">
        <v>36</v>
      </c>
      <c r="G7423">
        <v>2</v>
      </c>
      <c r="H7423">
        <v>-21.666568118067421</v>
      </c>
      <c r="I7423">
        <v>9.798894162072011E-2</v>
      </c>
      <c r="J7423" t="s">
        <v>340</v>
      </c>
      <c r="L7423" t="s">
        <v>1452</v>
      </c>
    </row>
    <row r="7424" spans="1:22" x14ac:dyDescent="0.2">
      <c r="A7424" t="s">
        <v>1453</v>
      </c>
      <c r="B7424">
        <v>4.7130000000000002E-10</v>
      </c>
      <c r="C7424" t="s">
        <v>35</v>
      </c>
      <c r="D7424" t="s">
        <v>15</v>
      </c>
      <c r="F7424" t="s">
        <v>36</v>
      </c>
      <c r="G7424">
        <v>2</v>
      </c>
      <c r="H7424">
        <v>-21.47552628199886</v>
      </c>
      <c r="I7424">
        <v>9.798894162072011E-2</v>
      </c>
      <c r="J7424" t="s">
        <v>340</v>
      </c>
      <c r="L7424" t="s">
        <v>1453</v>
      </c>
    </row>
    <row r="7425" spans="1:12" x14ac:dyDescent="0.2">
      <c r="A7425" t="s">
        <v>1454</v>
      </c>
      <c r="B7425">
        <v>6.1474000000000004E-11</v>
      </c>
      <c r="C7425" t="s">
        <v>35</v>
      </c>
      <c r="D7425" t="s">
        <v>15</v>
      </c>
      <c r="F7425" t="s">
        <v>36</v>
      </c>
      <c r="G7425">
        <v>2</v>
      </c>
      <c r="H7425">
        <v>-23.51240679473371</v>
      </c>
      <c r="I7425">
        <v>9.798894162072011E-2</v>
      </c>
      <c r="J7425" t="s">
        <v>340</v>
      </c>
      <c r="L7425" t="s">
        <v>1454</v>
      </c>
    </row>
    <row r="7426" spans="1:12" x14ac:dyDescent="0.2">
      <c r="A7426" t="s">
        <v>1455</v>
      </c>
      <c r="B7426">
        <v>1.2458999999999999E-8</v>
      </c>
      <c r="C7426" t="s">
        <v>35</v>
      </c>
      <c r="D7426" t="s">
        <v>15</v>
      </c>
      <c r="F7426" t="s">
        <v>36</v>
      </c>
      <c r="G7426">
        <v>2</v>
      </c>
      <c r="H7426">
        <v>-18.20082258362968</v>
      </c>
      <c r="I7426">
        <v>9.798894162072011E-2</v>
      </c>
      <c r="J7426" t="s">
        <v>340</v>
      </c>
      <c r="L7426" t="s">
        <v>1455</v>
      </c>
    </row>
    <row r="7427" spans="1:12" x14ac:dyDescent="0.2">
      <c r="A7427" t="s">
        <v>1456</v>
      </c>
      <c r="B7427">
        <v>6.5981999999999998E-9</v>
      </c>
      <c r="C7427" t="s">
        <v>35</v>
      </c>
      <c r="D7427" t="s">
        <v>15</v>
      </c>
      <c r="F7427" t="s">
        <v>36</v>
      </c>
      <c r="G7427">
        <v>2</v>
      </c>
      <c r="H7427">
        <v>-18.836468952383601</v>
      </c>
      <c r="I7427">
        <v>9.798894162072011E-2</v>
      </c>
      <c r="J7427" t="s">
        <v>340</v>
      </c>
      <c r="L7427" t="s">
        <v>1456</v>
      </c>
    </row>
    <row r="7428" spans="1:12" x14ac:dyDescent="0.2">
      <c r="A7428" t="s">
        <v>1461</v>
      </c>
      <c r="B7428">
        <v>1.0666E-9</v>
      </c>
      <c r="C7428" t="s">
        <v>49</v>
      </c>
      <c r="D7428" t="s">
        <v>15</v>
      </c>
      <c r="F7428" t="s">
        <v>36</v>
      </c>
      <c r="G7428">
        <v>2</v>
      </c>
      <c r="H7428">
        <v>-20.658789817762049</v>
      </c>
      <c r="I7428">
        <v>9.798894162072011E-2</v>
      </c>
      <c r="J7428" t="s">
        <v>340</v>
      </c>
      <c r="L7428" t="s">
        <v>1461</v>
      </c>
    </row>
    <row r="7429" spans="1:12" x14ac:dyDescent="0.2">
      <c r="A7429" t="s">
        <v>1457</v>
      </c>
      <c r="B7429">
        <v>1.7777000000000001E-8</v>
      </c>
      <c r="C7429" t="s">
        <v>49</v>
      </c>
      <c r="D7429" t="s">
        <v>15</v>
      </c>
      <c r="F7429" t="s">
        <v>36</v>
      </c>
      <c r="G7429">
        <v>2</v>
      </c>
      <c r="H7429">
        <v>-17.845360350005858</v>
      </c>
      <c r="I7429">
        <v>9.798894162072011E-2</v>
      </c>
      <c r="J7429" t="s">
        <v>340</v>
      </c>
      <c r="L7429" t="s">
        <v>1457</v>
      </c>
    </row>
    <row r="7430" spans="1:12" x14ac:dyDescent="0.2">
      <c r="A7430" t="s">
        <v>1462</v>
      </c>
      <c r="B7430">
        <v>5.6487000000000004E-10</v>
      </c>
      <c r="C7430" t="s">
        <v>49</v>
      </c>
      <c r="D7430" t="s">
        <v>15</v>
      </c>
      <c r="F7430" t="s">
        <v>36</v>
      </c>
      <c r="G7430">
        <v>2</v>
      </c>
      <c r="H7430">
        <v>-21.294425499752101</v>
      </c>
      <c r="I7430">
        <v>9.798894162072011E-2</v>
      </c>
      <c r="J7430" t="s">
        <v>340</v>
      </c>
      <c r="L7430" t="s">
        <v>1462</v>
      </c>
    </row>
    <row r="7431" spans="1:12" x14ac:dyDescent="0.2">
      <c r="A7431" t="s">
        <v>1458</v>
      </c>
      <c r="B7431">
        <v>9.4146000000000001E-9</v>
      </c>
      <c r="C7431" t="s">
        <v>49</v>
      </c>
      <c r="D7431" t="s">
        <v>15</v>
      </c>
      <c r="F7431" t="s">
        <v>36</v>
      </c>
      <c r="G7431">
        <v>2</v>
      </c>
      <c r="H7431">
        <v>-18.48100416113547</v>
      </c>
      <c r="I7431">
        <v>9.798894162072011E-2</v>
      </c>
      <c r="J7431" t="s">
        <v>340</v>
      </c>
      <c r="L7431" t="s">
        <v>1458</v>
      </c>
    </row>
    <row r="7432" spans="1:12" x14ac:dyDescent="0.2">
      <c r="A7432" t="s">
        <v>341</v>
      </c>
      <c r="B7432">
        <v>2.3616999999999999E-8</v>
      </c>
      <c r="C7432" t="s">
        <v>359</v>
      </c>
      <c r="D7432" t="s">
        <v>15</v>
      </c>
      <c r="F7432" t="s">
        <v>36</v>
      </c>
      <c r="G7432">
        <v>2</v>
      </c>
      <c r="H7432">
        <v>-17.561299045251399</v>
      </c>
      <c r="I7432">
        <v>9.798894162072011E-2</v>
      </c>
      <c r="J7432" t="s">
        <v>340</v>
      </c>
      <c r="L7432" t="s">
        <v>341</v>
      </c>
    </row>
    <row r="7433" spans="1:12" x14ac:dyDescent="0.2">
      <c r="A7433" t="s">
        <v>342</v>
      </c>
      <c r="B7433">
        <v>2.3616999999999999E-8</v>
      </c>
      <c r="C7433" t="s">
        <v>359</v>
      </c>
      <c r="D7433" t="s">
        <v>15</v>
      </c>
      <c r="F7433" t="s">
        <v>36</v>
      </c>
      <c r="G7433">
        <v>2</v>
      </c>
      <c r="H7433">
        <v>-17.561299045251399</v>
      </c>
      <c r="I7433">
        <v>9.798894162072011E-2</v>
      </c>
      <c r="J7433" t="s">
        <v>340</v>
      </c>
      <c r="L7433" t="s">
        <v>342</v>
      </c>
    </row>
    <row r="7434" spans="1:12" x14ac:dyDescent="0.2">
      <c r="A7434" t="s">
        <v>343</v>
      </c>
      <c r="B7434">
        <v>1.2508E-8</v>
      </c>
      <c r="C7434" t="s">
        <v>359</v>
      </c>
      <c r="D7434" t="s">
        <v>15</v>
      </c>
      <c r="F7434" t="s">
        <v>36</v>
      </c>
      <c r="G7434">
        <v>2</v>
      </c>
      <c r="H7434">
        <v>-18.196897397350821</v>
      </c>
      <c r="I7434">
        <v>9.798894162072011E-2</v>
      </c>
      <c r="J7434" t="s">
        <v>340</v>
      </c>
      <c r="L7434" t="s">
        <v>343</v>
      </c>
    </row>
    <row r="7435" spans="1:12" x14ac:dyDescent="0.2">
      <c r="A7435" t="s">
        <v>344</v>
      </c>
      <c r="B7435">
        <v>1.2508E-8</v>
      </c>
      <c r="C7435" t="s">
        <v>359</v>
      </c>
      <c r="D7435" t="s">
        <v>15</v>
      </c>
      <c r="F7435" t="s">
        <v>36</v>
      </c>
      <c r="G7435">
        <v>2</v>
      </c>
      <c r="H7435">
        <v>-18.196897397350821</v>
      </c>
      <c r="I7435">
        <v>9.798894162072011E-2</v>
      </c>
      <c r="J7435" t="s">
        <v>340</v>
      </c>
      <c r="L7435" t="s">
        <v>344</v>
      </c>
    </row>
    <row r="7436" spans="1:12" x14ac:dyDescent="0.2">
      <c r="A7436" t="s">
        <v>345</v>
      </c>
      <c r="B7436">
        <v>2.4797999999999997E-7</v>
      </c>
      <c r="C7436" t="s">
        <v>359</v>
      </c>
      <c r="D7436" t="s">
        <v>15</v>
      </c>
      <c r="F7436" t="s">
        <v>36</v>
      </c>
      <c r="G7436">
        <v>2</v>
      </c>
      <c r="H7436">
        <v>-15.20991773919472</v>
      </c>
      <c r="I7436">
        <v>9.798894162072011E-2</v>
      </c>
      <c r="J7436" t="s">
        <v>340</v>
      </c>
      <c r="L7436" t="s">
        <v>345</v>
      </c>
    </row>
    <row r="7437" spans="1:12" x14ac:dyDescent="0.2">
      <c r="A7437" t="s">
        <v>346</v>
      </c>
      <c r="B7437">
        <v>1.3133E-7</v>
      </c>
      <c r="C7437" t="s">
        <v>359</v>
      </c>
      <c r="D7437" t="s">
        <v>15</v>
      </c>
      <c r="F7437" t="s">
        <v>36</v>
      </c>
      <c r="G7437">
        <v>2</v>
      </c>
      <c r="H7437">
        <v>-15.845552597349339</v>
      </c>
      <c r="I7437">
        <v>9.798894162072011E-2</v>
      </c>
      <c r="J7437" t="s">
        <v>340</v>
      </c>
      <c r="L7437" t="s">
        <v>346</v>
      </c>
    </row>
    <row r="7438" spans="1:12" x14ac:dyDescent="0.2">
      <c r="A7438" t="s">
        <v>347</v>
      </c>
      <c r="B7438">
        <v>4.6489E-8</v>
      </c>
      <c r="C7438" t="s">
        <v>49</v>
      </c>
      <c r="D7438" t="s">
        <v>15</v>
      </c>
      <c r="F7438" t="s">
        <v>36</v>
      </c>
      <c r="G7438">
        <v>2</v>
      </c>
      <c r="H7438">
        <v>-16.884050111477411</v>
      </c>
      <c r="I7438">
        <v>9.798894162072011E-2</v>
      </c>
      <c r="J7438" t="s">
        <v>340</v>
      </c>
      <c r="L7438" t="s">
        <v>347</v>
      </c>
    </row>
    <row r="7439" spans="1:12" x14ac:dyDescent="0.2">
      <c r="A7439" t="s">
        <v>348</v>
      </c>
      <c r="B7439">
        <v>3.3766000000000001E-9</v>
      </c>
      <c r="C7439" t="s">
        <v>49</v>
      </c>
      <c r="D7439" t="s">
        <v>15</v>
      </c>
      <c r="F7439" t="s">
        <v>36</v>
      </c>
      <c r="G7439">
        <v>2</v>
      </c>
      <c r="H7439">
        <v>-19.506396550885459</v>
      </c>
      <c r="I7439">
        <v>9.798894162072011E-2</v>
      </c>
      <c r="J7439" t="s">
        <v>340</v>
      </c>
      <c r="L7439" t="s">
        <v>348</v>
      </c>
    </row>
    <row r="7440" spans="1:12" x14ac:dyDescent="0.2">
      <c r="A7440" t="s">
        <v>349</v>
      </c>
      <c r="B7440">
        <v>1.2213E-8</v>
      </c>
      <c r="C7440" t="s">
        <v>359</v>
      </c>
      <c r="D7440" t="s">
        <v>15</v>
      </c>
      <c r="F7440" t="s">
        <v>36</v>
      </c>
      <c r="G7440">
        <v>2</v>
      </c>
      <c r="H7440">
        <v>-18.220764878757461</v>
      </c>
      <c r="I7440">
        <v>9.798894162072011E-2</v>
      </c>
      <c r="J7440" t="s">
        <v>340</v>
      </c>
      <c r="L7440" t="s">
        <v>349</v>
      </c>
    </row>
    <row r="7441" spans="1:19" x14ac:dyDescent="0.2">
      <c r="A7441" t="s">
        <v>350</v>
      </c>
      <c r="B7441">
        <v>2.0354999999999999E-7</v>
      </c>
      <c r="C7441" t="s">
        <v>359</v>
      </c>
      <c r="D7441" t="s">
        <v>15</v>
      </c>
      <c r="F7441" t="s">
        <v>36</v>
      </c>
      <c r="G7441">
        <v>2</v>
      </c>
      <c r="H7441">
        <v>-15.40735416199742</v>
      </c>
      <c r="I7441">
        <v>9.798894162072011E-2</v>
      </c>
      <c r="J7441" t="s">
        <v>340</v>
      </c>
      <c r="L7441" t="s">
        <v>350</v>
      </c>
    </row>
    <row r="7442" spans="1:19" x14ac:dyDescent="0.2">
      <c r="A7442" t="s">
        <v>351</v>
      </c>
      <c r="B7442">
        <v>6.4681999999999996E-9</v>
      </c>
      <c r="C7442" t="s">
        <v>359</v>
      </c>
      <c r="D7442" t="s">
        <v>15</v>
      </c>
      <c r="F7442" t="s">
        <v>36</v>
      </c>
      <c r="G7442">
        <v>2</v>
      </c>
      <c r="H7442">
        <v>-18.856367974250119</v>
      </c>
      <c r="I7442">
        <v>9.798894162072011E-2</v>
      </c>
      <c r="J7442" t="s">
        <v>340</v>
      </c>
      <c r="L7442" t="s">
        <v>351</v>
      </c>
    </row>
    <row r="7443" spans="1:19" x14ac:dyDescent="0.2">
      <c r="A7443" t="s">
        <v>352</v>
      </c>
      <c r="B7443">
        <v>1.078E-7</v>
      </c>
      <c r="C7443" t="s">
        <v>359</v>
      </c>
      <c r="D7443" t="s">
        <v>15</v>
      </c>
      <c r="F7443" t="s">
        <v>36</v>
      </c>
      <c r="G7443">
        <v>2</v>
      </c>
      <c r="H7443">
        <v>-16.042988178471511</v>
      </c>
      <c r="I7443">
        <v>9.798894162072011E-2</v>
      </c>
      <c r="J7443" t="s">
        <v>340</v>
      </c>
      <c r="L7443" t="s">
        <v>352</v>
      </c>
    </row>
    <row r="7444" spans="1:19" x14ac:dyDescent="0.2">
      <c r="A7444" t="s">
        <v>442</v>
      </c>
      <c r="B7444">
        <v>2.0720999999999999E-3</v>
      </c>
      <c r="C7444" t="s">
        <v>42</v>
      </c>
      <c r="D7444" t="s">
        <v>16</v>
      </c>
      <c r="F7444" t="s">
        <v>36</v>
      </c>
      <c r="G7444">
        <v>2</v>
      </c>
      <c r="H7444">
        <v>-6.1791926932012373</v>
      </c>
      <c r="I7444">
        <v>4.3409845976280087E-2</v>
      </c>
      <c r="J7444" t="s">
        <v>353</v>
      </c>
      <c r="L7444" t="s">
        <v>443</v>
      </c>
    </row>
    <row r="7445" spans="1:19" x14ac:dyDescent="0.2">
      <c r="A7445" t="s">
        <v>354</v>
      </c>
      <c r="B7445">
        <v>-1.8648999999999999E-6</v>
      </c>
      <c r="C7445" t="s">
        <v>49</v>
      </c>
      <c r="D7445" t="s">
        <v>250</v>
      </c>
      <c r="F7445" t="s">
        <v>36</v>
      </c>
      <c r="G7445">
        <v>2</v>
      </c>
      <c r="H7445">
        <v>-13.19230312560901</v>
      </c>
      <c r="I7445">
        <v>4.3409845976280087E-2</v>
      </c>
      <c r="J7445" t="s">
        <v>353</v>
      </c>
      <c r="K7445" t="b">
        <v>1</v>
      </c>
      <c r="L7445" t="s">
        <v>355</v>
      </c>
    </row>
    <row r="7447" spans="1:19" s="2" customFormat="1" x14ac:dyDescent="0.2">
      <c r="A7447" s="2" t="s">
        <v>2</v>
      </c>
      <c r="B7447" s="2" t="s">
        <v>1459</v>
      </c>
    </row>
    <row r="7448" spans="1:19" x14ac:dyDescent="0.2">
      <c r="A7448" t="s">
        <v>4</v>
      </c>
      <c r="B7448" t="s">
        <v>404</v>
      </c>
    </row>
    <row r="7449" spans="1:19" x14ac:dyDescent="0.2">
      <c r="A7449" t="s">
        <v>6</v>
      </c>
      <c r="B7449" t="s">
        <v>1877</v>
      </c>
    </row>
    <row r="7450" spans="1:19" x14ac:dyDescent="0.2">
      <c r="A7450" t="s">
        <v>8</v>
      </c>
      <c r="B7450">
        <v>1</v>
      </c>
    </row>
    <row r="7451" spans="1:19" x14ac:dyDescent="0.2">
      <c r="A7451" t="s">
        <v>9</v>
      </c>
      <c r="B7451" t="s">
        <v>73</v>
      </c>
    </row>
    <row r="7452" spans="1:19" x14ac:dyDescent="0.2">
      <c r="A7452" t="s">
        <v>11</v>
      </c>
      <c r="B7452" t="s">
        <v>12</v>
      </c>
    </row>
    <row r="7453" spans="1:19" x14ac:dyDescent="0.2">
      <c r="A7453" t="s">
        <v>13</v>
      </c>
      <c r="B7453" t="s">
        <v>14</v>
      </c>
    </row>
    <row r="7454" spans="1:19" x14ac:dyDescent="0.2">
      <c r="A7454" t="s">
        <v>15</v>
      </c>
      <c r="B7454" t="s">
        <v>53</v>
      </c>
    </row>
    <row r="7455" spans="1:19" x14ac:dyDescent="0.2">
      <c r="A7455" t="s">
        <v>17</v>
      </c>
    </row>
    <row r="7456" spans="1:19" s="2" customFormat="1" x14ac:dyDescent="0.2">
      <c r="A7456" s="2" t="s">
        <v>18</v>
      </c>
      <c r="B7456" s="2" t="s">
        <v>19</v>
      </c>
      <c r="C7456" s="2" t="s">
        <v>6</v>
      </c>
      <c r="D7456" s="2" t="s">
        <v>15</v>
      </c>
      <c r="E7456" s="2" t="s">
        <v>20</v>
      </c>
      <c r="F7456" s="2" t="s">
        <v>13</v>
      </c>
      <c r="G7456" s="2" t="s">
        <v>21</v>
      </c>
      <c r="H7456" s="2" t="s">
        <v>9</v>
      </c>
      <c r="I7456" s="2" t="s">
        <v>4</v>
      </c>
      <c r="J7456" s="2" t="s">
        <v>1925</v>
      </c>
      <c r="K7456" s="2" t="s">
        <v>1998</v>
      </c>
      <c r="L7456" s="2" t="s">
        <v>2002</v>
      </c>
      <c r="M7456" s="2" t="s">
        <v>2001</v>
      </c>
      <c r="O7456" s="2" t="s">
        <v>2000</v>
      </c>
      <c r="P7456" s="2" t="s">
        <v>2004</v>
      </c>
      <c r="Q7456" s="2" t="s">
        <v>1502</v>
      </c>
      <c r="R7456" s="2" t="s">
        <v>2005</v>
      </c>
      <c r="S7456" s="2" t="s">
        <v>2006</v>
      </c>
    </row>
    <row r="7457" spans="1:10" x14ac:dyDescent="0.2">
      <c r="A7457" t="s">
        <v>335</v>
      </c>
      <c r="B7457">
        <v>3.8502999999999998</v>
      </c>
      <c r="D7457" t="s">
        <v>30</v>
      </c>
      <c r="E7457" t="s">
        <v>336</v>
      </c>
      <c r="F7457" t="s">
        <v>27</v>
      </c>
      <c r="G7457">
        <v>0</v>
      </c>
      <c r="I7457" t="s">
        <v>337</v>
      </c>
    </row>
    <row r="7458" spans="1:10" x14ac:dyDescent="0.2">
      <c r="A7458" t="s">
        <v>29</v>
      </c>
      <c r="B7458">
        <v>0.25026999999999999</v>
      </c>
      <c r="D7458" t="s">
        <v>30</v>
      </c>
      <c r="E7458" t="s">
        <v>31</v>
      </c>
      <c r="F7458" t="s">
        <v>27</v>
      </c>
      <c r="G7458">
        <v>0</v>
      </c>
      <c r="I7458" t="s">
        <v>338</v>
      </c>
    </row>
    <row r="7459" spans="1:10" x14ac:dyDescent="0.2">
      <c r="A7459" t="s">
        <v>1459</v>
      </c>
      <c r="B7459">
        <v>1</v>
      </c>
      <c r="C7459" t="str">
        <f>B7449</f>
        <v>SR</v>
      </c>
      <c r="D7459" t="s">
        <v>53</v>
      </c>
      <c r="E7459" t="s">
        <v>339</v>
      </c>
      <c r="F7459" t="s">
        <v>33</v>
      </c>
      <c r="G7459">
        <v>0</v>
      </c>
      <c r="H7459" t="s">
        <v>73</v>
      </c>
      <c r="J7459">
        <f>VLOOKUP(C7459,'extension - production vol'!$B$6:$D$235,3,0)</f>
        <v>3.0019999999999998</v>
      </c>
    </row>
    <row r="7460" spans="1:10" x14ac:dyDescent="0.2">
      <c r="A7460" t="s">
        <v>1439</v>
      </c>
      <c r="B7460">
        <v>6.4265290829504533E-9</v>
      </c>
      <c r="C7460" t="s">
        <v>49</v>
      </c>
      <c r="D7460" t="s">
        <v>15</v>
      </c>
      <c r="F7460" t="s">
        <v>36</v>
      </c>
      <c r="G7460">
        <v>0</v>
      </c>
      <c r="H7460" t="s">
        <v>1439</v>
      </c>
      <c r="I7460" t="s">
        <v>340</v>
      </c>
    </row>
    <row r="7461" spans="1:10" x14ac:dyDescent="0.2">
      <c r="A7461" t="s">
        <v>1440</v>
      </c>
      <c r="B7461">
        <v>7.9051994914169298E-8</v>
      </c>
      <c r="C7461" t="s">
        <v>49</v>
      </c>
      <c r="D7461" t="s">
        <v>15</v>
      </c>
      <c r="F7461" t="s">
        <v>36</v>
      </c>
      <c r="G7461">
        <v>0</v>
      </c>
      <c r="H7461" t="s">
        <v>1440</v>
      </c>
      <c r="I7461" t="s">
        <v>340</v>
      </c>
    </row>
    <row r="7462" spans="1:10" x14ac:dyDescent="0.2">
      <c r="A7462" t="s">
        <v>1441</v>
      </c>
      <c r="B7462">
        <v>4.3905136743696912E-9</v>
      </c>
      <c r="C7462" t="s">
        <v>35</v>
      </c>
      <c r="D7462" t="s">
        <v>15</v>
      </c>
      <c r="F7462" t="s">
        <v>36</v>
      </c>
      <c r="G7462">
        <v>0</v>
      </c>
      <c r="H7462" t="s">
        <v>1441</v>
      </c>
      <c r="I7462" t="s">
        <v>340</v>
      </c>
    </row>
    <row r="7463" spans="1:10" x14ac:dyDescent="0.2">
      <c r="A7463" t="s">
        <v>1442</v>
      </c>
      <c r="B7463">
        <v>1.0521308675626849E-7</v>
      </c>
      <c r="C7463" t="s">
        <v>35</v>
      </c>
      <c r="D7463" t="s">
        <v>15</v>
      </c>
      <c r="F7463" t="s">
        <v>36</v>
      </c>
      <c r="G7463">
        <v>0</v>
      </c>
      <c r="H7463" t="s">
        <v>1442</v>
      </c>
      <c r="I7463" t="s">
        <v>340</v>
      </c>
    </row>
    <row r="7464" spans="1:10" x14ac:dyDescent="0.2">
      <c r="A7464" t="s">
        <v>341</v>
      </c>
      <c r="B7464">
        <v>2.1036182300075951E-7</v>
      </c>
      <c r="C7464" t="s">
        <v>35</v>
      </c>
      <c r="D7464" t="s">
        <v>15</v>
      </c>
      <c r="F7464" t="s">
        <v>36</v>
      </c>
      <c r="G7464">
        <v>0</v>
      </c>
      <c r="H7464" t="s">
        <v>341</v>
      </c>
      <c r="I7464" t="s">
        <v>340</v>
      </c>
    </row>
    <row r="7465" spans="1:10" x14ac:dyDescent="0.2">
      <c r="A7465" t="s">
        <v>342</v>
      </c>
      <c r="B7465">
        <v>2.1036182300075951E-7</v>
      </c>
      <c r="C7465" t="s">
        <v>35</v>
      </c>
      <c r="D7465" t="s">
        <v>15</v>
      </c>
      <c r="F7465" t="s">
        <v>36</v>
      </c>
      <c r="G7465">
        <v>0</v>
      </c>
      <c r="H7465" t="s">
        <v>342</v>
      </c>
      <c r="I7465" t="s">
        <v>340</v>
      </c>
    </row>
    <row r="7466" spans="1:10" x14ac:dyDescent="0.2">
      <c r="A7466" t="s">
        <v>343</v>
      </c>
      <c r="B7466">
        <v>1.161457169463653E-7</v>
      </c>
      <c r="C7466" t="s">
        <v>35</v>
      </c>
      <c r="D7466" t="s">
        <v>15</v>
      </c>
      <c r="F7466" t="s">
        <v>36</v>
      </c>
      <c r="G7466">
        <v>0</v>
      </c>
      <c r="H7466" t="s">
        <v>343</v>
      </c>
      <c r="I7466" t="s">
        <v>340</v>
      </c>
    </row>
    <row r="7467" spans="1:10" x14ac:dyDescent="0.2">
      <c r="A7467" t="s">
        <v>344</v>
      </c>
      <c r="B7467">
        <v>1.161457169463653E-7</v>
      </c>
      <c r="C7467" t="s">
        <v>35</v>
      </c>
      <c r="D7467" t="s">
        <v>15</v>
      </c>
      <c r="F7467" t="s">
        <v>36</v>
      </c>
      <c r="G7467">
        <v>0</v>
      </c>
      <c r="H7467" t="s">
        <v>344</v>
      </c>
      <c r="I7467" t="s">
        <v>340</v>
      </c>
    </row>
    <row r="7468" spans="1:10" x14ac:dyDescent="0.2">
      <c r="A7468" t="s">
        <v>345</v>
      </c>
      <c r="B7468">
        <v>2.1895696433061281E-6</v>
      </c>
      <c r="C7468" t="s">
        <v>35</v>
      </c>
      <c r="D7468" t="s">
        <v>15</v>
      </c>
      <c r="F7468" t="s">
        <v>36</v>
      </c>
      <c r="G7468">
        <v>0</v>
      </c>
      <c r="H7468" t="s">
        <v>345</v>
      </c>
      <c r="I7468" t="s">
        <v>340</v>
      </c>
    </row>
    <row r="7469" spans="1:10" x14ac:dyDescent="0.2">
      <c r="A7469" t="s">
        <v>346</v>
      </c>
      <c r="B7469">
        <v>1.2113722961667671E-6</v>
      </c>
      <c r="C7469" t="s">
        <v>35</v>
      </c>
      <c r="D7469" t="s">
        <v>15</v>
      </c>
      <c r="F7469" t="s">
        <v>36</v>
      </c>
      <c r="G7469">
        <v>0</v>
      </c>
      <c r="H7469" t="s">
        <v>346</v>
      </c>
      <c r="I7469" t="s">
        <v>340</v>
      </c>
    </row>
    <row r="7470" spans="1:10" x14ac:dyDescent="0.2">
      <c r="A7470" t="s">
        <v>347</v>
      </c>
      <c r="B7470">
        <v>1.5412295411323661E-7</v>
      </c>
      <c r="C7470" t="s">
        <v>49</v>
      </c>
      <c r="D7470" t="s">
        <v>15</v>
      </c>
      <c r="F7470" t="s">
        <v>36</v>
      </c>
      <c r="G7470">
        <v>0</v>
      </c>
      <c r="H7470" t="s">
        <v>347</v>
      </c>
      <c r="I7470" t="s">
        <v>340</v>
      </c>
    </row>
    <row r="7471" spans="1:10" x14ac:dyDescent="0.2">
      <c r="A7471" t="s">
        <v>348</v>
      </c>
      <c r="B7471">
        <v>3.281510868019834E-9</v>
      </c>
      <c r="C7471" t="s">
        <v>49</v>
      </c>
      <c r="D7471" t="s">
        <v>15</v>
      </c>
      <c r="F7471" t="s">
        <v>36</v>
      </c>
      <c r="G7471">
        <v>0</v>
      </c>
      <c r="H7471" t="s">
        <v>348</v>
      </c>
      <c r="I7471" t="s">
        <v>340</v>
      </c>
    </row>
    <row r="7472" spans="1:10" x14ac:dyDescent="0.2">
      <c r="A7472" t="s">
        <v>349</v>
      </c>
      <c r="B7472">
        <v>9.554485716244923E-8</v>
      </c>
      <c r="C7472" t="s">
        <v>35</v>
      </c>
      <c r="D7472" t="s">
        <v>15</v>
      </c>
      <c r="F7472" t="s">
        <v>36</v>
      </c>
      <c r="G7472">
        <v>0</v>
      </c>
      <c r="H7472" t="s">
        <v>349</v>
      </c>
      <c r="I7472" t="s">
        <v>340</v>
      </c>
    </row>
    <row r="7473" spans="1:19" x14ac:dyDescent="0.2">
      <c r="A7473" t="s">
        <v>350</v>
      </c>
      <c r="B7473">
        <v>2.2976263270017552E-6</v>
      </c>
      <c r="C7473" t="s">
        <v>35</v>
      </c>
      <c r="D7473" t="s">
        <v>15</v>
      </c>
      <c r="F7473" t="s">
        <v>36</v>
      </c>
      <c r="G7473">
        <v>0</v>
      </c>
      <c r="H7473" t="s">
        <v>350</v>
      </c>
      <c r="I7473" t="s">
        <v>340</v>
      </c>
    </row>
    <row r="7474" spans="1:19" x14ac:dyDescent="0.2">
      <c r="A7474" t="s">
        <v>351</v>
      </c>
      <c r="B7474">
        <v>5.3061518888431617E-8</v>
      </c>
      <c r="C7474" t="s">
        <v>35</v>
      </c>
      <c r="D7474" t="s">
        <v>15</v>
      </c>
      <c r="F7474" t="s">
        <v>36</v>
      </c>
      <c r="G7474">
        <v>0</v>
      </c>
      <c r="H7474" t="s">
        <v>351</v>
      </c>
      <c r="I7474" t="s">
        <v>340</v>
      </c>
    </row>
    <row r="7475" spans="1:19" x14ac:dyDescent="0.2">
      <c r="A7475" t="s">
        <v>352</v>
      </c>
      <c r="B7475">
        <v>1.2739314288326559E-6</v>
      </c>
      <c r="C7475" t="s">
        <v>35</v>
      </c>
      <c r="D7475" t="s">
        <v>15</v>
      </c>
      <c r="F7475" t="s">
        <v>36</v>
      </c>
      <c r="G7475">
        <v>0</v>
      </c>
      <c r="H7475" t="s">
        <v>352</v>
      </c>
      <c r="I7475" t="s">
        <v>340</v>
      </c>
    </row>
    <row r="7476" spans="1:19" x14ac:dyDescent="0.2">
      <c r="A7476" t="s">
        <v>442</v>
      </c>
      <c r="B7476">
        <v>3.7025999999999999E-3</v>
      </c>
      <c r="C7476" t="s">
        <v>42</v>
      </c>
      <c r="D7476" t="s">
        <v>16</v>
      </c>
      <c r="F7476" t="s">
        <v>36</v>
      </c>
      <c r="G7476">
        <v>0</v>
      </c>
      <c r="H7476" t="s">
        <v>443</v>
      </c>
      <c r="I7476" t="s">
        <v>353</v>
      </c>
    </row>
    <row r="7477" spans="1:19" x14ac:dyDescent="0.2">
      <c r="A7477" t="s">
        <v>354</v>
      </c>
      <c r="B7477">
        <v>-3.3322999999999998E-6</v>
      </c>
      <c r="C7477" t="s">
        <v>49</v>
      </c>
      <c r="D7477" t="s">
        <v>250</v>
      </c>
      <c r="F7477" t="s">
        <v>36</v>
      </c>
      <c r="G7477">
        <v>0</v>
      </c>
      <c r="H7477" t="s">
        <v>355</v>
      </c>
      <c r="I7477" t="s">
        <v>353</v>
      </c>
    </row>
    <row r="7479" spans="1:19" s="2" customFormat="1" x14ac:dyDescent="0.2">
      <c r="A7479" s="2" t="s">
        <v>2</v>
      </c>
      <c r="B7479" s="2" t="s">
        <v>1460</v>
      </c>
    </row>
    <row r="7480" spans="1:19" x14ac:dyDescent="0.2">
      <c r="A7480" t="s">
        <v>4</v>
      </c>
      <c r="B7480" t="s">
        <v>404</v>
      </c>
    </row>
    <row r="7481" spans="1:19" x14ac:dyDescent="0.2">
      <c r="A7481" t="s">
        <v>6</v>
      </c>
      <c r="B7481" t="s">
        <v>1877</v>
      </c>
    </row>
    <row r="7482" spans="1:19" x14ac:dyDescent="0.2">
      <c r="A7482" t="s">
        <v>8</v>
      </c>
      <c r="B7482">
        <v>1</v>
      </c>
    </row>
    <row r="7483" spans="1:19" x14ac:dyDescent="0.2">
      <c r="A7483" t="s">
        <v>9</v>
      </c>
      <c r="B7483" t="s">
        <v>73</v>
      </c>
    </row>
    <row r="7484" spans="1:19" x14ac:dyDescent="0.2">
      <c r="A7484" t="s">
        <v>11</v>
      </c>
      <c r="B7484" t="s">
        <v>12</v>
      </c>
    </row>
    <row r="7485" spans="1:19" x14ac:dyDescent="0.2">
      <c r="A7485" t="s">
        <v>13</v>
      </c>
      <c r="B7485" t="s">
        <v>14</v>
      </c>
    </row>
    <row r="7486" spans="1:19" x14ac:dyDescent="0.2">
      <c r="A7486" t="s">
        <v>15</v>
      </c>
      <c r="B7486" t="s">
        <v>53</v>
      </c>
    </row>
    <row r="7487" spans="1:19" x14ac:dyDescent="0.2">
      <c r="A7487" t="s">
        <v>17</v>
      </c>
    </row>
    <row r="7488" spans="1:19" s="2" customFormat="1" x14ac:dyDescent="0.2">
      <c r="A7488" s="2" t="s">
        <v>18</v>
      </c>
      <c r="B7488" s="2" t="s">
        <v>19</v>
      </c>
      <c r="C7488" s="2" t="s">
        <v>6</v>
      </c>
      <c r="D7488" s="2" t="s">
        <v>15</v>
      </c>
      <c r="E7488" s="2" t="s">
        <v>20</v>
      </c>
      <c r="F7488" s="2" t="s">
        <v>13</v>
      </c>
      <c r="G7488" s="2" t="s">
        <v>21</v>
      </c>
      <c r="H7488" s="2" t="s">
        <v>9</v>
      </c>
      <c r="I7488" s="2" t="s">
        <v>4</v>
      </c>
      <c r="J7488" s="2" t="s">
        <v>1925</v>
      </c>
      <c r="K7488" s="2" t="s">
        <v>1998</v>
      </c>
      <c r="L7488" s="2" t="s">
        <v>2002</v>
      </c>
      <c r="M7488" s="2" t="s">
        <v>2001</v>
      </c>
      <c r="O7488" s="2" t="s">
        <v>2000</v>
      </c>
      <c r="P7488" s="2" t="s">
        <v>2004</v>
      </c>
      <c r="Q7488" s="2" t="s">
        <v>1502</v>
      </c>
      <c r="R7488" s="2" t="s">
        <v>2005</v>
      </c>
      <c r="S7488" s="2" t="s">
        <v>2006</v>
      </c>
    </row>
    <row r="7489" spans="1:10" x14ac:dyDescent="0.2">
      <c r="A7489" t="s">
        <v>335</v>
      </c>
      <c r="B7489">
        <v>3.8502999999999998</v>
      </c>
      <c r="D7489" t="s">
        <v>30</v>
      </c>
      <c r="E7489" t="s">
        <v>336</v>
      </c>
      <c r="F7489" t="s">
        <v>27</v>
      </c>
      <c r="G7489">
        <v>0</v>
      </c>
      <c r="I7489" t="s">
        <v>337</v>
      </c>
    </row>
    <row r="7490" spans="1:10" x14ac:dyDescent="0.2">
      <c r="A7490" t="s">
        <v>29</v>
      </c>
      <c r="B7490">
        <v>0.25026999999999999</v>
      </c>
      <c r="D7490" t="s">
        <v>30</v>
      </c>
      <c r="E7490" t="s">
        <v>31</v>
      </c>
      <c r="F7490" t="s">
        <v>27</v>
      </c>
      <c r="G7490">
        <v>0</v>
      </c>
      <c r="I7490" t="s">
        <v>338</v>
      </c>
    </row>
    <row r="7491" spans="1:10" x14ac:dyDescent="0.2">
      <c r="A7491" t="s">
        <v>1460</v>
      </c>
      <c r="B7491">
        <v>1</v>
      </c>
      <c r="C7491" t="str">
        <f>B7481</f>
        <v>SR</v>
      </c>
      <c r="D7491" t="s">
        <v>53</v>
      </c>
      <c r="E7491" t="s">
        <v>339</v>
      </c>
      <c r="F7491" t="s">
        <v>33</v>
      </c>
      <c r="G7491">
        <v>0</v>
      </c>
      <c r="H7491" t="s">
        <v>73</v>
      </c>
      <c r="J7491">
        <f>VLOOKUP(C7491,'extension - production vol'!$B$6:$D$235,3,0)</f>
        <v>3.0019999999999998</v>
      </c>
    </row>
    <row r="7492" spans="1:10" x14ac:dyDescent="0.2">
      <c r="A7492" t="s">
        <v>1434</v>
      </c>
      <c r="B7492">
        <v>3.3521534714391271E-8</v>
      </c>
      <c r="C7492" t="s">
        <v>49</v>
      </c>
      <c r="D7492" t="s">
        <v>15</v>
      </c>
      <c r="F7492" t="s">
        <v>36</v>
      </c>
      <c r="G7492">
        <v>0</v>
      </c>
      <c r="H7492" t="s">
        <v>1434</v>
      </c>
      <c r="I7492" t="s">
        <v>340</v>
      </c>
    </row>
    <row r="7493" spans="1:10" x14ac:dyDescent="0.2">
      <c r="A7493" t="s">
        <v>1435</v>
      </c>
      <c r="B7493">
        <v>1.7708617649119798E-8</v>
      </c>
      <c r="C7493" t="s">
        <v>49</v>
      </c>
      <c r="D7493" t="s">
        <v>15</v>
      </c>
      <c r="F7493" t="s">
        <v>36</v>
      </c>
      <c r="G7493">
        <v>0</v>
      </c>
      <c r="H7493" t="s">
        <v>1435</v>
      </c>
      <c r="I7493" t="s">
        <v>340</v>
      </c>
    </row>
    <row r="7494" spans="1:10" x14ac:dyDescent="0.2">
      <c r="A7494" t="s">
        <v>1452</v>
      </c>
      <c r="B7494">
        <v>3.0570455872195341E-10</v>
      </c>
      <c r="C7494" t="s">
        <v>35</v>
      </c>
      <c r="D7494" t="s">
        <v>15</v>
      </c>
      <c r="F7494" t="s">
        <v>36</v>
      </c>
      <c r="G7494">
        <v>0</v>
      </c>
      <c r="H7494" t="s">
        <v>1452</v>
      </c>
      <c r="I7494" t="s">
        <v>340</v>
      </c>
    </row>
    <row r="7495" spans="1:10" x14ac:dyDescent="0.2">
      <c r="A7495" t="s">
        <v>1453</v>
      </c>
      <c r="B7495">
        <v>3.7018911407736551E-10</v>
      </c>
      <c r="C7495" t="s">
        <v>35</v>
      </c>
      <c r="D7495" t="s">
        <v>15</v>
      </c>
      <c r="F7495" t="s">
        <v>36</v>
      </c>
      <c r="G7495">
        <v>0</v>
      </c>
      <c r="H7495" t="s">
        <v>1453</v>
      </c>
      <c r="I7495" t="s">
        <v>340</v>
      </c>
    </row>
    <row r="7496" spans="1:10" x14ac:dyDescent="0.2">
      <c r="A7496" t="s">
        <v>1454</v>
      </c>
      <c r="B7496">
        <v>4.824400067330827E-11</v>
      </c>
      <c r="C7496" t="s">
        <v>35</v>
      </c>
      <c r="D7496" t="s">
        <v>15</v>
      </c>
      <c r="F7496" t="s">
        <v>36</v>
      </c>
      <c r="G7496">
        <v>0</v>
      </c>
      <c r="H7496" t="s">
        <v>1454</v>
      </c>
      <c r="I7496" t="s">
        <v>340</v>
      </c>
    </row>
    <row r="7497" spans="1:10" x14ac:dyDescent="0.2">
      <c r="A7497" t="s">
        <v>1455</v>
      </c>
      <c r="B7497">
        <v>9.7920991465625702E-9</v>
      </c>
      <c r="C7497" t="s">
        <v>35</v>
      </c>
      <c r="D7497" t="s">
        <v>15</v>
      </c>
      <c r="F7497" t="s">
        <v>36</v>
      </c>
      <c r="G7497">
        <v>0</v>
      </c>
      <c r="H7497" t="s">
        <v>1455</v>
      </c>
      <c r="I7497" t="s">
        <v>340</v>
      </c>
    </row>
    <row r="7498" spans="1:10" x14ac:dyDescent="0.2">
      <c r="A7498" t="s">
        <v>1456</v>
      </c>
      <c r="B7498">
        <v>5.1826475970831156E-9</v>
      </c>
      <c r="C7498" t="s">
        <v>35</v>
      </c>
      <c r="D7498" t="s">
        <v>15</v>
      </c>
      <c r="F7498" t="s">
        <v>36</v>
      </c>
      <c r="G7498">
        <v>0</v>
      </c>
      <c r="H7498" t="s">
        <v>1456</v>
      </c>
      <c r="I7498" t="s">
        <v>340</v>
      </c>
    </row>
    <row r="7499" spans="1:10" x14ac:dyDescent="0.2">
      <c r="A7499" t="s">
        <v>1461</v>
      </c>
      <c r="B7499">
        <v>5.3404337904433668E-9</v>
      </c>
      <c r="C7499" t="s">
        <v>49</v>
      </c>
      <c r="D7499" t="s">
        <v>15</v>
      </c>
      <c r="F7499" t="s">
        <v>36</v>
      </c>
      <c r="G7499">
        <v>0</v>
      </c>
      <c r="H7499" t="s">
        <v>1461</v>
      </c>
      <c r="I7499" t="s">
        <v>340</v>
      </c>
    </row>
    <row r="7500" spans="1:10" x14ac:dyDescent="0.2">
      <c r="A7500" t="s">
        <v>1457</v>
      </c>
      <c r="B7500">
        <v>6.2434324500307844E-8</v>
      </c>
      <c r="C7500" t="s">
        <v>49</v>
      </c>
      <c r="D7500" t="s">
        <v>15</v>
      </c>
      <c r="F7500" t="s">
        <v>36</v>
      </c>
      <c r="G7500">
        <v>0</v>
      </c>
      <c r="H7500" t="s">
        <v>1457</v>
      </c>
      <c r="I7500" t="s">
        <v>340</v>
      </c>
    </row>
    <row r="7501" spans="1:10" x14ac:dyDescent="0.2">
      <c r="A7501" t="s">
        <v>1462</v>
      </c>
      <c r="B7501">
        <v>1.9816111689228142E-9</v>
      </c>
      <c r="C7501" t="s">
        <v>49</v>
      </c>
      <c r="D7501" t="s">
        <v>15</v>
      </c>
      <c r="F7501" t="s">
        <v>36</v>
      </c>
      <c r="G7501">
        <v>0</v>
      </c>
      <c r="H7501" t="s">
        <v>1462</v>
      </c>
      <c r="I7501" t="s">
        <v>340</v>
      </c>
    </row>
    <row r="7502" spans="1:10" x14ac:dyDescent="0.2">
      <c r="A7502" t="s">
        <v>1458</v>
      </c>
      <c r="B7502">
        <v>3.3001000093019847E-8</v>
      </c>
      <c r="C7502" t="s">
        <v>49</v>
      </c>
      <c r="D7502" t="s">
        <v>15</v>
      </c>
      <c r="F7502" t="s">
        <v>36</v>
      </c>
      <c r="G7502">
        <v>0</v>
      </c>
      <c r="H7502" t="s">
        <v>1458</v>
      </c>
      <c r="I7502" t="s">
        <v>340</v>
      </c>
    </row>
    <row r="7503" spans="1:10" x14ac:dyDescent="0.2">
      <c r="A7503" t="s">
        <v>442</v>
      </c>
      <c r="B7503">
        <v>3.7025999999999999E-3</v>
      </c>
      <c r="C7503" t="s">
        <v>42</v>
      </c>
      <c r="D7503" t="s">
        <v>16</v>
      </c>
      <c r="F7503" t="s">
        <v>36</v>
      </c>
      <c r="G7503">
        <v>0</v>
      </c>
      <c r="H7503" t="s">
        <v>443</v>
      </c>
      <c r="I7503" t="s">
        <v>353</v>
      </c>
    </row>
    <row r="7504" spans="1:10" x14ac:dyDescent="0.2">
      <c r="A7504" t="s">
        <v>354</v>
      </c>
      <c r="B7504">
        <v>-3.3322999999999998E-6</v>
      </c>
      <c r="C7504" t="s">
        <v>49</v>
      </c>
      <c r="D7504" t="s">
        <v>250</v>
      </c>
      <c r="F7504" t="s">
        <v>36</v>
      </c>
      <c r="G7504">
        <v>0</v>
      </c>
      <c r="H7504" t="s">
        <v>355</v>
      </c>
      <c r="I7504" t="s">
        <v>353</v>
      </c>
    </row>
    <row r="7506" spans="1:22" s="2" customFormat="1" x14ac:dyDescent="0.2">
      <c r="A7506" s="2" t="s">
        <v>2</v>
      </c>
      <c r="B7506" s="2" t="s">
        <v>332</v>
      </c>
    </row>
    <row r="7507" spans="1:22" x14ac:dyDescent="0.2">
      <c r="A7507" t="s">
        <v>4</v>
      </c>
      <c r="B7507" t="s">
        <v>356</v>
      </c>
    </row>
    <row r="7508" spans="1:22" x14ac:dyDescent="0.2">
      <c r="A7508" t="s">
        <v>6</v>
      </c>
      <c r="B7508" t="s">
        <v>1877</v>
      </c>
    </row>
    <row r="7509" spans="1:22" x14ac:dyDescent="0.2">
      <c r="A7509" t="s">
        <v>8</v>
      </c>
      <c r="B7509">
        <v>1</v>
      </c>
    </row>
    <row r="7510" spans="1:22" x14ac:dyDescent="0.2">
      <c r="A7510" t="s">
        <v>9</v>
      </c>
      <c r="B7510" t="s">
        <v>73</v>
      </c>
    </row>
    <row r="7511" spans="1:22" x14ac:dyDescent="0.2">
      <c r="A7511" t="s">
        <v>11</v>
      </c>
      <c r="B7511" t="s">
        <v>12</v>
      </c>
    </row>
    <row r="7512" spans="1:22" x14ac:dyDescent="0.2">
      <c r="A7512" t="s">
        <v>13</v>
      </c>
      <c r="B7512" t="s">
        <v>14</v>
      </c>
    </row>
    <row r="7513" spans="1:22" x14ac:dyDescent="0.2">
      <c r="A7513" t="s">
        <v>15</v>
      </c>
      <c r="B7513" t="s">
        <v>53</v>
      </c>
    </row>
    <row r="7514" spans="1:22" x14ac:dyDescent="0.2">
      <c r="A7514" t="s">
        <v>17</v>
      </c>
    </row>
    <row r="7515" spans="1:22" s="2" customFormat="1" x14ac:dyDescent="0.2">
      <c r="A7515" s="2" t="s">
        <v>18</v>
      </c>
      <c r="B7515" s="2" t="s">
        <v>19</v>
      </c>
      <c r="C7515" s="2" t="s">
        <v>6</v>
      </c>
      <c r="D7515" s="2" t="s">
        <v>15</v>
      </c>
      <c r="E7515" s="2" t="s">
        <v>20</v>
      </c>
      <c r="F7515" s="2" t="s">
        <v>13</v>
      </c>
      <c r="G7515" s="2" t="s">
        <v>21</v>
      </c>
      <c r="H7515" s="2" t="s">
        <v>22</v>
      </c>
      <c r="I7515" s="2" t="s">
        <v>23</v>
      </c>
      <c r="J7515" s="2" t="s">
        <v>4</v>
      </c>
      <c r="K7515" s="2" t="s">
        <v>24</v>
      </c>
      <c r="L7515" s="2" t="s">
        <v>9</v>
      </c>
      <c r="M7515" s="2" t="s">
        <v>1998</v>
      </c>
      <c r="O7515" s="2" t="s">
        <v>2002</v>
      </c>
      <c r="P7515" s="2" t="s">
        <v>2003</v>
      </c>
      <c r="Q7515" s="2" t="s">
        <v>2001</v>
      </c>
      <c r="R7515" s="2" t="s">
        <v>2000</v>
      </c>
      <c r="S7515" s="2" t="s">
        <v>2004</v>
      </c>
      <c r="T7515" s="2" t="s">
        <v>1502</v>
      </c>
      <c r="U7515" s="2" t="s">
        <v>2005</v>
      </c>
      <c r="V7515" s="2" t="s">
        <v>2006</v>
      </c>
    </row>
    <row r="7516" spans="1:22" x14ac:dyDescent="0.2">
      <c r="A7516" t="s">
        <v>335</v>
      </c>
      <c r="B7516">
        <v>3.8502999999999998</v>
      </c>
      <c r="D7516" t="s">
        <v>30</v>
      </c>
      <c r="E7516" t="s">
        <v>336</v>
      </c>
      <c r="F7516" t="s">
        <v>27</v>
      </c>
      <c r="G7516">
        <v>2</v>
      </c>
      <c r="H7516">
        <v>1.348151067341848</v>
      </c>
      <c r="I7516">
        <v>4.3409845976280087E-2</v>
      </c>
      <c r="J7516" t="s">
        <v>337</v>
      </c>
    </row>
    <row r="7517" spans="1:22" x14ac:dyDescent="0.2">
      <c r="A7517" t="s">
        <v>29</v>
      </c>
      <c r="B7517">
        <v>0.25026999999999999</v>
      </c>
      <c r="D7517" t="s">
        <v>30</v>
      </c>
      <c r="E7517" t="s">
        <v>31</v>
      </c>
      <c r="F7517" t="s">
        <v>27</v>
      </c>
      <c r="G7517">
        <v>2</v>
      </c>
      <c r="H7517">
        <v>-1.385214943900327</v>
      </c>
      <c r="I7517">
        <v>2.439508208471609E-2</v>
      </c>
      <c r="J7517" t="s">
        <v>358</v>
      </c>
    </row>
    <row r="7518" spans="1:22" x14ac:dyDescent="0.2">
      <c r="A7518" t="s">
        <v>332</v>
      </c>
      <c r="B7518">
        <v>1</v>
      </c>
      <c r="C7518" t="str">
        <f>B7508</f>
        <v>SR</v>
      </c>
      <c r="D7518" t="s">
        <v>53</v>
      </c>
      <c r="E7518" t="s">
        <v>339</v>
      </c>
      <c r="F7518" t="s">
        <v>33</v>
      </c>
      <c r="G7518">
        <v>0</v>
      </c>
      <c r="H7518">
        <v>1</v>
      </c>
      <c r="L7518" t="s">
        <v>73</v>
      </c>
      <c r="M7518">
        <f>VLOOKUP(C7518,'extension - production vol'!$B$6:$D$235,3,0)</f>
        <v>3.0019999999999998</v>
      </c>
    </row>
    <row r="7519" spans="1:22" x14ac:dyDescent="0.2">
      <c r="A7519" t="s">
        <v>1434</v>
      </c>
      <c r="B7519">
        <v>9.5377999999999999E-9</v>
      </c>
      <c r="C7519" t="s">
        <v>49</v>
      </c>
      <c r="D7519" t="s">
        <v>15</v>
      </c>
      <c r="F7519" t="s">
        <v>36</v>
      </c>
      <c r="G7519">
        <v>2</v>
      </c>
      <c r="H7519">
        <v>-18.46800298604678</v>
      </c>
      <c r="I7519">
        <v>9.798894162072011E-2</v>
      </c>
      <c r="J7519" t="s">
        <v>340</v>
      </c>
      <c r="L7519" t="s">
        <v>1434</v>
      </c>
    </row>
    <row r="7520" spans="1:22" x14ac:dyDescent="0.2">
      <c r="A7520" t="s">
        <v>1435</v>
      </c>
      <c r="B7520">
        <v>5.0512999999999997E-9</v>
      </c>
      <c r="C7520" t="s">
        <v>49</v>
      </c>
      <c r="D7520" t="s">
        <v>15</v>
      </c>
      <c r="F7520" t="s">
        <v>36</v>
      </c>
      <c r="G7520">
        <v>2</v>
      </c>
      <c r="H7520">
        <v>-19.10362020104489</v>
      </c>
      <c r="I7520">
        <v>9.798894162072011E-2</v>
      </c>
      <c r="J7520" t="s">
        <v>340</v>
      </c>
      <c r="L7520" t="s">
        <v>1435</v>
      </c>
    </row>
    <row r="7521" spans="1:12" x14ac:dyDescent="0.2">
      <c r="A7521" t="s">
        <v>1439</v>
      </c>
      <c r="B7521">
        <v>2.7893999999999999E-9</v>
      </c>
      <c r="C7521" t="s">
        <v>49</v>
      </c>
      <c r="D7521" t="s">
        <v>15</v>
      </c>
      <c r="F7521" t="s">
        <v>36</v>
      </c>
      <c r="G7521">
        <v>2</v>
      </c>
      <c r="H7521">
        <v>-19.697439318003951</v>
      </c>
      <c r="I7521">
        <v>9.798894162072011E-2</v>
      </c>
      <c r="J7521" t="s">
        <v>340</v>
      </c>
      <c r="L7521" t="s">
        <v>1439</v>
      </c>
    </row>
    <row r="7522" spans="1:12" x14ac:dyDescent="0.2">
      <c r="A7522" t="s">
        <v>1440</v>
      </c>
      <c r="B7522">
        <v>5.6277000000000002E-8</v>
      </c>
      <c r="C7522" t="s">
        <v>49</v>
      </c>
      <c r="D7522" t="s">
        <v>15</v>
      </c>
      <c r="F7522" t="s">
        <v>36</v>
      </c>
      <c r="G7522">
        <v>2</v>
      </c>
      <c r="H7522">
        <v>-16.692979911025031</v>
      </c>
      <c r="I7522">
        <v>9.798894162072011E-2</v>
      </c>
      <c r="J7522" t="s">
        <v>340</v>
      </c>
      <c r="L7522" t="s">
        <v>1440</v>
      </c>
    </row>
    <row r="7523" spans="1:12" x14ac:dyDescent="0.2">
      <c r="A7523" t="s">
        <v>1441</v>
      </c>
      <c r="B7523">
        <v>4.4043E-10</v>
      </c>
      <c r="C7523" t="s">
        <v>35</v>
      </c>
      <c r="D7523" t="s">
        <v>15</v>
      </c>
      <c r="F7523" t="s">
        <v>36</v>
      </c>
      <c r="G7523">
        <v>2</v>
      </c>
      <c r="H7523">
        <v>-21.54326959350907</v>
      </c>
      <c r="I7523">
        <v>9.798894162072011E-2</v>
      </c>
      <c r="J7523" t="s">
        <v>340</v>
      </c>
      <c r="L7523" t="s">
        <v>1441</v>
      </c>
    </row>
    <row r="7524" spans="1:12" x14ac:dyDescent="0.2">
      <c r="A7524" t="s">
        <v>1442</v>
      </c>
      <c r="B7524">
        <v>7.3404E-9</v>
      </c>
      <c r="C7524" t="s">
        <v>35</v>
      </c>
      <c r="D7524" t="s">
        <v>15</v>
      </c>
      <c r="F7524" t="s">
        <v>36</v>
      </c>
      <c r="G7524">
        <v>2</v>
      </c>
      <c r="H7524">
        <v>-18.729872499892029</v>
      </c>
      <c r="I7524">
        <v>9.798894162072011E-2</v>
      </c>
      <c r="J7524" t="s">
        <v>340</v>
      </c>
      <c r="L7524" t="s">
        <v>1442</v>
      </c>
    </row>
    <row r="7525" spans="1:12" x14ac:dyDescent="0.2">
      <c r="A7525" t="s">
        <v>1452</v>
      </c>
      <c r="B7525">
        <v>3.8934000000000002E-10</v>
      </c>
      <c r="C7525" t="s">
        <v>35</v>
      </c>
      <c r="D7525" t="s">
        <v>15</v>
      </c>
      <c r="F7525" t="s">
        <v>36</v>
      </c>
      <c r="G7525">
        <v>2</v>
      </c>
      <c r="H7525">
        <v>-21.666568118067421</v>
      </c>
      <c r="I7525">
        <v>9.798894162072011E-2</v>
      </c>
      <c r="J7525" t="s">
        <v>340</v>
      </c>
      <c r="L7525" t="s">
        <v>1452</v>
      </c>
    </row>
    <row r="7526" spans="1:12" x14ac:dyDescent="0.2">
      <c r="A7526" t="s">
        <v>1453</v>
      </c>
      <c r="B7526">
        <v>4.7130000000000002E-10</v>
      </c>
      <c r="C7526" t="s">
        <v>35</v>
      </c>
      <c r="D7526" t="s">
        <v>15</v>
      </c>
      <c r="F7526" t="s">
        <v>36</v>
      </c>
      <c r="G7526">
        <v>2</v>
      </c>
      <c r="H7526">
        <v>-21.47552628199886</v>
      </c>
      <c r="I7526">
        <v>9.798894162072011E-2</v>
      </c>
      <c r="J7526" t="s">
        <v>340</v>
      </c>
      <c r="L7526" t="s">
        <v>1453</v>
      </c>
    </row>
    <row r="7527" spans="1:12" x14ac:dyDescent="0.2">
      <c r="A7527" t="s">
        <v>1454</v>
      </c>
      <c r="B7527">
        <v>6.1474000000000004E-11</v>
      </c>
      <c r="C7527" t="s">
        <v>35</v>
      </c>
      <c r="D7527" t="s">
        <v>15</v>
      </c>
      <c r="F7527" t="s">
        <v>36</v>
      </c>
      <c r="G7527">
        <v>2</v>
      </c>
      <c r="H7527">
        <v>-23.51240679473371</v>
      </c>
      <c r="I7527">
        <v>9.798894162072011E-2</v>
      </c>
      <c r="J7527" t="s">
        <v>340</v>
      </c>
      <c r="L7527" t="s">
        <v>1454</v>
      </c>
    </row>
    <row r="7528" spans="1:12" x14ac:dyDescent="0.2">
      <c r="A7528" t="s">
        <v>1455</v>
      </c>
      <c r="B7528">
        <v>1.2458999999999999E-8</v>
      </c>
      <c r="C7528" t="s">
        <v>35</v>
      </c>
      <c r="D7528" t="s">
        <v>15</v>
      </c>
      <c r="F7528" t="s">
        <v>36</v>
      </c>
      <c r="G7528">
        <v>2</v>
      </c>
      <c r="H7528">
        <v>-18.20082258362968</v>
      </c>
      <c r="I7528">
        <v>9.798894162072011E-2</v>
      </c>
      <c r="J7528" t="s">
        <v>340</v>
      </c>
      <c r="L7528" t="s">
        <v>1455</v>
      </c>
    </row>
    <row r="7529" spans="1:12" x14ac:dyDescent="0.2">
      <c r="A7529" t="s">
        <v>1456</v>
      </c>
      <c r="B7529">
        <v>6.5981999999999998E-9</v>
      </c>
      <c r="C7529" t="s">
        <v>35</v>
      </c>
      <c r="D7529" t="s">
        <v>15</v>
      </c>
      <c r="F7529" t="s">
        <v>36</v>
      </c>
      <c r="G7529">
        <v>2</v>
      </c>
      <c r="H7529">
        <v>-18.836468952383601</v>
      </c>
      <c r="I7529">
        <v>9.798894162072011E-2</v>
      </c>
      <c r="J7529" t="s">
        <v>340</v>
      </c>
      <c r="L7529" t="s">
        <v>1456</v>
      </c>
    </row>
    <row r="7530" spans="1:12" x14ac:dyDescent="0.2">
      <c r="A7530" t="s">
        <v>1461</v>
      </c>
      <c r="B7530">
        <v>1.0666E-9</v>
      </c>
      <c r="C7530" t="s">
        <v>49</v>
      </c>
      <c r="D7530" t="s">
        <v>15</v>
      </c>
      <c r="F7530" t="s">
        <v>36</v>
      </c>
      <c r="G7530">
        <v>2</v>
      </c>
      <c r="H7530">
        <v>-20.658789817762049</v>
      </c>
      <c r="I7530">
        <v>9.798894162072011E-2</v>
      </c>
      <c r="J7530" t="s">
        <v>340</v>
      </c>
      <c r="L7530" t="s">
        <v>1461</v>
      </c>
    </row>
    <row r="7531" spans="1:12" x14ac:dyDescent="0.2">
      <c r="A7531" t="s">
        <v>1457</v>
      </c>
      <c r="B7531">
        <v>1.7777000000000001E-8</v>
      </c>
      <c r="C7531" t="s">
        <v>49</v>
      </c>
      <c r="D7531" t="s">
        <v>15</v>
      </c>
      <c r="F7531" t="s">
        <v>36</v>
      </c>
      <c r="G7531">
        <v>2</v>
      </c>
      <c r="H7531">
        <v>-17.845360350005858</v>
      </c>
      <c r="I7531">
        <v>9.798894162072011E-2</v>
      </c>
      <c r="J7531" t="s">
        <v>340</v>
      </c>
      <c r="L7531" t="s">
        <v>1457</v>
      </c>
    </row>
    <row r="7532" spans="1:12" x14ac:dyDescent="0.2">
      <c r="A7532" t="s">
        <v>1462</v>
      </c>
      <c r="B7532">
        <v>5.6487000000000004E-10</v>
      </c>
      <c r="C7532" t="s">
        <v>49</v>
      </c>
      <c r="D7532" t="s">
        <v>15</v>
      </c>
      <c r="F7532" t="s">
        <v>36</v>
      </c>
      <c r="G7532">
        <v>2</v>
      </c>
      <c r="H7532">
        <v>-21.294425499752101</v>
      </c>
      <c r="I7532">
        <v>9.798894162072011E-2</v>
      </c>
      <c r="J7532" t="s">
        <v>340</v>
      </c>
      <c r="L7532" t="s">
        <v>1462</v>
      </c>
    </row>
    <row r="7533" spans="1:12" x14ac:dyDescent="0.2">
      <c r="A7533" t="s">
        <v>1458</v>
      </c>
      <c r="B7533">
        <v>9.4146000000000001E-9</v>
      </c>
      <c r="C7533" t="s">
        <v>49</v>
      </c>
      <c r="D7533" t="s">
        <v>15</v>
      </c>
      <c r="F7533" t="s">
        <v>36</v>
      </c>
      <c r="G7533">
        <v>2</v>
      </c>
      <c r="H7533">
        <v>-18.48100416113547</v>
      </c>
      <c r="I7533">
        <v>9.798894162072011E-2</v>
      </c>
      <c r="J7533" t="s">
        <v>340</v>
      </c>
      <c r="L7533" t="s">
        <v>1458</v>
      </c>
    </row>
    <row r="7534" spans="1:12" x14ac:dyDescent="0.2">
      <c r="A7534" t="s">
        <v>341</v>
      </c>
      <c r="B7534">
        <v>2.3616999999999999E-8</v>
      </c>
      <c r="C7534" t="s">
        <v>359</v>
      </c>
      <c r="D7534" t="s">
        <v>15</v>
      </c>
      <c r="F7534" t="s">
        <v>36</v>
      </c>
      <c r="G7534">
        <v>2</v>
      </c>
      <c r="H7534">
        <v>-17.561299045251399</v>
      </c>
      <c r="I7534">
        <v>9.798894162072011E-2</v>
      </c>
      <c r="J7534" t="s">
        <v>340</v>
      </c>
      <c r="L7534" t="s">
        <v>341</v>
      </c>
    </row>
    <row r="7535" spans="1:12" x14ac:dyDescent="0.2">
      <c r="A7535" t="s">
        <v>342</v>
      </c>
      <c r="B7535">
        <v>2.3616999999999999E-8</v>
      </c>
      <c r="C7535" t="s">
        <v>359</v>
      </c>
      <c r="D7535" t="s">
        <v>15</v>
      </c>
      <c r="F7535" t="s">
        <v>36</v>
      </c>
      <c r="G7535">
        <v>2</v>
      </c>
      <c r="H7535">
        <v>-17.561299045251399</v>
      </c>
      <c r="I7535">
        <v>9.798894162072011E-2</v>
      </c>
      <c r="J7535" t="s">
        <v>340</v>
      </c>
      <c r="L7535" t="s">
        <v>342</v>
      </c>
    </row>
    <row r="7536" spans="1:12" x14ac:dyDescent="0.2">
      <c r="A7536" t="s">
        <v>343</v>
      </c>
      <c r="B7536">
        <v>1.2508E-8</v>
      </c>
      <c r="C7536" t="s">
        <v>359</v>
      </c>
      <c r="D7536" t="s">
        <v>15</v>
      </c>
      <c r="F7536" t="s">
        <v>36</v>
      </c>
      <c r="G7536">
        <v>2</v>
      </c>
      <c r="H7536">
        <v>-18.196897397350821</v>
      </c>
      <c r="I7536">
        <v>9.798894162072011E-2</v>
      </c>
      <c r="J7536" t="s">
        <v>340</v>
      </c>
      <c r="L7536" t="s">
        <v>343</v>
      </c>
    </row>
    <row r="7537" spans="1:12" x14ac:dyDescent="0.2">
      <c r="A7537" t="s">
        <v>344</v>
      </c>
      <c r="B7537">
        <v>1.2508E-8</v>
      </c>
      <c r="C7537" t="s">
        <v>359</v>
      </c>
      <c r="D7537" t="s">
        <v>15</v>
      </c>
      <c r="F7537" t="s">
        <v>36</v>
      </c>
      <c r="G7537">
        <v>2</v>
      </c>
      <c r="H7537">
        <v>-18.196897397350821</v>
      </c>
      <c r="I7537">
        <v>9.798894162072011E-2</v>
      </c>
      <c r="J7537" t="s">
        <v>340</v>
      </c>
      <c r="L7537" t="s">
        <v>344</v>
      </c>
    </row>
    <row r="7538" spans="1:12" x14ac:dyDescent="0.2">
      <c r="A7538" t="s">
        <v>345</v>
      </c>
      <c r="B7538">
        <v>2.4797999999999997E-7</v>
      </c>
      <c r="C7538" t="s">
        <v>359</v>
      </c>
      <c r="D7538" t="s">
        <v>15</v>
      </c>
      <c r="F7538" t="s">
        <v>36</v>
      </c>
      <c r="G7538">
        <v>2</v>
      </c>
      <c r="H7538">
        <v>-15.20991773919472</v>
      </c>
      <c r="I7538">
        <v>9.798894162072011E-2</v>
      </c>
      <c r="J7538" t="s">
        <v>340</v>
      </c>
      <c r="L7538" t="s">
        <v>345</v>
      </c>
    </row>
    <row r="7539" spans="1:12" x14ac:dyDescent="0.2">
      <c r="A7539" t="s">
        <v>346</v>
      </c>
      <c r="B7539">
        <v>1.3133E-7</v>
      </c>
      <c r="C7539" t="s">
        <v>359</v>
      </c>
      <c r="D7539" t="s">
        <v>15</v>
      </c>
      <c r="F7539" t="s">
        <v>36</v>
      </c>
      <c r="G7539">
        <v>2</v>
      </c>
      <c r="H7539">
        <v>-15.845552597349339</v>
      </c>
      <c r="I7539">
        <v>9.798894162072011E-2</v>
      </c>
      <c r="J7539" t="s">
        <v>340</v>
      </c>
      <c r="L7539" t="s">
        <v>346</v>
      </c>
    </row>
    <row r="7540" spans="1:12" x14ac:dyDescent="0.2">
      <c r="A7540" t="s">
        <v>347</v>
      </c>
      <c r="B7540">
        <v>4.6489E-8</v>
      </c>
      <c r="C7540" t="s">
        <v>49</v>
      </c>
      <c r="D7540" t="s">
        <v>15</v>
      </c>
      <c r="F7540" t="s">
        <v>36</v>
      </c>
      <c r="G7540">
        <v>2</v>
      </c>
      <c r="H7540">
        <v>-16.884050111477411</v>
      </c>
      <c r="I7540">
        <v>9.798894162072011E-2</v>
      </c>
      <c r="J7540" t="s">
        <v>340</v>
      </c>
      <c r="L7540" t="s">
        <v>347</v>
      </c>
    </row>
    <row r="7541" spans="1:12" x14ac:dyDescent="0.2">
      <c r="A7541" t="s">
        <v>348</v>
      </c>
      <c r="B7541">
        <v>3.3766000000000001E-9</v>
      </c>
      <c r="C7541" t="s">
        <v>49</v>
      </c>
      <c r="D7541" t="s">
        <v>15</v>
      </c>
      <c r="F7541" t="s">
        <v>36</v>
      </c>
      <c r="G7541">
        <v>2</v>
      </c>
      <c r="H7541">
        <v>-19.506396550885459</v>
      </c>
      <c r="I7541">
        <v>9.798894162072011E-2</v>
      </c>
      <c r="J7541" t="s">
        <v>340</v>
      </c>
      <c r="L7541" t="s">
        <v>348</v>
      </c>
    </row>
    <row r="7542" spans="1:12" x14ac:dyDescent="0.2">
      <c r="A7542" t="s">
        <v>349</v>
      </c>
      <c r="B7542">
        <v>1.2213E-8</v>
      </c>
      <c r="C7542" t="s">
        <v>359</v>
      </c>
      <c r="D7542" t="s">
        <v>15</v>
      </c>
      <c r="F7542" t="s">
        <v>36</v>
      </c>
      <c r="G7542">
        <v>2</v>
      </c>
      <c r="H7542">
        <v>-18.220764878757461</v>
      </c>
      <c r="I7542">
        <v>9.798894162072011E-2</v>
      </c>
      <c r="J7542" t="s">
        <v>340</v>
      </c>
      <c r="L7542" t="s">
        <v>349</v>
      </c>
    </row>
    <row r="7543" spans="1:12" x14ac:dyDescent="0.2">
      <c r="A7543" t="s">
        <v>350</v>
      </c>
      <c r="B7543">
        <v>2.0354999999999999E-7</v>
      </c>
      <c r="C7543" t="s">
        <v>359</v>
      </c>
      <c r="D7543" t="s">
        <v>15</v>
      </c>
      <c r="F7543" t="s">
        <v>36</v>
      </c>
      <c r="G7543">
        <v>2</v>
      </c>
      <c r="H7543">
        <v>-15.40735416199742</v>
      </c>
      <c r="I7543">
        <v>9.798894162072011E-2</v>
      </c>
      <c r="J7543" t="s">
        <v>340</v>
      </c>
      <c r="L7543" t="s">
        <v>350</v>
      </c>
    </row>
    <row r="7544" spans="1:12" x14ac:dyDescent="0.2">
      <c r="A7544" t="s">
        <v>351</v>
      </c>
      <c r="B7544">
        <v>6.4681999999999996E-9</v>
      </c>
      <c r="C7544" t="s">
        <v>359</v>
      </c>
      <c r="D7544" t="s">
        <v>15</v>
      </c>
      <c r="F7544" t="s">
        <v>36</v>
      </c>
      <c r="G7544">
        <v>2</v>
      </c>
      <c r="H7544">
        <v>-18.856367974250119</v>
      </c>
      <c r="I7544">
        <v>9.798894162072011E-2</v>
      </c>
      <c r="J7544" t="s">
        <v>340</v>
      </c>
      <c r="L7544" t="s">
        <v>351</v>
      </c>
    </row>
    <row r="7545" spans="1:12" x14ac:dyDescent="0.2">
      <c r="A7545" t="s">
        <v>352</v>
      </c>
      <c r="B7545">
        <v>1.078E-7</v>
      </c>
      <c r="C7545" t="s">
        <v>359</v>
      </c>
      <c r="D7545" t="s">
        <v>15</v>
      </c>
      <c r="F7545" t="s">
        <v>36</v>
      </c>
      <c r="G7545">
        <v>2</v>
      </c>
      <c r="H7545">
        <v>-16.042988178471511</v>
      </c>
      <c r="I7545">
        <v>9.798894162072011E-2</v>
      </c>
      <c r="J7545" t="s">
        <v>340</v>
      </c>
      <c r="L7545" t="s">
        <v>352</v>
      </c>
    </row>
    <row r="7546" spans="1:12" x14ac:dyDescent="0.2">
      <c r="A7546" t="s">
        <v>442</v>
      </c>
      <c r="B7546">
        <v>2.0720999999999999E-3</v>
      </c>
      <c r="C7546" t="s">
        <v>42</v>
      </c>
      <c r="D7546" t="s">
        <v>16</v>
      </c>
      <c r="F7546" t="s">
        <v>36</v>
      </c>
      <c r="G7546">
        <v>2</v>
      </c>
      <c r="H7546">
        <v>-6.1791926932012373</v>
      </c>
      <c r="I7546">
        <v>4.3409845976280087E-2</v>
      </c>
      <c r="J7546" t="s">
        <v>353</v>
      </c>
      <c r="L7546" t="s">
        <v>443</v>
      </c>
    </row>
    <row r="7547" spans="1:12" x14ac:dyDescent="0.2">
      <c r="A7547" t="s">
        <v>354</v>
      </c>
      <c r="B7547">
        <v>-1.8648999999999999E-6</v>
      </c>
      <c r="C7547" t="s">
        <v>49</v>
      </c>
      <c r="D7547" t="s">
        <v>250</v>
      </c>
      <c r="F7547" t="s">
        <v>36</v>
      </c>
      <c r="G7547">
        <v>2</v>
      </c>
      <c r="H7547">
        <v>-13.19230312560901</v>
      </c>
      <c r="I7547">
        <v>4.3409845976280087E-2</v>
      </c>
      <c r="J7547" t="s">
        <v>353</v>
      </c>
      <c r="K7547" t="b">
        <v>1</v>
      </c>
      <c r="L7547" t="s">
        <v>355</v>
      </c>
    </row>
    <row r="7549" spans="1:12" s="2" customFormat="1" x14ac:dyDescent="0.2">
      <c r="A7549" s="2" t="s">
        <v>2</v>
      </c>
      <c r="B7549" s="2" t="s">
        <v>1459</v>
      </c>
    </row>
    <row r="7550" spans="1:12" x14ac:dyDescent="0.2">
      <c r="A7550" t="s">
        <v>4</v>
      </c>
      <c r="B7550" t="s">
        <v>404</v>
      </c>
    </row>
    <row r="7551" spans="1:12" x14ac:dyDescent="0.2">
      <c r="A7551" t="s">
        <v>6</v>
      </c>
      <c r="B7551" t="s">
        <v>1618</v>
      </c>
    </row>
    <row r="7552" spans="1:12" x14ac:dyDescent="0.2">
      <c r="A7552" t="s">
        <v>8</v>
      </c>
      <c r="B7552">
        <v>1</v>
      </c>
    </row>
    <row r="7553" spans="1:19" x14ac:dyDescent="0.2">
      <c r="A7553" t="s">
        <v>9</v>
      </c>
      <c r="B7553" t="s">
        <v>73</v>
      </c>
    </row>
    <row r="7554" spans="1:19" x14ac:dyDescent="0.2">
      <c r="A7554" t="s">
        <v>11</v>
      </c>
      <c r="B7554" t="s">
        <v>12</v>
      </c>
    </row>
    <row r="7555" spans="1:19" x14ac:dyDescent="0.2">
      <c r="A7555" t="s">
        <v>13</v>
      </c>
      <c r="B7555" t="s">
        <v>14</v>
      </c>
    </row>
    <row r="7556" spans="1:19" x14ac:dyDescent="0.2">
      <c r="A7556" t="s">
        <v>15</v>
      </c>
      <c r="B7556" t="s">
        <v>53</v>
      </c>
    </row>
    <row r="7557" spans="1:19" x14ac:dyDescent="0.2">
      <c r="A7557" t="s">
        <v>17</v>
      </c>
    </row>
    <row r="7558" spans="1:19" s="2" customFormat="1" x14ac:dyDescent="0.2">
      <c r="A7558" s="2" t="s">
        <v>18</v>
      </c>
      <c r="B7558" s="2" t="s">
        <v>19</v>
      </c>
      <c r="C7558" s="2" t="s">
        <v>6</v>
      </c>
      <c r="D7558" s="2" t="s">
        <v>15</v>
      </c>
      <c r="E7558" s="2" t="s">
        <v>20</v>
      </c>
      <c r="F7558" s="2" t="s">
        <v>13</v>
      </c>
      <c r="G7558" s="2" t="s">
        <v>21</v>
      </c>
      <c r="H7558" s="2" t="s">
        <v>9</v>
      </c>
      <c r="I7558" s="2" t="s">
        <v>4</v>
      </c>
      <c r="J7558" s="2" t="s">
        <v>1925</v>
      </c>
      <c r="K7558" s="2" t="s">
        <v>1998</v>
      </c>
      <c r="L7558" s="2" t="s">
        <v>2002</v>
      </c>
      <c r="M7558" s="2" t="s">
        <v>2001</v>
      </c>
      <c r="O7558" s="2" t="s">
        <v>2000</v>
      </c>
      <c r="P7558" s="2" t="s">
        <v>2004</v>
      </c>
      <c r="Q7558" s="2" t="s">
        <v>1502</v>
      </c>
      <c r="R7558" s="2" t="s">
        <v>2005</v>
      </c>
      <c r="S7558" s="2" t="s">
        <v>2006</v>
      </c>
    </row>
    <row r="7559" spans="1:19" x14ac:dyDescent="0.2">
      <c r="A7559" t="s">
        <v>335</v>
      </c>
      <c r="B7559">
        <v>3.8502999999999998</v>
      </c>
      <c r="D7559" t="s">
        <v>30</v>
      </c>
      <c r="E7559" t="s">
        <v>336</v>
      </c>
      <c r="F7559" t="s">
        <v>27</v>
      </c>
      <c r="G7559">
        <v>0</v>
      </c>
      <c r="I7559" t="s">
        <v>337</v>
      </c>
    </row>
    <row r="7560" spans="1:19" x14ac:dyDescent="0.2">
      <c r="A7560" t="s">
        <v>29</v>
      </c>
      <c r="B7560">
        <v>0.25026999999999999</v>
      </c>
      <c r="D7560" t="s">
        <v>30</v>
      </c>
      <c r="E7560" t="s">
        <v>31</v>
      </c>
      <c r="F7560" t="s">
        <v>27</v>
      </c>
      <c r="G7560">
        <v>0</v>
      </c>
      <c r="I7560" t="s">
        <v>338</v>
      </c>
    </row>
    <row r="7561" spans="1:19" x14ac:dyDescent="0.2">
      <c r="A7561" t="s">
        <v>1459</v>
      </c>
      <c r="B7561">
        <v>1</v>
      </c>
      <c r="C7561" t="str">
        <f>B7551</f>
        <v>BI</v>
      </c>
      <c r="D7561" t="s">
        <v>53</v>
      </c>
      <c r="E7561" t="s">
        <v>339</v>
      </c>
      <c r="F7561" t="s">
        <v>33</v>
      </c>
      <c r="G7561">
        <v>0</v>
      </c>
      <c r="H7561" t="s">
        <v>73</v>
      </c>
      <c r="J7561">
        <f>VLOOKUP(C7561,'extension - production vol'!$B$6:$D$235,3,0)</f>
        <v>2.5230000000000001</v>
      </c>
    </row>
    <row r="7562" spans="1:19" x14ac:dyDescent="0.2">
      <c r="A7562" t="s">
        <v>1439</v>
      </c>
      <c r="B7562">
        <v>6.4265290829504533E-9</v>
      </c>
      <c r="C7562" t="s">
        <v>49</v>
      </c>
      <c r="D7562" t="s">
        <v>15</v>
      </c>
      <c r="F7562" t="s">
        <v>36</v>
      </c>
      <c r="G7562">
        <v>0</v>
      </c>
      <c r="H7562" t="s">
        <v>1439</v>
      </c>
      <c r="I7562" t="s">
        <v>340</v>
      </c>
    </row>
    <row r="7563" spans="1:19" x14ac:dyDescent="0.2">
      <c r="A7563" t="s">
        <v>1440</v>
      </c>
      <c r="B7563">
        <v>7.9051994914169298E-8</v>
      </c>
      <c r="C7563" t="s">
        <v>49</v>
      </c>
      <c r="D7563" t="s">
        <v>15</v>
      </c>
      <c r="F7563" t="s">
        <v>36</v>
      </c>
      <c r="G7563">
        <v>0</v>
      </c>
      <c r="H7563" t="s">
        <v>1440</v>
      </c>
      <c r="I7563" t="s">
        <v>340</v>
      </c>
    </row>
    <row r="7564" spans="1:19" x14ac:dyDescent="0.2">
      <c r="A7564" t="s">
        <v>1441</v>
      </c>
      <c r="B7564">
        <v>4.3905136743696912E-9</v>
      </c>
      <c r="C7564" t="s">
        <v>35</v>
      </c>
      <c r="D7564" t="s">
        <v>15</v>
      </c>
      <c r="F7564" t="s">
        <v>36</v>
      </c>
      <c r="G7564">
        <v>0</v>
      </c>
      <c r="H7564" t="s">
        <v>1441</v>
      </c>
      <c r="I7564" t="s">
        <v>340</v>
      </c>
    </row>
    <row r="7565" spans="1:19" x14ac:dyDescent="0.2">
      <c r="A7565" t="s">
        <v>1442</v>
      </c>
      <c r="B7565">
        <v>1.0521308675626849E-7</v>
      </c>
      <c r="C7565" t="s">
        <v>35</v>
      </c>
      <c r="D7565" t="s">
        <v>15</v>
      </c>
      <c r="F7565" t="s">
        <v>36</v>
      </c>
      <c r="G7565">
        <v>0</v>
      </c>
      <c r="H7565" t="s">
        <v>1442</v>
      </c>
      <c r="I7565" t="s">
        <v>340</v>
      </c>
    </row>
    <row r="7566" spans="1:19" x14ac:dyDescent="0.2">
      <c r="A7566" t="s">
        <v>341</v>
      </c>
      <c r="B7566">
        <v>2.1036182300075951E-7</v>
      </c>
      <c r="C7566" t="s">
        <v>35</v>
      </c>
      <c r="D7566" t="s">
        <v>15</v>
      </c>
      <c r="F7566" t="s">
        <v>36</v>
      </c>
      <c r="G7566">
        <v>0</v>
      </c>
      <c r="H7566" t="s">
        <v>341</v>
      </c>
      <c r="I7566" t="s">
        <v>340</v>
      </c>
    </row>
    <row r="7567" spans="1:19" x14ac:dyDescent="0.2">
      <c r="A7567" t="s">
        <v>342</v>
      </c>
      <c r="B7567">
        <v>2.1036182300075951E-7</v>
      </c>
      <c r="C7567" t="s">
        <v>35</v>
      </c>
      <c r="D7567" t="s">
        <v>15</v>
      </c>
      <c r="F7567" t="s">
        <v>36</v>
      </c>
      <c r="G7567">
        <v>0</v>
      </c>
      <c r="H7567" t="s">
        <v>342</v>
      </c>
      <c r="I7567" t="s">
        <v>340</v>
      </c>
    </row>
    <row r="7568" spans="1:19" x14ac:dyDescent="0.2">
      <c r="A7568" t="s">
        <v>343</v>
      </c>
      <c r="B7568">
        <v>1.161457169463653E-7</v>
      </c>
      <c r="C7568" t="s">
        <v>35</v>
      </c>
      <c r="D7568" t="s">
        <v>15</v>
      </c>
      <c r="F7568" t="s">
        <v>36</v>
      </c>
      <c r="G7568">
        <v>0</v>
      </c>
      <c r="H7568" t="s">
        <v>343</v>
      </c>
      <c r="I7568" t="s">
        <v>340</v>
      </c>
    </row>
    <row r="7569" spans="1:9" x14ac:dyDescent="0.2">
      <c r="A7569" t="s">
        <v>344</v>
      </c>
      <c r="B7569">
        <v>1.161457169463653E-7</v>
      </c>
      <c r="C7569" t="s">
        <v>35</v>
      </c>
      <c r="D7569" t="s">
        <v>15</v>
      </c>
      <c r="F7569" t="s">
        <v>36</v>
      </c>
      <c r="G7569">
        <v>0</v>
      </c>
      <c r="H7569" t="s">
        <v>344</v>
      </c>
      <c r="I7569" t="s">
        <v>340</v>
      </c>
    </row>
    <row r="7570" spans="1:9" x14ac:dyDescent="0.2">
      <c r="A7570" t="s">
        <v>345</v>
      </c>
      <c r="B7570">
        <v>2.1895696433061281E-6</v>
      </c>
      <c r="C7570" t="s">
        <v>35</v>
      </c>
      <c r="D7570" t="s">
        <v>15</v>
      </c>
      <c r="F7570" t="s">
        <v>36</v>
      </c>
      <c r="G7570">
        <v>0</v>
      </c>
      <c r="H7570" t="s">
        <v>345</v>
      </c>
      <c r="I7570" t="s">
        <v>340</v>
      </c>
    </row>
    <row r="7571" spans="1:9" x14ac:dyDescent="0.2">
      <c r="A7571" t="s">
        <v>346</v>
      </c>
      <c r="B7571">
        <v>1.2113722961667671E-6</v>
      </c>
      <c r="C7571" t="s">
        <v>35</v>
      </c>
      <c r="D7571" t="s">
        <v>15</v>
      </c>
      <c r="F7571" t="s">
        <v>36</v>
      </c>
      <c r="G7571">
        <v>0</v>
      </c>
      <c r="H7571" t="s">
        <v>346</v>
      </c>
      <c r="I7571" t="s">
        <v>340</v>
      </c>
    </row>
    <row r="7572" spans="1:9" x14ac:dyDescent="0.2">
      <c r="A7572" t="s">
        <v>347</v>
      </c>
      <c r="B7572">
        <v>1.5412295411323661E-7</v>
      </c>
      <c r="C7572" t="s">
        <v>49</v>
      </c>
      <c r="D7572" t="s">
        <v>15</v>
      </c>
      <c r="F7572" t="s">
        <v>36</v>
      </c>
      <c r="G7572">
        <v>0</v>
      </c>
      <c r="H7572" t="s">
        <v>347</v>
      </c>
      <c r="I7572" t="s">
        <v>340</v>
      </c>
    </row>
    <row r="7573" spans="1:9" x14ac:dyDescent="0.2">
      <c r="A7573" t="s">
        <v>348</v>
      </c>
      <c r="B7573">
        <v>3.281510868019834E-9</v>
      </c>
      <c r="C7573" t="s">
        <v>49</v>
      </c>
      <c r="D7573" t="s">
        <v>15</v>
      </c>
      <c r="F7573" t="s">
        <v>36</v>
      </c>
      <c r="G7573">
        <v>0</v>
      </c>
      <c r="H7573" t="s">
        <v>348</v>
      </c>
      <c r="I7573" t="s">
        <v>340</v>
      </c>
    </row>
    <row r="7574" spans="1:9" x14ac:dyDescent="0.2">
      <c r="A7574" t="s">
        <v>349</v>
      </c>
      <c r="B7574">
        <v>9.554485716244923E-8</v>
      </c>
      <c r="C7574" t="s">
        <v>35</v>
      </c>
      <c r="D7574" t="s">
        <v>15</v>
      </c>
      <c r="F7574" t="s">
        <v>36</v>
      </c>
      <c r="G7574">
        <v>0</v>
      </c>
      <c r="H7574" t="s">
        <v>349</v>
      </c>
      <c r="I7574" t="s">
        <v>340</v>
      </c>
    </row>
    <row r="7575" spans="1:9" x14ac:dyDescent="0.2">
      <c r="A7575" t="s">
        <v>350</v>
      </c>
      <c r="B7575">
        <v>2.2976263270017552E-6</v>
      </c>
      <c r="C7575" t="s">
        <v>35</v>
      </c>
      <c r="D7575" t="s">
        <v>15</v>
      </c>
      <c r="F7575" t="s">
        <v>36</v>
      </c>
      <c r="G7575">
        <v>0</v>
      </c>
      <c r="H7575" t="s">
        <v>350</v>
      </c>
      <c r="I7575" t="s">
        <v>340</v>
      </c>
    </row>
    <row r="7576" spans="1:9" x14ac:dyDescent="0.2">
      <c r="A7576" t="s">
        <v>351</v>
      </c>
      <c r="B7576">
        <v>5.3061518888431617E-8</v>
      </c>
      <c r="C7576" t="s">
        <v>35</v>
      </c>
      <c r="D7576" t="s">
        <v>15</v>
      </c>
      <c r="F7576" t="s">
        <v>36</v>
      </c>
      <c r="G7576">
        <v>0</v>
      </c>
      <c r="H7576" t="s">
        <v>351</v>
      </c>
      <c r="I7576" t="s">
        <v>340</v>
      </c>
    </row>
    <row r="7577" spans="1:9" x14ac:dyDescent="0.2">
      <c r="A7577" t="s">
        <v>352</v>
      </c>
      <c r="B7577">
        <v>1.2739314288326559E-6</v>
      </c>
      <c r="C7577" t="s">
        <v>35</v>
      </c>
      <c r="D7577" t="s">
        <v>15</v>
      </c>
      <c r="F7577" t="s">
        <v>36</v>
      </c>
      <c r="G7577">
        <v>0</v>
      </c>
      <c r="H7577" t="s">
        <v>352</v>
      </c>
      <c r="I7577" t="s">
        <v>340</v>
      </c>
    </row>
    <row r="7578" spans="1:9" x14ac:dyDescent="0.2">
      <c r="A7578" t="s">
        <v>442</v>
      </c>
      <c r="B7578">
        <v>3.7025999999999999E-3</v>
      </c>
      <c r="C7578" t="s">
        <v>42</v>
      </c>
      <c r="D7578" t="s">
        <v>16</v>
      </c>
      <c r="F7578" t="s">
        <v>36</v>
      </c>
      <c r="G7578">
        <v>0</v>
      </c>
      <c r="H7578" t="s">
        <v>443</v>
      </c>
      <c r="I7578" t="s">
        <v>353</v>
      </c>
    </row>
    <row r="7579" spans="1:9" x14ac:dyDescent="0.2">
      <c r="A7579" t="s">
        <v>354</v>
      </c>
      <c r="B7579">
        <v>-3.3322999999999998E-6</v>
      </c>
      <c r="C7579" t="s">
        <v>49</v>
      </c>
      <c r="D7579" t="s">
        <v>250</v>
      </c>
      <c r="F7579" t="s">
        <v>36</v>
      </c>
      <c r="G7579">
        <v>0</v>
      </c>
      <c r="H7579" t="s">
        <v>355</v>
      </c>
      <c r="I7579" t="s">
        <v>353</v>
      </c>
    </row>
    <row r="7581" spans="1:9" s="2" customFormat="1" x14ac:dyDescent="0.2">
      <c r="A7581" s="2" t="s">
        <v>2</v>
      </c>
      <c r="B7581" s="2" t="s">
        <v>1460</v>
      </c>
    </row>
    <row r="7582" spans="1:9" x14ac:dyDescent="0.2">
      <c r="A7582" t="s">
        <v>4</v>
      </c>
      <c r="B7582" t="s">
        <v>404</v>
      </c>
    </row>
    <row r="7583" spans="1:9" x14ac:dyDescent="0.2">
      <c r="A7583" t="s">
        <v>6</v>
      </c>
      <c r="B7583" t="s">
        <v>1618</v>
      </c>
    </row>
    <row r="7584" spans="1:9" x14ac:dyDescent="0.2">
      <c r="A7584" t="s">
        <v>8</v>
      </c>
      <c r="B7584">
        <v>1</v>
      </c>
    </row>
    <row r="7585" spans="1:19" x14ac:dyDescent="0.2">
      <c r="A7585" t="s">
        <v>9</v>
      </c>
      <c r="B7585" t="s">
        <v>73</v>
      </c>
    </row>
    <row r="7586" spans="1:19" x14ac:dyDescent="0.2">
      <c r="A7586" t="s">
        <v>11</v>
      </c>
      <c r="B7586" t="s">
        <v>12</v>
      </c>
    </row>
    <row r="7587" spans="1:19" x14ac:dyDescent="0.2">
      <c r="A7587" t="s">
        <v>13</v>
      </c>
      <c r="B7587" t="s">
        <v>14</v>
      </c>
    </row>
    <row r="7588" spans="1:19" x14ac:dyDescent="0.2">
      <c r="A7588" t="s">
        <v>15</v>
      </c>
      <c r="B7588" t="s">
        <v>53</v>
      </c>
    </row>
    <row r="7589" spans="1:19" x14ac:dyDescent="0.2">
      <c r="A7589" t="s">
        <v>17</v>
      </c>
    </row>
    <row r="7590" spans="1:19" s="2" customFormat="1" x14ac:dyDescent="0.2">
      <c r="A7590" s="2" t="s">
        <v>18</v>
      </c>
      <c r="B7590" s="2" t="s">
        <v>19</v>
      </c>
      <c r="C7590" s="2" t="s">
        <v>6</v>
      </c>
      <c r="D7590" s="2" t="s">
        <v>15</v>
      </c>
      <c r="E7590" s="2" t="s">
        <v>20</v>
      </c>
      <c r="F7590" s="2" t="s">
        <v>13</v>
      </c>
      <c r="G7590" s="2" t="s">
        <v>21</v>
      </c>
      <c r="H7590" s="2" t="s">
        <v>9</v>
      </c>
      <c r="I7590" s="2" t="s">
        <v>4</v>
      </c>
      <c r="J7590" s="2" t="s">
        <v>1925</v>
      </c>
      <c r="K7590" s="2" t="s">
        <v>1998</v>
      </c>
      <c r="L7590" s="2" t="s">
        <v>2002</v>
      </c>
      <c r="M7590" s="2" t="s">
        <v>2001</v>
      </c>
      <c r="O7590" s="2" t="s">
        <v>2000</v>
      </c>
      <c r="P7590" s="2" t="s">
        <v>2004</v>
      </c>
      <c r="Q7590" s="2" t="s">
        <v>1502</v>
      </c>
      <c r="R7590" s="2" t="s">
        <v>2005</v>
      </c>
      <c r="S7590" s="2" t="s">
        <v>2006</v>
      </c>
    </row>
    <row r="7591" spans="1:19" x14ac:dyDescent="0.2">
      <c r="A7591" t="s">
        <v>335</v>
      </c>
      <c r="B7591">
        <v>3.8502999999999998</v>
      </c>
      <c r="D7591" t="s">
        <v>30</v>
      </c>
      <c r="E7591" t="s">
        <v>336</v>
      </c>
      <c r="F7591" t="s">
        <v>27</v>
      </c>
      <c r="G7591">
        <v>0</v>
      </c>
      <c r="I7591" t="s">
        <v>337</v>
      </c>
    </row>
    <row r="7592" spans="1:19" x14ac:dyDescent="0.2">
      <c r="A7592" t="s">
        <v>29</v>
      </c>
      <c r="B7592">
        <v>0.25026999999999999</v>
      </c>
      <c r="D7592" t="s">
        <v>30</v>
      </c>
      <c r="E7592" t="s">
        <v>31</v>
      </c>
      <c r="F7592" t="s">
        <v>27</v>
      </c>
      <c r="G7592">
        <v>0</v>
      </c>
      <c r="I7592" t="s">
        <v>338</v>
      </c>
    </row>
    <row r="7593" spans="1:19" x14ac:dyDescent="0.2">
      <c r="A7593" t="s">
        <v>1460</v>
      </c>
      <c r="B7593">
        <v>1</v>
      </c>
      <c r="C7593" t="str">
        <f>B7583</f>
        <v>BI</v>
      </c>
      <c r="D7593" t="s">
        <v>53</v>
      </c>
      <c r="E7593" t="s">
        <v>339</v>
      </c>
      <c r="F7593" t="s">
        <v>33</v>
      </c>
      <c r="G7593">
        <v>0</v>
      </c>
      <c r="H7593" t="s">
        <v>73</v>
      </c>
      <c r="J7593">
        <f>VLOOKUP(C7593,'extension - production vol'!$B$6:$D$235,3,0)</f>
        <v>2.5230000000000001</v>
      </c>
    </row>
    <row r="7594" spans="1:19" x14ac:dyDescent="0.2">
      <c r="A7594" t="s">
        <v>1434</v>
      </c>
      <c r="B7594">
        <v>3.3521534714391271E-8</v>
      </c>
      <c r="C7594" t="s">
        <v>49</v>
      </c>
      <c r="D7594" t="s">
        <v>15</v>
      </c>
      <c r="F7594" t="s">
        <v>36</v>
      </c>
      <c r="G7594">
        <v>0</v>
      </c>
      <c r="H7594" t="s">
        <v>1434</v>
      </c>
      <c r="I7594" t="s">
        <v>340</v>
      </c>
    </row>
    <row r="7595" spans="1:19" x14ac:dyDescent="0.2">
      <c r="A7595" t="s">
        <v>1435</v>
      </c>
      <c r="B7595">
        <v>1.7708617649119798E-8</v>
      </c>
      <c r="C7595" t="s">
        <v>49</v>
      </c>
      <c r="D7595" t="s">
        <v>15</v>
      </c>
      <c r="F7595" t="s">
        <v>36</v>
      </c>
      <c r="G7595">
        <v>0</v>
      </c>
      <c r="H7595" t="s">
        <v>1435</v>
      </c>
      <c r="I7595" t="s">
        <v>340</v>
      </c>
    </row>
    <row r="7596" spans="1:19" x14ac:dyDescent="0.2">
      <c r="A7596" t="s">
        <v>1452</v>
      </c>
      <c r="B7596">
        <v>3.0570455872195341E-10</v>
      </c>
      <c r="C7596" t="s">
        <v>35</v>
      </c>
      <c r="D7596" t="s">
        <v>15</v>
      </c>
      <c r="F7596" t="s">
        <v>36</v>
      </c>
      <c r="G7596">
        <v>0</v>
      </c>
      <c r="H7596" t="s">
        <v>1452</v>
      </c>
      <c r="I7596" t="s">
        <v>340</v>
      </c>
    </row>
    <row r="7597" spans="1:19" x14ac:dyDescent="0.2">
      <c r="A7597" t="s">
        <v>1453</v>
      </c>
      <c r="B7597">
        <v>3.7018911407736551E-10</v>
      </c>
      <c r="C7597" t="s">
        <v>35</v>
      </c>
      <c r="D7597" t="s">
        <v>15</v>
      </c>
      <c r="F7597" t="s">
        <v>36</v>
      </c>
      <c r="G7597">
        <v>0</v>
      </c>
      <c r="H7597" t="s">
        <v>1453</v>
      </c>
      <c r="I7597" t="s">
        <v>340</v>
      </c>
    </row>
    <row r="7598" spans="1:19" x14ac:dyDescent="0.2">
      <c r="A7598" t="s">
        <v>1454</v>
      </c>
      <c r="B7598">
        <v>4.824400067330827E-11</v>
      </c>
      <c r="C7598" t="s">
        <v>35</v>
      </c>
      <c r="D7598" t="s">
        <v>15</v>
      </c>
      <c r="F7598" t="s">
        <v>36</v>
      </c>
      <c r="G7598">
        <v>0</v>
      </c>
      <c r="H7598" t="s">
        <v>1454</v>
      </c>
      <c r="I7598" t="s">
        <v>340</v>
      </c>
    </row>
    <row r="7599" spans="1:19" x14ac:dyDescent="0.2">
      <c r="A7599" t="s">
        <v>1455</v>
      </c>
      <c r="B7599">
        <v>9.7920991465625702E-9</v>
      </c>
      <c r="C7599" t="s">
        <v>35</v>
      </c>
      <c r="D7599" t="s">
        <v>15</v>
      </c>
      <c r="F7599" t="s">
        <v>36</v>
      </c>
      <c r="G7599">
        <v>0</v>
      </c>
      <c r="H7599" t="s">
        <v>1455</v>
      </c>
      <c r="I7599" t="s">
        <v>340</v>
      </c>
    </row>
    <row r="7600" spans="1:19" x14ac:dyDescent="0.2">
      <c r="A7600" t="s">
        <v>1456</v>
      </c>
      <c r="B7600">
        <v>5.1826475970831156E-9</v>
      </c>
      <c r="C7600" t="s">
        <v>35</v>
      </c>
      <c r="D7600" t="s">
        <v>15</v>
      </c>
      <c r="F7600" t="s">
        <v>36</v>
      </c>
      <c r="G7600">
        <v>0</v>
      </c>
      <c r="H7600" t="s">
        <v>1456</v>
      </c>
      <c r="I7600" t="s">
        <v>340</v>
      </c>
    </row>
    <row r="7601" spans="1:9" x14ac:dyDescent="0.2">
      <c r="A7601" t="s">
        <v>1461</v>
      </c>
      <c r="B7601">
        <v>5.3404337904433668E-9</v>
      </c>
      <c r="C7601" t="s">
        <v>49</v>
      </c>
      <c r="D7601" t="s">
        <v>15</v>
      </c>
      <c r="F7601" t="s">
        <v>36</v>
      </c>
      <c r="G7601">
        <v>0</v>
      </c>
      <c r="H7601" t="s">
        <v>1461</v>
      </c>
      <c r="I7601" t="s">
        <v>340</v>
      </c>
    </row>
    <row r="7602" spans="1:9" x14ac:dyDescent="0.2">
      <c r="A7602" t="s">
        <v>1457</v>
      </c>
      <c r="B7602">
        <v>6.2434324500307844E-8</v>
      </c>
      <c r="C7602" t="s">
        <v>49</v>
      </c>
      <c r="D7602" t="s">
        <v>15</v>
      </c>
      <c r="F7602" t="s">
        <v>36</v>
      </c>
      <c r="G7602">
        <v>0</v>
      </c>
      <c r="H7602" t="s">
        <v>1457</v>
      </c>
      <c r="I7602" t="s">
        <v>340</v>
      </c>
    </row>
    <row r="7603" spans="1:9" x14ac:dyDescent="0.2">
      <c r="A7603" t="s">
        <v>1462</v>
      </c>
      <c r="B7603">
        <v>1.9816111689228142E-9</v>
      </c>
      <c r="C7603" t="s">
        <v>49</v>
      </c>
      <c r="D7603" t="s">
        <v>15</v>
      </c>
      <c r="F7603" t="s">
        <v>36</v>
      </c>
      <c r="G7603">
        <v>0</v>
      </c>
      <c r="H7603" t="s">
        <v>1462</v>
      </c>
      <c r="I7603" t="s">
        <v>340</v>
      </c>
    </row>
    <row r="7604" spans="1:9" x14ac:dyDescent="0.2">
      <c r="A7604" t="s">
        <v>1458</v>
      </c>
      <c r="B7604">
        <v>3.3001000093019847E-8</v>
      </c>
      <c r="C7604" t="s">
        <v>49</v>
      </c>
      <c r="D7604" t="s">
        <v>15</v>
      </c>
      <c r="F7604" t="s">
        <v>36</v>
      </c>
      <c r="G7604">
        <v>0</v>
      </c>
      <c r="H7604" t="s">
        <v>1458</v>
      </c>
      <c r="I7604" t="s">
        <v>340</v>
      </c>
    </row>
    <row r="7605" spans="1:9" x14ac:dyDescent="0.2">
      <c r="A7605" t="s">
        <v>442</v>
      </c>
      <c r="B7605">
        <v>3.7025999999999999E-3</v>
      </c>
      <c r="C7605" t="s">
        <v>42</v>
      </c>
      <c r="D7605" t="s">
        <v>16</v>
      </c>
      <c r="F7605" t="s">
        <v>36</v>
      </c>
      <c r="G7605">
        <v>0</v>
      </c>
      <c r="H7605" t="s">
        <v>443</v>
      </c>
      <c r="I7605" t="s">
        <v>353</v>
      </c>
    </row>
    <row r="7606" spans="1:9" x14ac:dyDescent="0.2">
      <c r="A7606" t="s">
        <v>354</v>
      </c>
      <c r="B7606">
        <v>-3.3322999999999998E-6</v>
      </c>
      <c r="C7606" t="s">
        <v>49</v>
      </c>
      <c r="D7606" t="s">
        <v>250</v>
      </c>
      <c r="F7606" t="s">
        <v>36</v>
      </c>
      <c r="G7606">
        <v>0</v>
      </c>
      <c r="H7606" t="s">
        <v>355</v>
      </c>
      <c r="I7606" t="s">
        <v>353</v>
      </c>
    </row>
    <row r="7608" spans="1:9" s="2" customFormat="1" x14ac:dyDescent="0.2">
      <c r="A7608" s="2" t="s">
        <v>2</v>
      </c>
      <c r="B7608" s="2" t="s">
        <v>332</v>
      </c>
    </row>
    <row r="7609" spans="1:9" x14ac:dyDescent="0.2">
      <c r="A7609" t="s">
        <v>4</v>
      </c>
      <c r="B7609" t="s">
        <v>356</v>
      </c>
    </row>
    <row r="7610" spans="1:9" x14ac:dyDescent="0.2">
      <c r="A7610" t="s">
        <v>6</v>
      </c>
      <c r="B7610" t="s">
        <v>1618</v>
      </c>
    </row>
    <row r="7611" spans="1:9" x14ac:dyDescent="0.2">
      <c r="A7611" t="s">
        <v>8</v>
      </c>
      <c r="B7611">
        <v>1</v>
      </c>
    </row>
    <row r="7612" spans="1:9" x14ac:dyDescent="0.2">
      <c r="A7612" t="s">
        <v>9</v>
      </c>
      <c r="B7612" t="s">
        <v>73</v>
      </c>
    </row>
    <row r="7613" spans="1:9" x14ac:dyDescent="0.2">
      <c r="A7613" t="s">
        <v>11</v>
      </c>
      <c r="B7613" t="s">
        <v>12</v>
      </c>
    </row>
    <row r="7614" spans="1:9" x14ac:dyDescent="0.2">
      <c r="A7614" t="s">
        <v>13</v>
      </c>
      <c r="B7614" t="s">
        <v>14</v>
      </c>
    </row>
    <row r="7615" spans="1:9" x14ac:dyDescent="0.2">
      <c r="A7615" t="s">
        <v>15</v>
      </c>
      <c r="B7615" t="s">
        <v>53</v>
      </c>
    </row>
    <row r="7616" spans="1:9" x14ac:dyDescent="0.2">
      <c r="A7616" t="s">
        <v>17</v>
      </c>
    </row>
    <row r="7617" spans="1:22" s="2" customFormat="1" x14ac:dyDescent="0.2">
      <c r="A7617" s="2" t="s">
        <v>18</v>
      </c>
      <c r="B7617" s="2" t="s">
        <v>19</v>
      </c>
      <c r="C7617" s="2" t="s">
        <v>6</v>
      </c>
      <c r="D7617" s="2" t="s">
        <v>15</v>
      </c>
      <c r="E7617" s="2" t="s">
        <v>20</v>
      </c>
      <c r="F7617" s="2" t="s">
        <v>13</v>
      </c>
      <c r="G7617" s="2" t="s">
        <v>21</v>
      </c>
      <c r="H7617" s="2" t="s">
        <v>22</v>
      </c>
      <c r="I7617" s="2" t="s">
        <v>23</v>
      </c>
      <c r="J7617" s="2" t="s">
        <v>4</v>
      </c>
      <c r="K7617" s="2" t="s">
        <v>24</v>
      </c>
      <c r="L7617" s="2" t="s">
        <v>9</v>
      </c>
      <c r="M7617" s="2" t="s">
        <v>1998</v>
      </c>
      <c r="O7617" s="2" t="s">
        <v>2002</v>
      </c>
      <c r="P7617" s="2" t="s">
        <v>2003</v>
      </c>
      <c r="Q7617" s="2" t="s">
        <v>2001</v>
      </c>
      <c r="R7617" s="2" t="s">
        <v>2000</v>
      </c>
      <c r="S7617" s="2" t="s">
        <v>2004</v>
      </c>
      <c r="T7617" s="2" t="s">
        <v>1502</v>
      </c>
      <c r="U7617" s="2" t="s">
        <v>2005</v>
      </c>
      <c r="V7617" s="2" t="s">
        <v>2006</v>
      </c>
    </row>
    <row r="7618" spans="1:22" x14ac:dyDescent="0.2">
      <c r="A7618" t="s">
        <v>335</v>
      </c>
      <c r="B7618">
        <v>3.8502999999999998</v>
      </c>
      <c r="D7618" t="s">
        <v>30</v>
      </c>
      <c r="E7618" t="s">
        <v>336</v>
      </c>
      <c r="F7618" t="s">
        <v>27</v>
      </c>
      <c r="G7618">
        <v>2</v>
      </c>
      <c r="H7618">
        <v>1.348151067341848</v>
      </c>
      <c r="I7618">
        <v>4.3409845976280087E-2</v>
      </c>
      <c r="J7618" t="s">
        <v>337</v>
      </c>
    </row>
    <row r="7619" spans="1:22" x14ac:dyDescent="0.2">
      <c r="A7619" t="s">
        <v>29</v>
      </c>
      <c r="B7619">
        <v>0.25026999999999999</v>
      </c>
      <c r="D7619" t="s">
        <v>30</v>
      </c>
      <c r="E7619" t="s">
        <v>31</v>
      </c>
      <c r="F7619" t="s">
        <v>27</v>
      </c>
      <c r="G7619">
        <v>2</v>
      </c>
      <c r="H7619">
        <v>-1.385214943900327</v>
      </c>
      <c r="I7619">
        <v>2.439508208471609E-2</v>
      </c>
      <c r="J7619" t="s">
        <v>358</v>
      </c>
    </row>
    <row r="7620" spans="1:22" x14ac:dyDescent="0.2">
      <c r="A7620" t="s">
        <v>332</v>
      </c>
      <c r="B7620">
        <v>1</v>
      </c>
      <c r="C7620" t="str">
        <f>B7610</f>
        <v>BI</v>
      </c>
      <c r="D7620" t="s">
        <v>53</v>
      </c>
      <c r="E7620" t="s">
        <v>339</v>
      </c>
      <c r="F7620" t="s">
        <v>33</v>
      </c>
      <c r="G7620">
        <v>0</v>
      </c>
      <c r="H7620">
        <v>1</v>
      </c>
      <c r="L7620" t="s">
        <v>73</v>
      </c>
      <c r="M7620">
        <f>VLOOKUP(C7620,'extension - production vol'!$B$6:$D$235,3,0)</f>
        <v>2.5230000000000001</v>
      </c>
    </row>
    <row r="7621" spans="1:22" x14ac:dyDescent="0.2">
      <c r="A7621" t="s">
        <v>1434</v>
      </c>
      <c r="B7621">
        <v>9.5377999999999999E-9</v>
      </c>
      <c r="C7621" t="s">
        <v>49</v>
      </c>
      <c r="D7621" t="s">
        <v>15</v>
      </c>
      <c r="F7621" t="s">
        <v>36</v>
      </c>
      <c r="G7621">
        <v>2</v>
      </c>
      <c r="H7621">
        <v>-18.46800298604678</v>
      </c>
      <c r="I7621">
        <v>9.798894162072011E-2</v>
      </c>
      <c r="J7621" t="s">
        <v>340</v>
      </c>
      <c r="L7621" t="s">
        <v>1434</v>
      </c>
    </row>
    <row r="7622" spans="1:22" x14ac:dyDescent="0.2">
      <c r="A7622" t="s">
        <v>1435</v>
      </c>
      <c r="B7622">
        <v>5.0512999999999997E-9</v>
      </c>
      <c r="C7622" t="s">
        <v>49</v>
      </c>
      <c r="D7622" t="s">
        <v>15</v>
      </c>
      <c r="F7622" t="s">
        <v>36</v>
      </c>
      <c r="G7622">
        <v>2</v>
      </c>
      <c r="H7622">
        <v>-19.10362020104489</v>
      </c>
      <c r="I7622">
        <v>9.798894162072011E-2</v>
      </c>
      <c r="J7622" t="s">
        <v>340</v>
      </c>
      <c r="L7622" t="s">
        <v>1435</v>
      </c>
    </row>
    <row r="7623" spans="1:22" x14ac:dyDescent="0.2">
      <c r="A7623" t="s">
        <v>1439</v>
      </c>
      <c r="B7623">
        <v>2.7893999999999999E-9</v>
      </c>
      <c r="C7623" t="s">
        <v>49</v>
      </c>
      <c r="D7623" t="s">
        <v>15</v>
      </c>
      <c r="F7623" t="s">
        <v>36</v>
      </c>
      <c r="G7623">
        <v>2</v>
      </c>
      <c r="H7623">
        <v>-19.697439318003951</v>
      </c>
      <c r="I7623">
        <v>9.798894162072011E-2</v>
      </c>
      <c r="J7623" t="s">
        <v>340</v>
      </c>
      <c r="L7623" t="s">
        <v>1439</v>
      </c>
    </row>
    <row r="7624" spans="1:22" x14ac:dyDescent="0.2">
      <c r="A7624" t="s">
        <v>1440</v>
      </c>
      <c r="B7624">
        <v>5.6277000000000002E-8</v>
      </c>
      <c r="C7624" t="s">
        <v>49</v>
      </c>
      <c r="D7624" t="s">
        <v>15</v>
      </c>
      <c r="F7624" t="s">
        <v>36</v>
      </c>
      <c r="G7624">
        <v>2</v>
      </c>
      <c r="H7624">
        <v>-16.692979911025031</v>
      </c>
      <c r="I7624">
        <v>9.798894162072011E-2</v>
      </c>
      <c r="J7624" t="s">
        <v>340</v>
      </c>
      <c r="L7624" t="s">
        <v>1440</v>
      </c>
    </row>
    <row r="7625" spans="1:22" x14ac:dyDescent="0.2">
      <c r="A7625" t="s">
        <v>1441</v>
      </c>
      <c r="B7625">
        <v>4.4043E-10</v>
      </c>
      <c r="C7625" t="s">
        <v>35</v>
      </c>
      <c r="D7625" t="s">
        <v>15</v>
      </c>
      <c r="F7625" t="s">
        <v>36</v>
      </c>
      <c r="G7625">
        <v>2</v>
      </c>
      <c r="H7625">
        <v>-21.54326959350907</v>
      </c>
      <c r="I7625">
        <v>9.798894162072011E-2</v>
      </c>
      <c r="J7625" t="s">
        <v>340</v>
      </c>
      <c r="L7625" t="s">
        <v>1441</v>
      </c>
    </row>
    <row r="7626" spans="1:22" x14ac:dyDescent="0.2">
      <c r="A7626" t="s">
        <v>1442</v>
      </c>
      <c r="B7626">
        <v>7.3404E-9</v>
      </c>
      <c r="C7626" t="s">
        <v>35</v>
      </c>
      <c r="D7626" t="s">
        <v>15</v>
      </c>
      <c r="F7626" t="s">
        <v>36</v>
      </c>
      <c r="G7626">
        <v>2</v>
      </c>
      <c r="H7626">
        <v>-18.729872499892029</v>
      </c>
      <c r="I7626">
        <v>9.798894162072011E-2</v>
      </c>
      <c r="J7626" t="s">
        <v>340</v>
      </c>
      <c r="L7626" t="s">
        <v>1442</v>
      </c>
    </row>
    <row r="7627" spans="1:22" x14ac:dyDescent="0.2">
      <c r="A7627" t="s">
        <v>1452</v>
      </c>
      <c r="B7627">
        <v>3.8934000000000002E-10</v>
      </c>
      <c r="C7627" t="s">
        <v>35</v>
      </c>
      <c r="D7627" t="s">
        <v>15</v>
      </c>
      <c r="F7627" t="s">
        <v>36</v>
      </c>
      <c r="G7627">
        <v>2</v>
      </c>
      <c r="H7627">
        <v>-21.666568118067421</v>
      </c>
      <c r="I7627">
        <v>9.798894162072011E-2</v>
      </c>
      <c r="J7627" t="s">
        <v>340</v>
      </c>
      <c r="L7627" t="s">
        <v>1452</v>
      </c>
    </row>
    <row r="7628" spans="1:22" x14ac:dyDescent="0.2">
      <c r="A7628" t="s">
        <v>1453</v>
      </c>
      <c r="B7628">
        <v>4.7130000000000002E-10</v>
      </c>
      <c r="C7628" t="s">
        <v>35</v>
      </c>
      <c r="D7628" t="s">
        <v>15</v>
      </c>
      <c r="F7628" t="s">
        <v>36</v>
      </c>
      <c r="G7628">
        <v>2</v>
      </c>
      <c r="H7628">
        <v>-21.47552628199886</v>
      </c>
      <c r="I7628">
        <v>9.798894162072011E-2</v>
      </c>
      <c r="J7628" t="s">
        <v>340</v>
      </c>
      <c r="L7628" t="s">
        <v>1453</v>
      </c>
    </row>
    <row r="7629" spans="1:22" x14ac:dyDescent="0.2">
      <c r="A7629" t="s">
        <v>1454</v>
      </c>
      <c r="B7629">
        <v>6.1474000000000004E-11</v>
      </c>
      <c r="C7629" t="s">
        <v>35</v>
      </c>
      <c r="D7629" t="s">
        <v>15</v>
      </c>
      <c r="F7629" t="s">
        <v>36</v>
      </c>
      <c r="G7629">
        <v>2</v>
      </c>
      <c r="H7629">
        <v>-23.51240679473371</v>
      </c>
      <c r="I7629">
        <v>9.798894162072011E-2</v>
      </c>
      <c r="J7629" t="s">
        <v>340</v>
      </c>
      <c r="L7629" t="s">
        <v>1454</v>
      </c>
    </row>
    <row r="7630" spans="1:22" x14ac:dyDescent="0.2">
      <c r="A7630" t="s">
        <v>1455</v>
      </c>
      <c r="B7630">
        <v>1.2458999999999999E-8</v>
      </c>
      <c r="C7630" t="s">
        <v>35</v>
      </c>
      <c r="D7630" t="s">
        <v>15</v>
      </c>
      <c r="F7630" t="s">
        <v>36</v>
      </c>
      <c r="G7630">
        <v>2</v>
      </c>
      <c r="H7630">
        <v>-18.20082258362968</v>
      </c>
      <c r="I7630">
        <v>9.798894162072011E-2</v>
      </c>
      <c r="J7630" t="s">
        <v>340</v>
      </c>
      <c r="L7630" t="s">
        <v>1455</v>
      </c>
    </row>
    <row r="7631" spans="1:22" x14ac:dyDescent="0.2">
      <c r="A7631" t="s">
        <v>1456</v>
      </c>
      <c r="B7631">
        <v>6.5981999999999998E-9</v>
      </c>
      <c r="C7631" t="s">
        <v>35</v>
      </c>
      <c r="D7631" t="s">
        <v>15</v>
      </c>
      <c r="F7631" t="s">
        <v>36</v>
      </c>
      <c r="G7631">
        <v>2</v>
      </c>
      <c r="H7631">
        <v>-18.836468952383601</v>
      </c>
      <c r="I7631">
        <v>9.798894162072011E-2</v>
      </c>
      <c r="J7631" t="s">
        <v>340</v>
      </c>
      <c r="L7631" t="s">
        <v>1456</v>
      </c>
    </row>
    <row r="7632" spans="1:22" x14ac:dyDescent="0.2">
      <c r="A7632" t="s">
        <v>1461</v>
      </c>
      <c r="B7632">
        <v>1.0666E-9</v>
      </c>
      <c r="C7632" t="s">
        <v>49</v>
      </c>
      <c r="D7632" t="s">
        <v>15</v>
      </c>
      <c r="F7632" t="s">
        <v>36</v>
      </c>
      <c r="G7632">
        <v>2</v>
      </c>
      <c r="H7632">
        <v>-20.658789817762049</v>
      </c>
      <c r="I7632">
        <v>9.798894162072011E-2</v>
      </c>
      <c r="J7632" t="s">
        <v>340</v>
      </c>
      <c r="L7632" t="s">
        <v>1461</v>
      </c>
    </row>
    <row r="7633" spans="1:12" x14ac:dyDescent="0.2">
      <c r="A7633" t="s">
        <v>1457</v>
      </c>
      <c r="B7633">
        <v>1.7777000000000001E-8</v>
      </c>
      <c r="C7633" t="s">
        <v>49</v>
      </c>
      <c r="D7633" t="s">
        <v>15</v>
      </c>
      <c r="F7633" t="s">
        <v>36</v>
      </c>
      <c r="G7633">
        <v>2</v>
      </c>
      <c r="H7633">
        <v>-17.845360350005858</v>
      </c>
      <c r="I7633">
        <v>9.798894162072011E-2</v>
      </c>
      <c r="J7633" t="s">
        <v>340</v>
      </c>
      <c r="L7633" t="s">
        <v>1457</v>
      </c>
    </row>
    <row r="7634" spans="1:12" x14ac:dyDescent="0.2">
      <c r="A7634" t="s">
        <v>1462</v>
      </c>
      <c r="B7634">
        <v>5.6487000000000004E-10</v>
      </c>
      <c r="C7634" t="s">
        <v>49</v>
      </c>
      <c r="D7634" t="s">
        <v>15</v>
      </c>
      <c r="F7634" t="s">
        <v>36</v>
      </c>
      <c r="G7634">
        <v>2</v>
      </c>
      <c r="H7634">
        <v>-21.294425499752101</v>
      </c>
      <c r="I7634">
        <v>9.798894162072011E-2</v>
      </c>
      <c r="J7634" t="s">
        <v>340</v>
      </c>
      <c r="L7634" t="s">
        <v>1462</v>
      </c>
    </row>
    <row r="7635" spans="1:12" x14ac:dyDescent="0.2">
      <c r="A7635" t="s">
        <v>1458</v>
      </c>
      <c r="B7635">
        <v>9.4146000000000001E-9</v>
      </c>
      <c r="C7635" t="s">
        <v>49</v>
      </c>
      <c r="D7635" t="s">
        <v>15</v>
      </c>
      <c r="F7635" t="s">
        <v>36</v>
      </c>
      <c r="G7635">
        <v>2</v>
      </c>
      <c r="H7635">
        <v>-18.48100416113547</v>
      </c>
      <c r="I7635">
        <v>9.798894162072011E-2</v>
      </c>
      <c r="J7635" t="s">
        <v>340</v>
      </c>
      <c r="L7635" t="s">
        <v>1458</v>
      </c>
    </row>
    <row r="7636" spans="1:12" x14ac:dyDescent="0.2">
      <c r="A7636" t="s">
        <v>341</v>
      </c>
      <c r="B7636">
        <v>2.3616999999999999E-8</v>
      </c>
      <c r="C7636" t="s">
        <v>359</v>
      </c>
      <c r="D7636" t="s">
        <v>15</v>
      </c>
      <c r="F7636" t="s">
        <v>36</v>
      </c>
      <c r="G7636">
        <v>2</v>
      </c>
      <c r="H7636">
        <v>-17.561299045251399</v>
      </c>
      <c r="I7636">
        <v>9.798894162072011E-2</v>
      </c>
      <c r="J7636" t="s">
        <v>340</v>
      </c>
      <c r="L7636" t="s">
        <v>341</v>
      </c>
    </row>
    <row r="7637" spans="1:12" x14ac:dyDescent="0.2">
      <c r="A7637" t="s">
        <v>342</v>
      </c>
      <c r="B7637">
        <v>2.3616999999999999E-8</v>
      </c>
      <c r="C7637" t="s">
        <v>359</v>
      </c>
      <c r="D7637" t="s">
        <v>15</v>
      </c>
      <c r="F7637" t="s">
        <v>36</v>
      </c>
      <c r="G7637">
        <v>2</v>
      </c>
      <c r="H7637">
        <v>-17.561299045251399</v>
      </c>
      <c r="I7637">
        <v>9.798894162072011E-2</v>
      </c>
      <c r="J7637" t="s">
        <v>340</v>
      </c>
      <c r="L7637" t="s">
        <v>342</v>
      </c>
    </row>
    <row r="7638" spans="1:12" x14ac:dyDescent="0.2">
      <c r="A7638" t="s">
        <v>343</v>
      </c>
      <c r="B7638">
        <v>1.2508E-8</v>
      </c>
      <c r="C7638" t="s">
        <v>359</v>
      </c>
      <c r="D7638" t="s">
        <v>15</v>
      </c>
      <c r="F7638" t="s">
        <v>36</v>
      </c>
      <c r="G7638">
        <v>2</v>
      </c>
      <c r="H7638">
        <v>-18.196897397350821</v>
      </c>
      <c r="I7638">
        <v>9.798894162072011E-2</v>
      </c>
      <c r="J7638" t="s">
        <v>340</v>
      </c>
      <c r="L7638" t="s">
        <v>343</v>
      </c>
    </row>
    <row r="7639" spans="1:12" x14ac:dyDescent="0.2">
      <c r="A7639" t="s">
        <v>344</v>
      </c>
      <c r="B7639">
        <v>1.2508E-8</v>
      </c>
      <c r="C7639" t="s">
        <v>359</v>
      </c>
      <c r="D7639" t="s">
        <v>15</v>
      </c>
      <c r="F7639" t="s">
        <v>36</v>
      </c>
      <c r="G7639">
        <v>2</v>
      </c>
      <c r="H7639">
        <v>-18.196897397350821</v>
      </c>
      <c r="I7639">
        <v>9.798894162072011E-2</v>
      </c>
      <c r="J7639" t="s">
        <v>340</v>
      </c>
      <c r="L7639" t="s">
        <v>344</v>
      </c>
    </row>
    <row r="7640" spans="1:12" x14ac:dyDescent="0.2">
      <c r="A7640" t="s">
        <v>345</v>
      </c>
      <c r="B7640">
        <v>2.4797999999999997E-7</v>
      </c>
      <c r="C7640" t="s">
        <v>359</v>
      </c>
      <c r="D7640" t="s">
        <v>15</v>
      </c>
      <c r="F7640" t="s">
        <v>36</v>
      </c>
      <c r="G7640">
        <v>2</v>
      </c>
      <c r="H7640">
        <v>-15.20991773919472</v>
      </c>
      <c r="I7640">
        <v>9.798894162072011E-2</v>
      </c>
      <c r="J7640" t="s">
        <v>340</v>
      </c>
      <c r="L7640" t="s">
        <v>345</v>
      </c>
    </row>
    <row r="7641" spans="1:12" x14ac:dyDescent="0.2">
      <c r="A7641" t="s">
        <v>346</v>
      </c>
      <c r="B7641">
        <v>1.3133E-7</v>
      </c>
      <c r="C7641" t="s">
        <v>359</v>
      </c>
      <c r="D7641" t="s">
        <v>15</v>
      </c>
      <c r="F7641" t="s">
        <v>36</v>
      </c>
      <c r="G7641">
        <v>2</v>
      </c>
      <c r="H7641">
        <v>-15.845552597349339</v>
      </c>
      <c r="I7641">
        <v>9.798894162072011E-2</v>
      </c>
      <c r="J7641" t="s">
        <v>340</v>
      </c>
      <c r="L7641" t="s">
        <v>346</v>
      </c>
    </row>
    <row r="7642" spans="1:12" x14ac:dyDescent="0.2">
      <c r="A7642" t="s">
        <v>347</v>
      </c>
      <c r="B7642">
        <v>4.6489E-8</v>
      </c>
      <c r="C7642" t="s">
        <v>49</v>
      </c>
      <c r="D7642" t="s">
        <v>15</v>
      </c>
      <c r="F7642" t="s">
        <v>36</v>
      </c>
      <c r="G7642">
        <v>2</v>
      </c>
      <c r="H7642">
        <v>-16.884050111477411</v>
      </c>
      <c r="I7642">
        <v>9.798894162072011E-2</v>
      </c>
      <c r="J7642" t="s">
        <v>340</v>
      </c>
      <c r="L7642" t="s">
        <v>347</v>
      </c>
    </row>
    <row r="7643" spans="1:12" x14ac:dyDescent="0.2">
      <c r="A7643" t="s">
        <v>348</v>
      </c>
      <c r="B7643">
        <v>3.3766000000000001E-9</v>
      </c>
      <c r="C7643" t="s">
        <v>49</v>
      </c>
      <c r="D7643" t="s">
        <v>15</v>
      </c>
      <c r="F7643" t="s">
        <v>36</v>
      </c>
      <c r="G7643">
        <v>2</v>
      </c>
      <c r="H7643">
        <v>-19.506396550885459</v>
      </c>
      <c r="I7643">
        <v>9.798894162072011E-2</v>
      </c>
      <c r="J7643" t="s">
        <v>340</v>
      </c>
      <c r="L7643" t="s">
        <v>348</v>
      </c>
    </row>
    <row r="7644" spans="1:12" x14ac:dyDescent="0.2">
      <c r="A7644" t="s">
        <v>349</v>
      </c>
      <c r="B7644">
        <v>1.2213E-8</v>
      </c>
      <c r="C7644" t="s">
        <v>359</v>
      </c>
      <c r="D7644" t="s">
        <v>15</v>
      </c>
      <c r="F7644" t="s">
        <v>36</v>
      </c>
      <c r="G7644">
        <v>2</v>
      </c>
      <c r="H7644">
        <v>-18.220764878757461</v>
      </c>
      <c r="I7644">
        <v>9.798894162072011E-2</v>
      </c>
      <c r="J7644" t="s">
        <v>340</v>
      </c>
      <c r="L7644" t="s">
        <v>349</v>
      </c>
    </row>
    <row r="7645" spans="1:12" x14ac:dyDescent="0.2">
      <c r="A7645" t="s">
        <v>350</v>
      </c>
      <c r="B7645">
        <v>2.0354999999999999E-7</v>
      </c>
      <c r="C7645" t="s">
        <v>359</v>
      </c>
      <c r="D7645" t="s">
        <v>15</v>
      </c>
      <c r="F7645" t="s">
        <v>36</v>
      </c>
      <c r="G7645">
        <v>2</v>
      </c>
      <c r="H7645">
        <v>-15.40735416199742</v>
      </c>
      <c r="I7645">
        <v>9.798894162072011E-2</v>
      </c>
      <c r="J7645" t="s">
        <v>340</v>
      </c>
      <c r="L7645" t="s">
        <v>350</v>
      </c>
    </row>
    <row r="7646" spans="1:12" x14ac:dyDescent="0.2">
      <c r="A7646" t="s">
        <v>351</v>
      </c>
      <c r="B7646">
        <v>6.4681999999999996E-9</v>
      </c>
      <c r="C7646" t="s">
        <v>359</v>
      </c>
      <c r="D7646" t="s">
        <v>15</v>
      </c>
      <c r="F7646" t="s">
        <v>36</v>
      </c>
      <c r="G7646">
        <v>2</v>
      </c>
      <c r="H7646">
        <v>-18.856367974250119</v>
      </c>
      <c r="I7646">
        <v>9.798894162072011E-2</v>
      </c>
      <c r="J7646" t="s">
        <v>340</v>
      </c>
      <c r="L7646" t="s">
        <v>351</v>
      </c>
    </row>
    <row r="7647" spans="1:12" x14ac:dyDescent="0.2">
      <c r="A7647" t="s">
        <v>352</v>
      </c>
      <c r="B7647">
        <v>1.078E-7</v>
      </c>
      <c r="C7647" t="s">
        <v>359</v>
      </c>
      <c r="D7647" t="s">
        <v>15</v>
      </c>
      <c r="F7647" t="s">
        <v>36</v>
      </c>
      <c r="G7647">
        <v>2</v>
      </c>
      <c r="H7647">
        <v>-16.042988178471511</v>
      </c>
      <c r="I7647">
        <v>9.798894162072011E-2</v>
      </c>
      <c r="J7647" t="s">
        <v>340</v>
      </c>
      <c r="L7647" t="s">
        <v>352</v>
      </c>
    </row>
    <row r="7648" spans="1:12" x14ac:dyDescent="0.2">
      <c r="A7648" t="s">
        <v>442</v>
      </c>
      <c r="B7648">
        <v>2.0720999999999999E-3</v>
      </c>
      <c r="C7648" t="s">
        <v>42</v>
      </c>
      <c r="D7648" t="s">
        <v>16</v>
      </c>
      <c r="F7648" t="s">
        <v>36</v>
      </c>
      <c r="G7648">
        <v>2</v>
      </c>
      <c r="H7648">
        <v>-6.1791926932012373</v>
      </c>
      <c r="I7648">
        <v>4.3409845976280087E-2</v>
      </c>
      <c r="J7648" t="s">
        <v>353</v>
      </c>
      <c r="L7648" t="s">
        <v>443</v>
      </c>
    </row>
    <row r="7649" spans="1:19" x14ac:dyDescent="0.2">
      <c r="A7649" t="s">
        <v>354</v>
      </c>
      <c r="B7649">
        <v>-1.8648999999999999E-6</v>
      </c>
      <c r="C7649" t="s">
        <v>49</v>
      </c>
      <c r="D7649" t="s">
        <v>250</v>
      </c>
      <c r="F7649" t="s">
        <v>36</v>
      </c>
      <c r="G7649">
        <v>2</v>
      </c>
      <c r="H7649">
        <v>-13.19230312560901</v>
      </c>
      <c r="I7649">
        <v>4.3409845976280087E-2</v>
      </c>
      <c r="J7649" t="s">
        <v>353</v>
      </c>
      <c r="K7649" t="b">
        <v>1</v>
      </c>
      <c r="L7649" t="s">
        <v>355</v>
      </c>
    </row>
    <row r="7651" spans="1:19" s="2" customFormat="1" x14ac:dyDescent="0.2">
      <c r="A7651" s="2" t="s">
        <v>2</v>
      </c>
      <c r="B7651" s="2" t="s">
        <v>1459</v>
      </c>
    </row>
    <row r="7652" spans="1:19" x14ac:dyDescent="0.2">
      <c r="A7652" t="s">
        <v>4</v>
      </c>
      <c r="B7652" t="s">
        <v>404</v>
      </c>
    </row>
    <row r="7653" spans="1:19" x14ac:dyDescent="0.2">
      <c r="A7653" t="s">
        <v>6</v>
      </c>
      <c r="B7653" t="s">
        <v>1709</v>
      </c>
    </row>
    <row r="7654" spans="1:19" x14ac:dyDescent="0.2">
      <c r="A7654" t="s">
        <v>8</v>
      </c>
      <c r="B7654">
        <v>1</v>
      </c>
    </row>
    <row r="7655" spans="1:19" x14ac:dyDescent="0.2">
      <c r="A7655" t="s">
        <v>9</v>
      </c>
      <c r="B7655" t="s">
        <v>73</v>
      </c>
    </row>
    <row r="7656" spans="1:19" x14ac:dyDescent="0.2">
      <c r="A7656" t="s">
        <v>11</v>
      </c>
      <c r="B7656" t="s">
        <v>12</v>
      </c>
    </row>
    <row r="7657" spans="1:19" x14ac:dyDescent="0.2">
      <c r="A7657" t="s">
        <v>13</v>
      </c>
      <c r="B7657" t="s">
        <v>14</v>
      </c>
    </row>
    <row r="7658" spans="1:19" x14ac:dyDescent="0.2">
      <c r="A7658" t="s">
        <v>15</v>
      </c>
      <c r="B7658" t="s">
        <v>53</v>
      </c>
    </row>
    <row r="7659" spans="1:19" x14ac:dyDescent="0.2">
      <c r="A7659" t="s">
        <v>17</v>
      </c>
    </row>
    <row r="7660" spans="1:19" s="2" customFormat="1" x14ac:dyDescent="0.2">
      <c r="A7660" s="2" t="s">
        <v>18</v>
      </c>
      <c r="B7660" s="2" t="s">
        <v>19</v>
      </c>
      <c r="C7660" s="2" t="s">
        <v>6</v>
      </c>
      <c r="D7660" s="2" t="s">
        <v>15</v>
      </c>
      <c r="E7660" s="2" t="s">
        <v>20</v>
      </c>
      <c r="F7660" s="2" t="s">
        <v>13</v>
      </c>
      <c r="G7660" s="2" t="s">
        <v>21</v>
      </c>
      <c r="H7660" s="2" t="s">
        <v>9</v>
      </c>
      <c r="I7660" s="2" t="s">
        <v>4</v>
      </c>
      <c r="J7660" s="2" t="s">
        <v>1925</v>
      </c>
      <c r="K7660" s="2" t="s">
        <v>1998</v>
      </c>
      <c r="L7660" s="2" t="s">
        <v>2002</v>
      </c>
      <c r="M7660" s="2" t="s">
        <v>2001</v>
      </c>
      <c r="O7660" s="2" t="s">
        <v>2000</v>
      </c>
      <c r="P7660" s="2" t="s">
        <v>2004</v>
      </c>
      <c r="Q7660" s="2" t="s">
        <v>1502</v>
      </c>
      <c r="R7660" s="2" t="s">
        <v>2005</v>
      </c>
      <c r="S7660" s="2" t="s">
        <v>2006</v>
      </c>
    </row>
    <row r="7661" spans="1:19" x14ac:dyDescent="0.2">
      <c r="A7661" t="s">
        <v>335</v>
      </c>
      <c r="B7661">
        <v>3.8502999999999998</v>
      </c>
      <c r="D7661" t="s">
        <v>30</v>
      </c>
      <c r="E7661" t="s">
        <v>336</v>
      </c>
      <c r="F7661" t="s">
        <v>27</v>
      </c>
      <c r="G7661">
        <v>0</v>
      </c>
      <c r="I7661" t="s">
        <v>337</v>
      </c>
    </row>
    <row r="7662" spans="1:19" x14ac:dyDescent="0.2">
      <c r="A7662" t="s">
        <v>29</v>
      </c>
      <c r="B7662">
        <v>0.25026999999999999</v>
      </c>
      <c r="D7662" t="s">
        <v>30</v>
      </c>
      <c r="E7662" t="s">
        <v>31</v>
      </c>
      <c r="F7662" t="s">
        <v>27</v>
      </c>
      <c r="G7662">
        <v>0</v>
      </c>
      <c r="I7662" t="s">
        <v>338</v>
      </c>
    </row>
    <row r="7663" spans="1:19" x14ac:dyDescent="0.2">
      <c r="A7663" t="s">
        <v>1459</v>
      </c>
      <c r="B7663">
        <v>1</v>
      </c>
      <c r="C7663" t="str">
        <f>B7653</f>
        <v>HN</v>
      </c>
      <c r="D7663" t="s">
        <v>53</v>
      </c>
      <c r="E7663" t="s">
        <v>339</v>
      </c>
      <c r="F7663" t="s">
        <v>33</v>
      </c>
      <c r="G7663">
        <v>0</v>
      </c>
      <c r="H7663" t="s">
        <v>73</v>
      </c>
      <c r="J7663">
        <f>VLOOKUP(C7663,'extension - production vol'!$B$6:$D$235,3,0)</f>
        <v>14.189</v>
      </c>
    </row>
    <row r="7664" spans="1:19" x14ac:dyDescent="0.2">
      <c r="A7664" t="s">
        <v>1439</v>
      </c>
      <c r="B7664">
        <v>6.4265290829504533E-9</v>
      </c>
      <c r="C7664" t="s">
        <v>49</v>
      </c>
      <c r="D7664" t="s">
        <v>15</v>
      </c>
      <c r="F7664" t="s">
        <v>36</v>
      </c>
      <c r="G7664">
        <v>0</v>
      </c>
      <c r="H7664" t="s">
        <v>1439</v>
      </c>
      <c r="I7664" t="s">
        <v>340</v>
      </c>
    </row>
    <row r="7665" spans="1:9" x14ac:dyDescent="0.2">
      <c r="A7665" t="s">
        <v>1440</v>
      </c>
      <c r="B7665">
        <v>7.9051994914169298E-8</v>
      </c>
      <c r="C7665" t="s">
        <v>49</v>
      </c>
      <c r="D7665" t="s">
        <v>15</v>
      </c>
      <c r="F7665" t="s">
        <v>36</v>
      </c>
      <c r="G7665">
        <v>0</v>
      </c>
      <c r="H7665" t="s">
        <v>1440</v>
      </c>
      <c r="I7665" t="s">
        <v>340</v>
      </c>
    </row>
    <row r="7666" spans="1:9" x14ac:dyDescent="0.2">
      <c r="A7666" t="s">
        <v>1441</v>
      </c>
      <c r="B7666">
        <v>4.3905136743696912E-9</v>
      </c>
      <c r="C7666" t="s">
        <v>35</v>
      </c>
      <c r="D7666" t="s">
        <v>15</v>
      </c>
      <c r="F7666" t="s">
        <v>36</v>
      </c>
      <c r="G7666">
        <v>0</v>
      </c>
      <c r="H7666" t="s">
        <v>1441</v>
      </c>
      <c r="I7666" t="s">
        <v>340</v>
      </c>
    </row>
    <row r="7667" spans="1:9" x14ac:dyDescent="0.2">
      <c r="A7667" t="s">
        <v>1442</v>
      </c>
      <c r="B7667">
        <v>1.0521308675626849E-7</v>
      </c>
      <c r="C7667" t="s">
        <v>35</v>
      </c>
      <c r="D7667" t="s">
        <v>15</v>
      </c>
      <c r="F7667" t="s">
        <v>36</v>
      </c>
      <c r="G7667">
        <v>0</v>
      </c>
      <c r="H7667" t="s">
        <v>1442</v>
      </c>
      <c r="I7667" t="s">
        <v>340</v>
      </c>
    </row>
    <row r="7668" spans="1:9" x14ac:dyDescent="0.2">
      <c r="A7668" t="s">
        <v>341</v>
      </c>
      <c r="B7668">
        <v>2.1036182300075951E-7</v>
      </c>
      <c r="C7668" t="s">
        <v>35</v>
      </c>
      <c r="D7668" t="s">
        <v>15</v>
      </c>
      <c r="F7668" t="s">
        <v>36</v>
      </c>
      <c r="G7668">
        <v>0</v>
      </c>
      <c r="H7668" t="s">
        <v>341</v>
      </c>
      <c r="I7668" t="s">
        <v>340</v>
      </c>
    </row>
    <row r="7669" spans="1:9" x14ac:dyDescent="0.2">
      <c r="A7669" t="s">
        <v>342</v>
      </c>
      <c r="B7669">
        <v>2.1036182300075951E-7</v>
      </c>
      <c r="C7669" t="s">
        <v>35</v>
      </c>
      <c r="D7669" t="s">
        <v>15</v>
      </c>
      <c r="F7669" t="s">
        <v>36</v>
      </c>
      <c r="G7669">
        <v>0</v>
      </c>
      <c r="H7669" t="s">
        <v>342</v>
      </c>
      <c r="I7669" t="s">
        <v>340</v>
      </c>
    </row>
    <row r="7670" spans="1:9" x14ac:dyDescent="0.2">
      <c r="A7670" t="s">
        <v>343</v>
      </c>
      <c r="B7670">
        <v>1.161457169463653E-7</v>
      </c>
      <c r="C7670" t="s">
        <v>35</v>
      </c>
      <c r="D7670" t="s">
        <v>15</v>
      </c>
      <c r="F7670" t="s">
        <v>36</v>
      </c>
      <c r="G7670">
        <v>0</v>
      </c>
      <c r="H7670" t="s">
        <v>343</v>
      </c>
      <c r="I7670" t="s">
        <v>340</v>
      </c>
    </row>
    <row r="7671" spans="1:9" x14ac:dyDescent="0.2">
      <c r="A7671" t="s">
        <v>344</v>
      </c>
      <c r="B7671">
        <v>1.161457169463653E-7</v>
      </c>
      <c r="C7671" t="s">
        <v>35</v>
      </c>
      <c r="D7671" t="s">
        <v>15</v>
      </c>
      <c r="F7671" t="s">
        <v>36</v>
      </c>
      <c r="G7671">
        <v>0</v>
      </c>
      <c r="H7671" t="s">
        <v>344</v>
      </c>
      <c r="I7671" t="s">
        <v>340</v>
      </c>
    </row>
    <row r="7672" spans="1:9" x14ac:dyDescent="0.2">
      <c r="A7672" t="s">
        <v>345</v>
      </c>
      <c r="B7672">
        <v>2.1895696433061281E-6</v>
      </c>
      <c r="C7672" t="s">
        <v>35</v>
      </c>
      <c r="D7672" t="s">
        <v>15</v>
      </c>
      <c r="F7672" t="s">
        <v>36</v>
      </c>
      <c r="G7672">
        <v>0</v>
      </c>
      <c r="H7672" t="s">
        <v>345</v>
      </c>
      <c r="I7672" t="s">
        <v>340</v>
      </c>
    </row>
    <row r="7673" spans="1:9" x14ac:dyDescent="0.2">
      <c r="A7673" t="s">
        <v>346</v>
      </c>
      <c r="B7673">
        <v>1.2113722961667671E-6</v>
      </c>
      <c r="C7673" t="s">
        <v>35</v>
      </c>
      <c r="D7673" t="s">
        <v>15</v>
      </c>
      <c r="F7673" t="s">
        <v>36</v>
      </c>
      <c r="G7673">
        <v>0</v>
      </c>
      <c r="H7673" t="s">
        <v>346</v>
      </c>
      <c r="I7673" t="s">
        <v>340</v>
      </c>
    </row>
    <row r="7674" spans="1:9" x14ac:dyDescent="0.2">
      <c r="A7674" t="s">
        <v>347</v>
      </c>
      <c r="B7674">
        <v>1.5412295411323661E-7</v>
      </c>
      <c r="C7674" t="s">
        <v>49</v>
      </c>
      <c r="D7674" t="s">
        <v>15</v>
      </c>
      <c r="F7674" t="s">
        <v>36</v>
      </c>
      <c r="G7674">
        <v>0</v>
      </c>
      <c r="H7674" t="s">
        <v>347</v>
      </c>
      <c r="I7674" t="s">
        <v>340</v>
      </c>
    </row>
    <row r="7675" spans="1:9" x14ac:dyDescent="0.2">
      <c r="A7675" t="s">
        <v>348</v>
      </c>
      <c r="B7675">
        <v>3.281510868019834E-9</v>
      </c>
      <c r="C7675" t="s">
        <v>49</v>
      </c>
      <c r="D7675" t="s">
        <v>15</v>
      </c>
      <c r="F7675" t="s">
        <v>36</v>
      </c>
      <c r="G7675">
        <v>0</v>
      </c>
      <c r="H7675" t="s">
        <v>348</v>
      </c>
      <c r="I7675" t="s">
        <v>340</v>
      </c>
    </row>
    <row r="7676" spans="1:9" x14ac:dyDescent="0.2">
      <c r="A7676" t="s">
        <v>349</v>
      </c>
      <c r="B7676">
        <v>9.554485716244923E-8</v>
      </c>
      <c r="C7676" t="s">
        <v>35</v>
      </c>
      <c r="D7676" t="s">
        <v>15</v>
      </c>
      <c r="F7676" t="s">
        <v>36</v>
      </c>
      <c r="G7676">
        <v>0</v>
      </c>
      <c r="H7676" t="s">
        <v>349</v>
      </c>
      <c r="I7676" t="s">
        <v>340</v>
      </c>
    </row>
    <row r="7677" spans="1:9" x14ac:dyDescent="0.2">
      <c r="A7677" t="s">
        <v>350</v>
      </c>
      <c r="B7677">
        <v>2.2976263270017552E-6</v>
      </c>
      <c r="C7677" t="s">
        <v>35</v>
      </c>
      <c r="D7677" t="s">
        <v>15</v>
      </c>
      <c r="F7677" t="s">
        <v>36</v>
      </c>
      <c r="G7677">
        <v>0</v>
      </c>
      <c r="H7677" t="s">
        <v>350</v>
      </c>
      <c r="I7677" t="s">
        <v>340</v>
      </c>
    </row>
    <row r="7678" spans="1:9" x14ac:dyDescent="0.2">
      <c r="A7678" t="s">
        <v>351</v>
      </c>
      <c r="B7678">
        <v>5.3061518888431617E-8</v>
      </c>
      <c r="C7678" t="s">
        <v>35</v>
      </c>
      <c r="D7678" t="s">
        <v>15</v>
      </c>
      <c r="F7678" t="s">
        <v>36</v>
      </c>
      <c r="G7678">
        <v>0</v>
      </c>
      <c r="H7678" t="s">
        <v>351</v>
      </c>
      <c r="I7678" t="s">
        <v>340</v>
      </c>
    </row>
    <row r="7679" spans="1:9" x14ac:dyDescent="0.2">
      <c r="A7679" t="s">
        <v>352</v>
      </c>
      <c r="B7679">
        <v>1.2739314288326559E-6</v>
      </c>
      <c r="C7679" t="s">
        <v>35</v>
      </c>
      <c r="D7679" t="s">
        <v>15</v>
      </c>
      <c r="F7679" t="s">
        <v>36</v>
      </c>
      <c r="G7679">
        <v>0</v>
      </c>
      <c r="H7679" t="s">
        <v>352</v>
      </c>
      <c r="I7679" t="s">
        <v>340</v>
      </c>
    </row>
    <row r="7680" spans="1:9" x14ac:dyDescent="0.2">
      <c r="A7680" t="s">
        <v>442</v>
      </c>
      <c r="B7680">
        <v>3.7025999999999999E-3</v>
      </c>
      <c r="C7680" t="s">
        <v>42</v>
      </c>
      <c r="D7680" t="s">
        <v>16</v>
      </c>
      <c r="F7680" t="s">
        <v>36</v>
      </c>
      <c r="G7680">
        <v>0</v>
      </c>
      <c r="H7680" t="s">
        <v>443</v>
      </c>
      <c r="I7680" t="s">
        <v>353</v>
      </c>
    </row>
    <row r="7681" spans="1:19" x14ac:dyDescent="0.2">
      <c r="A7681" t="s">
        <v>354</v>
      </c>
      <c r="B7681">
        <v>-3.3322999999999998E-6</v>
      </c>
      <c r="C7681" t="s">
        <v>49</v>
      </c>
      <c r="D7681" t="s">
        <v>250</v>
      </c>
      <c r="F7681" t="s">
        <v>36</v>
      </c>
      <c r="G7681">
        <v>0</v>
      </c>
      <c r="H7681" t="s">
        <v>355</v>
      </c>
      <c r="I7681" t="s">
        <v>353</v>
      </c>
    </row>
    <row r="7683" spans="1:19" s="2" customFormat="1" x14ac:dyDescent="0.2">
      <c r="A7683" s="2" t="s">
        <v>2</v>
      </c>
      <c r="B7683" s="2" t="s">
        <v>1460</v>
      </c>
    </row>
    <row r="7684" spans="1:19" x14ac:dyDescent="0.2">
      <c r="A7684" t="s">
        <v>4</v>
      </c>
      <c r="B7684" t="s">
        <v>404</v>
      </c>
    </row>
    <row r="7685" spans="1:19" x14ac:dyDescent="0.2">
      <c r="A7685" t="s">
        <v>6</v>
      </c>
      <c r="B7685" t="s">
        <v>1709</v>
      </c>
    </row>
    <row r="7686" spans="1:19" x14ac:dyDescent="0.2">
      <c r="A7686" t="s">
        <v>8</v>
      </c>
      <c r="B7686">
        <v>1</v>
      </c>
    </row>
    <row r="7687" spans="1:19" x14ac:dyDescent="0.2">
      <c r="A7687" t="s">
        <v>9</v>
      </c>
      <c r="B7687" t="s">
        <v>73</v>
      </c>
    </row>
    <row r="7688" spans="1:19" x14ac:dyDescent="0.2">
      <c r="A7688" t="s">
        <v>11</v>
      </c>
      <c r="B7688" t="s">
        <v>12</v>
      </c>
    </row>
    <row r="7689" spans="1:19" x14ac:dyDescent="0.2">
      <c r="A7689" t="s">
        <v>13</v>
      </c>
      <c r="B7689" t="s">
        <v>14</v>
      </c>
    </row>
    <row r="7690" spans="1:19" x14ac:dyDescent="0.2">
      <c r="A7690" t="s">
        <v>15</v>
      </c>
      <c r="B7690" t="s">
        <v>53</v>
      </c>
    </row>
    <row r="7691" spans="1:19" x14ac:dyDescent="0.2">
      <c r="A7691" t="s">
        <v>17</v>
      </c>
    </row>
    <row r="7692" spans="1:19" s="2" customFormat="1" x14ac:dyDescent="0.2">
      <c r="A7692" s="2" t="s">
        <v>18</v>
      </c>
      <c r="B7692" s="2" t="s">
        <v>19</v>
      </c>
      <c r="C7692" s="2" t="s">
        <v>6</v>
      </c>
      <c r="D7692" s="2" t="s">
        <v>15</v>
      </c>
      <c r="E7692" s="2" t="s">
        <v>20</v>
      </c>
      <c r="F7692" s="2" t="s">
        <v>13</v>
      </c>
      <c r="G7692" s="2" t="s">
        <v>21</v>
      </c>
      <c r="H7692" s="2" t="s">
        <v>9</v>
      </c>
      <c r="I7692" s="2" t="s">
        <v>4</v>
      </c>
      <c r="J7692" s="2" t="s">
        <v>1925</v>
      </c>
      <c r="K7692" s="2" t="s">
        <v>1998</v>
      </c>
      <c r="L7692" s="2" t="s">
        <v>2002</v>
      </c>
      <c r="M7692" s="2" t="s">
        <v>2001</v>
      </c>
      <c r="O7692" s="2" t="s">
        <v>2000</v>
      </c>
      <c r="P7692" s="2" t="s">
        <v>2004</v>
      </c>
      <c r="Q7692" s="2" t="s">
        <v>1502</v>
      </c>
      <c r="R7692" s="2" t="s">
        <v>2005</v>
      </c>
      <c r="S7692" s="2" t="s">
        <v>2006</v>
      </c>
    </row>
    <row r="7693" spans="1:19" x14ac:dyDescent="0.2">
      <c r="A7693" t="s">
        <v>335</v>
      </c>
      <c r="B7693">
        <v>3.8502999999999998</v>
      </c>
      <c r="D7693" t="s">
        <v>30</v>
      </c>
      <c r="E7693" t="s">
        <v>336</v>
      </c>
      <c r="F7693" t="s">
        <v>27</v>
      </c>
      <c r="G7693">
        <v>0</v>
      </c>
      <c r="I7693" t="s">
        <v>337</v>
      </c>
    </row>
    <row r="7694" spans="1:19" x14ac:dyDescent="0.2">
      <c r="A7694" t="s">
        <v>29</v>
      </c>
      <c r="B7694">
        <v>0.25026999999999999</v>
      </c>
      <c r="D7694" t="s">
        <v>30</v>
      </c>
      <c r="E7694" t="s">
        <v>31</v>
      </c>
      <c r="F7694" t="s">
        <v>27</v>
      </c>
      <c r="G7694">
        <v>0</v>
      </c>
      <c r="I7694" t="s">
        <v>338</v>
      </c>
    </row>
    <row r="7695" spans="1:19" x14ac:dyDescent="0.2">
      <c r="A7695" t="s">
        <v>1460</v>
      </c>
      <c r="B7695">
        <v>1</v>
      </c>
      <c r="C7695" t="str">
        <f>B7685</f>
        <v>HN</v>
      </c>
      <c r="D7695" t="s">
        <v>53</v>
      </c>
      <c r="E7695" t="s">
        <v>339</v>
      </c>
      <c r="F7695" t="s">
        <v>33</v>
      </c>
      <c r="G7695">
        <v>0</v>
      </c>
      <c r="H7695" t="s">
        <v>73</v>
      </c>
      <c r="J7695">
        <f>VLOOKUP(C7695,'extension - production vol'!$B$6:$D$235,3,0)</f>
        <v>14.189</v>
      </c>
    </row>
    <row r="7696" spans="1:19" x14ac:dyDescent="0.2">
      <c r="A7696" t="s">
        <v>1434</v>
      </c>
      <c r="B7696">
        <v>3.3521534714391271E-8</v>
      </c>
      <c r="C7696" t="s">
        <v>49</v>
      </c>
      <c r="D7696" t="s">
        <v>15</v>
      </c>
      <c r="F7696" t="s">
        <v>36</v>
      </c>
      <c r="G7696">
        <v>0</v>
      </c>
      <c r="H7696" t="s">
        <v>1434</v>
      </c>
      <c r="I7696" t="s">
        <v>340</v>
      </c>
    </row>
    <row r="7697" spans="1:9" x14ac:dyDescent="0.2">
      <c r="A7697" t="s">
        <v>1435</v>
      </c>
      <c r="B7697">
        <v>1.7708617649119798E-8</v>
      </c>
      <c r="C7697" t="s">
        <v>49</v>
      </c>
      <c r="D7697" t="s">
        <v>15</v>
      </c>
      <c r="F7697" t="s">
        <v>36</v>
      </c>
      <c r="G7697">
        <v>0</v>
      </c>
      <c r="H7697" t="s">
        <v>1435</v>
      </c>
      <c r="I7697" t="s">
        <v>340</v>
      </c>
    </row>
    <row r="7698" spans="1:9" x14ac:dyDescent="0.2">
      <c r="A7698" t="s">
        <v>1452</v>
      </c>
      <c r="B7698">
        <v>3.0570455872195341E-10</v>
      </c>
      <c r="C7698" t="s">
        <v>35</v>
      </c>
      <c r="D7698" t="s">
        <v>15</v>
      </c>
      <c r="F7698" t="s">
        <v>36</v>
      </c>
      <c r="G7698">
        <v>0</v>
      </c>
      <c r="H7698" t="s">
        <v>1452</v>
      </c>
      <c r="I7698" t="s">
        <v>340</v>
      </c>
    </row>
    <row r="7699" spans="1:9" x14ac:dyDescent="0.2">
      <c r="A7699" t="s">
        <v>1453</v>
      </c>
      <c r="B7699">
        <v>3.7018911407736551E-10</v>
      </c>
      <c r="C7699" t="s">
        <v>35</v>
      </c>
      <c r="D7699" t="s">
        <v>15</v>
      </c>
      <c r="F7699" t="s">
        <v>36</v>
      </c>
      <c r="G7699">
        <v>0</v>
      </c>
      <c r="H7699" t="s">
        <v>1453</v>
      </c>
      <c r="I7699" t="s">
        <v>340</v>
      </c>
    </row>
    <row r="7700" spans="1:9" x14ac:dyDescent="0.2">
      <c r="A7700" t="s">
        <v>1454</v>
      </c>
      <c r="B7700">
        <v>4.824400067330827E-11</v>
      </c>
      <c r="C7700" t="s">
        <v>35</v>
      </c>
      <c r="D7700" t="s">
        <v>15</v>
      </c>
      <c r="F7700" t="s">
        <v>36</v>
      </c>
      <c r="G7700">
        <v>0</v>
      </c>
      <c r="H7700" t="s">
        <v>1454</v>
      </c>
      <c r="I7700" t="s">
        <v>340</v>
      </c>
    </row>
    <row r="7701" spans="1:9" x14ac:dyDescent="0.2">
      <c r="A7701" t="s">
        <v>1455</v>
      </c>
      <c r="B7701">
        <v>9.7920991465625702E-9</v>
      </c>
      <c r="C7701" t="s">
        <v>35</v>
      </c>
      <c r="D7701" t="s">
        <v>15</v>
      </c>
      <c r="F7701" t="s">
        <v>36</v>
      </c>
      <c r="G7701">
        <v>0</v>
      </c>
      <c r="H7701" t="s">
        <v>1455</v>
      </c>
      <c r="I7701" t="s">
        <v>340</v>
      </c>
    </row>
    <row r="7702" spans="1:9" x14ac:dyDescent="0.2">
      <c r="A7702" t="s">
        <v>1456</v>
      </c>
      <c r="B7702">
        <v>5.1826475970831156E-9</v>
      </c>
      <c r="C7702" t="s">
        <v>35</v>
      </c>
      <c r="D7702" t="s">
        <v>15</v>
      </c>
      <c r="F7702" t="s">
        <v>36</v>
      </c>
      <c r="G7702">
        <v>0</v>
      </c>
      <c r="H7702" t="s">
        <v>1456</v>
      </c>
      <c r="I7702" t="s">
        <v>340</v>
      </c>
    </row>
    <row r="7703" spans="1:9" x14ac:dyDescent="0.2">
      <c r="A7703" t="s">
        <v>1461</v>
      </c>
      <c r="B7703">
        <v>5.3404337904433668E-9</v>
      </c>
      <c r="C7703" t="s">
        <v>49</v>
      </c>
      <c r="D7703" t="s">
        <v>15</v>
      </c>
      <c r="F7703" t="s">
        <v>36</v>
      </c>
      <c r="G7703">
        <v>0</v>
      </c>
      <c r="H7703" t="s">
        <v>1461</v>
      </c>
      <c r="I7703" t="s">
        <v>340</v>
      </c>
    </row>
    <row r="7704" spans="1:9" x14ac:dyDescent="0.2">
      <c r="A7704" t="s">
        <v>1457</v>
      </c>
      <c r="B7704">
        <v>6.2434324500307844E-8</v>
      </c>
      <c r="C7704" t="s">
        <v>49</v>
      </c>
      <c r="D7704" t="s">
        <v>15</v>
      </c>
      <c r="F7704" t="s">
        <v>36</v>
      </c>
      <c r="G7704">
        <v>0</v>
      </c>
      <c r="H7704" t="s">
        <v>1457</v>
      </c>
      <c r="I7704" t="s">
        <v>340</v>
      </c>
    </row>
    <row r="7705" spans="1:9" x14ac:dyDescent="0.2">
      <c r="A7705" t="s">
        <v>1462</v>
      </c>
      <c r="B7705">
        <v>1.9816111689228142E-9</v>
      </c>
      <c r="C7705" t="s">
        <v>49</v>
      </c>
      <c r="D7705" t="s">
        <v>15</v>
      </c>
      <c r="F7705" t="s">
        <v>36</v>
      </c>
      <c r="G7705">
        <v>0</v>
      </c>
      <c r="H7705" t="s">
        <v>1462</v>
      </c>
      <c r="I7705" t="s">
        <v>340</v>
      </c>
    </row>
    <row r="7706" spans="1:9" x14ac:dyDescent="0.2">
      <c r="A7706" t="s">
        <v>1458</v>
      </c>
      <c r="B7706">
        <v>3.3001000093019847E-8</v>
      </c>
      <c r="C7706" t="s">
        <v>49</v>
      </c>
      <c r="D7706" t="s">
        <v>15</v>
      </c>
      <c r="F7706" t="s">
        <v>36</v>
      </c>
      <c r="G7706">
        <v>0</v>
      </c>
      <c r="H7706" t="s">
        <v>1458</v>
      </c>
      <c r="I7706" t="s">
        <v>340</v>
      </c>
    </row>
    <row r="7707" spans="1:9" x14ac:dyDescent="0.2">
      <c r="A7707" t="s">
        <v>442</v>
      </c>
      <c r="B7707">
        <v>3.7025999999999999E-3</v>
      </c>
      <c r="C7707" t="s">
        <v>42</v>
      </c>
      <c r="D7707" t="s">
        <v>16</v>
      </c>
      <c r="F7707" t="s">
        <v>36</v>
      </c>
      <c r="G7707">
        <v>0</v>
      </c>
      <c r="H7707" t="s">
        <v>443</v>
      </c>
      <c r="I7707" t="s">
        <v>353</v>
      </c>
    </row>
    <row r="7708" spans="1:9" x14ac:dyDescent="0.2">
      <c r="A7708" t="s">
        <v>354</v>
      </c>
      <c r="B7708">
        <v>-3.3322999999999998E-6</v>
      </c>
      <c r="C7708" t="s">
        <v>49</v>
      </c>
      <c r="D7708" t="s">
        <v>250</v>
      </c>
      <c r="F7708" t="s">
        <v>36</v>
      </c>
      <c r="G7708">
        <v>0</v>
      </c>
      <c r="H7708" t="s">
        <v>355</v>
      </c>
      <c r="I7708" t="s">
        <v>353</v>
      </c>
    </row>
    <row r="7710" spans="1:9" s="2" customFormat="1" x14ac:dyDescent="0.2">
      <c r="A7710" s="2" t="s">
        <v>2</v>
      </c>
      <c r="B7710" s="2" t="s">
        <v>332</v>
      </c>
    </row>
    <row r="7711" spans="1:9" x14ac:dyDescent="0.2">
      <c r="A7711" t="s">
        <v>4</v>
      </c>
      <c r="B7711" t="s">
        <v>356</v>
      </c>
    </row>
    <row r="7712" spans="1:9" x14ac:dyDescent="0.2">
      <c r="A7712" t="s">
        <v>6</v>
      </c>
      <c r="B7712" t="s">
        <v>1709</v>
      </c>
    </row>
    <row r="7713" spans="1:22" x14ac:dyDescent="0.2">
      <c r="A7713" t="s">
        <v>8</v>
      </c>
      <c r="B7713">
        <v>1</v>
      </c>
    </row>
    <row r="7714" spans="1:22" x14ac:dyDescent="0.2">
      <c r="A7714" t="s">
        <v>9</v>
      </c>
      <c r="B7714" t="s">
        <v>73</v>
      </c>
    </row>
    <row r="7715" spans="1:22" x14ac:dyDescent="0.2">
      <c r="A7715" t="s">
        <v>11</v>
      </c>
      <c r="B7715" t="s">
        <v>12</v>
      </c>
    </row>
    <row r="7716" spans="1:22" x14ac:dyDescent="0.2">
      <c r="A7716" t="s">
        <v>13</v>
      </c>
      <c r="B7716" t="s">
        <v>14</v>
      </c>
    </row>
    <row r="7717" spans="1:22" x14ac:dyDescent="0.2">
      <c r="A7717" t="s">
        <v>15</v>
      </c>
      <c r="B7717" t="s">
        <v>53</v>
      </c>
    </row>
    <row r="7718" spans="1:22" x14ac:dyDescent="0.2">
      <c r="A7718" t="s">
        <v>17</v>
      </c>
    </row>
    <row r="7719" spans="1:22" s="2" customFormat="1" x14ac:dyDescent="0.2">
      <c r="A7719" s="2" t="s">
        <v>18</v>
      </c>
      <c r="B7719" s="2" t="s">
        <v>19</v>
      </c>
      <c r="C7719" s="2" t="s">
        <v>6</v>
      </c>
      <c r="D7719" s="2" t="s">
        <v>15</v>
      </c>
      <c r="E7719" s="2" t="s">
        <v>20</v>
      </c>
      <c r="F7719" s="2" t="s">
        <v>13</v>
      </c>
      <c r="G7719" s="2" t="s">
        <v>21</v>
      </c>
      <c r="H7719" s="2" t="s">
        <v>22</v>
      </c>
      <c r="I7719" s="2" t="s">
        <v>23</v>
      </c>
      <c r="J7719" s="2" t="s">
        <v>4</v>
      </c>
      <c r="K7719" s="2" t="s">
        <v>24</v>
      </c>
      <c r="L7719" s="2" t="s">
        <v>9</v>
      </c>
      <c r="M7719" s="2" t="s">
        <v>1998</v>
      </c>
      <c r="O7719" s="2" t="s">
        <v>2002</v>
      </c>
      <c r="P7719" s="2" t="s">
        <v>2003</v>
      </c>
      <c r="Q7719" s="2" t="s">
        <v>2001</v>
      </c>
      <c r="R7719" s="2" t="s">
        <v>2000</v>
      </c>
      <c r="S7719" s="2" t="s">
        <v>2004</v>
      </c>
      <c r="T7719" s="2" t="s">
        <v>1502</v>
      </c>
      <c r="U7719" s="2" t="s">
        <v>2005</v>
      </c>
      <c r="V7719" s="2" t="s">
        <v>2006</v>
      </c>
    </row>
    <row r="7720" spans="1:22" x14ac:dyDescent="0.2">
      <c r="A7720" t="s">
        <v>335</v>
      </c>
      <c r="B7720">
        <v>3.8502999999999998</v>
      </c>
      <c r="D7720" t="s">
        <v>30</v>
      </c>
      <c r="E7720" t="s">
        <v>336</v>
      </c>
      <c r="F7720" t="s">
        <v>27</v>
      </c>
      <c r="G7720">
        <v>2</v>
      </c>
      <c r="H7720">
        <v>1.348151067341848</v>
      </c>
      <c r="I7720">
        <v>4.3409845976280087E-2</v>
      </c>
      <c r="J7720" t="s">
        <v>337</v>
      </c>
    </row>
    <row r="7721" spans="1:22" x14ac:dyDescent="0.2">
      <c r="A7721" t="s">
        <v>29</v>
      </c>
      <c r="B7721">
        <v>0.25026999999999999</v>
      </c>
      <c r="D7721" t="s">
        <v>30</v>
      </c>
      <c r="E7721" t="s">
        <v>31</v>
      </c>
      <c r="F7721" t="s">
        <v>27</v>
      </c>
      <c r="G7721">
        <v>2</v>
      </c>
      <c r="H7721">
        <v>-1.385214943900327</v>
      </c>
      <c r="I7721">
        <v>2.439508208471609E-2</v>
      </c>
      <c r="J7721" t="s">
        <v>358</v>
      </c>
    </row>
    <row r="7722" spans="1:22" x14ac:dyDescent="0.2">
      <c r="A7722" t="s">
        <v>332</v>
      </c>
      <c r="B7722">
        <v>1</v>
      </c>
      <c r="C7722" t="str">
        <f>B7712</f>
        <v>HN</v>
      </c>
      <c r="D7722" t="s">
        <v>53</v>
      </c>
      <c r="E7722" t="s">
        <v>339</v>
      </c>
      <c r="F7722" t="s">
        <v>33</v>
      </c>
      <c r="G7722">
        <v>0</v>
      </c>
      <c r="H7722">
        <v>1</v>
      </c>
      <c r="L7722" t="s">
        <v>73</v>
      </c>
      <c r="M7722">
        <f>VLOOKUP(C7722,'extension - production vol'!$B$6:$D$235,3,0)</f>
        <v>14.189</v>
      </c>
    </row>
    <row r="7723" spans="1:22" x14ac:dyDescent="0.2">
      <c r="A7723" t="s">
        <v>1434</v>
      </c>
      <c r="B7723">
        <v>9.5377999999999999E-9</v>
      </c>
      <c r="C7723" t="s">
        <v>49</v>
      </c>
      <c r="D7723" t="s">
        <v>15</v>
      </c>
      <c r="F7723" t="s">
        <v>36</v>
      </c>
      <c r="G7723">
        <v>2</v>
      </c>
      <c r="H7723">
        <v>-18.46800298604678</v>
      </c>
      <c r="I7723">
        <v>9.798894162072011E-2</v>
      </c>
      <c r="J7723" t="s">
        <v>340</v>
      </c>
      <c r="L7723" t="s">
        <v>1434</v>
      </c>
    </row>
    <row r="7724" spans="1:22" x14ac:dyDescent="0.2">
      <c r="A7724" t="s">
        <v>1435</v>
      </c>
      <c r="B7724">
        <v>5.0512999999999997E-9</v>
      </c>
      <c r="C7724" t="s">
        <v>49</v>
      </c>
      <c r="D7724" t="s">
        <v>15</v>
      </c>
      <c r="F7724" t="s">
        <v>36</v>
      </c>
      <c r="G7724">
        <v>2</v>
      </c>
      <c r="H7724">
        <v>-19.10362020104489</v>
      </c>
      <c r="I7724">
        <v>9.798894162072011E-2</v>
      </c>
      <c r="J7724" t="s">
        <v>340</v>
      </c>
      <c r="L7724" t="s">
        <v>1435</v>
      </c>
    </row>
    <row r="7725" spans="1:22" x14ac:dyDescent="0.2">
      <c r="A7725" t="s">
        <v>1439</v>
      </c>
      <c r="B7725">
        <v>2.7893999999999999E-9</v>
      </c>
      <c r="C7725" t="s">
        <v>49</v>
      </c>
      <c r="D7725" t="s">
        <v>15</v>
      </c>
      <c r="F7725" t="s">
        <v>36</v>
      </c>
      <c r="G7725">
        <v>2</v>
      </c>
      <c r="H7725">
        <v>-19.697439318003951</v>
      </c>
      <c r="I7725">
        <v>9.798894162072011E-2</v>
      </c>
      <c r="J7725" t="s">
        <v>340</v>
      </c>
      <c r="L7725" t="s">
        <v>1439</v>
      </c>
    </row>
    <row r="7726" spans="1:22" x14ac:dyDescent="0.2">
      <c r="A7726" t="s">
        <v>1440</v>
      </c>
      <c r="B7726">
        <v>5.6277000000000002E-8</v>
      </c>
      <c r="C7726" t="s">
        <v>49</v>
      </c>
      <c r="D7726" t="s">
        <v>15</v>
      </c>
      <c r="F7726" t="s">
        <v>36</v>
      </c>
      <c r="G7726">
        <v>2</v>
      </c>
      <c r="H7726">
        <v>-16.692979911025031</v>
      </c>
      <c r="I7726">
        <v>9.798894162072011E-2</v>
      </c>
      <c r="J7726" t="s">
        <v>340</v>
      </c>
      <c r="L7726" t="s">
        <v>1440</v>
      </c>
    </row>
    <row r="7727" spans="1:22" x14ac:dyDescent="0.2">
      <c r="A7727" t="s">
        <v>1441</v>
      </c>
      <c r="B7727">
        <v>4.4043E-10</v>
      </c>
      <c r="C7727" t="s">
        <v>35</v>
      </c>
      <c r="D7727" t="s">
        <v>15</v>
      </c>
      <c r="F7727" t="s">
        <v>36</v>
      </c>
      <c r="G7727">
        <v>2</v>
      </c>
      <c r="H7727">
        <v>-21.54326959350907</v>
      </c>
      <c r="I7727">
        <v>9.798894162072011E-2</v>
      </c>
      <c r="J7727" t="s">
        <v>340</v>
      </c>
      <c r="L7727" t="s">
        <v>1441</v>
      </c>
    </row>
    <row r="7728" spans="1:22" x14ac:dyDescent="0.2">
      <c r="A7728" t="s">
        <v>1442</v>
      </c>
      <c r="B7728">
        <v>7.3404E-9</v>
      </c>
      <c r="C7728" t="s">
        <v>35</v>
      </c>
      <c r="D7728" t="s">
        <v>15</v>
      </c>
      <c r="F7728" t="s">
        <v>36</v>
      </c>
      <c r="G7728">
        <v>2</v>
      </c>
      <c r="H7728">
        <v>-18.729872499892029</v>
      </c>
      <c r="I7728">
        <v>9.798894162072011E-2</v>
      </c>
      <c r="J7728" t="s">
        <v>340</v>
      </c>
      <c r="L7728" t="s">
        <v>1442</v>
      </c>
    </row>
    <row r="7729" spans="1:12" x14ac:dyDescent="0.2">
      <c r="A7729" t="s">
        <v>1452</v>
      </c>
      <c r="B7729">
        <v>3.8934000000000002E-10</v>
      </c>
      <c r="C7729" t="s">
        <v>35</v>
      </c>
      <c r="D7729" t="s">
        <v>15</v>
      </c>
      <c r="F7729" t="s">
        <v>36</v>
      </c>
      <c r="G7729">
        <v>2</v>
      </c>
      <c r="H7729">
        <v>-21.666568118067421</v>
      </c>
      <c r="I7729">
        <v>9.798894162072011E-2</v>
      </c>
      <c r="J7729" t="s">
        <v>340</v>
      </c>
      <c r="L7729" t="s">
        <v>1452</v>
      </c>
    </row>
    <row r="7730" spans="1:12" x14ac:dyDescent="0.2">
      <c r="A7730" t="s">
        <v>1453</v>
      </c>
      <c r="B7730">
        <v>4.7130000000000002E-10</v>
      </c>
      <c r="C7730" t="s">
        <v>35</v>
      </c>
      <c r="D7730" t="s">
        <v>15</v>
      </c>
      <c r="F7730" t="s">
        <v>36</v>
      </c>
      <c r="G7730">
        <v>2</v>
      </c>
      <c r="H7730">
        <v>-21.47552628199886</v>
      </c>
      <c r="I7730">
        <v>9.798894162072011E-2</v>
      </c>
      <c r="J7730" t="s">
        <v>340</v>
      </c>
      <c r="L7730" t="s">
        <v>1453</v>
      </c>
    </row>
    <row r="7731" spans="1:12" x14ac:dyDescent="0.2">
      <c r="A7731" t="s">
        <v>1454</v>
      </c>
      <c r="B7731">
        <v>6.1474000000000004E-11</v>
      </c>
      <c r="C7731" t="s">
        <v>35</v>
      </c>
      <c r="D7731" t="s">
        <v>15</v>
      </c>
      <c r="F7731" t="s">
        <v>36</v>
      </c>
      <c r="G7731">
        <v>2</v>
      </c>
      <c r="H7731">
        <v>-23.51240679473371</v>
      </c>
      <c r="I7731">
        <v>9.798894162072011E-2</v>
      </c>
      <c r="J7731" t="s">
        <v>340</v>
      </c>
      <c r="L7731" t="s">
        <v>1454</v>
      </c>
    </row>
    <row r="7732" spans="1:12" x14ac:dyDescent="0.2">
      <c r="A7732" t="s">
        <v>1455</v>
      </c>
      <c r="B7732">
        <v>1.2458999999999999E-8</v>
      </c>
      <c r="C7732" t="s">
        <v>35</v>
      </c>
      <c r="D7732" t="s">
        <v>15</v>
      </c>
      <c r="F7732" t="s">
        <v>36</v>
      </c>
      <c r="G7732">
        <v>2</v>
      </c>
      <c r="H7732">
        <v>-18.20082258362968</v>
      </c>
      <c r="I7732">
        <v>9.798894162072011E-2</v>
      </c>
      <c r="J7732" t="s">
        <v>340</v>
      </c>
      <c r="L7732" t="s">
        <v>1455</v>
      </c>
    </row>
    <row r="7733" spans="1:12" x14ac:dyDescent="0.2">
      <c r="A7733" t="s">
        <v>1456</v>
      </c>
      <c r="B7733">
        <v>6.5981999999999998E-9</v>
      </c>
      <c r="C7733" t="s">
        <v>35</v>
      </c>
      <c r="D7733" t="s">
        <v>15</v>
      </c>
      <c r="F7733" t="s">
        <v>36</v>
      </c>
      <c r="G7733">
        <v>2</v>
      </c>
      <c r="H7733">
        <v>-18.836468952383601</v>
      </c>
      <c r="I7733">
        <v>9.798894162072011E-2</v>
      </c>
      <c r="J7733" t="s">
        <v>340</v>
      </c>
      <c r="L7733" t="s">
        <v>1456</v>
      </c>
    </row>
    <row r="7734" spans="1:12" x14ac:dyDescent="0.2">
      <c r="A7734" t="s">
        <v>1461</v>
      </c>
      <c r="B7734">
        <v>1.0666E-9</v>
      </c>
      <c r="C7734" t="s">
        <v>49</v>
      </c>
      <c r="D7734" t="s">
        <v>15</v>
      </c>
      <c r="F7734" t="s">
        <v>36</v>
      </c>
      <c r="G7734">
        <v>2</v>
      </c>
      <c r="H7734">
        <v>-20.658789817762049</v>
      </c>
      <c r="I7734">
        <v>9.798894162072011E-2</v>
      </c>
      <c r="J7734" t="s">
        <v>340</v>
      </c>
      <c r="L7734" t="s">
        <v>1461</v>
      </c>
    </row>
    <row r="7735" spans="1:12" x14ac:dyDescent="0.2">
      <c r="A7735" t="s">
        <v>1457</v>
      </c>
      <c r="B7735">
        <v>1.7777000000000001E-8</v>
      </c>
      <c r="C7735" t="s">
        <v>49</v>
      </c>
      <c r="D7735" t="s">
        <v>15</v>
      </c>
      <c r="F7735" t="s">
        <v>36</v>
      </c>
      <c r="G7735">
        <v>2</v>
      </c>
      <c r="H7735">
        <v>-17.845360350005858</v>
      </c>
      <c r="I7735">
        <v>9.798894162072011E-2</v>
      </c>
      <c r="J7735" t="s">
        <v>340</v>
      </c>
      <c r="L7735" t="s">
        <v>1457</v>
      </c>
    </row>
    <row r="7736" spans="1:12" x14ac:dyDescent="0.2">
      <c r="A7736" t="s">
        <v>1462</v>
      </c>
      <c r="B7736">
        <v>5.6487000000000004E-10</v>
      </c>
      <c r="C7736" t="s">
        <v>49</v>
      </c>
      <c r="D7736" t="s">
        <v>15</v>
      </c>
      <c r="F7736" t="s">
        <v>36</v>
      </c>
      <c r="G7736">
        <v>2</v>
      </c>
      <c r="H7736">
        <v>-21.294425499752101</v>
      </c>
      <c r="I7736">
        <v>9.798894162072011E-2</v>
      </c>
      <c r="J7736" t="s">
        <v>340</v>
      </c>
      <c r="L7736" t="s">
        <v>1462</v>
      </c>
    </row>
    <row r="7737" spans="1:12" x14ac:dyDescent="0.2">
      <c r="A7737" t="s">
        <v>1458</v>
      </c>
      <c r="B7737">
        <v>9.4146000000000001E-9</v>
      </c>
      <c r="C7737" t="s">
        <v>49</v>
      </c>
      <c r="D7737" t="s">
        <v>15</v>
      </c>
      <c r="F7737" t="s">
        <v>36</v>
      </c>
      <c r="G7737">
        <v>2</v>
      </c>
      <c r="H7737">
        <v>-18.48100416113547</v>
      </c>
      <c r="I7737">
        <v>9.798894162072011E-2</v>
      </c>
      <c r="J7737" t="s">
        <v>340</v>
      </c>
      <c r="L7737" t="s">
        <v>1458</v>
      </c>
    </row>
    <row r="7738" spans="1:12" x14ac:dyDescent="0.2">
      <c r="A7738" t="s">
        <v>341</v>
      </c>
      <c r="B7738">
        <v>2.3616999999999999E-8</v>
      </c>
      <c r="C7738" t="s">
        <v>359</v>
      </c>
      <c r="D7738" t="s">
        <v>15</v>
      </c>
      <c r="F7738" t="s">
        <v>36</v>
      </c>
      <c r="G7738">
        <v>2</v>
      </c>
      <c r="H7738">
        <v>-17.561299045251399</v>
      </c>
      <c r="I7738">
        <v>9.798894162072011E-2</v>
      </c>
      <c r="J7738" t="s">
        <v>340</v>
      </c>
      <c r="L7738" t="s">
        <v>341</v>
      </c>
    </row>
    <row r="7739" spans="1:12" x14ac:dyDescent="0.2">
      <c r="A7739" t="s">
        <v>342</v>
      </c>
      <c r="B7739">
        <v>2.3616999999999999E-8</v>
      </c>
      <c r="C7739" t="s">
        <v>359</v>
      </c>
      <c r="D7739" t="s">
        <v>15</v>
      </c>
      <c r="F7739" t="s">
        <v>36</v>
      </c>
      <c r="G7739">
        <v>2</v>
      </c>
      <c r="H7739">
        <v>-17.561299045251399</v>
      </c>
      <c r="I7739">
        <v>9.798894162072011E-2</v>
      </c>
      <c r="J7739" t="s">
        <v>340</v>
      </c>
      <c r="L7739" t="s">
        <v>342</v>
      </c>
    </row>
    <row r="7740" spans="1:12" x14ac:dyDescent="0.2">
      <c r="A7740" t="s">
        <v>343</v>
      </c>
      <c r="B7740">
        <v>1.2508E-8</v>
      </c>
      <c r="C7740" t="s">
        <v>359</v>
      </c>
      <c r="D7740" t="s">
        <v>15</v>
      </c>
      <c r="F7740" t="s">
        <v>36</v>
      </c>
      <c r="G7740">
        <v>2</v>
      </c>
      <c r="H7740">
        <v>-18.196897397350821</v>
      </c>
      <c r="I7740">
        <v>9.798894162072011E-2</v>
      </c>
      <c r="J7740" t="s">
        <v>340</v>
      </c>
      <c r="L7740" t="s">
        <v>343</v>
      </c>
    </row>
    <row r="7741" spans="1:12" x14ac:dyDescent="0.2">
      <c r="A7741" t="s">
        <v>344</v>
      </c>
      <c r="B7741">
        <v>1.2508E-8</v>
      </c>
      <c r="C7741" t="s">
        <v>359</v>
      </c>
      <c r="D7741" t="s">
        <v>15</v>
      </c>
      <c r="F7741" t="s">
        <v>36</v>
      </c>
      <c r="G7741">
        <v>2</v>
      </c>
      <c r="H7741">
        <v>-18.196897397350821</v>
      </c>
      <c r="I7741">
        <v>9.798894162072011E-2</v>
      </c>
      <c r="J7741" t="s">
        <v>340</v>
      </c>
      <c r="L7741" t="s">
        <v>344</v>
      </c>
    </row>
    <row r="7742" spans="1:12" x14ac:dyDescent="0.2">
      <c r="A7742" t="s">
        <v>345</v>
      </c>
      <c r="B7742">
        <v>2.4797999999999997E-7</v>
      </c>
      <c r="C7742" t="s">
        <v>359</v>
      </c>
      <c r="D7742" t="s">
        <v>15</v>
      </c>
      <c r="F7742" t="s">
        <v>36</v>
      </c>
      <c r="G7742">
        <v>2</v>
      </c>
      <c r="H7742">
        <v>-15.20991773919472</v>
      </c>
      <c r="I7742">
        <v>9.798894162072011E-2</v>
      </c>
      <c r="J7742" t="s">
        <v>340</v>
      </c>
      <c r="L7742" t="s">
        <v>345</v>
      </c>
    </row>
    <row r="7743" spans="1:12" x14ac:dyDescent="0.2">
      <c r="A7743" t="s">
        <v>346</v>
      </c>
      <c r="B7743">
        <v>1.3133E-7</v>
      </c>
      <c r="C7743" t="s">
        <v>359</v>
      </c>
      <c r="D7743" t="s">
        <v>15</v>
      </c>
      <c r="F7743" t="s">
        <v>36</v>
      </c>
      <c r="G7743">
        <v>2</v>
      </c>
      <c r="H7743">
        <v>-15.845552597349339</v>
      </c>
      <c r="I7743">
        <v>9.798894162072011E-2</v>
      </c>
      <c r="J7743" t="s">
        <v>340</v>
      </c>
      <c r="L7743" t="s">
        <v>346</v>
      </c>
    </row>
    <row r="7744" spans="1:12" x14ac:dyDescent="0.2">
      <c r="A7744" t="s">
        <v>347</v>
      </c>
      <c r="B7744">
        <v>4.6489E-8</v>
      </c>
      <c r="C7744" t="s">
        <v>49</v>
      </c>
      <c r="D7744" t="s">
        <v>15</v>
      </c>
      <c r="F7744" t="s">
        <v>36</v>
      </c>
      <c r="G7744">
        <v>2</v>
      </c>
      <c r="H7744">
        <v>-16.884050111477411</v>
      </c>
      <c r="I7744">
        <v>9.798894162072011E-2</v>
      </c>
      <c r="J7744" t="s">
        <v>340</v>
      </c>
      <c r="L7744" t="s">
        <v>347</v>
      </c>
    </row>
    <row r="7745" spans="1:12" x14ac:dyDescent="0.2">
      <c r="A7745" t="s">
        <v>348</v>
      </c>
      <c r="B7745">
        <v>3.3766000000000001E-9</v>
      </c>
      <c r="C7745" t="s">
        <v>49</v>
      </c>
      <c r="D7745" t="s">
        <v>15</v>
      </c>
      <c r="F7745" t="s">
        <v>36</v>
      </c>
      <c r="G7745">
        <v>2</v>
      </c>
      <c r="H7745">
        <v>-19.506396550885459</v>
      </c>
      <c r="I7745">
        <v>9.798894162072011E-2</v>
      </c>
      <c r="J7745" t="s">
        <v>340</v>
      </c>
      <c r="L7745" t="s">
        <v>348</v>
      </c>
    </row>
    <row r="7746" spans="1:12" x14ac:dyDescent="0.2">
      <c r="A7746" t="s">
        <v>349</v>
      </c>
      <c r="B7746">
        <v>1.2213E-8</v>
      </c>
      <c r="C7746" t="s">
        <v>359</v>
      </c>
      <c r="D7746" t="s">
        <v>15</v>
      </c>
      <c r="F7746" t="s">
        <v>36</v>
      </c>
      <c r="G7746">
        <v>2</v>
      </c>
      <c r="H7746">
        <v>-18.220764878757461</v>
      </c>
      <c r="I7746">
        <v>9.798894162072011E-2</v>
      </c>
      <c r="J7746" t="s">
        <v>340</v>
      </c>
      <c r="L7746" t="s">
        <v>349</v>
      </c>
    </row>
    <row r="7747" spans="1:12" x14ac:dyDescent="0.2">
      <c r="A7747" t="s">
        <v>350</v>
      </c>
      <c r="B7747">
        <v>2.0354999999999999E-7</v>
      </c>
      <c r="C7747" t="s">
        <v>359</v>
      </c>
      <c r="D7747" t="s">
        <v>15</v>
      </c>
      <c r="F7747" t="s">
        <v>36</v>
      </c>
      <c r="G7747">
        <v>2</v>
      </c>
      <c r="H7747">
        <v>-15.40735416199742</v>
      </c>
      <c r="I7747">
        <v>9.798894162072011E-2</v>
      </c>
      <c r="J7747" t="s">
        <v>340</v>
      </c>
      <c r="L7747" t="s">
        <v>350</v>
      </c>
    </row>
    <row r="7748" spans="1:12" x14ac:dyDescent="0.2">
      <c r="A7748" t="s">
        <v>351</v>
      </c>
      <c r="B7748">
        <v>6.4681999999999996E-9</v>
      </c>
      <c r="C7748" t="s">
        <v>359</v>
      </c>
      <c r="D7748" t="s">
        <v>15</v>
      </c>
      <c r="F7748" t="s">
        <v>36</v>
      </c>
      <c r="G7748">
        <v>2</v>
      </c>
      <c r="H7748">
        <v>-18.856367974250119</v>
      </c>
      <c r="I7748">
        <v>9.798894162072011E-2</v>
      </c>
      <c r="J7748" t="s">
        <v>340</v>
      </c>
      <c r="L7748" t="s">
        <v>351</v>
      </c>
    </row>
    <row r="7749" spans="1:12" x14ac:dyDescent="0.2">
      <c r="A7749" t="s">
        <v>352</v>
      </c>
      <c r="B7749">
        <v>1.078E-7</v>
      </c>
      <c r="C7749" t="s">
        <v>359</v>
      </c>
      <c r="D7749" t="s">
        <v>15</v>
      </c>
      <c r="F7749" t="s">
        <v>36</v>
      </c>
      <c r="G7749">
        <v>2</v>
      </c>
      <c r="H7749">
        <v>-16.042988178471511</v>
      </c>
      <c r="I7749">
        <v>9.798894162072011E-2</v>
      </c>
      <c r="J7749" t="s">
        <v>340</v>
      </c>
      <c r="L7749" t="s">
        <v>352</v>
      </c>
    </row>
    <row r="7750" spans="1:12" x14ac:dyDescent="0.2">
      <c r="A7750" t="s">
        <v>442</v>
      </c>
      <c r="B7750">
        <v>2.0720999999999999E-3</v>
      </c>
      <c r="C7750" t="s">
        <v>42</v>
      </c>
      <c r="D7750" t="s">
        <v>16</v>
      </c>
      <c r="F7750" t="s">
        <v>36</v>
      </c>
      <c r="G7750">
        <v>2</v>
      </c>
      <c r="H7750">
        <v>-6.1791926932012373</v>
      </c>
      <c r="I7750">
        <v>4.3409845976280087E-2</v>
      </c>
      <c r="J7750" t="s">
        <v>353</v>
      </c>
      <c r="L7750" t="s">
        <v>443</v>
      </c>
    </row>
    <row r="7751" spans="1:12" x14ac:dyDescent="0.2">
      <c r="A7751" t="s">
        <v>354</v>
      </c>
      <c r="B7751">
        <v>-1.8648999999999999E-6</v>
      </c>
      <c r="C7751" t="s">
        <v>49</v>
      </c>
      <c r="D7751" t="s">
        <v>250</v>
      </c>
      <c r="F7751" t="s">
        <v>36</v>
      </c>
      <c r="G7751">
        <v>2</v>
      </c>
      <c r="H7751">
        <v>-13.19230312560901</v>
      </c>
      <c r="I7751">
        <v>4.3409845976280087E-2</v>
      </c>
      <c r="J7751" t="s">
        <v>353</v>
      </c>
      <c r="K7751" t="b">
        <v>1</v>
      </c>
      <c r="L7751" t="s">
        <v>355</v>
      </c>
    </row>
    <row r="7753" spans="1:12" s="2" customFormat="1" x14ac:dyDescent="0.2">
      <c r="A7753" s="2" t="s">
        <v>2</v>
      </c>
      <c r="B7753" s="2" t="s">
        <v>1459</v>
      </c>
    </row>
    <row r="7754" spans="1:12" x14ac:dyDescent="0.2">
      <c r="A7754" t="s">
        <v>4</v>
      </c>
      <c r="B7754" t="s">
        <v>404</v>
      </c>
    </row>
    <row r="7755" spans="1:12" x14ac:dyDescent="0.2">
      <c r="A7755" t="s">
        <v>6</v>
      </c>
      <c r="B7755" t="s">
        <v>1812</v>
      </c>
    </row>
    <row r="7756" spans="1:12" x14ac:dyDescent="0.2">
      <c r="A7756" t="s">
        <v>8</v>
      </c>
      <c r="B7756">
        <v>1</v>
      </c>
    </row>
    <row r="7757" spans="1:12" x14ac:dyDescent="0.2">
      <c r="A7757" t="s">
        <v>9</v>
      </c>
      <c r="B7757" t="s">
        <v>73</v>
      </c>
    </row>
    <row r="7758" spans="1:12" x14ac:dyDescent="0.2">
      <c r="A7758" t="s">
        <v>11</v>
      </c>
      <c r="B7758" t="s">
        <v>12</v>
      </c>
    </row>
    <row r="7759" spans="1:12" x14ac:dyDescent="0.2">
      <c r="A7759" t="s">
        <v>13</v>
      </c>
      <c r="B7759" t="s">
        <v>14</v>
      </c>
    </row>
    <row r="7760" spans="1:12" x14ac:dyDescent="0.2">
      <c r="A7760" t="s">
        <v>15</v>
      </c>
      <c r="B7760" t="s">
        <v>53</v>
      </c>
    </row>
    <row r="7761" spans="1:19" x14ac:dyDescent="0.2">
      <c r="A7761" t="s">
        <v>17</v>
      </c>
    </row>
    <row r="7762" spans="1:19" s="2" customFormat="1" x14ac:dyDescent="0.2">
      <c r="A7762" s="2" t="s">
        <v>18</v>
      </c>
      <c r="B7762" s="2" t="s">
        <v>19</v>
      </c>
      <c r="C7762" s="2" t="s">
        <v>6</v>
      </c>
      <c r="D7762" s="2" t="s">
        <v>15</v>
      </c>
      <c r="E7762" s="2" t="s">
        <v>20</v>
      </c>
      <c r="F7762" s="2" t="s">
        <v>13</v>
      </c>
      <c r="G7762" s="2" t="s">
        <v>21</v>
      </c>
      <c r="H7762" s="2" t="s">
        <v>9</v>
      </c>
      <c r="I7762" s="2" t="s">
        <v>4</v>
      </c>
      <c r="J7762" s="2" t="s">
        <v>1925</v>
      </c>
      <c r="K7762" s="2" t="s">
        <v>1998</v>
      </c>
      <c r="L7762" s="2" t="s">
        <v>2002</v>
      </c>
      <c r="M7762" s="2" t="s">
        <v>2001</v>
      </c>
      <c r="O7762" s="2" t="s">
        <v>2000</v>
      </c>
      <c r="P7762" s="2" t="s">
        <v>2004</v>
      </c>
      <c r="Q7762" s="2" t="s">
        <v>1502</v>
      </c>
      <c r="R7762" s="2" t="s">
        <v>2005</v>
      </c>
      <c r="S7762" s="2" t="s">
        <v>2006</v>
      </c>
    </row>
    <row r="7763" spans="1:19" x14ac:dyDescent="0.2">
      <c r="A7763" t="s">
        <v>335</v>
      </c>
      <c r="B7763">
        <v>3.8502999999999998</v>
      </c>
      <c r="D7763" t="s">
        <v>30</v>
      </c>
      <c r="E7763" t="s">
        <v>336</v>
      </c>
      <c r="F7763" t="s">
        <v>27</v>
      </c>
      <c r="G7763">
        <v>0</v>
      </c>
      <c r="I7763" t="s">
        <v>337</v>
      </c>
    </row>
    <row r="7764" spans="1:19" x14ac:dyDescent="0.2">
      <c r="A7764" t="s">
        <v>29</v>
      </c>
      <c r="B7764">
        <v>0.25026999999999999</v>
      </c>
      <c r="D7764" t="s">
        <v>30</v>
      </c>
      <c r="E7764" t="s">
        <v>31</v>
      </c>
      <c r="F7764" t="s">
        <v>27</v>
      </c>
      <c r="G7764">
        <v>0</v>
      </c>
      <c r="I7764" t="s">
        <v>338</v>
      </c>
    </row>
    <row r="7765" spans="1:19" x14ac:dyDescent="0.2">
      <c r="A7765" t="s">
        <v>1459</v>
      </c>
      <c r="B7765">
        <v>1</v>
      </c>
      <c r="C7765" t="str">
        <f>B7755</f>
        <v>PE</v>
      </c>
      <c r="D7765" t="s">
        <v>53</v>
      </c>
      <c r="E7765" t="s">
        <v>339</v>
      </c>
      <c r="F7765" t="s">
        <v>33</v>
      </c>
      <c r="G7765">
        <v>0</v>
      </c>
      <c r="H7765" t="s">
        <v>73</v>
      </c>
      <c r="J7765">
        <f>VLOOKUP(C7765,'extension - production vol'!$B$6:$D$235,3,0)</f>
        <v>59.561</v>
      </c>
    </row>
    <row r="7766" spans="1:19" x14ac:dyDescent="0.2">
      <c r="A7766" t="s">
        <v>1439</v>
      </c>
      <c r="B7766">
        <v>6.4265290829504533E-9</v>
      </c>
      <c r="C7766" t="s">
        <v>49</v>
      </c>
      <c r="D7766" t="s">
        <v>15</v>
      </c>
      <c r="F7766" t="s">
        <v>36</v>
      </c>
      <c r="G7766">
        <v>0</v>
      </c>
      <c r="H7766" t="s">
        <v>1439</v>
      </c>
      <c r="I7766" t="s">
        <v>340</v>
      </c>
    </row>
    <row r="7767" spans="1:19" x14ac:dyDescent="0.2">
      <c r="A7767" t="s">
        <v>1440</v>
      </c>
      <c r="B7767">
        <v>7.9051994914169298E-8</v>
      </c>
      <c r="C7767" t="s">
        <v>49</v>
      </c>
      <c r="D7767" t="s">
        <v>15</v>
      </c>
      <c r="F7767" t="s">
        <v>36</v>
      </c>
      <c r="G7767">
        <v>0</v>
      </c>
      <c r="H7767" t="s">
        <v>1440</v>
      </c>
      <c r="I7767" t="s">
        <v>340</v>
      </c>
    </row>
    <row r="7768" spans="1:19" x14ac:dyDescent="0.2">
      <c r="A7768" t="s">
        <v>1441</v>
      </c>
      <c r="B7768">
        <v>4.3905136743696912E-9</v>
      </c>
      <c r="C7768" t="s">
        <v>35</v>
      </c>
      <c r="D7768" t="s">
        <v>15</v>
      </c>
      <c r="F7768" t="s">
        <v>36</v>
      </c>
      <c r="G7768">
        <v>0</v>
      </c>
      <c r="H7768" t="s">
        <v>1441</v>
      </c>
      <c r="I7768" t="s">
        <v>340</v>
      </c>
    </row>
    <row r="7769" spans="1:19" x14ac:dyDescent="0.2">
      <c r="A7769" t="s">
        <v>1442</v>
      </c>
      <c r="B7769">
        <v>1.0521308675626849E-7</v>
      </c>
      <c r="C7769" t="s">
        <v>35</v>
      </c>
      <c r="D7769" t="s">
        <v>15</v>
      </c>
      <c r="F7769" t="s">
        <v>36</v>
      </c>
      <c r="G7769">
        <v>0</v>
      </c>
      <c r="H7769" t="s">
        <v>1442</v>
      </c>
      <c r="I7769" t="s">
        <v>340</v>
      </c>
    </row>
    <row r="7770" spans="1:19" x14ac:dyDescent="0.2">
      <c r="A7770" t="s">
        <v>341</v>
      </c>
      <c r="B7770">
        <v>2.1036182300075951E-7</v>
      </c>
      <c r="C7770" t="s">
        <v>35</v>
      </c>
      <c r="D7770" t="s">
        <v>15</v>
      </c>
      <c r="F7770" t="s">
        <v>36</v>
      </c>
      <c r="G7770">
        <v>0</v>
      </c>
      <c r="H7770" t="s">
        <v>341</v>
      </c>
      <c r="I7770" t="s">
        <v>340</v>
      </c>
    </row>
    <row r="7771" spans="1:19" x14ac:dyDescent="0.2">
      <c r="A7771" t="s">
        <v>342</v>
      </c>
      <c r="B7771">
        <v>2.1036182300075951E-7</v>
      </c>
      <c r="C7771" t="s">
        <v>35</v>
      </c>
      <c r="D7771" t="s">
        <v>15</v>
      </c>
      <c r="F7771" t="s">
        <v>36</v>
      </c>
      <c r="G7771">
        <v>0</v>
      </c>
      <c r="H7771" t="s">
        <v>342</v>
      </c>
      <c r="I7771" t="s">
        <v>340</v>
      </c>
    </row>
    <row r="7772" spans="1:19" x14ac:dyDescent="0.2">
      <c r="A7772" t="s">
        <v>343</v>
      </c>
      <c r="B7772">
        <v>1.161457169463653E-7</v>
      </c>
      <c r="C7772" t="s">
        <v>35</v>
      </c>
      <c r="D7772" t="s">
        <v>15</v>
      </c>
      <c r="F7772" t="s">
        <v>36</v>
      </c>
      <c r="G7772">
        <v>0</v>
      </c>
      <c r="H7772" t="s">
        <v>343</v>
      </c>
      <c r="I7772" t="s">
        <v>340</v>
      </c>
    </row>
    <row r="7773" spans="1:19" x14ac:dyDescent="0.2">
      <c r="A7773" t="s">
        <v>344</v>
      </c>
      <c r="B7773">
        <v>1.161457169463653E-7</v>
      </c>
      <c r="C7773" t="s">
        <v>35</v>
      </c>
      <c r="D7773" t="s">
        <v>15</v>
      </c>
      <c r="F7773" t="s">
        <v>36</v>
      </c>
      <c r="G7773">
        <v>0</v>
      </c>
      <c r="H7773" t="s">
        <v>344</v>
      </c>
      <c r="I7773" t="s">
        <v>340</v>
      </c>
    </row>
    <row r="7774" spans="1:19" x14ac:dyDescent="0.2">
      <c r="A7774" t="s">
        <v>345</v>
      </c>
      <c r="B7774">
        <v>2.1895696433061281E-6</v>
      </c>
      <c r="C7774" t="s">
        <v>35</v>
      </c>
      <c r="D7774" t="s">
        <v>15</v>
      </c>
      <c r="F7774" t="s">
        <v>36</v>
      </c>
      <c r="G7774">
        <v>0</v>
      </c>
      <c r="H7774" t="s">
        <v>345</v>
      </c>
      <c r="I7774" t="s">
        <v>340</v>
      </c>
    </row>
    <row r="7775" spans="1:19" x14ac:dyDescent="0.2">
      <c r="A7775" t="s">
        <v>346</v>
      </c>
      <c r="B7775">
        <v>1.2113722961667671E-6</v>
      </c>
      <c r="C7775" t="s">
        <v>35</v>
      </c>
      <c r="D7775" t="s">
        <v>15</v>
      </c>
      <c r="F7775" t="s">
        <v>36</v>
      </c>
      <c r="G7775">
        <v>0</v>
      </c>
      <c r="H7775" t="s">
        <v>346</v>
      </c>
      <c r="I7775" t="s">
        <v>340</v>
      </c>
    </row>
    <row r="7776" spans="1:19" x14ac:dyDescent="0.2">
      <c r="A7776" t="s">
        <v>347</v>
      </c>
      <c r="B7776">
        <v>1.5412295411323661E-7</v>
      </c>
      <c r="C7776" t="s">
        <v>49</v>
      </c>
      <c r="D7776" t="s">
        <v>15</v>
      </c>
      <c r="F7776" t="s">
        <v>36</v>
      </c>
      <c r="G7776">
        <v>0</v>
      </c>
      <c r="H7776" t="s">
        <v>347</v>
      </c>
      <c r="I7776" t="s">
        <v>340</v>
      </c>
    </row>
    <row r="7777" spans="1:9" x14ac:dyDescent="0.2">
      <c r="A7777" t="s">
        <v>348</v>
      </c>
      <c r="B7777">
        <v>3.281510868019834E-9</v>
      </c>
      <c r="C7777" t="s">
        <v>49</v>
      </c>
      <c r="D7777" t="s">
        <v>15</v>
      </c>
      <c r="F7777" t="s">
        <v>36</v>
      </c>
      <c r="G7777">
        <v>0</v>
      </c>
      <c r="H7777" t="s">
        <v>348</v>
      </c>
      <c r="I7777" t="s">
        <v>340</v>
      </c>
    </row>
    <row r="7778" spans="1:9" x14ac:dyDescent="0.2">
      <c r="A7778" t="s">
        <v>349</v>
      </c>
      <c r="B7778">
        <v>9.554485716244923E-8</v>
      </c>
      <c r="C7778" t="s">
        <v>35</v>
      </c>
      <c r="D7778" t="s">
        <v>15</v>
      </c>
      <c r="F7778" t="s">
        <v>36</v>
      </c>
      <c r="G7778">
        <v>0</v>
      </c>
      <c r="H7778" t="s">
        <v>349</v>
      </c>
      <c r="I7778" t="s">
        <v>340</v>
      </c>
    </row>
    <row r="7779" spans="1:9" x14ac:dyDescent="0.2">
      <c r="A7779" t="s">
        <v>350</v>
      </c>
      <c r="B7779">
        <v>2.2976263270017552E-6</v>
      </c>
      <c r="C7779" t="s">
        <v>35</v>
      </c>
      <c r="D7779" t="s">
        <v>15</v>
      </c>
      <c r="F7779" t="s">
        <v>36</v>
      </c>
      <c r="G7779">
        <v>0</v>
      </c>
      <c r="H7779" t="s">
        <v>350</v>
      </c>
      <c r="I7779" t="s">
        <v>340</v>
      </c>
    </row>
    <row r="7780" spans="1:9" x14ac:dyDescent="0.2">
      <c r="A7780" t="s">
        <v>351</v>
      </c>
      <c r="B7780">
        <v>5.3061518888431617E-8</v>
      </c>
      <c r="C7780" t="s">
        <v>35</v>
      </c>
      <c r="D7780" t="s">
        <v>15</v>
      </c>
      <c r="F7780" t="s">
        <v>36</v>
      </c>
      <c r="G7780">
        <v>0</v>
      </c>
      <c r="H7780" t="s">
        <v>351</v>
      </c>
      <c r="I7780" t="s">
        <v>340</v>
      </c>
    </row>
    <row r="7781" spans="1:9" x14ac:dyDescent="0.2">
      <c r="A7781" t="s">
        <v>352</v>
      </c>
      <c r="B7781">
        <v>1.2739314288326559E-6</v>
      </c>
      <c r="C7781" t="s">
        <v>35</v>
      </c>
      <c r="D7781" t="s">
        <v>15</v>
      </c>
      <c r="F7781" t="s">
        <v>36</v>
      </c>
      <c r="G7781">
        <v>0</v>
      </c>
      <c r="H7781" t="s">
        <v>352</v>
      </c>
      <c r="I7781" t="s">
        <v>340</v>
      </c>
    </row>
    <row r="7782" spans="1:9" x14ac:dyDescent="0.2">
      <c r="A7782" t="s">
        <v>442</v>
      </c>
      <c r="B7782">
        <v>3.7025999999999999E-3</v>
      </c>
      <c r="C7782" t="s">
        <v>42</v>
      </c>
      <c r="D7782" t="s">
        <v>16</v>
      </c>
      <c r="F7782" t="s">
        <v>36</v>
      </c>
      <c r="G7782">
        <v>0</v>
      </c>
      <c r="H7782" t="s">
        <v>443</v>
      </c>
      <c r="I7782" t="s">
        <v>353</v>
      </c>
    </row>
    <row r="7783" spans="1:9" x14ac:dyDescent="0.2">
      <c r="A7783" t="s">
        <v>354</v>
      </c>
      <c r="B7783">
        <v>-3.3322999999999998E-6</v>
      </c>
      <c r="C7783" t="s">
        <v>49</v>
      </c>
      <c r="D7783" t="s">
        <v>250</v>
      </c>
      <c r="F7783" t="s">
        <v>36</v>
      </c>
      <c r="G7783">
        <v>0</v>
      </c>
      <c r="H7783" t="s">
        <v>355</v>
      </c>
      <c r="I7783" t="s">
        <v>353</v>
      </c>
    </row>
    <row r="7785" spans="1:9" s="2" customFormat="1" x14ac:dyDescent="0.2">
      <c r="A7785" s="2" t="s">
        <v>2</v>
      </c>
      <c r="B7785" s="2" t="s">
        <v>1460</v>
      </c>
    </row>
    <row r="7786" spans="1:9" x14ac:dyDescent="0.2">
      <c r="A7786" t="s">
        <v>4</v>
      </c>
      <c r="B7786" t="s">
        <v>404</v>
      </c>
    </row>
    <row r="7787" spans="1:9" x14ac:dyDescent="0.2">
      <c r="A7787" t="s">
        <v>6</v>
      </c>
      <c r="B7787" t="s">
        <v>1812</v>
      </c>
    </row>
    <row r="7788" spans="1:9" x14ac:dyDescent="0.2">
      <c r="A7788" t="s">
        <v>8</v>
      </c>
      <c r="B7788">
        <v>1</v>
      </c>
    </row>
    <row r="7789" spans="1:9" x14ac:dyDescent="0.2">
      <c r="A7789" t="s">
        <v>9</v>
      </c>
      <c r="B7789" t="s">
        <v>73</v>
      </c>
    </row>
    <row r="7790" spans="1:9" x14ac:dyDescent="0.2">
      <c r="A7790" t="s">
        <v>11</v>
      </c>
      <c r="B7790" t="s">
        <v>12</v>
      </c>
    </row>
    <row r="7791" spans="1:9" x14ac:dyDescent="0.2">
      <c r="A7791" t="s">
        <v>13</v>
      </c>
      <c r="B7791" t="s">
        <v>14</v>
      </c>
    </row>
    <row r="7792" spans="1:9" x14ac:dyDescent="0.2">
      <c r="A7792" t="s">
        <v>15</v>
      </c>
      <c r="B7792" t="s">
        <v>53</v>
      </c>
    </row>
    <row r="7793" spans="1:19" x14ac:dyDescent="0.2">
      <c r="A7793" t="s">
        <v>17</v>
      </c>
    </row>
    <row r="7794" spans="1:19" s="2" customFormat="1" x14ac:dyDescent="0.2">
      <c r="A7794" s="2" t="s">
        <v>18</v>
      </c>
      <c r="B7794" s="2" t="s">
        <v>19</v>
      </c>
      <c r="C7794" s="2" t="s">
        <v>6</v>
      </c>
      <c r="D7794" s="2" t="s">
        <v>15</v>
      </c>
      <c r="E7794" s="2" t="s">
        <v>20</v>
      </c>
      <c r="F7794" s="2" t="s">
        <v>13</v>
      </c>
      <c r="G7794" s="2" t="s">
        <v>21</v>
      </c>
      <c r="H7794" s="2" t="s">
        <v>9</v>
      </c>
      <c r="I7794" s="2" t="s">
        <v>4</v>
      </c>
      <c r="J7794" s="2" t="s">
        <v>1925</v>
      </c>
      <c r="K7794" s="2" t="s">
        <v>1998</v>
      </c>
      <c r="L7794" s="2" t="s">
        <v>2002</v>
      </c>
      <c r="M7794" s="2" t="s">
        <v>2001</v>
      </c>
      <c r="O7794" s="2" t="s">
        <v>2000</v>
      </c>
      <c r="P7794" s="2" t="s">
        <v>2004</v>
      </c>
      <c r="Q7794" s="2" t="s">
        <v>1502</v>
      </c>
      <c r="R7794" s="2" t="s">
        <v>2005</v>
      </c>
      <c r="S7794" s="2" t="s">
        <v>2006</v>
      </c>
    </row>
    <row r="7795" spans="1:19" x14ac:dyDescent="0.2">
      <c r="A7795" t="s">
        <v>335</v>
      </c>
      <c r="B7795">
        <v>3.8502999999999998</v>
      </c>
      <c r="D7795" t="s">
        <v>30</v>
      </c>
      <c r="E7795" t="s">
        <v>336</v>
      </c>
      <c r="F7795" t="s">
        <v>27</v>
      </c>
      <c r="G7795">
        <v>0</v>
      </c>
      <c r="I7795" t="s">
        <v>337</v>
      </c>
    </row>
    <row r="7796" spans="1:19" x14ac:dyDescent="0.2">
      <c r="A7796" t="s">
        <v>29</v>
      </c>
      <c r="B7796">
        <v>0.25026999999999999</v>
      </c>
      <c r="D7796" t="s">
        <v>30</v>
      </c>
      <c r="E7796" t="s">
        <v>31</v>
      </c>
      <c r="F7796" t="s">
        <v>27</v>
      </c>
      <c r="G7796">
        <v>0</v>
      </c>
      <c r="I7796" t="s">
        <v>338</v>
      </c>
    </row>
    <row r="7797" spans="1:19" x14ac:dyDescent="0.2">
      <c r="A7797" t="s">
        <v>1460</v>
      </c>
      <c r="B7797">
        <v>1</v>
      </c>
      <c r="C7797" t="str">
        <f>B7787</f>
        <v>PE</v>
      </c>
      <c r="D7797" t="s">
        <v>53</v>
      </c>
      <c r="E7797" t="s">
        <v>339</v>
      </c>
      <c r="F7797" t="s">
        <v>33</v>
      </c>
      <c r="G7797">
        <v>0</v>
      </c>
      <c r="H7797" t="s">
        <v>73</v>
      </c>
      <c r="J7797">
        <f>VLOOKUP(C7797,'extension - production vol'!$B$6:$D$235,3,0)</f>
        <v>59.561</v>
      </c>
    </row>
    <row r="7798" spans="1:19" x14ac:dyDescent="0.2">
      <c r="A7798" t="s">
        <v>1434</v>
      </c>
      <c r="B7798">
        <v>3.3521534714391271E-8</v>
      </c>
      <c r="C7798" t="s">
        <v>49</v>
      </c>
      <c r="D7798" t="s">
        <v>15</v>
      </c>
      <c r="F7798" t="s">
        <v>36</v>
      </c>
      <c r="G7798">
        <v>0</v>
      </c>
      <c r="H7798" t="s">
        <v>1434</v>
      </c>
      <c r="I7798" t="s">
        <v>340</v>
      </c>
    </row>
    <row r="7799" spans="1:19" x14ac:dyDescent="0.2">
      <c r="A7799" t="s">
        <v>1435</v>
      </c>
      <c r="B7799">
        <v>1.7708617649119798E-8</v>
      </c>
      <c r="C7799" t="s">
        <v>49</v>
      </c>
      <c r="D7799" t="s">
        <v>15</v>
      </c>
      <c r="F7799" t="s">
        <v>36</v>
      </c>
      <c r="G7799">
        <v>0</v>
      </c>
      <c r="H7799" t="s">
        <v>1435</v>
      </c>
      <c r="I7799" t="s">
        <v>340</v>
      </c>
    </row>
    <row r="7800" spans="1:19" x14ac:dyDescent="0.2">
      <c r="A7800" t="s">
        <v>1452</v>
      </c>
      <c r="B7800">
        <v>3.0570455872195341E-10</v>
      </c>
      <c r="C7800" t="s">
        <v>35</v>
      </c>
      <c r="D7800" t="s">
        <v>15</v>
      </c>
      <c r="F7800" t="s">
        <v>36</v>
      </c>
      <c r="G7800">
        <v>0</v>
      </c>
      <c r="H7800" t="s">
        <v>1452</v>
      </c>
      <c r="I7800" t="s">
        <v>340</v>
      </c>
    </row>
    <row r="7801" spans="1:19" x14ac:dyDescent="0.2">
      <c r="A7801" t="s">
        <v>1453</v>
      </c>
      <c r="B7801">
        <v>3.7018911407736551E-10</v>
      </c>
      <c r="C7801" t="s">
        <v>35</v>
      </c>
      <c r="D7801" t="s">
        <v>15</v>
      </c>
      <c r="F7801" t="s">
        <v>36</v>
      </c>
      <c r="G7801">
        <v>0</v>
      </c>
      <c r="H7801" t="s">
        <v>1453</v>
      </c>
      <c r="I7801" t="s">
        <v>340</v>
      </c>
    </row>
    <row r="7802" spans="1:19" x14ac:dyDescent="0.2">
      <c r="A7802" t="s">
        <v>1454</v>
      </c>
      <c r="B7802">
        <v>4.824400067330827E-11</v>
      </c>
      <c r="C7802" t="s">
        <v>35</v>
      </c>
      <c r="D7802" t="s">
        <v>15</v>
      </c>
      <c r="F7802" t="s">
        <v>36</v>
      </c>
      <c r="G7802">
        <v>0</v>
      </c>
      <c r="H7802" t="s">
        <v>1454</v>
      </c>
      <c r="I7802" t="s">
        <v>340</v>
      </c>
    </row>
    <row r="7803" spans="1:19" x14ac:dyDescent="0.2">
      <c r="A7803" t="s">
        <v>1455</v>
      </c>
      <c r="B7803">
        <v>9.7920991465625702E-9</v>
      </c>
      <c r="C7803" t="s">
        <v>35</v>
      </c>
      <c r="D7803" t="s">
        <v>15</v>
      </c>
      <c r="F7803" t="s">
        <v>36</v>
      </c>
      <c r="G7803">
        <v>0</v>
      </c>
      <c r="H7803" t="s">
        <v>1455</v>
      </c>
      <c r="I7803" t="s">
        <v>340</v>
      </c>
    </row>
    <row r="7804" spans="1:19" x14ac:dyDescent="0.2">
      <c r="A7804" t="s">
        <v>1456</v>
      </c>
      <c r="B7804">
        <v>5.1826475970831156E-9</v>
      </c>
      <c r="C7804" t="s">
        <v>35</v>
      </c>
      <c r="D7804" t="s">
        <v>15</v>
      </c>
      <c r="F7804" t="s">
        <v>36</v>
      </c>
      <c r="G7804">
        <v>0</v>
      </c>
      <c r="H7804" t="s">
        <v>1456</v>
      </c>
      <c r="I7804" t="s">
        <v>340</v>
      </c>
    </row>
    <row r="7805" spans="1:19" x14ac:dyDescent="0.2">
      <c r="A7805" t="s">
        <v>1461</v>
      </c>
      <c r="B7805">
        <v>5.3404337904433668E-9</v>
      </c>
      <c r="C7805" t="s">
        <v>49</v>
      </c>
      <c r="D7805" t="s">
        <v>15</v>
      </c>
      <c r="F7805" t="s">
        <v>36</v>
      </c>
      <c r="G7805">
        <v>0</v>
      </c>
      <c r="H7805" t="s">
        <v>1461</v>
      </c>
      <c r="I7805" t="s">
        <v>340</v>
      </c>
    </row>
    <row r="7806" spans="1:19" x14ac:dyDescent="0.2">
      <c r="A7806" t="s">
        <v>1457</v>
      </c>
      <c r="B7806">
        <v>6.2434324500307844E-8</v>
      </c>
      <c r="C7806" t="s">
        <v>49</v>
      </c>
      <c r="D7806" t="s">
        <v>15</v>
      </c>
      <c r="F7806" t="s">
        <v>36</v>
      </c>
      <c r="G7806">
        <v>0</v>
      </c>
      <c r="H7806" t="s">
        <v>1457</v>
      </c>
      <c r="I7806" t="s">
        <v>340</v>
      </c>
    </row>
    <row r="7807" spans="1:19" x14ac:dyDescent="0.2">
      <c r="A7807" t="s">
        <v>1462</v>
      </c>
      <c r="B7807">
        <v>1.9816111689228142E-9</v>
      </c>
      <c r="C7807" t="s">
        <v>49</v>
      </c>
      <c r="D7807" t="s">
        <v>15</v>
      </c>
      <c r="F7807" t="s">
        <v>36</v>
      </c>
      <c r="G7807">
        <v>0</v>
      </c>
      <c r="H7807" t="s">
        <v>1462</v>
      </c>
      <c r="I7807" t="s">
        <v>340</v>
      </c>
    </row>
    <row r="7808" spans="1:19" x14ac:dyDescent="0.2">
      <c r="A7808" t="s">
        <v>1458</v>
      </c>
      <c r="B7808">
        <v>3.3001000093019847E-8</v>
      </c>
      <c r="C7808" t="s">
        <v>49</v>
      </c>
      <c r="D7808" t="s">
        <v>15</v>
      </c>
      <c r="F7808" t="s">
        <v>36</v>
      </c>
      <c r="G7808">
        <v>0</v>
      </c>
      <c r="H7808" t="s">
        <v>1458</v>
      </c>
      <c r="I7808" t="s">
        <v>340</v>
      </c>
    </row>
    <row r="7809" spans="1:22" x14ac:dyDescent="0.2">
      <c r="A7809" t="s">
        <v>442</v>
      </c>
      <c r="B7809">
        <v>3.7025999999999999E-3</v>
      </c>
      <c r="C7809" t="s">
        <v>42</v>
      </c>
      <c r="D7809" t="s">
        <v>16</v>
      </c>
      <c r="F7809" t="s">
        <v>36</v>
      </c>
      <c r="G7809">
        <v>0</v>
      </c>
      <c r="H7809" t="s">
        <v>443</v>
      </c>
      <c r="I7809" t="s">
        <v>353</v>
      </c>
    </row>
    <row r="7810" spans="1:22" x14ac:dyDescent="0.2">
      <c r="A7810" t="s">
        <v>354</v>
      </c>
      <c r="B7810">
        <v>-3.3322999999999998E-6</v>
      </c>
      <c r="C7810" t="s">
        <v>49</v>
      </c>
      <c r="D7810" t="s">
        <v>250</v>
      </c>
      <c r="F7810" t="s">
        <v>36</v>
      </c>
      <c r="G7810">
        <v>0</v>
      </c>
      <c r="H7810" t="s">
        <v>355</v>
      </c>
      <c r="I7810" t="s">
        <v>353</v>
      </c>
    </row>
    <row r="7812" spans="1:22" s="2" customFormat="1" x14ac:dyDescent="0.2">
      <c r="A7812" s="2" t="s">
        <v>2</v>
      </c>
      <c r="B7812" s="2" t="s">
        <v>332</v>
      </c>
    </row>
    <row r="7813" spans="1:22" x14ac:dyDescent="0.2">
      <c r="A7813" t="s">
        <v>4</v>
      </c>
      <c r="B7813" t="s">
        <v>356</v>
      </c>
    </row>
    <row r="7814" spans="1:22" x14ac:dyDescent="0.2">
      <c r="A7814" t="s">
        <v>6</v>
      </c>
      <c r="B7814" t="s">
        <v>1812</v>
      </c>
    </row>
    <row r="7815" spans="1:22" x14ac:dyDescent="0.2">
      <c r="A7815" t="s">
        <v>8</v>
      </c>
      <c r="B7815">
        <v>1</v>
      </c>
    </row>
    <row r="7816" spans="1:22" x14ac:dyDescent="0.2">
      <c r="A7816" t="s">
        <v>9</v>
      </c>
      <c r="B7816" t="s">
        <v>73</v>
      </c>
    </row>
    <row r="7817" spans="1:22" x14ac:dyDescent="0.2">
      <c r="A7817" t="s">
        <v>11</v>
      </c>
      <c r="B7817" t="s">
        <v>12</v>
      </c>
    </row>
    <row r="7818" spans="1:22" x14ac:dyDescent="0.2">
      <c r="A7818" t="s">
        <v>13</v>
      </c>
      <c r="B7818" t="s">
        <v>14</v>
      </c>
    </row>
    <row r="7819" spans="1:22" x14ac:dyDescent="0.2">
      <c r="A7819" t="s">
        <v>15</v>
      </c>
      <c r="B7819" t="s">
        <v>53</v>
      </c>
    </row>
    <row r="7820" spans="1:22" x14ac:dyDescent="0.2">
      <c r="A7820" t="s">
        <v>17</v>
      </c>
    </row>
    <row r="7821" spans="1:22" s="2" customFormat="1" x14ac:dyDescent="0.2">
      <c r="A7821" s="2" t="s">
        <v>18</v>
      </c>
      <c r="B7821" s="2" t="s">
        <v>19</v>
      </c>
      <c r="C7821" s="2" t="s">
        <v>6</v>
      </c>
      <c r="D7821" s="2" t="s">
        <v>15</v>
      </c>
      <c r="E7821" s="2" t="s">
        <v>20</v>
      </c>
      <c r="F7821" s="2" t="s">
        <v>13</v>
      </c>
      <c r="G7821" s="2" t="s">
        <v>21</v>
      </c>
      <c r="H7821" s="2" t="s">
        <v>22</v>
      </c>
      <c r="I7821" s="2" t="s">
        <v>23</v>
      </c>
      <c r="J7821" s="2" t="s">
        <v>4</v>
      </c>
      <c r="K7821" s="2" t="s">
        <v>24</v>
      </c>
      <c r="L7821" s="2" t="s">
        <v>9</v>
      </c>
      <c r="M7821" s="2" t="s">
        <v>1998</v>
      </c>
      <c r="O7821" s="2" t="s">
        <v>2002</v>
      </c>
      <c r="P7821" s="2" t="s">
        <v>2003</v>
      </c>
      <c r="Q7821" s="2" t="s">
        <v>2001</v>
      </c>
      <c r="R7821" s="2" t="s">
        <v>2000</v>
      </c>
      <c r="S7821" s="2" t="s">
        <v>2004</v>
      </c>
      <c r="T7821" s="2" t="s">
        <v>1502</v>
      </c>
      <c r="U7821" s="2" t="s">
        <v>2005</v>
      </c>
      <c r="V7821" s="2" t="s">
        <v>2006</v>
      </c>
    </row>
    <row r="7822" spans="1:22" x14ac:dyDescent="0.2">
      <c r="A7822" t="s">
        <v>335</v>
      </c>
      <c r="B7822">
        <v>3.8502999999999998</v>
      </c>
      <c r="D7822" t="s">
        <v>30</v>
      </c>
      <c r="E7822" t="s">
        <v>336</v>
      </c>
      <c r="F7822" t="s">
        <v>27</v>
      </c>
      <c r="G7822">
        <v>2</v>
      </c>
      <c r="H7822">
        <v>1.348151067341848</v>
      </c>
      <c r="I7822">
        <v>4.3409845976280087E-2</v>
      </c>
      <c r="J7822" t="s">
        <v>337</v>
      </c>
    </row>
    <row r="7823" spans="1:22" x14ac:dyDescent="0.2">
      <c r="A7823" t="s">
        <v>29</v>
      </c>
      <c r="B7823">
        <v>0.25026999999999999</v>
      </c>
      <c r="D7823" t="s">
        <v>30</v>
      </c>
      <c r="E7823" t="s">
        <v>31</v>
      </c>
      <c r="F7823" t="s">
        <v>27</v>
      </c>
      <c r="G7823">
        <v>2</v>
      </c>
      <c r="H7823">
        <v>-1.385214943900327</v>
      </c>
      <c r="I7823">
        <v>2.439508208471609E-2</v>
      </c>
      <c r="J7823" t="s">
        <v>358</v>
      </c>
    </row>
    <row r="7824" spans="1:22" x14ac:dyDescent="0.2">
      <c r="A7824" t="s">
        <v>332</v>
      </c>
      <c r="B7824">
        <v>1</v>
      </c>
      <c r="C7824" t="str">
        <f>B7814</f>
        <v>PE</v>
      </c>
      <c r="D7824" t="s">
        <v>53</v>
      </c>
      <c r="E7824" t="s">
        <v>339</v>
      </c>
      <c r="F7824" t="s">
        <v>33</v>
      </c>
      <c r="G7824">
        <v>0</v>
      </c>
      <c r="H7824">
        <v>1</v>
      </c>
      <c r="L7824" t="s">
        <v>73</v>
      </c>
      <c r="M7824">
        <f>VLOOKUP(C7824,'extension - production vol'!$B$6:$D$235,3,0)</f>
        <v>59.561</v>
      </c>
    </row>
    <row r="7825" spans="1:12" x14ac:dyDescent="0.2">
      <c r="A7825" t="s">
        <v>1434</v>
      </c>
      <c r="B7825">
        <v>9.5377999999999999E-9</v>
      </c>
      <c r="C7825" t="s">
        <v>49</v>
      </c>
      <c r="D7825" t="s">
        <v>15</v>
      </c>
      <c r="F7825" t="s">
        <v>36</v>
      </c>
      <c r="G7825">
        <v>2</v>
      </c>
      <c r="H7825">
        <v>-18.46800298604678</v>
      </c>
      <c r="I7825">
        <v>9.798894162072011E-2</v>
      </c>
      <c r="J7825" t="s">
        <v>340</v>
      </c>
      <c r="L7825" t="s">
        <v>1434</v>
      </c>
    </row>
    <row r="7826" spans="1:12" x14ac:dyDescent="0.2">
      <c r="A7826" t="s">
        <v>1435</v>
      </c>
      <c r="B7826">
        <v>5.0512999999999997E-9</v>
      </c>
      <c r="C7826" t="s">
        <v>49</v>
      </c>
      <c r="D7826" t="s">
        <v>15</v>
      </c>
      <c r="F7826" t="s">
        <v>36</v>
      </c>
      <c r="G7826">
        <v>2</v>
      </c>
      <c r="H7826">
        <v>-19.10362020104489</v>
      </c>
      <c r="I7826">
        <v>9.798894162072011E-2</v>
      </c>
      <c r="J7826" t="s">
        <v>340</v>
      </c>
      <c r="L7826" t="s">
        <v>1435</v>
      </c>
    </row>
    <row r="7827" spans="1:12" x14ac:dyDescent="0.2">
      <c r="A7827" t="s">
        <v>1439</v>
      </c>
      <c r="B7827">
        <v>2.7893999999999999E-9</v>
      </c>
      <c r="C7827" t="s">
        <v>49</v>
      </c>
      <c r="D7827" t="s">
        <v>15</v>
      </c>
      <c r="F7827" t="s">
        <v>36</v>
      </c>
      <c r="G7827">
        <v>2</v>
      </c>
      <c r="H7827">
        <v>-19.697439318003951</v>
      </c>
      <c r="I7827">
        <v>9.798894162072011E-2</v>
      </c>
      <c r="J7827" t="s">
        <v>340</v>
      </c>
      <c r="L7827" t="s">
        <v>1439</v>
      </c>
    </row>
    <row r="7828" spans="1:12" x14ac:dyDescent="0.2">
      <c r="A7828" t="s">
        <v>1440</v>
      </c>
      <c r="B7828">
        <v>5.6277000000000002E-8</v>
      </c>
      <c r="C7828" t="s">
        <v>49</v>
      </c>
      <c r="D7828" t="s">
        <v>15</v>
      </c>
      <c r="F7828" t="s">
        <v>36</v>
      </c>
      <c r="G7828">
        <v>2</v>
      </c>
      <c r="H7828">
        <v>-16.692979911025031</v>
      </c>
      <c r="I7828">
        <v>9.798894162072011E-2</v>
      </c>
      <c r="J7828" t="s">
        <v>340</v>
      </c>
      <c r="L7828" t="s">
        <v>1440</v>
      </c>
    </row>
    <row r="7829" spans="1:12" x14ac:dyDescent="0.2">
      <c r="A7829" t="s">
        <v>1441</v>
      </c>
      <c r="B7829">
        <v>4.4043E-10</v>
      </c>
      <c r="C7829" t="s">
        <v>35</v>
      </c>
      <c r="D7829" t="s">
        <v>15</v>
      </c>
      <c r="F7829" t="s">
        <v>36</v>
      </c>
      <c r="G7829">
        <v>2</v>
      </c>
      <c r="H7829">
        <v>-21.54326959350907</v>
      </c>
      <c r="I7829">
        <v>9.798894162072011E-2</v>
      </c>
      <c r="J7829" t="s">
        <v>340</v>
      </c>
      <c r="L7829" t="s">
        <v>1441</v>
      </c>
    </row>
    <row r="7830" spans="1:12" x14ac:dyDescent="0.2">
      <c r="A7830" t="s">
        <v>1442</v>
      </c>
      <c r="B7830">
        <v>7.3404E-9</v>
      </c>
      <c r="C7830" t="s">
        <v>35</v>
      </c>
      <c r="D7830" t="s">
        <v>15</v>
      </c>
      <c r="F7830" t="s">
        <v>36</v>
      </c>
      <c r="G7830">
        <v>2</v>
      </c>
      <c r="H7830">
        <v>-18.729872499892029</v>
      </c>
      <c r="I7830">
        <v>9.798894162072011E-2</v>
      </c>
      <c r="J7830" t="s">
        <v>340</v>
      </c>
      <c r="L7830" t="s">
        <v>1442</v>
      </c>
    </row>
    <row r="7831" spans="1:12" x14ac:dyDescent="0.2">
      <c r="A7831" t="s">
        <v>1452</v>
      </c>
      <c r="B7831">
        <v>3.8934000000000002E-10</v>
      </c>
      <c r="C7831" t="s">
        <v>35</v>
      </c>
      <c r="D7831" t="s">
        <v>15</v>
      </c>
      <c r="F7831" t="s">
        <v>36</v>
      </c>
      <c r="G7831">
        <v>2</v>
      </c>
      <c r="H7831">
        <v>-21.666568118067421</v>
      </c>
      <c r="I7831">
        <v>9.798894162072011E-2</v>
      </c>
      <c r="J7831" t="s">
        <v>340</v>
      </c>
      <c r="L7831" t="s">
        <v>1452</v>
      </c>
    </row>
    <row r="7832" spans="1:12" x14ac:dyDescent="0.2">
      <c r="A7832" t="s">
        <v>1453</v>
      </c>
      <c r="B7832">
        <v>4.7130000000000002E-10</v>
      </c>
      <c r="C7832" t="s">
        <v>35</v>
      </c>
      <c r="D7832" t="s">
        <v>15</v>
      </c>
      <c r="F7832" t="s">
        <v>36</v>
      </c>
      <c r="G7832">
        <v>2</v>
      </c>
      <c r="H7832">
        <v>-21.47552628199886</v>
      </c>
      <c r="I7832">
        <v>9.798894162072011E-2</v>
      </c>
      <c r="J7832" t="s">
        <v>340</v>
      </c>
      <c r="L7832" t="s">
        <v>1453</v>
      </c>
    </row>
    <row r="7833" spans="1:12" x14ac:dyDescent="0.2">
      <c r="A7833" t="s">
        <v>1454</v>
      </c>
      <c r="B7833">
        <v>6.1474000000000004E-11</v>
      </c>
      <c r="C7833" t="s">
        <v>35</v>
      </c>
      <c r="D7833" t="s">
        <v>15</v>
      </c>
      <c r="F7833" t="s">
        <v>36</v>
      </c>
      <c r="G7833">
        <v>2</v>
      </c>
      <c r="H7833">
        <v>-23.51240679473371</v>
      </c>
      <c r="I7833">
        <v>9.798894162072011E-2</v>
      </c>
      <c r="J7833" t="s">
        <v>340</v>
      </c>
      <c r="L7833" t="s">
        <v>1454</v>
      </c>
    </row>
    <row r="7834" spans="1:12" x14ac:dyDescent="0.2">
      <c r="A7834" t="s">
        <v>1455</v>
      </c>
      <c r="B7834">
        <v>1.2458999999999999E-8</v>
      </c>
      <c r="C7834" t="s">
        <v>35</v>
      </c>
      <c r="D7834" t="s">
        <v>15</v>
      </c>
      <c r="F7834" t="s">
        <v>36</v>
      </c>
      <c r="G7834">
        <v>2</v>
      </c>
      <c r="H7834">
        <v>-18.20082258362968</v>
      </c>
      <c r="I7834">
        <v>9.798894162072011E-2</v>
      </c>
      <c r="J7834" t="s">
        <v>340</v>
      </c>
      <c r="L7834" t="s">
        <v>1455</v>
      </c>
    </row>
    <row r="7835" spans="1:12" x14ac:dyDescent="0.2">
      <c r="A7835" t="s">
        <v>1456</v>
      </c>
      <c r="B7835">
        <v>6.5981999999999998E-9</v>
      </c>
      <c r="C7835" t="s">
        <v>35</v>
      </c>
      <c r="D7835" t="s">
        <v>15</v>
      </c>
      <c r="F7835" t="s">
        <v>36</v>
      </c>
      <c r="G7835">
        <v>2</v>
      </c>
      <c r="H7835">
        <v>-18.836468952383601</v>
      </c>
      <c r="I7835">
        <v>9.798894162072011E-2</v>
      </c>
      <c r="J7835" t="s">
        <v>340</v>
      </c>
      <c r="L7835" t="s">
        <v>1456</v>
      </c>
    </row>
    <row r="7836" spans="1:12" x14ac:dyDescent="0.2">
      <c r="A7836" t="s">
        <v>1461</v>
      </c>
      <c r="B7836">
        <v>1.0666E-9</v>
      </c>
      <c r="C7836" t="s">
        <v>49</v>
      </c>
      <c r="D7836" t="s">
        <v>15</v>
      </c>
      <c r="F7836" t="s">
        <v>36</v>
      </c>
      <c r="G7836">
        <v>2</v>
      </c>
      <c r="H7836">
        <v>-20.658789817762049</v>
      </c>
      <c r="I7836">
        <v>9.798894162072011E-2</v>
      </c>
      <c r="J7836" t="s">
        <v>340</v>
      </c>
      <c r="L7836" t="s">
        <v>1461</v>
      </c>
    </row>
    <row r="7837" spans="1:12" x14ac:dyDescent="0.2">
      <c r="A7837" t="s">
        <v>1457</v>
      </c>
      <c r="B7837">
        <v>1.7777000000000001E-8</v>
      </c>
      <c r="C7837" t="s">
        <v>49</v>
      </c>
      <c r="D7837" t="s">
        <v>15</v>
      </c>
      <c r="F7837" t="s">
        <v>36</v>
      </c>
      <c r="G7837">
        <v>2</v>
      </c>
      <c r="H7837">
        <v>-17.845360350005858</v>
      </c>
      <c r="I7837">
        <v>9.798894162072011E-2</v>
      </c>
      <c r="J7837" t="s">
        <v>340</v>
      </c>
      <c r="L7837" t="s">
        <v>1457</v>
      </c>
    </row>
    <row r="7838" spans="1:12" x14ac:dyDescent="0.2">
      <c r="A7838" t="s">
        <v>1462</v>
      </c>
      <c r="B7838">
        <v>5.6487000000000004E-10</v>
      </c>
      <c r="C7838" t="s">
        <v>49</v>
      </c>
      <c r="D7838" t="s">
        <v>15</v>
      </c>
      <c r="F7838" t="s">
        <v>36</v>
      </c>
      <c r="G7838">
        <v>2</v>
      </c>
      <c r="H7838">
        <v>-21.294425499752101</v>
      </c>
      <c r="I7838">
        <v>9.798894162072011E-2</v>
      </c>
      <c r="J7838" t="s">
        <v>340</v>
      </c>
      <c r="L7838" t="s">
        <v>1462</v>
      </c>
    </row>
    <row r="7839" spans="1:12" x14ac:dyDescent="0.2">
      <c r="A7839" t="s">
        <v>1458</v>
      </c>
      <c r="B7839">
        <v>9.4146000000000001E-9</v>
      </c>
      <c r="C7839" t="s">
        <v>49</v>
      </c>
      <c r="D7839" t="s">
        <v>15</v>
      </c>
      <c r="F7839" t="s">
        <v>36</v>
      </c>
      <c r="G7839">
        <v>2</v>
      </c>
      <c r="H7839">
        <v>-18.48100416113547</v>
      </c>
      <c r="I7839">
        <v>9.798894162072011E-2</v>
      </c>
      <c r="J7839" t="s">
        <v>340</v>
      </c>
      <c r="L7839" t="s">
        <v>1458</v>
      </c>
    </row>
    <row r="7840" spans="1:12" x14ac:dyDescent="0.2">
      <c r="A7840" t="s">
        <v>341</v>
      </c>
      <c r="B7840">
        <v>2.3616999999999999E-8</v>
      </c>
      <c r="C7840" t="s">
        <v>359</v>
      </c>
      <c r="D7840" t="s">
        <v>15</v>
      </c>
      <c r="F7840" t="s">
        <v>36</v>
      </c>
      <c r="G7840">
        <v>2</v>
      </c>
      <c r="H7840">
        <v>-17.561299045251399</v>
      </c>
      <c r="I7840">
        <v>9.798894162072011E-2</v>
      </c>
      <c r="J7840" t="s">
        <v>340</v>
      </c>
      <c r="L7840" t="s">
        <v>341</v>
      </c>
    </row>
    <row r="7841" spans="1:12" x14ac:dyDescent="0.2">
      <c r="A7841" t="s">
        <v>342</v>
      </c>
      <c r="B7841">
        <v>2.3616999999999999E-8</v>
      </c>
      <c r="C7841" t="s">
        <v>359</v>
      </c>
      <c r="D7841" t="s">
        <v>15</v>
      </c>
      <c r="F7841" t="s">
        <v>36</v>
      </c>
      <c r="G7841">
        <v>2</v>
      </c>
      <c r="H7841">
        <v>-17.561299045251399</v>
      </c>
      <c r="I7841">
        <v>9.798894162072011E-2</v>
      </c>
      <c r="J7841" t="s">
        <v>340</v>
      </c>
      <c r="L7841" t="s">
        <v>342</v>
      </c>
    </row>
    <row r="7842" spans="1:12" x14ac:dyDescent="0.2">
      <c r="A7842" t="s">
        <v>343</v>
      </c>
      <c r="B7842">
        <v>1.2508E-8</v>
      </c>
      <c r="C7842" t="s">
        <v>359</v>
      </c>
      <c r="D7842" t="s">
        <v>15</v>
      </c>
      <c r="F7842" t="s">
        <v>36</v>
      </c>
      <c r="G7842">
        <v>2</v>
      </c>
      <c r="H7842">
        <v>-18.196897397350821</v>
      </c>
      <c r="I7842">
        <v>9.798894162072011E-2</v>
      </c>
      <c r="J7842" t="s">
        <v>340</v>
      </c>
      <c r="L7842" t="s">
        <v>343</v>
      </c>
    </row>
    <row r="7843" spans="1:12" x14ac:dyDescent="0.2">
      <c r="A7843" t="s">
        <v>344</v>
      </c>
      <c r="B7843">
        <v>1.2508E-8</v>
      </c>
      <c r="C7843" t="s">
        <v>359</v>
      </c>
      <c r="D7843" t="s">
        <v>15</v>
      </c>
      <c r="F7843" t="s">
        <v>36</v>
      </c>
      <c r="G7843">
        <v>2</v>
      </c>
      <c r="H7843">
        <v>-18.196897397350821</v>
      </c>
      <c r="I7843">
        <v>9.798894162072011E-2</v>
      </c>
      <c r="J7843" t="s">
        <v>340</v>
      </c>
      <c r="L7843" t="s">
        <v>344</v>
      </c>
    </row>
    <row r="7844" spans="1:12" x14ac:dyDescent="0.2">
      <c r="A7844" t="s">
        <v>345</v>
      </c>
      <c r="B7844">
        <v>2.4797999999999997E-7</v>
      </c>
      <c r="C7844" t="s">
        <v>359</v>
      </c>
      <c r="D7844" t="s">
        <v>15</v>
      </c>
      <c r="F7844" t="s">
        <v>36</v>
      </c>
      <c r="G7844">
        <v>2</v>
      </c>
      <c r="H7844">
        <v>-15.20991773919472</v>
      </c>
      <c r="I7844">
        <v>9.798894162072011E-2</v>
      </c>
      <c r="J7844" t="s">
        <v>340</v>
      </c>
      <c r="L7844" t="s">
        <v>345</v>
      </c>
    </row>
    <row r="7845" spans="1:12" x14ac:dyDescent="0.2">
      <c r="A7845" t="s">
        <v>346</v>
      </c>
      <c r="B7845">
        <v>1.3133E-7</v>
      </c>
      <c r="C7845" t="s">
        <v>359</v>
      </c>
      <c r="D7845" t="s">
        <v>15</v>
      </c>
      <c r="F7845" t="s">
        <v>36</v>
      </c>
      <c r="G7845">
        <v>2</v>
      </c>
      <c r="H7845">
        <v>-15.845552597349339</v>
      </c>
      <c r="I7845">
        <v>9.798894162072011E-2</v>
      </c>
      <c r="J7845" t="s">
        <v>340</v>
      </c>
      <c r="L7845" t="s">
        <v>346</v>
      </c>
    </row>
    <row r="7846" spans="1:12" x14ac:dyDescent="0.2">
      <c r="A7846" t="s">
        <v>347</v>
      </c>
      <c r="B7846">
        <v>4.6489E-8</v>
      </c>
      <c r="C7846" t="s">
        <v>49</v>
      </c>
      <c r="D7846" t="s">
        <v>15</v>
      </c>
      <c r="F7846" t="s">
        <v>36</v>
      </c>
      <c r="G7846">
        <v>2</v>
      </c>
      <c r="H7846">
        <v>-16.884050111477411</v>
      </c>
      <c r="I7846">
        <v>9.798894162072011E-2</v>
      </c>
      <c r="J7846" t="s">
        <v>340</v>
      </c>
      <c r="L7846" t="s">
        <v>347</v>
      </c>
    </row>
    <row r="7847" spans="1:12" x14ac:dyDescent="0.2">
      <c r="A7847" t="s">
        <v>348</v>
      </c>
      <c r="B7847">
        <v>3.3766000000000001E-9</v>
      </c>
      <c r="C7847" t="s">
        <v>49</v>
      </c>
      <c r="D7847" t="s">
        <v>15</v>
      </c>
      <c r="F7847" t="s">
        <v>36</v>
      </c>
      <c r="G7847">
        <v>2</v>
      </c>
      <c r="H7847">
        <v>-19.506396550885459</v>
      </c>
      <c r="I7847">
        <v>9.798894162072011E-2</v>
      </c>
      <c r="J7847" t="s">
        <v>340</v>
      </c>
      <c r="L7847" t="s">
        <v>348</v>
      </c>
    </row>
    <row r="7848" spans="1:12" x14ac:dyDescent="0.2">
      <c r="A7848" t="s">
        <v>349</v>
      </c>
      <c r="B7848">
        <v>1.2213E-8</v>
      </c>
      <c r="C7848" t="s">
        <v>359</v>
      </c>
      <c r="D7848" t="s">
        <v>15</v>
      </c>
      <c r="F7848" t="s">
        <v>36</v>
      </c>
      <c r="G7848">
        <v>2</v>
      </c>
      <c r="H7848">
        <v>-18.220764878757461</v>
      </c>
      <c r="I7848">
        <v>9.798894162072011E-2</v>
      </c>
      <c r="J7848" t="s">
        <v>340</v>
      </c>
      <c r="L7848" t="s">
        <v>349</v>
      </c>
    </row>
    <row r="7849" spans="1:12" x14ac:dyDescent="0.2">
      <c r="A7849" t="s">
        <v>350</v>
      </c>
      <c r="B7849">
        <v>2.0354999999999999E-7</v>
      </c>
      <c r="C7849" t="s">
        <v>359</v>
      </c>
      <c r="D7849" t="s">
        <v>15</v>
      </c>
      <c r="F7849" t="s">
        <v>36</v>
      </c>
      <c r="G7849">
        <v>2</v>
      </c>
      <c r="H7849">
        <v>-15.40735416199742</v>
      </c>
      <c r="I7849">
        <v>9.798894162072011E-2</v>
      </c>
      <c r="J7849" t="s">
        <v>340</v>
      </c>
      <c r="L7849" t="s">
        <v>350</v>
      </c>
    </row>
    <row r="7850" spans="1:12" x14ac:dyDescent="0.2">
      <c r="A7850" t="s">
        <v>351</v>
      </c>
      <c r="B7850">
        <v>6.4681999999999996E-9</v>
      </c>
      <c r="C7850" t="s">
        <v>359</v>
      </c>
      <c r="D7850" t="s">
        <v>15</v>
      </c>
      <c r="F7850" t="s">
        <v>36</v>
      </c>
      <c r="G7850">
        <v>2</v>
      </c>
      <c r="H7850">
        <v>-18.856367974250119</v>
      </c>
      <c r="I7850">
        <v>9.798894162072011E-2</v>
      </c>
      <c r="J7850" t="s">
        <v>340</v>
      </c>
      <c r="L7850" t="s">
        <v>351</v>
      </c>
    </row>
    <row r="7851" spans="1:12" x14ac:dyDescent="0.2">
      <c r="A7851" t="s">
        <v>352</v>
      </c>
      <c r="B7851">
        <v>1.078E-7</v>
      </c>
      <c r="C7851" t="s">
        <v>359</v>
      </c>
      <c r="D7851" t="s">
        <v>15</v>
      </c>
      <c r="F7851" t="s">
        <v>36</v>
      </c>
      <c r="G7851">
        <v>2</v>
      </c>
      <c r="H7851">
        <v>-16.042988178471511</v>
      </c>
      <c r="I7851">
        <v>9.798894162072011E-2</v>
      </c>
      <c r="J7851" t="s">
        <v>340</v>
      </c>
      <c r="L7851" t="s">
        <v>352</v>
      </c>
    </row>
    <row r="7852" spans="1:12" x14ac:dyDescent="0.2">
      <c r="A7852" t="s">
        <v>442</v>
      </c>
      <c r="B7852">
        <v>2.0720999999999999E-3</v>
      </c>
      <c r="C7852" t="s">
        <v>42</v>
      </c>
      <c r="D7852" t="s">
        <v>16</v>
      </c>
      <c r="F7852" t="s">
        <v>36</v>
      </c>
      <c r="G7852">
        <v>2</v>
      </c>
      <c r="H7852">
        <v>-6.1791926932012373</v>
      </c>
      <c r="I7852">
        <v>4.3409845976280087E-2</v>
      </c>
      <c r="J7852" t="s">
        <v>353</v>
      </c>
      <c r="L7852" t="s">
        <v>443</v>
      </c>
    </row>
    <row r="7853" spans="1:12" x14ac:dyDescent="0.2">
      <c r="A7853" t="s">
        <v>354</v>
      </c>
      <c r="B7853">
        <v>-1.8648999999999999E-6</v>
      </c>
      <c r="C7853" t="s">
        <v>49</v>
      </c>
      <c r="D7853" t="s">
        <v>250</v>
      </c>
      <c r="F7853" t="s">
        <v>36</v>
      </c>
      <c r="G7853">
        <v>2</v>
      </c>
      <c r="H7853">
        <v>-13.19230312560901</v>
      </c>
      <c r="I7853">
        <v>4.3409845976280087E-2</v>
      </c>
      <c r="J7853" t="s">
        <v>353</v>
      </c>
      <c r="K7853" t="b">
        <v>1</v>
      </c>
      <c r="L7853" t="s">
        <v>355</v>
      </c>
    </row>
    <row r="7855" spans="1:12" s="2" customFormat="1" x14ac:dyDescent="0.2">
      <c r="A7855" s="2" t="s">
        <v>2</v>
      </c>
      <c r="B7855" s="2" t="s">
        <v>1459</v>
      </c>
    </row>
    <row r="7856" spans="1:12" x14ac:dyDescent="0.2">
      <c r="A7856" t="s">
        <v>4</v>
      </c>
      <c r="B7856" t="s">
        <v>404</v>
      </c>
    </row>
    <row r="7857" spans="1:19" x14ac:dyDescent="0.2">
      <c r="A7857" t="s">
        <v>6</v>
      </c>
      <c r="B7857" t="s">
        <v>1873</v>
      </c>
    </row>
    <row r="7858" spans="1:19" x14ac:dyDescent="0.2">
      <c r="A7858" t="s">
        <v>8</v>
      </c>
      <c r="B7858">
        <v>1</v>
      </c>
    </row>
    <row r="7859" spans="1:19" x14ac:dyDescent="0.2">
      <c r="A7859" t="s">
        <v>9</v>
      </c>
      <c r="B7859" t="s">
        <v>73</v>
      </c>
    </row>
    <row r="7860" spans="1:19" x14ac:dyDescent="0.2">
      <c r="A7860" t="s">
        <v>11</v>
      </c>
      <c r="B7860" t="s">
        <v>12</v>
      </c>
    </row>
    <row r="7861" spans="1:19" x14ac:dyDescent="0.2">
      <c r="A7861" t="s">
        <v>13</v>
      </c>
      <c r="B7861" t="s">
        <v>14</v>
      </c>
    </row>
    <row r="7862" spans="1:19" x14ac:dyDescent="0.2">
      <c r="A7862" t="s">
        <v>15</v>
      </c>
      <c r="B7862" t="s">
        <v>53</v>
      </c>
    </row>
    <row r="7863" spans="1:19" x14ac:dyDescent="0.2">
      <c r="A7863" t="s">
        <v>17</v>
      </c>
    </row>
    <row r="7864" spans="1:19" s="2" customFormat="1" x14ac:dyDescent="0.2">
      <c r="A7864" s="2" t="s">
        <v>18</v>
      </c>
      <c r="B7864" s="2" t="s">
        <v>19</v>
      </c>
      <c r="C7864" s="2" t="s">
        <v>6</v>
      </c>
      <c r="D7864" s="2" t="s">
        <v>15</v>
      </c>
      <c r="E7864" s="2" t="s">
        <v>20</v>
      </c>
      <c r="F7864" s="2" t="s">
        <v>13</v>
      </c>
      <c r="G7864" s="2" t="s">
        <v>21</v>
      </c>
      <c r="H7864" s="2" t="s">
        <v>9</v>
      </c>
      <c r="I7864" s="2" t="s">
        <v>4</v>
      </c>
      <c r="J7864" s="2" t="s">
        <v>1925</v>
      </c>
      <c r="K7864" s="2" t="s">
        <v>1998</v>
      </c>
      <c r="L7864" s="2" t="s">
        <v>2002</v>
      </c>
      <c r="M7864" s="2" t="s">
        <v>2001</v>
      </c>
      <c r="O7864" s="2" t="s">
        <v>2000</v>
      </c>
      <c r="P7864" s="2" t="s">
        <v>2004</v>
      </c>
      <c r="Q7864" s="2" t="s">
        <v>1502</v>
      </c>
      <c r="R7864" s="2" t="s">
        <v>2005</v>
      </c>
      <c r="S7864" s="2" t="s">
        <v>2006</v>
      </c>
    </row>
    <row r="7865" spans="1:19" x14ac:dyDescent="0.2">
      <c r="A7865" t="s">
        <v>335</v>
      </c>
      <c r="B7865">
        <v>3.8502999999999998</v>
      </c>
      <c r="D7865" t="s">
        <v>30</v>
      </c>
      <c r="E7865" t="s">
        <v>336</v>
      </c>
      <c r="F7865" t="s">
        <v>27</v>
      </c>
      <c r="G7865">
        <v>0</v>
      </c>
      <c r="I7865" t="s">
        <v>337</v>
      </c>
    </row>
    <row r="7866" spans="1:19" x14ac:dyDescent="0.2">
      <c r="A7866" t="s">
        <v>29</v>
      </c>
      <c r="B7866">
        <v>0.25026999999999999</v>
      </c>
      <c r="D7866" t="s">
        <v>30</v>
      </c>
      <c r="E7866" t="s">
        <v>31</v>
      </c>
      <c r="F7866" t="s">
        <v>27</v>
      </c>
      <c r="G7866">
        <v>0</v>
      </c>
      <c r="I7866" t="s">
        <v>338</v>
      </c>
    </row>
    <row r="7867" spans="1:19" x14ac:dyDescent="0.2">
      <c r="A7867" t="s">
        <v>1459</v>
      </c>
      <c r="B7867">
        <v>1</v>
      </c>
      <c r="C7867" t="str">
        <f>B7857</f>
        <v>LK</v>
      </c>
      <c r="D7867" t="s">
        <v>53</v>
      </c>
      <c r="E7867" t="s">
        <v>339</v>
      </c>
      <c r="F7867" t="s">
        <v>33</v>
      </c>
      <c r="G7867">
        <v>0</v>
      </c>
      <c r="H7867" t="s">
        <v>73</v>
      </c>
      <c r="J7867">
        <f>VLOOKUP(C7867,'extension - production vol'!$B$6:$D$235,3,0)</f>
        <v>11.182</v>
      </c>
    </row>
    <row r="7868" spans="1:19" x14ac:dyDescent="0.2">
      <c r="A7868" t="s">
        <v>1439</v>
      </c>
      <c r="B7868">
        <v>6.4265290829504533E-9</v>
      </c>
      <c r="C7868" t="s">
        <v>49</v>
      </c>
      <c r="D7868" t="s">
        <v>15</v>
      </c>
      <c r="F7868" t="s">
        <v>36</v>
      </c>
      <c r="G7868">
        <v>0</v>
      </c>
      <c r="H7868" t="s">
        <v>1439</v>
      </c>
      <c r="I7868" t="s">
        <v>340</v>
      </c>
    </row>
    <row r="7869" spans="1:19" x14ac:dyDescent="0.2">
      <c r="A7869" t="s">
        <v>1440</v>
      </c>
      <c r="B7869">
        <v>7.9051994914169298E-8</v>
      </c>
      <c r="C7869" t="s">
        <v>49</v>
      </c>
      <c r="D7869" t="s">
        <v>15</v>
      </c>
      <c r="F7869" t="s">
        <v>36</v>
      </c>
      <c r="G7869">
        <v>0</v>
      </c>
      <c r="H7869" t="s">
        <v>1440</v>
      </c>
      <c r="I7869" t="s">
        <v>340</v>
      </c>
    </row>
    <row r="7870" spans="1:19" x14ac:dyDescent="0.2">
      <c r="A7870" t="s">
        <v>1441</v>
      </c>
      <c r="B7870">
        <v>4.3905136743696912E-9</v>
      </c>
      <c r="C7870" t="s">
        <v>35</v>
      </c>
      <c r="D7870" t="s">
        <v>15</v>
      </c>
      <c r="F7870" t="s">
        <v>36</v>
      </c>
      <c r="G7870">
        <v>0</v>
      </c>
      <c r="H7870" t="s">
        <v>1441</v>
      </c>
      <c r="I7870" t="s">
        <v>340</v>
      </c>
    </row>
    <row r="7871" spans="1:19" x14ac:dyDescent="0.2">
      <c r="A7871" t="s">
        <v>1442</v>
      </c>
      <c r="B7871">
        <v>1.0521308675626849E-7</v>
      </c>
      <c r="C7871" t="s">
        <v>35</v>
      </c>
      <c r="D7871" t="s">
        <v>15</v>
      </c>
      <c r="F7871" t="s">
        <v>36</v>
      </c>
      <c r="G7871">
        <v>0</v>
      </c>
      <c r="H7871" t="s">
        <v>1442</v>
      </c>
      <c r="I7871" t="s">
        <v>340</v>
      </c>
    </row>
    <row r="7872" spans="1:19" x14ac:dyDescent="0.2">
      <c r="A7872" t="s">
        <v>341</v>
      </c>
      <c r="B7872">
        <v>2.1036182300075951E-7</v>
      </c>
      <c r="C7872" t="s">
        <v>35</v>
      </c>
      <c r="D7872" t="s">
        <v>15</v>
      </c>
      <c r="F7872" t="s">
        <v>36</v>
      </c>
      <c r="G7872">
        <v>0</v>
      </c>
      <c r="H7872" t="s">
        <v>341</v>
      </c>
      <c r="I7872" t="s">
        <v>340</v>
      </c>
    </row>
    <row r="7873" spans="1:9" x14ac:dyDescent="0.2">
      <c r="A7873" t="s">
        <v>342</v>
      </c>
      <c r="B7873">
        <v>2.1036182300075951E-7</v>
      </c>
      <c r="C7873" t="s">
        <v>35</v>
      </c>
      <c r="D7873" t="s">
        <v>15</v>
      </c>
      <c r="F7873" t="s">
        <v>36</v>
      </c>
      <c r="G7873">
        <v>0</v>
      </c>
      <c r="H7873" t="s">
        <v>342</v>
      </c>
      <c r="I7873" t="s">
        <v>340</v>
      </c>
    </row>
    <row r="7874" spans="1:9" x14ac:dyDescent="0.2">
      <c r="A7874" t="s">
        <v>343</v>
      </c>
      <c r="B7874">
        <v>1.161457169463653E-7</v>
      </c>
      <c r="C7874" t="s">
        <v>35</v>
      </c>
      <c r="D7874" t="s">
        <v>15</v>
      </c>
      <c r="F7874" t="s">
        <v>36</v>
      </c>
      <c r="G7874">
        <v>0</v>
      </c>
      <c r="H7874" t="s">
        <v>343</v>
      </c>
      <c r="I7874" t="s">
        <v>340</v>
      </c>
    </row>
    <row r="7875" spans="1:9" x14ac:dyDescent="0.2">
      <c r="A7875" t="s">
        <v>344</v>
      </c>
      <c r="B7875">
        <v>1.161457169463653E-7</v>
      </c>
      <c r="C7875" t="s">
        <v>35</v>
      </c>
      <c r="D7875" t="s">
        <v>15</v>
      </c>
      <c r="F7875" t="s">
        <v>36</v>
      </c>
      <c r="G7875">
        <v>0</v>
      </c>
      <c r="H7875" t="s">
        <v>344</v>
      </c>
      <c r="I7875" t="s">
        <v>340</v>
      </c>
    </row>
    <row r="7876" spans="1:9" x14ac:dyDescent="0.2">
      <c r="A7876" t="s">
        <v>345</v>
      </c>
      <c r="B7876">
        <v>2.1895696433061281E-6</v>
      </c>
      <c r="C7876" t="s">
        <v>35</v>
      </c>
      <c r="D7876" t="s">
        <v>15</v>
      </c>
      <c r="F7876" t="s">
        <v>36</v>
      </c>
      <c r="G7876">
        <v>0</v>
      </c>
      <c r="H7876" t="s">
        <v>345</v>
      </c>
      <c r="I7876" t="s">
        <v>340</v>
      </c>
    </row>
    <row r="7877" spans="1:9" x14ac:dyDescent="0.2">
      <c r="A7877" t="s">
        <v>346</v>
      </c>
      <c r="B7877">
        <v>1.2113722961667671E-6</v>
      </c>
      <c r="C7877" t="s">
        <v>35</v>
      </c>
      <c r="D7877" t="s">
        <v>15</v>
      </c>
      <c r="F7877" t="s">
        <v>36</v>
      </c>
      <c r="G7877">
        <v>0</v>
      </c>
      <c r="H7877" t="s">
        <v>346</v>
      </c>
      <c r="I7877" t="s">
        <v>340</v>
      </c>
    </row>
    <row r="7878" spans="1:9" x14ac:dyDescent="0.2">
      <c r="A7878" t="s">
        <v>347</v>
      </c>
      <c r="B7878">
        <v>1.5412295411323661E-7</v>
      </c>
      <c r="C7878" t="s">
        <v>49</v>
      </c>
      <c r="D7878" t="s">
        <v>15</v>
      </c>
      <c r="F7878" t="s">
        <v>36</v>
      </c>
      <c r="G7878">
        <v>0</v>
      </c>
      <c r="H7878" t="s">
        <v>347</v>
      </c>
      <c r="I7878" t="s">
        <v>340</v>
      </c>
    </row>
    <row r="7879" spans="1:9" x14ac:dyDescent="0.2">
      <c r="A7879" t="s">
        <v>348</v>
      </c>
      <c r="B7879">
        <v>3.281510868019834E-9</v>
      </c>
      <c r="C7879" t="s">
        <v>49</v>
      </c>
      <c r="D7879" t="s">
        <v>15</v>
      </c>
      <c r="F7879" t="s">
        <v>36</v>
      </c>
      <c r="G7879">
        <v>0</v>
      </c>
      <c r="H7879" t="s">
        <v>348</v>
      </c>
      <c r="I7879" t="s">
        <v>340</v>
      </c>
    </row>
    <row r="7880" spans="1:9" x14ac:dyDescent="0.2">
      <c r="A7880" t="s">
        <v>349</v>
      </c>
      <c r="B7880">
        <v>9.554485716244923E-8</v>
      </c>
      <c r="C7880" t="s">
        <v>35</v>
      </c>
      <c r="D7880" t="s">
        <v>15</v>
      </c>
      <c r="F7880" t="s">
        <v>36</v>
      </c>
      <c r="G7880">
        <v>0</v>
      </c>
      <c r="H7880" t="s">
        <v>349</v>
      </c>
      <c r="I7880" t="s">
        <v>340</v>
      </c>
    </row>
    <row r="7881" spans="1:9" x14ac:dyDescent="0.2">
      <c r="A7881" t="s">
        <v>350</v>
      </c>
      <c r="B7881">
        <v>2.2976263270017552E-6</v>
      </c>
      <c r="C7881" t="s">
        <v>35</v>
      </c>
      <c r="D7881" t="s">
        <v>15</v>
      </c>
      <c r="F7881" t="s">
        <v>36</v>
      </c>
      <c r="G7881">
        <v>0</v>
      </c>
      <c r="H7881" t="s">
        <v>350</v>
      </c>
      <c r="I7881" t="s">
        <v>340</v>
      </c>
    </row>
    <row r="7882" spans="1:9" x14ac:dyDescent="0.2">
      <c r="A7882" t="s">
        <v>351</v>
      </c>
      <c r="B7882">
        <v>5.3061518888431617E-8</v>
      </c>
      <c r="C7882" t="s">
        <v>35</v>
      </c>
      <c r="D7882" t="s">
        <v>15</v>
      </c>
      <c r="F7882" t="s">
        <v>36</v>
      </c>
      <c r="G7882">
        <v>0</v>
      </c>
      <c r="H7882" t="s">
        <v>351</v>
      </c>
      <c r="I7882" t="s">
        <v>340</v>
      </c>
    </row>
    <row r="7883" spans="1:9" x14ac:dyDescent="0.2">
      <c r="A7883" t="s">
        <v>352</v>
      </c>
      <c r="B7883">
        <v>1.2739314288326559E-6</v>
      </c>
      <c r="C7883" t="s">
        <v>35</v>
      </c>
      <c r="D7883" t="s">
        <v>15</v>
      </c>
      <c r="F7883" t="s">
        <v>36</v>
      </c>
      <c r="G7883">
        <v>0</v>
      </c>
      <c r="H7883" t="s">
        <v>352</v>
      </c>
      <c r="I7883" t="s">
        <v>340</v>
      </c>
    </row>
    <row r="7884" spans="1:9" x14ac:dyDescent="0.2">
      <c r="A7884" t="s">
        <v>442</v>
      </c>
      <c r="B7884">
        <v>3.7025999999999999E-3</v>
      </c>
      <c r="C7884" t="s">
        <v>42</v>
      </c>
      <c r="D7884" t="s">
        <v>16</v>
      </c>
      <c r="F7884" t="s">
        <v>36</v>
      </c>
      <c r="G7884">
        <v>0</v>
      </c>
      <c r="H7884" t="s">
        <v>443</v>
      </c>
      <c r="I7884" t="s">
        <v>353</v>
      </c>
    </row>
    <row r="7885" spans="1:9" x14ac:dyDescent="0.2">
      <c r="A7885" t="s">
        <v>354</v>
      </c>
      <c r="B7885">
        <v>-3.3322999999999998E-6</v>
      </c>
      <c r="C7885" t="s">
        <v>49</v>
      </c>
      <c r="D7885" t="s">
        <v>250</v>
      </c>
      <c r="F7885" t="s">
        <v>36</v>
      </c>
      <c r="G7885">
        <v>0</v>
      </c>
      <c r="H7885" t="s">
        <v>355</v>
      </c>
      <c r="I7885" t="s">
        <v>353</v>
      </c>
    </row>
    <row r="7887" spans="1:9" s="2" customFormat="1" x14ac:dyDescent="0.2">
      <c r="A7887" s="2" t="s">
        <v>2</v>
      </c>
      <c r="B7887" s="2" t="s">
        <v>1460</v>
      </c>
    </row>
    <row r="7888" spans="1:9" x14ac:dyDescent="0.2">
      <c r="A7888" t="s">
        <v>4</v>
      </c>
      <c r="B7888" t="s">
        <v>404</v>
      </c>
    </row>
    <row r="7889" spans="1:19" x14ac:dyDescent="0.2">
      <c r="A7889" t="s">
        <v>6</v>
      </c>
      <c r="B7889" t="s">
        <v>1873</v>
      </c>
    </row>
    <row r="7890" spans="1:19" x14ac:dyDescent="0.2">
      <c r="A7890" t="s">
        <v>8</v>
      </c>
      <c r="B7890">
        <v>1</v>
      </c>
    </row>
    <row r="7891" spans="1:19" x14ac:dyDescent="0.2">
      <c r="A7891" t="s">
        <v>9</v>
      </c>
      <c r="B7891" t="s">
        <v>73</v>
      </c>
    </row>
    <row r="7892" spans="1:19" x14ac:dyDescent="0.2">
      <c r="A7892" t="s">
        <v>11</v>
      </c>
      <c r="B7892" t="s">
        <v>12</v>
      </c>
    </row>
    <row r="7893" spans="1:19" x14ac:dyDescent="0.2">
      <c r="A7893" t="s">
        <v>13</v>
      </c>
      <c r="B7893" t="s">
        <v>14</v>
      </c>
    </row>
    <row r="7894" spans="1:19" x14ac:dyDescent="0.2">
      <c r="A7894" t="s">
        <v>15</v>
      </c>
      <c r="B7894" t="s">
        <v>53</v>
      </c>
    </row>
    <row r="7895" spans="1:19" x14ac:dyDescent="0.2">
      <c r="A7895" t="s">
        <v>17</v>
      </c>
    </row>
    <row r="7896" spans="1:19" s="2" customFormat="1" x14ac:dyDescent="0.2">
      <c r="A7896" s="2" t="s">
        <v>18</v>
      </c>
      <c r="B7896" s="2" t="s">
        <v>19</v>
      </c>
      <c r="C7896" s="2" t="s">
        <v>6</v>
      </c>
      <c r="D7896" s="2" t="s">
        <v>15</v>
      </c>
      <c r="E7896" s="2" t="s">
        <v>20</v>
      </c>
      <c r="F7896" s="2" t="s">
        <v>13</v>
      </c>
      <c r="G7896" s="2" t="s">
        <v>21</v>
      </c>
      <c r="H7896" s="2" t="s">
        <v>9</v>
      </c>
      <c r="I7896" s="2" t="s">
        <v>4</v>
      </c>
      <c r="J7896" s="2" t="s">
        <v>1925</v>
      </c>
      <c r="K7896" s="2" t="s">
        <v>1998</v>
      </c>
      <c r="L7896" s="2" t="s">
        <v>2002</v>
      </c>
      <c r="M7896" s="2" t="s">
        <v>2001</v>
      </c>
      <c r="O7896" s="2" t="s">
        <v>2000</v>
      </c>
      <c r="P7896" s="2" t="s">
        <v>2004</v>
      </c>
      <c r="Q7896" s="2" t="s">
        <v>1502</v>
      </c>
      <c r="R7896" s="2" t="s">
        <v>2005</v>
      </c>
      <c r="S7896" s="2" t="s">
        <v>2006</v>
      </c>
    </row>
    <row r="7897" spans="1:19" x14ac:dyDescent="0.2">
      <c r="A7897" t="s">
        <v>335</v>
      </c>
      <c r="B7897">
        <v>3.8502999999999998</v>
      </c>
      <c r="D7897" t="s">
        <v>30</v>
      </c>
      <c r="E7897" t="s">
        <v>336</v>
      </c>
      <c r="F7897" t="s">
        <v>27</v>
      </c>
      <c r="G7897">
        <v>0</v>
      </c>
      <c r="I7897" t="s">
        <v>337</v>
      </c>
    </row>
    <row r="7898" spans="1:19" x14ac:dyDescent="0.2">
      <c r="A7898" t="s">
        <v>29</v>
      </c>
      <c r="B7898">
        <v>0.25026999999999999</v>
      </c>
      <c r="D7898" t="s">
        <v>30</v>
      </c>
      <c r="E7898" t="s">
        <v>31</v>
      </c>
      <c r="F7898" t="s">
        <v>27</v>
      </c>
      <c r="G7898">
        <v>0</v>
      </c>
      <c r="I7898" t="s">
        <v>338</v>
      </c>
    </row>
    <row r="7899" spans="1:19" x14ac:dyDescent="0.2">
      <c r="A7899" t="s">
        <v>1460</v>
      </c>
      <c r="B7899">
        <v>1</v>
      </c>
      <c r="C7899" t="str">
        <f>B7889</f>
        <v>LK</v>
      </c>
      <c r="D7899" t="s">
        <v>53</v>
      </c>
      <c r="E7899" t="s">
        <v>339</v>
      </c>
      <c r="F7899" t="s">
        <v>33</v>
      </c>
      <c r="G7899">
        <v>0</v>
      </c>
      <c r="H7899" t="s">
        <v>73</v>
      </c>
      <c r="J7899">
        <f>VLOOKUP(C7899,'extension - production vol'!$B$6:$D$235,3,0)</f>
        <v>11.182</v>
      </c>
    </row>
    <row r="7900" spans="1:19" x14ac:dyDescent="0.2">
      <c r="A7900" t="s">
        <v>1434</v>
      </c>
      <c r="B7900">
        <v>3.3521534714391271E-8</v>
      </c>
      <c r="C7900" t="s">
        <v>49</v>
      </c>
      <c r="D7900" t="s">
        <v>15</v>
      </c>
      <c r="F7900" t="s">
        <v>36</v>
      </c>
      <c r="G7900">
        <v>0</v>
      </c>
      <c r="H7900" t="s">
        <v>1434</v>
      </c>
      <c r="I7900" t="s">
        <v>340</v>
      </c>
    </row>
    <row r="7901" spans="1:19" x14ac:dyDescent="0.2">
      <c r="A7901" t="s">
        <v>1435</v>
      </c>
      <c r="B7901">
        <v>1.7708617649119798E-8</v>
      </c>
      <c r="C7901" t="s">
        <v>49</v>
      </c>
      <c r="D7901" t="s">
        <v>15</v>
      </c>
      <c r="F7901" t="s">
        <v>36</v>
      </c>
      <c r="G7901">
        <v>0</v>
      </c>
      <c r="H7901" t="s">
        <v>1435</v>
      </c>
      <c r="I7901" t="s">
        <v>340</v>
      </c>
    </row>
    <row r="7902" spans="1:19" x14ac:dyDescent="0.2">
      <c r="A7902" t="s">
        <v>1452</v>
      </c>
      <c r="B7902">
        <v>3.0570455872195341E-10</v>
      </c>
      <c r="C7902" t="s">
        <v>35</v>
      </c>
      <c r="D7902" t="s">
        <v>15</v>
      </c>
      <c r="F7902" t="s">
        <v>36</v>
      </c>
      <c r="G7902">
        <v>0</v>
      </c>
      <c r="H7902" t="s">
        <v>1452</v>
      </c>
      <c r="I7902" t="s">
        <v>340</v>
      </c>
    </row>
    <row r="7903" spans="1:19" x14ac:dyDescent="0.2">
      <c r="A7903" t="s">
        <v>1453</v>
      </c>
      <c r="B7903">
        <v>3.7018911407736551E-10</v>
      </c>
      <c r="C7903" t="s">
        <v>35</v>
      </c>
      <c r="D7903" t="s">
        <v>15</v>
      </c>
      <c r="F7903" t="s">
        <v>36</v>
      </c>
      <c r="G7903">
        <v>0</v>
      </c>
      <c r="H7903" t="s">
        <v>1453</v>
      </c>
      <c r="I7903" t="s">
        <v>340</v>
      </c>
    </row>
    <row r="7904" spans="1:19" x14ac:dyDescent="0.2">
      <c r="A7904" t="s">
        <v>1454</v>
      </c>
      <c r="B7904">
        <v>4.824400067330827E-11</v>
      </c>
      <c r="C7904" t="s">
        <v>35</v>
      </c>
      <c r="D7904" t="s">
        <v>15</v>
      </c>
      <c r="F7904" t="s">
        <v>36</v>
      </c>
      <c r="G7904">
        <v>0</v>
      </c>
      <c r="H7904" t="s">
        <v>1454</v>
      </c>
      <c r="I7904" t="s">
        <v>340</v>
      </c>
    </row>
    <row r="7905" spans="1:9" x14ac:dyDescent="0.2">
      <c r="A7905" t="s">
        <v>1455</v>
      </c>
      <c r="B7905">
        <v>9.7920991465625702E-9</v>
      </c>
      <c r="C7905" t="s">
        <v>35</v>
      </c>
      <c r="D7905" t="s">
        <v>15</v>
      </c>
      <c r="F7905" t="s">
        <v>36</v>
      </c>
      <c r="G7905">
        <v>0</v>
      </c>
      <c r="H7905" t="s">
        <v>1455</v>
      </c>
      <c r="I7905" t="s">
        <v>340</v>
      </c>
    </row>
    <row r="7906" spans="1:9" x14ac:dyDescent="0.2">
      <c r="A7906" t="s">
        <v>1456</v>
      </c>
      <c r="B7906">
        <v>5.1826475970831156E-9</v>
      </c>
      <c r="C7906" t="s">
        <v>35</v>
      </c>
      <c r="D7906" t="s">
        <v>15</v>
      </c>
      <c r="F7906" t="s">
        <v>36</v>
      </c>
      <c r="G7906">
        <v>0</v>
      </c>
      <c r="H7906" t="s">
        <v>1456</v>
      </c>
      <c r="I7906" t="s">
        <v>340</v>
      </c>
    </row>
    <row r="7907" spans="1:9" x14ac:dyDescent="0.2">
      <c r="A7907" t="s">
        <v>1461</v>
      </c>
      <c r="B7907">
        <v>5.3404337904433668E-9</v>
      </c>
      <c r="C7907" t="s">
        <v>49</v>
      </c>
      <c r="D7907" t="s">
        <v>15</v>
      </c>
      <c r="F7907" t="s">
        <v>36</v>
      </c>
      <c r="G7907">
        <v>0</v>
      </c>
      <c r="H7907" t="s">
        <v>1461</v>
      </c>
      <c r="I7907" t="s">
        <v>340</v>
      </c>
    </row>
    <row r="7908" spans="1:9" x14ac:dyDescent="0.2">
      <c r="A7908" t="s">
        <v>1457</v>
      </c>
      <c r="B7908">
        <v>6.2434324500307844E-8</v>
      </c>
      <c r="C7908" t="s">
        <v>49</v>
      </c>
      <c r="D7908" t="s">
        <v>15</v>
      </c>
      <c r="F7908" t="s">
        <v>36</v>
      </c>
      <c r="G7908">
        <v>0</v>
      </c>
      <c r="H7908" t="s">
        <v>1457</v>
      </c>
      <c r="I7908" t="s">
        <v>340</v>
      </c>
    </row>
    <row r="7909" spans="1:9" x14ac:dyDescent="0.2">
      <c r="A7909" t="s">
        <v>1462</v>
      </c>
      <c r="B7909">
        <v>1.9816111689228142E-9</v>
      </c>
      <c r="C7909" t="s">
        <v>49</v>
      </c>
      <c r="D7909" t="s">
        <v>15</v>
      </c>
      <c r="F7909" t="s">
        <v>36</v>
      </c>
      <c r="G7909">
        <v>0</v>
      </c>
      <c r="H7909" t="s">
        <v>1462</v>
      </c>
      <c r="I7909" t="s">
        <v>340</v>
      </c>
    </row>
    <row r="7910" spans="1:9" x14ac:dyDescent="0.2">
      <c r="A7910" t="s">
        <v>1458</v>
      </c>
      <c r="B7910">
        <v>3.3001000093019847E-8</v>
      </c>
      <c r="C7910" t="s">
        <v>49</v>
      </c>
      <c r="D7910" t="s">
        <v>15</v>
      </c>
      <c r="F7910" t="s">
        <v>36</v>
      </c>
      <c r="G7910">
        <v>0</v>
      </c>
      <c r="H7910" t="s">
        <v>1458</v>
      </c>
      <c r="I7910" t="s">
        <v>340</v>
      </c>
    </row>
    <row r="7911" spans="1:9" x14ac:dyDescent="0.2">
      <c r="A7911" t="s">
        <v>442</v>
      </c>
      <c r="B7911">
        <v>3.7025999999999999E-3</v>
      </c>
      <c r="C7911" t="s">
        <v>42</v>
      </c>
      <c r="D7911" t="s">
        <v>16</v>
      </c>
      <c r="F7911" t="s">
        <v>36</v>
      </c>
      <c r="G7911">
        <v>0</v>
      </c>
      <c r="H7911" t="s">
        <v>443</v>
      </c>
      <c r="I7911" t="s">
        <v>353</v>
      </c>
    </row>
    <row r="7912" spans="1:9" x14ac:dyDescent="0.2">
      <c r="A7912" t="s">
        <v>354</v>
      </c>
      <c r="B7912">
        <v>-3.3322999999999998E-6</v>
      </c>
      <c r="C7912" t="s">
        <v>49</v>
      </c>
      <c r="D7912" t="s">
        <v>250</v>
      </c>
      <c r="F7912" t="s">
        <v>36</v>
      </c>
      <c r="G7912">
        <v>0</v>
      </c>
      <c r="H7912" t="s">
        <v>355</v>
      </c>
      <c r="I7912" t="s">
        <v>353</v>
      </c>
    </row>
    <row r="7914" spans="1:9" s="2" customFormat="1" x14ac:dyDescent="0.2">
      <c r="A7914" s="2" t="s">
        <v>2</v>
      </c>
      <c r="B7914" s="2" t="s">
        <v>332</v>
      </c>
    </row>
    <row r="7915" spans="1:9" x14ac:dyDescent="0.2">
      <c r="A7915" t="s">
        <v>4</v>
      </c>
      <c r="B7915" t="s">
        <v>356</v>
      </c>
    </row>
    <row r="7916" spans="1:9" x14ac:dyDescent="0.2">
      <c r="A7916" t="s">
        <v>6</v>
      </c>
      <c r="B7916" t="s">
        <v>1873</v>
      </c>
    </row>
    <row r="7917" spans="1:9" x14ac:dyDescent="0.2">
      <c r="A7917" t="s">
        <v>8</v>
      </c>
      <c r="B7917">
        <v>1</v>
      </c>
    </row>
    <row r="7918" spans="1:9" x14ac:dyDescent="0.2">
      <c r="A7918" t="s">
        <v>9</v>
      </c>
      <c r="B7918" t="s">
        <v>73</v>
      </c>
    </row>
    <row r="7919" spans="1:9" x14ac:dyDescent="0.2">
      <c r="A7919" t="s">
        <v>11</v>
      </c>
      <c r="B7919" t="s">
        <v>12</v>
      </c>
    </row>
    <row r="7920" spans="1:9" x14ac:dyDescent="0.2">
      <c r="A7920" t="s">
        <v>13</v>
      </c>
      <c r="B7920" t="s">
        <v>14</v>
      </c>
    </row>
    <row r="7921" spans="1:22" x14ac:dyDescent="0.2">
      <c r="A7921" t="s">
        <v>15</v>
      </c>
      <c r="B7921" t="s">
        <v>53</v>
      </c>
    </row>
    <row r="7922" spans="1:22" x14ac:dyDescent="0.2">
      <c r="A7922" t="s">
        <v>17</v>
      </c>
    </row>
    <row r="7923" spans="1:22" s="2" customFormat="1" x14ac:dyDescent="0.2">
      <c r="A7923" s="2" t="s">
        <v>18</v>
      </c>
      <c r="B7923" s="2" t="s">
        <v>19</v>
      </c>
      <c r="C7923" s="2" t="s">
        <v>6</v>
      </c>
      <c r="D7923" s="2" t="s">
        <v>15</v>
      </c>
      <c r="E7923" s="2" t="s">
        <v>20</v>
      </c>
      <c r="F7923" s="2" t="s">
        <v>13</v>
      </c>
      <c r="G7923" s="2" t="s">
        <v>21</v>
      </c>
      <c r="H7923" s="2" t="s">
        <v>22</v>
      </c>
      <c r="I7923" s="2" t="s">
        <v>23</v>
      </c>
      <c r="J7923" s="2" t="s">
        <v>4</v>
      </c>
      <c r="K7923" s="2" t="s">
        <v>24</v>
      </c>
      <c r="L7923" s="2" t="s">
        <v>9</v>
      </c>
      <c r="M7923" s="2" t="s">
        <v>1998</v>
      </c>
      <c r="O7923" s="2" t="s">
        <v>2002</v>
      </c>
      <c r="P7923" s="2" t="s">
        <v>2003</v>
      </c>
      <c r="Q7923" s="2" t="s">
        <v>2001</v>
      </c>
      <c r="R7923" s="2" t="s">
        <v>2000</v>
      </c>
      <c r="S7923" s="2" t="s">
        <v>2004</v>
      </c>
      <c r="T7923" s="2" t="s">
        <v>1502</v>
      </c>
      <c r="U7923" s="2" t="s">
        <v>2005</v>
      </c>
      <c r="V7923" s="2" t="s">
        <v>2006</v>
      </c>
    </row>
    <row r="7924" spans="1:22" x14ac:dyDescent="0.2">
      <c r="A7924" t="s">
        <v>335</v>
      </c>
      <c r="B7924">
        <v>3.8502999999999998</v>
      </c>
      <c r="D7924" t="s">
        <v>30</v>
      </c>
      <c r="E7924" t="s">
        <v>336</v>
      </c>
      <c r="F7924" t="s">
        <v>27</v>
      </c>
      <c r="G7924">
        <v>2</v>
      </c>
      <c r="H7924">
        <v>1.348151067341848</v>
      </c>
      <c r="I7924">
        <v>4.3409845976280087E-2</v>
      </c>
      <c r="J7924" t="s">
        <v>337</v>
      </c>
    </row>
    <row r="7925" spans="1:22" x14ac:dyDescent="0.2">
      <c r="A7925" t="s">
        <v>29</v>
      </c>
      <c r="B7925">
        <v>0.25026999999999999</v>
      </c>
      <c r="D7925" t="s">
        <v>30</v>
      </c>
      <c r="E7925" t="s">
        <v>31</v>
      </c>
      <c r="F7925" t="s">
        <v>27</v>
      </c>
      <c r="G7925">
        <v>2</v>
      </c>
      <c r="H7925">
        <v>-1.385214943900327</v>
      </c>
      <c r="I7925">
        <v>2.439508208471609E-2</v>
      </c>
      <c r="J7925" t="s">
        <v>358</v>
      </c>
    </row>
    <row r="7926" spans="1:22" x14ac:dyDescent="0.2">
      <c r="A7926" t="s">
        <v>332</v>
      </c>
      <c r="B7926">
        <v>1</v>
      </c>
      <c r="C7926" t="str">
        <f>B7916</f>
        <v>LK</v>
      </c>
      <c r="D7926" t="s">
        <v>53</v>
      </c>
      <c r="E7926" t="s">
        <v>339</v>
      </c>
      <c r="F7926" t="s">
        <v>33</v>
      </c>
      <c r="G7926">
        <v>0</v>
      </c>
      <c r="H7926">
        <v>1</v>
      </c>
      <c r="L7926" t="s">
        <v>73</v>
      </c>
      <c r="M7926">
        <f>VLOOKUP(C7926,'extension - production vol'!$B$6:$D$235,3,0)</f>
        <v>11.182</v>
      </c>
    </row>
    <row r="7927" spans="1:22" x14ac:dyDescent="0.2">
      <c r="A7927" t="s">
        <v>1434</v>
      </c>
      <c r="B7927">
        <v>9.5377999999999999E-9</v>
      </c>
      <c r="C7927" t="s">
        <v>49</v>
      </c>
      <c r="D7927" t="s">
        <v>15</v>
      </c>
      <c r="F7927" t="s">
        <v>36</v>
      </c>
      <c r="G7927">
        <v>2</v>
      </c>
      <c r="H7927">
        <v>-18.46800298604678</v>
      </c>
      <c r="I7927">
        <v>9.798894162072011E-2</v>
      </c>
      <c r="J7927" t="s">
        <v>340</v>
      </c>
      <c r="L7927" t="s">
        <v>1434</v>
      </c>
    </row>
    <row r="7928" spans="1:22" x14ac:dyDescent="0.2">
      <c r="A7928" t="s">
        <v>1435</v>
      </c>
      <c r="B7928">
        <v>5.0512999999999997E-9</v>
      </c>
      <c r="C7928" t="s">
        <v>49</v>
      </c>
      <c r="D7928" t="s">
        <v>15</v>
      </c>
      <c r="F7928" t="s">
        <v>36</v>
      </c>
      <c r="G7928">
        <v>2</v>
      </c>
      <c r="H7928">
        <v>-19.10362020104489</v>
      </c>
      <c r="I7928">
        <v>9.798894162072011E-2</v>
      </c>
      <c r="J7928" t="s">
        <v>340</v>
      </c>
      <c r="L7928" t="s">
        <v>1435</v>
      </c>
    </row>
    <row r="7929" spans="1:22" x14ac:dyDescent="0.2">
      <c r="A7929" t="s">
        <v>1439</v>
      </c>
      <c r="B7929">
        <v>2.7893999999999999E-9</v>
      </c>
      <c r="C7929" t="s">
        <v>49</v>
      </c>
      <c r="D7929" t="s">
        <v>15</v>
      </c>
      <c r="F7929" t="s">
        <v>36</v>
      </c>
      <c r="G7929">
        <v>2</v>
      </c>
      <c r="H7929">
        <v>-19.697439318003951</v>
      </c>
      <c r="I7929">
        <v>9.798894162072011E-2</v>
      </c>
      <c r="J7929" t="s">
        <v>340</v>
      </c>
      <c r="L7929" t="s">
        <v>1439</v>
      </c>
    </row>
    <row r="7930" spans="1:22" x14ac:dyDescent="0.2">
      <c r="A7930" t="s">
        <v>1440</v>
      </c>
      <c r="B7930">
        <v>5.6277000000000002E-8</v>
      </c>
      <c r="C7930" t="s">
        <v>49</v>
      </c>
      <c r="D7930" t="s">
        <v>15</v>
      </c>
      <c r="F7930" t="s">
        <v>36</v>
      </c>
      <c r="G7930">
        <v>2</v>
      </c>
      <c r="H7930">
        <v>-16.692979911025031</v>
      </c>
      <c r="I7930">
        <v>9.798894162072011E-2</v>
      </c>
      <c r="J7930" t="s">
        <v>340</v>
      </c>
      <c r="L7930" t="s">
        <v>1440</v>
      </c>
    </row>
    <row r="7931" spans="1:22" x14ac:dyDescent="0.2">
      <c r="A7931" t="s">
        <v>1441</v>
      </c>
      <c r="B7931">
        <v>4.4043E-10</v>
      </c>
      <c r="C7931" t="s">
        <v>35</v>
      </c>
      <c r="D7931" t="s">
        <v>15</v>
      </c>
      <c r="F7931" t="s">
        <v>36</v>
      </c>
      <c r="G7931">
        <v>2</v>
      </c>
      <c r="H7931">
        <v>-21.54326959350907</v>
      </c>
      <c r="I7931">
        <v>9.798894162072011E-2</v>
      </c>
      <c r="J7931" t="s">
        <v>340</v>
      </c>
      <c r="L7931" t="s">
        <v>1441</v>
      </c>
    </row>
    <row r="7932" spans="1:22" x14ac:dyDescent="0.2">
      <c r="A7932" t="s">
        <v>1442</v>
      </c>
      <c r="B7932">
        <v>7.3404E-9</v>
      </c>
      <c r="C7932" t="s">
        <v>35</v>
      </c>
      <c r="D7932" t="s">
        <v>15</v>
      </c>
      <c r="F7932" t="s">
        <v>36</v>
      </c>
      <c r="G7932">
        <v>2</v>
      </c>
      <c r="H7932">
        <v>-18.729872499892029</v>
      </c>
      <c r="I7932">
        <v>9.798894162072011E-2</v>
      </c>
      <c r="J7932" t="s">
        <v>340</v>
      </c>
      <c r="L7932" t="s">
        <v>1442</v>
      </c>
    </row>
    <row r="7933" spans="1:22" x14ac:dyDescent="0.2">
      <c r="A7933" t="s">
        <v>1452</v>
      </c>
      <c r="B7933">
        <v>3.8934000000000002E-10</v>
      </c>
      <c r="C7933" t="s">
        <v>35</v>
      </c>
      <c r="D7933" t="s">
        <v>15</v>
      </c>
      <c r="F7933" t="s">
        <v>36</v>
      </c>
      <c r="G7933">
        <v>2</v>
      </c>
      <c r="H7933">
        <v>-21.666568118067421</v>
      </c>
      <c r="I7933">
        <v>9.798894162072011E-2</v>
      </c>
      <c r="J7933" t="s">
        <v>340</v>
      </c>
      <c r="L7933" t="s">
        <v>1452</v>
      </c>
    </row>
    <row r="7934" spans="1:22" x14ac:dyDescent="0.2">
      <c r="A7934" t="s">
        <v>1453</v>
      </c>
      <c r="B7934">
        <v>4.7130000000000002E-10</v>
      </c>
      <c r="C7934" t="s">
        <v>35</v>
      </c>
      <c r="D7934" t="s">
        <v>15</v>
      </c>
      <c r="F7934" t="s">
        <v>36</v>
      </c>
      <c r="G7934">
        <v>2</v>
      </c>
      <c r="H7934">
        <v>-21.47552628199886</v>
      </c>
      <c r="I7934">
        <v>9.798894162072011E-2</v>
      </c>
      <c r="J7934" t="s">
        <v>340</v>
      </c>
      <c r="L7934" t="s">
        <v>1453</v>
      </c>
    </row>
    <row r="7935" spans="1:22" x14ac:dyDescent="0.2">
      <c r="A7935" t="s">
        <v>1454</v>
      </c>
      <c r="B7935">
        <v>6.1474000000000004E-11</v>
      </c>
      <c r="C7935" t="s">
        <v>35</v>
      </c>
      <c r="D7935" t="s">
        <v>15</v>
      </c>
      <c r="F7935" t="s">
        <v>36</v>
      </c>
      <c r="G7935">
        <v>2</v>
      </c>
      <c r="H7935">
        <v>-23.51240679473371</v>
      </c>
      <c r="I7935">
        <v>9.798894162072011E-2</v>
      </c>
      <c r="J7935" t="s">
        <v>340</v>
      </c>
      <c r="L7935" t="s">
        <v>1454</v>
      </c>
    </row>
    <row r="7936" spans="1:22" x14ac:dyDescent="0.2">
      <c r="A7936" t="s">
        <v>1455</v>
      </c>
      <c r="B7936">
        <v>1.2458999999999999E-8</v>
      </c>
      <c r="C7936" t="s">
        <v>35</v>
      </c>
      <c r="D7936" t="s">
        <v>15</v>
      </c>
      <c r="F7936" t="s">
        <v>36</v>
      </c>
      <c r="G7936">
        <v>2</v>
      </c>
      <c r="H7936">
        <v>-18.20082258362968</v>
      </c>
      <c r="I7936">
        <v>9.798894162072011E-2</v>
      </c>
      <c r="J7936" t="s">
        <v>340</v>
      </c>
      <c r="L7936" t="s">
        <v>1455</v>
      </c>
    </row>
    <row r="7937" spans="1:12" x14ac:dyDescent="0.2">
      <c r="A7937" t="s">
        <v>1456</v>
      </c>
      <c r="B7937">
        <v>6.5981999999999998E-9</v>
      </c>
      <c r="C7937" t="s">
        <v>35</v>
      </c>
      <c r="D7937" t="s">
        <v>15</v>
      </c>
      <c r="F7937" t="s">
        <v>36</v>
      </c>
      <c r="G7937">
        <v>2</v>
      </c>
      <c r="H7937">
        <v>-18.836468952383601</v>
      </c>
      <c r="I7937">
        <v>9.798894162072011E-2</v>
      </c>
      <c r="J7937" t="s">
        <v>340</v>
      </c>
      <c r="L7937" t="s">
        <v>1456</v>
      </c>
    </row>
    <row r="7938" spans="1:12" x14ac:dyDescent="0.2">
      <c r="A7938" t="s">
        <v>1461</v>
      </c>
      <c r="B7938">
        <v>1.0666E-9</v>
      </c>
      <c r="C7938" t="s">
        <v>49</v>
      </c>
      <c r="D7938" t="s">
        <v>15</v>
      </c>
      <c r="F7938" t="s">
        <v>36</v>
      </c>
      <c r="G7938">
        <v>2</v>
      </c>
      <c r="H7938">
        <v>-20.658789817762049</v>
      </c>
      <c r="I7938">
        <v>9.798894162072011E-2</v>
      </c>
      <c r="J7938" t="s">
        <v>340</v>
      </c>
      <c r="L7938" t="s">
        <v>1461</v>
      </c>
    </row>
    <row r="7939" spans="1:12" x14ac:dyDescent="0.2">
      <c r="A7939" t="s">
        <v>1457</v>
      </c>
      <c r="B7939">
        <v>1.7777000000000001E-8</v>
      </c>
      <c r="C7939" t="s">
        <v>49</v>
      </c>
      <c r="D7939" t="s">
        <v>15</v>
      </c>
      <c r="F7939" t="s">
        <v>36</v>
      </c>
      <c r="G7939">
        <v>2</v>
      </c>
      <c r="H7939">
        <v>-17.845360350005858</v>
      </c>
      <c r="I7939">
        <v>9.798894162072011E-2</v>
      </c>
      <c r="J7939" t="s">
        <v>340</v>
      </c>
      <c r="L7939" t="s">
        <v>1457</v>
      </c>
    </row>
    <row r="7940" spans="1:12" x14ac:dyDescent="0.2">
      <c r="A7940" t="s">
        <v>1462</v>
      </c>
      <c r="B7940">
        <v>5.6487000000000004E-10</v>
      </c>
      <c r="C7940" t="s">
        <v>49</v>
      </c>
      <c r="D7940" t="s">
        <v>15</v>
      </c>
      <c r="F7940" t="s">
        <v>36</v>
      </c>
      <c r="G7940">
        <v>2</v>
      </c>
      <c r="H7940">
        <v>-21.294425499752101</v>
      </c>
      <c r="I7940">
        <v>9.798894162072011E-2</v>
      </c>
      <c r="J7940" t="s">
        <v>340</v>
      </c>
      <c r="L7940" t="s">
        <v>1462</v>
      </c>
    </row>
    <row r="7941" spans="1:12" x14ac:dyDescent="0.2">
      <c r="A7941" t="s">
        <v>1458</v>
      </c>
      <c r="B7941">
        <v>9.4146000000000001E-9</v>
      </c>
      <c r="C7941" t="s">
        <v>49</v>
      </c>
      <c r="D7941" t="s">
        <v>15</v>
      </c>
      <c r="F7941" t="s">
        <v>36</v>
      </c>
      <c r="G7941">
        <v>2</v>
      </c>
      <c r="H7941">
        <v>-18.48100416113547</v>
      </c>
      <c r="I7941">
        <v>9.798894162072011E-2</v>
      </c>
      <c r="J7941" t="s">
        <v>340</v>
      </c>
      <c r="L7941" t="s">
        <v>1458</v>
      </c>
    </row>
    <row r="7942" spans="1:12" x14ac:dyDescent="0.2">
      <c r="A7942" t="s">
        <v>341</v>
      </c>
      <c r="B7942">
        <v>2.3616999999999999E-8</v>
      </c>
      <c r="C7942" t="s">
        <v>359</v>
      </c>
      <c r="D7942" t="s">
        <v>15</v>
      </c>
      <c r="F7942" t="s">
        <v>36</v>
      </c>
      <c r="G7942">
        <v>2</v>
      </c>
      <c r="H7942">
        <v>-17.561299045251399</v>
      </c>
      <c r="I7942">
        <v>9.798894162072011E-2</v>
      </c>
      <c r="J7942" t="s">
        <v>340</v>
      </c>
      <c r="L7942" t="s">
        <v>341</v>
      </c>
    </row>
    <row r="7943" spans="1:12" x14ac:dyDescent="0.2">
      <c r="A7943" t="s">
        <v>342</v>
      </c>
      <c r="B7943">
        <v>2.3616999999999999E-8</v>
      </c>
      <c r="C7943" t="s">
        <v>359</v>
      </c>
      <c r="D7943" t="s">
        <v>15</v>
      </c>
      <c r="F7943" t="s">
        <v>36</v>
      </c>
      <c r="G7943">
        <v>2</v>
      </c>
      <c r="H7943">
        <v>-17.561299045251399</v>
      </c>
      <c r="I7943">
        <v>9.798894162072011E-2</v>
      </c>
      <c r="J7943" t="s">
        <v>340</v>
      </c>
      <c r="L7943" t="s">
        <v>342</v>
      </c>
    </row>
    <row r="7944" spans="1:12" x14ac:dyDescent="0.2">
      <c r="A7944" t="s">
        <v>343</v>
      </c>
      <c r="B7944">
        <v>1.2508E-8</v>
      </c>
      <c r="C7944" t="s">
        <v>359</v>
      </c>
      <c r="D7944" t="s">
        <v>15</v>
      </c>
      <c r="F7944" t="s">
        <v>36</v>
      </c>
      <c r="G7944">
        <v>2</v>
      </c>
      <c r="H7944">
        <v>-18.196897397350821</v>
      </c>
      <c r="I7944">
        <v>9.798894162072011E-2</v>
      </c>
      <c r="J7944" t="s">
        <v>340</v>
      </c>
      <c r="L7944" t="s">
        <v>343</v>
      </c>
    </row>
    <row r="7945" spans="1:12" x14ac:dyDescent="0.2">
      <c r="A7945" t="s">
        <v>344</v>
      </c>
      <c r="B7945">
        <v>1.2508E-8</v>
      </c>
      <c r="C7945" t="s">
        <v>359</v>
      </c>
      <c r="D7945" t="s">
        <v>15</v>
      </c>
      <c r="F7945" t="s">
        <v>36</v>
      </c>
      <c r="G7945">
        <v>2</v>
      </c>
      <c r="H7945">
        <v>-18.196897397350821</v>
      </c>
      <c r="I7945">
        <v>9.798894162072011E-2</v>
      </c>
      <c r="J7945" t="s">
        <v>340</v>
      </c>
      <c r="L7945" t="s">
        <v>344</v>
      </c>
    </row>
    <row r="7946" spans="1:12" x14ac:dyDescent="0.2">
      <c r="A7946" t="s">
        <v>345</v>
      </c>
      <c r="B7946">
        <v>2.4797999999999997E-7</v>
      </c>
      <c r="C7946" t="s">
        <v>359</v>
      </c>
      <c r="D7946" t="s">
        <v>15</v>
      </c>
      <c r="F7946" t="s">
        <v>36</v>
      </c>
      <c r="G7946">
        <v>2</v>
      </c>
      <c r="H7946">
        <v>-15.20991773919472</v>
      </c>
      <c r="I7946">
        <v>9.798894162072011E-2</v>
      </c>
      <c r="J7946" t="s">
        <v>340</v>
      </c>
      <c r="L7946" t="s">
        <v>345</v>
      </c>
    </row>
    <row r="7947" spans="1:12" x14ac:dyDescent="0.2">
      <c r="A7947" t="s">
        <v>346</v>
      </c>
      <c r="B7947">
        <v>1.3133E-7</v>
      </c>
      <c r="C7947" t="s">
        <v>359</v>
      </c>
      <c r="D7947" t="s">
        <v>15</v>
      </c>
      <c r="F7947" t="s">
        <v>36</v>
      </c>
      <c r="G7947">
        <v>2</v>
      </c>
      <c r="H7947">
        <v>-15.845552597349339</v>
      </c>
      <c r="I7947">
        <v>9.798894162072011E-2</v>
      </c>
      <c r="J7947" t="s">
        <v>340</v>
      </c>
      <c r="L7947" t="s">
        <v>346</v>
      </c>
    </row>
    <row r="7948" spans="1:12" x14ac:dyDescent="0.2">
      <c r="A7948" t="s">
        <v>347</v>
      </c>
      <c r="B7948">
        <v>4.6489E-8</v>
      </c>
      <c r="C7948" t="s">
        <v>49</v>
      </c>
      <c r="D7948" t="s">
        <v>15</v>
      </c>
      <c r="F7948" t="s">
        <v>36</v>
      </c>
      <c r="G7948">
        <v>2</v>
      </c>
      <c r="H7948">
        <v>-16.884050111477411</v>
      </c>
      <c r="I7948">
        <v>9.798894162072011E-2</v>
      </c>
      <c r="J7948" t="s">
        <v>340</v>
      </c>
      <c r="L7948" t="s">
        <v>347</v>
      </c>
    </row>
    <row r="7949" spans="1:12" x14ac:dyDescent="0.2">
      <c r="A7949" t="s">
        <v>348</v>
      </c>
      <c r="B7949">
        <v>3.3766000000000001E-9</v>
      </c>
      <c r="C7949" t="s">
        <v>49</v>
      </c>
      <c r="D7949" t="s">
        <v>15</v>
      </c>
      <c r="F7949" t="s">
        <v>36</v>
      </c>
      <c r="G7949">
        <v>2</v>
      </c>
      <c r="H7949">
        <v>-19.506396550885459</v>
      </c>
      <c r="I7949">
        <v>9.798894162072011E-2</v>
      </c>
      <c r="J7949" t="s">
        <v>340</v>
      </c>
      <c r="L7949" t="s">
        <v>348</v>
      </c>
    </row>
    <row r="7950" spans="1:12" x14ac:dyDescent="0.2">
      <c r="A7950" t="s">
        <v>349</v>
      </c>
      <c r="B7950">
        <v>1.2213E-8</v>
      </c>
      <c r="C7950" t="s">
        <v>359</v>
      </c>
      <c r="D7950" t="s">
        <v>15</v>
      </c>
      <c r="F7950" t="s">
        <v>36</v>
      </c>
      <c r="G7950">
        <v>2</v>
      </c>
      <c r="H7950">
        <v>-18.220764878757461</v>
      </c>
      <c r="I7950">
        <v>9.798894162072011E-2</v>
      </c>
      <c r="J7950" t="s">
        <v>340</v>
      </c>
      <c r="L7950" t="s">
        <v>349</v>
      </c>
    </row>
    <row r="7951" spans="1:12" x14ac:dyDescent="0.2">
      <c r="A7951" t="s">
        <v>350</v>
      </c>
      <c r="B7951">
        <v>2.0354999999999999E-7</v>
      </c>
      <c r="C7951" t="s">
        <v>359</v>
      </c>
      <c r="D7951" t="s">
        <v>15</v>
      </c>
      <c r="F7951" t="s">
        <v>36</v>
      </c>
      <c r="G7951">
        <v>2</v>
      </c>
      <c r="H7951">
        <v>-15.40735416199742</v>
      </c>
      <c r="I7951">
        <v>9.798894162072011E-2</v>
      </c>
      <c r="J7951" t="s">
        <v>340</v>
      </c>
      <c r="L7951" t="s">
        <v>350</v>
      </c>
    </row>
    <row r="7952" spans="1:12" x14ac:dyDescent="0.2">
      <c r="A7952" t="s">
        <v>351</v>
      </c>
      <c r="B7952">
        <v>6.4681999999999996E-9</v>
      </c>
      <c r="C7952" t="s">
        <v>359</v>
      </c>
      <c r="D7952" t="s">
        <v>15</v>
      </c>
      <c r="F7952" t="s">
        <v>36</v>
      </c>
      <c r="G7952">
        <v>2</v>
      </c>
      <c r="H7952">
        <v>-18.856367974250119</v>
      </c>
      <c r="I7952">
        <v>9.798894162072011E-2</v>
      </c>
      <c r="J7952" t="s">
        <v>340</v>
      </c>
      <c r="L7952" t="s">
        <v>351</v>
      </c>
    </row>
    <row r="7953" spans="1:19" x14ac:dyDescent="0.2">
      <c r="A7953" t="s">
        <v>352</v>
      </c>
      <c r="B7953">
        <v>1.078E-7</v>
      </c>
      <c r="C7953" t="s">
        <v>359</v>
      </c>
      <c r="D7953" t="s">
        <v>15</v>
      </c>
      <c r="F7953" t="s">
        <v>36</v>
      </c>
      <c r="G7953">
        <v>2</v>
      </c>
      <c r="H7953">
        <v>-16.042988178471511</v>
      </c>
      <c r="I7953">
        <v>9.798894162072011E-2</v>
      </c>
      <c r="J7953" t="s">
        <v>340</v>
      </c>
      <c r="L7953" t="s">
        <v>352</v>
      </c>
    </row>
    <row r="7954" spans="1:19" x14ac:dyDescent="0.2">
      <c r="A7954" t="s">
        <v>442</v>
      </c>
      <c r="B7954">
        <v>2.0720999999999999E-3</v>
      </c>
      <c r="C7954" t="s">
        <v>42</v>
      </c>
      <c r="D7954" t="s">
        <v>16</v>
      </c>
      <c r="F7954" t="s">
        <v>36</v>
      </c>
      <c r="G7954">
        <v>2</v>
      </c>
      <c r="H7954">
        <v>-6.1791926932012373</v>
      </c>
      <c r="I7954">
        <v>4.3409845976280087E-2</v>
      </c>
      <c r="J7954" t="s">
        <v>353</v>
      </c>
      <c r="L7954" t="s">
        <v>443</v>
      </c>
    </row>
    <row r="7955" spans="1:19" x14ac:dyDescent="0.2">
      <c r="A7955" t="s">
        <v>354</v>
      </c>
      <c r="B7955">
        <v>-1.8648999999999999E-6</v>
      </c>
      <c r="C7955" t="s">
        <v>49</v>
      </c>
      <c r="D7955" t="s">
        <v>250</v>
      </c>
      <c r="F7955" t="s">
        <v>36</v>
      </c>
      <c r="G7955">
        <v>2</v>
      </c>
      <c r="H7955">
        <v>-13.19230312560901</v>
      </c>
      <c r="I7955">
        <v>4.3409845976280087E-2</v>
      </c>
      <c r="J7955" t="s">
        <v>353</v>
      </c>
      <c r="K7955" t="b">
        <v>1</v>
      </c>
      <c r="L7955" t="s">
        <v>355</v>
      </c>
    </row>
    <row r="7957" spans="1:19" s="2" customFormat="1" x14ac:dyDescent="0.2">
      <c r="A7957" s="2" t="s">
        <v>2</v>
      </c>
      <c r="B7957" s="2" t="s">
        <v>1459</v>
      </c>
    </row>
    <row r="7958" spans="1:19" x14ac:dyDescent="0.2">
      <c r="A7958" t="s">
        <v>4</v>
      </c>
      <c r="B7958" t="s">
        <v>404</v>
      </c>
    </row>
    <row r="7959" spans="1:19" x14ac:dyDescent="0.2">
      <c r="A7959" t="s">
        <v>6</v>
      </c>
      <c r="B7959" t="s">
        <v>1890</v>
      </c>
    </row>
    <row r="7960" spans="1:19" x14ac:dyDescent="0.2">
      <c r="A7960" t="s">
        <v>8</v>
      </c>
      <c r="B7960">
        <v>1</v>
      </c>
    </row>
    <row r="7961" spans="1:19" x14ac:dyDescent="0.2">
      <c r="A7961" t="s">
        <v>9</v>
      </c>
      <c r="B7961" t="s">
        <v>73</v>
      </c>
    </row>
    <row r="7962" spans="1:19" x14ac:dyDescent="0.2">
      <c r="A7962" t="s">
        <v>11</v>
      </c>
      <c r="B7962" t="s">
        <v>12</v>
      </c>
    </row>
    <row r="7963" spans="1:19" x14ac:dyDescent="0.2">
      <c r="A7963" t="s">
        <v>13</v>
      </c>
      <c r="B7963" t="s">
        <v>14</v>
      </c>
    </row>
    <row r="7964" spans="1:19" x14ac:dyDescent="0.2">
      <c r="A7964" t="s">
        <v>15</v>
      </c>
      <c r="B7964" t="s">
        <v>53</v>
      </c>
    </row>
    <row r="7965" spans="1:19" x14ac:dyDescent="0.2">
      <c r="A7965" t="s">
        <v>17</v>
      </c>
    </row>
    <row r="7966" spans="1:19" s="2" customFormat="1" x14ac:dyDescent="0.2">
      <c r="A7966" s="2" t="s">
        <v>18</v>
      </c>
      <c r="B7966" s="2" t="s">
        <v>19</v>
      </c>
      <c r="C7966" s="2" t="s">
        <v>6</v>
      </c>
      <c r="D7966" s="2" t="s">
        <v>15</v>
      </c>
      <c r="E7966" s="2" t="s">
        <v>20</v>
      </c>
      <c r="F7966" s="2" t="s">
        <v>13</v>
      </c>
      <c r="G7966" s="2" t="s">
        <v>21</v>
      </c>
      <c r="H7966" s="2" t="s">
        <v>9</v>
      </c>
      <c r="I7966" s="2" t="s">
        <v>4</v>
      </c>
      <c r="J7966" s="2" t="s">
        <v>1925</v>
      </c>
      <c r="K7966" s="2" t="s">
        <v>1998</v>
      </c>
      <c r="L7966" s="2" t="s">
        <v>2002</v>
      </c>
      <c r="M7966" s="2" t="s">
        <v>2001</v>
      </c>
      <c r="O7966" s="2" t="s">
        <v>2000</v>
      </c>
      <c r="P7966" s="2" t="s">
        <v>2004</v>
      </c>
      <c r="Q7966" s="2" t="s">
        <v>1502</v>
      </c>
      <c r="R7966" s="2" t="s">
        <v>2005</v>
      </c>
      <c r="S7966" s="2" t="s">
        <v>2006</v>
      </c>
    </row>
    <row r="7967" spans="1:19" x14ac:dyDescent="0.2">
      <c r="A7967" t="s">
        <v>335</v>
      </c>
      <c r="B7967">
        <v>3.8502999999999998</v>
      </c>
      <c r="D7967" t="s">
        <v>30</v>
      </c>
      <c r="E7967" t="s">
        <v>336</v>
      </c>
      <c r="F7967" t="s">
        <v>27</v>
      </c>
      <c r="G7967">
        <v>0</v>
      </c>
      <c r="I7967" t="s">
        <v>337</v>
      </c>
    </row>
    <row r="7968" spans="1:19" x14ac:dyDescent="0.2">
      <c r="A7968" t="s">
        <v>29</v>
      </c>
      <c r="B7968">
        <v>0.25026999999999999</v>
      </c>
      <c r="D7968" t="s">
        <v>30</v>
      </c>
      <c r="E7968" t="s">
        <v>31</v>
      </c>
      <c r="F7968" t="s">
        <v>27</v>
      </c>
      <c r="G7968">
        <v>0</v>
      </c>
      <c r="I7968" t="s">
        <v>338</v>
      </c>
    </row>
    <row r="7969" spans="1:10" x14ac:dyDescent="0.2">
      <c r="A7969" t="s">
        <v>1459</v>
      </c>
      <c r="B7969">
        <v>1</v>
      </c>
      <c r="C7969" t="str">
        <f>B7959</f>
        <v>TT</v>
      </c>
      <c r="D7969" t="s">
        <v>53</v>
      </c>
      <c r="E7969" t="s">
        <v>339</v>
      </c>
      <c r="F7969" t="s">
        <v>33</v>
      </c>
      <c r="G7969">
        <v>0</v>
      </c>
      <c r="H7969" t="s">
        <v>73</v>
      </c>
      <c r="J7969">
        <f>VLOOKUP(C7969,'extension - production vol'!$B$6:$D$235,3,0)</f>
        <v>6.2279999999999998</v>
      </c>
    </row>
    <row r="7970" spans="1:10" x14ac:dyDescent="0.2">
      <c r="A7970" t="s">
        <v>1439</v>
      </c>
      <c r="B7970">
        <v>6.4265290829504533E-9</v>
      </c>
      <c r="C7970" t="s">
        <v>49</v>
      </c>
      <c r="D7970" t="s">
        <v>15</v>
      </c>
      <c r="F7970" t="s">
        <v>36</v>
      </c>
      <c r="G7970">
        <v>0</v>
      </c>
      <c r="H7970" t="s">
        <v>1439</v>
      </c>
      <c r="I7970" t="s">
        <v>340</v>
      </c>
    </row>
    <row r="7971" spans="1:10" x14ac:dyDescent="0.2">
      <c r="A7971" t="s">
        <v>1440</v>
      </c>
      <c r="B7971">
        <v>7.9051994914169298E-8</v>
      </c>
      <c r="C7971" t="s">
        <v>49</v>
      </c>
      <c r="D7971" t="s">
        <v>15</v>
      </c>
      <c r="F7971" t="s">
        <v>36</v>
      </c>
      <c r="G7971">
        <v>0</v>
      </c>
      <c r="H7971" t="s">
        <v>1440</v>
      </c>
      <c r="I7971" t="s">
        <v>340</v>
      </c>
    </row>
    <row r="7972" spans="1:10" x14ac:dyDescent="0.2">
      <c r="A7972" t="s">
        <v>1441</v>
      </c>
      <c r="B7972">
        <v>4.3905136743696912E-9</v>
      </c>
      <c r="C7972" t="s">
        <v>35</v>
      </c>
      <c r="D7972" t="s">
        <v>15</v>
      </c>
      <c r="F7972" t="s">
        <v>36</v>
      </c>
      <c r="G7972">
        <v>0</v>
      </c>
      <c r="H7972" t="s">
        <v>1441</v>
      </c>
      <c r="I7972" t="s">
        <v>340</v>
      </c>
    </row>
    <row r="7973" spans="1:10" x14ac:dyDescent="0.2">
      <c r="A7973" t="s">
        <v>1442</v>
      </c>
      <c r="B7973">
        <v>1.0521308675626849E-7</v>
      </c>
      <c r="C7973" t="s">
        <v>35</v>
      </c>
      <c r="D7973" t="s">
        <v>15</v>
      </c>
      <c r="F7973" t="s">
        <v>36</v>
      </c>
      <c r="G7973">
        <v>0</v>
      </c>
      <c r="H7973" t="s">
        <v>1442</v>
      </c>
      <c r="I7973" t="s">
        <v>340</v>
      </c>
    </row>
    <row r="7974" spans="1:10" x14ac:dyDescent="0.2">
      <c r="A7974" t="s">
        <v>341</v>
      </c>
      <c r="B7974">
        <v>2.1036182300075951E-7</v>
      </c>
      <c r="C7974" t="s">
        <v>35</v>
      </c>
      <c r="D7974" t="s">
        <v>15</v>
      </c>
      <c r="F7974" t="s">
        <v>36</v>
      </c>
      <c r="G7974">
        <v>0</v>
      </c>
      <c r="H7974" t="s">
        <v>341</v>
      </c>
      <c r="I7974" t="s">
        <v>340</v>
      </c>
    </row>
    <row r="7975" spans="1:10" x14ac:dyDescent="0.2">
      <c r="A7975" t="s">
        <v>342</v>
      </c>
      <c r="B7975">
        <v>2.1036182300075951E-7</v>
      </c>
      <c r="C7975" t="s">
        <v>35</v>
      </c>
      <c r="D7975" t="s">
        <v>15</v>
      </c>
      <c r="F7975" t="s">
        <v>36</v>
      </c>
      <c r="G7975">
        <v>0</v>
      </c>
      <c r="H7975" t="s">
        <v>342</v>
      </c>
      <c r="I7975" t="s">
        <v>340</v>
      </c>
    </row>
    <row r="7976" spans="1:10" x14ac:dyDescent="0.2">
      <c r="A7976" t="s">
        <v>343</v>
      </c>
      <c r="B7976">
        <v>1.161457169463653E-7</v>
      </c>
      <c r="C7976" t="s">
        <v>35</v>
      </c>
      <c r="D7976" t="s">
        <v>15</v>
      </c>
      <c r="F7976" t="s">
        <v>36</v>
      </c>
      <c r="G7976">
        <v>0</v>
      </c>
      <c r="H7976" t="s">
        <v>343</v>
      </c>
      <c r="I7976" t="s">
        <v>340</v>
      </c>
    </row>
    <row r="7977" spans="1:10" x14ac:dyDescent="0.2">
      <c r="A7977" t="s">
        <v>344</v>
      </c>
      <c r="B7977">
        <v>1.161457169463653E-7</v>
      </c>
      <c r="C7977" t="s">
        <v>35</v>
      </c>
      <c r="D7977" t="s">
        <v>15</v>
      </c>
      <c r="F7977" t="s">
        <v>36</v>
      </c>
      <c r="G7977">
        <v>0</v>
      </c>
      <c r="H7977" t="s">
        <v>344</v>
      </c>
      <c r="I7977" t="s">
        <v>340</v>
      </c>
    </row>
    <row r="7978" spans="1:10" x14ac:dyDescent="0.2">
      <c r="A7978" t="s">
        <v>345</v>
      </c>
      <c r="B7978">
        <v>2.1895696433061281E-6</v>
      </c>
      <c r="C7978" t="s">
        <v>35</v>
      </c>
      <c r="D7978" t="s">
        <v>15</v>
      </c>
      <c r="F7978" t="s">
        <v>36</v>
      </c>
      <c r="G7978">
        <v>0</v>
      </c>
      <c r="H7978" t="s">
        <v>345</v>
      </c>
      <c r="I7978" t="s">
        <v>340</v>
      </c>
    </row>
    <row r="7979" spans="1:10" x14ac:dyDescent="0.2">
      <c r="A7979" t="s">
        <v>346</v>
      </c>
      <c r="B7979">
        <v>1.2113722961667671E-6</v>
      </c>
      <c r="C7979" t="s">
        <v>35</v>
      </c>
      <c r="D7979" t="s">
        <v>15</v>
      </c>
      <c r="F7979" t="s">
        <v>36</v>
      </c>
      <c r="G7979">
        <v>0</v>
      </c>
      <c r="H7979" t="s">
        <v>346</v>
      </c>
      <c r="I7979" t="s">
        <v>340</v>
      </c>
    </row>
    <row r="7980" spans="1:10" x14ac:dyDescent="0.2">
      <c r="A7980" t="s">
        <v>347</v>
      </c>
      <c r="B7980">
        <v>1.5412295411323661E-7</v>
      </c>
      <c r="C7980" t="s">
        <v>49</v>
      </c>
      <c r="D7980" t="s">
        <v>15</v>
      </c>
      <c r="F7980" t="s">
        <v>36</v>
      </c>
      <c r="G7980">
        <v>0</v>
      </c>
      <c r="H7980" t="s">
        <v>347</v>
      </c>
      <c r="I7980" t="s">
        <v>340</v>
      </c>
    </row>
    <row r="7981" spans="1:10" x14ac:dyDescent="0.2">
      <c r="A7981" t="s">
        <v>348</v>
      </c>
      <c r="B7981">
        <v>3.281510868019834E-9</v>
      </c>
      <c r="C7981" t="s">
        <v>49</v>
      </c>
      <c r="D7981" t="s">
        <v>15</v>
      </c>
      <c r="F7981" t="s">
        <v>36</v>
      </c>
      <c r="G7981">
        <v>0</v>
      </c>
      <c r="H7981" t="s">
        <v>348</v>
      </c>
      <c r="I7981" t="s">
        <v>340</v>
      </c>
    </row>
    <row r="7982" spans="1:10" x14ac:dyDescent="0.2">
      <c r="A7982" t="s">
        <v>349</v>
      </c>
      <c r="B7982">
        <v>9.554485716244923E-8</v>
      </c>
      <c r="C7982" t="s">
        <v>35</v>
      </c>
      <c r="D7982" t="s">
        <v>15</v>
      </c>
      <c r="F7982" t="s">
        <v>36</v>
      </c>
      <c r="G7982">
        <v>0</v>
      </c>
      <c r="H7982" t="s">
        <v>349</v>
      </c>
      <c r="I7982" t="s">
        <v>340</v>
      </c>
    </row>
    <row r="7983" spans="1:10" x14ac:dyDescent="0.2">
      <c r="A7983" t="s">
        <v>350</v>
      </c>
      <c r="B7983">
        <v>2.2976263270017552E-6</v>
      </c>
      <c r="C7983" t="s">
        <v>35</v>
      </c>
      <c r="D7983" t="s">
        <v>15</v>
      </c>
      <c r="F7983" t="s">
        <v>36</v>
      </c>
      <c r="G7983">
        <v>0</v>
      </c>
      <c r="H7983" t="s">
        <v>350</v>
      </c>
      <c r="I7983" t="s">
        <v>340</v>
      </c>
    </row>
    <row r="7984" spans="1:10" x14ac:dyDescent="0.2">
      <c r="A7984" t="s">
        <v>351</v>
      </c>
      <c r="B7984">
        <v>5.3061518888431617E-8</v>
      </c>
      <c r="C7984" t="s">
        <v>35</v>
      </c>
      <c r="D7984" t="s">
        <v>15</v>
      </c>
      <c r="F7984" t="s">
        <v>36</v>
      </c>
      <c r="G7984">
        <v>0</v>
      </c>
      <c r="H7984" t="s">
        <v>351</v>
      </c>
      <c r="I7984" t="s">
        <v>340</v>
      </c>
    </row>
    <row r="7985" spans="1:19" x14ac:dyDescent="0.2">
      <c r="A7985" t="s">
        <v>352</v>
      </c>
      <c r="B7985">
        <v>1.2739314288326559E-6</v>
      </c>
      <c r="C7985" t="s">
        <v>35</v>
      </c>
      <c r="D7985" t="s">
        <v>15</v>
      </c>
      <c r="F7985" t="s">
        <v>36</v>
      </c>
      <c r="G7985">
        <v>0</v>
      </c>
      <c r="H7985" t="s">
        <v>352</v>
      </c>
      <c r="I7985" t="s">
        <v>340</v>
      </c>
    </row>
    <row r="7986" spans="1:19" x14ac:dyDescent="0.2">
      <c r="A7986" t="s">
        <v>442</v>
      </c>
      <c r="B7986">
        <v>3.7025999999999999E-3</v>
      </c>
      <c r="C7986" t="s">
        <v>42</v>
      </c>
      <c r="D7986" t="s">
        <v>16</v>
      </c>
      <c r="F7986" t="s">
        <v>36</v>
      </c>
      <c r="G7986">
        <v>0</v>
      </c>
      <c r="H7986" t="s">
        <v>443</v>
      </c>
      <c r="I7986" t="s">
        <v>353</v>
      </c>
    </row>
    <row r="7987" spans="1:19" x14ac:dyDescent="0.2">
      <c r="A7987" t="s">
        <v>354</v>
      </c>
      <c r="B7987">
        <v>-3.3322999999999998E-6</v>
      </c>
      <c r="C7987" t="s">
        <v>49</v>
      </c>
      <c r="D7987" t="s">
        <v>250</v>
      </c>
      <c r="F7987" t="s">
        <v>36</v>
      </c>
      <c r="G7987">
        <v>0</v>
      </c>
      <c r="H7987" t="s">
        <v>355</v>
      </c>
      <c r="I7987" t="s">
        <v>353</v>
      </c>
    </row>
    <row r="7989" spans="1:19" s="2" customFormat="1" x14ac:dyDescent="0.2">
      <c r="A7989" s="2" t="s">
        <v>2</v>
      </c>
      <c r="B7989" s="2" t="s">
        <v>1460</v>
      </c>
    </row>
    <row r="7990" spans="1:19" x14ac:dyDescent="0.2">
      <c r="A7990" t="s">
        <v>4</v>
      </c>
      <c r="B7990" t="s">
        <v>404</v>
      </c>
    </row>
    <row r="7991" spans="1:19" x14ac:dyDescent="0.2">
      <c r="A7991" t="s">
        <v>6</v>
      </c>
      <c r="B7991" t="s">
        <v>1890</v>
      </c>
    </row>
    <row r="7992" spans="1:19" x14ac:dyDescent="0.2">
      <c r="A7992" t="s">
        <v>8</v>
      </c>
      <c r="B7992">
        <v>1</v>
      </c>
    </row>
    <row r="7993" spans="1:19" x14ac:dyDescent="0.2">
      <c r="A7993" t="s">
        <v>9</v>
      </c>
      <c r="B7993" t="s">
        <v>73</v>
      </c>
    </row>
    <row r="7994" spans="1:19" x14ac:dyDescent="0.2">
      <c r="A7994" t="s">
        <v>11</v>
      </c>
      <c r="B7994" t="s">
        <v>12</v>
      </c>
    </row>
    <row r="7995" spans="1:19" x14ac:dyDescent="0.2">
      <c r="A7995" t="s">
        <v>13</v>
      </c>
      <c r="B7995" t="s">
        <v>14</v>
      </c>
    </row>
    <row r="7996" spans="1:19" x14ac:dyDescent="0.2">
      <c r="A7996" t="s">
        <v>15</v>
      </c>
      <c r="B7996" t="s">
        <v>53</v>
      </c>
    </row>
    <row r="7997" spans="1:19" x14ac:dyDescent="0.2">
      <c r="A7997" t="s">
        <v>17</v>
      </c>
    </row>
    <row r="7998" spans="1:19" s="2" customFormat="1" x14ac:dyDescent="0.2">
      <c r="A7998" s="2" t="s">
        <v>18</v>
      </c>
      <c r="B7998" s="2" t="s">
        <v>19</v>
      </c>
      <c r="C7998" s="2" t="s">
        <v>6</v>
      </c>
      <c r="D7998" s="2" t="s">
        <v>15</v>
      </c>
      <c r="E7998" s="2" t="s">
        <v>20</v>
      </c>
      <c r="F7998" s="2" t="s">
        <v>13</v>
      </c>
      <c r="G7998" s="2" t="s">
        <v>21</v>
      </c>
      <c r="H7998" s="2" t="s">
        <v>9</v>
      </c>
      <c r="I7998" s="2" t="s">
        <v>4</v>
      </c>
      <c r="J7998" s="2" t="s">
        <v>1925</v>
      </c>
      <c r="K7998" s="2" t="s">
        <v>1998</v>
      </c>
      <c r="L7998" s="2" t="s">
        <v>2002</v>
      </c>
      <c r="M7998" s="2" t="s">
        <v>2001</v>
      </c>
      <c r="O7998" s="2" t="s">
        <v>2000</v>
      </c>
      <c r="P7998" s="2" t="s">
        <v>2004</v>
      </c>
      <c r="Q7998" s="2" t="s">
        <v>1502</v>
      </c>
      <c r="R7998" s="2" t="s">
        <v>2005</v>
      </c>
      <c r="S7998" s="2" t="s">
        <v>2006</v>
      </c>
    </row>
    <row r="7999" spans="1:19" x14ac:dyDescent="0.2">
      <c r="A7999" t="s">
        <v>335</v>
      </c>
      <c r="B7999">
        <v>3.8502999999999998</v>
      </c>
      <c r="D7999" t="s">
        <v>30</v>
      </c>
      <c r="E7999" t="s">
        <v>336</v>
      </c>
      <c r="F7999" t="s">
        <v>27</v>
      </c>
      <c r="G7999">
        <v>0</v>
      </c>
      <c r="I7999" t="s">
        <v>337</v>
      </c>
    </row>
    <row r="8000" spans="1:19" x14ac:dyDescent="0.2">
      <c r="A8000" t="s">
        <v>29</v>
      </c>
      <c r="B8000">
        <v>0.25026999999999999</v>
      </c>
      <c r="D8000" t="s">
        <v>30</v>
      </c>
      <c r="E8000" t="s">
        <v>31</v>
      </c>
      <c r="F8000" t="s">
        <v>27</v>
      </c>
      <c r="G8000">
        <v>0</v>
      </c>
      <c r="I8000" t="s">
        <v>338</v>
      </c>
    </row>
    <row r="8001" spans="1:10" x14ac:dyDescent="0.2">
      <c r="A8001" t="s">
        <v>1460</v>
      </c>
      <c r="B8001">
        <v>1</v>
      </c>
      <c r="C8001" t="str">
        <f>B7991</f>
        <v>TT</v>
      </c>
      <c r="D8001" t="s">
        <v>53</v>
      </c>
      <c r="E8001" t="s">
        <v>339</v>
      </c>
      <c r="F8001" t="s">
        <v>33</v>
      </c>
      <c r="G8001">
        <v>0</v>
      </c>
      <c r="H8001" t="s">
        <v>73</v>
      </c>
      <c r="J8001">
        <f>VLOOKUP(C8001,'extension - production vol'!$B$6:$D$235,3,0)</f>
        <v>6.2279999999999998</v>
      </c>
    </row>
    <row r="8002" spans="1:10" x14ac:dyDescent="0.2">
      <c r="A8002" t="s">
        <v>1434</v>
      </c>
      <c r="B8002">
        <v>3.3521534714391271E-8</v>
      </c>
      <c r="C8002" t="s">
        <v>49</v>
      </c>
      <c r="D8002" t="s">
        <v>15</v>
      </c>
      <c r="F8002" t="s">
        <v>36</v>
      </c>
      <c r="G8002">
        <v>0</v>
      </c>
      <c r="H8002" t="s">
        <v>1434</v>
      </c>
      <c r="I8002" t="s">
        <v>340</v>
      </c>
    </row>
    <row r="8003" spans="1:10" x14ac:dyDescent="0.2">
      <c r="A8003" t="s">
        <v>1435</v>
      </c>
      <c r="B8003">
        <v>1.7708617649119798E-8</v>
      </c>
      <c r="C8003" t="s">
        <v>49</v>
      </c>
      <c r="D8003" t="s">
        <v>15</v>
      </c>
      <c r="F8003" t="s">
        <v>36</v>
      </c>
      <c r="G8003">
        <v>0</v>
      </c>
      <c r="H8003" t="s">
        <v>1435</v>
      </c>
      <c r="I8003" t="s">
        <v>340</v>
      </c>
    </row>
    <row r="8004" spans="1:10" x14ac:dyDescent="0.2">
      <c r="A8004" t="s">
        <v>1452</v>
      </c>
      <c r="B8004">
        <v>3.0570455872195341E-10</v>
      </c>
      <c r="C8004" t="s">
        <v>35</v>
      </c>
      <c r="D8004" t="s">
        <v>15</v>
      </c>
      <c r="F8004" t="s">
        <v>36</v>
      </c>
      <c r="G8004">
        <v>0</v>
      </c>
      <c r="H8004" t="s">
        <v>1452</v>
      </c>
      <c r="I8004" t="s">
        <v>340</v>
      </c>
    </row>
    <row r="8005" spans="1:10" x14ac:dyDescent="0.2">
      <c r="A8005" t="s">
        <v>1453</v>
      </c>
      <c r="B8005">
        <v>3.7018911407736551E-10</v>
      </c>
      <c r="C8005" t="s">
        <v>35</v>
      </c>
      <c r="D8005" t="s">
        <v>15</v>
      </c>
      <c r="F8005" t="s">
        <v>36</v>
      </c>
      <c r="G8005">
        <v>0</v>
      </c>
      <c r="H8005" t="s">
        <v>1453</v>
      </c>
      <c r="I8005" t="s">
        <v>340</v>
      </c>
    </row>
    <row r="8006" spans="1:10" x14ac:dyDescent="0.2">
      <c r="A8006" t="s">
        <v>1454</v>
      </c>
      <c r="B8006">
        <v>4.824400067330827E-11</v>
      </c>
      <c r="C8006" t="s">
        <v>35</v>
      </c>
      <c r="D8006" t="s">
        <v>15</v>
      </c>
      <c r="F8006" t="s">
        <v>36</v>
      </c>
      <c r="G8006">
        <v>0</v>
      </c>
      <c r="H8006" t="s">
        <v>1454</v>
      </c>
      <c r="I8006" t="s">
        <v>340</v>
      </c>
    </row>
    <row r="8007" spans="1:10" x14ac:dyDescent="0.2">
      <c r="A8007" t="s">
        <v>1455</v>
      </c>
      <c r="B8007">
        <v>9.7920991465625702E-9</v>
      </c>
      <c r="C8007" t="s">
        <v>35</v>
      </c>
      <c r="D8007" t="s">
        <v>15</v>
      </c>
      <c r="F8007" t="s">
        <v>36</v>
      </c>
      <c r="G8007">
        <v>0</v>
      </c>
      <c r="H8007" t="s">
        <v>1455</v>
      </c>
      <c r="I8007" t="s">
        <v>340</v>
      </c>
    </row>
    <row r="8008" spans="1:10" x14ac:dyDescent="0.2">
      <c r="A8008" t="s">
        <v>1456</v>
      </c>
      <c r="B8008">
        <v>5.1826475970831156E-9</v>
      </c>
      <c r="C8008" t="s">
        <v>35</v>
      </c>
      <c r="D8008" t="s">
        <v>15</v>
      </c>
      <c r="F8008" t="s">
        <v>36</v>
      </c>
      <c r="G8008">
        <v>0</v>
      </c>
      <c r="H8008" t="s">
        <v>1456</v>
      </c>
      <c r="I8008" t="s">
        <v>340</v>
      </c>
    </row>
    <row r="8009" spans="1:10" x14ac:dyDescent="0.2">
      <c r="A8009" t="s">
        <v>1461</v>
      </c>
      <c r="B8009">
        <v>5.3404337904433668E-9</v>
      </c>
      <c r="C8009" t="s">
        <v>49</v>
      </c>
      <c r="D8009" t="s">
        <v>15</v>
      </c>
      <c r="F8009" t="s">
        <v>36</v>
      </c>
      <c r="G8009">
        <v>0</v>
      </c>
      <c r="H8009" t="s">
        <v>1461</v>
      </c>
      <c r="I8009" t="s">
        <v>340</v>
      </c>
    </row>
    <row r="8010" spans="1:10" x14ac:dyDescent="0.2">
      <c r="A8010" t="s">
        <v>1457</v>
      </c>
      <c r="B8010">
        <v>6.2434324500307844E-8</v>
      </c>
      <c r="C8010" t="s">
        <v>49</v>
      </c>
      <c r="D8010" t="s">
        <v>15</v>
      </c>
      <c r="F8010" t="s">
        <v>36</v>
      </c>
      <c r="G8010">
        <v>0</v>
      </c>
      <c r="H8010" t="s">
        <v>1457</v>
      </c>
      <c r="I8010" t="s">
        <v>340</v>
      </c>
    </row>
    <row r="8011" spans="1:10" x14ac:dyDescent="0.2">
      <c r="A8011" t="s">
        <v>1462</v>
      </c>
      <c r="B8011">
        <v>1.9816111689228142E-9</v>
      </c>
      <c r="C8011" t="s">
        <v>49</v>
      </c>
      <c r="D8011" t="s">
        <v>15</v>
      </c>
      <c r="F8011" t="s">
        <v>36</v>
      </c>
      <c r="G8011">
        <v>0</v>
      </c>
      <c r="H8011" t="s">
        <v>1462</v>
      </c>
      <c r="I8011" t="s">
        <v>340</v>
      </c>
    </row>
    <row r="8012" spans="1:10" x14ac:dyDescent="0.2">
      <c r="A8012" t="s">
        <v>1458</v>
      </c>
      <c r="B8012">
        <v>3.3001000093019847E-8</v>
      </c>
      <c r="C8012" t="s">
        <v>49</v>
      </c>
      <c r="D8012" t="s">
        <v>15</v>
      </c>
      <c r="F8012" t="s">
        <v>36</v>
      </c>
      <c r="G8012">
        <v>0</v>
      </c>
      <c r="H8012" t="s">
        <v>1458</v>
      </c>
      <c r="I8012" t="s">
        <v>340</v>
      </c>
    </row>
    <row r="8013" spans="1:10" x14ac:dyDescent="0.2">
      <c r="A8013" t="s">
        <v>442</v>
      </c>
      <c r="B8013">
        <v>3.7025999999999999E-3</v>
      </c>
      <c r="C8013" t="s">
        <v>42</v>
      </c>
      <c r="D8013" t="s">
        <v>16</v>
      </c>
      <c r="F8013" t="s">
        <v>36</v>
      </c>
      <c r="G8013">
        <v>0</v>
      </c>
      <c r="H8013" t="s">
        <v>443</v>
      </c>
      <c r="I8013" t="s">
        <v>353</v>
      </c>
    </row>
    <row r="8014" spans="1:10" x14ac:dyDescent="0.2">
      <c r="A8014" t="s">
        <v>354</v>
      </c>
      <c r="B8014">
        <v>-3.3322999999999998E-6</v>
      </c>
      <c r="C8014" t="s">
        <v>49</v>
      </c>
      <c r="D8014" t="s">
        <v>250</v>
      </c>
      <c r="F8014" t="s">
        <v>36</v>
      </c>
      <c r="G8014">
        <v>0</v>
      </c>
      <c r="H8014" t="s">
        <v>355</v>
      </c>
      <c r="I8014" t="s">
        <v>353</v>
      </c>
    </row>
    <row r="8016" spans="1:10" s="2" customFormat="1" x14ac:dyDescent="0.2">
      <c r="A8016" s="2" t="s">
        <v>2</v>
      </c>
      <c r="B8016" s="2" t="s">
        <v>332</v>
      </c>
    </row>
    <row r="8017" spans="1:22" x14ac:dyDescent="0.2">
      <c r="A8017" t="s">
        <v>4</v>
      </c>
      <c r="B8017" t="s">
        <v>356</v>
      </c>
    </row>
    <row r="8018" spans="1:22" x14ac:dyDescent="0.2">
      <c r="A8018" t="s">
        <v>6</v>
      </c>
      <c r="B8018" t="s">
        <v>1890</v>
      </c>
    </row>
    <row r="8019" spans="1:22" x14ac:dyDescent="0.2">
      <c r="A8019" t="s">
        <v>8</v>
      </c>
      <c r="B8019">
        <v>1</v>
      </c>
    </row>
    <row r="8020" spans="1:22" x14ac:dyDescent="0.2">
      <c r="A8020" t="s">
        <v>9</v>
      </c>
      <c r="B8020" t="s">
        <v>73</v>
      </c>
    </row>
    <row r="8021" spans="1:22" x14ac:dyDescent="0.2">
      <c r="A8021" t="s">
        <v>11</v>
      </c>
      <c r="B8021" t="s">
        <v>12</v>
      </c>
    </row>
    <row r="8022" spans="1:22" x14ac:dyDescent="0.2">
      <c r="A8022" t="s">
        <v>13</v>
      </c>
      <c r="B8022" t="s">
        <v>14</v>
      </c>
    </row>
    <row r="8023" spans="1:22" x14ac:dyDescent="0.2">
      <c r="A8023" t="s">
        <v>15</v>
      </c>
      <c r="B8023" t="s">
        <v>53</v>
      </c>
    </row>
    <row r="8024" spans="1:22" x14ac:dyDescent="0.2">
      <c r="A8024" t="s">
        <v>17</v>
      </c>
    </row>
    <row r="8025" spans="1:22" s="2" customFormat="1" x14ac:dyDescent="0.2">
      <c r="A8025" s="2" t="s">
        <v>18</v>
      </c>
      <c r="B8025" s="2" t="s">
        <v>19</v>
      </c>
      <c r="C8025" s="2" t="s">
        <v>6</v>
      </c>
      <c r="D8025" s="2" t="s">
        <v>15</v>
      </c>
      <c r="E8025" s="2" t="s">
        <v>20</v>
      </c>
      <c r="F8025" s="2" t="s">
        <v>13</v>
      </c>
      <c r="G8025" s="2" t="s">
        <v>21</v>
      </c>
      <c r="H8025" s="2" t="s">
        <v>22</v>
      </c>
      <c r="I8025" s="2" t="s">
        <v>23</v>
      </c>
      <c r="J8025" s="2" t="s">
        <v>4</v>
      </c>
      <c r="K8025" s="2" t="s">
        <v>24</v>
      </c>
      <c r="L8025" s="2" t="s">
        <v>9</v>
      </c>
      <c r="M8025" s="2" t="s">
        <v>1998</v>
      </c>
      <c r="O8025" s="2" t="s">
        <v>2002</v>
      </c>
      <c r="P8025" s="2" t="s">
        <v>2003</v>
      </c>
      <c r="Q8025" s="2" t="s">
        <v>2001</v>
      </c>
      <c r="R8025" s="2" t="s">
        <v>2000</v>
      </c>
      <c r="S8025" s="2" t="s">
        <v>2004</v>
      </c>
      <c r="T8025" s="2" t="s">
        <v>1502</v>
      </c>
      <c r="U8025" s="2" t="s">
        <v>2005</v>
      </c>
      <c r="V8025" s="2" t="s">
        <v>2006</v>
      </c>
    </row>
    <row r="8026" spans="1:22" x14ac:dyDescent="0.2">
      <c r="A8026" t="s">
        <v>335</v>
      </c>
      <c r="B8026">
        <v>3.8502999999999998</v>
      </c>
      <c r="D8026" t="s">
        <v>30</v>
      </c>
      <c r="E8026" t="s">
        <v>336</v>
      </c>
      <c r="F8026" t="s">
        <v>27</v>
      </c>
      <c r="G8026">
        <v>2</v>
      </c>
      <c r="H8026">
        <v>1.348151067341848</v>
      </c>
      <c r="I8026">
        <v>4.3409845976280087E-2</v>
      </c>
      <c r="J8026" t="s">
        <v>337</v>
      </c>
    </row>
    <row r="8027" spans="1:22" x14ac:dyDescent="0.2">
      <c r="A8027" t="s">
        <v>29</v>
      </c>
      <c r="B8027">
        <v>0.25026999999999999</v>
      </c>
      <c r="D8027" t="s">
        <v>30</v>
      </c>
      <c r="E8027" t="s">
        <v>31</v>
      </c>
      <c r="F8027" t="s">
        <v>27</v>
      </c>
      <c r="G8027">
        <v>2</v>
      </c>
      <c r="H8027">
        <v>-1.385214943900327</v>
      </c>
      <c r="I8027">
        <v>2.439508208471609E-2</v>
      </c>
      <c r="J8027" t="s">
        <v>358</v>
      </c>
    </row>
    <row r="8028" spans="1:22" x14ac:dyDescent="0.2">
      <c r="A8028" t="s">
        <v>332</v>
      </c>
      <c r="B8028">
        <v>1</v>
      </c>
      <c r="C8028" t="str">
        <f>B8018</f>
        <v>TT</v>
      </c>
      <c r="D8028" t="s">
        <v>53</v>
      </c>
      <c r="E8028" t="s">
        <v>339</v>
      </c>
      <c r="F8028" t="s">
        <v>33</v>
      </c>
      <c r="G8028">
        <v>0</v>
      </c>
      <c r="H8028">
        <v>1</v>
      </c>
      <c r="L8028" t="s">
        <v>73</v>
      </c>
      <c r="M8028">
        <f>VLOOKUP(C8028,'extension - production vol'!$B$6:$D$235,3,0)</f>
        <v>6.2279999999999998</v>
      </c>
    </row>
    <row r="8029" spans="1:22" x14ac:dyDescent="0.2">
      <c r="A8029" t="s">
        <v>1434</v>
      </c>
      <c r="B8029">
        <v>9.5377999999999999E-9</v>
      </c>
      <c r="C8029" t="s">
        <v>49</v>
      </c>
      <c r="D8029" t="s">
        <v>15</v>
      </c>
      <c r="F8029" t="s">
        <v>36</v>
      </c>
      <c r="G8029">
        <v>2</v>
      </c>
      <c r="H8029">
        <v>-18.46800298604678</v>
      </c>
      <c r="I8029">
        <v>9.798894162072011E-2</v>
      </c>
      <c r="J8029" t="s">
        <v>340</v>
      </c>
      <c r="L8029" t="s">
        <v>1434</v>
      </c>
    </row>
    <row r="8030" spans="1:22" x14ac:dyDescent="0.2">
      <c r="A8030" t="s">
        <v>1435</v>
      </c>
      <c r="B8030">
        <v>5.0512999999999997E-9</v>
      </c>
      <c r="C8030" t="s">
        <v>49</v>
      </c>
      <c r="D8030" t="s">
        <v>15</v>
      </c>
      <c r="F8030" t="s">
        <v>36</v>
      </c>
      <c r="G8030">
        <v>2</v>
      </c>
      <c r="H8030">
        <v>-19.10362020104489</v>
      </c>
      <c r="I8030">
        <v>9.798894162072011E-2</v>
      </c>
      <c r="J8030" t="s">
        <v>340</v>
      </c>
      <c r="L8030" t="s">
        <v>1435</v>
      </c>
    </row>
    <row r="8031" spans="1:22" x14ac:dyDescent="0.2">
      <c r="A8031" t="s">
        <v>1439</v>
      </c>
      <c r="B8031">
        <v>2.7893999999999999E-9</v>
      </c>
      <c r="C8031" t="s">
        <v>49</v>
      </c>
      <c r="D8031" t="s">
        <v>15</v>
      </c>
      <c r="F8031" t="s">
        <v>36</v>
      </c>
      <c r="G8031">
        <v>2</v>
      </c>
      <c r="H8031">
        <v>-19.697439318003951</v>
      </c>
      <c r="I8031">
        <v>9.798894162072011E-2</v>
      </c>
      <c r="J8031" t="s">
        <v>340</v>
      </c>
      <c r="L8031" t="s">
        <v>1439</v>
      </c>
    </row>
    <row r="8032" spans="1:22" x14ac:dyDescent="0.2">
      <c r="A8032" t="s">
        <v>1440</v>
      </c>
      <c r="B8032">
        <v>5.6277000000000002E-8</v>
      </c>
      <c r="C8032" t="s">
        <v>49</v>
      </c>
      <c r="D8032" t="s">
        <v>15</v>
      </c>
      <c r="F8032" t="s">
        <v>36</v>
      </c>
      <c r="G8032">
        <v>2</v>
      </c>
      <c r="H8032">
        <v>-16.692979911025031</v>
      </c>
      <c r="I8032">
        <v>9.798894162072011E-2</v>
      </c>
      <c r="J8032" t="s">
        <v>340</v>
      </c>
      <c r="L8032" t="s">
        <v>1440</v>
      </c>
    </row>
    <row r="8033" spans="1:12" x14ac:dyDescent="0.2">
      <c r="A8033" t="s">
        <v>1441</v>
      </c>
      <c r="B8033">
        <v>4.4043E-10</v>
      </c>
      <c r="C8033" t="s">
        <v>35</v>
      </c>
      <c r="D8033" t="s">
        <v>15</v>
      </c>
      <c r="F8033" t="s">
        <v>36</v>
      </c>
      <c r="G8033">
        <v>2</v>
      </c>
      <c r="H8033">
        <v>-21.54326959350907</v>
      </c>
      <c r="I8033">
        <v>9.798894162072011E-2</v>
      </c>
      <c r="J8033" t="s">
        <v>340</v>
      </c>
      <c r="L8033" t="s">
        <v>1441</v>
      </c>
    </row>
    <row r="8034" spans="1:12" x14ac:dyDescent="0.2">
      <c r="A8034" t="s">
        <v>1442</v>
      </c>
      <c r="B8034">
        <v>7.3404E-9</v>
      </c>
      <c r="C8034" t="s">
        <v>35</v>
      </c>
      <c r="D8034" t="s">
        <v>15</v>
      </c>
      <c r="F8034" t="s">
        <v>36</v>
      </c>
      <c r="G8034">
        <v>2</v>
      </c>
      <c r="H8034">
        <v>-18.729872499892029</v>
      </c>
      <c r="I8034">
        <v>9.798894162072011E-2</v>
      </c>
      <c r="J8034" t="s">
        <v>340</v>
      </c>
      <c r="L8034" t="s">
        <v>1442</v>
      </c>
    </row>
    <row r="8035" spans="1:12" x14ac:dyDescent="0.2">
      <c r="A8035" t="s">
        <v>1452</v>
      </c>
      <c r="B8035">
        <v>3.8934000000000002E-10</v>
      </c>
      <c r="C8035" t="s">
        <v>35</v>
      </c>
      <c r="D8035" t="s">
        <v>15</v>
      </c>
      <c r="F8035" t="s">
        <v>36</v>
      </c>
      <c r="G8035">
        <v>2</v>
      </c>
      <c r="H8035">
        <v>-21.666568118067421</v>
      </c>
      <c r="I8035">
        <v>9.798894162072011E-2</v>
      </c>
      <c r="J8035" t="s">
        <v>340</v>
      </c>
      <c r="L8035" t="s">
        <v>1452</v>
      </c>
    </row>
    <row r="8036" spans="1:12" x14ac:dyDescent="0.2">
      <c r="A8036" t="s">
        <v>1453</v>
      </c>
      <c r="B8036">
        <v>4.7130000000000002E-10</v>
      </c>
      <c r="C8036" t="s">
        <v>35</v>
      </c>
      <c r="D8036" t="s">
        <v>15</v>
      </c>
      <c r="F8036" t="s">
        <v>36</v>
      </c>
      <c r="G8036">
        <v>2</v>
      </c>
      <c r="H8036">
        <v>-21.47552628199886</v>
      </c>
      <c r="I8036">
        <v>9.798894162072011E-2</v>
      </c>
      <c r="J8036" t="s">
        <v>340</v>
      </c>
      <c r="L8036" t="s">
        <v>1453</v>
      </c>
    </row>
    <row r="8037" spans="1:12" x14ac:dyDescent="0.2">
      <c r="A8037" t="s">
        <v>1454</v>
      </c>
      <c r="B8037">
        <v>6.1474000000000004E-11</v>
      </c>
      <c r="C8037" t="s">
        <v>35</v>
      </c>
      <c r="D8037" t="s">
        <v>15</v>
      </c>
      <c r="F8037" t="s">
        <v>36</v>
      </c>
      <c r="G8037">
        <v>2</v>
      </c>
      <c r="H8037">
        <v>-23.51240679473371</v>
      </c>
      <c r="I8037">
        <v>9.798894162072011E-2</v>
      </c>
      <c r="J8037" t="s">
        <v>340</v>
      </c>
      <c r="L8037" t="s">
        <v>1454</v>
      </c>
    </row>
    <row r="8038" spans="1:12" x14ac:dyDescent="0.2">
      <c r="A8038" t="s">
        <v>1455</v>
      </c>
      <c r="B8038">
        <v>1.2458999999999999E-8</v>
      </c>
      <c r="C8038" t="s">
        <v>35</v>
      </c>
      <c r="D8038" t="s">
        <v>15</v>
      </c>
      <c r="F8038" t="s">
        <v>36</v>
      </c>
      <c r="G8038">
        <v>2</v>
      </c>
      <c r="H8038">
        <v>-18.20082258362968</v>
      </c>
      <c r="I8038">
        <v>9.798894162072011E-2</v>
      </c>
      <c r="J8038" t="s">
        <v>340</v>
      </c>
      <c r="L8038" t="s">
        <v>1455</v>
      </c>
    </row>
    <row r="8039" spans="1:12" x14ac:dyDescent="0.2">
      <c r="A8039" t="s">
        <v>1456</v>
      </c>
      <c r="B8039">
        <v>6.5981999999999998E-9</v>
      </c>
      <c r="C8039" t="s">
        <v>35</v>
      </c>
      <c r="D8039" t="s">
        <v>15</v>
      </c>
      <c r="F8039" t="s">
        <v>36</v>
      </c>
      <c r="G8039">
        <v>2</v>
      </c>
      <c r="H8039">
        <v>-18.836468952383601</v>
      </c>
      <c r="I8039">
        <v>9.798894162072011E-2</v>
      </c>
      <c r="J8039" t="s">
        <v>340</v>
      </c>
      <c r="L8039" t="s">
        <v>1456</v>
      </c>
    </row>
    <row r="8040" spans="1:12" x14ac:dyDescent="0.2">
      <c r="A8040" t="s">
        <v>1461</v>
      </c>
      <c r="B8040">
        <v>1.0666E-9</v>
      </c>
      <c r="C8040" t="s">
        <v>49</v>
      </c>
      <c r="D8040" t="s">
        <v>15</v>
      </c>
      <c r="F8040" t="s">
        <v>36</v>
      </c>
      <c r="G8040">
        <v>2</v>
      </c>
      <c r="H8040">
        <v>-20.658789817762049</v>
      </c>
      <c r="I8040">
        <v>9.798894162072011E-2</v>
      </c>
      <c r="J8040" t="s">
        <v>340</v>
      </c>
      <c r="L8040" t="s">
        <v>1461</v>
      </c>
    </row>
    <row r="8041" spans="1:12" x14ac:dyDescent="0.2">
      <c r="A8041" t="s">
        <v>1457</v>
      </c>
      <c r="B8041">
        <v>1.7777000000000001E-8</v>
      </c>
      <c r="C8041" t="s">
        <v>49</v>
      </c>
      <c r="D8041" t="s">
        <v>15</v>
      </c>
      <c r="F8041" t="s">
        <v>36</v>
      </c>
      <c r="G8041">
        <v>2</v>
      </c>
      <c r="H8041">
        <v>-17.845360350005858</v>
      </c>
      <c r="I8041">
        <v>9.798894162072011E-2</v>
      </c>
      <c r="J8041" t="s">
        <v>340</v>
      </c>
      <c r="L8041" t="s">
        <v>1457</v>
      </c>
    </row>
    <row r="8042" spans="1:12" x14ac:dyDescent="0.2">
      <c r="A8042" t="s">
        <v>1462</v>
      </c>
      <c r="B8042">
        <v>5.6487000000000004E-10</v>
      </c>
      <c r="C8042" t="s">
        <v>49</v>
      </c>
      <c r="D8042" t="s">
        <v>15</v>
      </c>
      <c r="F8042" t="s">
        <v>36</v>
      </c>
      <c r="G8042">
        <v>2</v>
      </c>
      <c r="H8042">
        <v>-21.294425499752101</v>
      </c>
      <c r="I8042">
        <v>9.798894162072011E-2</v>
      </c>
      <c r="J8042" t="s">
        <v>340</v>
      </c>
      <c r="L8042" t="s">
        <v>1462</v>
      </c>
    </row>
    <row r="8043" spans="1:12" x14ac:dyDescent="0.2">
      <c r="A8043" t="s">
        <v>1458</v>
      </c>
      <c r="B8043">
        <v>9.4146000000000001E-9</v>
      </c>
      <c r="C8043" t="s">
        <v>49</v>
      </c>
      <c r="D8043" t="s">
        <v>15</v>
      </c>
      <c r="F8043" t="s">
        <v>36</v>
      </c>
      <c r="G8043">
        <v>2</v>
      </c>
      <c r="H8043">
        <v>-18.48100416113547</v>
      </c>
      <c r="I8043">
        <v>9.798894162072011E-2</v>
      </c>
      <c r="J8043" t="s">
        <v>340</v>
      </c>
      <c r="L8043" t="s">
        <v>1458</v>
      </c>
    </row>
    <row r="8044" spans="1:12" x14ac:dyDescent="0.2">
      <c r="A8044" t="s">
        <v>341</v>
      </c>
      <c r="B8044">
        <v>2.3616999999999999E-8</v>
      </c>
      <c r="C8044" t="s">
        <v>359</v>
      </c>
      <c r="D8044" t="s">
        <v>15</v>
      </c>
      <c r="F8044" t="s">
        <v>36</v>
      </c>
      <c r="G8044">
        <v>2</v>
      </c>
      <c r="H8044">
        <v>-17.561299045251399</v>
      </c>
      <c r="I8044">
        <v>9.798894162072011E-2</v>
      </c>
      <c r="J8044" t="s">
        <v>340</v>
      </c>
      <c r="L8044" t="s">
        <v>341</v>
      </c>
    </row>
    <row r="8045" spans="1:12" x14ac:dyDescent="0.2">
      <c r="A8045" t="s">
        <v>342</v>
      </c>
      <c r="B8045">
        <v>2.3616999999999999E-8</v>
      </c>
      <c r="C8045" t="s">
        <v>359</v>
      </c>
      <c r="D8045" t="s">
        <v>15</v>
      </c>
      <c r="F8045" t="s">
        <v>36</v>
      </c>
      <c r="G8045">
        <v>2</v>
      </c>
      <c r="H8045">
        <v>-17.561299045251399</v>
      </c>
      <c r="I8045">
        <v>9.798894162072011E-2</v>
      </c>
      <c r="J8045" t="s">
        <v>340</v>
      </c>
      <c r="L8045" t="s">
        <v>342</v>
      </c>
    </row>
    <row r="8046" spans="1:12" x14ac:dyDescent="0.2">
      <c r="A8046" t="s">
        <v>343</v>
      </c>
      <c r="B8046">
        <v>1.2508E-8</v>
      </c>
      <c r="C8046" t="s">
        <v>359</v>
      </c>
      <c r="D8046" t="s">
        <v>15</v>
      </c>
      <c r="F8046" t="s">
        <v>36</v>
      </c>
      <c r="G8046">
        <v>2</v>
      </c>
      <c r="H8046">
        <v>-18.196897397350821</v>
      </c>
      <c r="I8046">
        <v>9.798894162072011E-2</v>
      </c>
      <c r="J8046" t="s">
        <v>340</v>
      </c>
      <c r="L8046" t="s">
        <v>343</v>
      </c>
    </row>
    <row r="8047" spans="1:12" x14ac:dyDescent="0.2">
      <c r="A8047" t="s">
        <v>344</v>
      </c>
      <c r="B8047">
        <v>1.2508E-8</v>
      </c>
      <c r="C8047" t="s">
        <v>359</v>
      </c>
      <c r="D8047" t="s">
        <v>15</v>
      </c>
      <c r="F8047" t="s">
        <v>36</v>
      </c>
      <c r="G8047">
        <v>2</v>
      </c>
      <c r="H8047">
        <v>-18.196897397350821</v>
      </c>
      <c r="I8047">
        <v>9.798894162072011E-2</v>
      </c>
      <c r="J8047" t="s">
        <v>340</v>
      </c>
      <c r="L8047" t="s">
        <v>344</v>
      </c>
    </row>
    <row r="8048" spans="1:12" x14ac:dyDescent="0.2">
      <c r="A8048" t="s">
        <v>345</v>
      </c>
      <c r="B8048">
        <v>2.4797999999999997E-7</v>
      </c>
      <c r="C8048" t="s">
        <v>359</v>
      </c>
      <c r="D8048" t="s">
        <v>15</v>
      </c>
      <c r="F8048" t="s">
        <v>36</v>
      </c>
      <c r="G8048">
        <v>2</v>
      </c>
      <c r="H8048">
        <v>-15.20991773919472</v>
      </c>
      <c r="I8048">
        <v>9.798894162072011E-2</v>
      </c>
      <c r="J8048" t="s">
        <v>340</v>
      </c>
      <c r="L8048" t="s">
        <v>345</v>
      </c>
    </row>
    <row r="8049" spans="1:12" x14ac:dyDescent="0.2">
      <c r="A8049" t="s">
        <v>346</v>
      </c>
      <c r="B8049">
        <v>1.3133E-7</v>
      </c>
      <c r="C8049" t="s">
        <v>359</v>
      </c>
      <c r="D8049" t="s">
        <v>15</v>
      </c>
      <c r="F8049" t="s">
        <v>36</v>
      </c>
      <c r="G8049">
        <v>2</v>
      </c>
      <c r="H8049">
        <v>-15.845552597349339</v>
      </c>
      <c r="I8049">
        <v>9.798894162072011E-2</v>
      </c>
      <c r="J8049" t="s">
        <v>340</v>
      </c>
      <c r="L8049" t="s">
        <v>346</v>
      </c>
    </row>
    <row r="8050" spans="1:12" x14ac:dyDescent="0.2">
      <c r="A8050" t="s">
        <v>347</v>
      </c>
      <c r="B8050">
        <v>4.6489E-8</v>
      </c>
      <c r="C8050" t="s">
        <v>49</v>
      </c>
      <c r="D8050" t="s">
        <v>15</v>
      </c>
      <c r="F8050" t="s">
        <v>36</v>
      </c>
      <c r="G8050">
        <v>2</v>
      </c>
      <c r="H8050">
        <v>-16.884050111477411</v>
      </c>
      <c r="I8050">
        <v>9.798894162072011E-2</v>
      </c>
      <c r="J8050" t="s">
        <v>340</v>
      </c>
      <c r="L8050" t="s">
        <v>347</v>
      </c>
    </row>
    <row r="8051" spans="1:12" x14ac:dyDescent="0.2">
      <c r="A8051" t="s">
        <v>348</v>
      </c>
      <c r="B8051">
        <v>3.3766000000000001E-9</v>
      </c>
      <c r="C8051" t="s">
        <v>49</v>
      </c>
      <c r="D8051" t="s">
        <v>15</v>
      </c>
      <c r="F8051" t="s">
        <v>36</v>
      </c>
      <c r="G8051">
        <v>2</v>
      </c>
      <c r="H8051">
        <v>-19.506396550885459</v>
      </c>
      <c r="I8051">
        <v>9.798894162072011E-2</v>
      </c>
      <c r="J8051" t="s">
        <v>340</v>
      </c>
      <c r="L8051" t="s">
        <v>348</v>
      </c>
    </row>
    <row r="8052" spans="1:12" x14ac:dyDescent="0.2">
      <c r="A8052" t="s">
        <v>349</v>
      </c>
      <c r="B8052">
        <v>1.2213E-8</v>
      </c>
      <c r="C8052" t="s">
        <v>359</v>
      </c>
      <c r="D8052" t="s">
        <v>15</v>
      </c>
      <c r="F8052" t="s">
        <v>36</v>
      </c>
      <c r="G8052">
        <v>2</v>
      </c>
      <c r="H8052">
        <v>-18.220764878757461</v>
      </c>
      <c r="I8052">
        <v>9.798894162072011E-2</v>
      </c>
      <c r="J8052" t="s">
        <v>340</v>
      </c>
      <c r="L8052" t="s">
        <v>349</v>
      </c>
    </row>
    <row r="8053" spans="1:12" x14ac:dyDescent="0.2">
      <c r="A8053" t="s">
        <v>350</v>
      </c>
      <c r="B8053">
        <v>2.0354999999999999E-7</v>
      </c>
      <c r="C8053" t="s">
        <v>359</v>
      </c>
      <c r="D8053" t="s">
        <v>15</v>
      </c>
      <c r="F8053" t="s">
        <v>36</v>
      </c>
      <c r="G8053">
        <v>2</v>
      </c>
      <c r="H8053">
        <v>-15.40735416199742</v>
      </c>
      <c r="I8053">
        <v>9.798894162072011E-2</v>
      </c>
      <c r="J8053" t="s">
        <v>340</v>
      </c>
      <c r="L8053" t="s">
        <v>350</v>
      </c>
    </row>
    <row r="8054" spans="1:12" x14ac:dyDescent="0.2">
      <c r="A8054" t="s">
        <v>351</v>
      </c>
      <c r="B8054">
        <v>6.4681999999999996E-9</v>
      </c>
      <c r="C8054" t="s">
        <v>359</v>
      </c>
      <c r="D8054" t="s">
        <v>15</v>
      </c>
      <c r="F8054" t="s">
        <v>36</v>
      </c>
      <c r="G8054">
        <v>2</v>
      </c>
      <c r="H8054">
        <v>-18.856367974250119</v>
      </c>
      <c r="I8054">
        <v>9.798894162072011E-2</v>
      </c>
      <c r="J8054" t="s">
        <v>340</v>
      </c>
      <c r="L8054" t="s">
        <v>351</v>
      </c>
    </row>
    <row r="8055" spans="1:12" x14ac:dyDescent="0.2">
      <c r="A8055" t="s">
        <v>352</v>
      </c>
      <c r="B8055">
        <v>1.078E-7</v>
      </c>
      <c r="C8055" t="s">
        <v>359</v>
      </c>
      <c r="D8055" t="s">
        <v>15</v>
      </c>
      <c r="F8055" t="s">
        <v>36</v>
      </c>
      <c r="G8055">
        <v>2</v>
      </c>
      <c r="H8055">
        <v>-16.042988178471511</v>
      </c>
      <c r="I8055">
        <v>9.798894162072011E-2</v>
      </c>
      <c r="J8055" t="s">
        <v>340</v>
      </c>
      <c r="L8055" t="s">
        <v>352</v>
      </c>
    </row>
    <row r="8056" spans="1:12" x14ac:dyDescent="0.2">
      <c r="A8056" t="s">
        <v>442</v>
      </c>
      <c r="B8056">
        <v>2.0720999999999999E-3</v>
      </c>
      <c r="C8056" t="s">
        <v>42</v>
      </c>
      <c r="D8056" t="s">
        <v>16</v>
      </c>
      <c r="F8056" t="s">
        <v>36</v>
      </c>
      <c r="G8056">
        <v>2</v>
      </c>
      <c r="H8056">
        <v>-6.1791926932012373</v>
      </c>
      <c r="I8056">
        <v>4.3409845976280087E-2</v>
      </c>
      <c r="J8056" t="s">
        <v>353</v>
      </c>
      <c r="L8056" t="s">
        <v>443</v>
      </c>
    </row>
    <row r="8057" spans="1:12" x14ac:dyDescent="0.2">
      <c r="A8057" t="s">
        <v>354</v>
      </c>
      <c r="B8057">
        <v>-1.8648999999999999E-6</v>
      </c>
      <c r="C8057" t="s">
        <v>49</v>
      </c>
      <c r="D8057" t="s">
        <v>250</v>
      </c>
      <c r="F8057" t="s">
        <v>36</v>
      </c>
      <c r="G8057">
        <v>2</v>
      </c>
      <c r="H8057">
        <v>-13.19230312560901</v>
      </c>
      <c r="I8057">
        <v>4.3409845976280087E-2</v>
      </c>
      <c r="J8057" t="s">
        <v>353</v>
      </c>
      <c r="K8057" t="b">
        <v>1</v>
      </c>
      <c r="L8057" t="s">
        <v>355</v>
      </c>
    </row>
    <row r="8059" spans="1:12" s="2" customFormat="1" x14ac:dyDescent="0.2">
      <c r="A8059" s="2" t="s">
        <v>2</v>
      </c>
      <c r="B8059" s="2" t="s">
        <v>1459</v>
      </c>
    </row>
    <row r="8060" spans="1:12" x14ac:dyDescent="0.2">
      <c r="A8060" t="s">
        <v>4</v>
      </c>
      <c r="B8060" t="s">
        <v>404</v>
      </c>
    </row>
    <row r="8061" spans="1:12" x14ac:dyDescent="0.2">
      <c r="A8061" t="s">
        <v>6</v>
      </c>
      <c r="B8061" t="s">
        <v>1961</v>
      </c>
    </row>
    <row r="8062" spans="1:12" x14ac:dyDescent="0.2">
      <c r="A8062" t="s">
        <v>8</v>
      </c>
      <c r="B8062">
        <v>1</v>
      </c>
    </row>
    <row r="8063" spans="1:12" x14ac:dyDescent="0.2">
      <c r="A8063" t="s">
        <v>9</v>
      </c>
      <c r="B8063" t="s">
        <v>73</v>
      </c>
    </row>
    <row r="8064" spans="1:12" x14ac:dyDescent="0.2">
      <c r="A8064" t="s">
        <v>11</v>
      </c>
      <c r="B8064" t="s">
        <v>12</v>
      </c>
    </row>
    <row r="8065" spans="1:19" x14ac:dyDescent="0.2">
      <c r="A8065" t="s">
        <v>13</v>
      </c>
      <c r="B8065" t="s">
        <v>14</v>
      </c>
    </row>
    <row r="8066" spans="1:19" x14ac:dyDescent="0.2">
      <c r="A8066" t="s">
        <v>15</v>
      </c>
      <c r="B8066" t="s">
        <v>53</v>
      </c>
    </row>
    <row r="8067" spans="1:19" x14ac:dyDescent="0.2">
      <c r="A8067" t="s">
        <v>17</v>
      </c>
    </row>
    <row r="8068" spans="1:19" s="2" customFormat="1" x14ac:dyDescent="0.2">
      <c r="A8068" s="2" t="s">
        <v>18</v>
      </c>
      <c r="B8068" s="2" t="s">
        <v>19</v>
      </c>
      <c r="C8068" s="2" t="s">
        <v>6</v>
      </c>
      <c r="D8068" s="2" t="s">
        <v>15</v>
      </c>
      <c r="E8068" s="2" t="s">
        <v>20</v>
      </c>
      <c r="F8068" s="2" t="s">
        <v>13</v>
      </c>
      <c r="G8068" s="2" t="s">
        <v>21</v>
      </c>
      <c r="H8068" s="2" t="s">
        <v>9</v>
      </c>
      <c r="I8068" s="2" t="s">
        <v>4</v>
      </c>
      <c r="J8068" s="2" t="s">
        <v>1925</v>
      </c>
      <c r="K8068" s="2" t="s">
        <v>1998</v>
      </c>
      <c r="L8068" s="2" t="s">
        <v>2002</v>
      </c>
      <c r="M8068" s="2" t="s">
        <v>2001</v>
      </c>
      <c r="O8068" s="2" t="s">
        <v>2000</v>
      </c>
      <c r="P8068" s="2" t="s">
        <v>2004</v>
      </c>
      <c r="Q8068" s="2" t="s">
        <v>1502</v>
      </c>
      <c r="R8068" s="2" t="s">
        <v>2005</v>
      </c>
      <c r="S8068" s="2" t="s">
        <v>2006</v>
      </c>
    </row>
    <row r="8069" spans="1:19" x14ac:dyDescent="0.2">
      <c r="A8069" t="s">
        <v>335</v>
      </c>
      <c r="B8069">
        <v>3.8502999999999998</v>
      </c>
      <c r="D8069" t="s">
        <v>30</v>
      </c>
      <c r="E8069" t="s">
        <v>336</v>
      </c>
      <c r="F8069" t="s">
        <v>27</v>
      </c>
      <c r="G8069">
        <v>0</v>
      </c>
      <c r="I8069" t="s">
        <v>337</v>
      </c>
    </row>
    <row r="8070" spans="1:19" x14ac:dyDescent="0.2">
      <c r="A8070" t="s">
        <v>29</v>
      </c>
      <c r="B8070">
        <v>0.25026999999999999</v>
      </c>
      <c r="D8070" t="s">
        <v>30</v>
      </c>
      <c r="E8070" t="s">
        <v>31</v>
      </c>
      <c r="F8070" t="s">
        <v>27</v>
      </c>
      <c r="G8070">
        <v>0</v>
      </c>
      <c r="I8070" t="s">
        <v>338</v>
      </c>
    </row>
    <row r="8071" spans="1:19" x14ac:dyDescent="0.2">
      <c r="A8071" t="s">
        <v>1459</v>
      </c>
      <c r="B8071">
        <v>1</v>
      </c>
      <c r="C8071" t="str">
        <f>B8061</f>
        <v>CD</v>
      </c>
      <c r="D8071" t="s">
        <v>53</v>
      </c>
      <c r="E8071" t="s">
        <v>339</v>
      </c>
      <c r="F8071" t="s">
        <v>33</v>
      </c>
      <c r="G8071">
        <v>0</v>
      </c>
      <c r="H8071" t="s">
        <v>73</v>
      </c>
      <c r="J8071">
        <f>VLOOKUP(C8071,'extension - production vol'!$B$6:$D$235,3,0)</f>
        <v>27.3</v>
      </c>
    </row>
    <row r="8072" spans="1:19" x14ac:dyDescent="0.2">
      <c r="A8072" t="s">
        <v>1439</v>
      </c>
      <c r="B8072">
        <v>6.4265290829504533E-9</v>
      </c>
      <c r="C8072" t="s">
        <v>49</v>
      </c>
      <c r="D8072" t="s">
        <v>15</v>
      </c>
      <c r="F8072" t="s">
        <v>36</v>
      </c>
      <c r="G8072">
        <v>0</v>
      </c>
      <c r="H8072" t="s">
        <v>1439</v>
      </c>
      <c r="I8072" t="s">
        <v>340</v>
      </c>
    </row>
    <row r="8073" spans="1:19" x14ac:dyDescent="0.2">
      <c r="A8073" t="s">
        <v>1440</v>
      </c>
      <c r="B8073">
        <v>7.9051994914169298E-8</v>
      </c>
      <c r="C8073" t="s">
        <v>49</v>
      </c>
      <c r="D8073" t="s">
        <v>15</v>
      </c>
      <c r="F8073" t="s">
        <v>36</v>
      </c>
      <c r="G8073">
        <v>0</v>
      </c>
      <c r="H8073" t="s">
        <v>1440</v>
      </c>
      <c r="I8073" t="s">
        <v>340</v>
      </c>
    </row>
    <row r="8074" spans="1:19" x14ac:dyDescent="0.2">
      <c r="A8074" t="s">
        <v>1441</v>
      </c>
      <c r="B8074">
        <v>4.3905136743696912E-9</v>
      </c>
      <c r="C8074" t="s">
        <v>35</v>
      </c>
      <c r="D8074" t="s">
        <v>15</v>
      </c>
      <c r="F8074" t="s">
        <v>36</v>
      </c>
      <c r="G8074">
        <v>0</v>
      </c>
      <c r="H8074" t="s">
        <v>1441</v>
      </c>
      <c r="I8074" t="s">
        <v>340</v>
      </c>
    </row>
    <row r="8075" spans="1:19" x14ac:dyDescent="0.2">
      <c r="A8075" t="s">
        <v>1442</v>
      </c>
      <c r="B8075">
        <v>1.0521308675626849E-7</v>
      </c>
      <c r="C8075" t="s">
        <v>35</v>
      </c>
      <c r="D8075" t="s">
        <v>15</v>
      </c>
      <c r="F8075" t="s">
        <v>36</v>
      </c>
      <c r="G8075">
        <v>0</v>
      </c>
      <c r="H8075" t="s">
        <v>1442</v>
      </c>
      <c r="I8075" t="s">
        <v>340</v>
      </c>
    </row>
    <row r="8076" spans="1:19" x14ac:dyDescent="0.2">
      <c r="A8076" t="s">
        <v>341</v>
      </c>
      <c r="B8076">
        <v>2.1036182300075951E-7</v>
      </c>
      <c r="C8076" t="s">
        <v>35</v>
      </c>
      <c r="D8076" t="s">
        <v>15</v>
      </c>
      <c r="F8076" t="s">
        <v>36</v>
      </c>
      <c r="G8076">
        <v>0</v>
      </c>
      <c r="H8076" t="s">
        <v>341</v>
      </c>
      <c r="I8076" t="s">
        <v>340</v>
      </c>
    </row>
    <row r="8077" spans="1:19" x14ac:dyDescent="0.2">
      <c r="A8077" t="s">
        <v>342</v>
      </c>
      <c r="B8077">
        <v>2.1036182300075951E-7</v>
      </c>
      <c r="C8077" t="s">
        <v>35</v>
      </c>
      <c r="D8077" t="s">
        <v>15</v>
      </c>
      <c r="F8077" t="s">
        <v>36</v>
      </c>
      <c r="G8077">
        <v>0</v>
      </c>
      <c r="H8077" t="s">
        <v>342</v>
      </c>
      <c r="I8077" t="s">
        <v>340</v>
      </c>
    </row>
    <row r="8078" spans="1:19" x14ac:dyDescent="0.2">
      <c r="A8078" t="s">
        <v>343</v>
      </c>
      <c r="B8078">
        <v>1.161457169463653E-7</v>
      </c>
      <c r="C8078" t="s">
        <v>35</v>
      </c>
      <c r="D8078" t="s">
        <v>15</v>
      </c>
      <c r="F8078" t="s">
        <v>36</v>
      </c>
      <c r="G8078">
        <v>0</v>
      </c>
      <c r="H8078" t="s">
        <v>343</v>
      </c>
      <c r="I8078" t="s">
        <v>340</v>
      </c>
    </row>
    <row r="8079" spans="1:19" x14ac:dyDescent="0.2">
      <c r="A8079" t="s">
        <v>344</v>
      </c>
      <c r="B8079">
        <v>1.161457169463653E-7</v>
      </c>
      <c r="C8079" t="s">
        <v>35</v>
      </c>
      <c r="D8079" t="s">
        <v>15</v>
      </c>
      <c r="F8079" t="s">
        <v>36</v>
      </c>
      <c r="G8079">
        <v>0</v>
      </c>
      <c r="H8079" t="s">
        <v>344</v>
      </c>
      <c r="I8079" t="s">
        <v>340</v>
      </c>
    </row>
    <row r="8080" spans="1:19" x14ac:dyDescent="0.2">
      <c r="A8080" t="s">
        <v>345</v>
      </c>
      <c r="B8080">
        <v>2.1895696433061281E-6</v>
      </c>
      <c r="C8080" t="s">
        <v>35</v>
      </c>
      <c r="D8080" t="s">
        <v>15</v>
      </c>
      <c r="F8080" t="s">
        <v>36</v>
      </c>
      <c r="G8080">
        <v>0</v>
      </c>
      <c r="H8080" t="s">
        <v>345</v>
      </c>
      <c r="I8080" t="s">
        <v>340</v>
      </c>
    </row>
    <row r="8081" spans="1:9" x14ac:dyDescent="0.2">
      <c r="A8081" t="s">
        <v>346</v>
      </c>
      <c r="B8081">
        <v>1.2113722961667671E-6</v>
      </c>
      <c r="C8081" t="s">
        <v>35</v>
      </c>
      <c r="D8081" t="s">
        <v>15</v>
      </c>
      <c r="F8081" t="s">
        <v>36</v>
      </c>
      <c r="G8081">
        <v>0</v>
      </c>
      <c r="H8081" t="s">
        <v>346</v>
      </c>
      <c r="I8081" t="s">
        <v>340</v>
      </c>
    </row>
    <row r="8082" spans="1:9" x14ac:dyDescent="0.2">
      <c r="A8082" t="s">
        <v>347</v>
      </c>
      <c r="B8082">
        <v>1.5412295411323661E-7</v>
      </c>
      <c r="C8082" t="s">
        <v>49</v>
      </c>
      <c r="D8082" t="s">
        <v>15</v>
      </c>
      <c r="F8082" t="s">
        <v>36</v>
      </c>
      <c r="G8082">
        <v>0</v>
      </c>
      <c r="H8082" t="s">
        <v>347</v>
      </c>
      <c r="I8082" t="s">
        <v>340</v>
      </c>
    </row>
    <row r="8083" spans="1:9" x14ac:dyDescent="0.2">
      <c r="A8083" t="s">
        <v>348</v>
      </c>
      <c r="B8083">
        <v>3.281510868019834E-9</v>
      </c>
      <c r="C8083" t="s">
        <v>49</v>
      </c>
      <c r="D8083" t="s">
        <v>15</v>
      </c>
      <c r="F8083" t="s">
        <v>36</v>
      </c>
      <c r="G8083">
        <v>0</v>
      </c>
      <c r="H8083" t="s">
        <v>348</v>
      </c>
      <c r="I8083" t="s">
        <v>340</v>
      </c>
    </row>
    <row r="8084" spans="1:9" x14ac:dyDescent="0.2">
      <c r="A8084" t="s">
        <v>349</v>
      </c>
      <c r="B8084">
        <v>9.554485716244923E-8</v>
      </c>
      <c r="C8084" t="s">
        <v>35</v>
      </c>
      <c r="D8084" t="s">
        <v>15</v>
      </c>
      <c r="F8084" t="s">
        <v>36</v>
      </c>
      <c r="G8084">
        <v>0</v>
      </c>
      <c r="H8084" t="s">
        <v>349</v>
      </c>
      <c r="I8084" t="s">
        <v>340</v>
      </c>
    </row>
    <row r="8085" spans="1:9" x14ac:dyDescent="0.2">
      <c r="A8085" t="s">
        <v>350</v>
      </c>
      <c r="B8085">
        <v>2.2976263270017552E-6</v>
      </c>
      <c r="C8085" t="s">
        <v>35</v>
      </c>
      <c r="D8085" t="s">
        <v>15</v>
      </c>
      <c r="F8085" t="s">
        <v>36</v>
      </c>
      <c r="G8085">
        <v>0</v>
      </c>
      <c r="H8085" t="s">
        <v>350</v>
      </c>
      <c r="I8085" t="s">
        <v>340</v>
      </c>
    </row>
    <row r="8086" spans="1:9" x14ac:dyDescent="0.2">
      <c r="A8086" t="s">
        <v>351</v>
      </c>
      <c r="B8086">
        <v>5.3061518888431617E-8</v>
      </c>
      <c r="C8086" t="s">
        <v>35</v>
      </c>
      <c r="D8086" t="s">
        <v>15</v>
      </c>
      <c r="F8086" t="s">
        <v>36</v>
      </c>
      <c r="G8086">
        <v>0</v>
      </c>
      <c r="H8086" t="s">
        <v>351</v>
      </c>
      <c r="I8086" t="s">
        <v>340</v>
      </c>
    </row>
    <row r="8087" spans="1:9" x14ac:dyDescent="0.2">
      <c r="A8087" t="s">
        <v>352</v>
      </c>
      <c r="B8087">
        <v>1.2739314288326559E-6</v>
      </c>
      <c r="C8087" t="s">
        <v>35</v>
      </c>
      <c r="D8087" t="s">
        <v>15</v>
      </c>
      <c r="F8087" t="s">
        <v>36</v>
      </c>
      <c r="G8087">
        <v>0</v>
      </c>
      <c r="H8087" t="s">
        <v>352</v>
      </c>
      <c r="I8087" t="s">
        <v>340</v>
      </c>
    </row>
    <row r="8088" spans="1:9" x14ac:dyDescent="0.2">
      <c r="A8088" t="s">
        <v>442</v>
      </c>
      <c r="B8088">
        <v>3.7025999999999999E-3</v>
      </c>
      <c r="C8088" t="s">
        <v>42</v>
      </c>
      <c r="D8088" t="s">
        <v>16</v>
      </c>
      <c r="F8088" t="s">
        <v>36</v>
      </c>
      <c r="G8088">
        <v>0</v>
      </c>
      <c r="H8088" t="s">
        <v>443</v>
      </c>
      <c r="I8088" t="s">
        <v>353</v>
      </c>
    </row>
    <row r="8089" spans="1:9" x14ac:dyDescent="0.2">
      <c r="A8089" t="s">
        <v>354</v>
      </c>
      <c r="B8089">
        <v>-3.3322999999999998E-6</v>
      </c>
      <c r="C8089" t="s">
        <v>49</v>
      </c>
      <c r="D8089" t="s">
        <v>250</v>
      </c>
      <c r="F8089" t="s">
        <v>36</v>
      </c>
      <c r="G8089">
        <v>0</v>
      </c>
      <c r="H8089" t="s">
        <v>355</v>
      </c>
      <c r="I8089" t="s">
        <v>353</v>
      </c>
    </row>
    <row r="8091" spans="1:9" s="2" customFormat="1" x14ac:dyDescent="0.2">
      <c r="A8091" s="2" t="s">
        <v>2</v>
      </c>
      <c r="B8091" s="2" t="s">
        <v>1460</v>
      </c>
    </row>
    <row r="8092" spans="1:9" x14ac:dyDescent="0.2">
      <c r="A8092" t="s">
        <v>4</v>
      </c>
      <c r="B8092" t="s">
        <v>404</v>
      </c>
    </row>
    <row r="8093" spans="1:9" x14ac:dyDescent="0.2">
      <c r="A8093" t="s">
        <v>6</v>
      </c>
      <c r="B8093" t="s">
        <v>1961</v>
      </c>
    </row>
    <row r="8094" spans="1:9" x14ac:dyDescent="0.2">
      <c r="A8094" t="s">
        <v>8</v>
      </c>
      <c r="B8094">
        <v>1</v>
      </c>
    </row>
    <row r="8095" spans="1:9" x14ac:dyDescent="0.2">
      <c r="A8095" t="s">
        <v>9</v>
      </c>
      <c r="B8095" t="s">
        <v>73</v>
      </c>
    </row>
    <row r="8096" spans="1:9" x14ac:dyDescent="0.2">
      <c r="A8096" t="s">
        <v>11</v>
      </c>
      <c r="B8096" t="s">
        <v>12</v>
      </c>
    </row>
    <row r="8097" spans="1:19" x14ac:dyDescent="0.2">
      <c r="A8097" t="s">
        <v>13</v>
      </c>
      <c r="B8097" t="s">
        <v>14</v>
      </c>
    </row>
    <row r="8098" spans="1:19" x14ac:dyDescent="0.2">
      <c r="A8098" t="s">
        <v>15</v>
      </c>
      <c r="B8098" t="s">
        <v>53</v>
      </c>
    </row>
    <row r="8099" spans="1:19" x14ac:dyDescent="0.2">
      <c r="A8099" t="s">
        <v>17</v>
      </c>
    </row>
    <row r="8100" spans="1:19" s="2" customFormat="1" x14ac:dyDescent="0.2">
      <c r="A8100" s="2" t="s">
        <v>18</v>
      </c>
      <c r="B8100" s="2" t="s">
        <v>19</v>
      </c>
      <c r="C8100" s="2" t="s">
        <v>6</v>
      </c>
      <c r="D8100" s="2" t="s">
        <v>15</v>
      </c>
      <c r="E8100" s="2" t="s">
        <v>20</v>
      </c>
      <c r="F8100" s="2" t="s">
        <v>13</v>
      </c>
      <c r="G8100" s="2" t="s">
        <v>21</v>
      </c>
      <c r="H8100" s="2" t="s">
        <v>9</v>
      </c>
      <c r="I8100" s="2" t="s">
        <v>4</v>
      </c>
      <c r="J8100" s="2" t="s">
        <v>1925</v>
      </c>
      <c r="K8100" s="2" t="s">
        <v>1998</v>
      </c>
      <c r="L8100" s="2" t="s">
        <v>2002</v>
      </c>
      <c r="M8100" s="2" t="s">
        <v>2001</v>
      </c>
      <c r="O8100" s="2" t="s">
        <v>2000</v>
      </c>
      <c r="P8100" s="2" t="s">
        <v>2004</v>
      </c>
      <c r="Q8100" s="2" t="s">
        <v>1502</v>
      </c>
      <c r="R8100" s="2" t="s">
        <v>2005</v>
      </c>
      <c r="S8100" s="2" t="s">
        <v>2006</v>
      </c>
    </row>
    <row r="8101" spans="1:19" x14ac:dyDescent="0.2">
      <c r="A8101" t="s">
        <v>335</v>
      </c>
      <c r="B8101">
        <v>3.8502999999999998</v>
      </c>
      <c r="D8101" t="s">
        <v>30</v>
      </c>
      <c r="E8101" t="s">
        <v>336</v>
      </c>
      <c r="F8101" t="s">
        <v>27</v>
      </c>
      <c r="G8101">
        <v>0</v>
      </c>
      <c r="I8101" t="s">
        <v>337</v>
      </c>
    </row>
    <row r="8102" spans="1:19" x14ac:dyDescent="0.2">
      <c r="A8102" t="s">
        <v>29</v>
      </c>
      <c r="B8102">
        <v>0.25026999999999999</v>
      </c>
      <c r="D8102" t="s">
        <v>30</v>
      </c>
      <c r="E8102" t="s">
        <v>31</v>
      </c>
      <c r="F8102" t="s">
        <v>27</v>
      </c>
      <c r="G8102">
        <v>0</v>
      </c>
      <c r="I8102" t="s">
        <v>338</v>
      </c>
    </row>
    <row r="8103" spans="1:19" x14ac:dyDescent="0.2">
      <c r="A8103" t="s">
        <v>1460</v>
      </c>
      <c r="B8103">
        <v>1</v>
      </c>
      <c r="C8103" t="str">
        <f>B8093</f>
        <v>CD</v>
      </c>
      <c r="D8103" t="s">
        <v>53</v>
      </c>
      <c r="E8103" t="s">
        <v>339</v>
      </c>
      <c r="F8103" t="s">
        <v>33</v>
      </c>
      <c r="G8103">
        <v>0</v>
      </c>
      <c r="H8103" t="s">
        <v>73</v>
      </c>
      <c r="J8103">
        <f>VLOOKUP(C8103,'extension - production vol'!$B$6:$D$235,3,0)</f>
        <v>27.3</v>
      </c>
    </row>
    <row r="8104" spans="1:19" x14ac:dyDescent="0.2">
      <c r="A8104" t="s">
        <v>1434</v>
      </c>
      <c r="B8104">
        <v>3.3521534714391271E-8</v>
      </c>
      <c r="C8104" t="s">
        <v>49</v>
      </c>
      <c r="D8104" t="s">
        <v>15</v>
      </c>
      <c r="F8104" t="s">
        <v>36</v>
      </c>
      <c r="G8104">
        <v>0</v>
      </c>
      <c r="H8104" t="s">
        <v>1434</v>
      </c>
      <c r="I8104" t="s">
        <v>340</v>
      </c>
    </row>
    <row r="8105" spans="1:19" x14ac:dyDescent="0.2">
      <c r="A8105" t="s">
        <v>1435</v>
      </c>
      <c r="B8105">
        <v>1.7708617649119798E-8</v>
      </c>
      <c r="C8105" t="s">
        <v>49</v>
      </c>
      <c r="D8105" t="s">
        <v>15</v>
      </c>
      <c r="F8105" t="s">
        <v>36</v>
      </c>
      <c r="G8105">
        <v>0</v>
      </c>
      <c r="H8105" t="s">
        <v>1435</v>
      </c>
      <c r="I8105" t="s">
        <v>340</v>
      </c>
    </row>
    <row r="8106" spans="1:19" x14ac:dyDescent="0.2">
      <c r="A8106" t="s">
        <v>1452</v>
      </c>
      <c r="B8106">
        <v>3.0570455872195341E-10</v>
      </c>
      <c r="C8106" t="s">
        <v>35</v>
      </c>
      <c r="D8106" t="s">
        <v>15</v>
      </c>
      <c r="F8106" t="s">
        <v>36</v>
      </c>
      <c r="G8106">
        <v>0</v>
      </c>
      <c r="H8106" t="s">
        <v>1452</v>
      </c>
      <c r="I8106" t="s">
        <v>340</v>
      </c>
    </row>
    <row r="8107" spans="1:19" x14ac:dyDescent="0.2">
      <c r="A8107" t="s">
        <v>1453</v>
      </c>
      <c r="B8107">
        <v>3.7018911407736551E-10</v>
      </c>
      <c r="C8107" t="s">
        <v>35</v>
      </c>
      <c r="D8107" t="s">
        <v>15</v>
      </c>
      <c r="F8107" t="s">
        <v>36</v>
      </c>
      <c r="G8107">
        <v>0</v>
      </c>
      <c r="H8107" t="s">
        <v>1453</v>
      </c>
      <c r="I8107" t="s">
        <v>340</v>
      </c>
    </row>
    <row r="8108" spans="1:19" x14ac:dyDescent="0.2">
      <c r="A8108" t="s">
        <v>1454</v>
      </c>
      <c r="B8108">
        <v>4.824400067330827E-11</v>
      </c>
      <c r="C8108" t="s">
        <v>35</v>
      </c>
      <c r="D8108" t="s">
        <v>15</v>
      </c>
      <c r="F8108" t="s">
        <v>36</v>
      </c>
      <c r="G8108">
        <v>0</v>
      </c>
      <c r="H8108" t="s">
        <v>1454</v>
      </c>
      <c r="I8108" t="s">
        <v>340</v>
      </c>
    </row>
    <row r="8109" spans="1:19" x14ac:dyDescent="0.2">
      <c r="A8109" t="s">
        <v>1455</v>
      </c>
      <c r="B8109">
        <v>9.7920991465625702E-9</v>
      </c>
      <c r="C8109" t="s">
        <v>35</v>
      </c>
      <c r="D8109" t="s">
        <v>15</v>
      </c>
      <c r="F8109" t="s">
        <v>36</v>
      </c>
      <c r="G8109">
        <v>0</v>
      </c>
      <c r="H8109" t="s">
        <v>1455</v>
      </c>
      <c r="I8109" t="s">
        <v>340</v>
      </c>
    </row>
    <row r="8110" spans="1:19" x14ac:dyDescent="0.2">
      <c r="A8110" t="s">
        <v>1456</v>
      </c>
      <c r="B8110">
        <v>5.1826475970831156E-9</v>
      </c>
      <c r="C8110" t="s">
        <v>35</v>
      </c>
      <c r="D8110" t="s">
        <v>15</v>
      </c>
      <c r="F8110" t="s">
        <v>36</v>
      </c>
      <c r="G8110">
        <v>0</v>
      </c>
      <c r="H8110" t="s">
        <v>1456</v>
      </c>
      <c r="I8110" t="s">
        <v>340</v>
      </c>
    </row>
    <row r="8111" spans="1:19" x14ac:dyDescent="0.2">
      <c r="A8111" t="s">
        <v>1461</v>
      </c>
      <c r="B8111">
        <v>5.3404337904433668E-9</v>
      </c>
      <c r="C8111" t="s">
        <v>49</v>
      </c>
      <c r="D8111" t="s">
        <v>15</v>
      </c>
      <c r="F8111" t="s">
        <v>36</v>
      </c>
      <c r="G8111">
        <v>0</v>
      </c>
      <c r="H8111" t="s">
        <v>1461</v>
      </c>
      <c r="I8111" t="s">
        <v>340</v>
      </c>
    </row>
    <row r="8112" spans="1:19" x14ac:dyDescent="0.2">
      <c r="A8112" t="s">
        <v>1457</v>
      </c>
      <c r="B8112">
        <v>6.2434324500307844E-8</v>
      </c>
      <c r="C8112" t="s">
        <v>49</v>
      </c>
      <c r="D8112" t="s">
        <v>15</v>
      </c>
      <c r="F8112" t="s">
        <v>36</v>
      </c>
      <c r="G8112">
        <v>0</v>
      </c>
      <c r="H8112" t="s">
        <v>1457</v>
      </c>
      <c r="I8112" t="s">
        <v>340</v>
      </c>
    </row>
    <row r="8113" spans="1:22" x14ac:dyDescent="0.2">
      <c r="A8113" t="s">
        <v>1462</v>
      </c>
      <c r="B8113">
        <v>1.9816111689228142E-9</v>
      </c>
      <c r="C8113" t="s">
        <v>49</v>
      </c>
      <c r="D8113" t="s">
        <v>15</v>
      </c>
      <c r="F8113" t="s">
        <v>36</v>
      </c>
      <c r="G8113">
        <v>0</v>
      </c>
      <c r="H8113" t="s">
        <v>1462</v>
      </c>
      <c r="I8113" t="s">
        <v>340</v>
      </c>
    </row>
    <row r="8114" spans="1:22" x14ac:dyDescent="0.2">
      <c r="A8114" t="s">
        <v>1458</v>
      </c>
      <c r="B8114">
        <v>3.3001000093019847E-8</v>
      </c>
      <c r="C8114" t="s">
        <v>49</v>
      </c>
      <c r="D8114" t="s">
        <v>15</v>
      </c>
      <c r="F8114" t="s">
        <v>36</v>
      </c>
      <c r="G8114">
        <v>0</v>
      </c>
      <c r="H8114" t="s">
        <v>1458</v>
      </c>
      <c r="I8114" t="s">
        <v>340</v>
      </c>
    </row>
    <row r="8115" spans="1:22" x14ac:dyDescent="0.2">
      <c r="A8115" t="s">
        <v>442</v>
      </c>
      <c r="B8115">
        <v>3.7025999999999999E-3</v>
      </c>
      <c r="C8115" t="s">
        <v>42</v>
      </c>
      <c r="D8115" t="s">
        <v>16</v>
      </c>
      <c r="F8115" t="s">
        <v>36</v>
      </c>
      <c r="G8115">
        <v>0</v>
      </c>
      <c r="H8115" t="s">
        <v>443</v>
      </c>
      <c r="I8115" t="s">
        <v>353</v>
      </c>
    </row>
    <row r="8116" spans="1:22" x14ac:dyDescent="0.2">
      <c r="A8116" t="s">
        <v>354</v>
      </c>
      <c r="B8116">
        <v>-3.3322999999999998E-6</v>
      </c>
      <c r="C8116" t="s">
        <v>49</v>
      </c>
      <c r="D8116" t="s">
        <v>250</v>
      </c>
      <c r="F8116" t="s">
        <v>36</v>
      </c>
      <c r="G8116">
        <v>0</v>
      </c>
      <c r="H8116" t="s">
        <v>355</v>
      </c>
      <c r="I8116" t="s">
        <v>353</v>
      </c>
    </row>
    <row r="8118" spans="1:22" s="2" customFormat="1" x14ac:dyDescent="0.2">
      <c r="A8118" s="2" t="s">
        <v>2</v>
      </c>
      <c r="B8118" s="2" t="s">
        <v>332</v>
      </c>
    </row>
    <row r="8119" spans="1:22" x14ac:dyDescent="0.2">
      <c r="A8119" t="s">
        <v>4</v>
      </c>
      <c r="B8119" t="s">
        <v>356</v>
      </c>
    </row>
    <row r="8120" spans="1:22" x14ac:dyDescent="0.2">
      <c r="A8120" t="s">
        <v>6</v>
      </c>
      <c r="B8120" t="s">
        <v>1961</v>
      </c>
    </row>
    <row r="8121" spans="1:22" x14ac:dyDescent="0.2">
      <c r="A8121" t="s">
        <v>8</v>
      </c>
      <c r="B8121">
        <v>1</v>
      </c>
    </row>
    <row r="8122" spans="1:22" x14ac:dyDescent="0.2">
      <c r="A8122" t="s">
        <v>9</v>
      </c>
      <c r="B8122" t="s">
        <v>73</v>
      </c>
    </row>
    <row r="8123" spans="1:22" x14ac:dyDescent="0.2">
      <c r="A8123" t="s">
        <v>11</v>
      </c>
      <c r="B8123" t="s">
        <v>12</v>
      </c>
    </row>
    <row r="8124" spans="1:22" x14ac:dyDescent="0.2">
      <c r="A8124" t="s">
        <v>13</v>
      </c>
      <c r="B8124" t="s">
        <v>14</v>
      </c>
    </row>
    <row r="8125" spans="1:22" x14ac:dyDescent="0.2">
      <c r="A8125" t="s">
        <v>15</v>
      </c>
      <c r="B8125" t="s">
        <v>53</v>
      </c>
    </row>
    <row r="8126" spans="1:22" x14ac:dyDescent="0.2">
      <c r="A8126" t="s">
        <v>17</v>
      </c>
    </row>
    <row r="8127" spans="1:22" s="2" customFormat="1" x14ac:dyDescent="0.2">
      <c r="A8127" s="2" t="s">
        <v>18</v>
      </c>
      <c r="B8127" s="2" t="s">
        <v>19</v>
      </c>
      <c r="C8127" s="2" t="s">
        <v>6</v>
      </c>
      <c r="D8127" s="2" t="s">
        <v>15</v>
      </c>
      <c r="E8127" s="2" t="s">
        <v>20</v>
      </c>
      <c r="F8127" s="2" t="s">
        <v>13</v>
      </c>
      <c r="G8127" s="2" t="s">
        <v>21</v>
      </c>
      <c r="H8127" s="2" t="s">
        <v>22</v>
      </c>
      <c r="I8127" s="2" t="s">
        <v>23</v>
      </c>
      <c r="J8127" s="2" t="s">
        <v>4</v>
      </c>
      <c r="K8127" s="2" t="s">
        <v>24</v>
      </c>
      <c r="L8127" s="2" t="s">
        <v>9</v>
      </c>
      <c r="M8127" s="2" t="s">
        <v>1998</v>
      </c>
      <c r="O8127" s="2" t="s">
        <v>2002</v>
      </c>
      <c r="P8127" s="2" t="s">
        <v>2003</v>
      </c>
      <c r="Q8127" s="2" t="s">
        <v>2001</v>
      </c>
      <c r="R8127" s="2" t="s">
        <v>2000</v>
      </c>
      <c r="S8127" s="2" t="s">
        <v>2004</v>
      </c>
      <c r="T8127" s="2" t="s">
        <v>1502</v>
      </c>
      <c r="U8127" s="2" t="s">
        <v>2005</v>
      </c>
      <c r="V8127" s="2" t="s">
        <v>2006</v>
      </c>
    </row>
    <row r="8128" spans="1:22" x14ac:dyDescent="0.2">
      <c r="A8128" t="s">
        <v>335</v>
      </c>
      <c r="B8128">
        <v>3.8502999999999998</v>
      </c>
      <c r="D8128" t="s">
        <v>30</v>
      </c>
      <c r="E8128" t="s">
        <v>336</v>
      </c>
      <c r="F8128" t="s">
        <v>27</v>
      </c>
      <c r="G8128">
        <v>2</v>
      </c>
      <c r="H8128">
        <v>1.348151067341848</v>
      </c>
      <c r="I8128">
        <v>4.3409845976280087E-2</v>
      </c>
      <c r="J8128" t="s">
        <v>337</v>
      </c>
    </row>
    <row r="8129" spans="1:13" x14ac:dyDescent="0.2">
      <c r="A8129" t="s">
        <v>29</v>
      </c>
      <c r="B8129">
        <v>0.25026999999999999</v>
      </c>
      <c r="D8129" t="s">
        <v>30</v>
      </c>
      <c r="E8129" t="s">
        <v>31</v>
      </c>
      <c r="F8129" t="s">
        <v>27</v>
      </c>
      <c r="G8129">
        <v>2</v>
      </c>
      <c r="H8129">
        <v>-1.385214943900327</v>
      </c>
      <c r="I8129">
        <v>2.439508208471609E-2</v>
      </c>
      <c r="J8129" t="s">
        <v>358</v>
      </c>
    </row>
    <row r="8130" spans="1:13" x14ac:dyDescent="0.2">
      <c r="A8130" t="s">
        <v>332</v>
      </c>
      <c r="B8130">
        <v>1</v>
      </c>
      <c r="C8130" t="str">
        <f>B8120</f>
        <v>CD</v>
      </c>
      <c r="D8130" t="s">
        <v>53</v>
      </c>
      <c r="E8130" t="s">
        <v>339</v>
      </c>
      <c r="F8130" t="s">
        <v>33</v>
      </c>
      <c r="G8130">
        <v>0</v>
      </c>
      <c r="H8130">
        <v>1</v>
      </c>
      <c r="L8130" t="s">
        <v>73</v>
      </c>
      <c r="M8130">
        <f>VLOOKUP(C8130,'extension - production vol'!$B$6:$D$235,3,0)</f>
        <v>27.3</v>
      </c>
    </row>
    <row r="8131" spans="1:13" x14ac:dyDescent="0.2">
      <c r="A8131" t="s">
        <v>1434</v>
      </c>
      <c r="B8131">
        <v>9.5377999999999999E-9</v>
      </c>
      <c r="C8131" t="s">
        <v>49</v>
      </c>
      <c r="D8131" t="s">
        <v>15</v>
      </c>
      <c r="F8131" t="s">
        <v>36</v>
      </c>
      <c r="G8131">
        <v>2</v>
      </c>
      <c r="H8131">
        <v>-18.46800298604678</v>
      </c>
      <c r="I8131">
        <v>9.798894162072011E-2</v>
      </c>
      <c r="J8131" t="s">
        <v>340</v>
      </c>
      <c r="L8131" t="s">
        <v>1434</v>
      </c>
    </row>
    <row r="8132" spans="1:13" x14ac:dyDescent="0.2">
      <c r="A8132" t="s">
        <v>1435</v>
      </c>
      <c r="B8132">
        <v>5.0512999999999997E-9</v>
      </c>
      <c r="C8132" t="s">
        <v>49</v>
      </c>
      <c r="D8132" t="s">
        <v>15</v>
      </c>
      <c r="F8132" t="s">
        <v>36</v>
      </c>
      <c r="G8132">
        <v>2</v>
      </c>
      <c r="H8132">
        <v>-19.10362020104489</v>
      </c>
      <c r="I8132">
        <v>9.798894162072011E-2</v>
      </c>
      <c r="J8132" t="s">
        <v>340</v>
      </c>
      <c r="L8132" t="s">
        <v>1435</v>
      </c>
    </row>
    <row r="8133" spans="1:13" x14ac:dyDescent="0.2">
      <c r="A8133" t="s">
        <v>1439</v>
      </c>
      <c r="B8133">
        <v>2.7893999999999999E-9</v>
      </c>
      <c r="C8133" t="s">
        <v>49</v>
      </c>
      <c r="D8133" t="s">
        <v>15</v>
      </c>
      <c r="F8133" t="s">
        <v>36</v>
      </c>
      <c r="G8133">
        <v>2</v>
      </c>
      <c r="H8133">
        <v>-19.697439318003951</v>
      </c>
      <c r="I8133">
        <v>9.798894162072011E-2</v>
      </c>
      <c r="J8133" t="s">
        <v>340</v>
      </c>
      <c r="L8133" t="s">
        <v>1439</v>
      </c>
    </row>
    <row r="8134" spans="1:13" x14ac:dyDescent="0.2">
      <c r="A8134" t="s">
        <v>1440</v>
      </c>
      <c r="B8134">
        <v>5.6277000000000002E-8</v>
      </c>
      <c r="C8134" t="s">
        <v>49</v>
      </c>
      <c r="D8134" t="s">
        <v>15</v>
      </c>
      <c r="F8134" t="s">
        <v>36</v>
      </c>
      <c r="G8134">
        <v>2</v>
      </c>
      <c r="H8134">
        <v>-16.692979911025031</v>
      </c>
      <c r="I8134">
        <v>9.798894162072011E-2</v>
      </c>
      <c r="J8134" t="s">
        <v>340</v>
      </c>
      <c r="L8134" t="s">
        <v>1440</v>
      </c>
    </row>
    <row r="8135" spans="1:13" x14ac:dyDescent="0.2">
      <c r="A8135" t="s">
        <v>1441</v>
      </c>
      <c r="B8135">
        <v>4.4043E-10</v>
      </c>
      <c r="C8135" t="s">
        <v>35</v>
      </c>
      <c r="D8135" t="s">
        <v>15</v>
      </c>
      <c r="F8135" t="s">
        <v>36</v>
      </c>
      <c r="G8135">
        <v>2</v>
      </c>
      <c r="H8135">
        <v>-21.54326959350907</v>
      </c>
      <c r="I8135">
        <v>9.798894162072011E-2</v>
      </c>
      <c r="J8135" t="s">
        <v>340</v>
      </c>
      <c r="L8135" t="s">
        <v>1441</v>
      </c>
    </row>
    <row r="8136" spans="1:13" x14ac:dyDescent="0.2">
      <c r="A8136" t="s">
        <v>1442</v>
      </c>
      <c r="B8136">
        <v>7.3404E-9</v>
      </c>
      <c r="C8136" t="s">
        <v>35</v>
      </c>
      <c r="D8136" t="s">
        <v>15</v>
      </c>
      <c r="F8136" t="s">
        <v>36</v>
      </c>
      <c r="G8136">
        <v>2</v>
      </c>
      <c r="H8136">
        <v>-18.729872499892029</v>
      </c>
      <c r="I8136">
        <v>9.798894162072011E-2</v>
      </c>
      <c r="J8136" t="s">
        <v>340</v>
      </c>
      <c r="L8136" t="s">
        <v>1442</v>
      </c>
    </row>
    <row r="8137" spans="1:13" x14ac:dyDescent="0.2">
      <c r="A8137" t="s">
        <v>1452</v>
      </c>
      <c r="B8137">
        <v>3.8934000000000002E-10</v>
      </c>
      <c r="C8137" t="s">
        <v>35</v>
      </c>
      <c r="D8137" t="s">
        <v>15</v>
      </c>
      <c r="F8137" t="s">
        <v>36</v>
      </c>
      <c r="G8137">
        <v>2</v>
      </c>
      <c r="H8137">
        <v>-21.666568118067421</v>
      </c>
      <c r="I8137">
        <v>9.798894162072011E-2</v>
      </c>
      <c r="J8137" t="s">
        <v>340</v>
      </c>
      <c r="L8137" t="s">
        <v>1452</v>
      </c>
    </row>
    <row r="8138" spans="1:13" x14ac:dyDescent="0.2">
      <c r="A8138" t="s">
        <v>1453</v>
      </c>
      <c r="B8138">
        <v>4.7130000000000002E-10</v>
      </c>
      <c r="C8138" t="s">
        <v>35</v>
      </c>
      <c r="D8138" t="s">
        <v>15</v>
      </c>
      <c r="F8138" t="s">
        <v>36</v>
      </c>
      <c r="G8138">
        <v>2</v>
      </c>
      <c r="H8138">
        <v>-21.47552628199886</v>
      </c>
      <c r="I8138">
        <v>9.798894162072011E-2</v>
      </c>
      <c r="J8138" t="s">
        <v>340</v>
      </c>
      <c r="L8138" t="s">
        <v>1453</v>
      </c>
    </row>
    <row r="8139" spans="1:13" x14ac:dyDescent="0.2">
      <c r="A8139" t="s">
        <v>1454</v>
      </c>
      <c r="B8139">
        <v>6.1474000000000004E-11</v>
      </c>
      <c r="C8139" t="s">
        <v>35</v>
      </c>
      <c r="D8139" t="s">
        <v>15</v>
      </c>
      <c r="F8139" t="s">
        <v>36</v>
      </c>
      <c r="G8139">
        <v>2</v>
      </c>
      <c r="H8139">
        <v>-23.51240679473371</v>
      </c>
      <c r="I8139">
        <v>9.798894162072011E-2</v>
      </c>
      <c r="J8139" t="s">
        <v>340</v>
      </c>
      <c r="L8139" t="s">
        <v>1454</v>
      </c>
    </row>
    <row r="8140" spans="1:13" x14ac:dyDescent="0.2">
      <c r="A8140" t="s">
        <v>1455</v>
      </c>
      <c r="B8140">
        <v>1.2458999999999999E-8</v>
      </c>
      <c r="C8140" t="s">
        <v>35</v>
      </c>
      <c r="D8140" t="s">
        <v>15</v>
      </c>
      <c r="F8140" t="s">
        <v>36</v>
      </c>
      <c r="G8140">
        <v>2</v>
      </c>
      <c r="H8140">
        <v>-18.20082258362968</v>
      </c>
      <c r="I8140">
        <v>9.798894162072011E-2</v>
      </c>
      <c r="J8140" t="s">
        <v>340</v>
      </c>
      <c r="L8140" t="s">
        <v>1455</v>
      </c>
    </row>
    <row r="8141" spans="1:13" x14ac:dyDescent="0.2">
      <c r="A8141" t="s">
        <v>1456</v>
      </c>
      <c r="B8141">
        <v>6.5981999999999998E-9</v>
      </c>
      <c r="C8141" t="s">
        <v>35</v>
      </c>
      <c r="D8141" t="s">
        <v>15</v>
      </c>
      <c r="F8141" t="s">
        <v>36</v>
      </c>
      <c r="G8141">
        <v>2</v>
      </c>
      <c r="H8141">
        <v>-18.836468952383601</v>
      </c>
      <c r="I8141">
        <v>9.798894162072011E-2</v>
      </c>
      <c r="J8141" t="s">
        <v>340</v>
      </c>
      <c r="L8141" t="s">
        <v>1456</v>
      </c>
    </row>
    <row r="8142" spans="1:13" x14ac:dyDescent="0.2">
      <c r="A8142" t="s">
        <v>1461</v>
      </c>
      <c r="B8142">
        <v>1.0666E-9</v>
      </c>
      <c r="C8142" t="s">
        <v>49</v>
      </c>
      <c r="D8142" t="s">
        <v>15</v>
      </c>
      <c r="F8142" t="s">
        <v>36</v>
      </c>
      <c r="G8142">
        <v>2</v>
      </c>
      <c r="H8142">
        <v>-20.658789817762049</v>
      </c>
      <c r="I8142">
        <v>9.798894162072011E-2</v>
      </c>
      <c r="J8142" t="s">
        <v>340</v>
      </c>
      <c r="L8142" t="s">
        <v>1461</v>
      </c>
    </row>
    <row r="8143" spans="1:13" x14ac:dyDescent="0.2">
      <c r="A8143" t="s">
        <v>1457</v>
      </c>
      <c r="B8143">
        <v>1.7777000000000001E-8</v>
      </c>
      <c r="C8143" t="s">
        <v>49</v>
      </c>
      <c r="D8143" t="s">
        <v>15</v>
      </c>
      <c r="F8143" t="s">
        <v>36</v>
      </c>
      <c r="G8143">
        <v>2</v>
      </c>
      <c r="H8143">
        <v>-17.845360350005858</v>
      </c>
      <c r="I8143">
        <v>9.798894162072011E-2</v>
      </c>
      <c r="J8143" t="s">
        <v>340</v>
      </c>
      <c r="L8143" t="s">
        <v>1457</v>
      </c>
    </row>
    <row r="8144" spans="1:13" x14ac:dyDescent="0.2">
      <c r="A8144" t="s">
        <v>1462</v>
      </c>
      <c r="B8144">
        <v>5.6487000000000004E-10</v>
      </c>
      <c r="C8144" t="s">
        <v>49</v>
      </c>
      <c r="D8144" t="s">
        <v>15</v>
      </c>
      <c r="F8144" t="s">
        <v>36</v>
      </c>
      <c r="G8144">
        <v>2</v>
      </c>
      <c r="H8144">
        <v>-21.294425499752101</v>
      </c>
      <c r="I8144">
        <v>9.798894162072011E-2</v>
      </c>
      <c r="J8144" t="s">
        <v>340</v>
      </c>
      <c r="L8144" t="s">
        <v>1462</v>
      </c>
    </row>
    <row r="8145" spans="1:12" x14ac:dyDescent="0.2">
      <c r="A8145" t="s">
        <v>1458</v>
      </c>
      <c r="B8145">
        <v>9.4146000000000001E-9</v>
      </c>
      <c r="C8145" t="s">
        <v>49</v>
      </c>
      <c r="D8145" t="s">
        <v>15</v>
      </c>
      <c r="F8145" t="s">
        <v>36</v>
      </c>
      <c r="G8145">
        <v>2</v>
      </c>
      <c r="H8145">
        <v>-18.48100416113547</v>
      </c>
      <c r="I8145">
        <v>9.798894162072011E-2</v>
      </c>
      <c r="J8145" t="s">
        <v>340</v>
      </c>
      <c r="L8145" t="s">
        <v>1458</v>
      </c>
    </row>
    <row r="8146" spans="1:12" x14ac:dyDescent="0.2">
      <c r="A8146" t="s">
        <v>341</v>
      </c>
      <c r="B8146">
        <v>2.3616999999999999E-8</v>
      </c>
      <c r="C8146" t="s">
        <v>359</v>
      </c>
      <c r="D8146" t="s">
        <v>15</v>
      </c>
      <c r="F8146" t="s">
        <v>36</v>
      </c>
      <c r="G8146">
        <v>2</v>
      </c>
      <c r="H8146">
        <v>-17.561299045251399</v>
      </c>
      <c r="I8146">
        <v>9.798894162072011E-2</v>
      </c>
      <c r="J8146" t="s">
        <v>340</v>
      </c>
      <c r="L8146" t="s">
        <v>341</v>
      </c>
    </row>
    <row r="8147" spans="1:12" x14ac:dyDescent="0.2">
      <c r="A8147" t="s">
        <v>342</v>
      </c>
      <c r="B8147">
        <v>2.3616999999999999E-8</v>
      </c>
      <c r="C8147" t="s">
        <v>359</v>
      </c>
      <c r="D8147" t="s">
        <v>15</v>
      </c>
      <c r="F8147" t="s">
        <v>36</v>
      </c>
      <c r="G8147">
        <v>2</v>
      </c>
      <c r="H8147">
        <v>-17.561299045251399</v>
      </c>
      <c r="I8147">
        <v>9.798894162072011E-2</v>
      </c>
      <c r="J8147" t="s">
        <v>340</v>
      </c>
      <c r="L8147" t="s">
        <v>342</v>
      </c>
    </row>
    <row r="8148" spans="1:12" x14ac:dyDescent="0.2">
      <c r="A8148" t="s">
        <v>343</v>
      </c>
      <c r="B8148">
        <v>1.2508E-8</v>
      </c>
      <c r="C8148" t="s">
        <v>359</v>
      </c>
      <c r="D8148" t="s">
        <v>15</v>
      </c>
      <c r="F8148" t="s">
        <v>36</v>
      </c>
      <c r="G8148">
        <v>2</v>
      </c>
      <c r="H8148">
        <v>-18.196897397350821</v>
      </c>
      <c r="I8148">
        <v>9.798894162072011E-2</v>
      </c>
      <c r="J8148" t="s">
        <v>340</v>
      </c>
      <c r="L8148" t="s">
        <v>343</v>
      </c>
    </row>
    <row r="8149" spans="1:12" x14ac:dyDescent="0.2">
      <c r="A8149" t="s">
        <v>344</v>
      </c>
      <c r="B8149">
        <v>1.2508E-8</v>
      </c>
      <c r="C8149" t="s">
        <v>359</v>
      </c>
      <c r="D8149" t="s">
        <v>15</v>
      </c>
      <c r="F8149" t="s">
        <v>36</v>
      </c>
      <c r="G8149">
        <v>2</v>
      </c>
      <c r="H8149">
        <v>-18.196897397350821</v>
      </c>
      <c r="I8149">
        <v>9.798894162072011E-2</v>
      </c>
      <c r="J8149" t="s">
        <v>340</v>
      </c>
      <c r="L8149" t="s">
        <v>344</v>
      </c>
    </row>
    <row r="8150" spans="1:12" x14ac:dyDescent="0.2">
      <c r="A8150" t="s">
        <v>345</v>
      </c>
      <c r="B8150">
        <v>2.4797999999999997E-7</v>
      </c>
      <c r="C8150" t="s">
        <v>359</v>
      </c>
      <c r="D8150" t="s">
        <v>15</v>
      </c>
      <c r="F8150" t="s">
        <v>36</v>
      </c>
      <c r="G8150">
        <v>2</v>
      </c>
      <c r="H8150">
        <v>-15.20991773919472</v>
      </c>
      <c r="I8150">
        <v>9.798894162072011E-2</v>
      </c>
      <c r="J8150" t="s">
        <v>340</v>
      </c>
      <c r="L8150" t="s">
        <v>345</v>
      </c>
    </row>
    <row r="8151" spans="1:12" x14ac:dyDescent="0.2">
      <c r="A8151" t="s">
        <v>346</v>
      </c>
      <c r="B8151">
        <v>1.3133E-7</v>
      </c>
      <c r="C8151" t="s">
        <v>359</v>
      </c>
      <c r="D8151" t="s">
        <v>15</v>
      </c>
      <c r="F8151" t="s">
        <v>36</v>
      </c>
      <c r="G8151">
        <v>2</v>
      </c>
      <c r="H8151">
        <v>-15.845552597349339</v>
      </c>
      <c r="I8151">
        <v>9.798894162072011E-2</v>
      </c>
      <c r="J8151" t="s">
        <v>340</v>
      </c>
      <c r="L8151" t="s">
        <v>346</v>
      </c>
    </row>
    <row r="8152" spans="1:12" x14ac:dyDescent="0.2">
      <c r="A8152" t="s">
        <v>347</v>
      </c>
      <c r="B8152">
        <v>4.6489E-8</v>
      </c>
      <c r="C8152" t="s">
        <v>49</v>
      </c>
      <c r="D8152" t="s">
        <v>15</v>
      </c>
      <c r="F8152" t="s">
        <v>36</v>
      </c>
      <c r="G8152">
        <v>2</v>
      </c>
      <c r="H8152">
        <v>-16.884050111477411</v>
      </c>
      <c r="I8152">
        <v>9.798894162072011E-2</v>
      </c>
      <c r="J8152" t="s">
        <v>340</v>
      </c>
      <c r="L8152" t="s">
        <v>347</v>
      </c>
    </row>
    <row r="8153" spans="1:12" x14ac:dyDescent="0.2">
      <c r="A8153" t="s">
        <v>348</v>
      </c>
      <c r="B8153">
        <v>3.3766000000000001E-9</v>
      </c>
      <c r="C8153" t="s">
        <v>49</v>
      </c>
      <c r="D8153" t="s">
        <v>15</v>
      </c>
      <c r="F8153" t="s">
        <v>36</v>
      </c>
      <c r="G8153">
        <v>2</v>
      </c>
      <c r="H8153">
        <v>-19.506396550885459</v>
      </c>
      <c r="I8153">
        <v>9.798894162072011E-2</v>
      </c>
      <c r="J8153" t="s">
        <v>340</v>
      </c>
      <c r="L8153" t="s">
        <v>348</v>
      </c>
    </row>
    <row r="8154" spans="1:12" x14ac:dyDescent="0.2">
      <c r="A8154" t="s">
        <v>349</v>
      </c>
      <c r="B8154">
        <v>1.2213E-8</v>
      </c>
      <c r="C8154" t="s">
        <v>359</v>
      </c>
      <c r="D8154" t="s">
        <v>15</v>
      </c>
      <c r="F8154" t="s">
        <v>36</v>
      </c>
      <c r="G8154">
        <v>2</v>
      </c>
      <c r="H8154">
        <v>-18.220764878757461</v>
      </c>
      <c r="I8154">
        <v>9.798894162072011E-2</v>
      </c>
      <c r="J8154" t="s">
        <v>340</v>
      </c>
      <c r="L8154" t="s">
        <v>349</v>
      </c>
    </row>
    <row r="8155" spans="1:12" x14ac:dyDescent="0.2">
      <c r="A8155" t="s">
        <v>350</v>
      </c>
      <c r="B8155">
        <v>2.0354999999999999E-7</v>
      </c>
      <c r="C8155" t="s">
        <v>359</v>
      </c>
      <c r="D8155" t="s">
        <v>15</v>
      </c>
      <c r="F8155" t="s">
        <v>36</v>
      </c>
      <c r="G8155">
        <v>2</v>
      </c>
      <c r="H8155">
        <v>-15.40735416199742</v>
      </c>
      <c r="I8155">
        <v>9.798894162072011E-2</v>
      </c>
      <c r="J8155" t="s">
        <v>340</v>
      </c>
      <c r="L8155" t="s">
        <v>350</v>
      </c>
    </row>
    <row r="8156" spans="1:12" x14ac:dyDescent="0.2">
      <c r="A8156" t="s">
        <v>351</v>
      </c>
      <c r="B8156">
        <v>6.4681999999999996E-9</v>
      </c>
      <c r="C8156" t="s">
        <v>359</v>
      </c>
      <c r="D8156" t="s">
        <v>15</v>
      </c>
      <c r="F8156" t="s">
        <v>36</v>
      </c>
      <c r="G8156">
        <v>2</v>
      </c>
      <c r="H8156">
        <v>-18.856367974250119</v>
      </c>
      <c r="I8156">
        <v>9.798894162072011E-2</v>
      </c>
      <c r="J8156" t="s">
        <v>340</v>
      </c>
      <c r="L8156" t="s">
        <v>351</v>
      </c>
    </row>
    <row r="8157" spans="1:12" x14ac:dyDescent="0.2">
      <c r="A8157" t="s">
        <v>352</v>
      </c>
      <c r="B8157">
        <v>1.078E-7</v>
      </c>
      <c r="C8157" t="s">
        <v>359</v>
      </c>
      <c r="D8157" t="s">
        <v>15</v>
      </c>
      <c r="F8157" t="s">
        <v>36</v>
      </c>
      <c r="G8157">
        <v>2</v>
      </c>
      <c r="H8157">
        <v>-16.042988178471511</v>
      </c>
      <c r="I8157">
        <v>9.798894162072011E-2</v>
      </c>
      <c r="J8157" t="s">
        <v>340</v>
      </c>
      <c r="L8157" t="s">
        <v>352</v>
      </c>
    </row>
    <row r="8158" spans="1:12" x14ac:dyDescent="0.2">
      <c r="A8158" t="s">
        <v>442</v>
      </c>
      <c r="B8158">
        <v>2.0720999999999999E-3</v>
      </c>
      <c r="C8158" t="s">
        <v>42</v>
      </c>
      <c r="D8158" t="s">
        <v>16</v>
      </c>
      <c r="F8158" t="s">
        <v>36</v>
      </c>
      <c r="G8158">
        <v>2</v>
      </c>
      <c r="H8158">
        <v>-6.1791926932012373</v>
      </c>
      <c r="I8158">
        <v>4.3409845976280087E-2</v>
      </c>
      <c r="J8158" t="s">
        <v>353</v>
      </c>
      <c r="L8158" t="s">
        <v>443</v>
      </c>
    </row>
    <row r="8159" spans="1:12" x14ac:dyDescent="0.2">
      <c r="A8159" t="s">
        <v>354</v>
      </c>
      <c r="B8159">
        <v>-1.8648999999999999E-6</v>
      </c>
      <c r="C8159" t="s">
        <v>49</v>
      </c>
      <c r="D8159" t="s">
        <v>250</v>
      </c>
      <c r="F8159" t="s">
        <v>36</v>
      </c>
      <c r="G8159">
        <v>2</v>
      </c>
      <c r="H8159">
        <v>-13.19230312560901</v>
      </c>
      <c r="I8159">
        <v>4.3409845976280087E-2</v>
      </c>
      <c r="J8159" t="s">
        <v>353</v>
      </c>
      <c r="K8159" t="b">
        <v>1</v>
      </c>
      <c r="L8159" t="s">
        <v>355</v>
      </c>
    </row>
    <row r="8161" spans="1:19" s="2" customFormat="1" x14ac:dyDescent="0.2">
      <c r="A8161" s="2" t="s">
        <v>2</v>
      </c>
      <c r="B8161" s="2" t="s">
        <v>1459</v>
      </c>
    </row>
    <row r="8162" spans="1:19" x14ac:dyDescent="0.2">
      <c r="A8162" t="s">
        <v>4</v>
      </c>
      <c r="B8162" t="s">
        <v>404</v>
      </c>
    </row>
    <row r="8163" spans="1:19" x14ac:dyDescent="0.2">
      <c r="A8163" t="s">
        <v>6</v>
      </c>
      <c r="B8163" t="s">
        <v>1622</v>
      </c>
    </row>
    <row r="8164" spans="1:19" x14ac:dyDescent="0.2">
      <c r="A8164" t="s">
        <v>8</v>
      </c>
      <c r="B8164">
        <v>1</v>
      </c>
    </row>
    <row r="8165" spans="1:19" x14ac:dyDescent="0.2">
      <c r="A8165" t="s">
        <v>9</v>
      </c>
      <c r="B8165" t="s">
        <v>73</v>
      </c>
    </row>
    <row r="8166" spans="1:19" x14ac:dyDescent="0.2">
      <c r="A8166" t="s">
        <v>11</v>
      </c>
      <c r="B8166" t="s">
        <v>12</v>
      </c>
    </row>
    <row r="8167" spans="1:19" x14ac:dyDescent="0.2">
      <c r="A8167" t="s">
        <v>13</v>
      </c>
      <c r="B8167" t="s">
        <v>14</v>
      </c>
    </row>
    <row r="8168" spans="1:19" x14ac:dyDescent="0.2">
      <c r="A8168" t="s">
        <v>15</v>
      </c>
      <c r="B8168" t="s">
        <v>53</v>
      </c>
    </row>
    <row r="8169" spans="1:19" x14ac:dyDescent="0.2">
      <c r="A8169" t="s">
        <v>17</v>
      </c>
    </row>
    <row r="8170" spans="1:19" s="2" customFormat="1" x14ac:dyDescent="0.2">
      <c r="A8170" s="2" t="s">
        <v>18</v>
      </c>
      <c r="B8170" s="2" t="s">
        <v>19</v>
      </c>
      <c r="C8170" s="2" t="s">
        <v>6</v>
      </c>
      <c r="D8170" s="2" t="s">
        <v>15</v>
      </c>
      <c r="E8170" s="2" t="s">
        <v>20</v>
      </c>
      <c r="F8170" s="2" t="s">
        <v>13</v>
      </c>
      <c r="G8170" s="2" t="s">
        <v>21</v>
      </c>
      <c r="H8170" s="2" t="s">
        <v>9</v>
      </c>
      <c r="I8170" s="2" t="s">
        <v>4</v>
      </c>
      <c r="J8170" s="2" t="s">
        <v>1925</v>
      </c>
      <c r="K8170" s="2" t="s">
        <v>1998</v>
      </c>
      <c r="L8170" s="2" t="s">
        <v>2002</v>
      </c>
      <c r="M8170" s="2" t="s">
        <v>2001</v>
      </c>
      <c r="O8170" s="2" t="s">
        <v>2000</v>
      </c>
      <c r="P8170" s="2" t="s">
        <v>2004</v>
      </c>
      <c r="Q8170" s="2" t="s">
        <v>1502</v>
      </c>
      <c r="R8170" s="2" t="s">
        <v>2005</v>
      </c>
      <c r="S8170" s="2" t="s">
        <v>2006</v>
      </c>
    </row>
    <row r="8171" spans="1:19" x14ac:dyDescent="0.2">
      <c r="A8171" t="s">
        <v>335</v>
      </c>
      <c r="B8171">
        <v>3.8502999999999998</v>
      </c>
      <c r="D8171" t="s">
        <v>30</v>
      </c>
      <c r="E8171" t="s">
        <v>336</v>
      </c>
      <c r="F8171" t="s">
        <v>27</v>
      </c>
      <c r="G8171">
        <v>0</v>
      </c>
      <c r="I8171" t="s">
        <v>337</v>
      </c>
    </row>
    <row r="8172" spans="1:19" x14ac:dyDescent="0.2">
      <c r="A8172" t="s">
        <v>29</v>
      </c>
      <c r="B8172">
        <v>0.25026999999999999</v>
      </c>
      <c r="D8172" t="s">
        <v>30</v>
      </c>
      <c r="E8172" t="s">
        <v>31</v>
      </c>
      <c r="F8172" t="s">
        <v>27</v>
      </c>
      <c r="G8172">
        <v>0</v>
      </c>
      <c r="I8172" t="s">
        <v>338</v>
      </c>
    </row>
    <row r="8173" spans="1:19" x14ac:dyDescent="0.2">
      <c r="A8173" t="s">
        <v>1459</v>
      </c>
      <c r="B8173">
        <v>1</v>
      </c>
      <c r="C8173" t="str">
        <f>B8163</f>
        <v>KH</v>
      </c>
      <c r="D8173" t="s">
        <v>53</v>
      </c>
      <c r="E8173" t="s">
        <v>339</v>
      </c>
      <c r="F8173" t="s">
        <v>33</v>
      </c>
      <c r="G8173">
        <v>0</v>
      </c>
      <c r="H8173" t="s">
        <v>73</v>
      </c>
      <c r="J8173">
        <f>VLOOKUP(C8173,'extension - production vol'!$B$6:$D$235,3,0)</f>
        <v>7.859</v>
      </c>
    </row>
    <row r="8174" spans="1:19" x14ac:dyDescent="0.2">
      <c r="A8174" t="s">
        <v>1439</v>
      </c>
      <c r="B8174">
        <v>6.4265290829504533E-9</v>
      </c>
      <c r="C8174" t="s">
        <v>49</v>
      </c>
      <c r="D8174" t="s">
        <v>15</v>
      </c>
      <c r="F8174" t="s">
        <v>36</v>
      </c>
      <c r="G8174">
        <v>0</v>
      </c>
      <c r="H8174" t="s">
        <v>1439</v>
      </c>
      <c r="I8174" t="s">
        <v>340</v>
      </c>
    </row>
    <row r="8175" spans="1:19" x14ac:dyDescent="0.2">
      <c r="A8175" t="s">
        <v>1440</v>
      </c>
      <c r="B8175">
        <v>7.9051994914169298E-8</v>
      </c>
      <c r="C8175" t="s">
        <v>49</v>
      </c>
      <c r="D8175" t="s">
        <v>15</v>
      </c>
      <c r="F8175" t="s">
        <v>36</v>
      </c>
      <c r="G8175">
        <v>0</v>
      </c>
      <c r="H8175" t="s">
        <v>1440</v>
      </c>
      <c r="I8175" t="s">
        <v>340</v>
      </c>
    </row>
    <row r="8176" spans="1:19" x14ac:dyDescent="0.2">
      <c r="A8176" t="s">
        <v>1441</v>
      </c>
      <c r="B8176">
        <v>4.3905136743696912E-9</v>
      </c>
      <c r="C8176" t="s">
        <v>35</v>
      </c>
      <c r="D8176" t="s">
        <v>15</v>
      </c>
      <c r="F8176" t="s">
        <v>36</v>
      </c>
      <c r="G8176">
        <v>0</v>
      </c>
      <c r="H8176" t="s">
        <v>1441</v>
      </c>
      <c r="I8176" t="s">
        <v>340</v>
      </c>
    </row>
    <row r="8177" spans="1:9" x14ac:dyDescent="0.2">
      <c r="A8177" t="s">
        <v>1442</v>
      </c>
      <c r="B8177">
        <v>1.0521308675626849E-7</v>
      </c>
      <c r="C8177" t="s">
        <v>35</v>
      </c>
      <c r="D8177" t="s">
        <v>15</v>
      </c>
      <c r="F8177" t="s">
        <v>36</v>
      </c>
      <c r="G8177">
        <v>0</v>
      </c>
      <c r="H8177" t="s">
        <v>1442</v>
      </c>
      <c r="I8177" t="s">
        <v>340</v>
      </c>
    </row>
    <row r="8178" spans="1:9" x14ac:dyDescent="0.2">
      <c r="A8178" t="s">
        <v>341</v>
      </c>
      <c r="B8178">
        <v>2.1036182300075951E-7</v>
      </c>
      <c r="C8178" t="s">
        <v>35</v>
      </c>
      <c r="D8178" t="s">
        <v>15</v>
      </c>
      <c r="F8178" t="s">
        <v>36</v>
      </c>
      <c r="G8178">
        <v>0</v>
      </c>
      <c r="H8178" t="s">
        <v>341</v>
      </c>
      <c r="I8178" t="s">
        <v>340</v>
      </c>
    </row>
    <row r="8179" spans="1:9" x14ac:dyDescent="0.2">
      <c r="A8179" t="s">
        <v>342</v>
      </c>
      <c r="B8179">
        <v>2.1036182300075951E-7</v>
      </c>
      <c r="C8179" t="s">
        <v>35</v>
      </c>
      <c r="D8179" t="s">
        <v>15</v>
      </c>
      <c r="F8179" t="s">
        <v>36</v>
      </c>
      <c r="G8179">
        <v>0</v>
      </c>
      <c r="H8179" t="s">
        <v>342</v>
      </c>
      <c r="I8179" t="s">
        <v>340</v>
      </c>
    </row>
    <row r="8180" spans="1:9" x14ac:dyDescent="0.2">
      <c r="A8180" t="s">
        <v>343</v>
      </c>
      <c r="B8180">
        <v>1.161457169463653E-7</v>
      </c>
      <c r="C8180" t="s">
        <v>35</v>
      </c>
      <c r="D8180" t="s">
        <v>15</v>
      </c>
      <c r="F8180" t="s">
        <v>36</v>
      </c>
      <c r="G8180">
        <v>0</v>
      </c>
      <c r="H8180" t="s">
        <v>343</v>
      </c>
      <c r="I8180" t="s">
        <v>340</v>
      </c>
    </row>
    <row r="8181" spans="1:9" x14ac:dyDescent="0.2">
      <c r="A8181" t="s">
        <v>344</v>
      </c>
      <c r="B8181">
        <v>1.161457169463653E-7</v>
      </c>
      <c r="C8181" t="s">
        <v>35</v>
      </c>
      <c r="D8181" t="s">
        <v>15</v>
      </c>
      <c r="F8181" t="s">
        <v>36</v>
      </c>
      <c r="G8181">
        <v>0</v>
      </c>
      <c r="H8181" t="s">
        <v>344</v>
      </c>
      <c r="I8181" t="s">
        <v>340</v>
      </c>
    </row>
    <row r="8182" spans="1:9" x14ac:dyDescent="0.2">
      <c r="A8182" t="s">
        <v>345</v>
      </c>
      <c r="B8182">
        <v>2.1895696433061281E-6</v>
      </c>
      <c r="C8182" t="s">
        <v>35</v>
      </c>
      <c r="D8182" t="s">
        <v>15</v>
      </c>
      <c r="F8182" t="s">
        <v>36</v>
      </c>
      <c r="G8182">
        <v>0</v>
      </c>
      <c r="H8182" t="s">
        <v>345</v>
      </c>
      <c r="I8182" t="s">
        <v>340</v>
      </c>
    </row>
    <row r="8183" spans="1:9" x14ac:dyDescent="0.2">
      <c r="A8183" t="s">
        <v>346</v>
      </c>
      <c r="B8183">
        <v>1.2113722961667671E-6</v>
      </c>
      <c r="C8183" t="s">
        <v>35</v>
      </c>
      <c r="D8183" t="s">
        <v>15</v>
      </c>
      <c r="F8183" t="s">
        <v>36</v>
      </c>
      <c r="G8183">
        <v>0</v>
      </c>
      <c r="H8183" t="s">
        <v>346</v>
      </c>
      <c r="I8183" t="s">
        <v>340</v>
      </c>
    </row>
    <row r="8184" spans="1:9" x14ac:dyDescent="0.2">
      <c r="A8184" t="s">
        <v>347</v>
      </c>
      <c r="B8184">
        <v>1.5412295411323661E-7</v>
      </c>
      <c r="C8184" t="s">
        <v>49</v>
      </c>
      <c r="D8184" t="s">
        <v>15</v>
      </c>
      <c r="F8184" t="s">
        <v>36</v>
      </c>
      <c r="G8184">
        <v>0</v>
      </c>
      <c r="H8184" t="s">
        <v>347</v>
      </c>
      <c r="I8184" t="s">
        <v>340</v>
      </c>
    </row>
    <row r="8185" spans="1:9" x14ac:dyDescent="0.2">
      <c r="A8185" t="s">
        <v>348</v>
      </c>
      <c r="B8185">
        <v>3.281510868019834E-9</v>
      </c>
      <c r="C8185" t="s">
        <v>49</v>
      </c>
      <c r="D8185" t="s">
        <v>15</v>
      </c>
      <c r="F8185" t="s">
        <v>36</v>
      </c>
      <c r="G8185">
        <v>0</v>
      </c>
      <c r="H8185" t="s">
        <v>348</v>
      </c>
      <c r="I8185" t="s">
        <v>340</v>
      </c>
    </row>
    <row r="8186" spans="1:9" x14ac:dyDescent="0.2">
      <c r="A8186" t="s">
        <v>349</v>
      </c>
      <c r="B8186">
        <v>9.554485716244923E-8</v>
      </c>
      <c r="C8186" t="s">
        <v>35</v>
      </c>
      <c r="D8186" t="s">
        <v>15</v>
      </c>
      <c r="F8186" t="s">
        <v>36</v>
      </c>
      <c r="G8186">
        <v>0</v>
      </c>
      <c r="H8186" t="s">
        <v>349</v>
      </c>
      <c r="I8186" t="s">
        <v>340</v>
      </c>
    </row>
    <row r="8187" spans="1:9" x14ac:dyDescent="0.2">
      <c r="A8187" t="s">
        <v>350</v>
      </c>
      <c r="B8187">
        <v>2.2976263270017552E-6</v>
      </c>
      <c r="C8187" t="s">
        <v>35</v>
      </c>
      <c r="D8187" t="s">
        <v>15</v>
      </c>
      <c r="F8187" t="s">
        <v>36</v>
      </c>
      <c r="G8187">
        <v>0</v>
      </c>
      <c r="H8187" t="s">
        <v>350</v>
      </c>
      <c r="I8187" t="s">
        <v>340</v>
      </c>
    </row>
    <row r="8188" spans="1:9" x14ac:dyDescent="0.2">
      <c r="A8188" t="s">
        <v>351</v>
      </c>
      <c r="B8188">
        <v>5.3061518888431617E-8</v>
      </c>
      <c r="C8188" t="s">
        <v>35</v>
      </c>
      <c r="D8188" t="s">
        <v>15</v>
      </c>
      <c r="F8188" t="s">
        <v>36</v>
      </c>
      <c r="G8188">
        <v>0</v>
      </c>
      <c r="H8188" t="s">
        <v>351</v>
      </c>
      <c r="I8188" t="s">
        <v>340</v>
      </c>
    </row>
    <row r="8189" spans="1:9" x14ac:dyDescent="0.2">
      <c r="A8189" t="s">
        <v>352</v>
      </c>
      <c r="B8189">
        <v>1.2739314288326559E-6</v>
      </c>
      <c r="C8189" t="s">
        <v>35</v>
      </c>
      <c r="D8189" t="s">
        <v>15</v>
      </c>
      <c r="F8189" t="s">
        <v>36</v>
      </c>
      <c r="G8189">
        <v>0</v>
      </c>
      <c r="H8189" t="s">
        <v>352</v>
      </c>
      <c r="I8189" t="s">
        <v>340</v>
      </c>
    </row>
    <row r="8190" spans="1:9" x14ac:dyDescent="0.2">
      <c r="A8190" t="s">
        <v>442</v>
      </c>
      <c r="B8190">
        <v>3.7025999999999999E-3</v>
      </c>
      <c r="C8190" t="s">
        <v>42</v>
      </c>
      <c r="D8190" t="s">
        <v>16</v>
      </c>
      <c r="F8190" t="s">
        <v>36</v>
      </c>
      <c r="G8190">
        <v>0</v>
      </c>
      <c r="H8190" t="s">
        <v>443</v>
      </c>
      <c r="I8190" t="s">
        <v>353</v>
      </c>
    </row>
    <row r="8191" spans="1:9" x14ac:dyDescent="0.2">
      <c r="A8191" t="s">
        <v>354</v>
      </c>
      <c r="B8191">
        <v>-3.3322999999999998E-6</v>
      </c>
      <c r="C8191" t="s">
        <v>49</v>
      </c>
      <c r="D8191" t="s">
        <v>250</v>
      </c>
      <c r="F8191" t="s">
        <v>36</v>
      </c>
      <c r="G8191">
        <v>0</v>
      </c>
      <c r="H8191" t="s">
        <v>355</v>
      </c>
      <c r="I8191" t="s">
        <v>353</v>
      </c>
    </row>
    <row r="8193" spans="1:19" s="2" customFormat="1" x14ac:dyDescent="0.2">
      <c r="A8193" s="2" t="s">
        <v>2</v>
      </c>
      <c r="B8193" s="2" t="s">
        <v>1460</v>
      </c>
    </row>
    <row r="8194" spans="1:19" x14ac:dyDescent="0.2">
      <c r="A8194" t="s">
        <v>4</v>
      </c>
      <c r="B8194" t="s">
        <v>404</v>
      </c>
    </row>
    <row r="8195" spans="1:19" x14ac:dyDescent="0.2">
      <c r="A8195" t="s">
        <v>6</v>
      </c>
      <c r="B8195" t="s">
        <v>1622</v>
      </c>
    </row>
    <row r="8196" spans="1:19" x14ac:dyDescent="0.2">
      <c r="A8196" t="s">
        <v>8</v>
      </c>
      <c r="B8196">
        <v>1</v>
      </c>
    </row>
    <row r="8197" spans="1:19" x14ac:dyDescent="0.2">
      <c r="A8197" t="s">
        <v>9</v>
      </c>
      <c r="B8197" t="s">
        <v>73</v>
      </c>
    </row>
    <row r="8198" spans="1:19" x14ac:dyDescent="0.2">
      <c r="A8198" t="s">
        <v>11</v>
      </c>
      <c r="B8198" t="s">
        <v>12</v>
      </c>
    </row>
    <row r="8199" spans="1:19" x14ac:dyDescent="0.2">
      <c r="A8199" t="s">
        <v>13</v>
      </c>
      <c r="B8199" t="s">
        <v>14</v>
      </c>
    </row>
    <row r="8200" spans="1:19" x14ac:dyDescent="0.2">
      <c r="A8200" t="s">
        <v>15</v>
      </c>
      <c r="B8200" t="s">
        <v>53</v>
      </c>
    </row>
    <row r="8201" spans="1:19" x14ac:dyDescent="0.2">
      <c r="A8201" t="s">
        <v>17</v>
      </c>
    </row>
    <row r="8202" spans="1:19" s="2" customFormat="1" x14ac:dyDescent="0.2">
      <c r="A8202" s="2" t="s">
        <v>18</v>
      </c>
      <c r="B8202" s="2" t="s">
        <v>19</v>
      </c>
      <c r="C8202" s="2" t="s">
        <v>6</v>
      </c>
      <c r="D8202" s="2" t="s">
        <v>15</v>
      </c>
      <c r="E8202" s="2" t="s">
        <v>20</v>
      </c>
      <c r="F8202" s="2" t="s">
        <v>13</v>
      </c>
      <c r="G8202" s="2" t="s">
        <v>21</v>
      </c>
      <c r="H8202" s="2" t="s">
        <v>9</v>
      </c>
      <c r="I8202" s="2" t="s">
        <v>4</v>
      </c>
      <c r="J8202" s="2" t="s">
        <v>1925</v>
      </c>
      <c r="K8202" s="2" t="s">
        <v>1998</v>
      </c>
      <c r="L8202" s="2" t="s">
        <v>2002</v>
      </c>
      <c r="M8202" s="2" t="s">
        <v>2001</v>
      </c>
      <c r="O8202" s="2" t="s">
        <v>2000</v>
      </c>
      <c r="P8202" s="2" t="s">
        <v>2004</v>
      </c>
      <c r="Q8202" s="2" t="s">
        <v>1502</v>
      </c>
      <c r="R8202" s="2" t="s">
        <v>2005</v>
      </c>
      <c r="S8202" s="2" t="s">
        <v>2006</v>
      </c>
    </row>
    <row r="8203" spans="1:19" x14ac:dyDescent="0.2">
      <c r="A8203" t="s">
        <v>335</v>
      </c>
      <c r="B8203">
        <v>3.8502999999999998</v>
      </c>
      <c r="D8203" t="s">
        <v>30</v>
      </c>
      <c r="E8203" t="s">
        <v>336</v>
      </c>
      <c r="F8203" t="s">
        <v>27</v>
      </c>
      <c r="G8203">
        <v>0</v>
      </c>
      <c r="I8203" t="s">
        <v>337</v>
      </c>
    </row>
    <row r="8204" spans="1:19" x14ac:dyDescent="0.2">
      <c r="A8204" t="s">
        <v>29</v>
      </c>
      <c r="B8204">
        <v>0.25026999999999999</v>
      </c>
      <c r="D8204" t="s">
        <v>30</v>
      </c>
      <c r="E8204" t="s">
        <v>31</v>
      </c>
      <c r="F8204" t="s">
        <v>27</v>
      </c>
      <c r="G8204">
        <v>0</v>
      </c>
      <c r="I8204" t="s">
        <v>338</v>
      </c>
    </row>
    <row r="8205" spans="1:19" x14ac:dyDescent="0.2">
      <c r="A8205" t="s">
        <v>1460</v>
      </c>
      <c r="B8205">
        <v>1</v>
      </c>
      <c r="C8205" t="str">
        <f>B8195</f>
        <v>KH</v>
      </c>
      <c r="D8205" t="s">
        <v>53</v>
      </c>
      <c r="E8205" t="s">
        <v>339</v>
      </c>
      <c r="F8205" t="s">
        <v>33</v>
      </c>
      <c r="G8205">
        <v>0</v>
      </c>
      <c r="H8205" t="s">
        <v>73</v>
      </c>
      <c r="J8205">
        <f>VLOOKUP(C8205,'extension - production vol'!$B$6:$D$235,3,0)</f>
        <v>7.859</v>
      </c>
    </row>
    <row r="8206" spans="1:19" x14ac:dyDescent="0.2">
      <c r="A8206" t="s">
        <v>1434</v>
      </c>
      <c r="B8206">
        <v>3.3521534714391271E-8</v>
      </c>
      <c r="C8206" t="s">
        <v>49</v>
      </c>
      <c r="D8206" t="s">
        <v>15</v>
      </c>
      <c r="F8206" t="s">
        <v>36</v>
      </c>
      <c r="G8206">
        <v>0</v>
      </c>
      <c r="H8206" t="s">
        <v>1434</v>
      </c>
      <c r="I8206" t="s">
        <v>340</v>
      </c>
    </row>
    <row r="8207" spans="1:19" x14ac:dyDescent="0.2">
      <c r="A8207" t="s">
        <v>1435</v>
      </c>
      <c r="B8207">
        <v>1.7708617649119798E-8</v>
      </c>
      <c r="C8207" t="s">
        <v>49</v>
      </c>
      <c r="D8207" t="s">
        <v>15</v>
      </c>
      <c r="F8207" t="s">
        <v>36</v>
      </c>
      <c r="G8207">
        <v>0</v>
      </c>
      <c r="H8207" t="s">
        <v>1435</v>
      </c>
      <c r="I8207" t="s">
        <v>340</v>
      </c>
    </row>
    <row r="8208" spans="1:19" x14ac:dyDescent="0.2">
      <c r="A8208" t="s">
        <v>1452</v>
      </c>
      <c r="B8208">
        <v>3.0570455872195341E-10</v>
      </c>
      <c r="C8208" t="s">
        <v>35</v>
      </c>
      <c r="D8208" t="s">
        <v>15</v>
      </c>
      <c r="F8208" t="s">
        <v>36</v>
      </c>
      <c r="G8208">
        <v>0</v>
      </c>
      <c r="H8208" t="s">
        <v>1452</v>
      </c>
      <c r="I8208" t="s">
        <v>340</v>
      </c>
    </row>
    <row r="8209" spans="1:9" x14ac:dyDescent="0.2">
      <c r="A8209" t="s">
        <v>1453</v>
      </c>
      <c r="B8209">
        <v>3.7018911407736551E-10</v>
      </c>
      <c r="C8209" t="s">
        <v>35</v>
      </c>
      <c r="D8209" t="s">
        <v>15</v>
      </c>
      <c r="F8209" t="s">
        <v>36</v>
      </c>
      <c r="G8209">
        <v>0</v>
      </c>
      <c r="H8209" t="s">
        <v>1453</v>
      </c>
      <c r="I8209" t="s">
        <v>340</v>
      </c>
    </row>
    <row r="8210" spans="1:9" x14ac:dyDescent="0.2">
      <c r="A8210" t="s">
        <v>1454</v>
      </c>
      <c r="B8210">
        <v>4.824400067330827E-11</v>
      </c>
      <c r="C8210" t="s">
        <v>35</v>
      </c>
      <c r="D8210" t="s">
        <v>15</v>
      </c>
      <c r="F8210" t="s">
        <v>36</v>
      </c>
      <c r="G8210">
        <v>0</v>
      </c>
      <c r="H8210" t="s">
        <v>1454</v>
      </c>
      <c r="I8210" t="s">
        <v>340</v>
      </c>
    </row>
    <row r="8211" spans="1:9" x14ac:dyDescent="0.2">
      <c r="A8211" t="s">
        <v>1455</v>
      </c>
      <c r="B8211">
        <v>9.7920991465625702E-9</v>
      </c>
      <c r="C8211" t="s">
        <v>35</v>
      </c>
      <c r="D8211" t="s">
        <v>15</v>
      </c>
      <c r="F8211" t="s">
        <v>36</v>
      </c>
      <c r="G8211">
        <v>0</v>
      </c>
      <c r="H8211" t="s">
        <v>1455</v>
      </c>
      <c r="I8211" t="s">
        <v>340</v>
      </c>
    </row>
    <row r="8212" spans="1:9" x14ac:dyDescent="0.2">
      <c r="A8212" t="s">
        <v>1456</v>
      </c>
      <c r="B8212">
        <v>5.1826475970831156E-9</v>
      </c>
      <c r="C8212" t="s">
        <v>35</v>
      </c>
      <c r="D8212" t="s">
        <v>15</v>
      </c>
      <c r="F8212" t="s">
        <v>36</v>
      </c>
      <c r="G8212">
        <v>0</v>
      </c>
      <c r="H8212" t="s">
        <v>1456</v>
      </c>
      <c r="I8212" t="s">
        <v>340</v>
      </c>
    </row>
    <row r="8213" spans="1:9" x14ac:dyDescent="0.2">
      <c r="A8213" t="s">
        <v>1461</v>
      </c>
      <c r="B8213">
        <v>5.3404337904433668E-9</v>
      </c>
      <c r="C8213" t="s">
        <v>49</v>
      </c>
      <c r="D8213" t="s">
        <v>15</v>
      </c>
      <c r="F8213" t="s">
        <v>36</v>
      </c>
      <c r="G8213">
        <v>0</v>
      </c>
      <c r="H8213" t="s">
        <v>1461</v>
      </c>
      <c r="I8213" t="s">
        <v>340</v>
      </c>
    </row>
    <row r="8214" spans="1:9" x14ac:dyDescent="0.2">
      <c r="A8214" t="s">
        <v>1457</v>
      </c>
      <c r="B8214">
        <v>6.2434324500307844E-8</v>
      </c>
      <c r="C8214" t="s">
        <v>49</v>
      </c>
      <c r="D8214" t="s">
        <v>15</v>
      </c>
      <c r="F8214" t="s">
        <v>36</v>
      </c>
      <c r="G8214">
        <v>0</v>
      </c>
      <c r="H8214" t="s">
        <v>1457</v>
      </c>
      <c r="I8214" t="s">
        <v>340</v>
      </c>
    </row>
    <row r="8215" spans="1:9" x14ac:dyDescent="0.2">
      <c r="A8215" t="s">
        <v>1462</v>
      </c>
      <c r="B8215">
        <v>1.9816111689228142E-9</v>
      </c>
      <c r="C8215" t="s">
        <v>49</v>
      </c>
      <c r="D8215" t="s">
        <v>15</v>
      </c>
      <c r="F8215" t="s">
        <v>36</v>
      </c>
      <c r="G8215">
        <v>0</v>
      </c>
      <c r="H8215" t="s">
        <v>1462</v>
      </c>
      <c r="I8215" t="s">
        <v>340</v>
      </c>
    </row>
    <row r="8216" spans="1:9" x14ac:dyDescent="0.2">
      <c r="A8216" t="s">
        <v>1458</v>
      </c>
      <c r="B8216">
        <v>3.3001000093019847E-8</v>
      </c>
      <c r="C8216" t="s">
        <v>49</v>
      </c>
      <c r="D8216" t="s">
        <v>15</v>
      </c>
      <c r="F8216" t="s">
        <v>36</v>
      </c>
      <c r="G8216">
        <v>0</v>
      </c>
      <c r="H8216" t="s">
        <v>1458</v>
      </c>
      <c r="I8216" t="s">
        <v>340</v>
      </c>
    </row>
    <row r="8217" spans="1:9" x14ac:dyDescent="0.2">
      <c r="A8217" t="s">
        <v>442</v>
      </c>
      <c r="B8217">
        <v>3.7025999999999999E-3</v>
      </c>
      <c r="C8217" t="s">
        <v>42</v>
      </c>
      <c r="D8217" t="s">
        <v>16</v>
      </c>
      <c r="F8217" t="s">
        <v>36</v>
      </c>
      <c r="G8217">
        <v>0</v>
      </c>
      <c r="H8217" t="s">
        <v>443</v>
      </c>
      <c r="I8217" t="s">
        <v>353</v>
      </c>
    </row>
    <row r="8218" spans="1:9" x14ac:dyDescent="0.2">
      <c r="A8218" t="s">
        <v>354</v>
      </c>
      <c r="B8218">
        <v>-3.3322999999999998E-6</v>
      </c>
      <c r="C8218" t="s">
        <v>49</v>
      </c>
      <c r="D8218" t="s">
        <v>250</v>
      </c>
      <c r="F8218" t="s">
        <v>36</v>
      </c>
      <c r="G8218">
        <v>0</v>
      </c>
      <c r="H8218" t="s">
        <v>355</v>
      </c>
      <c r="I8218" t="s">
        <v>353</v>
      </c>
    </row>
    <row r="8220" spans="1:9" s="2" customFormat="1" x14ac:dyDescent="0.2">
      <c r="A8220" s="2" t="s">
        <v>2</v>
      </c>
      <c r="B8220" s="2" t="s">
        <v>332</v>
      </c>
    </row>
    <row r="8221" spans="1:9" x14ac:dyDescent="0.2">
      <c r="A8221" t="s">
        <v>4</v>
      </c>
      <c r="B8221" t="s">
        <v>356</v>
      </c>
    </row>
    <row r="8222" spans="1:9" x14ac:dyDescent="0.2">
      <c r="A8222" t="s">
        <v>6</v>
      </c>
      <c r="B8222" t="s">
        <v>1622</v>
      </c>
    </row>
    <row r="8223" spans="1:9" x14ac:dyDescent="0.2">
      <c r="A8223" t="s">
        <v>8</v>
      </c>
      <c r="B8223">
        <v>1</v>
      </c>
    </row>
    <row r="8224" spans="1:9" x14ac:dyDescent="0.2">
      <c r="A8224" t="s">
        <v>9</v>
      </c>
      <c r="B8224" t="s">
        <v>73</v>
      </c>
    </row>
    <row r="8225" spans="1:22" x14ac:dyDescent="0.2">
      <c r="A8225" t="s">
        <v>11</v>
      </c>
      <c r="B8225" t="s">
        <v>12</v>
      </c>
    </row>
    <row r="8226" spans="1:22" x14ac:dyDescent="0.2">
      <c r="A8226" t="s">
        <v>13</v>
      </c>
      <c r="B8226" t="s">
        <v>14</v>
      </c>
    </row>
    <row r="8227" spans="1:22" x14ac:dyDescent="0.2">
      <c r="A8227" t="s">
        <v>15</v>
      </c>
      <c r="B8227" t="s">
        <v>53</v>
      </c>
    </row>
    <row r="8228" spans="1:22" x14ac:dyDescent="0.2">
      <c r="A8228" t="s">
        <v>17</v>
      </c>
    </row>
    <row r="8229" spans="1:22" s="2" customFormat="1" x14ac:dyDescent="0.2">
      <c r="A8229" s="2" t="s">
        <v>18</v>
      </c>
      <c r="B8229" s="2" t="s">
        <v>19</v>
      </c>
      <c r="C8229" s="2" t="s">
        <v>6</v>
      </c>
      <c r="D8229" s="2" t="s">
        <v>15</v>
      </c>
      <c r="E8229" s="2" t="s">
        <v>20</v>
      </c>
      <c r="F8229" s="2" t="s">
        <v>13</v>
      </c>
      <c r="G8229" s="2" t="s">
        <v>21</v>
      </c>
      <c r="H8229" s="2" t="s">
        <v>22</v>
      </c>
      <c r="I8229" s="2" t="s">
        <v>23</v>
      </c>
      <c r="J8229" s="2" t="s">
        <v>4</v>
      </c>
      <c r="K8229" s="2" t="s">
        <v>24</v>
      </c>
      <c r="L8229" s="2" t="s">
        <v>9</v>
      </c>
      <c r="M8229" s="2" t="s">
        <v>1998</v>
      </c>
      <c r="O8229" s="2" t="s">
        <v>2002</v>
      </c>
      <c r="P8229" s="2" t="s">
        <v>2003</v>
      </c>
      <c r="Q8229" s="2" t="s">
        <v>2001</v>
      </c>
      <c r="R8229" s="2" t="s">
        <v>2000</v>
      </c>
      <c r="S8229" s="2" t="s">
        <v>2004</v>
      </c>
      <c r="T8229" s="2" t="s">
        <v>1502</v>
      </c>
      <c r="U8229" s="2" t="s">
        <v>2005</v>
      </c>
      <c r="V8229" s="2" t="s">
        <v>2006</v>
      </c>
    </row>
    <row r="8230" spans="1:22" x14ac:dyDescent="0.2">
      <c r="A8230" t="s">
        <v>335</v>
      </c>
      <c r="B8230">
        <v>3.8502999999999998</v>
      </c>
      <c r="D8230" t="s">
        <v>30</v>
      </c>
      <c r="E8230" t="s">
        <v>336</v>
      </c>
      <c r="F8230" t="s">
        <v>27</v>
      </c>
      <c r="G8230">
        <v>2</v>
      </c>
      <c r="H8230">
        <v>1.348151067341848</v>
      </c>
      <c r="I8230">
        <v>4.3409845976280087E-2</v>
      </c>
      <c r="J8230" t="s">
        <v>337</v>
      </c>
    </row>
    <row r="8231" spans="1:22" x14ac:dyDescent="0.2">
      <c r="A8231" t="s">
        <v>29</v>
      </c>
      <c r="B8231">
        <v>0.25026999999999999</v>
      </c>
      <c r="D8231" t="s">
        <v>30</v>
      </c>
      <c r="E8231" t="s">
        <v>31</v>
      </c>
      <c r="F8231" t="s">
        <v>27</v>
      </c>
      <c r="G8231">
        <v>2</v>
      </c>
      <c r="H8231">
        <v>-1.385214943900327</v>
      </c>
      <c r="I8231">
        <v>2.439508208471609E-2</v>
      </c>
      <c r="J8231" t="s">
        <v>358</v>
      </c>
    </row>
    <row r="8232" spans="1:22" x14ac:dyDescent="0.2">
      <c r="A8232" t="s">
        <v>332</v>
      </c>
      <c r="B8232">
        <v>1</v>
      </c>
      <c r="C8232" t="str">
        <f>B8222</f>
        <v>KH</v>
      </c>
      <c r="D8232" t="s">
        <v>53</v>
      </c>
      <c r="E8232" t="s">
        <v>339</v>
      </c>
      <c r="F8232" t="s">
        <v>33</v>
      </c>
      <c r="G8232">
        <v>0</v>
      </c>
      <c r="H8232">
        <v>1</v>
      </c>
      <c r="L8232" t="s">
        <v>73</v>
      </c>
      <c r="M8232">
        <f>VLOOKUP(C8232,'extension - production vol'!$B$6:$D$235,3,0)</f>
        <v>7.859</v>
      </c>
    </row>
    <row r="8233" spans="1:22" x14ac:dyDescent="0.2">
      <c r="A8233" t="s">
        <v>1434</v>
      </c>
      <c r="B8233">
        <v>9.5377999999999999E-9</v>
      </c>
      <c r="C8233" t="s">
        <v>49</v>
      </c>
      <c r="D8233" t="s">
        <v>15</v>
      </c>
      <c r="F8233" t="s">
        <v>36</v>
      </c>
      <c r="G8233">
        <v>2</v>
      </c>
      <c r="H8233">
        <v>-18.46800298604678</v>
      </c>
      <c r="I8233">
        <v>9.798894162072011E-2</v>
      </c>
      <c r="J8233" t="s">
        <v>340</v>
      </c>
      <c r="L8233" t="s">
        <v>1434</v>
      </c>
    </row>
    <row r="8234" spans="1:22" x14ac:dyDescent="0.2">
      <c r="A8234" t="s">
        <v>1435</v>
      </c>
      <c r="B8234">
        <v>5.0512999999999997E-9</v>
      </c>
      <c r="C8234" t="s">
        <v>49</v>
      </c>
      <c r="D8234" t="s">
        <v>15</v>
      </c>
      <c r="F8234" t="s">
        <v>36</v>
      </c>
      <c r="G8234">
        <v>2</v>
      </c>
      <c r="H8234">
        <v>-19.10362020104489</v>
      </c>
      <c r="I8234">
        <v>9.798894162072011E-2</v>
      </c>
      <c r="J8234" t="s">
        <v>340</v>
      </c>
      <c r="L8234" t="s">
        <v>1435</v>
      </c>
    </row>
    <row r="8235" spans="1:22" x14ac:dyDescent="0.2">
      <c r="A8235" t="s">
        <v>1439</v>
      </c>
      <c r="B8235">
        <v>2.7893999999999999E-9</v>
      </c>
      <c r="C8235" t="s">
        <v>49</v>
      </c>
      <c r="D8235" t="s">
        <v>15</v>
      </c>
      <c r="F8235" t="s">
        <v>36</v>
      </c>
      <c r="G8235">
        <v>2</v>
      </c>
      <c r="H8235">
        <v>-19.697439318003951</v>
      </c>
      <c r="I8235">
        <v>9.798894162072011E-2</v>
      </c>
      <c r="J8235" t="s">
        <v>340</v>
      </c>
      <c r="L8235" t="s">
        <v>1439</v>
      </c>
    </row>
    <row r="8236" spans="1:22" x14ac:dyDescent="0.2">
      <c r="A8236" t="s">
        <v>1440</v>
      </c>
      <c r="B8236">
        <v>5.6277000000000002E-8</v>
      </c>
      <c r="C8236" t="s">
        <v>49</v>
      </c>
      <c r="D8236" t="s">
        <v>15</v>
      </c>
      <c r="F8236" t="s">
        <v>36</v>
      </c>
      <c r="G8236">
        <v>2</v>
      </c>
      <c r="H8236">
        <v>-16.692979911025031</v>
      </c>
      <c r="I8236">
        <v>9.798894162072011E-2</v>
      </c>
      <c r="J8236" t="s">
        <v>340</v>
      </c>
      <c r="L8236" t="s">
        <v>1440</v>
      </c>
    </row>
    <row r="8237" spans="1:22" x14ac:dyDescent="0.2">
      <c r="A8237" t="s">
        <v>1441</v>
      </c>
      <c r="B8237">
        <v>4.4043E-10</v>
      </c>
      <c r="C8237" t="s">
        <v>35</v>
      </c>
      <c r="D8237" t="s">
        <v>15</v>
      </c>
      <c r="F8237" t="s">
        <v>36</v>
      </c>
      <c r="G8237">
        <v>2</v>
      </c>
      <c r="H8237">
        <v>-21.54326959350907</v>
      </c>
      <c r="I8237">
        <v>9.798894162072011E-2</v>
      </c>
      <c r="J8237" t="s">
        <v>340</v>
      </c>
      <c r="L8237" t="s">
        <v>1441</v>
      </c>
    </row>
    <row r="8238" spans="1:22" x14ac:dyDescent="0.2">
      <c r="A8238" t="s">
        <v>1442</v>
      </c>
      <c r="B8238">
        <v>7.3404E-9</v>
      </c>
      <c r="C8238" t="s">
        <v>35</v>
      </c>
      <c r="D8238" t="s">
        <v>15</v>
      </c>
      <c r="F8238" t="s">
        <v>36</v>
      </c>
      <c r="G8238">
        <v>2</v>
      </c>
      <c r="H8238">
        <v>-18.729872499892029</v>
      </c>
      <c r="I8238">
        <v>9.798894162072011E-2</v>
      </c>
      <c r="J8238" t="s">
        <v>340</v>
      </c>
      <c r="L8238" t="s">
        <v>1442</v>
      </c>
    </row>
    <row r="8239" spans="1:22" x14ac:dyDescent="0.2">
      <c r="A8239" t="s">
        <v>1452</v>
      </c>
      <c r="B8239">
        <v>3.8934000000000002E-10</v>
      </c>
      <c r="C8239" t="s">
        <v>35</v>
      </c>
      <c r="D8239" t="s">
        <v>15</v>
      </c>
      <c r="F8239" t="s">
        <v>36</v>
      </c>
      <c r="G8239">
        <v>2</v>
      </c>
      <c r="H8239">
        <v>-21.666568118067421</v>
      </c>
      <c r="I8239">
        <v>9.798894162072011E-2</v>
      </c>
      <c r="J8239" t="s">
        <v>340</v>
      </c>
      <c r="L8239" t="s">
        <v>1452</v>
      </c>
    </row>
    <row r="8240" spans="1:22" x14ac:dyDescent="0.2">
      <c r="A8240" t="s">
        <v>1453</v>
      </c>
      <c r="B8240">
        <v>4.7130000000000002E-10</v>
      </c>
      <c r="C8240" t="s">
        <v>35</v>
      </c>
      <c r="D8240" t="s">
        <v>15</v>
      </c>
      <c r="F8240" t="s">
        <v>36</v>
      </c>
      <c r="G8240">
        <v>2</v>
      </c>
      <c r="H8240">
        <v>-21.47552628199886</v>
      </c>
      <c r="I8240">
        <v>9.798894162072011E-2</v>
      </c>
      <c r="J8240" t="s">
        <v>340</v>
      </c>
      <c r="L8240" t="s">
        <v>1453</v>
      </c>
    </row>
    <row r="8241" spans="1:12" x14ac:dyDescent="0.2">
      <c r="A8241" t="s">
        <v>1454</v>
      </c>
      <c r="B8241">
        <v>6.1474000000000004E-11</v>
      </c>
      <c r="C8241" t="s">
        <v>35</v>
      </c>
      <c r="D8241" t="s">
        <v>15</v>
      </c>
      <c r="F8241" t="s">
        <v>36</v>
      </c>
      <c r="G8241">
        <v>2</v>
      </c>
      <c r="H8241">
        <v>-23.51240679473371</v>
      </c>
      <c r="I8241">
        <v>9.798894162072011E-2</v>
      </c>
      <c r="J8241" t="s">
        <v>340</v>
      </c>
      <c r="L8241" t="s">
        <v>1454</v>
      </c>
    </row>
    <row r="8242" spans="1:12" x14ac:dyDescent="0.2">
      <c r="A8242" t="s">
        <v>1455</v>
      </c>
      <c r="B8242">
        <v>1.2458999999999999E-8</v>
      </c>
      <c r="C8242" t="s">
        <v>35</v>
      </c>
      <c r="D8242" t="s">
        <v>15</v>
      </c>
      <c r="F8242" t="s">
        <v>36</v>
      </c>
      <c r="G8242">
        <v>2</v>
      </c>
      <c r="H8242">
        <v>-18.20082258362968</v>
      </c>
      <c r="I8242">
        <v>9.798894162072011E-2</v>
      </c>
      <c r="J8242" t="s">
        <v>340</v>
      </c>
      <c r="L8242" t="s">
        <v>1455</v>
      </c>
    </row>
    <row r="8243" spans="1:12" x14ac:dyDescent="0.2">
      <c r="A8243" t="s">
        <v>1456</v>
      </c>
      <c r="B8243">
        <v>6.5981999999999998E-9</v>
      </c>
      <c r="C8243" t="s">
        <v>35</v>
      </c>
      <c r="D8243" t="s">
        <v>15</v>
      </c>
      <c r="F8243" t="s">
        <v>36</v>
      </c>
      <c r="G8243">
        <v>2</v>
      </c>
      <c r="H8243">
        <v>-18.836468952383601</v>
      </c>
      <c r="I8243">
        <v>9.798894162072011E-2</v>
      </c>
      <c r="J8243" t="s">
        <v>340</v>
      </c>
      <c r="L8243" t="s">
        <v>1456</v>
      </c>
    </row>
    <row r="8244" spans="1:12" x14ac:dyDescent="0.2">
      <c r="A8244" t="s">
        <v>1461</v>
      </c>
      <c r="B8244">
        <v>1.0666E-9</v>
      </c>
      <c r="C8244" t="s">
        <v>49</v>
      </c>
      <c r="D8244" t="s">
        <v>15</v>
      </c>
      <c r="F8244" t="s">
        <v>36</v>
      </c>
      <c r="G8244">
        <v>2</v>
      </c>
      <c r="H8244">
        <v>-20.658789817762049</v>
      </c>
      <c r="I8244">
        <v>9.798894162072011E-2</v>
      </c>
      <c r="J8244" t="s">
        <v>340</v>
      </c>
      <c r="L8244" t="s">
        <v>1461</v>
      </c>
    </row>
    <row r="8245" spans="1:12" x14ac:dyDescent="0.2">
      <c r="A8245" t="s">
        <v>1457</v>
      </c>
      <c r="B8245">
        <v>1.7777000000000001E-8</v>
      </c>
      <c r="C8245" t="s">
        <v>49</v>
      </c>
      <c r="D8245" t="s">
        <v>15</v>
      </c>
      <c r="F8245" t="s">
        <v>36</v>
      </c>
      <c r="G8245">
        <v>2</v>
      </c>
      <c r="H8245">
        <v>-17.845360350005858</v>
      </c>
      <c r="I8245">
        <v>9.798894162072011E-2</v>
      </c>
      <c r="J8245" t="s">
        <v>340</v>
      </c>
      <c r="L8245" t="s">
        <v>1457</v>
      </c>
    </row>
    <row r="8246" spans="1:12" x14ac:dyDescent="0.2">
      <c r="A8246" t="s">
        <v>1462</v>
      </c>
      <c r="B8246">
        <v>5.6487000000000004E-10</v>
      </c>
      <c r="C8246" t="s">
        <v>49</v>
      </c>
      <c r="D8246" t="s">
        <v>15</v>
      </c>
      <c r="F8246" t="s">
        <v>36</v>
      </c>
      <c r="G8246">
        <v>2</v>
      </c>
      <c r="H8246">
        <v>-21.294425499752101</v>
      </c>
      <c r="I8246">
        <v>9.798894162072011E-2</v>
      </c>
      <c r="J8246" t="s">
        <v>340</v>
      </c>
      <c r="L8246" t="s">
        <v>1462</v>
      </c>
    </row>
    <row r="8247" spans="1:12" x14ac:dyDescent="0.2">
      <c r="A8247" t="s">
        <v>1458</v>
      </c>
      <c r="B8247">
        <v>9.4146000000000001E-9</v>
      </c>
      <c r="C8247" t="s">
        <v>49</v>
      </c>
      <c r="D8247" t="s">
        <v>15</v>
      </c>
      <c r="F8247" t="s">
        <v>36</v>
      </c>
      <c r="G8247">
        <v>2</v>
      </c>
      <c r="H8247">
        <v>-18.48100416113547</v>
      </c>
      <c r="I8247">
        <v>9.798894162072011E-2</v>
      </c>
      <c r="J8247" t="s">
        <v>340</v>
      </c>
      <c r="L8247" t="s">
        <v>1458</v>
      </c>
    </row>
    <row r="8248" spans="1:12" x14ac:dyDescent="0.2">
      <c r="A8248" t="s">
        <v>341</v>
      </c>
      <c r="B8248">
        <v>2.3616999999999999E-8</v>
      </c>
      <c r="C8248" t="s">
        <v>359</v>
      </c>
      <c r="D8248" t="s">
        <v>15</v>
      </c>
      <c r="F8248" t="s">
        <v>36</v>
      </c>
      <c r="G8248">
        <v>2</v>
      </c>
      <c r="H8248">
        <v>-17.561299045251399</v>
      </c>
      <c r="I8248">
        <v>9.798894162072011E-2</v>
      </c>
      <c r="J8248" t="s">
        <v>340</v>
      </c>
      <c r="L8248" t="s">
        <v>341</v>
      </c>
    </row>
    <row r="8249" spans="1:12" x14ac:dyDescent="0.2">
      <c r="A8249" t="s">
        <v>342</v>
      </c>
      <c r="B8249">
        <v>2.3616999999999999E-8</v>
      </c>
      <c r="C8249" t="s">
        <v>359</v>
      </c>
      <c r="D8249" t="s">
        <v>15</v>
      </c>
      <c r="F8249" t="s">
        <v>36</v>
      </c>
      <c r="G8249">
        <v>2</v>
      </c>
      <c r="H8249">
        <v>-17.561299045251399</v>
      </c>
      <c r="I8249">
        <v>9.798894162072011E-2</v>
      </c>
      <c r="J8249" t="s">
        <v>340</v>
      </c>
      <c r="L8249" t="s">
        <v>342</v>
      </c>
    </row>
    <row r="8250" spans="1:12" x14ac:dyDescent="0.2">
      <c r="A8250" t="s">
        <v>343</v>
      </c>
      <c r="B8250">
        <v>1.2508E-8</v>
      </c>
      <c r="C8250" t="s">
        <v>359</v>
      </c>
      <c r="D8250" t="s">
        <v>15</v>
      </c>
      <c r="F8250" t="s">
        <v>36</v>
      </c>
      <c r="G8250">
        <v>2</v>
      </c>
      <c r="H8250">
        <v>-18.196897397350821</v>
      </c>
      <c r="I8250">
        <v>9.798894162072011E-2</v>
      </c>
      <c r="J8250" t="s">
        <v>340</v>
      </c>
      <c r="L8250" t="s">
        <v>343</v>
      </c>
    </row>
    <row r="8251" spans="1:12" x14ac:dyDescent="0.2">
      <c r="A8251" t="s">
        <v>344</v>
      </c>
      <c r="B8251">
        <v>1.2508E-8</v>
      </c>
      <c r="C8251" t="s">
        <v>359</v>
      </c>
      <c r="D8251" t="s">
        <v>15</v>
      </c>
      <c r="F8251" t="s">
        <v>36</v>
      </c>
      <c r="G8251">
        <v>2</v>
      </c>
      <c r="H8251">
        <v>-18.196897397350821</v>
      </c>
      <c r="I8251">
        <v>9.798894162072011E-2</v>
      </c>
      <c r="J8251" t="s">
        <v>340</v>
      </c>
      <c r="L8251" t="s">
        <v>344</v>
      </c>
    </row>
    <row r="8252" spans="1:12" x14ac:dyDescent="0.2">
      <c r="A8252" t="s">
        <v>345</v>
      </c>
      <c r="B8252">
        <v>2.4797999999999997E-7</v>
      </c>
      <c r="C8252" t="s">
        <v>359</v>
      </c>
      <c r="D8252" t="s">
        <v>15</v>
      </c>
      <c r="F8252" t="s">
        <v>36</v>
      </c>
      <c r="G8252">
        <v>2</v>
      </c>
      <c r="H8252">
        <v>-15.20991773919472</v>
      </c>
      <c r="I8252">
        <v>9.798894162072011E-2</v>
      </c>
      <c r="J8252" t="s">
        <v>340</v>
      </c>
      <c r="L8252" t="s">
        <v>345</v>
      </c>
    </row>
    <row r="8253" spans="1:12" x14ac:dyDescent="0.2">
      <c r="A8253" t="s">
        <v>346</v>
      </c>
      <c r="B8253">
        <v>1.3133E-7</v>
      </c>
      <c r="C8253" t="s">
        <v>359</v>
      </c>
      <c r="D8253" t="s">
        <v>15</v>
      </c>
      <c r="F8253" t="s">
        <v>36</v>
      </c>
      <c r="G8253">
        <v>2</v>
      </c>
      <c r="H8253">
        <v>-15.845552597349339</v>
      </c>
      <c r="I8253">
        <v>9.798894162072011E-2</v>
      </c>
      <c r="J8253" t="s">
        <v>340</v>
      </c>
      <c r="L8253" t="s">
        <v>346</v>
      </c>
    </row>
    <row r="8254" spans="1:12" x14ac:dyDescent="0.2">
      <c r="A8254" t="s">
        <v>347</v>
      </c>
      <c r="B8254">
        <v>4.6489E-8</v>
      </c>
      <c r="C8254" t="s">
        <v>49</v>
      </c>
      <c r="D8254" t="s">
        <v>15</v>
      </c>
      <c r="F8254" t="s">
        <v>36</v>
      </c>
      <c r="G8254">
        <v>2</v>
      </c>
      <c r="H8254">
        <v>-16.884050111477411</v>
      </c>
      <c r="I8254">
        <v>9.798894162072011E-2</v>
      </c>
      <c r="J8254" t="s">
        <v>340</v>
      </c>
      <c r="L8254" t="s">
        <v>347</v>
      </c>
    </row>
    <row r="8255" spans="1:12" x14ac:dyDescent="0.2">
      <c r="A8255" t="s">
        <v>348</v>
      </c>
      <c r="B8255">
        <v>3.3766000000000001E-9</v>
      </c>
      <c r="C8255" t="s">
        <v>49</v>
      </c>
      <c r="D8255" t="s">
        <v>15</v>
      </c>
      <c r="F8255" t="s">
        <v>36</v>
      </c>
      <c r="G8255">
        <v>2</v>
      </c>
      <c r="H8255">
        <v>-19.506396550885459</v>
      </c>
      <c r="I8255">
        <v>9.798894162072011E-2</v>
      </c>
      <c r="J8255" t="s">
        <v>340</v>
      </c>
      <c r="L8255" t="s">
        <v>348</v>
      </c>
    </row>
    <row r="8256" spans="1:12" x14ac:dyDescent="0.2">
      <c r="A8256" t="s">
        <v>349</v>
      </c>
      <c r="B8256">
        <v>1.2213E-8</v>
      </c>
      <c r="C8256" t="s">
        <v>359</v>
      </c>
      <c r="D8256" t="s">
        <v>15</v>
      </c>
      <c r="F8256" t="s">
        <v>36</v>
      </c>
      <c r="G8256">
        <v>2</v>
      </c>
      <c r="H8256">
        <v>-18.220764878757461</v>
      </c>
      <c r="I8256">
        <v>9.798894162072011E-2</v>
      </c>
      <c r="J8256" t="s">
        <v>340</v>
      </c>
      <c r="L8256" t="s">
        <v>349</v>
      </c>
    </row>
    <row r="8257" spans="1:19" x14ac:dyDescent="0.2">
      <c r="A8257" t="s">
        <v>350</v>
      </c>
      <c r="B8257">
        <v>2.0354999999999999E-7</v>
      </c>
      <c r="C8257" t="s">
        <v>359</v>
      </c>
      <c r="D8257" t="s">
        <v>15</v>
      </c>
      <c r="F8257" t="s">
        <v>36</v>
      </c>
      <c r="G8257">
        <v>2</v>
      </c>
      <c r="H8257">
        <v>-15.40735416199742</v>
      </c>
      <c r="I8257">
        <v>9.798894162072011E-2</v>
      </c>
      <c r="J8257" t="s">
        <v>340</v>
      </c>
      <c r="L8257" t="s">
        <v>350</v>
      </c>
    </row>
    <row r="8258" spans="1:19" x14ac:dyDescent="0.2">
      <c r="A8258" t="s">
        <v>351</v>
      </c>
      <c r="B8258">
        <v>6.4681999999999996E-9</v>
      </c>
      <c r="C8258" t="s">
        <v>359</v>
      </c>
      <c r="D8258" t="s">
        <v>15</v>
      </c>
      <c r="F8258" t="s">
        <v>36</v>
      </c>
      <c r="G8258">
        <v>2</v>
      </c>
      <c r="H8258">
        <v>-18.856367974250119</v>
      </c>
      <c r="I8258">
        <v>9.798894162072011E-2</v>
      </c>
      <c r="J8258" t="s">
        <v>340</v>
      </c>
      <c r="L8258" t="s">
        <v>351</v>
      </c>
    </row>
    <row r="8259" spans="1:19" x14ac:dyDescent="0.2">
      <c r="A8259" t="s">
        <v>352</v>
      </c>
      <c r="B8259">
        <v>1.078E-7</v>
      </c>
      <c r="C8259" t="s">
        <v>359</v>
      </c>
      <c r="D8259" t="s">
        <v>15</v>
      </c>
      <c r="F8259" t="s">
        <v>36</v>
      </c>
      <c r="G8259">
        <v>2</v>
      </c>
      <c r="H8259">
        <v>-16.042988178471511</v>
      </c>
      <c r="I8259">
        <v>9.798894162072011E-2</v>
      </c>
      <c r="J8259" t="s">
        <v>340</v>
      </c>
      <c r="L8259" t="s">
        <v>352</v>
      </c>
    </row>
    <row r="8260" spans="1:19" x14ac:dyDescent="0.2">
      <c r="A8260" t="s">
        <v>442</v>
      </c>
      <c r="B8260">
        <v>2.0720999999999999E-3</v>
      </c>
      <c r="C8260" t="s">
        <v>42</v>
      </c>
      <c r="D8260" t="s">
        <v>16</v>
      </c>
      <c r="F8260" t="s">
        <v>36</v>
      </c>
      <c r="G8260">
        <v>2</v>
      </c>
      <c r="H8260">
        <v>-6.1791926932012373</v>
      </c>
      <c r="I8260">
        <v>4.3409845976280087E-2</v>
      </c>
      <c r="J8260" t="s">
        <v>353</v>
      </c>
      <c r="L8260" t="s">
        <v>443</v>
      </c>
    </row>
    <row r="8261" spans="1:19" x14ac:dyDescent="0.2">
      <c r="A8261" t="s">
        <v>354</v>
      </c>
      <c r="B8261">
        <v>-1.8648999999999999E-6</v>
      </c>
      <c r="C8261" t="s">
        <v>49</v>
      </c>
      <c r="D8261" t="s">
        <v>250</v>
      </c>
      <c r="F8261" t="s">
        <v>36</v>
      </c>
      <c r="G8261">
        <v>2</v>
      </c>
      <c r="H8261">
        <v>-13.19230312560901</v>
      </c>
      <c r="I8261">
        <v>4.3409845976280087E-2</v>
      </c>
      <c r="J8261" t="s">
        <v>353</v>
      </c>
      <c r="K8261" t="b">
        <v>1</v>
      </c>
      <c r="L8261" t="s">
        <v>355</v>
      </c>
    </row>
    <row r="8263" spans="1:19" s="2" customFormat="1" x14ac:dyDescent="0.2">
      <c r="A8263" s="2" t="s">
        <v>2</v>
      </c>
      <c r="B8263" s="2" t="s">
        <v>1459</v>
      </c>
    </row>
    <row r="8264" spans="1:19" x14ac:dyDescent="0.2">
      <c r="A8264" t="s">
        <v>4</v>
      </c>
      <c r="B8264" t="s">
        <v>404</v>
      </c>
    </row>
    <row r="8265" spans="1:19" x14ac:dyDescent="0.2">
      <c r="A8265" t="s">
        <v>6</v>
      </c>
      <c r="B8265" t="s">
        <v>1884</v>
      </c>
    </row>
    <row r="8266" spans="1:19" x14ac:dyDescent="0.2">
      <c r="A8266" t="s">
        <v>8</v>
      </c>
      <c r="B8266">
        <v>1</v>
      </c>
    </row>
    <row r="8267" spans="1:19" x14ac:dyDescent="0.2">
      <c r="A8267" t="s">
        <v>9</v>
      </c>
      <c r="B8267" t="s">
        <v>73</v>
      </c>
    </row>
    <row r="8268" spans="1:19" x14ac:dyDescent="0.2">
      <c r="A8268" t="s">
        <v>11</v>
      </c>
      <c r="B8268" t="s">
        <v>12</v>
      </c>
    </row>
    <row r="8269" spans="1:19" x14ac:dyDescent="0.2">
      <c r="A8269" t="s">
        <v>13</v>
      </c>
      <c r="B8269" t="s">
        <v>14</v>
      </c>
    </row>
    <row r="8270" spans="1:19" x14ac:dyDescent="0.2">
      <c r="A8270" t="s">
        <v>15</v>
      </c>
      <c r="B8270" t="s">
        <v>53</v>
      </c>
    </row>
    <row r="8271" spans="1:19" x14ac:dyDescent="0.2">
      <c r="A8271" t="s">
        <v>17</v>
      </c>
    </row>
    <row r="8272" spans="1:19" s="2" customFormat="1" x14ac:dyDescent="0.2">
      <c r="A8272" s="2" t="s">
        <v>18</v>
      </c>
      <c r="B8272" s="2" t="s">
        <v>19</v>
      </c>
      <c r="C8272" s="2" t="s">
        <v>6</v>
      </c>
      <c r="D8272" s="2" t="s">
        <v>15</v>
      </c>
      <c r="E8272" s="2" t="s">
        <v>20</v>
      </c>
      <c r="F8272" s="2" t="s">
        <v>13</v>
      </c>
      <c r="G8272" s="2" t="s">
        <v>21</v>
      </c>
      <c r="H8272" s="2" t="s">
        <v>9</v>
      </c>
      <c r="I8272" s="2" t="s">
        <v>4</v>
      </c>
      <c r="J8272" s="2" t="s">
        <v>1925</v>
      </c>
      <c r="K8272" s="2" t="s">
        <v>1998</v>
      </c>
      <c r="L8272" s="2" t="s">
        <v>2002</v>
      </c>
      <c r="M8272" s="2" t="s">
        <v>2001</v>
      </c>
      <c r="O8272" s="2" t="s">
        <v>2000</v>
      </c>
      <c r="P8272" s="2" t="s">
        <v>2004</v>
      </c>
      <c r="Q8272" s="2" t="s">
        <v>1502</v>
      </c>
      <c r="R8272" s="2" t="s">
        <v>2005</v>
      </c>
      <c r="S8272" s="2" t="s">
        <v>2006</v>
      </c>
    </row>
    <row r="8273" spans="1:10" x14ac:dyDescent="0.2">
      <c r="A8273" t="s">
        <v>335</v>
      </c>
      <c r="B8273">
        <v>3.8502999999999998</v>
      </c>
      <c r="D8273" t="s">
        <v>30</v>
      </c>
      <c r="E8273" t="s">
        <v>336</v>
      </c>
      <c r="F8273" t="s">
        <v>27</v>
      </c>
      <c r="G8273">
        <v>0</v>
      </c>
      <c r="I8273" t="s">
        <v>337</v>
      </c>
    </row>
    <row r="8274" spans="1:10" x14ac:dyDescent="0.2">
      <c r="A8274" t="s">
        <v>29</v>
      </c>
      <c r="B8274">
        <v>0.25026999999999999</v>
      </c>
      <c r="D8274" t="s">
        <v>30</v>
      </c>
      <c r="E8274" t="s">
        <v>31</v>
      </c>
      <c r="F8274" t="s">
        <v>27</v>
      </c>
      <c r="G8274">
        <v>0</v>
      </c>
      <c r="I8274" t="s">
        <v>338</v>
      </c>
    </row>
    <row r="8275" spans="1:10" x14ac:dyDescent="0.2">
      <c r="A8275" t="s">
        <v>1459</v>
      </c>
      <c r="B8275">
        <v>1</v>
      </c>
      <c r="C8275" t="str">
        <f>B8265</f>
        <v>TG</v>
      </c>
      <c r="D8275" t="s">
        <v>53</v>
      </c>
      <c r="E8275" t="s">
        <v>339</v>
      </c>
      <c r="F8275" t="s">
        <v>33</v>
      </c>
      <c r="G8275">
        <v>0</v>
      </c>
      <c r="H8275" t="s">
        <v>73</v>
      </c>
      <c r="J8275">
        <f>VLOOKUP(C8275,'extension - production vol'!$B$6:$D$235,3,0)</f>
        <v>76.959000000000003</v>
      </c>
    </row>
    <row r="8276" spans="1:10" x14ac:dyDescent="0.2">
      <c r="A8276" t="s">
        <v>1439</v>
      </c>
      <c r="B8276">
        <v>6.4265290829504533E-9</v>
      </c>
      <c r="C8276" t="s">
        <v>49</v>
      </c>
      <c r="D8276" t="s">
        <v>15</v>
      </c>
      <c r="F8276" t="s">
        <v>36</v>
      </c>
      <c r="G8276">
        <v>0</v>
      </c>
      <c r="H8276" t="s">
        <v>1439</v>
      </c>
      <c r="I8276" t="s">
        <v>340</v>
      </c>
    </row>
    <row r="8277" spans="1:10" x14ac:dyDescent="0.2">
      <c r="A8277" t="s">
        <v>1440</v>
      </c>
      <c r="B8277">
        <v>7.9051994914169298E-8</v>
      </c>
      <c r="C8277" t="s">
        <v>49</v>
      </c>
      <c r="D8277" t="s">
        <v>15</v>
      </c>
      <c r="F8277" t="s">
        <v>36</v>
      </c>
      <c r="G8277">
        <v>0</v>
      </c>
      <c r="H8277" t="s">
        <v>1440</v>
      </c>
      <c r="I8277" t="s">
        <v>340</v>
      </c>
    </row>
    <row r="8278" spans="1:10" x14ac:dyDescent="0.2">
      <c r="A8278" t="s">
        <v>1441</v>
      </c>
      <c r="B8278">
        <v>4.3905136743696912E-9</v>
      </c>
      <c r="C8278" t="s">
        <v>35</v>
      </c>
      <c r="D8278" t="s">
        <v>15</v>
      </c>
      <c r="F8278" t="s">
        <v>36</v>
      </c>
      <c r="G8278">
        <v>0</v>
      </c>
      <c r="H8278" t="s">
        <v>1441</v>
      </c>
      <c r="I8278" t="s">
        <v>340</v>
      </c>
    </row>
    <row r="8279" spans="1:10" x14ac:dyDescent="0.2">
      <c r="A8279" t="s">
        <v>1442</v>
      </c>
      <c r="B8279">
        <v>1.0521308675626849E-7</v>
      </c>
      <c r="C8279" t="s">
        <v>35</v>
      </c>
      <c r="D8279" t="s">
        <v>15</v>
      </c>
      <c r="F8279" t="s">
        <v>36</v>
      </c>
      <c r="G8279">
        <v>0</v>
      </c>
      <c r="H8279" t="s">
        <v>1442</v>
      </c>
      <c r="I8279" t="s">
        <v>340</v>
      </c>
    </row>
    <row r="8280" spans="1:10" x14ac:dyDescent="0.2">
      <c r="A8280" t="s">
        <v>341</v>
      </c>
      <c r="B8280">
        <v>2.1036182300075951E-7</v>
      </c>
      <c r="C8280" t="s">
        <v>35</v>
      </c>
      <c r="D8280" t="s">
        <v>15</v>
      </c>
      <c r="F8280" t="s">
        <v>36</v>
      </c>
      <c r="G8280">
        <v>0</v>
      </c>
      <c r="H8280" t="s">
        <v>341</v>
      </c>
      <c r="I8280" t="s">
        <v>340</v>
      </c>
    </row>
    <row r="8281" spans="1:10" x14ac:dyDescent="0.2">
      <c r="A8281" t="s">
        <v>342</v>
      </c>
      <c r="B8281">
        <v>2.1036182300075951E-7</v>
      </c>
      <c r="C8281" t="s">
        <v>35</v>
      </c>
      <c r="D8281" t="s">
        <v>15</v>
      </c>
      <c r="F8281" t="s">
        <v>36</v>
      </c>
      <c r="G8281">
        <v>0</v>
      </c>
      <c r="H8281" t="s">
        <v>342</v>
      </c>
      <c r="I8281" t="s">
        <v>340</v>
      </c>
    </row>
    <row r="8282" spans="1:10" x14ac:dyDescent="0.2">
      <c r="A8282" t="s">
        <v>343</v>
      </c>
      <c r="B8282">
        <v>1.161457169463653E-7</v>
      </c>
      <c r="C8282" t="s">
        <v>35</v>
      </c>
      <c r="D8282" t="s">
        <v>15</v>
      </c>
      <c r="F8282" t="s">
        <v>36</v>
      </c>
      <c r="G8282">
        <v>0</v>
      </c>
      <c r="H8282" t="s">
        <v>343</v>
      </c>
      <c r="I8282" t="s">
        <v>340</v>
      </c>
    </row>
    <row r="8283" spans="1:10" x14ac:dyDescent="0.2">
      <c r="A8283" t="s">
        <v>344</v>
      </c>
      <c r="B8283">
        <v>1.161457169463653E-7</v>
      </c>
      <c r="C8283" t="s">
        <v>35</v>
      </c>
      <c r="D8283" t="s">
        <v>15</v>
      </c>
      <c r="F8283" t="s">
        <v>36</v>
      </c>
      <c r="G8283">
        <v>0</v>
      </c>
      <c r="H8283" t="s">
        <v>344</v>
      </c>
      <c r="I8283" t="s">
        <v>340</v>
      </c>
    </row>
    <row r="8284" spans="1:10" x14ac:dyDescent="0.2">
      <c r="A8284" t="s">
        <v>345</v>
      </c>
      <c r="B8284">
        <v>2.1895696433061281E-6</v>
      </c>
      <c r="C8284" t="s">
        <v>35</v>
      </c>
      <c r="D8284" t="s">
        <v>15</v>
      </c>
      <c r="F8284" t="s">
        <v>36</v>
      </c>
      <c r="G8284">
        <v>0</v>
      </c>
      <c r="H8284" t="s">
        <v>345</v>
      </c>
      <c r="I8284" t="s">
        <v>340</v>
      </c>
    </row>
    <row r="8285" spans="1:10" x14ac:dyDescent="0.2">
      <c r="A8285" t="s">
        <v>346</v>
      </c>
      <c r="B8285">
        <v>1.2113722961667671E-6</v>
      </c>
      <c r="C8285" t="s">
        <v>35</v>
      </c>
      <c r="D8285" t="s">
        <v>15</v>
      </c>
      <c r="F8285" t="s">
        <v>36</v>
      </c>
      <c r="G8285">
        <v>0</v>
      </c>
      <c r="H8285" t="s">
        <v>346</v>
      </c>
      <c r="I8285" t="s">
        <v>340</v>
      </c>
    </row>
    <row r="8286" spans="1:10" x14ac:dyDescent="0.2">
      <c r="A8286" t="s">
        <v>347</v>
      </c>
      <c r="B8286">
        <v>1.5412295411323661E-7</v>
      </c>
      <c r="C8286" t="s">
        <v>49</v>
      </c>
      <c r="D8286" t="s">
        <v>15</v>
      </c>
      <c r="F8286" t="s">
        <v>36</v>
      </c>
      <c r="G8286">
        <v>0</v>
      </c>
      <c r="H8286" t="s">
        <v>347</v>
      </c>
      <c r="I8286" t="s">
        <v>340</v>
      </c>
    </row>
    <row r="8287" spans="1:10" x14ac:dyDescent="0.2">
      <c r="A8287" t="s">
        <v>348</v>
      </c>
      <c r="B8287">
        <v>3.281510868019834E-9</v>
      </c>
      <c r="C8287" t="s">
        <v>49</v>
      </c>
      <c r="D8287" t="s">
        <v>15</v>
      </c>
      <c r="F8287" t="s">
        <v>36</v>
      </c>
      <c r="G8287">
        <v>0</v>
      </c>
      <c r="H8287" t="s">
        <v>348</v>
      </c>
      <c r="I8287" t="s">
        <v>340</v>
      </c>
    </row>
    <row r="8288" spans="1:10" x14ac:dyDescent="0.2">
      <c r="A8288" t="s">
        <v>349</v>
      </c>
      <c r="B8288">
        <v>9.554485716244923E-8</v>
      </c>
      <c r="C8288" t="s">
        <v>35</v>
      </c>
      <c r="D8288" t="s">
        <v>15</v>
      </c>
      <c r="F8288" t="s">
        <v>36</v>
      </c>
      <c r="G8288">
        <v>0</v>
      </c>
      <c r="H8288" t="s">
        <v>349</v>
      </c>
      <c r="I8288" t="s">
        <v>340</v>
      </c>
    </row>
    <row r="8289" spans="1:19" x14ac:dyDescent="0.2">
      <c r="A8289" t="s">
        <v>350</v>
      </c>
      <c r="B8289">
        <v>2.2976263270017552E-6</v>
      </c>
      <c r="C8289" t="s">
        <v>35</v>
      </c>
      <c r="D8289" t="s">
        <v>15</v>
      </c>
      <c r="F8289" t="s">
        <v>36</v>
      </c>
      <c r="G8289">
        <v>0</v>
      </c>
      <c r="H8289" t="s">
        <v>350</v>
      </c>
      <c r="I8289" t="s">
        <v>340</v>
      </c>
    </row>
    <row r="8290" spans="1:19" x14ac:dyDescent="0.2">
      <c r="A8290" t="s">
        <v>351</v>
      </c>
      <c r="B8290">
        <v>5.3061518888431617E-8</v>
      </c>
      <c r="C8290" t="s">
        <v>35</v>
      </c>
      <c r="D8290" t="s">
        <v>15</v>
      </c>
      <c r="F8290" t="s">
        <v>36</v>
      </c>
      <c r="G8290">
        <v>0</v>
      </c>
      <c r="H8290" t="s">
        <v>351</v>
      </c>
      <c r="I8290" t="s">
        <v>340</v>
      </c>
    </row>
    <row r="8291" spans="1:19" x14ac:dyDescent="0.2">
      <c r="A8291" t="s">
        <v>352</v>
      </c>
      <c r="B8291">
        <v>1.2739314288326559E-6</v>
      </c>
      <c r="C8291" t="s">
        <v>35</v>
      </c>
      <c r="D8291" t="s">
        <v>15</v>
      </c>
      <c r="F8291" t="s">
        <v>36</v>
      </c>
      <c r="G8291">
        <v>0</v>
      </c>
      <c r="H8291" t="s">
        <v>352</v>
      </c>
      <c r="I8291" t="s">
        <v>340</v>
      </c>
    </row>
    <row r="8292" spans="1:19" x14ac:dyDescent="0.2">
      <c r="A8292" t="s">
        <v>442</v>
      </c>
      <c r="B8292">
        <v>3.7025999999999999E-3</v>
      </c>
      <c r="C8292" t="s">
        <v>42</v>
      </c>
      <c r="D8292" t="s">
        <v>16</v>
      </c>
      <c r="F8292" t="s">
        <v>36</v>
      </c>
      <c r="G8292">
        <v>0</v>
      </c>
      <c r="H8292" t="s">
        <v>443</v>
      </c>
      <c r="I8292" t="s">
        <v>353</v>
      </c>
    </row>
    <row r="8293" spans="1:19" x14ac:dyDescent="0.2">
      <c r="A8293" t="s">
        <v>354</v>
      </c>
      <c r="B8293">
        <v>-3.3322999999999998E-6</v>
      </c>
      <c r="C8293" t="s">
        <v>49</v>
      </c>
      <c r="D8293" t="s">
        <v>250</v>
      </c>
      <c r="F8293" t="s">
        <v>36</v>
      </c>
      <c r="G8293">
        <v>0</v>
      </c>
      <c r="H8293" t="s">
        <v>355</v>
      </c>
      <c r="I8293" t="s">
        <v>353</v>
      </c>
    </row>
    <row r="8295" spans="1:19" s="2" customFormat="1" x14ac:dyDescent="0.2">
      <c r="A8295" s="2" t="s">
        <v>2</v>
      </c>
      <c r="B8295" s="2" t="s">
        <v>1460</v>
      </c>
    </row>
    <row r="8296" spans="1:19" x14ac:dyDescent="0.2">
      <c r="A8296" t="s">
        <v>4</v>
      </c>
      <c r="B8296" t="s">
        <v>404</v>
      </c>
    </row>
    <row r="8297" spans="1:19" x14ac:dyDescent="0.2">
      <c r="A8297" t="s">
        <v>6</v>
      </c>
      <c r="B8297" t="s">
        <v>1884</v>
      </c>
    </row>
    <row r="8298" spans="1:19" x14ac:dyDescent="0.2">
      <c r="A8298" t="s">
        <v>8</v>
      </c>
      <c r="B8298">
        <v>1</v>
      </c>
    </row>
    <row r="8299" spans="1:19" x14ac:dyDescent="0.2">
      <c r="A8299" t="s">
        <v>9</v>
      </c>
      <c r="B8299" t="s">
        <v>73</v>
      </c>
    </row>
    <row r="8300" spans="1:19" x14ac:dyDescent="0.2">
      <c r="A8300" t="s">
        <v>11</v>
      </c>
      <c r="B8300" t="s">
        <v>12</v>
      </c>
    </row>
    <row r="8301" spans="1:19" x14ac:dyDescent="0.2">
      <c r="A8301" t="s">
        <v>13</v>
      </c>
      <c r="B8301" t="s">
        <v>14</v>
      </c>
    </row>
    <row r="8302" spans="1:19" x14ac:dyDescent="0.2">
      <c r="A8302" t="s">
        <v>15</v>
      </c>
      <c r="B8302" t="s">
        <v>53</v>
      </c>
    </row>
    <row r="8303" spans="1:19" x14ac:dyDescent="0.2">
      <c r="A8303" t="s">
        <v>17</v>
      </c>
    </row>
    <row r="8304" spans="1:19" s="2" customFormat="1" x14ac:dyDescent="0.2">
      <c r="A8304" s="2" t="s">
        <v>18</v>
      </c>
      <c r="B8304" s="2" t="s">
        <v>19</v>
      </c>
      <c r="C8304" s="2" t="s">
        <v>6</v>
      </c>
      <c r="D8304" s="2" t="s">
        <v>15</v>
      </c>
      <c r="E8304" s="2" t="s">
        <v>20</v>
      </c>
      <c r="F8304" s="2" t="s">
        <v>13</v>
      </c>
      <c r="G8304" s="2" t="s">
        <v>21</v>
      </c>
      <c r="H8304" s="2" t="s">
        <v>9</v>
      </c>
      <c r="I8304" s="2" t="s">
        <v>4</v>
      </c>
      <c r="J8304" s="2" t="s">
        <v>1925</v>
      </c>
      <c r="K8304" s="2" t="s">
        <v>1998</v>
      </c>
      <c r="L8304" s="2" t="s">
        <v>2002</v>
      </c>
      <c r="M8304" s="2" t="s">
        <v>2001</v>
      </c>
      <c r="O8304" s="2" t="s">
        <v>2000</v>
      </c>
      <c r="P8304" s="2" t="s">
        <v>2004</v>
      </c>
      <c r="Q8304" s="2" t="s">
        <v>1502</v>
      </c>
      <c r="R8304" s="2" t="s">
        <v>2005</v>
      </c>
      <c r="S8304" s="2" t="s">
        <v>2006</v>
      </c>
    </row>
    <row r="8305" spans="1:10" x14ac:dyDescent="0.2">
      <c r="A8305" t="s">
        <v>335</v>
      </c>
      <c r="B8305">
        <v>3.8502999999999998</v>
      </c>
      <c r="D8305" t="s">
        <v>30</v>
      </c>
      <c r="E8305" t="s">
        <v>336</v>
      </c>
      <c r="F8305" t="s">
        <v>27</v>
      </c>
      <c r="G8305">
        <v>0</v>
      </c>
      <c r="I8305" t="s">
        <v>337</v>
      </c>
    </row>
    <row r="8306" spans="1:10" x14ac:dyDescent="0.2">
      <c r="A8306" t="s">
        <v>29</v>
      </c>
      <c r="B8306">
        <v>0.25026999999999999</v>
      </c>
      <c r="D8306" t="s">
        <v>30</v>
      </c>
      <c r="E8306" t="s">
        <v>31</v>
      </c>
      <c r="F8306" t="s">
        <v>27</v>
      </c>
      <c r="G8306">
        <v>0</v>
      </c>
      <c r="I8306" t="s">
        <v>338</v>
      </c>
    </row>
    <row r="8307" spans="1:10" x14ac:dyDescent="0.2">
      <c r="A8307" t="s">
        <v>1460</v>
      </c>
      <c r="B8307">
        <v>1</v>
      </c>
      <c r="C8307" t="str">
        <f>B8297</f>
        <v>TG</v>
      </c>
      <c r="D8307" t="s">
        <v>53</v>
      </c>
      <c r="E8307" t="s">
        <v>339</v>
      </c>
      <c r="F8307" t="s">
        <v>33</v>
      </c>
      <c r="G8307">
        <v>0</v>
      </c>
      <c r="H8307" t="s">
        <v>73</v>
      </c>
      <c r="J8307">
        <f>VLOOKUP(C8307,'extension - production vol'!$B$6:$D$235,3,0)</f>
        <v>76.959000000000003</v>
      </c>
    </row>
    <row r="8308" spans="1:10" x14ac:dyDescent="0.2">
      <c r="A8308" t="s">
        <v>1434</v>
      </c>
      <c r="B8308">
        <v>3.3521534714391271E-8</v>
      </c>
      <c r="C8308" t="s">
        <v>49</v>
      </c>
      <c r="D8308" t="s">
        <v>15</v>
      </c>
      <c r="F8308" t="s">
        <v>36</v>
      </c>
      <c r="G8308">
        <v>0</v>
      </c>
      <c r="H8308" t="s">
        <v>1434</v>
      </c>
      <c r="I8308" t="s">
        <v>340</v>
      </c>
    </row>
    <row r="8309" spans="1:10" x14ac:dyDescent="0.2">
      <c r="A8309" t="s">
        <v>1435</v>
      </c>
      <c r="B8309">
        <v>1.7708617649119798E-8</v>
      </c>
      <c r="C8309" t="s">
        <v>49</v>
      </c>
      <c r="D8309" t="s">
        <v>15</v>
      </c>
      <c r="F8309" t="s">
        <v>36</v>
      </c>
      <c r="G8309">
        <v>0</v>
      </c>
      <c r="H8309" t="s">
        <v>1435</v>
      </c>
      <c r="I8309" t="s">
        <v>340</v>
      </c>
    </row>
    <row r="8310" spans="1:10" x14ac:dyDescent="0.2">
      <c r="A8310" t="s">
        <v>1452</v>
      </c>
      <c r="B8310">
        <v>3.0570455872195341E-10</v>
      </c>
      <c r="C8310" t="s">
        <v>35</v>
      </c>
      <c r="D8310" t="s">
        <v>15</v>
      </c>
      <c r="F8310" t="s">
        <v>36</v>
      </c>
      <c r="G8310">
        <v>0</v>
      </c>
      <c r="H8310" t="s">
        <v>1452</v>
      </c>
      <c r="I8310" t="s">
        <v>340</v>
      </c>
    </row>
    <row r="8311" spans="1:10" x14ac:dyDescent="0.2">
      <c r="A8311" t="s">
        <v>1453</v>
      </c>
      <c r="B8311">
        <v>3.7018911407736551E-10</v>
      </c>
      <c r="C8311" t="s">
        <v>35</v>
      </c>
      <c r="D8311" t="s">
        <v>15</v>
      </c>
      <c r="F8311" t="s">
        <v>36</v>
      </c>
      <c r="G8311">
        <v>0</v>
      </c>
      <c r="H8311" t="s">
        <v>1453</v>
      </c>
      <c r="I8311" t="s">
        <v>340</v>
      </c>
    </row>
    <row r="8312" spans="1:10" x14ac:dyDescent="0.2">
      <c r="A8312" t="s">
        <v>1454</v>
      </c>
      <c r="B8312">
        <v>4.824400067330827E-11</v>
      </c>
      <c r="C8312" t="s">
        <v>35</v>
      </c>
      <c r="D8312" t="s">
        <v>15</v>
      </c>
      <c r="F8312" t="s">
        <v>36</v>
      </c>
      <c r="G8312">
        <v>0</v>
      </c>
      <c r="H8312" t="s">
        <v>1454</v>
      </c>
      <c r="I8312" t="s">
        <v>340</v>
      </c>
    </row>
    <row r="8313" spans="1:10" x14ac:dyDescent="0.2">
      <c r="A8313" t="s">
        <v>1455</v>
      </c>
      <c r="B8313">
        <v>9.7920991465625702E-9</v>
      </c>
      <c r="C8313" t="s">
        <v>35</v>
      </c>
      <c r="D8313" t="s">
        <v>15</v>
      </c>
      <c r="F8313" t="s">
        <v>36</v>
      </c>
      <c r="G8313">
        <v>0</v>
      </c>
      <c r="H8313" t="s">
        <v>1455</v>
      </c>
      <c r="I8313" t="s">
        <v>340</v>
      </c>
    </row>
    <row r="8314" spans="1:10" x14ac:dyDescent="0.2">
      <c r="A8314" t="s">
        <v>1456</v>
      </c>
      <c r="B8314">
        <v>5.1826475970831156E-9</v>
      </c>
      <c r="C8314" t="s">
        <v>35</v>
      </c>
      <c r="D8314" t="s">
        <v>15</v>
      </c>
      <c r="F8314" t="s">
        <v>36</v>
      </c>
      <c r="G8314">
        <v>0</v>
      </c>
      <c r="H8314" t="s">
        <v>1456</v>
      </c>
      <c r="I8314" t="s">
        <v>340</v>
      </c>
    </row>
    <row r="8315" spans="1:10" x14ac:dyDescent="0.2">
      <c r="A8315" t="s">
        <v>1461</v>
      </c>
      <c r="B8315">
        <v>5.3404337904433668E-9</v>
      </c>
      <c r="C8315" t="s">
        <v>49</v>
      </c>
      <c r="D8315" t="s">
        <v>15</v>
      </c>
      <c r="F8315" t="s">
        <v>36</v>
      </c>
      <c r="G8315">
        <v>0</v>
      </c>
      <c r="H8315" t="s">
        <v>1461</v>
      </c>
      <c r="I8315" t="s">
        <v>340</v>
      </c>
    </row>
    <row r="8316" spans="1:10" x14ac:dyDescent="0.2">
      <c r="A8316" t="s">
        <v>1457</v>
      </c>
      <c r="B8316">
        <v>6.2434324500307844E-8</v>
      </c>
      <c r="C8316" t="s">
        <v>49</v>
      </c>
      <c r="D8316" t="s">
        <v>15</v>
      </c>
      <c r="F8316" t="s">
        <v>36</v>
      </c>
      <c r="G8316">
        <v>0</v>
      </c>
      <c r="H8316" t="s">
        <v>1457</v>
      </c>
      <c r="I8316" t="s">
        <v>340</v>
      </c>
    </row>
    <row r="8317" spans="1:10" x14ac:dyDescent="0.2">
      <c r="A8317" t="s">
        <v>1462</v>
      </c>
      <c r="B8317">
        <v>1.9816111689228142E-9</v>
      </c>
      <c r="C8317" t="s">
        <v>49</v>
      </c>
      <c r="D8317" t="s">
        <v>15</v>
      </c>
      <c r="F8317" t="s">
        <v>36</v>
      </c>
      <c r="G8317">
        <v>0</v>
      </c>
      <c r="H8317" t="s">
        <v>1462</v>
      </c>
      <c r="I8317" t="s">
        <v>340</v>
      </c>
    </row>
    <row r="8318" spans="1:10" x14ac:dyDescent="0.2">
      <c r="A8318" t="s">
        <v>1458</v>
      </c>
      <c r="B8318">
        <v>3.3001000093019847E-8</v>
      </c>
      <c r="C8318" t="s">
        <v>49</v>
      </c>
      <c r="D8318" t="s">
        <v>15</v>
      </c>
      <c r="F8318" t="s">
        <v>36</v>
      </c>
      <c r="G8318">
        <v>0</v>
      </c>
      <c r="H8318" t="s">
        <v>1458</v>
      </c>
      <c r="I8318" t="s">
        <v>340</v>
      </c>
    </row>
    <row r="8319" spans="1:10" x14ac:dyDescent="0.2">
      <c r="A8319" t="s">
        <v>442</v>
      </c>
      <c r="B8319">
        <v>3.7025999999999999E-3</v>
      </c>
      <c r="C8319" t="s">
        <v>42</v>
      </c>
      <c r="D8319" t="s">
        <v>16</v>
      </c>
      <c r="F8319" t="s">
        <v>36</v>
      </c>
      <c r="G8319">
        <v>0</v>
      </c>
      <c r="H8319" t="s">
        <v>443</v>
      </c>
      <c r="I8319" t="s">
        <v>353</v>
      </c>
    </row>
    <row r="8320" spans="1:10" x14ac:dyDescent="0.2">
      <c r="A8320" t="s">
        <v>354</v>
      </c>
      <c r="B8320">
        <v>-3.3322999999999998E-6</v>
      </c>
      <c r="C8320" t="s">
        <v>49</v>
      </c>
      <c r="D8320" t="s">
        <v>250</v>
      </c>
      <c r="F8320" t="s">
        <v>36</v>
      </c>
      <c r="G8320">
        <v>0</v>
      </c>
      <c r="H8320" t="s">
        <v>355</v>
      </c>
      <c r="I8320" t="s">
        <v>353</v>
      </c>
    </row>
    <row r="8322" spans="1:22" s="2" customFormat="1" x14ac:dyDescent="0.2">
      <c r="A8322" s="2" t="s">
        <v>2</v>
      </c>
      <c r="B8322" s="2" t="s">
        <v>332</v>
      </c>
    </row>
    <row r="8323" spans="1:22" x14ac:dyDescent="0.2">
      <c r="A8323" t="s">
        <v>4</v>
      </c>
      <c r="B8323" t="s">
        <v>356</v>
      </c>
    </row>
    <row r="8324" spans="1:22" x14ac:dyDescent="0.2">
      <c r="A8324" t="s">
        <v>6</v>
      </c>
      <c r="B8324" t="s">
        <v>1884</v>
      </c>
    </row>
    <row r="8325" spans="1:22" x14ac:dyDescent="0.2">
      <c r="A8325" t="s">
        <v>8</v>
      </c>
      <c r="B8325">
        <v>1</v>
      </c>
    </row>
    <row r="8326" spans="1:22" x14ac:dyDescent="0.2">
      <c r="A8326" t="s">
        <v>9</v>
      </c>
      <c r="B8326" t="s">
        <v>73</v>
      </c>
    </row>
    <row r="8327" spans="1:22" x14ac:dyDescent="0.2">
      <c r="A8327" t="s">
        <v>11</v>
      </c>
      <c r="B8327" t="s">
        <v>12</v>
      </c>
    </row>
    <row r="8328" spans="1:22" x14ac:dyDescent="0.2">
      <c r="A8328" t="s">
        <v>13</v>
      </c>
      <c r="B8328" t="s">
        <v>14</v>
      </c>
    </row>
    <row r="8329" spans="1:22" x14ac:dyDescent="0.2">
      <c r="A8329" t="s">
        <v>15</v>
      </c>
      <c r="B8329" t="s">
        <v>53</v>
      </c>
    </row>
    <row r="8330" spans="1:22" x14ac:dyDescent="0.2">
      <c r="A8330" t="s">
        <v>17</v>
      </c>
    </row>
    <row r="8331" spans="1:22" s="2" customFormat="1" x14ac:dyDescent="0.2">
      <c r="A8331" s="2" t="s">
        <v>18</v>
      </c>
      <c r="B8331" s="2" t="s">
        <v>19</v>
      </c>
      <c r="C8331" s="2" t="s">
        <v>6</v>
      </c>
      <c r="D8331" s="2" t="s">
        <v>15</v>
      </c>
      <c r="E8331" s="2" t="s">
        <v>20</v>
      </c>
      <c r="F8331" s="2" t="s">
        <v>13</v>
      </c>
      <c r="G8331" s="2" t="s">
        <v>21</v>
      </c>
      <c r="H8331" s="2" t="s">
        <v>22</v>
      </c>
      <c r="I8331" s="2" t="s">
        <v>23</v>
      </c>
      <c r="J8331" s="2" t="s">
        <v>4</v>
      </c>
      <c r="K8331" s="2" t="s">
        <v>24</v>
      </c>
      <c r="L8331" s="2" t="s">
        <v>9</v>
      </c>
      <c r="M8331" s="2" t="s">
        <v>1998</v>
      </c>
      <c r="O8331" s="2" t="s">
        <v>2002</v>
      </c>
      <c r="P8331" s="2" t="s">
        <v>2003</v>
      </c>
      <c r="Q8331" s="2" t="s">
        <v>2001</v>
      </c>
      <c r="R8331" s="2" t="s">
        <v>2000</v>
      </c>
      <c r="S8331" s="2" t="s">
        <v>2004</v>
      </c>
      <c r="T8331" s="2" t="s">
        <v>1502</v>
      </c>
      <c r="U8331" s="2" t="s">
        <v>2005</v>
      </c>
      <c r="V8331" s="2" t="s">
        <v>2006</v>
      </c>
    </row>
    <row r="8332" spans="1:22" x14ac:dyDescent="0.2">
      <c r="A8332" t="s">
        <v>335</v>
      </c>
      <c r="B8332">
        <v>3.8502999999999998</v>
      </c>
      <c r="D8332" t="s">
        <v>30</v>
      </c>
      <c r="E8332" t="s">
        <v>336</v>
      </c>
      <c r="F8332" t="s">
        <v>27</v>
      </c>
      <c r="G8332">
        <v>2</v>
      </c>
      <c r="H8332">
        <v>1.348151067341848</v>
      </c>
      <c r="I8332">
        <v>4.3409845976280087E-2</v>
      </c>
      <c r="J8332" t="s">
        <v>337</v>
      </c>
    </row>
    <row r="8333" spans="1:22" x14ac:dyDescent="0.2">
      <c r="A8333" t="s">
        <v>29</v>
      </c>
      <c r="B8333">
        <v>0.25026999999999999</v>
      </c>
      <c r="D8333" t="s">
        <v>30</v>
      </c>
      <c r="E8333" t="s">
        <v>31</v>
      </c>
      <c r="F8333" t="s">
        <v>27</v>
      </c>
      <c r="G8333">
        <v>2</v>
      </c>
      <c r="H8333">
        <v>-1.385214943900327</v>
      </c>
      <c r="I8333">
        <v>2.439508208471609E-2</v>
      </c>
      <c r="J8333" t="s">
        <v>358</v>
      </c>
    </row>
    <row r="8334" spans="1:22" x14ac:dyDescent="0.2">
      <c r="A8334" t="s">
        <v>332</v>
      </c>
      <c r="B8334">
        <v>1</v>
      </c>
      <c r="C8334" t="str">
        <f>B8324</f>
        <v>TG</v>
      </c>
      <c r="D8334" t="s">
        <v>53</v>
      </c>
      <c r="E8334" t="s">
        <v>339</v>
      </c>
      <c r="F8334" t="s">
        <v>33</v>
      </c>
      <c r="G8334">
        <v>0</v>
      </c>
      <c r="H8334">
        <v>1</v>
      </c>
      <c r="L8334" t="s">
        <v>73</v>
      </c>
      <c r="M8334">
        <f>VLOOKUP(C8334,'extension - production vol'!$B$6:$D$235,3,0)</f>
        <v>76.959000000000003</v>
      </c>
    </row>
    <row r="8335" spans="1:22" x14ac:dyDescent="0.2">
      <c r="A8335" t="s">
        <v>1434</v>
      </c>
      <c r="B8335">
        <v>9.5377999999999999E-9</v>
      </c>
      <c r="C8335" t="s">
        <v>49</v>
      </c>
      <c r="D8335" t="s">
        <v>15</v>
      </c>
      <c r="F8335" t="s">
        <v>36</v>
      </c>
      <c r="G8335">
        <v>2</v>
      </c>
      <c r="H8335">
        <v>-18.46800298604678</v>
      </c>
      <c r="I8335">
        <v>9.798894162072011E-2</v>
      </c>
      <c r="J8335" t="s">
        <v>340</v>
      </c>
      <c r="L8335" t="s">
        <v>1434</v>
      </c>
    </row>
    <row r="8336" spans="1:22" x14ac:dyDescent="0.2">
      <c r="A8336" t="s">
        <v>1435</v>
      </c>
      <c r="B8336">
        <v>5.0512999999999997E-9</v>
      </c>
      <c r="C8336" t="s">
        <v>49</v>
      </c>
      <c r="D8336" t="s">
        <v>15</v>
      </c>
      <c r="F8336" t="s">
        <v>36</v>
      </c>
      <c r="G8336">
        <v>2</v>
      </c>
      <c r="H8336">
        <v>-19.10362020104489</v>
      </c>
      <c r="I8336">
        <v>9.798894162072011E-2</v>
      </c>
      <c r="J8336" t="s">
        <v>340</v>
      </c>
      <c r="L8336" t="s">
        <v>1435</v>
      </c>
    </row>
    <row r="8337" spans="1:12" x14ac:dyDescent="0.2">
      <c r="A8337" t="s">
        <v>1439</v>
      </c>
      <c r="B8337">
        <v>2.7893999999999999E-9</v>
      </c>
      <c r="C8337" t="s">
        <v>49</v>
      </c>
      <c r="D8337" t="s">
        <v>15</v>
      </c>
      <c r="F8337" t="s">
        <v>36</v>
      </c>
      <c r="G8337">
        <v>2</v>
      </c>
      <c r="H8337">
        <v>-19.697439318003951</v>
      </c>
      <c r="I8337">
        <v>9.798894162072011E-2</v>
      </c>
      <c r="J8337" t="s">
        <v>340</v>
      </c>
      <c r="L8337" t="s">
        <v>1439</v>
      </c>
    </row>
    <row r="8338" spans="1:12" x14ac:dyDescent="0.2">
      <c r="A8338" t="s">
        <v>1440</v>
      </c>
      <c r="B8338">
        <v>5.6277000000000002E-8</v>
      </c>
      <c r="C8338" t="s">
        <v>49</v>
      </c>
      <c r="D8338" t="s">
        <v>15</v>
      </c>
      <c r="F8338" t="s">
        <v>36</v>
      </c>
      <c r="G8338">
        <v>2</v>
      </c>
      <c r="H8338">
        <v>-16.692979911025031</v>
      </c>
      <c r="I8338">
        <v>9.798894162072011E-2</v>
      </c>
      <c r="J8338" t="s">
        <v>340</v>
      </c>
      <c r="L8338" t="s">
        <v>1440</v>
      </c>
    </row>
    <row r="8339" spans="1:12" x14ac:dyDescent="0.2">
      <c r="A8339" t="s">
        <v>1441</v>
      </c>
      <c r="B8339">
        <v>4.4043E-10</v>
      </c>
      <c r="C8339" t="s">
        <v>35</v>
      </c>
      <c r="D8339" t="s">
        <v>15</v>
      </c>
      <c r="F8339" t="s">
        <v>36</v>
      </c>
      <c r="G8339">
        <v>2</v>
      </c>
      <c r="H8339">
        <v>-21.54326959350907</v>
      </c>
      <c r="I8339">
        <v>9.798894162072011E-2</v>
      </c>
      <c r="J8339" t="s">
        <v>340</v>
      </c>
      <c r="L8339" t="s">
        <v>1441</v>
      </c>
    </row>
    <row r="8340" spans="1:12" x14ac:dyDescent="0.2">
      <c r="A8340" t="s">
        <v>1442</v>
      </c>
      <c r="B8340">
        <v>7.3404E-9</v>
      </c>
      <c r="C8340" t="s">
        <v>35</v>
      </c>
      <c r="D8340" t="s">
        <v>15</v>
      </c>
      <c r="F8340" t="s">
        <v>36</v>
      </c>
      <c r="G8340">
        <v>2</v>
      </c>
      <c r="H8340">
        <v>-18.729872499892029</v>
      </c>
      <c r="I8340">
        <v>9.798894162072011E-2</v>
      </c>
      <c r="J8340" t="s">
        <v>340</v>
      </c>
      <c r="L8340" t="s">
        <v>1442</v>
      </c>
    </row>
    <row r="8341" spans="1:12" x14ac:dyDescent="0.2">
      <c r="A8341" t="s">
        <v>1452</v>
      </c>
      <c r="B8341">
        <v>3.8934000000000002E-10</v>
      </c>
      <c r="C8341" t="s">
        <v>35</v>
      </c>
      <c r="D8341" t="s">
        <v>15</v>
      </c>
      <c r="F8341" t="s">
        <v>36</v>
      </c>
      <c r="G8341">
        <v>2</v>
      </c>
      <c r="H8341">
        <v>-21.666568118067421</v>
      </c>
      <c r="I8341">
        <v>9.798894162072011E-2</v>
      </c>
      <c r="J8341" t="s">
        <v>340</v>
      </c>
      <c r="L8341" t="s">
        <v>1452</v>
      </c>
    </row>
    <row r="8342" spans="1:12" x14ac:dyDescent="0.2">
      <c r="A8342" t="s">
        <v>1453</v>
      </c>
      <c r="B8342">
        <v>4.7130000000000002E-10</v>
      </c>
      <c r="C8342" t="s">
        <v>35</v>
      </c>
      <c r="D8342" t="s">
        <v>15</v>
      </c>
      <c r="F8342" t="s">
        <v>36</v>
      </c>
      <c r="G8342">
        <v>2</v>
      </c>
      <c r="H8342">
        <v>-21.47552628199886</v>
      </c>
      <c r="I8342">
        <v>9.798894162072011E-2</v>
      </c>
      <c r="J8342" t="s">
        <v>340</v>
      </c>
      <c r="L8342" t="s">
        <v>1453</v>
      </c>
    </row>
    <row r="8343" spans="1:12" x14ac:dyDescent="0.2">
      <c r="A8343" t="s">
        <v>1454</v>
      </c>
      <c r="B8343">
        <v>6.1474000000000004E-11</v>
      </c>
      <c r="C8343" t="s">
        <v>35</v>
      </c>
      <c r="D8343" t="s">
        <v>15</v>
      </c>
      <c r="F8343" t="s">
        <v>36</v>
      </c>
      <c r="G8343">
        <v>2</v>
      </c>
      <c r="H8343">
        <v>-23.51240679473371</v>
      </c>
      <c r="I8343">
        <v>9.798894162072011E-2</v>
      </c>
      <c r="J8343" t="s">
        <v>340</v>
      </c>
      <c r="L8343" t="s">
        <v>1454</v>
      </c>
    </row>
    <row r="8344" spans="1:12" x14ac:dyDescent="0.2">
      <c r="A8344" t="s">
        <v>1455</v>
      </c>
      <c r="B8344">
        <v>1.2458999999999999E-8</v>
      </c>
      <c r="C8344" t="s">
        <v>35</v>
      </c>
      <c r="D8344" t="s">
        <v>15</v>
      </c>
      <c r="F8344" t="s">
        <v>36</v>
      </c>
      <c r="G8344">
        <v>2</v>
      </c>
      <c r="H8344">
        <v>-18.20082258362968</v>
      </c>
      <c r="I8344">
        <v>9.798894162072011E-2</v>
      </c>
      <c r="J8344" t="s">
        <v>340</v>
      </c>
      <c r="L8344" t="s">
        <v>1455</v>
      </c>
    </row>
    <row r="8345" spans="1:12" x14ac:dyDescent="0.2">
      <c r="A8345" t="s">
        <v>1456</v>
      </c>
      <c r="B8345">
        <v>6.5981999999999998E-9</v>
      </c>
      <c r="C8345" t="s">
        <v>35</v>
      </c>
      <c r="D8345" t="s">
        <v>15</v>
      </c>
      <c r="F8345" t="s">
        <v>36</v>
      </c>
      <c r="G8345">
        <v>2</v>
      </c>
      <c r="H8345">
        <v>-18.836468952383601</v>
      </c>
      <c r="I8345">
        <v>9.798894162072011E-2</v>
      </c>
      <c r="J8345" t="s">
        <v>340</v>
      </c>
      <c r="L8345" t="s">
        <v>1456</v>
      </c>
    </row>
    <row r="8346" spans="1:12" x14ac:dyDescent="0.2">
      <c r="A8346" t="s">
        <v>1461</v>
      </c>
      <c r="B8346">
        <v>1.0666E-9</v>
      </c>
      <c r="C8346" t="s">
        <v>49</v>
      </c>
      <c r="D8346" t="s">
        <v>15</v>
      </c>
      <c r="F8346" t="s">
        <v>36</v>
      </c>
      <c r="G8346">
        <v>2</v>
      </c>
      <c r="H8346">
        <v>-20.658789817762049</v>
      </c>
      <c r="I8346">
        <v>9.798894162072011E-2</v>
      </c>
      <c r="J8346" t="s">
        <v>340</v>
      </c>
      <c r="L8346" t="s">
        <v>1461</v>
      </c>
    </row>
    <row r="8347" spans="1:12" x14ac:dyDescent="0.2">
      <c r="A8347" t="s">
        <v>1457</v>
      </c>
      <c r="B8347">
        <v>1.7777000000000001E-8</v>
      </c>
      <c r="C8347" t="s">
        <v>49</v>
      </c>
      <c r="D8347" t="s">
        <v>15</v>
      </c>
      <c r="F8347" t="s">
        <v>36</v>
      </c>
      <c r="G8347">
        <v>2</v>
      </c>
      <c r="H8347">
        <v>-17.845360350005858</v>
      </c>
      <c r="I8347">
        <v>9.798894162072011E-2</v>
      </c>
      <c r="J8347" t="s">
        <v>340</v>
      </c>
      <c r="L8347" t="s">
        <v>1457</v>
      </c>
    </row>
    <row r="8348" spans="1:12" x14ac:dyDescent="0.2">
      <c r="A8348" t="s">
        <v>1462</v>
      </c>
      <c r="B8348">
        <v>5.6487000000000004E-10</v>
      </c>
      <c r="C8348" t="s">
        <v>49</v>
      </c>
      <c r="D8348" t="s">
        <v>15</v>
      </c>
      <c r="F8348" t="s">
        <v>36</v>
      </c>
      <c r="G8348">
        <v>2</v>
      </c>
      <c r="H8348">
        <v>-21.294425499752101</v>
      </c>
      <c r="I8348">
        <v>9.798894162072011E-2</v>
      </c>
      <c r="J8348" t="s">
        <v>340</v>
      </c>
      <c r="L8348" t="s">
        <v>1462</v>
      </c>
    </row>
    <row r="8349" spans="1:12" x14ac:dyDescent="0.2">
      <c r="A8349" t="s">
        <v>1458</v>
      </c>
      <c r="B8349">
        <v>9.4146000000000001E-9</v>
      </c>
      <c r="C8349" t="s">
        <v>49</v>
      </c>
      <c r="D8349" t="s">
        <v>15</v>
      </c>
      <c r="F8349" t="s">
        <v>36</v>
      </c>
      <c r="G8349">
        <v>2</v>
      </c>
      <c r="H8349">
        <v>-18.48100416113547</v>
      </c>
      <c r="I8349">
        <v>9.798894162072011E-2</v>
      </c>
      <c r="J8349" t="s">
        <v>340</v>
      </c>
      <c r="L8349" t="s">
        <v>1458</v>
      </c>
    </row>
    <row r="8350" spans="1:12" x14ac:dyDescent="0.2">
      <c r="A8350" t="s">
        <v>341</v>
      </c>
      <c r="B8350">
        <v>2.3616999999999999E-8</v>
      </c>
      <c r="C8350" t="s">
        <v>359</v>
      </c>
      <c r="D8350" t="s">
        <v>15</v>
      </c>
      <c r="F8350" t="s">
        <v>36</v>
      </c>
      <c r="G8350">
        <v>2</v>
      </c>
      <c r="H8350">
        <v>-17.561299045251399</v>
      </c>
      <c r="I8350">
        <v>9.798894162072011E-2</v>
      </c>
      <c r="J8350" t="s">
        <v>340</v>
      </c>
      <c r="L8350" t="s">
        <v>341</v>
      </c>
    </row>
    <row r="8351" spans="1:12" x14ac:dyDescent="0.2">
      <c r="A8351" t="s">
        <v>342</v>
      </c>
      <c r="B8351">
        <v>2.3616999999999999E-8</v>
      </c>
      <c r="C8351" t="s">
        <v>359</v>
      </c>
      <c r="D8351" t="s">
        <v>15</v>
      </c>
      <c r="F8351" t="s">
        <v>36</v>
      </c>
      <c r="G8351">
        <v>2</v>
      </c>
      <c r="H8351">
        <v>-17.561299045251399</v>
      </c>
      <c r="I8351">
        <v>9.798894162072011E-2</v>
      </c>
      <c r="J8351" t="s">
        <v>340</v>
      </c>
      <c r="L8351" t="s">
        <v>342</v>
      </c>
    </row>
    <row r="8352" spans="1:12" x14ac:dyDescent="0.2">
      <c r="A8352" t="s">
        <v>343</v>
      </c>
      <c r="B8352">
        <v>1.2508E-8</v>
      </c>
      <c r="C8352" t="s">
        <v>359</v>
      </c>
      <c r="D8352" t="s">
        <v>15</v>
      </c>
      <c r="F8352" t="s">
        <v>36</v>
      </c>
      <c r="G8352">
        <v>2</v>
      </c>
      <c r="H8352">
        <v>-18.196897397350821</v>
      </c>
      <c r="I8352">
        <v>9.798894162072011E-2</v>
      </c>
      <c r="J8352" t="s">
        <v>340</v>
      </c>
      <c r="L8352" t="s">
        <v>343</v>
      </c>
    </row>
    <row r="8353" spans="1:12" x14ac:dyDescent="0.2">
      <c r="A8353" t="s">
        <v>344</v>
      </c>
      <c r="B8353">
        <v>1.2508E-8</v>
      </c>
      <c r="C8353" t="s">
        <v>359</v>
      </c>
      <c r="D8353" t="s">
        <v>15</v>
      </c>
      <c r="F8353" t="s">
        <v>36</v>
      </c>
      <c r="G8353">
        <v>2</v>
      </c>
      <c r="H8353">
        <v>-18.196897397350821</v>
      </c>
      <c r="I8353">
        <v>9.798894162072011E-2</v>
      </c>
      <c r="J8353" t="s">
        <v>340</v>
      </c>
      <c r="L8353" t="s">
        <v>344</v>
      </c>
    </row>
    <row r="8354" spans="1:12" x14ac:dyDescent="0.2">
      <c r="A8354" t="s">
        <v>345</v>
      </c>
      <c r="B8354">
        <v>2.4797999999999997E-7</v>
      </c>
      <c r="C8354" t="s">
        <v>359</v>
      </c>
      <c r="D8354" t="s">
        <v>15</v>
      </c>
      <c r="F8354" t="s">
        <v>36</v>
      </c>
      <c r="G8354">
        <v>2</v>
      </c>
      <c r="H8354">
        <v>-15.20991773919472</v>
      </c>
      <c r="I8354">
        <v>9.798894162072011E-2</v>
      </c>
      <c r="J8354" t="s">
        <v>340</v>
      </c>
      <c r="L8354" t="s">
        <v>345</v>
      </c>
    </row>
    <row r="8355" spans="1:12" x14ac:dyDescent="0.2">
      <c r="A8355" t="s">
        <v>346</v>
      </c>
      <c r="B8355">
        <v>1.3133E-7</v>
      </c>
      <c r="C8355" t="s">
        <v>359</v>
      </c>
      <c r="D8355" t="s">
        <v>15</v>
      </c>
      <c r="F8355" t="s">
        <v>36</v>
      </c>
      <c r="G8355">
        <v>2</v>
      </c>
      <c r="H8355">
        <v>-15.845552597349339</v>
      </c>
      <c r="I8355">
        <v>9.798894162072011E-2</v>
      </c>
      <c r="J8355" t="s">
        <v>340</v>
      </c>
      <c r="L8355" t="s">
        <v>346</v>
      </c>
    </row>
    <row r="8356" spans="1:12" x14ac:dyDescent="0.2">
      <c r="A8356" t="s">
        <v>347</v>
      </c>
      <c r="B8356">
        <v>4.6489E-8</v>
      </c>
      <c r="C8356" t="s">
        <v>49</v>
      </c>
      <c r="D8356" t="s">
        <v>15</v>
      </c>
      <c r="F8356" t="s">
        <v>36</v>
      </c>
      <c r="G8356">
        <v>2</v>
      </c>
      <c r="H8356">
        <v>-16.884050111477411</v>
      </c>
      <c r="I8356">
        <v>9.798894162072011E-2</v>
      </c>
      <c r="J8356" t="s">
        <v>340</v>
      </c>
      <c r="L8356" t="s">
        <v>347</v>
      </c>
    </row>
    <row r="8357" spans="1:12" x14ac:dyDescent="0.2">
      <c r="A8357" t="s">
        <v>348</v>
      </c>
      <c r="B8357">
        <v>3.3766000000000001E-9</v>
      </c>
      <c r="C8357" t="s">
        <v>49</v>
      </c>
      <c r="D8357" t="s">
        <v>15</v>
      </c>
      <c r="F8357" t="s">
        <v>36</v>
      </c>
      <c r="G8357">
        <v>2</v>
      </c>
      <c r="H8357">
        <v>-19.506396550885459</v>
      </c>
      <c r="I8357">
        <v>9.798894162072011E-2</v>
      </c>
      <c r="J8357" t="s">
        <v>340</v>
      </c>
      <c r="L8357" t="s">
        <v>348</v>
      </c>
    </row>
    <row r="8358" spans="1:12" x14ac:dyDescent="0.2">
      <c r="A8358" t="s">
        <v>349</v>
      </c>
      <c r="B8358">
        <v>1.2213E-8</v>
      </c>
      <c r="C8358" t="s">
        <v>359</v>
      </c>
      <c r="D8358" t="s">
        <v>15</v>
      </c>
      <c r="F8358" t="s">
        <v>36</v>
      </c>
      <c r="G8358">
        <v>2</v>
      </c>
      <c r="H8358">
        <v>-18.220764878757461</v>
      </c>
      <c r="I8358">
        <v>9.798894162072011E-2</v>
      </c>
      <c r="J8358" t="s">
        <v>340</v>
      </c>
      <c r="L8358" t="s">
        <v>349</v>
      </c>
    </row>
    <row r="8359" spans="1:12" x14ac:dyDescent="0.2">
      <c r="A8359" t="s">
        <v>350</v>
      </c>
      <c r="B8359">
        <v>2.0354999999999999E-7</v>
      </c>
      <c r="C8359" t="s">
        <v>359</v>
      </c>
      <c r="D8359" t="s">
        <v>15</v>
      </c>
      <c r="F8359" t="s">
        <v>36</v>
      </c>
      <c r="G8359">
        <v>2</v>
      </c>
      <c r="H8359">
        <v>-15.40735416199742</v>
      </c>
      <c r="I8359">
        <v>9.798894162072011E-2</v>
      </c>
      <c r="J8359" t="s">
        <v>340</v>
      </c>
      <c r="L8359" t="s">
        <v>350</v>
      </c>
    </row>
    <row r="8360" spans="1:12" x14ac:dyDescent="0.2">
      <c r="A8360" t="s">
        <v>351</v>
      </c>
      <c r="B8360">
        <v>6.4681999999999996E-9</v>
      </c>
      <c r="C8360" t="s">
        <v>359</v>
      </c>
      <c r="D8360" t="s">
        <v>15</v>
      </c>
      <c r="F8360" t="s">
        <v>36</v>
      </c>
      <c r="G8360">
        <v>2</v>
      </c>
      <c r="H8360">
        <v>-18.856367974250119</v>
      </c>
      <c r="I8360">
        <v>9.798894162072011E-2</v>
      </c>
      <c r="J8360" t="s">
        <v>340</v>
      </c>
      <c r="L8360" t="s">
        <v>351</v>
      </c>
    </row>
    <row r="8361" spans="1:12" x14ac:dyDescent="0.2">
      <c r="A8361" t="s">
        <v>352</v>
      </c>
      <c r="B8361">
        <v>1.078E-7</v>
      </c>
      <c r="C8361" t="s">
        <v>359</v>
      </c>
      <c r="D8361" t="s">
        <v>15</v>
      </c>
      <c r="F8361" t="s">
        <v>36</v>
      </c>
      <c r="G8361">
        <v>2</v>
      </c>
      <c r="H8361">
        <v>-16.042988178471511</v>
      </c>
      <c r="I8361">
        <v>9.798894162072011E-2</v>
      </c>
      <c r="J8361" t="s">
        <v>340</v>
      </c>
      <c r="L8361" t="s">
        <v>352</v>
      </c>
    </row>
    <row r="8362" spans="1:12" x14ac:dyDescent="0.2">
      <c r="A8362" t="s">
        <v>442</v>
      </c>
      <c r="B8362">
        <v>2.0720999999999999E-3</v>
      </c>
      <c r="C8362" t="s">
        <v>42</v>
      </c>
      <c r="D8362" t="s">
        <v>16</v>
      </c>
      <c r="F8362" t="s">
        <v>36</v>
      </c>
      <c r="G8362">
        <v>2</v>
      </c>
      <c r="H8362">
        <v>-6.1791926932012373</v>
      </c>
      <c r="I8362">
        <v>4.3409845976280087E-2</v>
      </c>
      <c r="J8362" t="s">
        <v>353</v>
      </c>
      <c r="L8362" t="s">
        <v>443</v>
      </c>
    </row>
    <row r="8363" spans="1:12" x14ac:dyDescent="0.2">
      <c r="A8363" t="s">
        <v>354</v>
      </c>
      <c r="B8363">
        <v>-1.8648999999999999E-6</v>
      </c>
      <c r="C8363" t="s">
        <v>49</v>
      </c>
      <c r="D8363" t="s">
        <v>250</v>
      </c>
      <c r="F8363" t="s">
        <v>36</v>
      </c>
      <c r="G8363">
        <v>2</v>
      </c>
      <c r="H8363">
        <v>-13.19230312560901</v>
      </c>
      <c r="I8363">
        <v>4.3409845976280087E-2</v>
      </c>
      <c r="J8363" t="s">
        <v>353</v>
      </c>
      <c r="K8363" t="b">
        <v>1</v>
      </c>
      <c r="L8363" t="s">
        <v>355</v>
      </c>
    </row>
    <row r="8365" spans="1:12" s="2" customFormat="1" x14ac:dyDescent="0.2">
      <c r="A8365" s="2" t="s">
        <v>2</v>
      </c>
      <c r="B8365" s="2" t="s">
        <v>1459</v>
      </c>
    </row>
    <row r="8366" spans="1:12" x14ac:dyDescent="0.2">
      <c r="A8366" t="s">
        <v>4</v>
      </c>
      <c r="B8366" t="s">
        <v>404</v>
      </c>
    </row>
    <row r="8367" spans="1:12" x14ac:dyDescent="0.2">
      <c r="A8367" t="s">
        <v>6</v>
      </c>
      <c r="B8367" t="s">
        <v>1580</v>
      </c>
    </row>
    <row r="8368" spans="1:12" x14ac:dyDescent="0.2">
      <c r="A8368" t="s">
        <v>8</v>
      </c>
      <c r="B8368">
        <v>1</v>
      </c>
    </row>
    <row r="8369" spans="1:19" x14ac:dyDescent="0.2">
      <c r="A8369" t="s">
        <v>9</v>
      </c>
      <c r="B8369" t="s">
        <v>73</v>
      </c>
    </row>
    <row r="8370" spans="1:19" x14ac:dyDescent="0.2">
      <c r="A8370" t="s">
        <v>11</v>
      </c>
      <c r="B8370" t="s">
        <v>12</v>
      </c>
    </row>
    <row r="8371" spans="1:19" x14ac:dyDescent="0.2">
      <c r="A8371" t="s">
        <v>13</v>
      </c>
      <c r="B8371" t="s">
        <v>14</v>
      </c>
    </row>
    <row r="8372" spans="1:19" x14ac:dyDescent="0.2">
      <c r="A8372" t="s">
        <v>15</v>
      </c>
      <c r="B8372" t="s">
        <v>53</v>
      </c>
    </row>
    <row r="8373" spans="1:19" x14ac:dyDescent="0.2">
      <c r="A8373" t="s">
        <v>17</v>
      </c>
    </row>
    <row r="8374" spans="1:19" s="2" customFormat="1" x14ac:dyDescent="0.2">
      <c r="A8374" s="2" t="s">
        <v>18</v>
      </c>
      <c r="B8374" s="2" t="s">
        <v>19</v>
      </c>
      <c r="C8374" s="2" t="s">
        <v>6</v>
      </c>
      <c r="D8374" s="2" t="s">
        <v>15</v>
      </c>
      <c r="E8374" s="2" t="s">
        <v>20</v>
      </c>
      <c r="F8374" s="2" t="s">
        <v>13</v>
      </c>
      <c r="G8374" s="2" t="s">
        <v>21</v>
      </c>
      <c r="H8374" s="2" t="s">
        <v>9</v>
      </c>
      <c r="I8374" s="2" t="s">
        <v>4</v>
      </c>
      <c r="J8374" s="2" t="s">
        <v>1925</v>
      </c>
      <c r="K8374" s="2" t="s">
        <v>1998</v>
      </c>
      <c r="L8374" s="2" t="s">
        <v>2002</v>
      </c>
      <c r="M8374" s="2" t="s">
        <v>2001</v>
      </c>
      <c r="O8374" s="2" t="s">
        <v>2000</v>
      </c>
      <c r="P8374" s="2" t="s">
        <v>2004</v>
      </c>
      <c r="Q8374" s="2" t="s">
        <v>1502</v>
      </c>
      <c r="R8374" s="2" t="s">
        <v>2005</v>
      </c>
      <c r="S8374" s="2" t="s">
        <v>2006</v>
      </c>
    </row>
    <row r="8375" spans="1:19" x14ac:dyDescent="0.2">
      <c r="A8375" t="s">
        <v>335</v>
      </c>
      <c r="B8375">
        <v>3.8502999999999998</v>
      </c>
      <c r="D8375" t="s">
        <v>30</v>
      </c>
      <c r="E8375" t="s">
        <v>336</v>
      </c>
      <c r="F8375" t="s">
        <v>27</v>
      </c>
      <c r="G8375">
        <v>0</v>
      </c>
      <c r="I8375" t="s">
        <v>337</v>
      </c>
    </row>
    <row r="8376" spans="1:19" x14ac:dyDescent="0.2">
      <c r="A8376" t="s">
        <v>29</v>
      </c>
      <c r="B8376">
        <v>0.25026999999999999</v>
      </c>
      <c r="D8376" t="s">
        <v>30</v>
      </c>
      <c r="E8376" t="s">
        <v>31</v>
      </c>
      <c r="F8376" t="s">
        <v>27</v>
      </c>
      <c r="G8376">
        <v>0</v>
      </c>
      <c r="I8376" t="s">
        <v>338</v>
      </c>
    </row>
    <row r="8377" spans="1:19" x14ac:dyDescent="0.2">
      <c r="A8377" t="s">
        <v>1459</v>
      </c>
      <c r="B8377">
        <v>1</v>
      </c>
      <c r="C8377" t="str">
        <f>B8367</f>
        <v>AM</v>
      </c>
      <c r="D8377" t="s">
        <v>53</v>
      </c>
      <c r="E8377" t="s">
        <v>339</v>
      </c>
      <c r="F8377" t="s">
        <v>33</v>
      </c>
      <c r="G8377">
        <v>0</v>
      </c>
      <c r="H8377" t="s">
        <v>73</v>
      </c>
      <c r="J8377">
        <f>VLOOKUP(C8377,'extension - production vol'!$B$6:$D$235,3,0)</f>
        <v>733.4</v>
      </c>
    </row>
    <row r="8378" spans="1:19" x14ac:dyDescent="0.2">
      <c r="A8378" t="s">
        <v>1439</v>
      </c>
      <c r="B8378">
        <v>6.4265290829504533E-9</v>
      </c>
      <c r="C8378" t="s">
        <v>49</v>
      </c>
      <c r="D8378" t="s">
        <v>15</v>
      </c>
      <c r="F8378" t="s">
        <v>36</v>
      </c>
      <c r="G8378">
        <v>0</v>
      </c>
      <c r="H8378" t="s">
        <v>1439</v>
      </c>
      <c r="I8378" t="s">
        <v>340</v>
      </c>
    </row>
    <row r="8379" spans="1:19" x14ac:dyDescent="0.2">
      <c r="A8379" t="s">
        <v>1440</v>
      </c>
      <c r="B8379">
        <v>7.9051994914169298E-8</v>
      </c>
      <c r="C8379" t="s">
        <v>49</v>
      </c>
      <c r="D8379" t="s">
        <v>15</v>
      </c>
      <c r="F8379" t="s">
        <v>36</v>
      </c>
      <c r="G8379">
        <v>0</v>
      </c>
      <c r="H8379" t="s">
        <v>1440</v>
      </c>
      <c r="I8379" t="s">
        <v>340</v>
      </c>
    </row>
    <row r="8380" spans="1:19" x14ac:dyDescent="0.2">
      <c r="A8380" t="s">
        <v>1441</v>
      </c>
      <c r="B8380">
        <v>4.3905136743696912E-9</v>
      </c>
      <c r="C8380" t="s">
        <v>35</v>
      </c>
      <c r="D8380" t="s">
        <v>15</v>
      </c>
      <c r="F8380" t="s">
        <v>36</v>
      </c>
      <c r="G8380">
        <v>0</v>
      </c>
      <c r="H8380" t="s">
        <v>1441</v>
      </c>
      <c r="I8380" t="s">
        <v>340</v>
      </c>
    </row>
    <row r="8381" spans="1:19" x14ac:dyDescent="0.2">
      <c r="A8381" t="s">
        <v>1442</v>
      </c>
      <c r="B8381">
        <v>1.0521308675626849E-7</v>
      </c>
      <c r="C8381" t="s">
        <v>35</v>
      </c>
      <c r="D8381" t="s">
        <v>15</v>
      </c>
      <c r="F8381" t="s">
        <v>36</v>
      </c>
      <c r="G8381">
        <v>0</v>
      </c>
      <c r="H8381" t="s">
        <v>1442</v>
      </c>
      <c r="I8381" t="s">
        <v>340</v>
      </c>
    </row>
    <row r="8382" spans="1:19" x14ac:dyDescent="0.2">
      <c r="A8382" t="s">
        <v>341</v>
      </c>
      <c r="B8382">
        <v>2.1036182300075951E-7</v>
      </c>
      <c r="C8382" t="s">
        <v>35</v>
      </c>
      <c r="D8382" t="s">
        <v>15</v>
      </c>
      <c r="F8382" t="s">
        <v>36</v>
      </c>
      <c r="G8382">
        <v>0</v>
      </c>
      <c r="H8382" t="s">
        <v>341</v>
      </c>
      <c r="I8382" t="s">
        <v>340</v>
      </c>
    </row>
    <row r="8383" spans="1:19" x14ac:dyDescent="0.2">
      <c r="A8383" t="s">
        <v>342</v>
      </c>
      <c r="B8383">
        <v>2.1036182300075951E-7</v>
      </c>
      <c r="C8383" t="s">
        <v>35</v>
      </c>
      <c r="D8383" t="s">
        <v>15</v>
      </c>
      <c r="F8383" t="s">
        <v>36</v>
      </c>
      <c r="G8383">
        <v>0</v>
      </c>
      <c r="H8383" t="s">
        <v>342</v>
      </c>
      <c r="I8383" t="s">
        <v>340</v>
      </c>
    </row>
    <row r="8384" spans="1:19" x14ac:dyDescent="0.2">
      <c r="A8384" t="s">
        <v>343</v>
      </c>
      <c r="B8384">
        <v>1.161457169463653E-7</v>
      </c>
      <c r="C8384" t="s">
        <v>35</v>
      </c>
      <c r="D8384" t="s">
        <v>15</v>
      </c>
      <c r="F8384" t="s">
        <v>36</v>
      </c>
      <c r="G8384">
        <v>0</v>
      </c>
      <c r="H8384" t="s">
        <v>343</v>
      </c>
      <c r="I8384" t="s">
        <v>340</v>
      </c>
    </row>
    <row r="8385" spans="1:9" x14ac:dyDescent="0.2">
      <c r="A8385" t="s">
        <v>344</v>
      </c>
      <c r="B8385">
        <v>1.161457169463653E-7</v>
      </c>
      <c r="C8385" t="s">
        <v>35</v>
      </c>
      <c r="D8385" t="s">
        <v>15</v>
      </c>
      <c r="F8385" t="s">
        <v>36</v>
      </c>
      <c r="G8385">
        <v>0</v>
      </c>
      <c r="H8385" t="s">
        <v>344</v>
      </c>
      <c r="I8385" t="s">
        <v>340</v>
      </c>
    </row>
    <row r="8386" spans="1:9" x14ac:dyDescent="0.2">
      <c r="A8386" t="s">
        <v>345</v>
      </c>
      <c r="B8386">
        <v>2.1895696433061281E-6</v>
      </c>
      <c r="C8386" t="s">
        <v>35</v>
      </c>
      <c r="D8386" t="s">
        <v>15</v>
      </c>
      <c r="F8386" t="s">
        <v>36</v>
      </c>
      <c r="G8386">
        <v>0</v>
      </c>
      <c r="H8386" t="s">
        <v>345</v>
      </c>
      <c r="I8386" t="s">
        <v>340</v>
      </c>
    </row>
    <row r="8387" spans="1:9" x14ac:dyDescent="0.2">
      <c r="A8387" t="s">
        <v>346</v>
      </c>
      <c r="B8387">
        <v>1.2113722961667671E-6</v>
      </c>
      <c r="C8387" t="s">
        <v>35</v>
      </c>
      <c r="D8387" t="s">
        <v>15</v>
      </c>
      <c r="F8387" t="s">
        <v>36</v>
      </c>
      <c r="G8387">
        <v>0</v>
      </c>
      <c r="H8387" t="s">
        <v>346</v>
      </c>
      <c r="I8387" t="s">
        <v>340</v>
      </c>
    </row>
    <row r="8388" spans="1:9" x14ac:dyDescent="0.2">
      <c r="A8388" t="s">
        <v>347</v>
      </c>
      <c r="B8388">
        <v>1.5412295411323661E-7</v>
      </c>
      <c r="C8388" t="s">
        <v>49</v>
      </c>
      <c r="D8388" t="s">
        <v>15</v>
      </c>
      <c r="F8388" t="s">
        <v>36</v>
      </c>
      <c r="G8388">
        <v>0</v>
      </c>
      <c r="H8388" t="s">
        <v>347</v>
      </c>
      <c r="I8388" t="s">
        <v>340</v>
      </c>
    </row>
    <row r="8389" spans="1:9" x14ac:dyDescent="0.2">
      <c r="A8389" t="s">
        <v>348</v>
      </c>
      <c r="B8389">
        <v>3.281510868019834E-9</v>
      </c>
      <c r="C8389" t="s">
        <v>49</v>
      </c>
      <c r="D8389" t="s">
        <v>15</v>
      </c>
      <c r="F8389" t="s">
        <v>36</v>
      </c>
      <c r="G8389">
        <v>0</v>
      </c>
      <c r="H8389" t="s">
        <v>348</v>
      </c>
      <c r="I8389" t="s">
        <v>340</v>
      </c>
    </row>
    <row r="8390" spans="1:9" x14ac:dyDescent="0.2">
      <c r="A8390" t="s">
        <v>349</v>
      </c>
      <c r="B8390">
        <v>9.554485716244923E-8</v>
      </c>
      <c r="C8390" t="s">
        <v>35</v>
      </c>
      <c r="D8390" t="s">
        <v>15</v>
      </c>
      <c r="F8390" t="s">
        <v>36</v>
      </c>
      <c r="G8390">
        <v>0</v>
      </c>
      <c r="H8390" t="s">
        <v>349</v>
      </c>
      <c r="I8390" t="s">
        <v>340</v>
      </c>
    </row>
    <row r="8391" spans="1:9" x14ac:dyDescent="0.2">
      <c r="A8391" t="s">
        <v>350</v>
      </c>
      <c r="B8391">
        <v>2.2976263270017552E-6</v>
      </c>
      <c r="C8391" t="s">
        <v>35</v>
      </c>
      <c r="D8391" t="s">
        <v>15</v>
      </c>
      <c r="F8391" t="s">
        <v>36</v>
      </c>
      <c r="G8391">
        <v>0</v>
      </c>
      <c r="H8391" t="s">
        <v>350</v>
      </c>
      <c r="I8391" t="s">
        <v>340</v>
      </c>
    </row>
    <row r="8392" spans="1:9" x14ac:dyDescent="0.2">
      <c r="A8392" t="s">
        <v>351</v>
      </c>
      <c r="B8392">
        <v>5.3061518888431617E-8</v>
      </c>
      <c r="C8392" t="s">
        <v>35</v>
      </c>
      <c r="D8392" t="s">
        <v>15</v>
      </c>
      <c r="F8392" t="s">
        <v>36</v>
      </c>
      <c r="G8392">
        <v>0</v>
      </c>
      <c r="H8392" t="s">
        <v>351</v>
      </c>
      <c r="I8392" t="s">
        <v>340</v>
      </c>
    </row>
    <row r="8393" spans="1:9" x14ac:dyDescent="0.2">
      <c r="A8393" t="s">
        <v>352</v>
      </c>
      <c r="B8393">
        <v>1.2739314288326559E-6</v>
      </c>
      <c r="C8393" t="s">
        <v>35</v>
      </c>
      <c r="D8393" t="s">
        <v>15</v>
      </c>
      <c r="F8393" t="s">
        <v>36</v>
      </c>
      <c r="G8393">
        <v>0</v>
      </c>
      <c r="H8393" t="s">
        <v>352</v>
      </c>
      <c r="I8393" t="s">
        <v>340</v>
      </c>
    </row>
    <row r="8394" spans="1:9" x14ac:dyDescent="0.2">
      <c r="A8394" t="s">
        <v>442</v>
      </c>
      <c r="B8394">
        <v>3.7025999999999999E-3</v>
      </c>
      <c r="C8394" t="s">
        <v>42</v>
      </c>
      <c r="D8394" t="s">
        <v>16</v>
      </c>
      <c r="F8394" t="s">
        <v>36</v>
      </c>
      <c r="G8394">
        <v>0</v>
      </c>
      <c r="H8394" t="s">
        <v>443</v>
      </c>
      <c r="I8394" t="s">
        <v>353</v>
      </c>
    </row>
    <row r="8395" spans="1:9" x14ac:dyDescent="0.2">
      <c r="A8395" t="s">
        <v>354</v>
      </c>
      <c r="B8395">
        <v>-3.3322999999999998E-6</v>
      </c>
      <c r="C8395" t="s">
        <v>49</v>
      </c>
      <c r="D8395" t="s">
        <v>250</v>
      </c>
      <c r="F8395" t="s">
        <v>36</v>
      </c>
      <c r="G8395">
        <v>0</v>
      </c>
      <c r="H8395" t="s">
        <v>355</v>
      </c>
      <c r="I8395" t="s">
        <v>353</v>
      </c>
    </row>
    <row r="8397" spans="1:9" s="2" customFormat="1" x14ac:dyDescent="0.2">
      <c r="A8397" s="2" t="s">
        <v>2</v>
      </c>
      <c r="B8397" s="2" t="s">
        <v>1460</v>
      </c>
    </row>
    <row r="8398" spans="1:9" x14ac:dyDescent="0.2">
      <c r="A8398" t="s">
        <v>4</v>
      </c>
      <c r="B8398" t="s">
        <v>404</v>
      </c>
    </row>
    <row r="8399" spans="1:9" x14ac:dyDescent="0.2">
      <c r="A8399" t="s">
        <v>6</v>
      </c>
      <c r="B8399" t="s">
        <v>1580</v>
      </c>
    </row>
    <row r="8400" spans="1:9" x14ac:dyDescent="0.2">
      <c r="A8400" t="s">
        <v>8</v>
      </c>
      <c r="B8400">
        <v>1</v>
      </c>
    </row>
    <row r="8401" spans="1:19" x14ac:dyDescent="0.2">
      <c r="A8401" t="s">
        <v>9</v>
      </c>
      <c r="B8401" t="s">
        <v>73</v>
      </c>
    </row>
    <row r="8402" spans="1:19" x14ac:dyDescent="0.2">
      <c r="A8402" t="s">
        <v>11</v>
      </c>
      <c r="B8402" t="s">
        <v>12</v>
      </c>
    </row>
    <row r="8403" spans="1:19" x14ac:dyDescent="0.2">
      <c r="A8403" t="s">
        <v>13</v>
      </c>
      <c r="B8403" t="s">
        <v>14</v>
      </c>
    </row>
    <row r="8404" spans="1:19" x14ac:dyDescent="0.2">
      <c r="A8404" t="s">
        <v>15</v>
      </c>
      <c r="B8404" t="s">
        <v>53</v>
      </c>
    </row>
    <row r="8405" spans="1:19" x14ac:dyDescent="0.2">
      <c r="A8405" t="s">
        <v>17</v>
      </c>
    </row>
    <row r="8406" spans="1:19" s="2" customFormat="1" x14ac:dyDescent="0.2">
      <c r="A8406" s="2" t="s">
        <v>18</v>
      </c>
      <c r="B8406" s="2" t="s">
        <v>19</v>
      </c>
      <c r="C8406" s="2" t="s">
        <v>6</v>
      </c>
      <c r="D8406" s="2" t="s">
        <v>15</v>
      </c>
      <c r="E8406" s="2" t="s">
        <v>20</v>
      </c>
      <c r="F8406" s="2" t="s">
        <v>13</v>
      </c>
      <c r="G8406" s="2" t="s">
        <v>21</v>
      </c>
      <c r="H8406" s="2" t="s">
        <v>9</v>
      </c>
      <c r="I8406" s="2" t="s">
        <v>4</v>
      </c>
      <c r="J8406" s="2" t="s">
        <v>1925</v>
      </c>
      <c r="K8406" s="2" t="s">
        <v>1998</v>
      </c>
      <c r="L8406" s="2" t="s">
        <v>2002</v>
      </c>
      <c r="M8406" s="2" t="s">
        <v>2001</v>
      </c>
      <c r="O8406" s="2" t="s">
        <v>2000</v>
      </c>
      <c r="P8406" s="2" t="s">
        <v>2004</v>
      </c>
      <c r="Q8406" s="2" t="s">
        <v>1502</v>
      </c>
      <c r="R8406" s="2" t="s">
        <v>2005</v>
      </c>
      <c r="S8406" s="2" t="s">
        <v>2006</v>
      </c>
    </row>
    <row r="8407" spans="1:19" x14ac:dyDescent="0.2">
      <c r="A8407" t="s">
        <v>335</v>
      </c>
      <c r="B8407">
        <v>3.8502999999999998</v>
      </c>
      <c r="D8407" t="s">
        <v>30</v>
      </c>
      <c r="E8407" t="s">
        <v>336</v>
      </c>
      <c r="F8407" t="s">
        <v>27</v>
      </c>
      <c r="G8407">
        <v>0</v>
      </c>
      <c r="I8407" t="s">
        <v>337</v>
      </c>
    </row>
    <row r="8408" spans="1:19" x14ac:dyDescent="0.2">
      <c r="A8408" t="s">
        <v>29</v>
      </c>
      <c r="B8408">
        <v>0.25026999999999999</v>
      </c>
      <c r="D8408" t="s">
        <v>30</v>
      </c>
      <c r="E8408" t="s">
        <v>31</v>
      </c>
      <c r="F8408" t="s">
        <v>27</v>
      </c>
      <c r="G8408">
        <v>0</v>
      </c>
      <c r="I8408" t="s">
        <v>338</v>
      </c>
    </row>
    <row r="8409" spans="1:19" x14ac:dyDescent="0.2">
      <c r="A8409" t="s">
        <v>1460</v>
      </c>
      <c r="B8409">
        <v>1</v>
      </c>
      <c r="C8409" t="str">
        <f>B8399</f>
        <v>AM</v>
      </c>
      <c r="D8409" t="s">
        <v>53</v>
      </c>
      <c r="E8409" t="s">
        <v>339</v>
      </c>
      <c r="F8409" t="s">
        <v>33</v>
      </c>
      <c r="G8409">
        <v>0</v>
      </c>
      <c r="H8409" t="s">
        <v>73</v>
      </c>
      <c r="J8409">
        <f>VLOOKUP(C8409,'extension - production vol'!$B$6:$D$235,3,0)</f>
        <v>733.4</v>
      </c>
    </row>
    <row r="8410" spans="1:19" x14ac:dyDescent="0.2">
      <c r="A8410" t="s">
        <v>1434</v>
      </c>
      <c r="B8410">
        <v>3.3521534714391271E-8</v>
      </c>
      <c r="C8410" t="s">
        <v>49</v>
      </c>
      <c r="D8410" t="s">
        <v>15</v>
      </c>
      <c r="F8410" t="s">
        <v>36</v>
      </c>
      <c r="G8410">
        <v>0</v>
      </c>
      <c r="H8410" t="s">
        <v>1434</v>
      </c>
      <c r="I8410" t="s">
        <v>340</v>
      </c>
    </row>
    <row r="8411" spans="1:19" x14ac:dyDescent="0.2">
      <c r="A8411" t="s">
        <v>1435</v>
      </c>
      <c r="B8411">
        <v>1.7708617649119798E-8</v>
      </c>
      <c r="C8411" t="s">
        <v>49</v>
      </c>
      <c r="D8411" t="s">
        <v>15</v>
      </c>
      <c r="F8411" t="s">
        <v>36</v>
      </c>
      <c r="G8411">
        <v>0</v>
      </c>
      <c r="H8411" t="s">
        <v>1435</v>
      </c>
      <c r="I8411" t="s">
        <v>340</v>
      </c>
    </row>
    <row r="8412" spans="1:19" x14ac:dyDescent="0.2">
      <c r="A8412" t="s">
        <v>1452</v>
      </c>
      <c r="B8412">
        <v>3.0570455872195341E-10</v>
      </c>
      <c r="C8412" t="s">
        <v>35</v>
      </c>
      <c r="D8412" t="s">
        <v>15</v>
      </c>
      <c r="F8412" t="s">
        <v>36</v>
      </c>
      <c r="G8412">
        <v>0</v>
      </c>
      <c r="H8412" t="s">
        <v>1452</v>
      </c>
      <c r="I8412" t="s">
        <v>340</v>
      </c>
    </row>
    <row r="8413" spans="1:19" x14ac:dyDescent="0.2">
      <c r="A8413" t="s">
        <v>1453</v>
      </c>
      <c r="B8413">
        <v>3.7018911407736551E-10</v>
      </c>
      <c r="C8413" t="s">
        <v>35</v>
      </c>
      <c r="D8413" t="s">
        <v>15</v>
      </c>
      <c r="F8413" t="s">
        <v>36</v>
      </c>
      <c r="G8413">
        <v>0</v>
      </c>
      <c r="H8413" t="s">
        <v>1453</v>
      </c>
      <c r="I8413" t="s">
        <v>340</v>
      </c>
    </row>
    <row r="8414" spans="1:19" x14ac:dyDescent="0.2">
      <c r="A8414" t="s">
        <v>1454</v>
      </c>
      <c r="B8414">
        <v>4.824400067330827E-11</v>
      </c>
      <c r="C8414" t="s">
        <v>35</v>
      </c>
      <c r="D8414" t="s">
        <v>15</v>
      </c>
      <c r="F8414" t="s">
        <v>36</v>
      </c>
      <c r="G8414">
        <v>0</v>
      </c>
      <c r="H8414" t="s">
        <v>1454</v>
      </c>
      <c r="I8414" t="s">
        <v>340</v>
      </c>
    </row>
    <row r="8415" spans="1:19" x14ac:dyDescent="0.2">
      <c r="A8415" t="s">
        <v>1455</v>
      </c>
      <c r="B8415">
        <v>9.7920991465625702E-9</v>
      </c>
      <c r="C8415" t="s">
        <v>35</v>
      </c>
      <c r="D8415" t="s">
        <v>15</v>
      </c>
      <c r="F8415" t="s">
        <v>36</v>
      </c>
      <c r="G8415">
        <v>0</v>
      </c>
      <c r="H8415" t="s">
        <v>1455</v>
      </c>
      <c r="I8415" t="s">
        <v>340</v>
      </c>
    </row>
    <row r="8416" spans="1:19" x14ac:dyDescent="0.2">
      <c r="A8416" t="s">
        <v>1456</v>
      </c>
      <c r="B8416">
        <v>5.1826475970831156E-9</v>
      </c>
      <c r="C8416" t="s">
        <v>35</v>
      </c>
      <c r="D8416" t="s">
        <v>15</v>
      </c>
      <c r="F8416" t="s">
        <v>36</v>
      </c>
      <c r="G8416">
        <v>0</v>
      </c>
      <c r="H8416" t="s">
        <v>1456</v>
      </c>
      <c r="I8416" t="s">
        <v>340</v>
      </c>
    </row>
    <row r="8417" spans="1:9" x14ac:dyDescent="0.2">
      <c r="A8417" t="s">
        <v>1461</v>
      </c>
      <c r="B8417">
        <v>5.3404337904433668E-9</v>
      </c>
      <c r="C8417" t="s">
        <v>49</v>
      </c>
      <c r="D8417" t="s">
        <v>15</v>
      </c>
      <c r="F8417" t="s">
        <v>36</v>
      </c>
      <c r="G8417">
        <v>0</v>
      </c>
      <c r="H8417" t="s">
        <v>1461</v>
      </c>
      <c r="I8417" t="s">
        <v>340</v>
      </c>
    </row>
    <row r="8418" spans="1:9" x14ac:dyDescent="0.2">
      <c r="A8418" t="s">
        <v>1457</v>
      </c>
      <c r="B8418">
        <v>6.2434324500307844E-8</v>
      </c>
      <c r="C8418" t="s">
        <v>49</v>
      </c>
      <c r="D8418" t="s">
        <v>15</v>
      </c>
      <c r="F8418" t="s">
        <v>36</v>
      </c>
      <c r="G8418">
        <v>0</v>
      </c>
      <c r="H8418" t="s">
        <v>1457</v>
      </c>
      <c r="I8418" t="s">
        <v>340</v>
      </c>
    </row>
    <row r="8419" spans="1:9" x14ac:dyDescent="0.2">
      <c r="A8419" t="s">
        <v>1462</v>
      </c>
      <c r="B8419">
        <v>1.9816111689228142E-9</v>
      </c>
      <c r="C8419" t="s">
        <v>49</v>
      </c>
      <c r="D8419" t="s">
        <v>15</v>
      </c>
      <c r="F8419" t="s">
        <v>36</v>
      </c>
      <c r="G8419">
        <v>0</v>
      </c>
      <c r="H8419" t="s">
        <v>1462</v>
      </c>
      <c r="I8419" t="s">
        <v>340</v>
      </c>
    </row>
    <row r="8420" spans="1:9" x14ac:dyDescent="0.2">
      <c r="A8420" t="s">
        <v>1458</v>
      </c>
      <c r="B8420">
        <v>3.3001000093019847E-8</v>
      </c>
      <c r="C8420" t="s">
        <v>49</v>
      </c>
      <c r="D8420" t="s">
        <v>15</v>
      </c>
      <c r="F8420" t="s">
        <v>36</v>
      </c>
      <c r="G8420">
        <v>0</v>
      </c>
      <c r="H8420" t="s">
        <v>1458</v>
      </c>
      <c r="I8420" t="s">
        <v>340</v>
      </c>
    </row>
    <row r="8421" spans="1:9" x14ac:dyDescent="0.2">
      <c r="A8421" t="s">
        <v>442</v>
      </c>
      <c r="B8421">
        <v>3.7025999999999999E-3</v>
      </c>
      <c r="C8421" t="s">
        <v>42</v>
      </c>
      <c r="D8421" t="s">
        <v>16</v>
      </c>
      <c r="F8421" t="s">
        <v>36</v>
      </c>
      <c r="G8421">
        <v>0</v>
      </c>
      <c r="H8421" t="s">
        <v>443</v>
      </c>
      <c r="I8421" t="s">
        <v>353</v>
      </c>
    </row>
    <row r="8422" spans="1:9" x14ac:dyDescent="0.2">
      <c r="A8422" t="s">
        <v>354</v>
      </c>
      <c r="B8422">
        <v>-3.3322999999999998E-6</v>
      </c>
      <c r="C8422" t="s">
        <v>49</v>
      </c>
      <c r="D8422" t="s">
        <v>250</v>
      </c>
      <c r="F8422" t="s">
        <v>36</v>
      </c>
      <c r="G8422">
        <v>0</v>
      </c>
      <c r="H8422" t="s">
        <v>355</v>
      </c>
      <c r="I8422" t="s">
        <v>353</v>
      </c>
    </row>
    <row r="8424" spans="1:9" s="2" customFormat="1" x14ac:dyDescent="0.2">
      <c r="A8424" s="2" t="s">
        <v>2</v>
      </c>
      <c r="B8424" s="2" t="s">
        <v>332</v>
      </c>
    </row>
    <row r="8425" spans="1:9" x14ac:dyDescent="0.2">
      <c r="A8425" t="s">
        <v>4</v>
      </c>
      <c r="B8425" t="s">
        <v>356</v>
      </c>
    </row>
    <row r="8426" spans="1:9" x14ac:dyDescent="0.2">
      <c r="A8426" t="s">
        <v>6</v>
      </c>
      <c r="B8426" t="s">
        <v>1580</v>
      </c>
    </row>
    <row r="8427" spans="1:9" x14ac:dyDescent="0.2">
      <c r="A8427" t="s">
        <v>8</v>
      </c>
      <c r="B8427">
        <v>1</v>
      </c>
    </row>
    <row r="8428" spans="1:9" x14ac:dyDescent="0.2">
      <c r="A8428" t="s">
        <v>9</v>
      </c>
      <c r="B8428" t="s">
        <v>73</v>
      </c>
    </row>
    <row r="8429" spans="1:9" x14ac:dyDescent="0.2">
      <c r="A8429" t="s">
        <v>11</v>
      </c>
      <c r="B8429" t="s">
        <v>12</v>
      </c>
    </row>
    <row r="8430" spans="1:9" x14ac:dyDescent="0.2">
      <c r="A8430" t="s">
        <v>13</v>
      </c>
      <c r="B8430" t="s">
        <v>14</v>
      </c>
    </row>
    <row r="8431" spans="1:9" x14ac:dyDescent="0.2">
      <c r="A8431" t="s">
        <v>15</v>
      </c>
      <c r="B8431" t="s">
        <v>53</v>
      </c>
    </row>
    <row r="8432" spans="1:9" x14ac:dyDescent="0.2">
      <c r="A8432" t="s">
        <v>17</v>
      </c>
    </row>
    <row r="8433" spans="1:22" s="2" customFormat="1" x14ac:dyDescent="0.2">
      <c r="A8433" s="2" t="s">
        <v>18</v>
      </c>
      <c r="B8433" s="2" t="s">
        <v>19</v>
      </c>
      <c r="C8433" s="2" t="s">
        <v>6</v>
      </c>
      <c r="D8433" s="2" t="s">
        <v>15</v>
      </c>
      <c r="E8433" s="2" t="s">
        <v>20</v>
      </c>
      <c r="F8433" s="2" t="s">
        <v>13</v>
      </c>
      <c r="G8433" s="2" t="s">
        <v>21</v>
      </c>
      <c r="H8433" s="2" t="s">
        <v>22</v>
      </c>
      <c r="I8433" s="2" t="s">
        <v>23</v>
      </c>
      <c r="J8433" s="2" t="s">
        <v>4</v>
      </c>
      <c r="K8433" s="2" t="s">
        <v>24</v>
      </c>
      <c r="L8433" s="2" t="s">
        <v>9</v>
      </c>
      <c r="M8433" s="2" t="s">
        <v>1998</v>
      </c>
      <c r="O8433" s="2" t="s">
        <v>2002</v>
      </c>
      <c r="P8433" s="2" t="s">
        <v>2003</v>
      </c>
      <c r="Q8433" s="2" t="s">
        <v>2001</v>
      </c>
      <c r="R8433" s="2" t="s">
        <v>2000</v>
      </c>
      <c r="S8433" s="2" t="s">
        <v>2004</v>
      </c>
      <c r="T8433" s="2" t="s">
        <v>1502</v>
      </c>
      <c r="U8433" s="2" t="s">
        <v>2005</v>
      </c>
      <c r="V8433" s="2" t="s">
        <v>2006</v>
      </c>
    </row>
    <row r="8434" spans="1:22" x14ac:dyDescent="0.2">
      <c r="A8434" t="s">
        <v>335</v>
      </c>
      <c r="B8434">
        <v>3.8502999999999998</v>
      </c>
      <c r="D8434" t="s">
        <v>30</v>
      </c>
      <c r="E8434" t="s">
        <v>336</v>
      </c>
      <c r="F8434" t="s">
        <v>27</v>
      </c>
      <c r="G8434">
        <v>2</v>
      </c>
      <c r="H8434">
        <v>1.348151067341848</v>
      </c>
      <c r="I8434">
        <v>4.3409845976280087E-2</v>
      </c>
      <c r="J8434" t="s">
        <v>337</v>
      </c>
    </row>
    <row r="8435" spans="1:22" x14ac:dyDescent="0.2">
      <c r="A8435" t="s">
        <v>29</v>
      </c>
      <c r="B8435">
        <v>0.25026999999999999</v>
      </c>
      <c r="D8435" t="s">
        <v>30</v>
      </c>
      <c r="E8435" t="s">
        <v>31</v>
      </c>
      <c r="F8435" t="s">
        <v>27</v>
      </c>
      <c r="G8435">
        <v>2</v>
      </c>
      <c r="H8435">
        <v>-1.385214943900327</v>
      </c>
      <c r="I8435">
        <v>2.439508208471609E-2</v>
      </c>
      <c r="J8435" t="s">
        <v>358</v>
      </c>
    </row>
    <row r="8436" spans="1:22" x14ac:dyDescent="0.2">
      <c r="A8436" t="s">
        <v>332</v>
      </c>
      <c r="B8436">
        <v>1</v>
      </c>
      <c r="C8436" t="str">
        <f>B8426</f>
        <v>AM</v>
      </c>
      <c r="D8436" t="s">
        <v>53</v>
      </c>
      <c r="E8436" t="s">
        <v>339</v>
      </c>
      <c r="F8436" t="s">
        <v>33</v>
      </c>
      <c r="G8436">
        <v>0</v>
      </c>
      <c r="H8436">
        <v>1</v>
      </c>
      <c r="L8436" t="s">
        <v>73</v>
      </c>
      <c r="M8436">
        <f>VLOOKUP(C8436,'extension - production vol'!$B$6:$D$235,3,0)</f>
        <v>733.4</v>
      </c>
    </row>
    <row r="8437" spans="1:22" x14ac:dyDescent="0.2">
      <c r="A8437" t="s">
        <v>1434</v>
      </c>
      <c r="B8437">
        <v>9.5377999999999999E-9</v>
      </c>
      <c r="C8437" t="s">
        <v>49</v>
      </c>
      <c r="D8437" t="s">
        <v>15</v>
      </c>
      <c r="F8437" t="s">
        <v>36</v>
      </c>
      <c r="G8437">
        <v>2</v>
      </c>
      <c r="H8437">
        <v>-18.46800298604678</v>
      </c>
      <c r="I8437">
        <v>9.798894162072011E-2</v>
      </c>
      <c r="J8437" t="s">
        <v>340</v>
      </c>
      <c r="L8437" t="s">
        <v>1434</v>
      </c>
    </row>
    <row r="8438" spans="1:22" x14ac:dyDescent="0.2">
      <c r="A8438" t="s">
        <v>1435</v>
      </c>
      <c r="B8438">
        <v>5.0512999999999997E-9</v>
      </c>
      <c r="C8438" t="s">
        <v>49</v>
      </c>
      <c r="D8438" t="s">
        <v>15</v>
      </c>
      <c r="F8438" t="s">
        <v>36</v>
      </c>
      <c r="G8438">
        <v>2</v>
      </c>
      <c r="H8438">
        <v>-19.10362020104489</v>
      </c>
      <c r="I8438">
        <v>9.798894162072011E-2</v>
      </c>
      <c r="J8438" t="s">
        <v>340</v>
      </c>
      <c r="L8438" t="s">
        <v>1435</v>
      </c>
    </row>
    <row r="8439" spans="1:22" x14ac:dyDescent="0.2">
      <c r="A8439" t="s">
        <v>1439</v>
      </c>
      <c r="B8439">
        <v>2.7893999999999999E-9</v>
      </c>
      <c r="C8439" t="s">
        <v>49</v>
      </c>
      <c r="D8439" t="s">
        <v>15</v>
      </c>
      <c r="F8439" t="s">
        <v>36</v>
      </c>
      <c r="G8439">
        <v>2</v>
      </c>
      <c r="H8439">
        <v>-19.697439318003951</v>
      </c>
      <c r="I8439">
        <v>9.798894162072011E-2</v>
      </c>
      <c r="J8439" t="s">
        <v>340</v>
      </c>
      <c r="L8439" t="s">
        <v>1439</v>
      </c>
    </row>
    <row r="8440" spans="1:22" x14ac:dyDescent="0.2">
      <c r="A8440" t="s">
        <v>1440</v>
      </c>
      <c r="B8440">
        <v>5.6277000000000002E-8</v>
      </c>
      <c r="C8440" t="s">
        <v>49</v>
      </c>
      <c r="D8440" t="s">
        <v>15</v>
      </c>
      <c r="F8440" t="s">
        <v>36</v>
      </c>
      <c r="G8440">
        <v>2</v>
      </c>
      <c r="H8440">
        <v>-16.692979911025031</v>
      </c>
      <c r="I8440">
        <v>9.798894162072011E-2</v>
      </c>
      <c r="J8440" t="s">
        <v>340</v>
      </c>
      <c r="L8440" t="s">
        <v>1440</v>
      </c>
    </row>
    <row r="8441" spans="1:22" x14ac:dyDescent="0.2">
      <c r="A8441" t="s">
        <v>1441</v>
      </c>
      <c r="B8441">
        <v>4.4043E-10</v>
      </c>
      <c r="C8441" t="s">
        <v>35</v>
      </c>
      <c r="D8441" t="s">
        <v>15</v>
      </c>
      <c r="F8441" t="s">
        <v>36</v>
      </c>
      <c r="G8441">
        <v>2</v>
      </c>
      <c r="H8441">
        <v>-21.54326959350907</v>
      </c>
      <c r="I8441">
        <v>9.798894162072011E-2</v>
      </c>
      <c r="J8441" t="s">
        <v>340</v>
      </c>
      <c r="L8441" t="s">
        <v>1441</v>
      </c>
    </row>
    <row r="8442" spans="1:22" x14ac:dyDescent="0.2">
      <c r="A8442" t="s">
        <v>1442</v>
      </c>
      <c r="B8442">
        <v>7.3404E-9</v>
      </c>
      <c r="C8442" t="s">
        <v>35</v>
      </c>
      <c r="D8442" t="s">
        <v>15</v>
      </c>
      <c r="F8442" t="s">
        <v>36</v>
      </c>
      <c r="G8442">
        <v>2</v>
      </c>
      <c r="H8442">
        <v>-18.729872499892029</v>
      </c>
      <c r="I8442">
        <v>9.798894162072011E-2</v>
      </c>
      <c r="J8442" t="s">
        <v>340</v>
      </c>
      <c r="L8442" t="s">
        <v>1442</v>
      </c>
    </row>
    <row r="8443" spans="1:22" x14ac:dyDescent="0.2">
      <c r="A8443" t="s">
        <v>1452</v>
      </c>
      <c r="B8443">
        <v>3.8934000000000002E-10</v>
      </c>
      <c r="C8443" t="s">
        <v>35</v>
      </c>
      <c r="D8443" t="s">
        <v>15</v>
      </c>
      <c r="F8443" t="s">
        <v>36</v>
      </c>
      <c r="G8443">
        <v>2</v>
      </c>
      <c r="H8443">
        <v>-21.666568118067421</v>
      </c>
      <c r="I8443">
        <v>9.798894162072011E-2</v>
      </c>
      <c r="J8443" t="s">
        <v>340</v>
      </c>
      <c r="L8443" t="s">
        <v>1452</v>
      </c>
    </row>
    <row r="8444" spans="1:22" x14ac:dyDescent="0.2">
      <c r="A8444" t="s">
        <v>1453</v>
      </c>
      <c r="B8444">
        <v>4.7130000000000002E-10</v>
      </c>
      <c r="C8444" t="s">
        <v>35</v>
      </c>
      <c r="D8444" t="s">
        <v>15</v>
      </c>
      <c r="F8444" t="s">
        <v>36</v>
      </c>
      <c r="G8444">
        <v>2</v>
      </c>
      <c r="H8444">
        <v>-21.47552628199886</v>
      </c>
      <c r="I8444">
        <v>9.798894162072011E-2</v>
      </c>
      <c r="J8444" t="s">
        <v>340</v>
      </c>
      <c r="L8444" t="s">
        <v>1453</v>
      </c>
    </row>
    <row r="8445" spans="1:22" x14ac:dyDescent="0.2">
      <c r="A8445" t="s">
        <v>1454</v>
      </c>
      <c r="B8445">
        <v>6.1474000000000004E-11</v>
      </c>
      <c r="C8445" t="s">
        <v>35</v>
      </c>
      <c r="D8445" t="s">
        <v>15</v>
      </c>
      <c r="F8445" t="s">
        <v>36</v>
      </c>
      <c r="G8445">
        <v>2</v>
      </c>
      <c r="H8445">
        <v>-23.51240679473371</v>
      </c>
      <c r="I8445">
        <v>9.798894162072011E-2</v>
      </c>
      <c r="J8445" t="s">
        <v>340</v>
      </c>
      <c r="L8445" t="s">
        <v>1454</v>
      </c>
    </row>
    <row r="8446" spans="1:22" x14ac:dyDescent="0.2">
      <c r="A8446" t="s">
        <v>1455</v>
      </c>
      <c r="B8446">
        <v>1.2458999999999999E-8</v>
      </c>
      <c r="C8446" t="s">
        <v>35</v>
      </c>
      <c r="D8446" t="s">
        <v>15</v>
      </c>
      <c r="F8446" t="s">
        <v>36</v>
      </c>
      <c r="G8446">
        <v>2</v>
      </c>
      <c r="H8446">
        <v>-18.20082258362968</v>
      </c>
      <c r="I8446">
        <v>9.798894162072011E-2</v>
      </c>
      <c r="J8446" t="s">
        <v>340</v>
      </c>
      <c r="L8446" t="s">
        <v>1455</v>
      </c>
    </row>
    <row r="8447" spans="1:22" x14ac:dyDescent="0.2">
      <c r="A8447" t="s">
        <v>1456</v>
      </c>
      <c r="B8447">
        <v>6.5981999999999998E-9</v>
      </c>
      <c r="C8447" t="s">
        <v>35</v>
      </c>
      <c r="D8447" t="s">
        <v>15</v>
      </c>
      <c r="F8447" t="s">
        <v>36</v>
      </c>
      <c r="G8447">
        <v>2</v>
      </c>
      <c r="H8447">
        <v>-18.836468952383601</v>
      </c>
      <c r="I8447">
        <v>9.798894162072011E-2</v>
      </c>
      <c r="J8447" t="s">
        <v>340</v>
      </c>
      <c r="L8447" t="s">
        <v>1456</v>
      </c>
    </row>
    <row r="8448" spans="1:22" x14ac:dyDescent="0.2">
      <c r="A8448" t="s">
        <v>1461</v>
      </c>
      <c r="B8448">
        <v>1.0666E-9</v>
      </c>
      <c r="C8448" t="s">
        <v>49</v>
      </c>
      <c r="D8448" t="s">
        <v>15</v>
      </c>
      <c r="F8448" t="s">
        <v>36</v>
      </c>
      <c r="G8448">
        <v>2</v>
      </c>
      <c r="H8448">
        <v>-20.658789817762049</v>
      </c>
      <c r="I8448">
        <v>9.798894162072011E-2</v>
      </c>
      <c r="J8448" t="s">
        <v>340</v>
      </c>
      <c r="L8448" t="s">
        <v>1461</v>
      </c>
    </row>
    <row r="8449" spans="1:12" x14ac:dyDescent="0.2">
      <c r="A8449" t="s">
        <v>1457</v>
      </c>
      <c r="B8449">
        <v>1.7777000000000001E-8</v>
      </c>
      <c r="C8449" t="s">
        <v>49</v>
      </c>
      <c r="D8449" t="s">
        <v>15</v>
      </c>
      <c r="F8449" t="s">
        <v>36</v>
      </c>
      <c r="G8449">
        <v>2</v>
      </c>
      <c r="H8449">
        <v>-17.845360350005858</v>
      </c>
      <c r="I8449">
        <v>9.798894162072011E-2</v>
      </c>
      <c r="J8449" t="s">
        <v>340</v>
      </c>
      <c r="L8449" t="s">
        <v>1457</v>
      </c>
    </row>
    <row r="8450" spans="1:12" x14ac:dyDescent="0.2">
      <c r="A8450" t="s">
        <v>1462</v>
      </c>
      <c r="B8450">
        <v>5.6487000000000004E-10</v>
      </c>
      <c r="C8450" t="s">
        <v>49</v>
      </c>
      <c r="D8450" t="s">
        <v>15</v>
      </c>
      <c r="F8450" t="s">
        <v>36</v>
      </c>
      <c r="G8450">
        <v>2</v>
      </c>
      <c r="H8450">
        <v>-21.294425499752101</v>
      </c>
      <c r="I8450">
        <v>9.798894162072011E-2</v>
      </c>
      <c r="J8450" t="s">
        <v>340</v>
      </c>
      <c r="L8450" t="s">
        <v>1462</v>
      </c>
    </row>
    <row r="8451" spans="1:12" x14ac:dyDescent="0.2">
      <c r="A8451" t="s">
        <v>1458</v>
      </c>
      <c r="B8451">
        <v>9.4146000000000001E-9</v>
      </c>
      <c r="C8451" t="s">
        <v>49</v>
      </c>
      <c r="D8451" t="s">
        <v>15</v>
      </c>
      <c r="F8451" t="s">
        <v>36</v>
      </c>
      <c r="G8451">
        <v>2</v>
      </c>
      <c r="H8451">
        <v>-18.48100416113547</v>
      </c>
      <c r="I8451">
        <v>9.798894162072011E-2</v>
      </c>
      <c r="J8451" t="s">
        <v>340</v>
      </c>
      <c r="L8451" t="s">
        <v>1458</v>
      </c>
    </row>
    <row r="8452" spans="1:12" x14ac:dyDescent="0.2">
      <c r="A8452" t="s">
        <v>341</v>
      </c>
      <c r="B8452">
        <v>2.3616999999999999E-8</v>
      </c>
      <c r="C8452" t="s">
        <v>359</v>
      </c>
      <c r="D8452" t="s">
        <v>15</v>
      </c>
      <c r="F8452" t="s">
        <v>36</v>
      </c>
      <c r="G8452">
        <v>2</v>
      </c>
      <c r="H8452">
        <v>-17.561299045251399</v>
      </c>
      <c r="I8452">
        <v>9.798894162072011E-2</v>
      </c>
      <c r="J8452" t="s">
        <v>340</v>
      </c>
      <c r="L8452" t="s">
        <v>341</v>
      </c>
    </row>
    <row r="8453" spans="1:12" x14ac:dyDescent="0.2">
      <c r="A8453" t="s">
        <v>342</v>
      </c>
      <c r="B8453">
        <v>2.3616999999999999E-8</v>
      </c>
      <c r="C8453" t="s">
        <v>359</v>
      </c>
      <c r="D8453" t="s">
        <v>15</v>
      </c>
      <c r="F8453" t="s">
        <v>36</v>
      </c>
      <c r="G8453">
        <v>2</v>
      </c>
      <c r="H8453">
        <v>-17.561299045251399</v>
      </c>
      <c r="I8453">
        <v>9.798894162072011E-2</v>
      </c>
      <c r="J8453" t="s">
        <v>340</v>
      </c>
      <c r="L8453" t="s">
        <v>342</v>
      </c>
    </row>
    <row r="8454" spans="1:12" x14ac:dyDescent="0.2">
      <c r="A8454" t="s">
        <v>343</v>
      </c>
      <c r="B8454">
        <v>1.2508E-8</v>
      </c>
      <c r="C8454" t="s">
        <v>359</v>
      </c>
      <c r="D8454" t="s">
        <v>15</v>
      </c>
      <c r="F8454" t="s">
        <v>36</v>
      </c>
      <c r="G8454">
        <v>2</v>
      </c>
      <c r="H8454">
        <v>-18.196897397350821</v>
      </c>
      <c r="I8454">
        <v>9.798894162072011E-2</v>
      </c>
      <c r="J8454" t="s">
        <v>340</v>
      </c>
      <c r="L8454" t="s">
        <v>343</v>
      </c>
    </row>
    <row r="8455" spans="1:12" x14ac:dyDescent="0.2">
      <c r="A8455" t="s">
        <v>344</v>
      </c>
      <c r="B8455">
        <v>1.2508E-8</v>
      </c>
      <c r="C8455" t="s">
        <v>359</v>
      </c>
      <c r="D8455" t="s">
        <v>15</v>
      </c>
      <c r="F8455" t="s">
        <v>36</v>
      </c>
      <c r="G8455">
        <v>2</v>
      </c>
      <c r="H8455">
        <v>-18.196897397350821</v>
      </c>
      <c r="I8455">
        <v>9.798894162072011E-2</v>
      </c>
      <c r="J8455" t="s">
        <v>340</v>
      </c>
      <c r="L8455" t="s">
        <v>344</v>
      </c>
    </row>
    <row r="8456" spans="1:12" x14ac:dyDescent="0.2">
      <c r="A8456" t="s">
        <v>345</v>
      </c>
      <c r="B8456">
        <v>2.4797999999999997E-7</v>
      </c>
      <c r="C8456" t="s">
        <v>359</v>
      </c>
      <c r="D8456" t="s">
        <v>15</v>
      </c>
      <c r="F8456" t="s">
        <v>36</v>
      </c>
      <c r="G8456">
        <v>2</v>
      </c>
      <c r="H8456">
        <v>-15.20991773919472</v>
      </c>
      <c r="I8456">
        <v>9.798894162072011E-2</v>
      </c>
      <c r="J8456" t="s">
        <v>340</v>
      </c>
      <c r="L8456" t="s">
        <v>345</v>
      </c>
    </row>
    <row r="8457" spans="1:12" x14ac:dyDescent="0.2">
      <c r="A8457" t="s">
        <v>346</v>
      </c>
      <c r="B8457">
        <v>1.3133E-7</v>
      </c>
      <c r="C8457" t="s">
        <v>359</v>
      </c>
      <c r="D8457" t="s">
        <v>15</v>
      </c>
      <c r="F8457" t="s">
        <v>36</v>
      </c>
      <c r="G8457">
        <v>2</v>
      </c>
      <c r="H8457">
        <v>-15.845552597349339</v>
      </c>
      <c r="I8457">
        <v>9.798894162072011E-2</v>
      </c>
      <c r="J8457" t="s">
        <v>340</v>
      </c>
      <c r="L8457" t="s">
        <v>346</v>
      </c>
    </row>
    <row r="8458" spans="1:12" x14ac:dyDescent="0.2">
      <c r="A8458" t="s">
        <v>347</v>
      </c>
      <c r="B8458">
        <v>4.6489E-8</v>
      </c>
      <c r="C8458" t="s">
        <v>49</v>
      </c>
      <c r="D8458" t="s">
        <v>15</v>
      </c>
      <c r="F8458" t="s">
        <v>36</v>
      </c>
      <c r="G8458">
        <v>2</v>
      </c>
      <c r="H8458">
        <v>-16.884050111477411</v>
      </c>
      <c r="I8458">
        <v>9.798894162072011E-2</v>
      </c>
      <c r="J8458" t="s">
        <v>340</v>
      </c>
      <c r="L8458" t="s">
        <v>347</v>
      </c>
    </row>
    <row r="8459" spans="1:12" x14ac:dyDescent="0.2">
      <c r="A8459" t="s">
        <v>348</v>
      </c>
      <c r="B8459">
        <v>3.3766000000000001E-9</v>
      </c>
      <c r="C8459" t="s">
        <v>49</v>
      </c>
      <c r="D8459" t="s">
        <v>15</v>
      </c>
      <c r="F8459" t="s">
        <v>36</v>
      </c>
      <c r="G8459">
        <v>2</v>
      </c>
      <c r="H8459">
        <v>-19.506396550885459</v>
      </c>
      <c r="I8459">
        <v>9.798894162072011E-2</v>
      </c>
      <c r="J8459" t="s">
        <v>340</v>
      </c>
      <c r="L8459" t="s">
        <v>348</v>
      </c>
    </row>
    <row r="8460" spans="1:12" x14ac:dyDescent="0.2">
      <c r="A8460" t="s">
        <v>349</v>
      </c>
      <c r="B8460">
        <v>1.2213E-8</v>
      </c>
      <c r="C8460" t="s">
        <v>359</v>
      </c>
      <c r="D8460" t="s">
        <v>15</v>
      </c>
      <c r="F8460" t="s">
        <v>36</v>
      </c>
      <c r="G8460">
        <v>2</v>
      </c>
      <c r="H8460">
        <v>-18.220764878757461</v>
      </c>
      <c r="I8460">
        <v>9.798894162072011E-2</v>
      </c>
      <c r="J8460" t="s">
        <v>340</v>
      </c>
      <c r="L8460" t="s">
        <v>349</v>
      </c>
    </row>
    <row r="8461" spans="1:12" x14ac:dyDescent="0.2">
      <c r="A8461" t="s">
        <v>350</v>
      </c>
      <c r="B8461">
        <v>2.0354999999999999E-7</v>
      </c>
      <c r="C8461" t="s">
        <v>359</v>
      </c>
      <c r="D8461" t="s">
        <v>15</v>
      </c>
      <c r="F8461" t="s">
        <v>36</v>
      </c>
      <c r="G8461">
        <v>2</v>
      </c>
      <c r="H8461">
        <v>-15.40735416199742</v>
      </c>
      <c r="I8461">
        <v>9.798894162072011E-2</v>
      </c>
      <c r="J8461" t="s">
        <v>340</v>
      </c>
      <c r="L8461" t="s">
        <v>350</v>
      </c>
    </row>
    <row r="8462" spans="1:12" x14ac:dyDescent="0.2">
      <c r="A8462" t="s">
        <v>351</v>
      </c>
      <c r="B8462">
        <v>6.4681999999999996E-9</v>
      </c>
      <c r="C8462" t="s">
        <v>359</v>
      </c>
      <c r="D8462" t="s">
        <v>15</v>
      </c>
      <c r="F8462" t="s">
        <v>36</v>
      </c>
      <c r="G8462">
        <v>2</v>
      </c>
      <c r="H8462">
        <v>-18.856367974250119</v>
      </c>
      <c r="I8462">
        <v>9.798894162072011E-2</v>
      </c>
      <c r="J8462" t="s">
        <v>340</v>
      </c>
      <c r="L8462" t="s">
        <v>351</v>
      </c>
    </row>
    <row r="8463" spans="1:12" x14ac:dyDescent="0.2">
      <c r="A8463" t="s">
        <v>352</v>
      </c>
      <c r="B8463">
        <v>1.078E-7</v>
      </c>
      <c r="C8463" t="s">
        <v>359</v>
      </c>
      <c r="D8463" t="s">
        <v>15</v>
      </c>
      <c r="F8463" t="s">
        <v>36</v>
      </c>
      <c r="G8463">
        <v>2</v>
      </c>
      <c r="H8463">
        <v>-16.042988178471511</v>
      </c>
      <c r="I8463">
        <v>9.798894162072011E-2</v>
      </c>
      <c r="J8463" t="s">
        <v>340</v>
      </c>
      <c r="L8463" t="s">
        <v>352</v>
      </c>
    </row>
    <row r="8464" spans="1:12" x14ac:dyDescent="0.2">
      <c r="A8464" t="s">
        <v>442</v>
      </c>
      <c r="B8464">
        <v>2.0720999999999999E-3</v>
      </c>
      <c r="C8464" t="s">
        <v>42</v>
      </c>
      <c r="D8464" t="s">
        <v>16</v>
      </c>
      <c r="F8464" t="s">
        <v>36</v>
      </c>
      <c r="G8464">
        <v>2</v>
      </c>
      <c r="H8464">
        <v>-6.1791926932012373</v>
      </c>
      <c r="I8464">
        <v>4.3409845976280087E-2</v>
      </c>
      <c r="J8464" t="s">
        <v>353</v>
      </c>
      <c r="L8464" t="s">
        <v>443</v>
      </c>
    </row>
    <row r="8465" spans="1:19" x14ac:dyDescent="0.2">
      <c r="A8465" t="s">
        <v>354</v>
      </c>
      <c r="B8465">
        <v>-1.8648999999999999E-6</v>
      </c>
      <c r="C8465" t="s">
        <v>49</v>
      </c>
      <c r="D8465" t="s">
        <v>250</v>
      </c>
      <c r="F8465" t="s">
        <v>36</v>
      </c>
      <c r="G8465">
        <v>2</v>
      </c>
      <c r="H8465">
        <v>-13.19230312560901</v>
      </c>
      <c r="I8465">
        <v>4.3409845976280087E-2</v>
      </c>
      <c r="J8465" t="s">
        <v>353</v>
      </c>
      <c r="K8465" t="b">
        <v>1</v>
      </c>
      <c r="L8465" t="s">
        <v>355</v>
      </c>
    </row>
    <row r="8467" spans="1:19" s="2" customFormat="1" x14ac:dyDescent="0.2">
      <c r="A8467" s="2" t="s">
        <v>2</v>
      </c>
      <c r="B8467" s="2" t="s">
        <v>1459</v>
      </c>
    </row>
    <row r="8468" spans="1:19" x14ac:dyDescent="0.2">
      <c r="A8468" t="s">
        <v>4</v>
      </c>
      <c r="B8468" t="s">
        <v>404</v>
      </c>
    </row>
    <row r="8469" spans="1:19" x14ac:dyDescent="0.2">
      <c r="A8469" t="s">
        <v>6</v>
      </c>
      <c r="B8469" t="s">
        <v>1595</v>
      </c>
    </row>
    <row r="8470" spans="1:19" x14ac:dyDescent="0.2">
      <c r="A8470" t="s">
        <v>8</v>
      </c>
      <c r="B8470">
        <v>1</v>
      </c>
    </row>
    <row r="8471" spans="1:19" x14ac:dyDescent="0.2">
      <c r="A8471" t="s">
        <v>9</v>
      </c>
      <c r="B8471" t="s">
        <v>73</v>
      </c>
    </row>
    <row r="8472" spans="1:19" x14ac:dyDescent="0.2">
      <c r="A8472" t="s">
        <v>11</v>
      </c>
      <c r="B8472" t="s">
        <v>12</v>
      </c>
    </row>
    <row r="8473" spans="1:19" x14ac:dyDescent="0.2">
      <c r="A8473" t="s">
        <v>13</v>
      </c>
      <c r="B8473" t="s">
        <v>14</v>
      </c>
    </row>
    <row r="8474" spans="1:19" x14ac:dyDescent="0.2">
      <c r="A8474" t="s">
        <v>15</v>
      </c>
      <c r="B8474" t="s">
        <v>53</v>
      </c>
    </row>
    <row r="8475" spans="1:19" x14ac:dyDescent="0.2">
      <c r="A8475" t="s">
        <v>17</v>
      </c>
    </row>
    <row r="8476" spans="1:19" s="2" customFormat="1" x14ac:dyDescent="0.2">
      <c r="A8476" s="2" t="s">
        <v>18</v>
      </c>
      <c r="B8476" s="2" t="s">
        <v>19</v>
      </c>
      <c r="C8476" s="2" t="s">
        <v>6</v>
      </c>
      <c r="D8476" s="2" t="s">
        <v>15</v>
      </c>
      <c r="E8476" s="2" t="s">
        <v>20</v>
      </c>
      <c r="F8476" s="2" t="s">
        <v>13</v>
      </c>
      <c r="G8476" s="2" t="s">
        <v>21</v>
      </c>
      <c r="H8476" s="2" t="s">
        <v>9</v>
      </c>
      <c r="I8476" s="2" t="s">
        <v>4</v>
      </c>
      <c r="J8476" s="2" t="s">
        <v>1925</v>
      </c>
      <c r="K8476" s="2" t="s">
        <v>1998</v>
      </c>
      <c r="L8476" s="2" t="s">
        <v>2002</v>
      </c>
      <c r="M8476" s="2" t="s">
        <v>2001</v>
      </c>
      <c r="O8476" s="2" t="s">
        <v>2000</v>
      </c>
      <c r="P8476" s="2" t="s">
        <v>2004</v>
      </c>
      <c r="Q8476" s="2" t="s">
        <v>1502</v>
      </c>
      <c r="R8476" s="2" t="s">
        <v>2005</v>
      </c>
      <c r="S8476" s="2" t="s">
        <v>2006</v>
      </c>
    </row>
    <row r="8477" spans="1:19" x14ac:dyDescent="0.2">
      <c r="A8477" t="s">
        <v>335</v>
      </c>
      <c r="B8477">
        <v>3.8502999999999998</v>
      </c>
      <c r="D8477" t="s">
        <v>30</v>
      </c>
      <c r="E8477" t="s">
        <v>336</v>
      </c>
      <c r="F8477" t="s">
        <v>27</v>
      </c>
      <c r="G8477">
        <v>0</v>
      </c>
      <c r="I8477" t="s">
        <v>337</v>
      </c>
    </row>
    <row r="8478" spans="1:19" x14ac:dyDescent="0.2">
      <c r="A8478" t="s">
        <v>29</v>
      </c>
      <c r="B8478">
        <v>0.25026999999999999</v>
      </c>
      <c r="D8478" t="s">
        <v>30</v>
      </c>
      <c r="E8478" t="s">
        <v>31</v>
      </c>
      <c r="F8478" t="s">
        <v>27</v>
      </c>
      <c r="G8478">
        <v>0</v>
      </c>
      <c r="I8478" t="s">
        <v>338</v>
      </c>
    </row>
    <row r="8479" spans="1:19" x14ac:dyDescent="0.2">
      <c r="A8479" t="s">
        <v>1459</v>
      </c>
      <c r="B8479">
        <v>1</v>
      </c>
      <c r="C8479" t="str">
        <f>B8469</f>
        <v>BZ</v>
      </c>
      <c r="D8479" t="s">
        <v>53</v>
      </c>
      <c r="E8479" t="s">
        <v>339</v>
      </c>
      <c r="F8479" t="s">
        <v>33</v>
      </c>
      <c r="G8479">
        <v>0</v>
      </c>
      <c r="H8479" t="s">
        <v>73</v>
      </c>
      <c r="J8479">
        <f>VLOOKUP(C8479,'extension - production vol'!$B$6:$D$235,3,0)</f>
        <v>1.448</v>
      </c>
    </row>
    <row r="8480" spans="1:19" x14ac:dyDescent="0.2">
      <c r="A8480" t="s">
        <v>1439</v>
      </c>
      <c r="B8480">
        <v>6.4265290829504533E-9</v>
      </c>
      <c r="C8480" t="s">
        <v>49</v>
      </c>
      <c r="D8480" t="s">
        <v>15</v>
      </c>
      <c r="F8480" t="s">
        <v>36</v>
      </c>
      <c r="G8480">
        <v>0</v>
      </c>
      <c r="H8480" t="s">
        <v>1439</v>
      </c>
      <c r="I8480" t="s">
        <v>340</v>
      </c>
    </row>
    <row r="8481" spans="1:9" x14ac:dyDescent="0.2">
      <c r="A8481" t="s">
        <v>1440</v>
      </c>
      <c r="B8481">
        <v>7.9051994914169298E-8</v>
      </c>
      <c r="C8481" t="s">
        <v>49</v>
      </c>
      <c r="D8481" t="s">
        <v>15</v>
      </c>
      <c r="F8481" t="s">
        <v>36</v>
      </c>
      <c r="G8481">
        <v>0</v>
      </c>
      <c r="H8481" t="s">
        <v>1440</v>
      </c>
      <c r="I8481" t="s">
        <v>340</v>
      </c>
    </row>
    <row r="8482" spans="1:9" x14ac:dyDescent="0.2">
      <c r="A8482" t="s">
        <v>1441</v>
      </c>
      <c r="B8482">
        <v>4.3905136743696912E-9</v>
      </c>
      <c r="C8482" t="s">
        <v>35</v>
      </c>
      <c r="D8482" t="s">
        <v>15</v>
      </c>
      <c r="F8482" t="s">
        <v>36</v>
      </c>
      <c r="G8482">
        <v>0</v>
      </c>
      <c r="H8482" t="s">
        <v>1441</v>
      </c>
      <c r="I8482" t="s">
        <v>340</v>
      </c>
    </row>
    <row r="8483" spans="1:9" x14ac:dyDescent="0.2">
      <c r="A8483" t="s">
        <v>1442</v>
      </c>
      <c r="B8483">
        <v>1.0521308675626849E-7</v>
      </c>
      <c r="C8483" t="s">
        <v>35</v>
      </c>
      <c r="D8483" t="s">
        <v>15</v>
      </c>
      <c r="F8483" t="s">
        <v>36</v>
      </c>
      <c r="G8483">
        <v>0</v>
      </c>
      <c r="H8483" t="s">
        <v>1442</v>
      </c>
      <c r="I8483" t="s">
        <v>340</v>
      </c>
    </row>
    <row r="8484" spans="1:9" x14ac:dyDescent="0.2">
      <c r="A8484" t="s">
        <v>341</v>
      </c>
      <c r="B8484">
        <v>2.1036182300075951E-7</v>
      </c>
      <c r="C8484" t="s">
        <v>35</v>
      </c>
      <c r="D8484" t="s">
        <v>15</v>
      </c>
      <c r="F8484" t="s">
        <v>36</v>
      </c>
      <c r="G8484">
        <v>0</v>
      </c>
      <c r="H8484" t="s">
        <v>341</v>
      </c>
      <c r="I8484" t="s">
        <v>340</v>
      </c>
    </row>
    <row r="8485" spans="1:9" x14ac:dyDescent="0.2">
      <c r="A8485" t="s">
        <v>342</v>
      </c>
      <c r="B8485">
        <v>2.1036182300075951E-7</v>
      </c>
      <c r="C8485" t="s">
        <v>35</v>
      </c>
      <c r="D8485" t="s">
        <v>15</v>
      </c>
      <c r="F8485" t="s">
        <v>36</v>
      </c>
      <c r="G8485">
        <v>0</v>
      </c>
      <c r="H8485" t="s">
        <v>342</v>
      </c>
      <c r="I8485" t="s">
        <v>340</v>
      </c>
    </row>
    <row r="8486" spans="1:9" x14ac:dyDescent="0.2">
      <c r="A8486" t="s">
        <v>343</v>
      </c>
      <c r="B8486">
        <v>1.161457169463653E-7</v>
      </c>
      <c r="C8486" t="s">
        <v>35</v>
      </c>
      <c r="D8486" t="s">
        <v>15</v>
      </c>
      <c r="F8486" t="s">
        <v>36</v>
      </c>
      <c r="G8486">
        <v>0</v>
      </c>
      <c r="H8486" t="s">
        <v>343</v>
      </c>
      <c r="I8486" t="s">
        <v>340</v>
      </c>
    </row>
    <row r="8487" spans="1:9" x14ac:dyDescent="0.2">
      <c r="A8487" t="s">
        <v>344</v>
      </c>
      <c r="B8487">
        <v>1.161457169463653E-7</v>
      </c>
      <c r="C8487" t="s">
        <v>35</v>
      </c>
      <c r="D8487" t="s">
        <v>15</v>
      </c>
      <c r="F8487" t="s">
        <v>36</v>
      </c>
      <c r="G8487">
        <v>0</v>
      </c>
      <c r="H8487" t="s">
        <v>344</v>
      </c>
      <c r="I8487" t="s">
        <v>340</v>
      </c>
    </row>
    <row r="8488" spans="1:9" x14ac:dyDescent="0.2">
      <c r="A8488" t="s">
        <v>345</v>
      </c>
      <c r="B8488">
        <v>2.1895696433061281E-6</v>
      </c>
      <c r="C8488" t="s">
        <v>35</v>
      </c>
      <c r="D8488" t="s">
        <v>15</v>
      </c>
      <c r="F8488" t="s">
        <v>36</v>
      </c>
      <c r="G8488">
        <v>0</v>
      </c>
      <c r="H8488" t="s">
        <v>345</v>
      </c>
      <c r="I8488" t="s">
        <v>340</v>
      </c>
    </row>
    <row r="8489" spans="1:9" x14ac:dyDescent="0.2">
      <c r="A8489" t="s">
        <v>346</v>
      </c>
      <c r="B8489">
        <v>1.2113722961667671E-6</v>
      </c>
      <c r="C8489" t="s">
        <v>35</v>
      </c>
      <c r="D8489" t="s">
        <v>15</v>
      </c>
      <c r="F8489" t="s">
        <v>36</v>
      </c>
      <c r="G8489">
        <v>0</v>
      </c>
      <c r="H8489" t="s">
        <v>346</v>
      </c>
      <c r="I8489" t="s">
        <v>340</v>
      </c>
    </row>
    <row r="8490" spans="1:9" x14ac:dyDescent="0.2">
      <c r="A8490" t="s">
        <v>347</v>
      </c>
      <c r="B8490">
        <v>1.5412295411323661E-7</v>
      </c>
      <c r="C8490" t="s">
        <v>49</v>
      </c>
      <c r="D8490" t="s">
        <v>15</v>
      </c>
      <c r="F8490" t="s">
        <v>36</v>
      </c>
      <c r="G8490">
        <v>0</v>
      </c>
      <c r="H8490" t="s">
        <v>347</v>
      </c>
      <c r="I8490" t="s">
        <v>340</v>
      </c>
    </row>
    <row r="8491" spans="1:9" x14ac:dyDescent="0.2">
      <c r="A8491" t="s">
        <v>348</v>
      </c>
      <c r="B8491">
        <v>3.281510868019834E-9</v>
      </c>
      <c r="C8491" t="s">
        <v>49</v>
      </c>
      <c r="D8491" t="s">
        <v>15</v>
      </c>
      <c r="F8491" t="s">
        <v>36</v>
      </c>
      <c r="G8491">
        <v>0</v>
      </c>
      <c r="H8491" t="s">
        <v>348</v>
      </c>
      <c r="I8491" t="s">
        <v>340</v>
      </c>
    </row>
    <row r="8492" spans="1:9" x14ac:dyDescent="0.2">
      <c r="A8492" t="s">
        <v>349</v>
      </c>
      <c r="B8492">
        <v>9.554485716244923E-8</v>
      </c>
      <c r="C8492" t="s">
        <v>35</v>
      </c>
      <c r="D8492" t="s">
        <v>15</v>
      </c>
      <c r="F8492" t="s">
        <v>36</v>
      </c>
      <c r="G8492">
        <v>0</v>
      </c>
      <c r="H8492" t="s">
        <v>349</v>
      </c>
      <c r="I8492" t="s">
        <v>340</v>
      </c>
    </row>
    <row r="8493" spans="1:9" x14ac:dyDescent="0.2">
      <c r="A8493" t="s">
        <v>350</v>
      </c>
      <c r="B8493">
        <v>2.2976263270017552E-6</v>
      </c>
      <c r="C8493" t="s">
        <v>35</v>
      </c>
      <c r="D8493" t="s">
        <v>15</v>
      </c>
      <c r="F8493" t="s">
        <v>36</v>
      </c>
      <c r="G8493">
        <v>0</v>
      </c>
      <c r="H8493" t="s">
        <v>350</v>
      </c>
      <c r="I8493" t="s">
        <v>340</v>
      </c>
    </row>
    <row r="8494" spans="1:9" x14ac:dyDescent="0.2">
      <c r="A8494" t="s">
        <v>351</v>
      </c>
      <c r="B8494">
        <v>5.3061518888431617E-8</v>
      </c>
      <c r="C8494" t="s">
        <v>35</v>
      </c>
      <c r="D8494" t="s">
        <v>15</v>
      </c>
      <c r="F8494" t="s">
        <v>36</v>
      </c>
      <c r="G8494">
        <v>0</v>
      </c>
      <c r="H8494" t="s">
        <v>351</v>
      </c>
      <c r="I8494" t="s">
        <v>340</v>
      </c>
    </row>
    <row r="8495" spans="1:9" x14ac:dyDescent="0.2">
      <c r="A8495" t="s">
        <v>352</v>
      </c>
      <c r="B8495">
        <v>1.2739314288326559E-6</v>
      </c>
      <c r="C8495" t="s">
        <v>35</v>
      </c>
      <c r="D8495" t="s">
        <v>15</v>
      </c>
      <c r="F8495" t="s">
        <v>36</v>
      </c>
      <c r="G8495">
        <v>0</v>
      </c>
      <c r="H8495" t="s">
        <v>352</v>
      </c>
      <c r="I8495" t="s">
        <v>340</v>
      </c>
    </row>
    <row r="8496" spans="1:9" x14ac:dyDescent="0.2">
      <c r="A8496" t="s">
        <v>442</v>
      </c>
      <c r="B8496">
        <v>3.7025999999999999E-3</v>
      </c>
      <c r="C8496" t="s">
        <v>42</v>
      </c>
      <c r="D8496" t="s">
        <v>16</v>
      </c>
      <c r="F8496" t="s">
        <v>36</v>
      </c>
      <c r="G8496">
        <v>0</v>
      </c>
      <c r="H8496" t="s">
        <v>443</v>
      </c>
      <c r="I8496" t="s">
        <v>353</v>
      </c>
    </row>
    <row r="8497" spans="1:19" x14ac:dyDescent="0.2">
      <c r="A8497" t="s">
        <v>354</v>
      </c>
      <c r="B8497">
        <v>-3.3322999999999998E-6</v>
      </c>
      <c r="C8497" t="s">
        <v>49</v>
      </c>
      <c r="D8497" t="s">
        <v>250</v>
      </c>
      <c r="F8497" t="s">
        <v>36</v>
      </c>
      <c r="G8497">
        <v>0</v>
      </c>
      <c r="H8497" t="s">
        <v>355</v>
      </c>
      <c r="I8497" t="s">
        <v>353</v>
      </c>
    </row>
    <row r="8499" spans="1:19" s="2" customFormat="1" x14ac:dyDescent="0.2">
      <c r="A8499" s="2" t="s">
        <v>2</v>
      </c>
      <c r="B8499" s="2" t="s">
        <v>1460</v>
      </c>
    </row>
    <row r="8500" spans="1:19" x14ac:dyDescent="0.2">
      <c r="A8500" t="s">
        <v>4</v>
      </c>
      <c r="B8500" t="s">
        <v>404</v>
      </c>
    </row>
    <row r="8501" spans="1:19" x14ac:dyDescent="0.2">
      <c r="A8501" t="s">
        <v>6</v>
      </c>
      <c r="B8501" t="s">
        <v>1595</v>
      </c>
    </row>
    <row r="8502" spans="1:19" x14ac:dyDescent="0.2">
      <c r="A8502" t="s">
        <v>8</v>
      </c>
      <c r="B8502">
        <v>1</v>
      </c>
    </row>
    <row r="8503" spans="1:19" x14ac:dyDescent="0.2">
      <c r="A8503" t="s">
        <v>9</v>
      </c>
      <c r="B8503" t="s">
        <v>73</v>
      </c>
    </row>
    <row r="8504" spans="1:19" x14ac:dyDescent="0.2">
      <c r="A8504" t="s">
        <v>11</v>
      </c>
      <c r="B8504" t="s">
        <v>12</v>
      </c>
    </row>
    <row r="8505" spans="1:19" x14ac:dyDescent="0.2">
      <c r="A8505" t="s">
        <v>13</v>
      </c>
      <c r="B8505" t="s">
        <v>14</v>
      </c>
    </row>
    <row r="8506" spans="1:19" x14ac:dyDescent="0.2">
      <c r="A8506" t="s">
        <v>15</v>
      </c>
      <c r="B8506" t="s">
        <v>53</v>
      </c>
    </row>
    <row r="8507" spans="1:19" x14ac:dyDescent="0.2">
      <c r="A8507" t="s">
        <v>17</v>
      </c>
    </row>
    <row r="8508" spans="1:19" s="2" customFormat="1" x14ac:dyDescent="0.2">
      <c r="A8508" s="2" t="s">
        <v>18</v>
      </c>
      <c r="B8508" s="2" t="s">
        <v>19</v>
      </c>
      <c r="C8508" s="2" t="s">
        <v>6</v>
      </c>
      <c r="D8508" s="2" t="s">
        <v>15</v>
      </c>
      <c r="E8508" s="2" t="s">
        <v>20</v>
      </c>
      <c r="F8508" s="2" t="s">
        <v>13</v>
      </c>
      <c r="G8508" s="2" t="s">
        <v>21</v>
      </c>
      <c r="H8508" s="2" t="s">
        <v>9</v>
      </c>
      <c r="I8508" s="2" t="s">
        <v>4</v>
      </c>
      <c r="J8508" s="2" t="s">
        <v>1925</v>
      </c>
      <c r="K8508" s="2" t="s">
        <v>1998</v>
      </c>
      <c r="L8508" s="2" t="s">
        <v>2002</v>
      </c>
      <c r="M8508" s="2" t="s">
        <v>2001</v>
      </c>
      <c r="O8508" s="2" t="s">
        <v>2000</v>
      </c>
      <c r="P8508" s="2" t="s">
        <v>2004</v>
      </c>
      <c r="Q8508" s="2" t="s">
        <v>1502</v>
      </c>
      <c r="R8508" s="2" t="s">
        <v>2005</v>
      </c>
      <c r="S8508" s="2" t="s">
        <v>2006</v>
      </c>
    </row>
    <row r="8509" spans="1:19" x14ac:dyDescent="0.2">
      <c r="A8509" t="s">
        <v>335</v>
      </c>
      <c r="B8509">
        <v>3.8502999999999998</v>
      </c>
      <c r="D8509" t="s">
        <v>30</v>
      </c>
      <c r="E8509" t="s">
        <v>336</v>
      </c>
      <c r="F8509" t="s">
        <v>27</v>
      </c>
      <c r="G8509">
        <v>0</v>
      </c>
      <c r="I8509" t="s">
        <v>337</v>
      </c>
    </row>
    <row r="8510" spans="1:19" x14ac:dyDescent="0.2">
      <c r="A8510" t="s">
        <v>29</v>
      </c>
      <c r="B8510">
        <v>0.25026999999999999</v>
      </c>
      <c r="D8510" t="s">
        <v>30</v>
      </c>
      <c r="E8510" t="s">
        <v>31</v>
      </c>
      <c r="F8510" t="s">
        <v>27</v>
      </c>
      <c r="G8510">
        <v>0</v>
      </c>
      <c r="I8510" t="s">
        <v>338</v>
      </c>
    </row>
    <row r="8511" spans="1:19" x14ac:dyDescent="0.2">
      <c r="A8511" t="s">
        <v>1460</v>
      </c>
      <c r="B8511">
        <v>1</v>
      </c>
      <c r="C8511" t="str">
        <f>B8501</f>
        <v>BZ</v>
      </c>
      <c r="D8511" t="s">
        <v>53</v>
      </c>
      <c r="E8511" t="s">
        <v>339</v>
      </c>
      <c r="F8511" t="s">
        <v>33</v>
      </c>
      <c r="G8511">
        <v>0</v>
      </c>
      <c r="H8511" t="s">
        <v>73</v>
      </c>
      <c r="J8511">
        <f>VLOOKUP(C8511,'extension - production vol'!$B$6:$D$235,3,0)</f>
        <v>1.448</v>
      </c>
    </row>
    <row r="8512" spans="1:19" x14ac:dyDescent="0.2">
      <c r="A8512" t="s">
        <v>1434</v>
      </c>
      <c r="B8512">
        <v>3.3521534714391271E-8</v>
      </c>
      <c r="C8512" t="s">
        <v>49</v>
      </c>
      <c r="D8512" t="s">
        <v>15</v>
      </c>
      <c r="F8512" t="s">
        <v>36</v>
      </c>
      <c r="G8512">
        <v>0</v>
      </c>
      <c r="H8512" t="s">
        <v>1434</v>
      </c>
      <c r="I8512" t="s">
        <v>340</v>
      </c>
    </row>
    <row r="8513" spans="1:9" x14ac:dyDescent="0.2">
      <c r="A8513" t="s">
        <v>1435</v>
      </c>
      <c r="B8513">
        <v>1.7708617649119798E-8</v>
      </c>
      <c r="C8513" t="s">
        <v>49</v>
      </c>
      <c r="D8513" t="s">
        <v>15</v>
      </c>
      <c r="F8513" t="s">
        <v>36</v>
      </c>
      <c r="G8513">
        <v>0</v>
      </c>
      <c r="H8513" t="s">
        <v>1435</v>
      </c>
      <c r="I8513" t="s">
        <v>340</v>
      </c>
    </row>
    <row r="8514" spans="1:9" x14ac:dyDescent="0.2">
      <c r="A8514" t="s">
        <v>1452</v>
      </c>
      <c r="B8514">
        <v>3.0570455872195341E-10</v>
      </c>
      <c r="C8514" t="s">
        <v>35</v>
      </c>
      <c r="D8514" t="s">
        <v>15</v>
      </c>
      <c r="F8514" t="s">
        <v>36</v>
      </c>
      <c r="G8514">
        <v>0</v>
      </c>
      <c r="H8514" t="s">
        <v>1452</v>
      </c>
      <c r="I8514" t="s">
        <v>340</v>
      </c>
    </row>
    <row r="8515" spans="1:9" x14ac:dyDescent="0.2">
      <c r="A8515" t="s">
        <v>1453</v>
      </c>
      <c r="B8515">
        <v>3.7018911407736551E-10</v>
      </c>
      <c r="C8515" t="s">
        <v>35</v>
      </c>
      <c r="D8515" t="s">
        <v>15</v>
      </c>
      <c r="F8515" t="s">
        <v>36</v>
      </c>
      <c r="G8515">
        <v>0</v>
      </c>
      <c r="H8515" t="s">
        <v>1453</v>
      </c>
      <c r="I8515" t="s">
        <v>340</v>
      </c>
    </row>
    <row r="8516" spans="1:9" x14ac:dyDescent="0.2">
      <c r="A8516" t="s">
        <v>1454</v>
      </c>
      <c r="B8516">
        <v>4.824400067330827E-11</v>
      </c>
      <c r="C8516" t="s">
        <v>35</v>
      </c>
      <c r="D8516" t="s">
        <v>15</v>
      </c>
      <c r="F8516" t="s">
        <v>36</v>
      </c>
      <c r="G8516">
        <v>0</v>
      </c>
      <c r="H8516" t="s">
        <v>1454</v>
      </c>
      <c r="I8516" t="s">
        <v>340</v>
      </c>
    </row>
    <row r="8517" spans="1:9" x14ac:dyDescent="0.2">
      <c r="A8517" t="s">
        <v>1455</v>
      </c>
      <c r="B8517">
        <v>9.7920991465625702E-9</v>
      </c>
      <c r="C8517" t="s">
        <v>35</v>
      </c>
      <c r="D8517" t="s">
        <v>15</v>
      </c>
      <c r="F8517" t="s">
        <v>36</v>
      </c>
      <c r="G8517">
        <v>0</v>
      </c>
      <c r="H8517" t="s">
        <v>1455</v>
      </c>
      <c r="I8517" t="s">
        <v>340</v>
      </c>
    </row>
    <row r="8518" spans="1:9" x14ac:dyDescent="0.2">
      <c r="A8518" t="s">
        <v>1456</v>
      </c>
      <c r="B8518">
        <v>5.1826475970831156E-9</v>
      </c>
      <c r="C8518" t="s">
        <v>35</v>
      </c>
      <c r="D8518" t="s">
        <v>15</v>
      </c>
      <c r="F8518" t="s">
        <v>36</v>
      </c>
      <c r="G8518">
        <v>0</v>
      </c>
      <c r="H8518" t="s">
        <v>1456</v>
      </c>
      <c r="I8518" t="s">
        <v>340</v>
      </c>
    </row>
    <row r="8519" spans="1:9" x14ac:dyDescent="0.2">
      <c r="A8519" t="s">
        <v>1461</v>
      </c>
      <c r="B8519">
        <v>5.3404337904433668E-9</v>
      </c>
      <c r="C8519" t="s">
        <v>49</v>
      </c>
      <c r="D8519" t="s">
        <v>15</v>
      </c>
      <c r="F8519" t="s">
        <v>36</v>
      </c>
      <c r="G8519">
        <v>0</v>
      </c>
      <c r="H8519" t="s">
        <v>1461</v>
      </c>
      <c r="I8519" t="s">
        <v>340</v>
      </c>
    </row>
    <row r="8520" spans="1:9" x14ac:dyDescent="0.2">
      <c r="A8520" t="s">
        <v>1457</v>
      </c>
      <c r="B8520">
        <v>6.2434324500307844E-8</v>
      </c>
      <c r="C8520" t="s">
        <v>49</v>
      </c>
      <c r="D8520" t="s">
        <v>15</v>
      </c>
      <c r="F8520" t="s">
        <v>36</v>
      </c>
      <c r="G8520">
        <v>0</v>
      </c>
      <c r="H8520" t="s">
        <v>1457</v>
      </c>
      <c r="I8520" t="s">
        <v>340</v>
      </c>
    </row>
    <row r="8521" spans="1:9" x14ac:dyDescent="0.2">
      <c r="A8521" t="s">
        <v>1462</v>
      </c>
      <c r="B8521">
        <v>1.9816111689228142E-9</v>
      </c>
      <c r="C8521" t="s">
        <v>49</v>
      </c>
      <c r="D8521" t="s">
        <v>15</v>
      </c>
      <c r="F8521" t="s">
        <v>36</v>
      </c>
      <c r="G8521">
        <v>0</v>
      </c>
      <c r="H8521" t="s">
        <v>1462</v>
      </c>
      <c r="I8521" t="s">
        <v>340</v>
      </c>
    </row>
    <row r="8522" spans="1:9" x14ac:dyDescent="0.2">
      <c r="A8522" t="s">
        <v>1458</v>
      </c>
      <c r="B8522">
        <v>3.3001000093019847E-8</v>
      </c>
      <c r="C8522" t="s">
        <v>49</v>
      </c>
      <c r="D8522" t="s">
        <v>15</v>
      </c>
      <c r="F8522" t="s">
        <v>36</v>
      </c>
      <c r="G8522">
        <v>0</v>
      </c>
      <c r="H8522" t="s">
        <v>1458</v>
      </c>
      <c r="I8522" t="s">
        <v>340</v>
      </c>
    </row>
    <row r="8523" spans="1:9" x14ac:dyDescent="0.2">
      <c r="A8523" t="s">
        <v>442</v>
      </c>
      <c r="B8523">
        <v>3.7025999999999999E-3</v>
      </c>
      <c r="C8523" t="s">
        <v>42</v>
      </c>
      <c r="D8523" t="s">
        <v>16</v>
      </c>
      <c r="F8523" t="s">
        <v>36</v>
      </c>
      <c r="G8523">
        <v>0</v>
      </c>
      <c r="H8523" t="s">
        <v>443</v>
      </c>
      <c r="I8523" t="s">
        <v>353</v>
      </c>
    </row>
    <row r="8524" spans="1:9" x14ac:dyDescent="0.2">
      <c r="A8524" t="s">
        <v>354</v>
      </c>
      <c r="B8524">
        <v>-3.3322999999999998E-6</v>
      </c>
      <c r="C8524" t="s">
        <v>49</v>
      </c>
      <c r="D8524" t="s">
        <v>250</v>
      </c>
      <c r="F8524" t="s">
        <v>36</v>
      </c>
      <c r="G8524">
        <v>0</v>
      </c>
      <c r="H8524" t="s">
        <v>355</v>
      </c>
      <c r="I8524" t="s">
        <v>353</v>
      </c>
    </row>
    <row r="8526" spans="1:9" s="2" customFormat="1" x14ac:dyDescent="0.2">
      <c r="A8526" s="2" t="s">
        <v>2</v>
      </c>
      <c r="B8526" s="2" t="s">
        <v>332</v>
      </c>
    </row>
    <row r="8527" spans="1:9" x14ac:dyDescent="0.2">
      <c r="A8527" t="s">
        <v>4</v>
      </c>
      <c r="B8527" t="s">
        <v>356</v>
      </c>
    </row>
    <row r="8528" spans="1:9" x14ac:dyDescent="0.2">
      <c r="A8528" t="s">
        <v>6</v>
      </c>
      <c r="B8528" t="s">
        <v>1595</v>
      </c>
    </row>
    <row r="8529" spans="1:22" x14ac:dyDescent="0.2">
      <c r="A8529" t="s">
        <v>8</v>
      </c>
      <c r="B8529">
        <v>1</v>
      </c>
    </row>
    <row r="8530" spans="1:22" x14ac:dyDescent="0.2">
      <c r="A8530" t="s">
        <v>9</v>
      </c>
      <c r="B8530" t="s">
        <v>73</v>
      </c>
    </row>
    <row r="8531" spans="1:22" x14ac:dyDescent="0.2">
      <c r="A8531" t="s">
        <v>11</v>
      </c>
      <c r="B8531" t="s">
        <v>12</v>
      </c>
    </row>
    <row r="8532" spans="1:22" x14ac:dyDescent="0.2">
      <c r="A8532" t="s">
        <v>13</v>
      </c>
      <c r="B8532" t="s">
        <v>14</v>
      </c>
    </row>
    <row r="8533" spans="1:22" x14ac:dyDescent="0.2">
      <c r="A8533" t="s">
        <v>15</v>
      </c>
      <c r="B8533" t="s">
        <v>53</v>
      </c>
    </row>
    <row r="8534" spans="1:22" x14ac:dyDescent="0.2">
      <c r="A8534" t="s">
        <v>17</v>
      </c>
    </row>
    <row r="8535" spans="1:22" s="2" customFormat="1" x14ac:dyDescent="0.2">
      <c r="A8535" s="2" t="s">
        <v>18</v>
      </c>
      <c r="B8535" s="2" t="s">
        <v>19</v>
      </c>
      <c r="C8535" s="2" t="s">
        <v>6</v>
      </c>
      <c r="D8535" s="2" t="s">
        <v>15</v>
      </c>
      <c r="E8535" s="2" t="s">
        <v>20</v>
      </c>
      <c r="F8535" s="2" t="s">
        <v>13</v>
      </c>
      <c r="G8535" s="2" t="s">
        <v>21</v>
      </c>
      <c r="H8535" s="2" t="s">
        <v>22</v>
      </c>
      <c r="I8535" s="2" t="s">
        <v>23</v>
      </c>
      <c r="J8535" s="2" t="s">
        <v>4</v>
      </c>
      <c r="K8535" s="2" t="s">
        <v>24</v>
      </c>
      <c r="L8535" s="2" t="s">
        <v>9</v>
      </c>
      <c r="M8535" s="2" t="s">
        <v>1998</v>
      </c>
      <c r="O8535" s="2" t="s">
        <v>2002</v>
      </c>
      <c r="P8535" s="2" t="s">
        <v>2003</v>
      </c>
      <c r="Q8535" s="2" t="s">
        <v>2001</v>
      </c>
      <c r="R8535" s="2" t="s">
        <v>2000</v>
      </c>
      <c r="S8535" s="2" t="s">
        <v>2004</v>
      </c>
      <c r="T8535" s="2" t="s">
        <v>1502</v>
      </c>
      <c r="U8535" s="2" t="s">
        <v>2005</v>
      </c>
      <c r="V8535" s="2" t="s">
        <v>2006</v>
      </c>
    </row>
    <row r="8536" spans="1:22" x14ac:dyDescent="0.2">
      <c r="A8536" t="s">
        <v>335</v>
      </c>
      <c r="B8536">
        <v>3.8502999999999998</v>
      </c>
      <c r="D8536" t="s">
        <v>30</v>
      </c>
      <c r="E8536" t="s">
        <v>336</v>
      </c>
      <c r="F8536" t="s">
        <v>27</v>
      </c>
      <c r="G8536">
        <v>2</v>
      </c>
      <c r="H8536">
        <v>1.348151067341848</v>
      </c>
      <c r="I8536">
        <v>4.3409845976280087E-2</v>
      </c>
      <c r="J8536" t="s">
        <v>337</v>
      </c>
    </row>
    <row r="8537" spans="1:22" x14ac:dyDescent="0.2">
      <c r="A8537" t="s">
        <v>29</v>
      </c>
      <c r="B8537">
        <v>0.25026999999999999</v>
      </c>
      <c r="D8537" t="s">
        <v>30</v>
      </c>
      <c r="E8537" t="s">
        <v>31</v>
      </c>
      <c r="F8537" t="s">
        <v>27</v>
      </c>
      <c r="G8537">
        <v>2</v>
      </c>
      <c r="H8537">
        <v>-1.385214943900327</v>
      </c>
      <c r="I8537">
        <v>2.439508208471609E-2</v>
      </c>
      <c r="J8537" t="s">
        <v>358</v>
      </c>
    </row>
    <row r="8538" spans="1:22" x14ac:dyDescent="0.2">
      <c r="A8538" t="s">
        <v>332</v>
      </c>
      <c r="B8538">
        <v>1</v>
      </c>
      <c r="C8538" t="str">
        <f>B8528</f>
        <v>BZ</v>
      </c>
      <c r="D8538" t="s">
        <v>53</v>
      </c>
      <c r="E8538" t="s">
        <v>339</v>
      </c>
      <c r="F8538" t="s">
        <v>33</v>
      </c>
      <c r="G8538">
        <v>0</v>
      </c>
      <c r="H8538">
        <v>1</v>
      </c>
      <c r="L8538" t="s">
        <v>73</v>
      </c>
      <c r="M8538">
        <f>VLOOKUP(C8538,'extension - production vol'!$B$6:$D$235,3,0)</f>
        <v>1.448</v>
      </c>
    </row>
    <row r="8539" spans="1:22" x14ac:dyDescent="0.2">
      <c r="A8539" t="s">
        <v>1434</v>
      </c>
      <c r="B8539">
        <v>9.5377999999999999E-9</v>
      </c>
      <c r="C8539" t="s">
        <v>49</v>
      </c>
      <c r="D8539" t="s">
        <v>15</v>
      </c>
      <c r="F8539" t="s">
        <v>36</v>
      </c>
      <c r="G8539">
        <v>2</v>
      </c>
      <c r="H8539">
        <v>-18.46800298604678</v>
      </c>
      <c r="I8539">
        <v>9.798894162072011E-2</v>
      </c>
      <c r="J8539" t="s">
        <v>340</v>
      </c>
      <c r="L8539" t="s">
        <v>1434</v>
      </c>
    </row>
    <row r="8540" spans="1:22" x14ac:dyDescent="0.2">
      <c r="A8540" t="s">
        <v>1435</v>
      </c>
      <c r="B8540">
        <v>5.0512999999999997E-9</v>
      </c>
      <c r="C8540" t="s">
        <v>49</v>
      </c>
      <c r="D8540" t="s">
        <v>15</v>
      </c>
      <c r="F8540" t="s">
        <v>36</v>
      </c>
      <c r="G8540">
        <v>2</v>
      </c>
      <c r="H8540">
        <v>-19.10362020104489</v>
      </c>
      <c r="I8540">
        <v>9.798894162072011E-2</v>
      </c>
      <c r="J8540" t="s">
        <v>340</v>
      </c>
      <c r="L8540" t="s">
        <v>1435</v>
      </c>
    </row>
    <row r="8541" spans="1:22" x14ac:dyDescent="0.2">
      <c r="A8541" t="s">
        <v>1439</v>
      </c>
      <c r="B8541">
        <v>2.7893999999999999E-9</v>
      </c>
      <c r="C8541" t="s">
        <v>49</v>
      </c>
      <c r="D8541" t="s">
        <v>15</v>
      </c>
      <c r="F8541" t="s">
        <v>36</v>
      </c>
      <c r="G8541">
        <v>2</v>
      </c>
      <c r="H8541">
        <v>-19.697439318003951</v>
      </c>
      <c r="I8541">
        <v>9.798894162072011E-2</v>
      </c>
      <c r="J8541" t="s">
        <v>340</v>
      </c>
      <c r="L8541" t="s">
        <v>1439</v>
      </c>
    </row>
    <row r="8542" spans="1:22" x14ac:dyDescent="0.2">
      <c r="A8542" t="s">
        <v>1440</v>
      </c>
      <c r="B8542">
        <v>5.6277000000000002E-8</v>
      </c>
      <c r="C8542" t="s">
        <v>49</v>
      </c>
      <c r="D8542" t="s">
        <v>15</v>
      </c>
      <c r="F8542" t="s">
        <v>36</v>
      </c>
      <c r="G8542">
        <v>2</v>
      </c>
      <c r="H8542">
        <v>-16.692979911025031</v>
      </c>
      <c r="I8542">
        <v>9.798894162072011E-2</v>
      </c>
      <c r="J8542" t="s">
        <v>340</v>
      </c>
      <c r="L8542" t="s">
        <v>1440</v>
      </c>
    </row>
    <row r="8543" spans="1:22" x14ac:dyDescent="0.2">
      <c r="A8543" t="s">
        <v>1441</v>
      </c>
      <c r="B8543">
        <v>4.4043E-10</v>
      </c>
      <c r="C8543" t="s">
        <v>35</v>
      </c>
      <c r="D8543" t="s">
        <v>15</v>
      </c>
      <c r="F8543" t="s">
        <v>36</v>
      </c>
      <c r="G8543">
        <v>2</v>
      </c>
      <c r="H8543">
        <v>-21.54326959350907</v>
      </c>
      <c r="I8543">
        <v>9.798894162072011E-2</v>
      </c>
      <c r="J8543" t="s">
        <v>340</v>
      </c>
      <c r="L8543" t="s">
        <v>1441</v>
      </c>
    </row>
    <row r="8544" spans="1:22" x14ac:dyDescent="0.2">
      <c r="A8544" t="s">
        <v>1442</v>
      </c>
      <c r="B8544">
        <v>7.3404E-9</v>
      </c>
      <c r="C8544" t="s">
        <v>35</v>
      </c>
      <c r="D8544" t="s">
        <v>15</v>
      </c>
      <c r="F8544" t="s">
        <v>36</v>
      </c>
      <c r="G8544">
        <v>2</v>
      </c>
      <c r="H8544">
        <v>-18.729872499892029</v>
      </c>
      <c r="I8544">
        <v>9.798894162072011E-2</v>
      </c>
      <c r="J8544" t="s">
        <v>340</v>
      </c>
      <c r="L8544" t="s">
        <v>1442</v>
      </c>
    </row>
    <row r="8545" spans="1:12" x14ac:dyDescent="0.2">
      <c r="A8545" t="s">
        <v>1452</v>
      </c>
      <c r="B8545">
        <v>3.8934000000000002E-10</v>
      </c>
      <c r="C8545" t="s">
        <v>35</v>
      </c>
      <c r="D8545" t="s">
        <v>15</v>
      </c>
      <c r="F8545" t="s">
        <v>36</v>
      </c>
      <c r="G8545">
        <v>2</v>
      </c>
      <c r="H8545">
        <v>-21.666568118067421</v>
      </c>
      <c r="I8545">
        <v>9.798894162072011E-2</v>
      </c>
      <c r="J8545" t="s">
        <v>340</v>
      </c>
      <c r="L8545" t="s">
        <v>1452</v>
      </c>
    </row>
    <row r="8546" spans="1:12" x14ac:dyDescent="0.2">
      <c r="A8546" t="s">
        <v>1453</v>
      </c>
      <c r="B8546">
        <v>4.7130000000000002E-10</v>
      </c>
      <c r="C8546" t="s">
        <v>35</v>
      </c>
      <c r="D8546" t="s">
        <v>15</v>
      </c>
      <c r="F8546" t="s">
        <v>36</v>
      </c>
      <c r="G8546">
        <v>2</v>
      </c>
      <c r="H8546">
        <v>-21.47552628199886</v>
      </c>
      <c r="I8546">
        <v>9.798894162072011E-2</v>
      </c>
      <c r="J8546" t="s">
        <v>340</v>
      </c>
      <c r="L8546" t="s">
        <v>1453</v>
      </c>
    </row>
    <row r="8547" spans="1:12" x14ac:dyDescent="0.2">
      <c r="A8547" t="s">
        <v>1454</v>
      </c>
      <c r="B8547">
        <v>6.1474000000000004E-11</v>
      </c>
      <c r="C8547" t="s">
        <v>35</v>
      </c>
      <c r="D8547" t="s">
        <v>15</v>
      </c>
      <c r="F8547" t="s">
        <v>36</v>
      </c>
      <c r="G8547">
        <v>2</v>
      </c>
      <c r="H8547">
        <v>-23.51240679473371</v>
      </c>
      <c r="I8547">
        <v>9.798894162072011E-2</v>
      </c>
      <c r="J8547" t="s">
        <v>340</v>
      </c>
      <c r="L8547" t="s">
        <v>1454</v>
      </c>
    </row>
    <row r="8548" spans="1:12" x14ac:dyDescent="0.2">
      <c r="A8548" t="s">
        <v>1455</v>
      </c>
      <c r="B8548">
        <v>1.2458999999999999E-8</v>
      </c>
      <c r="C8548" t="s">
        <v>35</v>
      </c>
      <c r="D8548" t="s">
        <v>15</v>
      </c>
      <c r="F8548" t="s">
        <v>36</v>
      </c>
      <c r="G8548">
        <v>2</v>
      </c>
      <c r="H8548">
        <v>-18.20082258362968</v>
      </c>
      <c r="I8548">
        <v>9.798894162072011E-2</v>
      </c>
      <c r="J8548" t="s">
        <v>340</v>
      </c>
      <c r="L8548" t="s">
        <v>1455</v>
      </c>
    </row>
    <row r="8549" spans="1:12" x14ac:dyDescent="0.2">
      <c r="A8549" t="s">
        <v>1456</v>
      </c>
      <c r="B8549">
        <v>6.5981999999999998E-9</v>
      </c>
      <c r="C8549" t="s">
        <v>35</v>
      </c>
      <c r="D8549" t="s">
        <v>15</v>
      </c>
      <c r="F8549" t="s">
        <v>36</v>
      </c>
      <c r="G8549">
        <v>2</v>
      </c>
      <c r="H8549">
        <v>-18.836468952383601</v>
      </c>
      <c r="I8549">
        <v>9.798894162072011E-2</v>
      </c>
      <c r="J8549" t="s">
        <v>340</v>
      </c>
      <c r="L8549" t="s">
        <v>1456</v>
      </c>
    </row>
    <row r="8550" spans="1:12" x14ac:dyDescent="0.2">
      <c r="A8550" t="s">
        <v>1461</v>
      </c>
      <c r="B8550">
        <v>1.0666E-9</v>
      </c>
      <c r="C8550" t="s">
        <v>49</v>
      </c>
      <c r="D8550" t="s">
        <v>15</v>
      </c>
      <c r="F8550" t="s">
        <v>36</v>
      </c>
      <c r="G8550">
        <v>2</v>
      </c>
      <c r="H8550">
        <v>-20.658789817762049</v>
      </c>
      <c r="I8550">
        <v>9.798894162072011E-2</v>
      </c>
      <c r="J8550" t="s">
        <v>340</v>
      </c>
      <c r="L8550" t="s">
        <v>1461</v>
      </c>
    </row>
    <row r="8551" spans="1:12" x14ac:dyDescent="0.2">
      <c r="A8551" t="s">
        <v>1457</v>
      </c>
      <c r="B8551">
        <v>1.7777000000000001E-8</v>
      </c>
      <c r="C8551" t="s">
        <v>49</v>
      </c>
      <c r="D8551" t="s">
        <v>15</v>
      </c>
      <c r="F8551" t="s">
        <v>36</v>
      </c>
      <c r="G8551">
        <v>2</v>
      </c>
      <c r="H8551">
        <v>-17.845360350005858</v>
      </c>
      <c r="I8551">
        <v>9.798894162072011E-2</v>
      </c>
      <c r="J8551" t="s">
        <v>340</v>
      </c>
      <c r="L8551" t="s">
        <v>1457</v>
      </c>
    </row>
    <row r="8552" spans="1:12" x14ac:dyDescent="0.2">
      <c r="A8552" t="s">
        <v>1462</v>
      </c>
      <c r="B8552">
        <v>5.6487000000000004E-10</v>
      </c>
      <c r="C8552" t="s">
        <v>49</v>
      </c>
      <c r="D8552" t="s">
        <v>15</v>
      </c>
      <c r="F8552" t="s">
        <v>36</v>
      </c>
      <c r="G8552">
        <v>2</v>
      </c>
      <c r="H8552">
        <v>-21.294425499752101</v>
      </c>
      <c r="I8552">
        <v>9.798894162072011E-2</v>
      </c>
      <c r="J8552" t="s">
        <v>340</v>
      </c>
      <c r="L8552" t="s">
        <v>1462</v>
      </c>
    </row>
    <row r="8553" spans="1:12" x14ac:dyDescent="0.2">
      <c r="A8553" t="s">
        <v>1458</v>
      </c>
      <c r="B8553">
        <v>9.4146000000000001E-9</v>
      </c>
      <c r="C8553" t="s">
        <v>49</v>
      </c>
      <c r="D8553" t="s">
        <v>15</v>
      </c>
      <c r="F8553" t="s">
        <v>36</v>
      </c>
      <c r="G8553">
        <v>2</v>
      </c>
      <c r="H8553">
        <v>-18.48100416113547</v>
      </c>
      <c r="I8553">
        <v>9.798894162072011E-2</v>
      </c>
      <c r="J8553" t="s">
        <v>340</v>
      </c>
      <c r="L8553" t="s">
        <v>1458</v>
      </c>
    </row>
    <row r="8554" spans="1:12" x14ac:dyDescent="0.2">
      <c r="A8554" t="s">
        <v>341</v>
      </c>
      <c r="B8554">
        <v>2.3616999999999999E-8</v>
      </c>
      <c r="C8554" t="s">
        <v>359</v>
      </c>
      <c r="D8554" t="s">
        <v>15</v>
      </c>
      <c r="F8554" t="s">
        <v>36</v>
      </c>
      <c r="G8554">
        <v>2</v>
      </c>
      <c r="H8554">
        <v>-17.561299045251399</v>
      </c>
      <c r="I8554">
        <v>9.798894162072011E-2</v>
      </c>
      <c r="J8554" t="s">
        <v>340</v>
      </c>
      <c r="L8554" t="s">
        <v>341</v>
      </c>
    </row>
    <row r="8555" spans="1:12" x14ac:dyDescent="0.2">
      <c r="A8555" t="s">
        <v>342</v>
      </c>
      <c r="B8555">
        <v>2.3616999999999999E-8</v>
      </c>
      <c r="C8555" t="s">
        <v>359</v>
      </c>
      <c r="D8555" t="s">
        <v>15</v>
      </c>
      <c r="F8555" t="s">
        <v>36</v>
      </c>
      <c r="G8555">
        <v>2</v>
      </c>
      <c r="H8555">
        <v>-17.561299045251399</v>
      </c>
      <c r="I8555">
        <v>9.798894162072011E-2</v>
      </c>
      <c r="J8555" t="s">
        <v>340</v>
      </c>
      <c r="L8555" t="s">
        <v>342</v>
      </c>
    </row>
    <row r="8556" spans="1:12" x14ac:dyDescent="0.2">
      <c r="A8556" t="s">
        <v>343</v>
      </c>
      <c r="B8556">
        <v>1.2508E-8</v>
      </c>
      <c r="C8556" t="s">
        <v>359</v>
      </c>
      <c r="D8556" t="s">
        <v>15</v>
      </c>
      <c r="F8556" t="s">
        <v>36</v>
      </c>
      <c r="G8556">
        <v>2</v>
      </c>
      <c r="H8556">
        <v>-18.196897397350821</v>
      </c>
      <c r="I8556">
        <v>9.798894162072011E-2</v>
      </c>
      <c r="J8556" t="s">
        <v>340</v>
      </c>
      <c r="L8556" t="s">
        <v>343</v>
      </c>
    </row>
    <row r="8557" spans="1:12" x14ac:dyDescent="0.2">
      <c r="A8557" t="s">
        <v>344</v>
      </c>
      <c r="B8557">
        <v>1.2508E-8</v>
      </c>
      <c r="C8557" t="s">
        <v>359</v>
      </c>
      <c r="D8557" t="s">
        <v>15</v>
      </c>
      <c r="F8557" t="s">
        <v>36</v>
      </c>
      <c r="G8557">
        <v>2</v>
      </c>
      <c r="H8557">
        <v>-18.196897397350821</v>
      </c>
      <c r="I8557">
        <v>9.798894162072011E-2</v>
      </c>
      <c r="J8557" t="s">
        <v>340</v>
      </c>
      <c r="L8557" t="s">
        <v>344</v>
      </c>
    </row>
    <row r="8558" spans="1:12" x14ac:dyDescent="0.2">
      <c r="A8558" t="s">
        <v>345</v>
      </c>
      <c r="B8558">
        <v>2.4797999999999997E-7</v>
      </c>
      <c r="C8558" t="s">
        <v>359</v>
      </c>
      <c r="D8558" t="s">
        <v>15</v>
      </c>
      <c r="F8558" t="s">
        <v>36</v>
      </c>
      <c r="G8558">
        <v>2</v>
      </c>
      <c r="H8558">
        <v>-15.20991773919472</v>
      </c>
      <c r="I8558">
        <v>9.798894162072011E-2</v>
      </c>
      <c r="J8558" t="s">
        <v>340</v>
      </c>
      <c r="L8558" t="s">
        <v>345</v>
      </c>
    </row>
    <row r="8559" spans="1:12" x14ac:dyDescent="0.2">
      <c r="A8559" t="s">
        <v>346</v>
      </c>
      <c r="B8559">
        <v>1.3133E-7</v>
      </c>
      <c r="C8559" t="s">
        <v>359</v>
      </c>
      <c r="D8559" t="s">
        <v>15</v>
      </c>
      <c r="F8559" t="s">
        <v>36</v>
      </c>
      <c r="G8559">
        <v>2</v>
      </c>
      <c r="H8559">
        <v>-15.845552597349339</v>
      </c>
      <c r="I8559">
        <v>9.798894162072011E-2</v>
      </c>
      <c r="J8559" t="s">
        <v>340</v>
      </c>
      <c r="L8559" t="s">
        <v>346</v>
      </c>
    </row>
    <row r="8560" spans="1:12" x14ac:dyDescent="0.2">
      <c r="A8560" t="s">
        <v>347</v>
      </c>
      <c r="B8560">
        <v>4.6489E-8</v>
      </c>
      <c r="C8560" t="s">
        <v>49</v>
      </c>
      <c r="D8560" t="s">
        <v>15</v>
      </c>
      <c r="F8560" t="s">
        <v>36</v>
      </c>
      <c r="G8560">
        <v>2</v>
      </c>
      <c r="H8560">
        <v>-16.884050111477411</v>
      </c>
      <c r="I8560">
        <v>9.798894162072011E-2</v>
      </c>
      <c r="J8560" t="s">
        <v>340</v>
      </c>
      <c r="L8560" t="s">
        <v>347</v>
      </c>
    </row>
    <row r="8561" spans="1:12" x14ac:dyDescent="0.2">
      <c r="A8561" t="s">
        <v>348</v>
      </c>
      <c r="B8561">
        <v>3.3766000000000001E-9</v>
      </c>
      <c r="C8561" t="s">
        <v>49</v>
      </c>
      <c r="D8561" t="s">
        <v>15</v>
      </c>
      <c r="F8561" t="s">
        <v>36</v>
      </c>
      <c r="G8561">
        <v>2</v>
      </c>
      <c r="H8561">
        <v>-19.506396550885459</v>
      </c>
      <c r="I8561">
        <v>9.798894162072011E-2</v>
      </c>
      <c r="J8561" t="s">
        <v>340</v>
      </c>
      <c r="L8561" t="s">
        <v>348</v>
      </c>
    </row>
    <row r="8562" spans="1:12" x14ac:dyDescent="0.2">
      <c r="A8562" t="s">
        <v>349</v>
      </c>
      <c r="B8562">
        <v>1.2213E-8</v>
      </c>
      <c r="C8562" t="s">
        <v>359</v>
      </c>
      <c r="D8562" t="s">
        <v>15</v>
      </c>
      <c r="F8562" t="s">
        <v>36</v>
      </c>
      <c r="G8562">
        <v>2</v>
      </c>
      <c r="H8562">
        <v>-18.220764878757461</v>
      </c>
      <c r="I8562">
        <v>9.798894162072011E-2</v>
      </c>
      <c r="J8562" t="s">
        <v>340</v>
      </c>
      <c r="L8562" t="s">
        <v>349</v>
      </c>
    </row>
    <row r="8563" spans="1:12" x14ac:dyDescent="0.2">
      <c r="A8563" t="s">
        <v>350</v>
      </c>
      <c r="B8563">
        <v>2.0354999999999999E-7</v>
      </c>
      <c r="C8563" t="s">
        <v>359</v>
      </c>
      <c r="D8563" t="s">
        <v>15</v>
      </c>
      <c r="F8563" t="s">
        <v>36</v>
      </c>
      <c r="G8563">
        <v>2</v>
      </c>
      <c r="H8563">
        <v>-15.40735416199742</v>
      </c>
      <c r="I8563">
        <v>9.798894162072011E-2</v>
      </c>
      <c r="J8563" t="s">
        <v>340</v>
      </c>
      <c r="L8563" t="s">
        <v>350</v>
      </c>
    </row>
    <row r="8564" spans="1:12" x14ac:dyDescent="0.2">
      <c r="A8564" t="s">
        <v>351</v>
      </c>
      <c r="B8564">
        <v>6.4681999999999996E-9</v>
      </c>
      <c r="C8564" t="s">
        <v>359</v>
      </c>
      <c r="D8564" t="s">
        <v>15</v>
      </c>
      <c r="F8564" t="s">
        <v>36</v>
      </c>
      <c r="G8564">
        <v>2</v>
      </c>
      <c r="H8564">
        <v>-18.856367974250119</v>
      </c>
      <c r="I8564">
        <v>9.798894162072011E-2</v>
      </c>
      <c r="J8564" t="s">
        <v>340</v>
      </c>
      <c r="L8564" t="s">
        <v>351</v>
      </c>
    </row>
    <row r="8565" spans="1:12" x14ac:dyDescent="0.2">
      <c r="A8565" t="s">
        <v>352</v>
      </c>
      <c r="B8565">
        <v>1.078E-7</v>
      </c>
      <c r="C8565" t="s">
        <v>359</v>
      </c>
      <c r="D8565" t="s">
        <v>15</v>
      </c>
      <c r="F8565" t="s">
        <v>36</v>
      </c>
      <c r="G8565">
        <v>2</v>
      </c>
      <c r="H8565">
        <v>-16.042988178471511</v>
      </c>
      <c r="I8565">
        <v>9.798894162072011E-2</v>
      </c>
      <c r="J8565" t="s">
        <v>340</v>
      </c>
      <c r="L8565" t="s">
        <v>352</v>
      </c>
    </row>
    <row r="8566" spans="1:12" x14ac:dyDescent="0.2">
      <c r="A8566" t="s">
        <v>442</v>
      </c>
      <c r="B8566">
        <v>2.0720999999999999E-3</v>
      </c>
      <c r="C8566" t="s">
        <v>42</v>
      </c>
      <c r="D8566" t="s">
        <v>16</v>
      </c>
      <c r="F8566" t="s">
        <v>36</v>
      </c>
      <c r="G8566">
        <v>2</v>
      </c>
      <c r="H8566">
        <v>-6.1791926932012373</v>
      </c>
      <c r="I8566">
        <v>4.3409845976280087E-2</v>
      </c>
      <c r="J8566" t="s">
        <v>353</v>
      </c>
      <c r="L8566" t="s">
        <v>443</v>
      </c>
    </row>
    <row r="8567" spans="1:12" x14ac:dyDescent="0.2">
      <c r="A8567" t="s">
        <v>354</v>
      </c>
      <c r="B8567">
        <v>-1.8648999999999999E-6</v>
      </c>
      <c r="C8567" t="s">
        <v>49</v>
      </c>
      <c r="D8567" t="s">
        <v>250</v>
      </c>
      <c r="F8567" t="s">
        <v>36</v>
      </c>
      <c r="G8567">
        <v>2</v>
      </c>
      <c r="H8567">
        <v>-13.19230312560901</v>
      </c>
      <c r="I8567">
        <v>4.3409845976280087E-2</v>
      </c>
      <c r="J8567" t="s">
        <v>353</v>
      </c>
      <c r="K8567" t="b">
        <v>1</v>
      </c>
      <c r="L8567" t="s">
        <v>355</v>
      </c>
    </row>
    <row r="8569" spans="1:12" s="2" customFormat="1" x14ac:dyDescent="0.2">
      <c r="A8569" s="2" t="s">
        <v>2</v>
      </c>
      <c r="B8569" s="2" t="s">
        <v>1459</v>
      </c>
    </row>
    <row r="8570" spans="1:12" x14ac:dyDescent="0.2">
      <c r="A8570" t="s">
        <v>4</v>
      </c>
      <c r="B8570" t="s">
        <v>404</v>
      </c>
    </row>
    <row r="8571" spans="1:12" x14ac:dyDescent="0.2">
      <c r="A8571" t="s">
        <v>6</v>
      </c>
      <c r="B8571" t="s">
        <v>1733</v>
      </c>
    </row>
    <row r="8572" spans="1:12" x14ac:dyDescent="0.2">
      <c r="A8572" t="s">
        <v>8</v>
      </c>
      <c r="B8572">
        <v>1</v>
      </c>
    </row>
    <row r="8573" spans="1:12" x14ac:dyDescent="0.2">
      <c r="A8573" t="s">
        <v>9</v>
      </c>
      <c r="B8573" t="s">
        <v>73</v>
      </c>
    </row>
    <row r="8574" spans="1:12" x14ac:dyDescent="0.2">
      <c r="A8574" t="s">
        <v>11</v>
      </c>
      <c r="B8574" t="s">
        <v>12</v>
      </c>
    </row>
    <row r="8575" spans="1:12" x14ac:dyDescent="0.2">
      <c r="A8575" t="s">
        <v>13</v>
      </c>
      <c r="B8575" t="s">
        <v>14</v>
      </c>
    </row>
    <row r="8576" spans="1:12" x14ac:dyDescent="0.2">
      <c r="A8576" t="s">
        <v>15</v>
      </c>
      <c r="B8576" t="s">
        <v>53</v>
      </c>
    </row>
    <row r="8577" spans="1:19" x14ac:dyDescent="0.2">
      <c r="A8577" t="s">
        <v>17</v>
      </c>
    </row>
    <row r="8578" spans="1:19" s="2" customFormat="1" x14ac:dyDescent="0.2">
      <c r="A8578" s="2" t="s">
        <v>18</v>
      </c>
      <c r="B8578" s="2" t="s">
        <v>19</v>
      </c>
      <c r="C8578" s="2" t="s">
        <v>6</v>
      </c>
      <c r="D8578" s="2" t="s">
        <v>15</v>
      </c>
      <c r="E8578" s="2" t="s">
        <v>20</v>
      </c>
      <c r="F8578" s="2" t="s">
        <v>13</v>
      </c>
      <c r="G8578" s="2" t="s">
        <v>21</v>
      </c>
      <c r="H8578" s="2" t="s">
        <v>9</v>
      </c>
      <c r="I8578" s="2" t="s">
        <v>4</v>
      </c>
      <c r="J8578" s="2" t="s">
        <v>1925</v>
      </c>
      <c r="K8578" s="2" t="s">
        <v>1998</v>
      </c>
      <c r="L8578" s="2" t="s">
        <v>2002</v>
      </c>
      <c r="M8578" s="2" t="s">
        <v>2001</v>
      </c>
      <c r="O8578" s="2" t="s">
        <v>2000</v>
      </c>
      <c r="P8578" s="2" t="s">
        <v>2004</v>
      </c>
      <c r="Q8578" s="2" t="s">
        <v>1502</v>
      </c>
      <c r="R8578" s="2" t="s">
        <v>2005</v>
      </c>
      <c r="S8578" s="2" t="s">
        <v>2006</v>
      </c>
    </row>
    <row r="8579" spans="1:19" x14ac:dyDescent="0.2">
      <c r="A8579" t="s">
        <v>335</v>
      </c>
      <c r="B8579">
        <v>3.8502999999999998</v>
      </c>
      <c r="D8579" t="s">
        <v>30</v>
      </c>
      <c r="E8579" t="s">
        <v>336</v>
      </c>
      <c r="F8579" t="s">
        <v>27</v>
      </c>
      <c r="G8579">
        <v>0</v>
      </c>
      <c r="I8579" t="s">
        <v>337</v>
      </c>
    </row>
    <row r="8580" spans="1:19" x14ac:dyDescent="0.2">
      <c r="A8580" t="s">
        <v>29</v>
      </c>
      <c r="B8580">
        <v>0.25026999999999999</v>
      </c>
      <c r="D8580" t="s">
        <v>30</v>
      </c>
      <c r="E8580" t="s">
        <v>31</v>
      </c>
      <c r="F8580" t="s">
        <v>27</v>
      </c>
      <c r="G8580">
        <v>0</v>
      </c>
      <c r="I8580" t="s">
        <v>338</v>
      </c>
    </row>
    <row r="8581" spans="1:19" x14ac:dyDescent="0.2">
      <c r="A8581" t="s">
        <v>1459</v>
      </c>
      <c r="B8581">
        <v>1</v>
      </c>
      <c r="C8581" t="str">
        <f>B8571</f>
        <v>KG</v>
      </c>
      <c r="D8581" t="s">
        <v>53</v>
      </c>
      <c r="E8581" t="s">
        <v>339</v>
      </c>
      <c r="F8581" t="s">
        <v>33</v>
      </c>
      <c r="G8581">
        <v>0</v>
      </c>
      <c r="H8581" t="s">
        <v>73</v>
      </c>
      <c r="J8581">
        <f>VLOOKUP(C8581,'extension - production vol'!$B$6:$D$235,3,0)</f>
        <v>0</v>
      </c>
    </row>
    <row r="8582" spans="1:19" x14ac:dyDescent="0.2">
      <c r="A8582" t="s">
        <v>1439</v>
      </c>
      <c r="B8582">
        <v>6.4265290829504533E-9</v>
      </c>
      <c r="C8582" t="s">
        <v>49</v>
      </c>
      <c r="D8582" t="s">
        <v>15</v>
      </c>
      <c r="F8582" t="s">
        <v>36</v>
      </c>
      <c r="G8582">
        <v>0</v>
      </c>
      <c r="H8582" t="s">
        <v>1439</v>
      </c>
      <c r="I8582" t="s">
        <v>340</v>
      </c>
    </row>
    <row r="8583" spans="1:19" x14ac:dyDescent="0.2">
      <c r="A8583" t="s">
        <v>1440</v>
      </c>
      <c r="B8583">
        <v>7.9051994914169298E-8</v>
      </c>
      <c r="C8583" t="s">
        <v>49</v>
      </c>
      <c r="D8583" t="s">
        <v>15</v>
      </c>
      <c r="F8583" t="s">
        <v>36</v>
      </c>
      <c r="G8583">
        <v>0</v>
      </c>
      <c r="H8583" t="s">
        <v>1440</v>
      </c>
      <c r="I8583" t="s">
        <v>340</v>
      </c>
    </row>
    <row r="8584" spans="1:19" x14ac:dyDescent="0.2">
      <c r="A8584" t="s">
        <v>1441</v>
      </c>
      <c r="B8584">
        <v>4.3905136743696912E-9</v>
      </c>
      <c r="C8584" t="s">
        <v>35</v>
      </c>
      <c r="D8584" t="s">
        <v>15</v>
      </c>
      <c r="F8584" t="s">
        <v>36</v>
      </c>
      <c r="G8584">
        <v>0</v>
      </c>
      <c r="H8584" t="s">
        <v>1441</v>
      </c>
      <c r="I8584" t="s">
        <v>340</v>
      </c>
    </row>
    <row r="8585" spans="1:19" x14ac:dyDescent="0.2">
      <c r="A8585" t="s">
        <v>1442</v>
      </c>
      <c r="B8585">
        <v>1.0521308675626849E-7</v>
      </c>
      <c r="C8585" t="s">
        <v>35</v>
      </c>
      <c r="D8585" t="s">
        <v>15</v>
      </c>
      <c r="F8585" t="s">
        <v>36</v>
      </c>
      <c r="G8585">
        <v>0</v>
      </c>
      <c r="H8585" t="s">
        <v>1442</v>
      </c>
      <c r="I8585" t="s">
        <v>340</v>
      </c>
    </row>
    <row r="8586" spans="1:19" x14ac:dyDescent="0.2">
      <c r="A8586" t="s">
        <v>341</v>
      </c>
      <c r="B8586">
        <v>2.1036182300075951E-7</v>
      </c>
      <c r="C8586" t="s">
        <v>35</v>
      </c>
      <c r="D8586" t="s">
        <v>15</v>
      </c>
      <c r="F8586" t="s">
        <v>36</v>
      </c>
      <c r="G8586">
        <v>0</v>
      </c>
      <c r="H8586" t="s">
        <v>341</v>
      </c>
      <c r="I8586" t="s">
        <v>340</v>
      </c>
    </row>
    <row r="8587" spans="1:19" x14ac:dyDescent="0.2">
      <c r="A8587" t="s">
        <v>342</v>
      </c>
      <c r="B8587">
        <v>2.1036182300075951E-7</v>
      </c>
      <c r="C8587" t="s">
        <v>35</v>
      </c>
      <c r="D8587" t="s">
        <v>15</v>
      </c>
      <c r="F8587" t="s">
        <v>36</v>
      </c>
      <c r="G8587">
        <v>0</v>
      </c>
      <c r="H8587" t="s">
        <v>342</v>
      </c>
      <c r="I8587" t="s">
        <v>340</v>
      </c>
    </row>
    <row r="8588" spans="1:19" x14ac:dyDescent="0.2">
      <c r="A8588" t="s">
        <v>343</v>
      </c>
      <c r="B8588">
        <v>1.161457169463653E-7</v>
      </c>
      <c r="C8588" t="s">
        <v>35</v>
      </c>
      <c r="D8588" t="s">
        <v>15</v>
      </c>
      <c r="F8588" t="s">
        <v>36</v>
      </c>
      <c r="G8588">
        <v>0</v>
      </c>
      <c r="H8588" t="s">
        <v>343</v>
      </c>
      <c r="I8588" t="s">
        <v>340</v>
      </c>
    </row>
    <row r="8589" spans="1:19" x14ac:dyDescent="0.2">
      <c r="A8589" t="s">
        <v>344</v>
      </c>
      <c r="B8589">
        <v>1.161457169463653E-7</v>
      </c>
      <c r="C8589" t="s">
        <v>35</v>
      </c>
      <c r="D8589" t="s">
        <v>15</v>
      </c>
      <c r="F8589" t="s">
        <v>36</v>
      </c>
      <c r="G8589">
        <v>0</v>
      </c>
      <c r="H8589" t="s">
        <v>344</v>
      </c>
      <c r="I8589" t="s">
        <v>340</v>
      </c>
    </row>
    <row r="8590" spans="1:19" x14ac:dyDescent="0.2">
      <c r="A8590" t="s">
        <v>345</v>
      </c>
      <c r="B8590">
        <v>2.1895696433061281E-6</v>
      </c>
      <c r="C8590" t="s">
        <v>35</v>
      </c>
      <c r="D8590" t="s">
        <v>15</v>
      </c>
      <c r="F8590" t="s">
        <v>36</v>
      </c>
      <c r="G8590">
        <v>0</v>
      </c>
      <c r="H8590" t="s">
        <v>345</v>
      </c>
      <c r="I8590" t="s">
        <v>340</v>
      </c>
    </row>
    <row r="8591" spans="1:19" x14ac:dyDescent="0.2">
      <c r="A8591" t="s">
        <v>346</v>
      </c>
      <c r="B8591">
        <v>1.2113722961667671E-6</v>
      </c>
      <c r="C8591" t="s">
        <v>35</v>
      </c>
      <c r="D8591" t="s">
        <v>15</v>
      </c>
      <c r="F8591" t="s">
        <v>36</v>
      </c>
      <c r="G8591">
        <v>0</v>
      </c>
      <c r="H8591" t="s">
        <v>346</v>
      </c>
      <c r="I8591" t="s">
        <v>340</v>
      </c>
    </row>
    <row r="8592" spans="1:19" x14ac:dyDescent="0.2">
      <c r="A8592" t="s">
        <v>347</v>
      </c>
      <c r="B8592">
        <v>1.5412295411323661E-7</v>
      </c>
      <c r="C8592" t="s">
        <v>49</v>
      </c>
      <c r="D8592" t="s">
        <v>15</v>
      </c>
      <c r="F8592" t="s">
        <v>36</v>
      </c>
      <c r="G8592">
        <v>0</v>
      </c>
      <c r="H8592" t="s">
        <v>347</v>
      </c>
      <c r="I8592" t="s">
        <v>340</v>
      </c>
    </row>
    <row r="8593" spans="1:9" x14ac:dyDescent="0.2">
      <c r="A8593" t="s">
        <v>348</v>
      </c>
      <c r="B8593">
        <v>3.281510868019834E-9</v>
      </c>
      <c r="C8593" t="s">
        <v>49</v>
      </c>
      <c r="D8593" t="s">
        <v>15</v>
      </c>
      <c r="F8593" t="s">
        <v>36</v>
      </c>
      <c r="G8593">
        <v>0</v>
      </c>
      <c r="H8593" t="s">
        <v>348</v>
      </c>
      <c r="I8593" t="s">
        <v>340</v>
      </c>
    </row>
    <row r="8594" spans="1:9" x14ac:dyDescent="0.2">
      <c r="A8594" t="s">
        <v>349</v>
      </c>
      <c r="B8594">
        <v>9.554485716244923E-8</v>
      </c>
      <c r="C8594" t="s">
        <v>35</v>
      </c>
      <c r="D8594" t="s">
        <v>15</v>
      </c>
      <c r="F8594" t="s">
        <v>36</v>
      </c>
      <c r="G8594">
        <v>0</v>
      </c>
      <c r="H8594" t="s">
        <v>349</v>
      </c>
      <c r="I8594" t="s">
        <v>340</v>
      </c>
    </row>
    <row r="8595" spans="1:9" x14ac:dyDescent="0.2">
      <c r="A8595" t="s">
        <v>350</v>
      </c>
      <c r="B8595">
        <v>2.2976263270017552E-6</v>
      </c>
      <c r="C8595" t="s">
        <v>35</v>
      </c>
      <c r="D8595" t="s">
        <v>15</v>
      </c>
      <c r="F8595" t="s">
        <v>36</v>
      </c>
      <c r="G8595">
        <v>0</v>
      </c>
      <c r="H8595" t="s">
        <v>350</v>
      </c>
      <c r="I8595" t="s">
        <v>340</v>
      </c>
    </row>
    <row r="8596" spans="1:9" x14ac:dyDescent="0.2">
      <c r="A8596" t="s">
        <v>351</v>
      </c>
      <c r="B8596">
        <v>5.3061518888431617E-8</v>
      </c>
      <c r="C8596" t="s">
        <v>35</v>
      </c>
      <c r="D8596" t="s">
        <v>15</v>
      </c>
      <c r="F8596" t="s">
        <v>36</v>
      </c>
      <c r="G8596">
        <v>0</v>
      </c>
      <c r="H8596" t="s">
        <v>351</v>
      </c>
      <c r="I8596" t="s">
        <v>340</v>
      </c>
    </row>
    <row r="8597" spans="1:9" x14ac:dyDescent="0.2">
      <c r="A8597" t="s">
        <v>352</v>
      </c>
      <c r="B8597">
        <v>1.2739314288326559E-6</v>
      </c>
      <c r="C8597" t="s">
        <v>35</v>
      </c>
      <c r="D8597" t="s">
        <v>15</v>
      </c>
      <c r="F8597" t="s">
        <v>36</v>
      </c>
      <c r="G8597">
        <v>0</v>
      </c>
      <c r="H8597" t="s">
        <v>352</v>
      </c>
      <c r="I8597" t="s">
        <v>340</v>
      </c>
    </row>
    <row r="8598" spans="1:9" x14ac:dyDescent="0.2">
      <c r="A8598" t="s">
        <v>442</v>
      </c>
      <c r="B8598">
        <v>3.7025999999999999E-3</v>
      </c>
      <c r="C8598" t="s">
        <v>42</v>
      </c>
      <c r="D8598" t="s">
        <v>16</v>
      </c>
      <c r="F8598" t="s">
        <v>36</v>
      </c>
      <c r="G8598">
        <v>0</v>
      </c>
      <c r="H8598" t="s">
        <v>443</v>
      </c>
      <c r="I8598" t="s">
        <v>353</v>
      </c>
    </row>
    <row r="8599" spans="1:9" x14ac:dyDescent="0.2">
      <c r="A8599" t="s">
        <v>354</v>
      </c>
      <c r="B8599">
        <v>-3.3322999999999998E-6</v>
      </c>
      <c r="C8599" t="s">
        <v>49</v>
      </c>
      <c r="D8599" t="s">
        <v>250</v>
      </c>
      <c r="F8599" t="s">
        <v>36</v>
      </c>
      <c r="G8599">
        <v>0</v>
      </c>
      <c r="H8599" t="s">
        <v>355</v>
      </c>
      <c r="I8599" t="s">
        <v>353</v>
      </c>
    </row>
    <row r="8601" spans="1:9" s="2" customFormat="1" x14ac:dyDescent="0.2">
      <c r="A8601" s="2" t="s">
        <v>2</v>
      </c>
      <c r="B8601" s="2" t="s">
        <v>1460</v>
      </c>
    </row>
    <row r="8602" spans="1:9" x14ac:dyDescent="0.2">
      <c r="A8602" t="s">
        <v>4</v>
      </c>
      <c r="B8602" t="s">
        <v>404</v>
      </c>
    </row>
    <row r="8603" spans="1:9" x14ac:dyDescent="0.2">
      <c r="A8603" t="s">
        <v>6</v>
      </c>
      <c r="B8603" t="s">
        <v>1733</v>
      </c>
    </row>
    <row r="8604" spans="1:9" x14ac:dyDescent="0.2">
      <c r="A8604" t="s">
        <v>8</v>
      </c>
      <c r="B8604">
        <v>1</v>
      </c>
    </row>
    <row r="8605" spans="1:9" x14ac:dyDescent="0.2">
      <c r="A8605" t="s">
        <v>9</v>
      </c>
      <c r="B8605" t="s">
        <v>73</v>
      </c>
    </row>
    <row r="8606" spans="1:9" x14ac:dyDescent="0.2">
      <c r="A8606" t="s">
        <v>11</v>
      </c>
      <c r="B8606" t="s">
        <v>12</v>
      </c>
    </row>
    <row r="8607" spans="1:9" x14ac:dyDescent="0.2">
      <c r="A8607" t="s">
        <v>13</v>
      </c>
      <c r="B8607" t="s">
        <v>14</v>
      </c>
    </row>
    <row r="8608" spans="1:9" x14ac:dyDescent="0.2">
      <c r="A8608" t="s">
        <v>15</v>
      </c>
      <c r="B8608" t="s">
        <v>53</v>
      </c>
    </row>
    <row r="8609" spans="1:19" x14ac:dyDescent="0.2">
      <c r="A8609" t="s">
        <v>17</v>
      </c>
    </row>
    <row r="8610" spans="1:19" s="2" customFormat="1" x14ac:dyDescent="0.2">
      <c r="A8610" s="2" t="s">
        <v>18</v>
      </c>
      <c r="B8610" s="2" t="s">
        <v>19</v>
      </c>
      <c r="C8610" s="2" t="s">
        <v>6</v>
      </c>
      <c r="D8610" s="2" t="s">
        <v>15</v>
      </c>
      <c r="E8610" s="2" t="s">
        <v>20</v>
      </c>
      <c r="F8610" s="2" t="s">
        <v>13</v>
      </c>
      <c r="G8610" s="2" t="s">
        <v>21</v>
      </c>
      <c r="H8610" s="2" t="s">
        <v>9</v>
      </c>
      <c r="I8610" s="2" t="s">
        <v>4</v>
      </c>
      <c r="J8610" s="2" t="s">
        <v>1925</v>
      </c>
      <c r="K8610" s="2" t="s">
        <v>1998</v>
      </c>
      <c r="L8610" s="2" t="s">
        <v>2002</v>
      </c>
      <c r="M8610" s="2" t="s">
        <v>2001</v>
      </c>
      <c r="O8610" s="2" t="s">
        <v>2000</v>
      </c>
      <c r="P8610" s="2" t="s">
        <v>2004</v>
      </c>
      <c r="Q8610" s="2" t="s">
        <v>1502</v>
      </c>
      <c r="R8610" s="2" t="s">
        <v>2005</v>
      </c>
      <c r="S8610" s="2" t="s">
        <v>2006</v>
      </c>
    </row>
    <row r="8611" spans="1:19" x14ac:dyDescent="0.2">
      <c r="A8611" t="s">
        <v>335</v>
      </c>
      <c r="B8611">
        <v>3.8502999999999998</v>
      </c>
      <c r="D8611" t="s">
        <v>30</v>
      </c>
      <c r="E8611" t="s">
        <v>336</v>
      </c>
      <c r="F8611" t="s">
        <v>27</v>
      </c>
      <c r="G8611">
        <v>0</v>
      </c>
      <c r="I8611" t="s">
        <v>337</v>
      </c>
    </row>
    <row r="8612" spans="1:19" x14ac:dyDescent="0.2">
      <c r="A8612" t="s">
        <v>29</v>
      </c>
      <c r="B8612">
        <v>0.25026999999999999</v>
      </c>
      <c r="D8612" t="s">
        <v>30</v>
      </c>
      <c r="E8612" t="s">
        <v>31</v>
      </c>
      <c r="F8612" t="s">
        <v>27</v>
      </c>
      <c r="G8612">
        <v>0</v>
      </c>
      <c r="I8612" t="s">
        <v>338</v>
      </c>
    </row>
    <row r="8613" spans="1:19" x14ac:dyDescent="0.2">
      <c r="A8613" t="s">
        <v>1460</v>
      </c>
      <c r="B8613">
        <v>1</v>
      </c>
      <c r="C8613" t="str">
        <f>B8603</f>
        <v>KG</v>
      </c>
      <c r="D8613" t="s">
        <v>53</v>
      </c>
      <c r="E8613" t="s">
        <v>339</v>
      </c>
      <c r="F8613" t="s">
        <v>33</v>
      </c>
      <c r="G8613">
        <v>0</v>
      </c>
      <c r="H8613" t="s">
        <v>73</v>
      </c>
      <c r="J8613">
        <f>VLOOKUP(C8613,'extension - production vol'!$B$6:$D$235,3,0)</f>
        <v>0</v>
      </c>
    </row>
    <row r="8614" spans="1:19" x14ac:dyDescent="0.2">
      <c r="A8614" t="s">
        <v>1434</v>
      </c>
      <c r="B8614">
        <v>3.3521534714391271E-8</v>
      </c>
      <c r="C8614" t="s">
        <v>49</v>
      </c>
      <c r="D8614" t="s">
        <v>15</v>
      </c>
      <c r="F8614" t="s">
        <v>36</v>
      </c>
      <c r="G8614">
        <v>0</v>
      </c>
      <c r="H8614" t="s">
        <v>1434</v>
      </c>
      <c r="I8614" t="s">
        <v>340</v>
      </c>
    </row>
    <row r="8615" spans="1:19" x14ac:dyDescent="0.2">
      <c r="A8615" t="s">
        <v>1435</v>
      </c>
      <c r="B8615">
        <v>1.7708617649119798E-8</v>
      </c>
      <c r="C8615" t="s">
        <v>49</v>
      </c>
      <c r="D8615" t="s">
        <v>15</v>
      </c>
      <c r="F8615" t="s">
        <v>36</v>
      </c>
      <c r="G8615">
        <v>0</v>
      </c>
      <c r="H8615" t="s">
        <v>1435</v>
      </c>
      <c r="I8615" t="s">
        <v>340</v>
      </c>
    </row>
    <row r="8616" spans="1:19" x14ac:dyDescent="0.2">
      <c r="A8616" t="s">
        <v>1452</v>
      </c>
      <c r="B8616">
        <v>3.0570455872195341E-10</v>
      </c>
      <c r="C8616" t="s">
        <v>35</v>
      </c>
      <c r="D8616" t="s">
        <v>15</v>
      </c>
      <c r="F8616" t="s">
        <v>36</v>
      </c>
      <c r="G8616">
        <v>0</v>
      </c>
      <c r="H8616" t="s">
        <v>1452</v>
      </c>
      <c r="I8616" t="s">
        <v>340</v>
      </c>
    </row>
    <row r="8617" spans="1:19" x14ac:dyDescent="0.2">
      <c r="A8617" t="s">
        <v>1453</v>
      </c>
      <c r="B8617">
        <v>3.7018911407736551E-10</v>
      </c>
      <c r="C8617" t="s">
        <v>35</v>
      </c>
      <c r="D8617" t="s">
        <v>15</v>
      </c>
      <c r="F8617" t="s">
        <v>36</v>
      </c>
      <c r="G8617">
        <v>0</v>
      </c>
      <c r="H8617" t="s">
        <v>1453</v>
      </c>
      <c r="I8617" t="s">
        <v>340</v>
      </c>
    </row>
    <row r="8618" spans="1:19" x14ac:dyDescent="0.2">
      <c r="A8618" t="s">
        <v>1454</v>
      </c>
      <c r="B8618">
        <v>4.824400067330827E-11</v>
      </c>
      <c r="C8618" t="s">
        <v>35</v>
      </c>
      <c r="D8618" t="s">
        <v>15</v>
      </c>
      <c r="F8618" t="s">
        <v>36</v>
      </c>
      <c r="G8618">
        <v>0</v>
      </c>
      <c r="H8618" t="s">
        <v>1454</v>
      </c>
      <c r="I8618" t="s">
        <v>340</v>
      </c>
    </row>
    <row r="8619" spans="1:19" x14ac:dyDescent="0.2">
      <c r="A8619" t="s">
        <v>1455</v>
      </c>
      <c r="B8619">
        <v>9.7920991465625702E-9</v>
      </c>
      <c r="C8619" t="s">
        <v>35</v>
      </c>
      <c r="D8619" t="s">
        <v>15</v>
      </c>
      <c r="F8619" t="s">
        <v>36</v>
      </c>
      <c r="G8619">
        <v>0</v>
      </c>
      <c r="H8619" t="s">
        <v>1455</v>
      </c>
      <c r="I8619" t="s">
        <v>340</v>
      </c>
    </row>
    <row r="8620" spans="1:19" x14ac:dyDescent="0.2">
      <c r="A8620" t="s">
        <v>1456</v>
      </c>
      <c r="B8620">
        <v>5.1826475970831156E-9</v>
      </c>
      <c r="C8620" t="s">
        <v>35</v>
      </c>
      <c r="D8620" t="s">
        <v>15</v>
      </c>
      <c r="F8620" t="s">
        <v>36</v>
      </c>
      <c r="G8620">
        <v>0</v>
      </c>
      <c r="H8620" t="s">
        <v>1456</v>
      </c>
      <c r="I8620" t="s">
        <v>340</v>
      </c>
    </row>
    <row r="8621" spans="1:19" x14ac:dyDescent="0.2">
      <c r="A8621" t="s">
        <v>1461</v>
      </c>
      <c r="B8621">
        <v>5.3404337904433668E-9</v>
      </c>
      <c r="C8621" t="s">
        <v>49</v>
      </c>
      <c r="D8621" t="s">
        <v>15</v>
      </c>
      <c r="F8621" t="s">
        <v>36</v>
      </c>
      <c r="G8621">
        <v>0</v>
      </c>
      <c r="H8621" t="s">
        <v>1461</v>
      </c>
      <c r="I8621" t="s">
        <v>340</v>
      </c>
    </row>
    <row r="8622" spans="1:19" x14ac:dyDescent="0.2">
      <c r="A8622" t="s">
        <v>1457</v>
      </c>
      <c r="B8622">
        <v>6.2434324500307844E-8</v>
      </c>
      <c r="C8622" t="s">
        <v>49</v>
      </c>
      <c r="D8622" t="s">
        <v>15</v>
      </c>
      <c r="F8622" t="s">
        <v>36</v>
      </c>
      <c r="G8622">
        <v>0</v>
      </c>
      <c r="H8622" t="s">
        <v>1457</v>
      </c>
      <c r="I8622" t="s">
        <v>340</v>
      </c>
    </row>
    <row r="8623" spans="1:19" x14ac:dyDescent="0.2">
      <c r="A8623" t="s">
        <v>1462</v>
      </c>
      <c r="B8623">
        <v>1.9816111689228142E-9</v>
      </c>
      <c r="C8623" t="s">
        <v>49</v>
      </c>
      <c r="D8623" t="s">
        <v>15</v>
      </c>
      <c r="F8623" t="s">
        <v>36</v>
      </c>
      <c r="G8623">
        <v>0</v>
      </c>
      <c r="H8623" t="s">
        <v>1462</v>
      </c>
      <c r="I8623" t="s">
        <v>340</v>
      </c>
    </row>
    <row r="8624" spans="1:19" x14ac:dyDescent="0.2">
      <c r="A8624" t="s">
        <v>1458</v>
      </c>
      <c r="B8624">
        <v>3.3001000093019847E-8</v>
      </c>
      <c r="C8624" t="s">
        <v>49</v>
      </c>
      <c r="D8624" t="s">
        <v>15</v>
      </c>
      <c r="F8624" t="s">
        <v>36</v>
      </c>
      <c r="G8624">
        <v>0</v>
      </c>
      <c r="H8624" t="s">
        <v>1458</v>
      </c>
      <c r="I8624" t="s">
        <v>340</v>
      </c>
    </row>
    <row r="8625" spans="1:22" x14ac:dyDescent="0.2">
      <c r="A8625" t="s">
        <v>442</v>
      </c>
      <c r="B8625">
        <v>3.7025999999999999E-3</v>
      </c>
      <c r="C8625" t="s">
        <v>42</v>
      </c>
      <c r="D8625" t="s">
        <v>16</v>
      </c>
      <c r="F8625" t="s">
        <v>36</v>
      </c>
      <c r="G8625">
        <v>0</v>
      </c>
      <c r="H8625" t="s">
        <v>443</v>
      </c>
      <c r="I8625" t="s">
        <v>353</v>
      </c>
    </row>
    <row r="8626" spans="1:22" x14ac:dyDescent="0.2">
      <c r="A8626" t="s">
        <v>354</v>
      </c>
      <c r="B8626">
        <v>-3.3322999999999998E-6</v>
      </c>
      <c r="C8626" t="s">
        <v>49</v>
      </c>
      <c r="D8626" t="s">
        <v>250</v>
      </c>
      <c r="F8626" t="s">
        <v>36</v>
      </c>
      <c r="G8626">
        <v>0</v>
      </c>
      <c r="H8626" t="s">
        <v>355</v>
      </c>
      <c r="I8626" t="s">
        <v>353</v>
      </c>
    </row>
    <row r="8628" spans="1:22" s="2" customFormat="1" x14ac:dyDescent="0.2">
      <c r="A8628" s="2" t="s">
        <v>2</v>
      </c>
      <c r="B8628" s="2" t="s">
        <v>332</v>
      </c>
    </row>
    <row r="8629" spans="1:22" x14ac:dyDescent="0.2">
      <c r="A8629" t="s">
        <v>4</v>
      </c>
      <c r="B8629" t="s">
        <v>356</v>
      </c>
    </row>
    <row r="8630" spans="1:22" x14ac:dyDescent="0.2">
      <c r="A8630" t="s">
        <v>6</v>
      </c>
      <c r="B8630" t="s">
        <v>1733</v>
      </c>
    </row>
    <row r="8631" spans="1:22" x14ac:dyDescent="0.2">
      <c r="A8631" t="s">
        <v>8</v>
      </c>
      <c r="B8631">
        <v>1</v>
      </c>
    </row>
    <row r="8632" spans="1:22" x14ac:dyDescent="0.2">
      <c r="A8632" t="s">
        <v>9</v>
      </c>
      <c r="B8632" t="s">
        <v>73</v>
      </c>
    </row>
    <row r="8633" spans="1:22" x14ac:dyDescent="0.2">
      <c r="A8633" t="s">
        <v>11</v>
      </c>
      <c r="B8633" t="s">
        <v>12</v>
      </c>
    </row>
    <row r="8634" spans="1:22" x14ac:dyDescent="0.2">
      <c r="A8634" t="s">
        <v>13</v>
      </c>
      <c r="B8634" t="s">
        <v>14</v>
      </c>
    </row>
    <row r="8635" spans="1:22" x14ac:dyDescent="0.2">
      <c r="A8635" t="s">
        <v>15</v>
      </c>
      <c r="B8635" t="s">
        <v>53</v>
      </c>
    </row>
    <row r="8636" spans="1:22" x14ac:dyDescent="0.2">
      <c r="A8636" t="s">
        <v>17</v>
      </c>
    </row>
    <row r="8637" spans="1:22" s="2" customFormat="1" x14ac:dyDescent="0.2">
      <c r="A8637" s="2" t="s">
        <v>18</v>
      </c>
      <c r="B8637" s="2" t="s">
        <v>19</v>
      </c>
      <c r="C8637" s="2" t="s">
        <v>6</v>
      </c>
      <c r="D8637" s="2" t="s">
        <v>15</v>
      </c>
      <c r="E8637" s="2" t="s">
        <v>20</v>
      </c>
      <c r="F8637" s="2" t="s">
        <v>13</v>
      </c>
      <c r="G8637" s="2" t="s">
        <v>21</v>
      </c>
      <c r="H8637" s="2" t="s">
        <v>22</v>
      </c>
      <c r="I8637" s="2" t="s">
        <v>23</v>
      </c>
      <c r="J8637" s="2" t="s">
        <v>4</v>
      </c>
      <c r="K8637" s="2" t="s">
        <v>24</v>
      </c>
      <c r="L8637" s="2" t="s">
        <v>9</v>
      </c>
      <c r="M8637" s="2" t="s">
        <v>1998</v>
      </c>
      <c r="O8637" s="2" t="s">
        <v>2002</v>
      </c>
      <c r="P8637" s="2" t="s">
        <v>2003</v>
      </c>
      <c r="Q8637" s="2" t="s">
        <v>2001</v>
      </c>
      <c r="R8637" s="2" t="s">
        <v>2000</v>
      </c>
      <c r="S8637" s="2" t="s">
        <v>2004</v>
      </c>
      <c r="T8637" s="2" t="s">
        <v>1502</v>
      </c>
      <c r="U8637" s="2" t="s">
        <v>2005</v>
      </c>
      <c r="V8637" s="2" t="s">
        <v>2006</v>
      </c>
    </row>
    <row r="8638" spans="1:22" x14ac:dyDescent="0.2">
      <c r="A8638" t="s">
        <v>335</v>
      </c>
      <c r="B8638">
        <v>3.8502999999999998</v>
      </c>
      <c r="D8638" t="s">
        <v>30</v>
      </c>
      <c r="E8638" t="s">
        <v>336</v>
      </c>
      <c r="F8638" t="s">
        <v>27</v>
      </c>
      <c r="G8638">
        <v>2</v>
      </c>
      <c r="H8638">
        <v>1.348151067341848</v>
      </c>
      <c r="I8638">
        <v>4.3409845976280087E-2</v>
      </c>
      <c r="J8638" t="s">
        <v>337</v>
      </c>
    </row>
    <row r="8639" spans="1:22" x14ac:dyDescent="0.2">
      <c r="A8639" t="s">
        <v>29</v>
      </c>
      <c r="B8639">
        <v>0.25026999999999999</v>
      </c>
      <c r="D8639" t="s">
        <v>30</v>
      </c>
      <c r="E8639" t="s">
        <v>31</v>
      </c>
      <c r="F8639" t="s">
        <v>27</v>
      </c>
      <c r="G8639">
        <v>2</v>
      </c>
      <c r="H8639">
        <v>-1.385214943900327</v>
      </c>
      <c r="I8639">
        <v>2.439508208471609E-2</v>
      </c>
      <c r="J8639" t="s">
        <v>358</v>
      </c>
    </row>
    <row r="8640" spans="1:22" x14ac:dyDescent="0.2">
      <c r="A8640" t="s">
        <v>332</v>
      </c>
      <c r="B8640">
        <v>1</v>
      </c>
      <c r="C8640" t="str">
        <f>B8630</f>
        <v>KG</v>
      </c>
      <c r="D8640" t="s">
        <v>53</v>
      </c>
      <c r="E8640" t="s">
        <v>339</v>
      </c>
      <c r="F8640" t="s">
        <v>33</v>
      </c>
      <c r="G8640">
        <v>0</v>
      </c>
      <c r="H8640">
        <v>1</v>
      </c>
      <c r="L8640" t="s">
        <v>73</v>
      </c>
      <c r="M8640">
        <f>VLOOKUP(C8640,'extension - production vol'!$B$6:$D$235,3,0)</f>
        <v>0</v>
      </c>
    </row>
    <row r="8641" spans="1:12" x14ac:dyDescent="0.2">
      <c r="A8641" t="s">
        <v>1434</v>
      </c>
      <c r="B8641">
        <v>9.5377999999999999E-9</v>
      </c>
      <c r="C8641" t="s">
        <v>49</v>
      </c>
      <c r="D8641" t="s">
        <v>15</v>
      </c>
      <c r="F8641" t="s">
        <v>36</v>
      </c>
      <c r="G8641">
        <v>2</v>
      </c>
      <c r="H8641">
        <v>-18.46800298604678</v>
      </c>
      <c r="I8641">
        <v>9.798894162072011E-2</v>
      </c>
      <c r="J8641" t="s">
        <v>340</v>
      </c>
      <c r="L8641" t="s">
        <v>1434</v>
      </c>
    </row>
    <row r="8642" spans="1:12" x14ac:dyDescent="0.2">
      <c r="A8642" t="s">
        <v>1435</v>
      </c>
      <c r="B8642">
        <v>5.0512999999999997E-9</v>
      </c>
      <c r="C8642" t="s">
        <v>49</v>
      </c>
      <c r="D8642" t="s">
        <v>15</v>
      </c>
      <c r="F8642" t="s">
        <v>36</v>
      </c>
      <c r="G8642">
        <v>2</v>
      </c>
      <c r="H8642">
        <v>-19.10362020104489</v>
      </c>
      <c r="I8642">
        <v>9.798894162072011E-2</v>
      </c>
      <c r="J8642" t="s">
        <v>340</v>
      </c>
      <c r="L8642" t="s">
        <v>1435</v>
      </c>
    </row>
    <row r="8643" spans="1:12" x14ac:dyDescent="0.2">
      <c r="A8643" t="s">
        <v>1439</v>
      </c>
      <c r="B8643">
        <v>2.7893999999999999E-9</v>
      </c>
      <c r="C8643" t="s">
        <v>49</v>
      </c>
      <c r="D8643" t="s">
        <v>15</v>
      </c>
      <c r="F8643" t="s">
        <v>36</v>
      </c>
      <c r="G8643">
        <v>2</v>
      </c>
      <c r="H8643">
        <v>-19.697439318003951</v>
      </c>
      <c r="I8643">
        <v>9.798894162072011E-2</v>
      </c>
      <c r="J8643" t="s">
        <v>340</v>
      </c>
      <c r="L8643" t="s">
        <v>1439</v>
      </c>
    </row>
    <row r="8644" spans="1:12" x14ac:dyDescent="0.2">
      <c r="A8644" t="s">
        <v>1440</v>
      </c>
      <c r="B8644">
        <v>5.6277000000000002E-8</v>
      </c>
      <c r="C8644" t="s">
        <v>49</v>
      </c>
      <c r="D8644" t="s">
        <v>15</v>
      </c>
      <c r="F8644" t="s">
        <v>36</v>
      </c>
      <c r="G8644">
        <v>2</v>
      </c>
      <c r="H8644">
        <v>-16.692979911025031</v>
      </c>
      <c r="I8644">
        <v>9.798894162072011E-2</v>
      </c>
      <c r="J8644" t="s">
        <v>340</v>
      </c>
      <c r="L8644" t="s">
        <v>1440</v>
      </c>
    </row>
    <row r="8645" spans="1:12" x14ac:dyDescent="0.2">
      <c r="A8645" t="s">
        <v>1441</v>
      </c>
      <c r="B8645">
        <v>4.4043E-10</v>
      </c>
      <c r="C8645" t="s">
        <v>35</v>
      </c>
      <c r="D8645" t="s">
        <v>15</v>
      </c>
      <c r="F8645" t="s">
        <v>36</v>
      </c>
      <c r="G8645">
        <v>2</v>
      </c>
      <c r="H8645">
        <v>-21.54326959350907</v>
      </c>
      <c r="I8645">
        <v>9.798894162072011E-2</v>
      </c>
      <c r="J8645" t="s">
        <v>340</v>
      </c>
      <c r="L8645" t="s">
        <v>1441</v>
      </c>
    </row>
    <row r="8646" spans="1:12" x14ac:dyDescent="0.2">
      <c r="A8646" t="s">
        <v>1442</v>
      </c>
      <c r="B8646">
        <v>7.3404E-9</v>
      </c>
      <c r="C8646" t="s">
        <v>35</v>
      </c>
      <c r="D8646" t="s">
        <v>15</v>
      </c>
      <c r="F8646" t="s">
        <v>36</v>
      </c>
      <c r="G8646">
        <v>2</v>
      </c>
      <c r="H8646">
        <v>-18.729872499892029</v>
      </c>
      <c r="I8646">
        <v>9.798894162072011E-2</v>
      </c>
      <c r="J8646" t="s">
        <v>340</v>
      </c>
      <c r="L8646" t="s">
        <v>1442</v>
      </c>
    </row>
    <row r="8647" spans="1:12" x14ac:dyDescent="0.2">
      <c r="A8647" t="s">
        <v>1452</v>
      </c>
      <c r="B8647">
        <v>3.8934000000000002E-10</v>
      </c>
      <c r="C8647" t="s">
        <v>35</v>
      </c>
      <c r="D8647" t="s">
        <v>15</v>
      </c>
      <c r="F8647" t="s">
        <v>36</v>
      </c>
      <c r="G8647">
        <v>2</v>
      </c>
      <c r="H8647">
        <v>-21.666568118067421</v>
      </c>
      <c r="I8647">
        <v>9.798894162072011E-2</v>
      </c>
      <c r="J8647" t="s">
        <v>340</v>
      </c>
      <c r="L8647" t="s">
        <v>1452</v>
      </c>
    </row>
    <row r="8648" spans="1:12" x14ac:dyDescent="0.2">
      <c r="A8648" t="s">
        <v>1453</v>
      </c>
      <c r="B8648">
        <v>4.7130000000000002E-10</v>
      </c>
      <c r="C8648" t="s">
        <v>35</v>
      </c>
      <c r="D8648" t="s">
        <v>15</v>
      </c>
      <c r="F8648" t="s">
        <v>36</v>
      </c>
      <c r="G8648">
        <v>2</v>
      </c>
      <c r="H8648">
        <v>-21.47552628199886</v>
      </c>
      <c r="I8648">
        <v>9.798894162072011E-2</v>
      </c>
      <c r="J8648" t="s">
        <v>340</v>
      </c>
      <c r="L8648" t="s">
        <v>1453</v>
      </c>
    </row>
    <row r="8649" spans="1:12" x14ac:dyDescent="0.2">
      <c r="A8649" t="s">
        <v>1454</v>
      </c>
      <c r="B8649">
        <v>6.1474000000000004E-11</v>
      </c>
      <c r="C8649" t="s">
        <v>35</v>
      </c>
      <c r="D8649" t="s">
        <v>15</v>
      </c>
      <c r="F8649" t="s">
        <v>36</v>
      </c>
      <c r="G8649">
        <v>2</v>
      </c>
      <c r="H8649">
        <v>-23.51240679473371</v>
      </c>
      <c r="I8649">
        <v>9.798894162072011E-2</v>
      </c>
      <c r="J8649" t="s">
        <v>340</v>
      </c>
      <c r="L8649" t="s">
        <v>1454</v>
      </c>
    </row>
    <row r="8650" spans="1:12" x14ac:dyDescent="0.2">
      <c r="A8650" t="s">
        <v>1455</v>
      </c>
      <c r="B8650">
        <v>1.2458999999999999E-8</v>
      </c>
      <c r="C8650" t="s">
        <v>35</v>
      </c>
      <c r="D8650" t="s">
        <v>15</v>
      </c>
      <c r="F8650" t="s">
        <v>36</v>
      </c>
      <c r="G8650">
        <v>2</v>
      </c>
      <c r="H8650">
        <v>-18.20082258362968</v>
      </c>
      <c r="I8650">
        <v>9.798894162072011E-2</v>
      </c>
      <c r="J8650" t="s">
        <v>340</v>
      </c>
      <c r="L8650" t="s">
        <v>1455</v>
      </c>
    </row>
    <row r="8651" spans="1:12" x14ac:dyDescent="0.2">
      <c r="A8651" t="s">
        <v>1456</v>
      </c>
      <c r="B8651">
        <v>6.5981999999999998E-9</v>
      </c>
      <c r="C8651" t="s">
        <v>35</v>
      </c>
      <c r="D8651" t="s">
        <v>15</v>
      </c>
      <c r="F8651" t="s">
        <v>36</v>
      </c>
      <c r="G8651">
        <v>2</v>
      </c>
      <c r="H8651">
        <v>-18.836468952383601</v>
      </c>
      <c r="I8651">
        <v>9.798894162072011E-2</v>
      </c>
      <c r="J8651" t="s">
        <v>340</v>
      </c>
      <c r="L8651" t="s">
        <v>1456</v>
      </c>
    </row>
    <row r="8652" spans="1:12" x14ac:dyDescent="0.2">
      <c r="A8652" t="s">
        <v>1461</v>
      </c>
      <c r="B8652">
        <v>1.0666E-9</v>
      </c>
      <c r="C8652" t="s">
        <v>49</v>
      </c>
      <c r="D8652" t="s">
        <v>15</v>
      </c>
      <c r="F8652" t="s">
        <v>36</v>
      </c>
      <c r="G8652">
        <v>2</v>
      </c>
      <c r="H8652">
        <v>-20.658789817762049</v>
      </c>
      <c r="I8652">
        <v>9.798894162072011E-2</v>
      </c>
      <c r="J8652" t="s">
        <v>340</v>
      </c>
      <c r="L8652" t="s">
        <v>1461</v>
      </c>
    </row>
    <row r="8653" spans="1:12" x14ac:dyDescent="0.2">
      <c r="A8653" t="s">
        <v>1457</v>
      </c>
      <c r="B8653">
        <v>1.7777000000000001E-8</v>
      </c>
      <c r="C8653" t="s">
        <v>49</v>
      </c>
      <c r="D8653" t="s">
        <v>15</v>
      </c>
      <c r="F8653" t="s">
        <v>36</v>
      </c>
      <c r="G8653">
        <v>2</v>
      </c>
      <c r="H8653">
        <v>-17.845360350005858</v>
      </c>
      <c r="I8653">
        <v>9.798894162072011E-2</v>
      </c>
      <c r="J8653" t="s">
        <v>340</v>
      </c>
      <c r="L8653" t="s">
        <v>1457</v>
      </c>
    </row>
    <row r="8654" spans="1:12" x14ac:dyDescent="0.2">
      <c r="A8654" t="s">
        <v>1462</v>
      </c>
      <c r="B8654">
        <v>5.6487000000000004E-10</v>
      </c>
      <c r="C8654" t="s">
        <v>49</v>
      </c>
      <c r="D8654" t="s">
        <v>15</v>
      </c>
      <c r="F8654" t="s">
        <v>36</v>
      </c>
      <c r="G8654">
        <v>2</v>
      </c>
      <c r="H8654">
        <v>-21.294425499752101</v>
      </c>
      <c r="I8654">
        <v>9.798894162072011E-2</v>
      </c>
      <c r="J8654" t="s">
        <v>340</v>
      </c>
      <c r="L8654" t="s">
        <v>1462</v>
      </c>
    </row>
    <row r="8655" spans="1:12" x14ac:dyDescent="0.2">
      <c r="A8655" t="s">
        <v>1458</v>
      </c>
      <c r="B8655">
        <v>9.4146000000000001E-9</v>
      </c>
      <c r="C8655" t="s">
        <v>49</v>
      </c>
      <c r="D8655" t="s">
        <v>15</v>
      </c>
      <c r="F8655" t="s">
        <v>36</v>
      </c>
      <c r="G8655">
        <v>2</v>
      </c>
      <c r="H8655">
        <v>-18.48100416113547</v>
      </c>
      <c r="I8655">
        <v>9.798894162072011E-2</v>
      </c>
      <c r="J8655" t="s">
        <v>340</v>
      </c>
      <c r="L8655" t="s">
        <v>1458</v>
      </c>
    </row>
    <row r="8656" spans="1:12" x14ac:dyDescent="0.2">
      <c r="A8656" t="s">
        <v>341</v>
      </c>
      <c r="B8656">
        <v>2.3616999999999999E-8</v>
      </c>
      <c r="C8656" t="s">
        <v>359</v>
      </c>
      <c r="D8656" t="s">
        <v>15</v>
      </c>
      <c r="F8656" t="s">
        <v>36</v>
      </c>
      <c r="G8656">
        <v>2</v>
      </c>
      <c r="H8656">
        <v>-17.561299045251399</v>
      </c>
      <c r="I8656">
        <v>9.798894162072011E-2</v>
      </c>
      <c r="J8656" t="s">
        <v>340</v>
      </c>
      <c r="L8656" t="s">
        <v>341</v>
      </c>
    </row>
    <row r="8657" spans="1:12" x14ac:dyDescent="0.2">
      <c r="A8657" t="s">
        <v>342</v>
      </c>
      <c r="B8657">
        <v>2.3616999999999999E-8</v>
      </c>
      <c r="C8657" t="s">
        <v>359</v>
      </c>
      <c r="D8657" t="s">
        <v>15</v>
      </c>
      <c r="F8657" t="s">
        <v>36</v>
      </c>
      <c r="G8657">
        <v>2</v>
      </c>
      <c r="H8657">
        <v>-17.561299045251399</v>
      </c>
      <c r="I8657">
        <v>9.798894162072011E-2</v>
      </c>
      <c r="J8657" t="s">
        <v>340</v>
      </c>
      <c r="L8657" t="s">
        <v>342</v>
      </c>
    </row>
    <row r="8658" spans="1:12" x14ac:dyDescent="0.2">
      <c r="A8658" t="s">
        <v>343</v>
      </c>
      <c r="B8658">
        <v>1.2508E-8</v>
      </c>
      <c r="C8658" t="s">
        <v>359</v>
      </c>
      <c r="D8658" t="s">
        <v>15</v>
      </c>
      <c r="F8658" t="s">
        <v>36</v>
      </c>
      <c r="G8658">
        <v>2</v>
      </c>
      <c r="H8658">
        <v>-18.196897397350821</v>
      </c>
      <c r="I8658">
        <v>9.798894162072011E-2</v>
      </c>
      <c r="J8658" t="s">
        <v>340</v>
      </c>
      <c r="L8658" t="s">
        <v>343</v>
      </c>
    </row>
    <row r="8659" spans="1:12" x14ac:dyDescent="0.2">
      <c r="A8659" t="s">
        <v>344</v>
      </c>
      <c r="B8659">
        <v>1.2508E-8</v>
      </c>
      <c r="C8659" t="s">
        <v>359</v>
      </c>
      <c r="D8659" t="s">
        <v>15</v>
      </c>
      <c r="F8659" t="s">
        <v>36</v>
      </c>
      <c r="G8659">
        <v>2</v>
      </c>
      <c r="H8659">
        <v>-18.196897397350821</v>
      </c>
      <c r="I8659">
        <v>9.798894162072011E-2</v>
      </c>
      <c r="J8659" t="s">
        <v>340</v>
      </c>
      <c r="L8659" t="s">
        <v>344</v>
      </c>
    </row>
    <row r="8660" spans="1:12" x14ac:dyDescent="0.2">
      <c r="A8660" t="s">
        <v>345</v>
      </c>
      <c r="B8660">
        <v>2.4797999999999997E-7</v>
      </c>
      <c r="C8660" t="s">
        <v>359</v>
      </c>
      <c r="D8660" t="s">
        <v>15</v>
      </c>
      <c r="F8660" t="s">
        <v>36</v>
      </c>
      <c r="G8660">
        <v>2</v>
      </c>
      <c r="H8660">
        <v>-15.20991773919472</v>
      </c>
      <c r="I8660">
        <v>9.798894162072011E-2</v>
      </c>
      <c r="J8660" t="s">
        <v>340</v>
      </c>
      <c r="L8660" t="s">
        <v>345</v>
      </c>
    </row>
    <row r="8661" spans="1:12" x14ac:dyDescent="0.2">
      <c r="A8661" t="s">
        <v>346</v>
      </c>
      <c r="B8661">
        <v>1.3133E-7</v>
      </c>
      <c r="C8661" t="s">
        <v>359</v>
      </c>
      <c r="D8661" t="s">
        <v>15</v>
      </c>
      <c r="F8661" t="s">
        <v>36</v>
      </c>
      <c r="G8661">
        <v>2</v>
      </c>
      <c r="H8661">
        <v>-15.845552597349339</v>
      </c>
      <c r="I8661">
        <v>9.798894162072011E-2</v>
      </c>
      <c r="J8661" t="s">
        <v>340</v>
      </c>
      <c r="L8661" t="s">
        <v>346</v>
      </c>
    </row>
    <row r="8662" spans="1:12" x14ac:dyDescent="0.2">
      <c r="A8662" t="s">
        <v>347</v>
      </c>
      <c r="B8662">
        <v>4.6489E-8</v>
      </c>
      <c r="C8662" t="s">
        <v>49</v>
      </c>
      <c r="D8662" t="s">
        <v>15</v>
      </c>
      <c r="F8662" t="s">
        <v>36</v>
      </c>
      <c r="G8662">
        <v>2</v>
      </c>
      <c r="H8662">
        <v>-16.884050111477411</v>
      </c>
      <c r="I8662">
        <v>9.798894162072011E-2</v>
      </c>
      <c r="J8662" t="s">
        <v>340</v>
      </c>
      <c r="L8662" t="s">
        <v>347</v>
      </c>
    </row>
    <row r="8663" spans="1:12" x14ac:dyDescent="0.2">
      <c r="A8663" t="s">
        <v>348</v>
      </c>
      <c r="B8663">
        <v>3.3766000000000001E-9</v>
      </c>
      <c r="C8663" t="s">
        <v>49</v>
      </c>
      <c r="D8663" t="s">
        <v>15</v>
      </c>
      <c r="F8663" t="s">
        <v>36</v>
      </c>
      <c r="G8663">
        <v>2</v>
      </c>
      <c r="H8663">
        <v>-19.506396550885459</v>
      </c>
      <c r="I8663">
        <v>9.798894162072011E-2</v>
      </c>
      <c r="J8663" t="s">
        <v>340</v>
      </c>
      <c r="L8663" t="s">
        <v>348</v>
      </c>
    </row>
    <row r="8664" spans="1:12" x14ac:dyDescent="0.2">
      <c r="A8664" t="s">
        <v>349</v>
      </c>
      <c r="B8664">
        <v>1.2213E-8</v>
      </c>
      <c r="C8664" t="s">
        <v>359</v>
      </c>
      <c r="D8664" t="s">
        <v>15</v>
      </c>
      <c r="F8664" t="s">
        <v>36</v>
      </c>
      <c r="G8664">
        <v>2</v>
      </c>
      <c r="H8664">
        <v>-18.220764878757461</v>
      </c>
      <c r="I8664">
        <v>9.798894162072011E-2</v>
      </c>
      <c r="J8664" t="s">
        <v>340</v>
      </c>
      <c r="L8664" t="s">
        <v>349</v>
      </c>
    </row>
    <row r="8665" spans="1:12" x14ac:dyDescent="0.2">
      <c r="A8665" t="s">
        <v>350</v>
      </c>
      <c r="B8665">
        <v>2.0354999999999999E-7</v>
      </c>
      <c r="C8665" t="s">
        <v>359</v>
      </c>
      <c r="D8665" t="s">
        <v>15</v>
      </c>
      <c r="F8665" t="s">
        <v>36</v>
      </c>
      <c r="G8665">
        <v>2</v>
      </c>
      <c r="H8665">
        <v>-15.40735416199742</v>
      </c>
      <c r="I8665">
        <v>9.798894162072011E-2</v>
      </c>
      <c r="J8665" t="s">
        <v>340</v>
      </c>
      <c r="L8665" t="s">
        <v>350</v>
      </c>
    </row>
    <row r="8666" spans="1:12" x14ac:dyDescent="0.2">
      <c r="A8666" t="s">
        <v>351</v>
      </c>
      <c r="B8666">
        <v>6.4681999999999996E-9</v>
      </c>
      <c r="C8666" t="s">
        <v>359</v>
      </c>
      <c r="D8666" t="s">
        <v>15</v>
      </c>
      <c r="F8666" t="s">
        <v>36</v>
      </c>
      <c r="G8666">
        <v>2</v>
      </c>
      <c r="H8666">
        <v>-18.856367974250119</v>
      </c>
      <c r="I8666">
        <v>9.798894162072011E-2</v>
      </c>
      <c r="J8666" t="s">
        <v>340</v>
      </c>
      <c r="L8666" t="s">
        <v>351</v>
      </c>
    </row>
    <row r="8667" spans="1:12" x14ac:dyDescent="0.2">
      <c r="A8667" t="s">
        <v>352</v>
      </c>
      <c r="B8667">
        <v>1.078E-7</v>
      </c>
      <c r="C8667" t="s">
        <v>359</v>
      </c>
      <c r="D8667" t="s">
        <v>15</v>
      </c>
      <c r="F8667" t="s">
        <v>36</v>
      </c>
      <c r="G8667">
        <v>2</v>
      </c>
      <c r="H8667">
        <v>-16.042988178471511</v>
      </c>
      <c r="I8667">
        <v>9.798894162072011E-2</v>
      </c>
      <c r="J8667" t="s">
        <v>340</v>
      </c>
      <c r="L8667" t="s">
        <v>352</v>
      </c>
    </row>
    <row r="8668" spans="1:12" x14ac:dyDescent="0.2">
      <c r="A8668" t="s">
        <v>442</v>
      </c>
      <c r="B8668">
        <v>2.0720999999999999E-3</v>
      </c>
      <c r="C8668" t="s">
        <v>42</v>
      </c>
      <c r="D8668" t="s">
        <v>16</v>
      </c>
      <c r="F8668" t="s">
        <v>36</v>
      </c>
      <c r="G8668">
        <v>2</v>
      </c>
      <c r="H8668">
        <v>-6.1791926932012373</v>
      </c>
      <c r="I8668">
        <v>4.3409845976280087E-2</v>
      </c>
      <c r="J8668" t="s">
        <v>353</v>
      </c>
      <c r="L8668" t="s">
        <v>443</v>
      </c>
    </row>
    <row r="8669" spans="1:12" x14ac:dyDescent="0.2">
      <c r="A8669" t="s">
        <v>354</v>
      </c>
      <c r="B8669">
        <v>-1.8648999999999999E-6</v>
      </c>
      <c r="C8669" t="s">
        <v>49</v>
      </c>
      <c r="D8669" t="s">
        <v>250</v>
      </c>
      <c r="F8669" t="s">
        <v>36</v>
      </c>
      <c r="G8669">
        <v>2</v>
      </c>
      <c r="H8669">
        <v>-13.19230312560901</v>
      </c>
      <c r="I8669">
        <v>4.3409845976280087E-2</v>
      </c>
      <c r="J8669" t="s">
        <v>353</v>
      </c>
      <c r="K8669" t="b">
        <v>1</v>
      </c>
      <c r="L8669" t="s">
        <v>355</v>
      </c>
    </row>
    <row r="8671" spans="1:12" s="2" customFormat="1" x14ac:dyDescent="0.2">
      <c r="A8671" s="2" t="s">
        <v>2</v>
      </c>
      <c r="B8671" s="2" t="s">
        <v>1459</v>
      </c>
    </row>
    <row r="8672" spans="1:12" x14ac:dyDescent="0.2">
      <c r="A8672" t="s">
        <v>4</v>
      </c>
      <c r="B8672" t="s">
        <v>404</v>
      </c>
    </row>
    <row r="8673" spans="1:19" x14ac:dyDescent="0.2">
      <c r="A8673" t="s">
        <v>6</v>
      </c>
      <c r="B8673" t="s">
        <v>1858</v>
      </c>
    </row>
    <row r="8674" spans="1:19" x14ac:dyDescent="0.2">
      <c r="A8674" t="s">
        <v>8</v>
      </c>
      <c r="B8674">
        <v>1</v>
      </c>
    </row>
    <row r="8675" spans="1:19" x14ac:dyDescent="0.2">
      <c r="A8675" t="s">
        <v>9</v>
      </c>
      <c r="B8675" t="s">
        <v>73</v>
      </c>
    </row>
    <row r="8676" spans="1:19" x14ac:dyDescent="0.2">
      <c r="A8676" t="s">
        <v>11</v>
      </c>
      <c r="B8676" t="s">
        <v>12</v>
      </c>
    </row>
    <row r="8677" spans="1:19" x14ac:dyDescent="0.2">
      <c r="A8677" t="s">
        <v>13</v>
      </c>
      <c r="B8677" t="s">
        <v>14</v>
      </c>
    </row>
    <row r="8678" spans="1:19" x14ac:dyDescent="0.2">
      <c r="A8678" t="s">
        <v>15</v>
      </c>
      <c r="B8678" t="s">
        <v>53</v>
      </c>
    </row>
    <row r="8679" spans="1:19" x14ac:dyDescent="0.2">
      <c r="A8679" t="s">
        <v>17</v>
      </c>
    </row>
    <row r="8680" spans="1:19" s="2" customFormat="1" x14ac:dyDescent="0.2">
      <c r="A8680" s="2" t="s">
        <v>18</v>
      </c>
      <c r="B8680" s="2" t="s">
        <v>19</v>
      </c>
      <c r="C8680" s="2" t="s">
        <v>6</v>
      </c>
      <c r="D8680" s="2" t="s">
        <v>15</v>
      </c>
      <c r="E8680" s="2" t="s">
        <v>20</v>
      </c>
      <c r="F8680" s="2" t="s">
        <v>13</v>
      </c>
      <c r="G8680" s="2" t="s">
        <v>21</v>
      </c>
      <c r="H8680" s="2" t="s">
        <v>9</v>
      </c>
      <c r="I8680" s="2" t="s">
        <v>4</v>
      </c>
      <c r="J8680" s="2" t="s">
        <v>1925</v>
      </c>
      <c r="K8680" s="2" t="s">
        <v>1998</v>
      </c>
      <c r="L8680" s="2" t="s">
        <v>2002</v>
      </c>
      <c r="M8680" s="2" t="s">
        <v>2001</v>
      </c>
      <c r="O8680" s="2" t="s">
        <v>2000</v>
      </c>
      <c r="P8680" s="2" t="s">
        <v>2004</v>
      </c>
      <c r="Q8680" s="2" t="s">
        <v>1502</v>
      </c>
      <c r="R8680" s="2" t="s">
        <v>2005</v>
      </c>
      <c r="S8680" s="2" t="s">
        <v>2006</v>
      </c>
    </row>
    <row r="8681" spans="1:19" x14ac:dyDescent="0.2">
      <c r="A8681" t="s">
        <v>335</v>
      </c>
      <c r="B8681">
        <v>3.8502999999999998</v>
      </c>
      <c r="D8681" t="s">
        <v>30</v>
      </c>
      <c r="E8681" t="s">
        <v>336</v>
      </c>
      <c r="F8681" t="s">
        <v>27</v>
      </c>
      <c r="G8681">
        <v>0</v>
      </c>
      <c r="I8681" t="s">
        <v>337</v>
      </c>
    </row>
    <row r="8682" spans="1:19" x14ac:dyDescent="0.2">
      <c r="A8682" t="s">
        <v>29</v>
      </c>
      <c r="B8682">
        <v>0.25026999999999999</v>
      </c>
      <c r="D8682" t="s">
        <v>30</v>
      </c>
      <c r="E8682" t="s">
        <v>31</v>
      </c>
      <c r="F8682" t="s">
        <v>27</v>
      </c>
      <c r="G8682">
        <v>0</v>
      </c>
      <c r="I8682" t="s">
        <v>338</v>
      </c>
    </row>
    <row r="8683" spans="1:19" x14ac:dyDescent="0.2">
      <c r="A8683" t="s">
        <v>1459</v>
      </c>
      <c r="B8683">
        <v>1</v>
      </c>
      <c r="C8683" t="str">
        <f>B8673</f>
        <v>SL</v>
      </c>
      <c r="D8683" t="s">
        <v>53</v>
      </c>
      <c r="E8683" t="s">
        <v>339</v>
      </c>
      <c r="F8683" t="s">
        <v>33</v>
      </c>
      <c r="G8683">
        <v>0</v>
      </c>
      <c r="H8683" t="s">
        <v>73</v>
      </c>
      <c r="J8683">
        <f>VLOOKUP(C8683,'extension - production vol'!$B$6:$D$235,3,0)</f>
        <v>21.411999999999999</v>
      </c>
    </row>
    <row r="8684" spans="1:19" x14ac:dyDescent="0.2">
      <c r="A8684" t="s">
        <v>1439</v>
      </c>
      <c r="B8684">
        <v>6.4265290829504533E-9</v>
      </c>
      <c r="C8684" t="s">
        <v>49</v>
      </c>
      <c r="D8684" t="s">
        <v>15</v>
      </c>
      <c r="F8684" t="s">
        <v>36</v>
      </c>
      <c r="G8684">
        <v>0</v>
      </c>
      <c r="H8684" t="s">
        <v>1439</v>
      </c>
      <c r="I8684" t="s">
        <v>340</v>
      </c>
    </row>
    <row r="8685" spans="1:19" x14ac:dyDescent="0.2">
      <c r="A8685" t="s">
        <v>1440</v>
      </c>
      <c r="B8685">
        <v>7.9051994914169298E-8</v>
      </c>
      <c r="C8685" t="s">
        <v>49</v>
      </c>
      <c r="D8685" t="s">
        <v>15</v>
      </c>
      <c r="F8685" t="s">
        <v>36</v>
      </c>
      <c r="G8685">
        <v>0</v>
      </c>
      <c r="H8685" t="s">
        <v>1440</v>
      </c>
      <c r="I8685" t="s">
        <v>340</v>
      </c>
    </row>
    <row r="8686" spans="1:19" x14ac:dyDescent="0.2">
      <c r="A8686" t="s">
        <v>1441</v>
      </c>
      <c r="B8686">
        <v>4.3905136743696912E-9</v>
      </c>
      <c r="C8686" t="s">
        <v>35</v>
      </c>
      <c r="D8686" t="s">
        <v>15</v>
      </c>
      <c r="F8686" t="s">
        <v>36</v>
      </c>
      <c r="G8686">
        <v>0</v>
      </c>
      <c r="H8686" t="s">
        <v>1441</v>
      </c>
      <c r="I8686" t="s">
        <v>340</v>
      </c>
    </row>
    <row r="8687" spans="1:19" x14ac:dyDescent="0.2">
      <c r="A8687" t="s">
        <v>1442</v>
      </c>
      <c r="B8687">
        <v>1.0521308675626849E-7</v>
      </c>
      <c r="C8687" t="s">
        <v>35</v>
      </c>
      <c r="D8687" t="s">
        <v>15</v>
      </c>
      <c r="F8687" t="s">
        <v>36</v>
      </c>
      <c r="G8687">
        <v>0</v>
      </c>
      <c r="H8687" t="s">
        <v>1442</v>
      </c>
      <c r="I8687" t="s">
        <v>340</v>
      </c>
    </row>
    <row r="8688" spans="1:19" x14ac:dyDescent="0.2">
      <c r="A8688" t="s">
        <v>341</v>
      </c>
      <c r="B8688">
        <v>2.1036182300075951E-7</v>
      </c>
      <c r="C8688" t="s">
        <v>35</v>
      </c>
      <c r="D8688" t="s">
        <v>15</v>
      </c>
      <c r="F8688" t="s">
        <v>36</v>
      </c>
      <c r="G8688">
        <v>0</v>
      </c>
      <c r="H8688" t="s">
        <v>341</v>
      </c>
      <c r="I8688" t="s">
        <v>340</v>
      </c>
    </row>
    <row r="8689" spans="1:9" x14ac:dyDescent="0.2">
      <c r="A8689" t="s">
        <v>342</v>
      </c>
      <c r="B8689">
        <v>2.1036182300075951E-7</v>
      </c>
      <c r="C8689" t="s">
        <v>35</v>
      </c>
      <c r="D8689" t="s">
        <v>15</v>
      </c>
      <c r="F8689" t="s">
        <v>36</v>
      </c>
      <c r="G8689">
        <v>0</v>
      </c>
      <c r="H8689" t="s">
        <v>342</v>
      </c>
      <c r="I8689" t="s">
        <v>340</v>
      </c>
    </row>
    <row r="8690" spans="1:9" x14ac:dyDescent="0.2">
      <c r="A8690" t="s">
        <v>343</v>
      </c>
      <c r="B8690">
        <v>1.161457169463653E-7</v>
      </c>
      <c r="C8690" t="s">
        <v>35</v>
      </c>
      <c r="D8690" t="s">
        <v>15</v>
      </c>
      <c r="F8690" t="s">
        <v>36</v>
      </c>
      <c r="G8690">
        <v>0</v>
      </c>
      <c r="H8690" t="s">
        <v>343</v>
      </c>
      <c r="I8690" t="s">
        <v>340</v>
      </c>
    </row>
    <row r="8691" spans="1:9" x14ac:dyDescent="0.2">
      <c r="A8691" t="s">
        <v>344</v>
      </c>
      <c r="B8691">
        <v>1.161457169463653E-7</v>
      </c>
      <c r="C8691" t="s">
        <v>35</v>
      </c>
      <c r="D8691" t="s">
        <v>15</v>
      </c>
      <c r="F8691" t="s">
        <v>36</v>
      </c>
      <c r="G8691">
        <v>0</v>
      </c>
      <c r="H8691" t="s">
        <v>344</v>
      </c>
      <c r="I8691" t="s">
        <v>340</v>
      </c>
    </row>
    <row r="8692" spans="1:9" x14ac:dyDescent="0.2">
      <c r="A8692" t="s">
        <v>345</v>
      </c>
      <c r="B8692">
        <v>2.1895696433061281E-6</v>
      </c>
      <c r="C8692" t="s">
        <v>35</v>
      </c>
      <c r="D8692" t="s">
        <v>15</v>
      </c>
      <c r="F8692" t="s">
        <v>36</v>
      </c>
      <c r="G8692">
        <v>0</v>
      </c>
      <c r="H8692" t="s">
        <v>345</v>
      </c>
      <c r="I8692" t="s">
        <v>340</v>
      </c>
    </row>
    <row r="8693" spans="1:9" x14ac:dyDescent="0.2">
      <c r="A8693" t="s">
        <v>346</v>
      </c>
      <c r="B8693">
        <v>1.2113722961667671E-6</v>
      </c>
      <c r="C8693" t="s">
        <v>35</v>
      </c>
      <c r="D8693" t="s">
        <v>15</v>
      </c>
      <c r="F8693" t="s">
        <v>36</v>
      </c>
      <c r="G8693">
        <v>0</v>
      </c>
      <c r="H8693" t="s">
        <v>346</v>
      </c>
      <c r="I8693" t="s">
        <v>340</v>
      </c>
    </row>
    <row r="8694" spans="1:9" x14ac:dyDescent="0.2">
      <c r="A8694" t="s">
        <v>347</v>
      </c>
      <c r="B8694">
        <v>1.5412295411323661E-7</v>
      </c>
      <c r="C8694" t="s">
        <v>49</v>
      </c>
      <c r="D8694" t="s">
        <v>15</v>
      </c>
      <c r="F8694" t="s">
        <v>36</v>
      </c>
      <c r="G8694">
        <v>0</v>
      </c>
      <c r="H8694" t="s">
        <v>347</v>
      </c>
      <c r="I8694" t="s">
        <v>340</v>
      </c>
    </row>
    <row r="8695" spans="1:9" x14ac:dyDescent="0.2">
      <c r="A8695" t="s">
        <v>348</v>
      </c>
      <c r="B8695">
        <v>3.281510868019834E-9</v>
      </c>
      <c r="C8695" t="s">
        <v>49</v>
      </c>
      <c r="D8695" t="s">
        <v>15</v>
      </c>
      <c r="F8695" t="s">
        <v>36</v>
      </c>
      <c r="G8695">
        <v>0</v>
      </c>
      <c r="H8695" t="s">
        <v>348</v>
      </c>
      <c r="I8695" t="s">
        <v>340</v>
      </c>
    </row>
    <row r="8696" spans="1:9" x14ac:dyDescent="0.2">
      <c r="A8696" t="s">
        <v>349</v>
      </c>
      <c r="B8696">
        <v>9.554485716244923E-8</v>
      </c>
      <c r="C8696" t="s">
        <v>35</v>
      </c>
      <c r="D8696" t="s">
        <v>15</v>
      </c>
      <c r="F8696" t="s">
        <v>36</v>
      </c>
      <c r="G8696">
        <v>0</v>
      </c>
      <c r="H8696" t="s">
        <v>349</v>
      </c>
      <c r="I8696" t="s">
        <v>340</v>
      </c>
    </row>
    <row r="8697" spans="1:9" x14ac:dyDescent="0.2">
      <c r="A8697" t="s">
        <v>350</v>
      </c>
      <c r="B8697">
        <v>2.2976263270017552E-6</v>
      </c>
      <c r="C8697" t="s">
        <v>35</v>
      </c>
      <c r="D8697" t="s">
        <v>15</v>
      </c>
      <c r="F8697" t="s">
        <v>36</v>
      </c>
      <c r="G8697">
        <v>0</v>
      </c>
      <c r="H8697" t="s">
        <v>350</v>
      </c>
      <c r="I8697" t="s">
        <v>340</v>
      </c>
    </row>
    <row r="8698" spans="1:9" x14ac:dyDescent="0.2">
      <c r="A8698" t="s">
        <v>351</v>
      </c>
      <c r="B8698">
        <v>5.3061518888431617E-8</v>
      </c>
      <c r="C8698" t="s">
        <v>35</v>
      </c>
      <c r="D8698" t="s">
        <v>15</v>
      </c>
      <c r="F8698" t="s">
        <v>36</v>
      </c>
      <c r="G8698">
        <v>0</v>
      </c>
      <c r="H8698" t="s">
        <v>351</v>
      </c>
      <c r="I8698" t="s">
        <v>340</v>
      </c>
    </row>
    <row r="8699" spans="1:9" x14ac:dyDescent="0.2">
      <c r="A8699" t="s">
        <v>352</v>
      </c>
      <c r="B8699">
        <v>1.2739314288326559E-6</v>
      </c>
      <c r="C8699" t="s">
        <v>35</v>
      </c>
      <c r="D8699" t="s">
        <v>15</v>
      </c>
      <c r="F8699" t="s">
        <v>36</v>
      </c>
      <c r="G8699">
        <v>0</v>
      </c>
      <c r="H8699" t="s">
        <v>352</v>
      </c>
      <c r="I8699" t="s">
        <v>340</v>
      </c>
    </row>
    <row r="8700" spans="1:9" x14ac:dyDescent="0.2">
      <c r="A8700" t="s">
        <v>442</v>
      </c>
      <c r="B8700">
        <v>3.7025999999999999E-3</v>
      </c>
      <c r="C8700" t="s">
        <v>42</v>
      </c>
      <c r="D8700" t="s">
        <v>16</v>
      </c>
      <c r="F8700" t="s">
        <v>36</v>
      </c>
      <c r="G8700">
        <v>0</v>
      </c>
      <c r="H8700" t="s">
        <v>443</v>
      </c>
      <c r="I8700" t="s">
        <v>353</v>
      </c>
    </row>
    <row r="8701" spans="1:9" x14ac:dyDescent="0.2">
      <c r="A8701" t="s">
        <v>354</v>
      </c>
      <c r="B8701">
        <v>-3.3322999999999998E-6</v>
      </c>
      <c r="C8701" t="s">
        <v>49</v>
      </c>
      <c r="D8701" t="s">
        <v>250</v>
      </c>
      <c r="F8701" t="s">
        <v>36</v>
      </c>
      <c r="G8701">
        <v>0</v>
      </c>
      <c r="H8701" t="s">
        <v>355</v>
      </c>
      <c r="I8701" t="s">
        <v>353</v>
      </c>
    </row>
    <row r="8703" spans="1:9" s="2" customFormat="1" x14ac:dyDescent="0.2">
      <c r="A8703" s="2" t="s">
        <v>2</v>
      </c>
      <c r="B8703" s="2" t="s">
        <v>1460</v>
      </c>
    </row>
    <row r="8704" spans="1:9" x14ac:dyDescent="0.2">
      <c r="A8704" t="s">
        <v>4</v>
      </c>
      <c r="B8704" t="s">
        <v>404</v>
      </c>
    </row>
    <row r="8705" spans="1:19" x14ac:dyDescent="0.2">
      <c r="A8705" t="s">
        <v>6</v>
      </c>
      <c r="B8705" t="s">
        <v>1858</v>
      </c>
    </row>
    <row r="8706" spans="1:19" x14ac:dyDescent="0.2">
      <c r="A8706" t="s">
        <v>8</v>
      </c>
      <c r="B8706">
        <v>1</v>
      </c>
    </row>
    <row r="8707" spans="1:19" x14ac:dyDescent="0.2">
      <c r="A8707" t="s">
        <v>9</v>
      </c>
      <c r="B8707" t="s">
        <v>73</v>
      </c>
    </row>
    <row r="8708" spans="1:19" x14ac:dyDescent="0.2">
      <c r="A8708" t="s">
        <v>11</v>
      </c>
      <c r="B8708" t="s">
        <v>12</v>
      </c>
    </row>
    <row r="8709" spans="1:19" x14ac:dyDescent="0.2">
      <c r="A8709" t="s">
        <v>13</v>
      </c>
      <c r="B8709" t="s">
        <v>14</v>
      </c>
    </row>
    <row r="8710" spans="1:19" x14ac:dyDescent="0.2">
      <c r="A8710" t="s">
        <v>15</v>
      </c>
      <c r="B8710" t="s">
        <v>53</v>
      </c>
    </row>
    <row r="8711" spans="1:19" x14ac:dyDescent="0.2">
      <c r="A8711" t="s">
        <v>17</v>
      </c>
    </row>
    <row r="8712" spans="1:19" s="2" customFormat="1" x14ac:dyDescent="0.2">
      <c r="A8712" s="2" t="s">
        <v>18</v>
      </c>
      <c r="B8712" s="2" t="s">
        <v>19</v>
      </c>
      <c r="C8712" s="2" t="s">
        <v>6</v>
      </c>
      <c r="D8712" s="2" t="s">
        <v>15</v>
      </c>
      <c r="E8712" s="2" t="s">
        <v>20</v>
      </c>
      <c r="F8712" s="2" t="s">
        <v>13</v>
      </c>
      <c r="G8712" s="2" t="s">
        <v>21</v>
      </c>
      <c r="H8712" s="2" t="s">
        <v>9</v>
      </c>
      <c r="I8712" s="2" t="s">
        <v>4</v>
      </c>
      <c r="J8712" s="2" t="s">
        <v>1925</v>
      </c>
      <c r="K8712" s="2" t="s">
        <v>1998</v>
      </c>
      <c r="L8712" s="2" t="s">
        <v>2002</v>
      </c>
      <c r="M8712" s="2" t="s">
        <v>2001</v>
      </c>
      <c r="O8712" s="2" t="s">
        <v>2000</v>
      </c>
      <c r="P8712" s="2" t="s">
        <v>2004</v>
      </c>
      <c r="Q8712" s="2" t="s">
        <v>1502</v>
      </c>
      <c r="R8712" s="2" t="s">
        <v>2005</v>
      </c>
      <c r="S8712" s="2" t="s">
        <v>2006</v>
      </c>
    </row>
    <row r="8713" spans="1:19" x14ac:dyDescent="0.2">
      <c r="A8713" t="s">
        <v>335</v>
      </c>
      <c r="B8713">
        <v>3.8502999999999998</v>
      </c>
      <c r="D8713" t="s">
        <v>30</v>
      </c>
      <c r="E8713" t="s">
        <v>336</v>
      </c>
      <c r="F8713" t="s">
        <v>27</v>
      </c>
      <c r="G8713">
        <v>0</v>
      </c>
      <c r="I8713" t="s">
        <v>337</v>
      </c>
    </row>
    <row r="8714" spans="1:19" x14ac:dyDescent="0.2">
      <c r="A8714" t="s">
        <v>29</v>
      </c>
      <c r="B8714">
        <v>0.25026999999999999</v>
      </c>
      <c r="D8714" t="s">
        <v>30</v>
      </c>
      <c r="E8714" t="s">
        <v>31</v>
      </c>
      <c r="F8714" t="s">
        <v>27</v>
      </c>
      <c r="G8714">
        <v>0</v>
      </c>
      <c r="I8714" t="s">
        <v>338</v>
      </c>
    </row>
    <row r="8715" spans="1:19" x14ac:dyDescent="0.2">
      <c r="A8715" t="s">
        <v>1460</v>
      </c>
      <c r="B8715">
        <v>1</v>
      </c>
      <c r="C8715" t="str">
        <f>B8705</f>
        <v>SL</v>
      </c>
      <c r="D8715" t="s">
        <v>53</v>
      </c>
      <c r="E8715" t="s">
        <v>339</v>
      </c>
      <c r="F8715" t="s">
        <v>33</v>
      </c>
      <c r="G8715">
        <v>0</v>
      </c>
      <c r="H8715" t="s">
        <v>73</v>
      </c>
      <c r="J8715">
        <f>VLOOKUP(C8715,'extension - production vol'!$B$6:$D$235,3,0)</f>
        <v>21.411999999999999</v>
      </c>
    </row>
    <row r="8716" spans="1:19" x14ac:dyDescent="0.2">
      <c r="A8716" t="s">
        <v>1434</v>
      </c>
      <c r="B8716">
        <v>3.3521534714391271E-8</v>
      </c>
      <c r="C8716" t="s">
        <v>49</v>
      </c>
      <c r="D8716" t="s">
        <v>15</v>
      </c>
      <c r="F8716" t="s">
        <v>36</v>
      </c>
      <c r="G8716">
        <v>0</v>
      </c>
      <c r="H8716" t="s">
        <v>1434</v>
      </c>
      <c r="I8716" t="s">
        <v>340</v>
      </c>
    </row>
    <row r="8717" spans="1:19" x14ac:dyDescent="0.2">
      <c r="A8717" t="s">
        <v>1435</v>
      </c>
      <c r="B8717">
        <v>1.7708617649119798E-8</v>
      </c>
      <c r="C8717" t="s">
        <v>49</v>
      </c>
      <c r="D8717" t="s">
        <v>15</v>
      </c>
      <c r="F8717" t="s">
        <v>36</v>
      </c>
      <c r="G8717">
        <v>0</v>
      </c>
      <c r="H8717" t="s">
        <v>1435</v>
      </c>
      <c r="I8717" t="s">
        <v>340</v>
      </c>
    </row>
    <row r="8718" spans="1:19" x14ac:dyDescent="0.2">
      <c r="A8718" t="s">
        <v>1452</v>
      </c>
      <c r="B8718">
        <v>3.0570455872195341E-10</v>
      </c>
      <c r="C8718" t="s">
        <v>35</v>
      </c>
      <c r="D8718" t="s">
        <v>15</v>
      </c>
      <c r="F8718" t="s">
        <v>36</v>
      </c>
      <c r="G8718">
        <v>0</v>
      </c>
      <c r="H8718" t="s">
        <v>1452</v>
      </c>
      <c r="I8718" t="s">
        <v>340</v>
      </c>
    </row>
    <row r="8719" spans="1:19" x14ac:dyDescent="0.2">
      <c r="A8719" t="s">
        <v>1453</v>
      </c>
      <c r="B8719">
        <v>3.7018911407736551E-10</v>
      </c>
      <c r="C8719" t="s">
        <v>35</v>
      </c>
      <c r="D8719" t="s">
        <v>15</v>
      </c>
      <c r="F8719" t="s">
        <v>36</v>
      </c>
      <c r="G8719">
        <v>0</v>
      </c>
      <c r="H8719" t="s">
        <v>1453</v>
      </c>
      <c r="I8719" t="s">
        <v>340</v>
      </c>
    </row>
    <row r="8720" spans="1:19" x14ac:dyDescent="0.2">
      <c r="A8720" t="s">
        <v>1454</v>
      </c>
      <c r="B8720">
        <v>4.824400067330827E-11</v>
      </c>
      <c r="C8720" t="s">
        <v>35</v>
      </c>
      <c r="D8720" t="s">
        <v>15</v>
      </c>
      <c r="F8720" t="s">
        <v>36</v>
      </c>
      <c r="G8720">
        <v>0</v>
      </c>
      <c r="H8720" t="s">
        <v>1454</v>
      </c>
      <c r="I8720" t="s">
        <v>340</v>
      </c>
    </row>
    <row r="8721" spans="1:9" x14ac:dyDescent="0.2">
      <c r="A8721" t="s">
        <v>1455</v>
      </c>
      <c r="B8721">
        <v>9.7920991465625702E-9</v>
      </c>
      <c r="C8721" t="s">
        <v>35</v>
      </c>
      <c r="D8721" t="s">
        <v>15</v>
      </c>
      <c r="F8721" t="s">
        <v>36</v>
      </c>
      <c r="G8721">
        <v>0</v>
      </c>
      <c r="H8721" t="s">
        <v>1455</v>
      </c>
      <c r="I8721" t="s">
        <v>340</v>
      </c>
    </row>
    <row r="8722" spans="1:9" x14ac:dyDescent="0.2">
      <c r="A8722" t="s">
        <v>1456</v>
      </c>
      <c r="B8722">
        <v>5.1826475970831156E-9</v>
      </c>
      <c r="C8722" t="s">
        <v>35</v>
      </c>
      <c r="D8722" t="s">
        <v>15</v>
      </c>
      <c r="F8722" t="s">
        <v>36</v>
      </c>
      <c r="G8722">
        <v>0</v>
      </c>
      <c r="H8722" t="s">
        <v>1456</v>
      </c>
      <c r="I8722" t="s">
        <v>340</v>
      </c>
    </row>
    <row r="8723" spans="1:9" x14ac:dyDescent="0.2">
      <c r="A8723" t="s">
        <v>1461</v>
      </c>
      <c r="B8723">
        <v>5.3404337904433668E-9</v>
      </c>
      <c r="C8723" t="s">
        <v>49</v>
      </c>
      <c r="D8723" t="s">
        <v>15</v>
      </c>
      <c r="F8723" t="s">
        <v>36</v>
      </c>
      <c r="G8723">
        <v>0</v>
      </c>
      <c r="H8723" t="s">
        <v>1461</v>
      </c>
      <c r="I8723" t="s">
        <v>340</v>
      </c>
    </row>
    <row r="8724" spans="1:9" x14ac:dyDescent="0.2">
      <c r="A8724" t="s">
        <v>1457</v>
      </c>
      <c r="B8724">
        <v>6.2434324500307844E-8</v>
      </c>
      <c r="C8724" t="s">
        <v>49</v>
      </c>
      <c r="D8724" t="s">
        <v>15</v>
      </c>
      <c r="F8724" t="s">
        <v>36</v>
      </c>
      <c r="G8724">
        <v>0</v>
      </c>
      <c r="H8724" t="s">
        <v>1457</v>
      </c>
      <c r="I8724" t="s">
        <v>340</v>
      </c>
    </row>
    <row r="8725" spans="1:9" x14ac:dyDescent="0.2">
      <c r="A8725" t="s">
        <v>1462</v>
      </c>
      <c r="B8725">
        <v>1.9816111689228142E-9</v>
      </c>
      <c r="C8725" t="s">
        <v>49</v>
      </c>
      <c r="D8725" t="s">
        <v>15</v>
      </c>
      <c r="F8725" t="s">
        <v>36</v>
      </c>
      <c r="G8725">
        <v>0</v>
      </c>
      <c r="H8725" t="s">
        <v>1462</v>
      </c>
      <c r="I8725" t="s">
        <v>340</v>
      </c>
    </row>
    <row r="8726" spans="1:9" x14ac:dyDescent="0.2">
      <c r="A8726" t="s">
        <v>1458</v>
      </c>
      <c r="B8726">
        <v>3.3001000093019847E-8</v>
      </c>
      <c r="C8726" t="s">
        <v>49</v>
      </c>
      <c r="D8726" t="s">
        <v>15</v>
      </c>
      <c r="F8726" t="s">
        <v>36</v>
      </c>
      <c r="G8726">
        <v>0</v>
      </c>
      <c r="H8726" t="s">
        <v>1458</v>
      </c>
      <c r="I8726" t="s">
        <v>340</v>
      </c>
    </row>
    <row r="8727" spans="1:9" x14ac:dyDescent="0.2">
      <c r="A8727" t="s">
        <v>442</v>
      </c>
      <c r="B8727">
        <v>3.7025999999999999E-3</v>
      </c>
      <c r="C8727" t="s">
        <v>42</v>
      </c>
      <c r="D8727" t="s">
        <v>16</v>
      </c>
      <c r="F8727" t="s">
        <v>36</v>
      </c>
      <c r="G8727">
        <v>0</v>
      </c>
      <c r="H8727" t="s">
        <v>443</v>
      </c>
      <c r="I8727" t="s">
        <v>353</v>
      </c>
    </row>
    <row r="8728" spans="1:9" x14ac:dyDescent="0.2">
      <c r="A8728" t="s">
        <v>354</v>
      </c>
      <c r="B8728">
        <v>-3.3322999999999998E-6</v>
      </c>
      <c r="C8728" t="s">
        <v>49</v>
      </c>
      <c r="D8728" t="s">
        <v>250</v>
      </c>
      <c r="F8728" t="s">
        <v>36</v>
      </c>
      <c r="G8728">
        <v>0</v>
      </c>
      <c r="H8728" t="s">
        <v>355</v>
      </c>
      <c r="I8728" t="s">
        <v>353</v>
      </c>
    </row>
    <row r="8730" spans="1:9" s="2" customFormat="1" x14ac:dyDescent="0.2">
      <c r="A8730" s="2" t="s">
        <v>2</v>
      </c>
      <c r="B8730" s="2" t="s">
        <v>332</v>
      </c>
    </row>
    <row r="8731" spans="1:9" x14ac:dyDescent="0.2">
      <c r="A8731" t="s">
        <v>4</v>
      </c>
      <c r="B8731" t="s">
        <v>356</v>
      </c>
    </row>
    <row r="8732" spans="1:9" x14ac:dyDescent="0.2">
      <c r="A8732" t="s">
        <v>6</v>
      </c>
      <c r="B8732" t="s">
        <v>1858</v>
      </c>
    </row>
    <row r="8733" spans="1:9" x14ac:dyDescent="0.2">
      <c r="A8733" t="s">
        <v>8</v>
      </c>
      <c r="B8733">
        <v>1</v>
      </c>
    </row>
    <row r="8734" spans="1:9" x14ac:dyDescent="0.2">
      <c r="A8734" t="s">
        <v>9</v>
      </c>
      <c r="B8734" t="s">
        <v>73</v>
      </c>
    </row>
    <row r="8735" spans="1:9" x14ac:dyDescent="0.2">
      <c r="A8735" t="s">
        <v>11</v>
      </c>
      <c r="B8735" t="s">
        <v>12</v>
      </c>
    </row>
    <row r="8736" spans="1:9" x14ac:dyDescent="0.2">
      <c r="A8736" t="s">
        <v>13</v>
      </c>
      <c r="B8736" t="s">
        <v>14</v>
      </c>
    </row>
    <row r="8737" spans="1:22" x14ac:dyDescent="0.2">
      <c r="A8737" t="s">
        <v>15</v>
      </c>
      <c r="B8737" t="s">
        <v>53</v>
      </c>
    </row>
    <row r="8738" spans="1:22" x14ac:dyDescent="0.2">
      <c r="A8738" t="s">
        <v>17</v>
      </c>
    </row>
    <row r="8739" spans="1:22" s="2" customFormat="1" x14ac:dyDescent="0.2">
      <c r="A8739" s="2" t="s">
        <v>18</v>
      </c>
      <c r="B8739" s="2" t="s">
        <v>19</v>
      </c>
      <c r="C8739" s="2" t="s">
        <v>6</v>
      </c>
      <c r="D8739" s="2" t="s">
        <v>15</v>
      </c>
      <c r="E8739" s="2" t="s">
        <v>20</v>
      </c>
      <c r="F8739" s="2" t="s">
        <v>13</v>
      </c>
      <c r="G8739" s="2" t="s">
        <v>21</v>
      </c>
      <c r="H8739" s="2" t="s">
        <v>22</v>
      </c>
      <c r="I8739" s="2" t="s">
        <v>23</v>
      </c>
      <c r="J8739" s="2" t="s">
        <v>4</v>
      </c>
      <c r="K8739" s="2" t="s">
        <v>24</v>
      </c>
      <c r="L8739" s="2" t="s">
        <v>9</v>
      </c>
      <c r="M8739" s="2" t="s">
        <v>1998</v>
      </c>
      <c r="O8739" s="2" t="s">
        <v>2002</v>
      </c>
      <c r="P8739" s="2" t="s">
        <v>2003</v>
      </c>
      <c r="Q8739" s="2" t="s">
        <v>2001</v>
      </c>
      <c r="R8739" s="2" t="s">
        <v>2000</v>
      </c>
      <c r="S8739" s="2" t="s">
        <v>2004</v>
      </c>
      <c r="T8739" s="2" t="s">
        <v>1502</v>
      </c>
      <c r="U8739" s="2" t="s">
        <v>2005</v>
      </c>
      <c r="V8739" s="2" t="s">
        <v>2006</v>
      </c>
    </row>
    <row r="8740" spans="1:22" x14ac:dyDescent="0.2">
      <c r="A8740" t="s">
        <v>335</v>
      </c>
      <c r="B8740">
        <v>3.8502999999999998</v>
      </c>
      <c r="D8740" t="s">
        <v>30</v>
      </c>
      <c r="E8740" t="s">
        <v>336</v>
      </c>
      <c r="F8740" t="s">
        <v>27</v>
      </c>
      <c r="G8740">
        <v>2</v>
      </c>
      <c r="H8740">
        <v>1.348151067341848</v>
      </c>
      <c r="I8740">
        <v>4.3409845976280087E-2</v>
      </c>
      <c r="J8740" t="s">
        <v>337</v>
      </c>
    </row>
    <row r="8741" spans="1:22" x14ac:dyDescent="0.2">
      <c r="A8741" t="s">
        <v>29</v>
      </c>
      <c r="B8741">
        <v>0.25026999999999999</v>
      </c>
      <c r="D8741" t="s">
        <v>30</v>
      </c>
      <c r="E8741" t="s">
        <v>31</v>
      </c>
      <c r="F8741" t="s">
        <v>27</v>
      </c>
      <c r="G8741">
        <v>2</v>
      </c>
      <c r="H8741">
        <v>-1.385214943900327</v>
      </c>
      <c r="I8741">
        <v>2.439508208471609E-2</v>
      </c>
      <c r="J8741" t="s">
        <v>358</v>
      </c>
    </row>
    <row r="8742" spans="1:22" x14ac:dyDescent="0.2">
      <c r="A8742" t="s">
        <v>332</v>
      </c>
      <c r="B8742">
        <v>1</v>
      </c>
      <c r="C8742" t="str">
        <f>B8732</f>
        <v>SL</v>
      </c>
      <c r="D8742" t="s">
        <v>53</v>
      </c>
      <c r="E8742" t="s">
        <v>339</v>
      </c>
      <c r="F8742" t="s">
        <v>33</v>
      </c>
      <c r="G8742">
        <v>0</v>
      </c>
      <c r="H8742">
        <v>1</v>
      </c>
      <c r="L8742" t="s">
        <v>73</v>
      </c>
      <c r="M8742">
        <f>VLOOKUP(C8742,'extension - production vol'!$B$6:$D$235,3,0)</f>
        <v>21.411999999999999</v>
      </c>
    </row>
    <row r="8743" spans="1:22" x14ac:dyDescent="0.2">
      <c r="A8743" t="s">
        <v>1434</v>
      </c>
      <c r="B8743">
        <v>9.5377999999999999E-9</v>
      </c>
      <c r="C8743" t="s">
        <v>49</v>
      </c>
      <c r="D8743" t="s">
        <v>15</v>
      </c>
      <c r="F8743" t="s">
        <v>36</v>
      </c>
      <c r="G8743">
        <v>2</v>
      </c>
      <c r="H8743">
        <v>-18.46800298604678</v>
      </c>
      <c r="I8743">
        <v>9.798894162072011E-2</v>
      </c>
      <c r="J8743" t="s">
        <v>340</v>
      </c>
      <c r="L8743" t="s">
        <v>1434</v>
      </c>
    </row>
    <row r="8744" spans="1:22" x14ac:dyDescent="0.2">
      <c r="A8744" t="s">
        <v>1435</v>
      </c>
      <c r="B8744">
        <v>5.0512999999999997E-9</v>
      </c>
      <c r="C8744" t="s">
        <v>49</v>
      </c>
      <c r="D8744" t="s">
        <v>15</v>
      </c>
      <c r="F8744" t="s">
        <v>36</v>
      </c>
      <c r="G8744">
        <v>2</v>
      </c>
      <c r="H8744">
        <v>-19.10362020104489</v>
      </c>
      <c r="I8744">
        <v>9.798894162072011E-2</v>
      </c>
      <c r="J8744" t="s">
        <v>340</v>
      </c>
      <c r="L8744" t="s">
        <v>1435</v>
      </c>
    </row>
    <row r="8745" spans="1:22" x14ac:dyDescent="0.2">
      <c r="A8745" t="s">
        <v>1439</v>
      </c>
      <c r="B8745">
        <v>2.7893999999999999E-9</v>
      </c>
      <c r="C8745" t="s">
        <v>49</v>
      </c>
      <c r="D8745" t="s">
        <v>15</v>
      </c>
      <c r="F8745" t="s">
        <v>36</v>
      </c>
      <c r="G8745">
        <v>2</v>
      </c>
      <c r="H8745">
        <v>-19.697439318003951</v>
      </c>
      <c r="I8745">
        <v>9.798894162072011E-2</v>
      </c>
      <c r="J8745" t="s">
        <v>340</v>
      </c>
      <c r="L8745" t="s">
        <v>1439</v>
      </c>
    </row>
    <row r="8746" spans="1:22" x14ac:dyDescent="0.2">
      <c r="A8746" t="s">
        <v>1440</v>
      </c>
      <c r="B8746">
        <v>5.6277000000000002E-8</v>
      </c>
      <c r="C8746" t="s">
        <v>49</v>
      </c>
      <c r="D8746" t="s">
        <v>15</v>
      </c>
      <c r="F8746" t="s">
        <v>36</v>
      </c>
      <c r="G8746">
        <v>2</v>
      </c>
      <c r="H8746">
        <v>-16.692979911025031</v>
      </c>
      <c r="I8746">
        <v>9.798894162072011E-2</v>
      </c>
      <c r="J8746" t="s">
        <v>340</v>
      </c>
      <c r="L8746" t="s">
        <v>1440</v>
      </c>
    </row>
    <row r="8747" spans="1:22" x14ac:dyDescent="0.2">
      <c r="A8747" t="s">
        <v>1441</v>
      </c>
      <c r="B8747">
        <v>4.4043E-10</v>
      </c>
      <c r="C8747" t="s">
        <v>35</v>
      </c>
      <c r="D8747" t="s">
        <v>15</v>
      </c>
      <c r="F8747" t="s">
        <v>36</v>
      </c>
      <c r="G8747">
        <v>2</v>
      </c>
      <c r="H8747">
        <v>-21.54326959350907</v>
      </c>
      <c r="I8747">
        <v>9.798894162072011E-2</v>
      </c>
      <c r="J8747" t="s">
        <v>340</v>
      </c>
      <c r="L8747" t="s">
        <v>1441</v>
      </c>
    </row>
    <row r="8748" spans="1:22" x14ac:dyDescent="0.2">
      <c r="A8748" t="s">
        <v>1442</v>
      </c>
      <c r="B8748">
        <v>7.3404E-9</v>
      </c>
      <c r="C8748" t="s">
        <v>35</v>
      </c>
      <c r="D8748" t="s">
        <v>15</v>
      </c>
      <c r="F8748" t="s">
        <v>36</v>
      </c>
      <c r="G8748">
        <v>2</v>
      </c>
      <c r="H8748">
        <v>-18.729872499892029</v>
      </c>
      <c r="I8748">
        <v>9.798894162072011E-2</v>
      </c>
      <c r="J8748" t="s">
        <v>340</v>
      </c>
      <c r="L8748" t="s">
        <v>1442</v>
      </c>
    </row>
    <row r="8749" spans="1:22" x14ac:dyDescent="0.2">
      <c r="A8749" t="s">
        <v>1452</v>
      </c>
      <c r="B8749">
        <v>3.8934000000000002E-10</v>
      </c>
      <c r="C8749" t="s">
        <v>35</v>
      </c>
      <c r="D8749" t="s">
        <v>15</v>
      </c>
      <c r="F8749" t="s">
        <v>36</v>
      </c>
      <c r="G8749">
        <v>2</v>
      </c>
      <c r="H8749">
        <v>-21.666568118067421</v>
      </c>
      <c r="I8749">
        <v>9.798894162072011E-2</v>
      </c>
      <c r="J8749" t="s">
        <v>340</v>
      </c>
      <c r="L8749" t="s">
        <v>1452</v>
      </c>
    </row>
    <row r="8750" spans="1:22" x14ac:dyDescent="0.2">
      <c r="A8750" t="s">
        <v>1453</v>
      </c>
      <c r="B8750">
        <v>4.7130000000000002E-10</v>
      </c>
      <c r="C8750" t="s">
        <v>35</v>
      </c>
      <c r="D8750" t="s">
        <v>15</v>
      </c>
      <c r="F8750" t="s">
        <v>36</v>
      </c>
      <c r="G8750">
        <v>2</v>
      </c>
      <c r="H8750">
        <v>-21.47552628199886</v>
      </c>
      <c r="I8750">
        <v>9.798894162072011E-2</v>
      </c>
      <c r="J8750" t="s">
        <v>340</v>
      </c>
      <c r="L8750" t="s">
        <v>1453</v>
      </c>
    </row>
    <row r="8751" spans="1:22" x14ac:dyDescent="0.2">
      <c r="A8751" t="s">
        <v>1454</v>
      </c>
      <c r="B8751">
        <v>6.1474000000000004E-11</v>
      </c>
      <c r="C8751" t="s">
        <v>35</v>
      </c>
      <c r="D8751" t="s">
        <v>15</v>
      </c>
      <c r="F8751" t="s">
        <v>36</v>
      </c>
      <c r="G8751">
        <v>2</v>
      </c>
      <c r="H8751">
        <v>-23.51240679473371</v>
      </c>
      <c r="I8751">
        <v>9.798894162072011E-2</v>
      </c>
      <c r="J8751" t="s">
        <v>340</v>
      </c>
      <c r="L8751" t="s">
        <v>1454</v>
      </c>
    </row>
    <row r="8752" spans="1:22" x14ac:dyDescent="0.2">
      <c r="A8752" t="s">
        <v>1455</v>
      </c>
      <c r="B8752">
        <v>1.2458999999999999E-8</v>
      </c>
      <c r="C8752" t="s">
        <v>35</v>
      </c>
      <c r="D8752" t="s">
        <v>15</v>
      </c>
      <c r="F8752" t="s">
        <v>36</v>
      </c>
      <c r="G8752">
        <v>2</v>
      </c>
      <c r="H8752">
        <v>-18.20082258362968</v>
      </c>
      <c r="I8752">
        <v>9.798894162072011E-2</v>
      </c>
      <c r="J8752" t="s">
        <v>340</v>
      </c>
      <c r="L8752" t="s">
        <v>1455</v>
      </c>
    </row>
    <row r="8753" spans="1:12" x14ac:dyDescent="0.2">
      <c r="A8753" t="s">
        <v>1456</v>
      </c>
      <c r="B8753">
        <v>6.5981999999999998E-9</v>
      </c>
      <c r="C8753" t="s">
        <v>35</v>
      </c>
      <c r="D8753" t="s">
        <v>15</v>
      </c>
      <c r="F8753" t="s">
        <v>36</v>
      </c>
      <c r="G8753">
        <v>2</v>
      </c>
      <c r="H8753">
        <v>-18.836468952383601</v>
      </c>
      <c r="I8753">
        <v>9.798894162072011E-2</v>
      </c>
      <c r="J8753" t="s">
        <v>340</v>
      </c>
      <c r="L8753" t="s">
        <v>1456</v>
      </c>
    </row>
    <row r="8754" spans="1:12" x14ac:dyDescent="0.2">
      <c r="A8754" t="s">
        <v>1461</v>
      </c>
      <c r="B8754">
        <v>1.0666E-9</v>
      </c>
      <c r="C8754" t="s">
        <v>49</v>
      </c>
      <c r="D8754" t="s">
        <v>15</v>
      </c>
      <c r="F8754" t="s">
        <v>36</v>
      </c>
      <c r="G8754">
        <v>2</v>
      </c>
      <c r="H8754">
        <v>-20.658789817762049</v>
      </c>
      <c r="I8754">
        <v>9.798894162072011E-2</v>
      </c>
      <c r="J8754" t="s">
        <v>340</v>
      </c>
      <c r="L8754" t="s">
        <v>1461</v>
      </c>
    </row>
    <row r="8755" spans="1:12" x14ac:dyDescent="0.2">
      <c r="A8755" t="s">
        <v>1457</v>
      </c>
      <c r="B8755">
        <v>1.7777000000000001E-8</v>
      </c>
      <c r="C8755" t="s">
        <v>49</v>
      </c>
      <c r="D8755" t="s">
        <v>15</v>
      </c>
      <c r="F8755" t="s">
        <v>36</v>
      </c>
      <c r="G8755">
        <v>2</v>
      </c>
      <c r="H8755">
        <v>-17.845360350005858</v>
      </c>
      <c r="I8755">
        <v>9.798894162072011E-2</v>
      </c>
      <c r="J8755" t="s">
        <v>340</v>
      </c>
      <c r="L8755" t="s">
        <v>1457</v>
      </c>
    </row>
    <row r="8756" spans="1:12" x14ac:dyDescent="0.2">
      <c r="A8756" t="s">
        <v>1462</v>
      </c>
      <c r="B8756">
        <v>5.6487000000000004E-10</v>
      </c>
      <c r="C8756" t="s">
        <v>49</v>
      </c>
      <c r="D8756" t="s">
        <v>15</v>
      </c>
      <c r="F8756" t="s">
        <v>36</v>
      </c>
      <c r="G8756">
        <v>2</v>
      </c>
      <c r="H8756">
        <v>-21.294425499752101</v>
      </c>
      <c r="I8756">
        <v>9.798894162072011E-2</v>
      </c>
      <c r="J8756" t="s">
        <v>340</v>
      </c>
      <c r="L8756" t="s">
        <v>1462</v>
      </c>
    </row>
    <row r="8757" spans="1:12" x14ac:dyDescent="0.2">
      <c r="A8757" t="s">
        <v>1458</v>
      </c>
      <c r="B8757">
        <v>9.4146000000000001E-9</v>
      </c>
      <c r="C8757" t="s">
        <v>49</v>
      </c>
      <c r="D8757" t="s">
        <v>15</v>
      </c>
      <c r="F8757" t="s">
        <v>36</v>
      </c>
      <c r="G8757">
        <v>2</v>
      </c>
      <c r="H8757">
        <v>-18.48100416113547</v>
      </c>
      <c r="I8757">
        <v>9.798894162072011E-2</v>
      </c>
      <c r="J8757" t="s">
        <v>340</v>
      </c>
      <c r="L8757" t="s">
        <v>1458</v>
      </c>
    </row>
    <row r="8758" spans="1:12" x14ac:dyDescent="0.2">
      <c r="A8758" t="s">
        <v>341</v>
      </c>
      <c r="B8758">
        <v>2.3616999999999999E-8</v>
      </c>
      <c r="C8758" t="s">
        <v>359</v>
      </c>
      <c r="D8758" t="s">
        <v>15</v>
      </c>
      <c r="F8758" t="s">
        <v>36</v>
      </c>
      <c r="G8758">
        <v>2</v>
      </c>
      <c r="H8758">
        <v>-17.561299045251399</v>
      </c>
      <c r="I8758">
        <v>9.798894162072011E-2</v>
      </c>
      <c r="J8758" t="s">
        <v>340</v>
      </c>
      <c r="L8758" t="s">
        <v>341</v>
      </c>
    </row>
    <row r="8759" spans="1:12" x14ac:dyDescent="0.2">
      <c r="A8759" t="s">
        <v>342</v>
      </c>
      <c r="B8759">
        <v>2.3616999999999999E-8</v>
      </c>
      <c r="C8759" t="s">
        <v>359</v>
      </c>
      <c r="D8759" t="s">
        <v>15</v>
      </c>
      <c r="F8759" t="s">
        <v>36</v>
      </c>
      <c r="G8759">
        <v>2</v>
      </c>
      <c r="H8759">
        <v>-17.561299045251399</v>
      </c>
      <c r="I8759">
        <v>9.798894162072011E-2</v>
      </c>
      <c r="J8759" t="s">
        <v>340</v>
      </c>
      <c r="L8759" t="s">
        <v>342</v>
      </c>
    </row>
    <row r="8760" spans="1:12" x14ac:dyDescent="0.2">
      <c r="A8760" t="s">
        <v>343</v>
      </c>
      <c r="B8760">
        <v>1.2508E-8</v>
      </c>
      <c r="C8760" t="s">
        <v>359</v>
      </c>
      <c r="D8760" t="s">
        <v>15</v>
      </c>
      <c r="F8760" t="s">
        <v>36</v>
      </c>
      <c r="G8760">
        <v>2</v>
      </c>
      <c r="H8760">
        <v>-18.196897397350821</v>
      </c>
      <c r="I8760">
        <v>9.798894162072011E-2</v>
      </c>
      <c r="J8760" t="s">
        <v>340</v>
      </c>
      <c r="L8760" t="s">
        <v>343</v>
      </c>
    </row>
    <row r="8761" spans="1:12" x14ac:dyDescent="0.2">
      <c r="A8761" t="s">
        <v>344</v>
      </c>
      <c r="B8761">
        <v>1.2508E-8</v>
      </c>
      <c r="C8761" t="s">
        <v>359</v>
      </c>
      <c r="D8761" t="s">
        <v>15</v>
      </c>
      <c r="F8761" t="s">
        <v>36</v>
      </c>
      <c r="G8761">
        <v>2</v>
      </c>
      <c r="H8761">
        <v>-18.196897397350821</v>
      </c>
      <c r="I8761">
        <v>9.798894162072011E-2</v>
      </c>
      <c r="J8761" t="s">
        <v>340</v>
      </c>
      <c r="L8761" t="s">
        <v>344</v>
      </c>
    </row>
    <row r="8762" spans="1:12" x14ac:dyDescent="0.2">
      <c r="A8762" t="s">
        <v>345</v>
      </c>
      <c r="B8762">
        <v>2.4797999999999997E-7</v>
      </c>
      <c r="C8762" t="s">
        <v>359</v>
      </c>
      <c r="D8762" t="s">
        <v>15</v>
      </c>
      <c r="F8762" t="s">
        <v>36</v>
      </c>
      <c r="G8762">
        <v>2</v>
      </c>
      <c r="H8762">
        <v>-15.20991773919472</v>
      </c>
      <c r="I8762">
        <v>9.798894162072011E-2</v>
      </c>
      <c r="J8762" t="s">
        <v>340</v>
      </c>
      <c r="L8762" t="s">
        <v>345</v>
      </c>
    </row>
    <row r="8763" spans="1:12" x14ac:dyDescent="0.2">
      <c r="A8763" t="s">
        <v>346</v>
      </c>
      <c r="B8763">
        <v>1.3133E-7</v>
      </c>
      <c r="C8763" t="s">
        <v>359</v>
      </c>
      <c r="D8763" t="s">
        <v>15</v>
      </c>
      <c r="F8763" t="s">
        <v>36</v>
      </c>
      <c r="G8763">
        <v>2</v>
      </c>
      <c r="H8763">
        <v>-15.845552597349339</v>
      </c>
      <c r="I8763">
        <v>9.798894162072011E-2</v>
      </c>
      <c r="J8763" t="s">
        <v>340</v>
      </c>
      <c r="L8763" t="s">
        <v>346</v>
      </c>
    </row>
    <row r="8764" spans="1:12" x14ac:dyDescent="0.2">
      <c r="A8764" t="s">
        <v>347</v>
      </c>
      <c r="B8764">
        <v>4.6489E-8</v>
      </c>
      <c r="C8764" t="s">
        <v>49</v>
      </c>
      <c r="D8764" t="s">
        <v>15</v>
      </c>
      <c r="F8764" t="s">
        <v>36</v>
      </c>
      <c r="G8764">
        <v>2</v>
      </c>
      <c r="H8764">
        <v>-16.884050111477411</v>
      </c>
      <c r="I8764">
        <v>9.798894162072011E-2</v>
      </c>
      <c r="J8764" t="s">
        <v>340</v>
      </c>
      <c r="L8764" t="s">
        <v>347</v>
      </c>
    </row>
    <row r="8765" spans="1:12" x14ac:dyDescent="0.2">
      <c r="A8765" t="s">
        <v>348</v>
      </c>
      <c r="B8765">
        <v>3.3766000000000001E-9</v>
      </c>
      <c r="C8765" t="s">
        <v>49</v>
      </c>
      <c r="D8765" t="s">
        <v>15</v>
      </c>
      <c r="F8765" t="s">
        <v>36</v>
      </c>
      <c r="G8765">
        <v>2</v>
      </c>
      <c r="H8765">
        <v>-19.506396550885459</v>
      </c>
      <c r="I8765">
        <v>9.798894162072011E-2</v>
      </c>
      <c r="J8765" t="s">
        <v>340</v>
      </c>
      <c r="L8765" t="s">
        <v>348</v>
      </c>
    </row>
    <row r="8766" spans="1:12" x14ac:dyDescent="0.2">
      <c r="A8766" t="s">
        <v>349</v>
      </c>
      <c r="B8766">
        <v>1.2213E-8</v>
      </c>
      <c r="C8766" t="s">
        <v>359</v>
      </c>
      <c r="D8766" t="s">
        <v>15</v>
      </c>
      <c r="F8766" t="s">
        <v>36</v>
      </c>
      <c r="G8766">
        <v>2</v>
      </c>
      <c r="H8766">
        <v>-18.220764878757461</v>
      </c>
      <c r="I8766">
        <v>9.798894162072011E-2</v>
      </c>
      <c r="J8766" t="s">
        <v>340</v>
      </c>
      <c r="L8766" t="s">
        <v>349</v>
      </c>
    </row>
    <row r="8767" spans="1:12" x14ac:dyDescent="0.2">
      <c r="A8767" t="s">
        <v>350</v>
      </c>
      <c r="B8767">
        <v>2.0354999999999999E-7</v>
      </c>
      <c r="C8767" t="s">
        <v>359</v>
      </c>
      <c r="D8767" t="s">
        <v>15</v>
      </c>
      <c r="F8767" t="s">
        <v>36</v>
      </c>
      <c r="G8767">
        <v>2</v>
      </c>
      <c r="H8767">
        <v>-15.40735416199742</v>
      </c>
      <c r="I8767">
        <v>9.798894162072011E-2</v>
      </c>
      <c r="J8767" t="s">
        <v>340</v>
      </c>
      <c r="L8767" t="s">
        <v>350</v>
      </c>
    </row>
    <row r="8768" spans="1:12" x14ac:dyDescent="0.2">
      <c r="A8768" t="s">
        <v>351</v>
      </c>
      <c r="B8768">
        <v>6.4681999999999996E-9</v>
      </c>
      <c r="C8768" t="s">
        <v>359</v>
      </c>
      <c r="D8768" t="s">
        <v>15</v>
      </c>
      <c r="F8768" t="s">
        <v>36</v>
      </c>
      <c r="G8768">
        <v>2</v>
      </c>
      <c r="H8768">
        <v>-18.856367974250119</v>
      </c>
      <c r="I8768">
        <v>9.798894162072011E-2</v>
      </c>
      <c r="J8768" t="s">
        <v>340</v>
      </c>
      <c r="L8768" t="s">
        <v>351</v>
      </c>
    </row>
    <row r="8769" spans="1:19" x14ac:dyDescent="0.2">
      <c r="A8769" t="s">
        <v>352</v>
      </c>
      <c r="B8769">
        <v>1.078E-7</v>
      </c>
      <c r="C8769" t="s">
        <v>359</v>
      </c>
      <c r="D8769" t="s">
        <v>15</v>
      </c>
      <c r="F8769" t="s">
        <v>36</v>
      </c>
      <c r="G8769">
        <v>2</v>
      </c>
      <c r="H8769">
        <v>-16.042988178471511</v>
      </c>
      <c r="I8769">
        <v>9.798894162072011E-2</v>
      </c>
      <c r="J8769" t="s">
        <v>340</v>
      </c>
      <c r="L8769" t="s">
        <v>352</v>
      </c>
    </row>
    <row r="8770" spans="1:19" x14ac:dyDescent="0.2">
      <c r="A8770" t="s">
        <v>442</v>
      </c>
      <c r="B8770">
        <v>2.0720999999999999E-3</v>
      </c>
      <c r="C8770" t="s">
        <v>42</v>
      </c>
      <c r="D8770" t="s">
        <v>16</v>
      </c>
      <c r="F8770" t="s">
        <v>36</v>
      </c>
      <c r="G8770">
        <v>2</v>
      </c>
      <c r="H8770">
        <v>-6.1791926932012373</v>
      </c>
      <c r="I8770">
        <v>4.3409845976280087E-2</v>
      </c>
      <c r="J8770" t="s">
        <v>353</v>
      </c>
      <c r="L8770" t="s">
        <v>443</v>
      </c>
    </row>
    <row r="8771" spans="1:19" x14ac:dyDescent="0.2">
      <c r="A8771" t="s">
        <v>354</v>
      </c>
      <c r="B8771">
        <v>-1.8648999999999999E-6</v>
      </c>
      <c r="C8771" t="s">
        <v>49</v>
      </c>
      <c r="D8771" t="s">
        <v>250</v>
      </c>
      <c r="F8771" t="s">
        <v>36</v>
      </c>
      <c r="G8771">
        <v>2</v>
      </c>
      <c r="H8771">
        <v>-13.19230312560901</v>
      </c>
      <c r="I8771">
        <v>4.3409845976280087E-2</v>
      </c>
      <c r="J8771" t="s">
        <v>353</v>
      </c>
      <c r="K8771" t="b">
        <v>1</v>
      </c>
      <c r="L8771" t="s">
        <v>355</v>
      </c>
    </row>
    <row r="8773" spans="1:19" s="2" customFormat="1" x14ac:dyDescent="0.2">
      <c r="A8773" s="2" t="s">
        <v>2</v>
      </c>
      <c r="B8773" s="2" t="s">
        <v>1459</v>
      </c>
    </row>
    <row r="8774" spans="1:19" x14ac:dyDescent="0.2">
      <c r="A8774" t="s">
        <v>4</v>
      </c>
      <c r="B8774" t="s">
        <v>404</v>
      </c>
    </row>
    <row r="8775" spans="1:19" x14ac:dyDescent="0.2">
      <c r="A8775" t="s">
        <v>6</v>
      </c>
      <c r="B8775" t="s">
        <v>1791</v>
      </c>
    </row>
    <row r="8776" spans="1:19" x14ac:dyDescent="0.2">
      <c r="A8776" t="s">
        <v>8</v>
      </c>
      <c r="B8776">
        <v>1</v>
      </c>
    </row>
    <row r="8777" spans="1:19" x14ac:dyDescent="0.2">
      <c r="A8777" t="s">
        <v>9</v>
      </c>
      <c r="B8777" t="s">
        <v>73</v>
      </c>
    </row>
    <row r="8778" spans="1:19" x14ac:dyDescent="0.2">
      <c r="A8778" t="s">
        <v>11</v>
      </c>
      <c r="B8778" t="s">
        <v>12</v>
      </c>
    </row>
    <row r="8779" spans="1:19" x14ac:dyDescent="0.2">
      <c r="A8779" t="s">
        <v>13</v>
      </c>
      <c r="B8779" t="s">
        <v>14</v>
      </c>
    </row>
    <row r="8780" spans="1:19" x14ac:dyDescent="0.2">
      <c r="A8780" t="s">
        <v>15</v>
      </c>
      <c r="B8780" t="s">
        <v>53</v>
      </c>
    </row>
    <row r="8781" spans="1:19" x14ac:dyDescent="0.2">
      <c r="A8781" t="s">
        <v>17</v>
      </c>
    </row>
    <row r="8782" spans="1:19" s="2" customFormat="1" x14ac:dyDescent="0.2">
      <c r="A8782" s="2" t="s">
        <v>18</v>
      </c>
      <c r="B8782" s="2" t="s">
        <v>19</v>
      </c>
      <c r="C8782" s="2" t="s">
        <v>6</v>
      </c>
      <c r="D8782" s="2" t="s">
        <v>15</v>
      </c>
      <c r="E8782" s="2" t="s">
        <v>20</v>
      </c>
      <c r="F8782" s="2" t="s">
        <v>13</v>
      </c>
      <c r="G8782" s="2" t="s">
        <v>21</v>
      </c>
      <c r="H8782" s="2" t="s">
        <v>9</v>
      </c>
      <c r="I8782" s="2" t="s">
        <v>4</v>
      </c>
      <c r="J8782" s="2" t="s">
        <v>1925</v>
      </c>
      <c r="K8782" s="2" t="s">
        <v>1998</v>
      </c>
      <c r="L8782" s="2" t="s">
        <v>2002</v>
      </c>
      <c r="M8782" s="2" t="s">
        <v>2001</v>
      </c>
      <c r="O8782" s="2" t="s">
        <v>2000</v>
      </c>
      <c r="P8782" s="2" t="s">
        <v>2004</v>
      </c>
      <c r="Q8782" s="2" t="s">
        <v>1502</v>
      </c>
      <c r="R8782" s="2" t="s">
        <v>2005</v>
      </c>
      <c r="S8782" s="2" t="s">
        <v>2006</v>
      </c>
    </row>
    <row r="8783" spans="1:19" x14ac:dyDescent="0.2">
      <c r="A8783" t="s">
        <v>335</v>
      </c>
      <c r="B8783">
        <v>3.8502999999999998</v>
      </c>
      <c r="D8783" t="s">
        <v>30</v>
      </c>
      <c r="E8783" t="s">
        <v>336</v>
      </c>
      <c r="F8783" t="s">
        <v>27</v>
      </c>
      <c r="G8783">
        <v>0</v>
      </c>
      <c r="I8783" t="s">
        <v>337</v>
      </c>
    </row>
    <row r="8784" spans="1:19" x14ac:dyDescent="0.2">
      <c r="A8784" t="s">
        <v>29</v>
      </c>
      <c r="B8784">
        <v>0.25026999999999999</v>
      </c>
      <c r="D8784" t="s">
        <v>30</v>
      </c>
      <c r="E8784" t="s">
        <v>31</v>
      </c>
      <c r="F8784" t="s">
        <v>27</v>
      </c>
      <c r="G8784">
        <v>0</v>
      </c>
      <c r="I8784" t="s">
        <v>338</v>
      </c>
    </row>
    <row r="8785" spans="1:10" x14ac:dyDescent="0.2">
      <c r="A8785" t="s">
        <v>1459</v>
      </c>
      <c r="B8785">
        <v>1</v>
      </c>
      <c r="C8785" t="str">
        <f>B8775</f>
        <v>NI</v>
      </c>
      <c r="D8785" t="s">
        <v>53</v>
      </c>
      <c r="E8785" t="s">
        <v>339</v>
      </c>
      <c r="F8785" t="s">
        <v>33</v>
      </c>
      <c r="G8785">
        <v>0</v>
      </c>
      <c r="H8785" t="s">
        <v>73</v>
      </c>
      <c r="J8785">
        <f>VLOOKUP(C8785,'extension - production vol'!$B$6:$D$235,3,0)</f>
        <v>4.03</v>
      </c>
    </row>
    <row r="8786" spans="1:10" x14ac:dyDescent="0.2">
      <c r="A8786" t="s">
        <v>1439</v>
      </c>
      <c r="B8786">
        <v>6.4265290829504533E-9</v>
      </c>
      <c r="C8786" t="s">
        <v>49</v>
      </c>
      <c r="D8786" t="s">
        <v>15</v>
      </c>
      <c r="F8786" t="s">
        <v>36</v>
      </c>
      <c r="G8786">
        <v>0</v>
      </c>
      <c r="H8786" t="s">
        <v>1439</v>
      </c>
      <c r="I8786" t="s">
        <v>340</v>
      </c>
    </row>
    <row r="8787" spans="1:10" x14ac:dyDescent="0.2">
      <c r="A8787" t="s">
        <v>1440</v>
      </c>
      <c r="B8787">
        <v>7.9051994914169298E-8</v>
      </c>
      <c r="C8787" t="s">
        <v>49</v>
      </c>
      <c r="D8787" t="s">
        <v>15</v>
      </c>
      <c r="F8787" t="s">
        <v>36</v>
      </c>
      <c r="G8787">
        <v>0</v>
      </c>
      <c r="H8787" t="s">
        <v>1440</v>
      </c>
      <c r="I8787" t="s">
        <v>340</v>
      </c>
    </row>
    <row r="8788" spans="1:10" x14ac:dyDescent="0.2">
      <c r="A8788" t="s">
        <v>1441</v>
      </c>
      <c r="B8788">
        <v>4.3905136743696912E-9</v>
      </c>
      <c r="C8788" t="s">
        <v>35</v>
      </c>
      <c r="D8788" t="s">
        <v>15</v>
      </c>
      <c r="F8788" t="s">
        <v>36</v>
      </c>
      <c r="G8788">
        <v>0</v>
      </c>
      <c r="H8788" t="s">
        <v>1441</v>
      </c>
      <c r="I8788" t="s">
        <v>340</v>
      </c>
    </row>
    <row r="8789" spans="1:10" x14ac:dyDescent="0.2">
      <c r="A8789" t="s">
        <v>1442</v>
      </c>
      <c r="B8789">
        <v>1.0521308675626849E-7</v>
      </c>
      <c r="C8789" t="s">
        <v>35</v>
      </c>
      <c r="D8789" t="s">
        <v>15</v>
      </c>
      <c r="F8789" t="s">
        <v>36</v>
      </c>
      <c r="G8789">
        <v>0</v>
      </c>
      <c r="H8789" t="s">
        <v>1442</v>
      </c>
      <c r="I8789" t="s">
        <v>340</v>
      </c>
    </row>
    <row r="8790" spans="1:10" x14ac:dyDescent="0.2">
      <c r="A8790" t="s">
        <v>341</v>
      </c>
      <c r="B8790">
        <v>2.1036182300075951E-7</v>
      </c>
      <c r="C8790" t="s">
        <v>35</v>
      </c>
      <c r="D8790" t="s">
        <v>15</v>
      </c>
      <c r="F8790" t="s">
        <v>36</v>
      </c>
      <c r="G8790">
        <v>0</v>
      </c>
      <c r="H8790" t="s">
        <v>341</v>
      </c>
      <c r="I8790" t="s">
        <v>340</v>
      </c>
    </row>
    <row r="8791" spans="1:10" x14ac:dyDescent="0.2">
      <c r="A8791" t="s">
        <v>342</v>
      </c>
      <c r="B8791">
        <v>2.1036182300075951E-7</v>
      </c>
      <c r="C8791" t="s">
        <v>35</v>
      </c>
      <c r="D8791" t="s">
        <v>15</v>
      </c>
      <c r="F8791" t="s">
        <v>36</v>
      </c>
      <c r="G8791">
        <v>0</v>
      </c>
      <c r="H8791" t="s">
        <v>342</v>
      </c>
      <c r="I8791" t="s">
        <v>340</v>
      </c>
    </row>
    <row r="8792" spans="1:10" x14ac:dyDescent="0.2">
      <c r="A8792" t="s">
        <v>343</v>
      </c>
      <c r="B8792">
        <v>1.161457169463653E-7</v>
      </c>
      <c r="C8792" t="s">
        <v>35</v>
      </c>
      <c r="D8792" t="s">
        <v>15</v>
      </c>
      <c r="F8792" t="s">
        <v>36</v>
      </c>
      <c r="G8792">
        <v>0</v>
      </c>
      <c r="H8792" t="s">
        <v>343</v>
      </c>
      <c r="I8792" t="s">
        <v>340</v>
      </c>
    </row>
    <row r="8793" spans="1:10" x14ac:dyDescent="0.2">
      <c r="A8793" t="s">
        <v>344</v>
      </c>
      <c r="B8793">
        <v>1.161457169463653E-7</v>
      </c>
      <c r="C8793" t="s">
        <v>35</v>
      </c>
      <c r="D8793" t="s">
        <v>15</v>
      </c>
      <c r="F8793" t="s">
        <v>36</v>
      </c>
      <c r="G8793">
        <v>0</v>
      </c>
      <c r="H8793" t="s">
        <v>344</v>
      </c>
      <c r="I8793" t="s">
        <v>340</v>
      </c>
    </row>
    <row r="8794" spans="1:10" x14ac:dyDescent="0.2">
      <c r="A8794" t="s">
        <v>345</v>
      </c>
      <c r="B8794">
        <v>2.1895696433061281E-6</v>
      </c>
      <c r="C8794" t="s">
        <v>35</v>
      </c>
      <c r="D8794" t="s">
        <v>15</v>
      </c>
      <c r="F8794" t="s">
        <v>36</v>
      </c>
      <c r="G8794">
        <v>0</v>
      </c>
      <c r="H8794" t="s">
        <v>345</v>
      </c>
      <c r="I8794" t="s">
        <v>340</v>
      </c>
    </row>
    <row r="8795" spans="1:10" x14ac:dyDescent="0.2">
      <c r="A8795" t="s">
        <v>346</v>
      </c>
      <c r="B8795">
        <v>1.2113722961667671E-6</v>
      </c>
      <c r="C8795" t="s">
        <v>35</v>
      </c>
      <c r="D8795" t="s">
        <v>15</v>
      </c>
      <c r="F8795" t="s">
        <v>36</v>
      </c>
      <c r="G8795">
        <v>0</v>
      </c>
      <c r="H8795" t="s">
        <v>346</v>
      </c>
      <c r="I8795" t="s">
        <v>340</v>
      </c>
    </row>
    <row r="8796" spans="1:10" x14ac:dyDescent="0.2">
      <c r="A8796" t="s">
        <v>347</v>
      </c>
      <c r="B8796">
        <v>1.5412295411323661E-7</v>
      </c>
      <c r="C8796" t="s">
        <v>49</v>
      </c>
      <c r="D8796" t="s">
        <v>15</v>
      </c>
      <c r="F8796" t="s">
        <v>36</v>
      </c>
      <c r="G8796">
        <v>0</v>
      </c>
      <c r="H8796" t="s">
        <v>347</v>
      </c>
      <c r="I8796" t="s">
        <v>340</v>
      </c>
    </row>
    <row r="8797" spans="1:10" x14ac:dyDescent="0.2">
      <c r="A8797" t="s">
        <v>348</v>
      </c>
      <c r="B8797">
        <v>3.281510868019834E-9</v>
      </c>
      <c r="C8797" t="s">
        <v>49</v>
      </c>
      <c r="D8797" t="s">
        <v>15</v>
      </c>
      <c r="F8797" t="s">
        <v>36</v>
      </c>
      <c r="G8797">
        <v>0</v>
      </c>
      <c r="H8797" t="s">
        <v>348</v>
      </c>
      <c r="I8797" t="s">
        <v>340</v>
      </c>
    </row>
    <row r="8798" spans="1:10" x14ac:dyDescent="0.2">
      <c r="A8798" t="s">
        <v>349</v>
      </c>
      <c r="B8798">
        <v>9.554485716244923E-8</v>
      </c>
      <c r="C8798" t="s">
        <v>35</v>
      </c>
      <c r="D8798" t="s">
        <v>15</v>
      </c>
      <c r="F8798" t="s">
        <v>36</v>
      </c>
      <c r="G8798">
        <v>0</v>
      </c>
      <c r="H8798" t="s">
        <v>349</v>
      </c>
      <c r="I8798" t="s">
        <v>340</v>
      </c>
    </row>
    <row r="8799" spans="1:10" x14ac:dyDescent="0.2">
      <c r="A8799" t="s">
        <v>350</v>
      </c>
      <c r="B8799">
        <v>2.2976263270017552E-6</v>
      </c>
      <c r="C8799" t="s">
        <v>35</v>
      </c>
      <c r="D8799" t="s">
        <v>15</v>
      </c>
      <c r="F8799" t="s">
        <v>36</v>
      </c>
      <c r="G8799">
        <v>0</v>
      </c>
      <c r="H8799" t="s">
        <v>350</v>
      </c>
      <c r="I8799" t="s">
        <v>340</v>
      </c>
    </row>
    <row r="8800" spans="1:10" x14ac:dyDescent="0.2">
      <c r="A8800" t="s">
        <v>351</v>
      </c>
      <c r="B8800">
        <v>5.3061518888431617E-8</v>
      </c>
      <c r="C8800" t="s">
        <v>35</v>
      </c>
      <c r="D8800" t="s">
        <v>15</v>
      </c>
      <c r="F8800" t="s">
        <v>36</v>
      </c>
      <c r="G8800">
        <v>0</v>
      </c>
      <c r="H8800" t="s">
        <v>351</v>
      </c>
      <c r="I8800" t="s">
        <v>340</v>
      </c>
    </row>
    <row r="8801" spans="1:19" x14ac:dyDescent="0.2">
      <c r="A8801" t="s">
        <v>352</v>
      </c>
      <c r="B8801">
        <v>1.2739314288326559E-6</v>
      </c>
      <c r="C8801" t="s">
        <v>35</v>
      </c>
      <c r="D8801" t="s">
        <v>15</v>
      </c>
      <c r="F8801" t="s">
        <v>36</v>
      </c>
      <c r="G8801">
        <v>0</v>
      </c>
      <c r="H8801" t="s">
        <v>352</v>
      </c>
      <c r="I8801" t="s">
        <v>340</v>
      </c>
    </row>
    <row r="8802" spans="1:19" x14ac:dyDescent="0.2">
      <c r="A8802" t="s">
        <v>442</v>
      </c>
      <c r="B8802">
        <v>3.7025999999999999E-3</v>
      </c>
      <c r="C8802" t="s">
        <v>42</v>
      </c>
      <c r="D8802" t="s">
        <v>16</v>
      </c>
      <c r="F8802" t="s">
        <v>36</v>
      </c>
      <c r="G8802">
        <v>0</v>
      </c>
      <c r="H8802" t="s">
        <v>443</v>
      </c>
      <c r="I8802" t="s">
        <v>353</v>
      </c>
    </row>
    <row r="8803" spans="1:19" x14ac:dyDescent="0.2">
      <c r="A8803" t="s">
        <v>354</v>
      </c>
      <c r="B8803">
        <v>-3.3322999999999998E-6</v>
      </c>
      <c r="C8803" t="s">
        <v>49</v>
      </c>
      <c r="D8803" t="s">
        <v>250</v>
      </c>
      <c r="F8803" t="s">
        <v>36</v>
      </c>
      <c r="G8803">
        <v>0</v>
      </c>
      <c r="H8803" t="s">
        <v>355</v>
      </c>
      <c r="I8803" t="s">
        <v>353</v>
      </c>
    </row>
    <row r="8805" spans="1:19" s="2" customFormat="1" x14ac:dyDescent="0.2">
      <c r="A8805" s="2" t="s">
        <v>2</v>
      </c>
      <c r="B8805" s="2" t="s">
        <v>1460</v>
      </c>
    </row>
    <row r="8806" spans="1:19" x14ac:dyDescent="0.2">
      <c r="A8806" t="s">
        <v>4</v>
      </c>
      <c r="B8806" t="s">
        <v>404</v>
      </c>
    </row>
    <row r="8807" spans="1:19" x14ac:dyDescent="0.2">
      <c r="A8807" t="s">
        <v>6</v>
      </c>
      <c r="B8807" t="s">
        <v>1791</v>
      </c>
    </row>
    <row r="8808" spans="1:19" x14ac:dyDescent="0.2">
      <c r="A8808" t="s">
        <v>8</v>
      </c>
      <c r="B8808">
        <v>1</v>
      </c>
    </row>
    <row r="8809" spans="1:19" x14ac:dyDescent="0.2">
      <c r="A8809" t="s">
        <v>9</v>
      </c>
      <c r="B8809" t="s">
        <v>73</v>
      </c>
    </row>
    <row r="8810" spans="1:19" x14ac:dyDescent="0.2">
      <c r="A8810" t="s">
        <v>11</v>
      </c>
      <c r="B8810" t="s">
        <v>12</v>
      </c>
    </row>
    <row r="8811" spans="1:19" x14ac:dyDescent="0.2">
      <c r="A8811" t="s">
        <v>13</v>
      </c>
      <c r="B8811" t="s">
        <v>14</v>
      </c>
    </row>
    <row r="8812" spans="1:19" x14ac:dyDescent="0.2">
      <c r="A8812" t="s">
        <v>15</v>
      </c>
      <c r="B8812" t="s">
        <v>53</v>
      </c>
    </row>
    <row r="8813" spans="1:19" x14ac:dyDescent="0.2">
      <c r="A8813" t="s">
        <v>17</v>
      </c>
    </row>
    <row r="8814" spans="1:19" s="2" customFormat="1" x14ac:dyDescent="0.2">
      <c r="A8814" s="2" t="s">
        <v>18</v>
      </c>
      <c r="B8814" s="2" t="s">
        <v>19</v>
      </c>
      <c r="C8814" s="2" t="s">
        <v>6</v>
      </c>
      <c r="D8814" s="2" t="s">
        <v>15</v>
      </c>
      <c r="E8814" s="2" t="s">
        <v>20</v>
      </c>
      <c r="F8814" s="2" t="s">
        <v>13</v>
      </c>
      <c r="G8814" s="2" t="s">
        <v>21</v>
      </c>
      <c r="H8814" s="2" t="s">
        <v>9</v>
      </c>
      <c r="I8814" s="2" t="s">
        <v>4</v>
      </c>
      <c r="J8814" s="2" t="s">
        <v>1925</v>
      </c>
      <c r="K8814" s="2" t="s">
        <v>1998</v>
      </c>
      <c r="L8814" s="2" t="s">
        <v>2002</v>
      </c>
      <c r="M8814" s="2" t="s">
        <v>2001</v>
      </c>
      <c r="O8814" s="2" t="s">
        <v>2000</v>
      </c>
      <c r="P8814" s="2" t="s">
        <v>2004</v>
      </c>
      <c r="Q8814" s="2" t="s">
        <v>1502</v>
      </c>
      <c r="R8814" s="2" t="s">
        <v>2005</v>
      </c>
      <c r="S8814" s="2" t="s">
        <v>2006</v>
      </c>
    </row>
    <row r="8815" spans="1:19" x14ac:dyDescent="0.2">
      <c r="A8815" t="s">
        <v>335</v>
      </c>
      <c r="B8815">
        <v>3.8502999999999998</v>
      </c>
      <c r="D8815" t="s">
        <v>30</v>
      </c>
      <c r="E8815" t="s">
        <v>336</v>
      </c>
      <c r="F8815" t="s">
        <v>27</v>
      </c>
      <c r="G8815">
        <v>0</v>
      </c>
      <c r="I8815" t="s">
        <v>337</v>
      </c>
    </row>
    <row r="8816" spans="1:19" x14ac:dyDescent="0.2">
      <c r="A8816" t="s">
        <v>29</v>
      </c>
      <c r="B8816">
        <v>0.25026999999999999</v>
      </c>
      <c r="D8816" t="s">
        <v>30</v>
      </c>
      <c r="E8816" t="s">
        <v>31</v>
      </c>
      <c r="F8816" t="s">
        <v>27</v>
      </c>
      <c r="G8816">
        <v>0</v>
      </c>
      <c r="I8816" t="s">
        <v>338</v>
      </c>
    </row>
    <row r="8817" spans="1:10" x14ac:dyDescent="0.2">
      <c r="A8817" t="s">
        <v>1460</v>
      </c>
      <c r="B8817">
        <v>1</v>
      </c>
      <c r="C8817" t="str">
        <f>B8807</f>
        <v>NI</v>
      </c>
      <c r="D8817" t="s">
        <v>53</v>
      </c>
      <c r="E8817" t="s">
        <v>339</v>
      </c>
      <c r="F8817" t="s">
        <v>33</v>
      </c>
      <c r="G8817">
        <v>0</v>
      </c>
      <c r="H8817" t="s">
        <v>73</v>
      </c>
      <c r="J8817">
        <f>VLOOKUP(C8817,'extension - production vol'!$B$6:$D$235,3,0)</f>
        <v>4.03</v>
      </c>
    </row>
    <row r="8818" spans="1:10" x14ac:dyDescent="0.2">
      <c r="A8818" t="s">
        <v>1434</v>
      </c>
      <c r="B8818">
        <v>3.3521534714391271E-8</v>
      </c>
      <c r="C8818" t="s">
        <v>49</v>
      </c>
      <c r="D8818" t="s">
        <v>15</v>
      </c>
      <c r="F8818" t="s">
        <v>36</v>
      </c>
      <c r="G8818">
        <v>0</v>
      </c>
      <c r="H8818" t="s">
        <v>1434</v>
      </c>
      <c r="I8818" t="s">
        <v>340</v>
      </c>
    </row>
    <row r="8819" spans="1:10" x14ac:dyDescent="0.2">
      <c r="A8819" t="s">
        <v>1435</v>
      </c>
      <c r="B8819">
        <v>1.7708617649119798E-8</v>
      </c>
      <c r="C8819" t="s">
        <v>49</v>
      </c>
      <c r="D8819" t="s">
        <v>15</v>
      </c>
      <c r="F8819" t="s">
        <v>36</v>
      </c>
      <c r="G8819">
        <v>0</v>
      </c>
      <c r="H8819" t="s">
        <v>1435</v>
      </c>
      <c r="I8819" t="s">
        <v>340</v>
      </c>
    </row>
    <row r="8820" spans="1:10" x14ac:dyDescent="0.2">
      <c r="A8820" t="s">
        <v>1452</v>
      </c>
      <c r="B8820">
        <v>3.0570455872195341E-10</v>
      </c>
      <c r="C8820" t="s">
        <v>35</v>
      </c>
      <c r="D8820" t="s">
        <v>15</v>
      </c>
      <c r="F8820" t="s">
        <v>36</v>
      </c>
      <c r="G8820">
        <v>0</v>
      </c>
      <c r="H8820" t="s">
        <v>1452</v>
      </c>
      <c r="I8820" t="s">
        <v>340</v>
      </c>
    </row>
    <row r="8821" spans="1:10" x14ac:dyDescent="0.2">
      <c r="A8821" t="s">
        <v>1453</v>
      </c>
      <c r="B8821">
        <v>3.7018911407736551E-10</v>
      </c>
      <c r="C8821" t="s">
        <v>35</v>
      </c>
      <c r="D8821" t="s">
        <v>15</v>
      </c>
      <c r="F8821" t="s">
        <v>36</v>
      </c>
      <c r="G8821">
        <v>0</v>
      </c>
      <c r="H8821" t="s">
        <v>1453</v>
      </c>
      <c r="I8821" t="s">
        <v>340</v>
      </c>
    </row>
    <row r="8822" spans="1:10" x14ac:dyDescent="0.2">
      <c r="A8822" t="s">
        <v>1454</v>
      </c>
      <c r="B8822">
        <v>4.824400067330827E-11</v>
      </c>
      <c r="C8822" t="s">
        <v>35</v>
      </c>
      <c r="D8822" t="s">
        <v>15</v>
      </c>
      <c r="F8822" t="s">
        <v>36</v>
      </c>
      <c r="G8822">
        <v>0</v>
      </c>
      <c r="H8822" t="s">
        <v>1454</v>
      </c>
      <c r="I8822" t="s">
        <v>340</v>
      </c>
    </row>
    <row r="8823" spans="1:10" x14ac:dyDescent="0.2">
      <c r="A8823" t="s">
        <v>1455</v>
      </c>
      <c r="B8823">
        <v>9.7920991465625702E-9</v>
      </c>
      <c r="C8823" t="s">
        <v>35</v>
      </c>
      <c r="D8823" t="s">
        <v>15</v>
      </c>
      <c r="F8823" t="s">
        <v>36</v>
      </c>
      <c r="G8823">
        <v>0</v>
      </c>
      <c r="H8823" t="s">
        <v>1455</v>
      </c>
      <c r="I8823" t="s">
        <v>340</v>
      </c>
    </row>
    <row r="8824" spans="1:10" x14ac:dyDescent="0.2">
      <c r="A8824" t="s">
        <v>1456</v>
      </c>
      <c r="B8824">
        <v>5.1826475970831156E-9</v>
      </c>
      <c r="C8824" t="s">
        <v>35</v>
      </c>
      <c r="D8824" t="s">
        <v>15</v>
      </c>
      <c r="F8824" t="s">
        <v>36</v>
      </c>
      <c r="G8824">
        <v>0</v>
      </c>
      <c r="H8824" t="s">
        <v>1456</v>
      </c>
      <c r="I8824" t="s">
        <v>340</v>
      </c>
    </row>
    <row r="8825" spans="1:10" x14ac:dyDescent="0.2">
      <c r="A8825" t="s">
        <v>1461</v>
      </c>
      <c r="B8825">
        <v>5.3404337904433668E-9</v>
      </c>
      <c r="C8825" t="s">
        <v>49</v>
      </c>
      <c r="D8825" t="s">
        <v>15</v>
      </c>
      <c r="F8825" t="s">
        <v>36</v>
      </c>
      <c r="G8825">
        <v>0</v>
      </c>
      <c r="H8825" t="s">
        <v>1461</v>
      </c>
      <c r="I8825" t="s">
        <v>340</v>
      </c>
    </row>
    <row r="8826" spans="1:10" x14ac:dyDescent="0.2">
      <c r="A8826" t="s">
        <v>1457</v>
      </c>
      <c r="B8826">
        <v>6.2434324500307844E-8</v>
      </c>
      <c r="C8826" t="s">
        <v>49</v>
      </c>
      <c r="D8826" t="s">
        <v>15</v>
      </c>
      <c r="F8826" t="s">
        <v>36</v>
      </c>
      <c r="G8826">
        <v>0</v>
      </c>
      <c r="H8826" t="s">
        <v>1457</v>
      </c>
      <c r="I8826" t="s">
        <v>340</v>
      </c>
    </row>
    <row r="8827" spans="1:10" x14ac:dyDescent="0.2">
      <c r="A8827" t="s">
        <v>1462</v>
      </c>
      <c r="B8827">
        <v>1.9816111689228142E-9</v>
      </c>
      <c r="C8827" t="s">
        <v>49</v>
      </c>
      <c r="D8827" t="s">
        <v>15</v>
      </c>
      <c r="F8827" t="s">
        <v>36</v>
      </c>
      <c r="G8827">
        <v>0</v>
      </c>
      <c r="H8827" t="s">
        <v>1462</v>
      </c>
      <c r="I8827" t="s">
        <v>340</v>
      </c>
    </row>
    <row r="8828" spans="1:10" x14ac:dyDescent="0.2">
      <c r="A8828" t="s">
        <v>1458</v>
      </c>
      <c r="B8828">
        <v>3.3001000093019847E-8</v>
      </c>
      <c r="C8828" t="s">
        <v>49</v>
      </c>
      <c r="D8828" t="s">
        <v>15</v>
      </c>
      <c r="F8828" t="s">
        <v>36</v>
      </c>
      <c r="G8828">
        <v>0</v>
      </c>
      <c r="H8828" t="s">
        <v>1458</v>
      </c>
      <c r="I8828" t="s">
        <v>340</v>
      </c>
    </row>
    <row r="8829" spans="1:10" x14ac:dyDescent="0.2">
      <c r="A8829" t="s">
        <v>442</v>
      </c>
      <c r="B8829">
        <v>3.7025999999999999E-3</v>
      </c>
      <c r="C8829" t="s">
        <v>42</v>
      </c>
      <c r="D8829" t="s">
        <v>16</v>
      </c>
      <c r="F8829" t="s">
        <v>36</v>
      </c>
      <c r="G8829">
        <v>0</v>
      </c>
      <c r="H8829" t="s">
        <v>443</v>
      </c>
      <c r="I8829" t="s">
        <v>353</v>
      </c>
    </row>
    <row r="8830" spans="1:10" x14ac:dyDescent="0.2">
      <c r="A8830" t="s">
        <v>354</v>
      </c>
      <c r="B8830">
        <v>-3.3322999999999998E-6</v>
      </c>
      <c r="C8830" t="s">
        <v>49</v>
      </c>
      <c r="D8830" t="s">
        <v>250</v>
      </c>
      <c r="F8830" t="s">
        <v>36</v>
      </c>
      <c r="G8830">
        <v>0</v>
      </c>
      <c r="H8830" t="s">
        <v>355</v>
      </c>
      <c r="I8830" t="s">
        <v>353</v>
      </c>
    </row>
    <row r="8832" spans="1:10" s="2" customFormat="1" x14ac:dyDescent="0.2">
      <c r="A8832" s="2" t="s">
        <v>2</v>
      </c>
      <c r="B8832" s="2" t="s">
        <v>332</v>
      </c>
    </row>
    <row r="8833" spans="1:22" x14ac:dyDescent="0.2">
      <c r="A8833" t="s">
        <v>4</v>
      </c>
      <c r="B8833" t="s">
        <v>356</v>
      </c>
    </row>
    <row r="8834" spans="1:22" x14ac:dyDescent="0.2">
      <c r="A8834" t="s">
        <v>6</v>
      </c>
      <c r="B8834" t="s">
        <v>1791</v>
      </c>
    </row>
    <row r="8835" spans="1:22" x14ac:dyDescent="0.2">
      <c r="A8835" t="s">
        <v>8</v>
      </c>
      <c r="B8835">
        <v>1</v>
      </c>
    </row>
    <row r="8836" spans="1:22" x14ac:dyDescent="0.2">
      <c r="A8836" t="s">
        <v>9</v>
      </c>
      <c r="B8836" t="s">
        <v>73</v>
      </c>
    </row>
    <row r="8837" spans="1:22" x14ac:dyDescent="0.2">
      <c r="A8837" t="s">
        <v>11</v>
      </c>
      <c r="B8837" t="s">
        <v>12</v>
      </c>
    </row>
    <row r="8838" spans="1:22" x14ac:dyDescent="0.2">
      <c r="A8838" t="s">
        <v>13</v>
      </c>
      <c r="B8838" t="s">
        <v>14</v>
      </c>
    </row>
    <row r="8839" spans="1:22" x14ac:dyDescent="0.2">
      <c r="A8839" t="s">
        <v>15</v>
      </c>
      <c r="B8839" t="s">
        <v>53</v>
      </c>
    </row>
    <row r="8840" spans="1:22" x14ac:dyDescent="0.2">
      <c r="A8840" t="s">
        <v>17</v>
      </c>
    </row>
    <row r="8841" spans="1:22" s="2" customFormat="1" x14ac:dyDescent="0.2">
      <c r="A8841" s="2" t="s">
        <v>18</v>
      </c>
      <c r="B8841" s="2" t="s">
        <v>19</v>
      </c>
      <c r="C8841" s="2" t="s">
        <v>6</v>
      </c>
      <c r="D8841" s="2" t="s">
        <v>15</v>
      </c>
      <c r="E8841" s="2" t="s">
        <v>20</v>
      </c>
      <c r="F8841" s="2" t="s">
        <v>13</v>
      </c>
      <c r="G8841" s="2" t="s">
        <v>21</v>
      </c>
      <c r="H8841" s="2" t="s">
        <v>22</v>
      </c>
      <c r="I8841" s="2" t="s">
        <v>23</v>
      </c>
      <c r="J8841" s="2" t="s">
        <v>4</v>
      </c>
      <c r="K8841" s="2" t="s">
        <v>24</v>
      </c>
      <c r="L8841" s="2" t="s">
        <v>9</v>
      </c>
      <c r="M8841" s="2" t="s">
        <v>1998</v>
      </c>
      <c r="O8841" s="2" t="s">
        <v>2002</v>
      </c>
      <c r="P8841" s="2" t="s">
        <v>2003</v>
      </c>
      <c r="Q8841" s="2" t="s">
        <v>2001</v>
      </c>
      <c r="R8841" s="2" t="s">
        <v>2000</v>
      </c>
      <c r="S8841" s="2" t="s">
        <v>2004</v>
      </c>
      <c r="T8841" s="2" t="s">
        <v>1502</v>
      </c>
      <c r="U8841" s="2" t="s">
        <v>2005</v>
      </c>
      <c r="V8841" s="2" t="s">
        <v>2006</v>
      </c>
    </row>
    <row r="8842" spans="1:22" x14ac:dyDescent="0.2">
      <c r="A8842" t="s">
        <v>335</v>
      </c>
      <c r="B8842">
        <v>3.8502999999999998</v>
      </c>
      <c r="D8842" t="s">
        <v>30</v>
      </c>
      <c r="E8842" t="s">
        <v>336</v>
      </c>
      <c r="F8842" t="s">
        <v>27</v>
      </c>
      <c r="G8842">
        <v>2</v>
      </c>
      <c r="H8842">
        <v>1.348151067341848</v>
      </c>
      <c r="I8842">
        <v>4.3409845976280087E-2</v>
      </c>
      <c r="J8842" t="s">
        <v>337</v>
      </c>
    </row>
    <row r="8843" spans="1:22" x14ac:dyDescent="0.2">
      <c r="A8843" t="s">
        <v>29</v>
      </c>
      <c r="B8843">
        <v>0.25026999999999999</v>
      </c>
      <c r="D8843" t="s">
        <v>30</v>
      </c>
      <c r="E8843" t="s">
        <v>31</v>
      </c>
      <c r="F8843" t="s">
        <v>27</v>
      </c>
      <c r="G8843">
        <v>2</v>
      </c>
      <c r="H8843">
        <v>-1.385214943900327</v>
      </c>
      <c r="I8843">
        <v>2.439508208471609E-2</v>
      </c>
      <c r="J8843" t="s">
        <v>358</v>
      </c>
    </row>
    <row r="8844" spans="1:22" x14ac:dyDescent="0.2">
      <c r="A8844" t="s">
        <v>332</v>
      </c>
      <c r="B8844">
        <v>1</v>
      </c>
      <c r="C8844" t="str">
        <f>B8834</f>
        <v>NI</v>
      </c>
      <c r="D8844" t="s">
        <v>53</v>
      </c>
      <c r="E8844" t="s">
        <v>339</v>
      </c>
      <c r="F8844" t="s">
        <v>33</v>
      </c>
      <c r="G8844">
        <v>0</v>
      </c>
      <c r="H8844">
        <v>1</v>
      </c>
      <c r="L8844" t="s">
        <v>73</v>
      </c>
      <c r="M8844">
        <f>VLOOKUP(C8844,'extension - production vol'!$B$6:$D$235,3,0)</f>
        <v>4.03</v>
      </c>
    </row>
    <row r="8845" spans="1:22" x14ac:dyDescent="0.2">
      <c r="A8845" t="s">
        <v>1434</v>
      </c>
      <c r="B8845">
        <v>9.5377999999999999E-9</v>
      </c>
      <c r="C8845" t="s">
        <v>49</v>
      </c>
      <c r="D8845" t="s">
        <v>15</v>
      </c>
      <c r="F8845" t="s">
        <v>36</v>
      </c>
      <c r="G8845">
        <v>2</v>
      </c>
      <c r="H8845">
        <v>-18.46800298604678</v>
      </c>
      <c r="I8845">
        <v>9.798894162072011E-2</v>
      </c>
      <c r="J8845" t="s">
        <v>340</v>
      </c>
      <c r="L8845" t="s">
        <v>1434</v>
      </c>
    </row>
    <row r="8846" spans="1:22" x14ac:dyDescent="0.2">
      <c r="A8846" t="s">
        <v>1435</v>
      </c>
      <c r="B8846">
        <v>5.0512999999999997E-9</v>
      </c>
      <c r="C8846" t="s">
        <v>49</v>
      </c>
      <c r="D8846" t="s">
        <v>15</v>
      </c>
      <c r="F8846" t="s">
        <v>36</v>
      </c>
      <c r="G8846">
        <v>2</v>
      </c>
      <c r="H8846">
        <v>-19.10362020104489</v>
      </c>
      <c r="I8846">
        <v>9.798894162072011E-2</v>
      </c>
      <c r="J8846" t="s">
        <v>340</v>
      </c>
      <c r="L8846" t="s">
        <v>1435</v>
      </c>
    </row>
    <row r="8847" spans="1:22" x14ac:dyDescent="0.2">
      <c r="A8847" t="s">
        <v>1439</v>
      </c>
      <c r="B8847">
        <v>2.7893999999999999E-9</v>
      </c>
      <c r="C8847" t="s">
        <v>49</v>
      </c>
      <c r="D8847" t="s">
        <v>15</v>
      </c>
      <c r="F8847" t="s">
        <v>36</v>
      </c>
      <c r="G8847">
        <v>2</v>
      </c>
      <c r="H8847">
        <v>-19.697439318003951</v>
      </c>
      <c r="I8847">
        <v>9.798894162072011E-2</v>
      </c>
      <c r="J8847" t="s">
        <v>340</v>
      </c>
      <c r="L8847" t="s">
        <v>1439</v>
      </c>
    </row>
    <row r="8848" spans="1:22" x14ac:dyDescent="0.2">
      <c r="A8848" t="s">
        <v>1440</v>
      </c>
      <c r="B8848">
        <v>5.6277000000000002E-8</v>
      </c>
      <c r="C8848" t="s">
        <v>49</v>
      </c>
      <c r="D8848" t="s">
        <v>15</v>
      </c>
      <c r="F8848" t="s">
        <v>36</v>
      </c>
      <c r="G8848">
        <v>2</v>
      </c>
      <c r="H8848">
        <v>-16.692979911025031</v>
      </c>
      <c r="I8848">
        <v>9.798894162072011E-2</v>
      </c>
      <c r="J8848" t="s">
        <v>340</v>
      </c>
      <c r="L8848" t="s">
        <v>1440</v>
      </c>
    </row>
    <row r="8849" spans="1:12" x14ac:dyDescent="0.2">
      <c r="A8849" t="s">
        <v>1441</v>
      </c>
      <c r="B8849">
        <v>4.4043E-10</v>
      </c>
      <c r="C8849" t="s">
        <v>35</v>
      </c>
      <c r="D8849" t="s">
        <v>15</v>
      </c>
      <c r="F8849" t="s">
        <v>36</v>
      </c>
      <c r="G8849">
        <v>2</v>
      </c>
      <c r="H8849">
        <v>-21.54326959350907</v>
      </c>
      <c r="I8849">
        <v>9.798894162072011E-2</v>
      </c>
      <c r="J8849" t="s">
        <v>340</v>
      </c>
      <c r="L8849" t="s">
        <v>1441</v>
      </c>
    </row>
    <row r="8850" spans="1:12" x14ac:dyDescent="0.2">
      <c r="A8850" t="s">
        <v>1442</v>
      </c>
      <c r="B8850">
        <v>7.3404E-9</v>
      </c>
      <c r="C8850" t="s">
        <v>35</v>
      </c>
      <c r="D8850" t="s">
        <v>15</v>
      </c>
      <c r="F8850" t="s">
        <v>36</v>
      </c>
      <c r="G8850">
        <v>2</v>
      </c>
      <c r="H8850">
        <v>-18.729872499892029</v>
      </c>
      <c r="I8850">
        <v>9.798894162072011E-2</v>
      </c>
      <c r="J8850" t="s">
        <v>340</v>
      </c>
      <c r="L8850" t="s">
        <v>1442</v>
      </c>
    </row>
    <row r="8851" spans="1:12" x14ac:dyDescent="0.2">
      <c r="A8851" t="s">
        <v>1452</v>
      </c>
      <c r="B8851">
        <v>3.8934000000000002E-10</v>
      </c>
      <c r="C8851" t="s">
        <v>35</v>
      </c>
      <c r="D8851" t="s">
        <v>15</v>
      </c>
      <c r="F8851" t="s">
        <v>36</v>
      </c>
      <c r="G8851">
        <v>2</v>
      </c>
      <c r="H8851">
        <v>-21.666568118067421</v>
      </c>
      <c r="I8851">
        <v>9.798894162072011E-2</v>
      </c>
      <c r="J8851" t="s">
        <v>340</v>
      </c>
      <c r="L8851" t="s">
        <v>1452</v>
      </c>
    </row>
    <row r="8852" spans="1:12" x14ac:dyDescent="0.2">
      <c r="A8852" t="s">
        <v>1453</v>
      </c>
      <c r="B8852">
        <v>4.7130000000000002E-10</v>
      </c>
      <c r="C8852" t="s">
        <v>35</v>
      </c>
      <c r="D8852" t="s">
        <v>15</v>
      </c>
      <c r="F8852" t="s">
        <v>36</v>
      </c>
      <c r="G8852">
        <v>2</v>
      </c>
      <c r="H8852">
        <v>-21.47552628199886</v>
      </c>
      <c r="I8852">
        <v>9.798894162072011E-2</v>
      </c>
      <c r="J8852" t="s">
        <v>340</v>
      </c>
      <c r="L8852" t="s">
        <v>1453</v>
      </c>
    </row>
    <row r="8853" spans="1:12" x14ac:dyDescent="0.2">
      <c r="A8853" t="s">
        <v>1454</v>
      </c>
      <c r="B8853">
        <v>6.1474000000000004E-11</v>
      </c>
      <c r="C8853" t="s">
        <v>35</v>
      </c>
      <c r="D8853" t="s">
        <v>15</v>
      </c>
      <c r="F8853" t="s">
        <v>36</v>
      </c>
      <c r="G8853">
        <v>2</v>
      </c>
      <c r="H8853">
        <v>-23.51240679473371</v>
      </c>
      <c r="I8853">
        <v>9.798894162072011E-2</v>
      </c>
      <c r="J8853" t="s">
        <v>340</v>
      </c>
      <c r="L8853" t="s">
        <v>1454</v>
      </c>
    </row>
    <row r="8854" spans="1:12" x14ac:dyDescent="0.2">
      <c r="A8854" t="s">
        <v>1455</v>
      </c>
      <c r="B8854">
        <v>1.2458999999999999E-8</v>
      </c>
      <c r="C8854" t="s">
        <v>35</v>
      </c>
      <c r="D8854" t="s">
        <v>15</v>
      </c>
      <c r="F8854" t="s">
        <v>36</v>
      </c>
      <c r="G8854">
        <v>2</v>
      </c>
      <c r="H8854">
        <v>-18.20082258362968</v>
      </c>
      <c r="I8854">
        <v>9.798894162072011E-2</v>
      </c>
      <c r="J8854" t="s">
        <v>340</v>
      </c>
      <c r="L8854" t="s">
        <v>1455</v>
      </c>
    </row>
    <row r="8855" spans="1:12" x14ac:dyDescent="0.2">
      <c r="A8855" t="s">
        <v>1456</v>
      </c>
      <c r="B8855">
        <v>6.5981999999999998E-9</v>
      </c>
      <c r="C8855" t="s">
        <v>35</v>
      </c>
      <c r="D8855" t="s">
        <v>15</v>
      </c>
      <c r="F8855" t="s">
        <v>36</v>
      </c>
      <c r="G8855">
        <v>2</v>
      </c>
      <c r="H8855">
        <v>-18.836468952383601</v>
      </c>
      <c r="I8855">
        <v>9.798894162072011E-2</v>
      </c>
      <c r="J8855" t="s">
        <v>340</v>
      </c>
      <c r="L8855" t="s">
        <v>1456</v>
      </c>
    </row>
    <row r="8856" spans="1:12" x14ac:dyDescent="0.2">
      <c r="A8856" t="s">
        <v>1461</v>
      </c>
      <c r="B8856">
        <v>1.0666E-9</v>
      </c>
      <c r="C8856" t="s">
        <v>49</v>
      </c>
      <c r="D8856" t="s">
        <v>15</v>
      </c>
      <c r="F8856" t="s">
        <v>36</v>
      </c>
      <c r="G8856">
        <v>2</v>
      </c>
      <c r="H8856">
        <v>-20.658789817762049</v>
      </c>
      <c r="I8856">
        <v>9.798894162072011E-2</v>
      </c>
      <c r="J8856" t="s">
        <v>340</v>
      </c>
      <c r="L8856" t="s">
        <v>1461</v>
      </c>
    </row>
    <row r="8857" spans="1:12" x14ac:dyDescent="0.2">
      <c r="A8857" t="s">
        <v>1457</v>
      </c>
      <c r="B8857">
        <v>1.7777000000000001E-8</v>
      </c>
      <c r="C8857" t="s">
        <v>49</v>
      </c>
      <c r="D8857" t="s">
        <v>15</v>
      </c>
      <c r="F8857" t="s">
        <v>36</v>
      </c>
      <c r="G8857">
        <v>2</v>
      </c>
      <c r="H8857">
        <v>-17.845360350005858</v>
      </c>
      <c r="I8857">
        <v>9.798894162072011E-2</v>
      </c>
      <c r="J8857" t="s">
        <v>340</v>
      </c>
      <c r="L8857" t="s">
        <v>1457</v>
      </c>
    </row>
    <row r="8858" spans="1:12" x14ac:dyDescent="0.2">
      <c r="A8858" t="s">
        <v>1462</v>
      </c>
      <c r="B8858">
        <v>5.6487000000000004E-10</v>
      </c>
      <c r="C8858" t="s">
        <v>49</v>
      </c>
      <c r="D8858" t="s">
        <v>15</v>
      </c>
      <c r="F8858" t="s">
        <v>36</v>
      </c>
      <c r="G8858">
        <v>2</v>
      </c>
      <c r="H8858">
        <v>-21.294425499752101</v>
      </c>
      <c r="I8858">
        <v>9.798894162072011E-2</v>
      </c>
      <c r="J8858" t="s">
        <v>340</v>
      </c>
      <c r="L8858" t="s">
        <v>1462</v>
      </c>
    </row>
    <row r="8859" spans="1:12" x14ac:dyDescent="0.2">
      <c r="A8859" t="s">
        <v>1458</v>
      </c>
      <c r="B8859">
        <v>9.4146000000000001E-9</v>
      </c>
      <c r="C8859" t="s">
        <v>49</v>
      </c>
      <c r="D8859" t="s">
        <v>15</v>
      </c>
      <c r="F8859" t="s">
        <v>36</v>
      </c>
      <c r="G8859">
        <v>2</v>
      </c>
      <c r="H8859">
        <v>-18.48100416113547</v>
      </c>
      <c r="I8859">
        <v>9.798894162072011E-2</v>
      </c>
      <c r="J8859" t="s">
        <v>340</v>
      </c>
      <c r="L8859" t="s">
        <v>1458</v>
      </c>
    </row>
    <row r="8860" spans="1:12" x14ac:dyDescent="0.2">
      <c r="A8860" t="s">
        <v>341</v>
      </c>
      <c r="B8860">
        <v>2.3616999999999999E-8</v>
      </c>
      <c r="C8860" t="s">
        <v>359</v>
      </c>
      <c r="D8860" t="s">
        <v>15</v>
      </c>
      <c r="F8860" t="s">
        <v>36</v>
      </c>
      <c r="G8860">
        <v>2</v>
      </c>
      <c r="H8860">
        <v>-17.561299045251399</v>
      </c>
      <c r="I8860">
        <v>9.798894162072011E-2</v>
      </c>
      <c r="J8860" t="s">
        <v>340</v>
      </c>
      <c r="L8860" t="s">
        <v>341</v>
      </c>
    </row>
    <row r="8861" spans="1:12" x14ac:dyDescent="0.2">
      <c r="A8861" t="s">
        <v>342</v>
      </c>
      <c r="B8861">
        <v>2.3616999999999999E-8</v>
      </c>
      <c r="C8861" t="s">
        <v>359</v>
      </c>
      <c r="D8861" t="s">
        <v>15</v>
      </c>
      <c r="F8861" t="s">
        <v>36</v>
      </c>
      <c r="G8861">
        <v>2</v>
      </c>
      <c r="H8861">
        <v>-17.561299045251399</v>
      </c>
      <c r="I8861">
        <v>9.798894162072011E-2</v>
      </c>
      <c r="J8861" t="s">
        <v>340</v>
      </c>
      <c r="L8861" t="s">
        <v>342</v>
      </c>
    </row>
    <row r="8862" spans="1:12" x14ac:dyDescent="0.2">
      <c r="A8862" t="s">
        <v>343</v>
      </c>
      <c r="B8862">
        <v>1.2508E-8</v>
      </c>
      <c r="C8862" t="s">
        <v>359</v>
      </c>
      <c r="D8862" t="s">
        <v>15</v>
      </c>
      <c r="F8862" t="s">
        <v>36</v>
      </c>
      <c r="G8862">
        <v>2</v>
      </c>
      <c r="H8862">
        <v>-18.196897397350821</v>
      </c>
      <c r="I8862">
        <v>9.798894162072011E-2</v>
      </c>
      <c r="J8862" t="s">
        <v>340</v>
      </c>
      <c r="L8862" t="s">
        <v>343</v>
      </c>
    </row>
    <row r="8863" spans="1:12" x14ac:dyDescent="0.2">
      <c r="A8863" t="s">
        <v>344</v>
      </c>
      <c r="B8863">
        <v>1.2508E-8</v>
      </c>
      <c r="C8863" t="s">
        <v>359</v>
      </c>
      <c r="D8863" t="s">
        <v>15</v>
      </c>
      <c r="F8863" t="s">
        <v>36</v>
      </c>
      <c r="G8863">
        <v>2</v>
      </c>
      <c r="H8863">
        <v>-18.196897397350821</v>
      </c>
      <c r="I8863">
        <v>9.798894162072011E-2</v>
      </c>
      <c r="J8863" t="s">
        <v>340</v>
      </c>
      <c r="L8863" t="s">
        <v>344</v>
      </c>
    </row>
    <row r="8864" spans="1:12" x14ac:dyDescent="0.2">
      <c r="A8864" t="s">
        <v>345</v>
      </c>
      <c r="B8864">
        <v>2.4797999999999997E-7</v>
      </c>
      <c r="C8864" t="s">
        <v>359</v>
      </c>
      <c r="D8864" t="s">
        <v>15</v>
      </c>
      <c r="F8864" t="s">
        <v>36</v>
      </c>
      <c r="G8864">
        <v>2</v>
      </c>
      <c r="H8864">
        <v>-15.20991773919472</v>
      </c>
      <c r="I8864">
        <v>9.798894162072011E-2</v>
      </c>
      <c r="J8864" t="s">
        <v>340</v>
      </c>
      <c r="L8864" t="s">
        <v>345</v>
      </c>
    </row>
    <row r="8865" spans="1:12" x14ac:dyDescent="0.2">
      <c r="A8865" t="s">
        <v>346</v>
      </c>
      <c r="B8865">
        <v>1.3133E-7</v>
      </c>
      <c r="C8865" t="s">
        <v>359</v>
      </c>
      <c r="D8865" t="s">
        <v>15</v>
      </c>
      <c r="F8865" t="s">
        <v>36</v>
      </c>
      <c r="G8865">
        <v>2</v>
      </c>
      <c r="H8865">
        <v>-15.845552597349339</v>
      </c>
      <c r="I8865">
        <v>9.798894162072011E-2</v>
      </c>
      <c r="J8865" t="s">
        <v>340</v>
      </c>
      <c r="L8865" t="s">
        <v>346</v>
      </c>
    </row>
    <row r="8866" spans="1:12" x14ac:dyDescent="0.2">
      <c r="A8866" t="s">
        <v>347</v>
      </c>
      <c r="B8866">
        <v>4.6489E-8</v>
      </c>
      <c r="C8866" t="s">
        <v>49</v>
      </c>
      <c r="D8866" t="s">
        <v>15</v>
      </c>
      <c r="F8866" t="s">
        <v>36</v>
      </c>
      <c r="G8866">
        <v>2</v>
      </c>
      <c r="H8866">
        <v>-16.884050111477411</v>
      </c>
      <c r="I8866">
        <v>9.798894162072011E-2</v>
      </c>
      <c r="J8866" t="s">
        <v>340</v>
      </c>
      <c r="L8866" t="s">
        <v>347</v>
      </c>
    </row>
    <row r="8867" spans="1:12" x14ac:dyDescent="0.2">
      <c r="A8867" t="s">
        <v>348</v>
      </c>
      <c r="B8867">
        <v>3.3766000000000001E-9</v>
      </c>
      <c r="C8867" t="s">
        <v>49</v>
      </c>
      <c r="D8867" t="s">
        <v>15</v>
      </c>
      <c r="F8867" t="s">
        <v>36</v>
      </c>
      <c r="G8867">
        <v>2</v>
      </c>
      <c r="H8867">
        <v>-19.506396550885459</v>
      </c>
      <c r="I8867">
        <v>9.798894162072011E-2</v>
      </c>
      <c r="J8867" t="s">
        <v>340</v>
      </c>
      <c r="L8867" t="s">
        <v>348</v>
      </c>
    </row>
    <row r="8868" spans="1:12" x14ac:dyDescent="0.2">
      <c r="A8868" t="s">
        <v>349</v>
      </c>
      <c r="B8868">
        <v>1.2213E-8</v>
      </c>
      <c r="C8868" t="s">
        <v>359</v>
      </c>
      <c r="D8868" t="s">
        <v>15</v>
      </c>
      <c r="F8868" t="s">
        <v>36</v>
      </c>
      <c r="G8868">
        <v>2</v>
      </c>
      <c r="H8868">
        <v>-18.220764878757461</v>
      </c>
      <c r="I8868">
        <v>9.798894162072011E-2</v>
      </c>
      <c r="J8868" t="s">
        <v>340</v>
      </c>
      <c r="L8868" t="s">
        <v>349</v>
      </c>
    </row>
    <row r="8869" spans="1:12" x14ac:dyDescent="0.2">
      <c r="A8869" t="s">
        <v>350</v>
      </c>
      <c r="B8869">
        <v>2.0354999999999999E-7</v>
      </c>
      <c r="C8869" t="s">
        <v>359</v>
      </c>
      <c r="D8869" t="s">
        <v>15</v>
      </c>
      <c r="F8869" t="s">
        <v>36</v>
      </c>
      <c r="G8869">
        <v>2</v>
      </c>
      <c r="H8869">
        <v>-15.40735416199742</v>
      </c>
      <c r="I8869">
        <v>9.798894162072011E-2</v>
      </c>
      <c r="J8869" t="s">
        <v>340</v>
      </c>
      <c r="L8869" t="s">
        <v>350</v>
      </c>
    </row>
    <row r="8870" spans="1:12" x14ac:dyDescent="0.2">
      <c r="A8870" t="s">
        <v>351</v>
      </c>
      <c r="B8870">
        <v>6.4681999999999996E-9</v>
      </c>
      <c r="C8870" t="s">
        <v>359</v>
      </c>
      <c r="D8870" t="s">
        <v>15</v>
      </c>
      <c r="F8870" t="s">
        <v>36</v>
      </c>
      <c r="G8870">
        <v>2</v>
      </c>
      <c r="H8870">
        <v>-18.856367974250119</v>
      </c>
      <c r="I8870">
        <v>9.798894162072011E-2</v>
      </c>
      <c r="J8870" t="s">
        <v>340</v>
      </c>
      <c r="L8870" t="s">
        <v>351</v>
      </c>
    </row>
    <row r="8871" spans="1:12" x14ac:dyDescent="0.2">
      <c r="A8871" t="s">
        <v>352</v>
      </c>
      <c r="B8871">
        <v>1.078E-7</v>
      </c>
      <c r="C8871" t="s">
        <v>359</v>
      </c>
      <c r="D8871" t="s">
        <v>15</v>
      </c>
      <c r="F8871" t="s">
        <v>36</v>
      </c>
      <c r="G8871">
        <v>2</v>
      </c>
      <c r="H8871">
        <v>-16.042988178471511</v>
      </c>
      <c r="I8871">
        <v>9.798894162072011E-2</v>
      </c>
      <c r="J8871" t="s">
        <v>340</v>
      </c>
      <c r="L8871" t="s">
        <v>352</v>
      </c>
    </row>
    <row r="8872" spans="1:12" x14ac:dyDescent="0.2">
      <c r="A8872" t="s">
        <v>442</v>
      </c>
      <c r="B8872">
        <v>2.0720999999999999E-3</v>
      </c>
      <c r="C8872" t="s">
        <v>42</v>
      </c>
      <c r="D8872" t="s">
        <v>16</v>
      </c>
      <c r="F8872" t="s">
        <v>36</v>
      </c>
      <c r="G8872">
        <v>2</v>
      </c>
      <c r="H8872">
        <v>-6.1791926932012373</v>
      </c>
      <c r="I8872">
        <v>4.3409845976280087E-2</v>
      </c>
      <c r="J8872" t="s">
        <v>353</v>
      </c>
      <c r="L8872" t="s">
        <v>443</v>
      </c>
    </row>
    <row r="8873" spans="1:12" x14ac:dyDescent="0.2">
      <c r="A8873" t="s">
        <v>354</v>
      </c>
      <c r="B8873">
        <v>-1.8648999999999999E-6</v>
      </c>
      <c r="C8873" t="s">
        <v>49</v>
      </c>
      <c r="D8873" t="s">
        <v>250</v>
      </c>
      <c r="F8873" t="s">
        <v>36</v>
      </c>
      <c r="G8873">
        <v>2</v>
      </c>
      <c r="H8873">
        <v>-13.19230312560901</v>
      </c>
      <c r="I8873">
        <v>4.3409845976280087E-2</v>
      </c>
      <c r="J8873" t="s">
        <v>353</v>
      </c>
      <c r="K8873" t="b">
        <v>1</v>
      </c>
      <c r="L8873" t="s">
        <v>355</v>
      </c>
    </row>
    <row r="8875" spans="1:12" s="2" customFormat="1" x14ac:dyDescent="0.2">
      <c r="A8875" s="2" t="s">
        <v>2</v>
      </c>
      <c r="B8875" s="2" t="s">
        <v>1459</v>
      </c>
    </row>
    <row r="8876" spans="1:12" x14ac:dyDescent="0.2">
      <c r="A8876" t="s">
        <v>4</v>
      </c>
      <c r="B8876" t="s">
        <v>404</v>
      </c>
    </row>
    <row r="8877" spans="1:12" x14ac:dyDescent="0.2">
      <c r="A8877" t="s">
        <v>6</v>
      </c>
      <c r="B8877" t="s">
        <v>1705</v>
      </c>
    </row>
    <row r="8878" spans="1:12" x14ac:dyDescent="0.2">
      <c r="A8878" t="s">
        <v>8</v>
      </c>
      <c r="B8878">
        <v>1</v>
      </c>
    </row>
    <row r="8879" spans="1:12" x14ac:dyDescent="0.2">
      <c r="A8879" t="s">
        <v>9</v>
      </c>
      <c r="B8879" t="s">
        <v>73</v>
      </c>
    </row>
    <row r="8880" spans="1:12" x14ac:dyDescent="0.2">
      <c r="A8880" t="s">
        <v>11</v>
      </c>
      <c r="B8880" t="s">
        <v>12</v>
      </c>
    </row>
    <row r="8881" spans="1:19" x14ac:dyDescent="0.2">
      <c r="A8881" t="s">
        <v>13</v>
      </c>
      <c r="B8881" t="s">
        <v>14</v>
      </c>
    </row>
    <row r="8882" spans="1:19" x14ac:dyDescent="0.2">
      <c r="A8882" t="s">
        <v>15</v>
      </c>
      <c r="B8882" t="s">
        <v>53</v>
      </c>
    </row>
    <row r="8883" spans="1:19" x14ac:dyDescent="0.2">
      <c r="A8883" t="s">
        <v>17</v>
      </c>
    </row>
    <row r="8884" spans="1:19" s="2" customFormat="1" x14ac:dyDescent="0.2">
      <c r="A8884" s="2" t="s">
        <v>18</v>
      </c>
      <c r="B8884" s="2" t="s">
        <v>19</v>
      </c>
      <c r="C8884" s="2" t="s">
        <v>6</v>
      </c>
      <c r="D8884" s="2" t="s">
        <v>15</v>
      </c>
      <c r="E8884" s="2" t="s">
        <v>20</v>
      </c>
      <c r="F8884" s="2" t="s">
        <v>13</v>
      </c>
      <c r="G8884" s="2" t="s">
        <v>21</v>
      </c>
      <c r="H8884" s="2" t="s">
        <v>9</v>
      </c>
      <c r="I8884" s="2" t="s">
        <v>4</v>
      </c>
      <c r="J8884" s="2" t="s">
        <v>1925</v>
      </c>
      <c r="K8884" s="2" t="s">
        <v>1998</v>
      </c>
      <c r="L8884" s="2" t="s">
        <v>2002</v>
      </c>
      <c r="M8884" s="2" t="s">
        <v>2001</v>
      </c>
      <c r="O8884" s="2" t="s">
        <v>2000</v>
      </c>
      <c r="P8884" s="2" t="s">
        <v>2004</v>
      </c>
      <c r="Q8884" s="2" t="s">
        <v>1502</v>
      </c>
      <c r="R8884" s="2" t="s">
        <v>2005</v>
      </c>
      <c r="S8884" s="2" t="s">
        <v>2006</v>
      </c>
    </row>
    <row r="8885" spans="1:19" x14ac:dyDescent="0.2">
      <c r="A8885" t="s">
        <v>335</v>
      </c>
      <c r="B8885">
        <v>3.8502999999999998</v>
      </c>
      <c r="D8885" t="s">
        <v>30</v>
      </c>
      <c r="E8885" t="s">
        <v>336</v>
      </c>
      <c r="F8885" t="s">
        <v>27</v>
      </c>
      <c r="G8885">
        <v>0</v>
      </c>
      <c r="I8885" t="s">
        <v>337</v>
      </c>
    </row>
    <row r="8886" spans="1:19" x14ac:dyDescent="0.2">
      <c r="A8886" t="s">
        <v>29</v>
      </c>
      <c r="B8886">
        <v>0.25026999999999999</v>
      </c>
      <c r="D8886" t="s">
        <v>30</v>
      </c>
      <c r="E8886" t="s">
        <v>31</v>
      </c>
      <c r="F8886" t="s">
        <v>27</v>
      </c>
      <c r="G8886">
        <v>0</v>
      </c>
      <c r="I8886" t="s">
        <v>338</v>
      </c>
    </row>
    <row r="8887" spans="1:19" x14ac:dyDescent="0.2">
      <c r="A8887" t="s">
        <v>1459</v>
      </c>
      <c r="B8887">
        <v>1</v>
      </c>
      <c r="C8887" t="str">
        <f>B8877</f>
        <v>GY</v>
      </c>
      <c r="D8887" t="s">
        <v>53</v>
      </c>
      <c r="E8887" t="s">
        <v>339</v>
      </c>
      <c r="F8887" t="s">
        <v>33</v>
      </c>
      <c r="G8887">
        <v>0</v>
      </c>
      <c r="H8887" t="s">
        <v>73</v>
      </c>
      <c r="J8887">
        <f>VLOOKUP(C8887,'extension - production vol'!$B$6:$D$235,3,0)</f>
        <v>7.5880000000000001</v>
      </c>
    </row>
    <row r="8888" spans="1:19" x14ac:dyDescent="0.2">
      <c r="A8888" t="s">
        <v>1439</v>
      </c>
      <c r="B8888">
        <v>6.4265290829504533E-9</v>
      </c>
      <c r="C8888" t="s">
        <v>49</v>
      </c>
      <c r="D8888" t="s">
        <v>15</v>
      </c>
      <c r="F8888" t="s">
        <v>36</v>
      </c>
      <c r="G8888">
        <v>0</v>
      </c>
      <c r="H8888" t="s">
        <v>1439</v>
      </c>
      <c r="I8888" t="s">
        <v>340</v>
      </c>
    </row>
    <row r="8889" spans="1:19" x14ac:dyDescent="0.2">
      <c r="A8889" t="s">
        <v>1440</v>
      </c>
      <c r="B8889">
        <v>7.9051994914169298E-8</v>
      </c>
      <c r="C8889" t="s">
        <v>49</v>
      </c>
      <c r="D8889" t="s">
        <v>15</v>
      </c>
      <c r="F8889" t="s">
        <v>36</v>
      </c>
      <c r="G8889">
        <v>0</v>
      </c>
      <c r="H8889" t="s">
        <v>1440</v>
      </c>
      <c r="I8889" t="s">
        <v>340</v>
      </c>
    </row>
    <row r="8890" spans="1:19" x14ac:dyDescent="0.2">
      <c r="A8890" t="s">
        <v>1441</v>
      </c>
      <c r="B8890">
        <v>4.3905136743696912E-9</v>
      </c>
      <c r="C8890" t="s">
        <v>35</v>
      </c>
      <c r="D8890" t="s">
        <v>15</v>
      </c>
      <c r="F8890" t="s">
        <v>36</v>
      </c>
      <c r="G8890">
        <v>0</v>
      </c>
      <c r="H8890" t="s">
        <v>1441</v>
      </c>
      <c r="I8890" t="s">
        <v>340</v>
      </c>
    </row>
    <row r="8891" spans="1:19" x14ac:dyDescent="0.2">
      <c r="A8891" t="s">
        <v>1442</v>
      </c>
      <c r="B8891">
        <v>1.0521308675626849E-7</v>
      </c>
      <c r="C8891" t="s">
        <v>35</v>
      </c>
      <c r="D8891" t="s">
        <v>15</v>
      </c>
      <c r="F8891" t="s">
        <v>36</v>
      </c>
      <c r="G8891">
        <v>0</v>
      </c>
      <c r="H8891" t="s">
        <v>1442</v>
      </c>
      <c r="I8891" t="s">
        <v>340</v>
      </c>
    </row>
    <row r="8892" spans="1:19" x14ac:dyDescent="0.2">
      <c r="A8892" t="s">
        <v>341</v>
      </c>
      <c r="B8892">
        <v>2.1036182300075951E-7</v>
      </c>
      <c r="C8892" t="s">
        <v>35</v>
      </c>
      <c r="D8892" t="s">
        <v>15</v>
      </c>
      <c r="F8892" t="s">
        <v>36</v>
      </c>
      <c r="G8892">
        <v>0</v>
      </c>
      <c r="H8892" t="s">
        <v>341</v>
      </c>
      <c r="I8892" t="s">
        <v>340</v>
      </c>
    </row>
    <row r="8893" spans="1:19" x14ac:dyDescent="0.2">
      <c r="A8893" t="s">
        <v>342</v>
      </c>
      <c r="B8893">
        <v>2.1036182300075951E-7</v>
      </c>
      <c r="C8893" t="s">
        <v>35</v>
      </c>
      <c r="D8893" t="s">
        <v>15</v>
      </c>
      <c r="F8893" t="s">
        <v>36</v>
      </c>
      <c r="G8893">
        <v>0</v>
      </c>
      <c r="H8893" t="s">
        <v>342</v>
      </c>
      <c r="I8893" t="s">
        <v>340</v>
      </c>
    </row>
    <row r="8894" spans="1:19" x14ac:dyDescent="0.2">
      <c r="A8894" t="s">
        <v>343</v>
      </c>
      <c r="B8894">
        <v>1.161457169463653E-7</v>
      </c>
      <c r="C8894" t="s">
        <v>35</v>
      </c>
      <c r="D8894" t="s">
        <v>15</v>
      </c>
      <c r="F8894" t="s">
        <v>36</v>
      </c>
      <c r="G8894">
        <v>0</v>
      </c>
      <c r="H8894" t="s">
        <v>343</v>
      </c>
      <c r="I8894" t="s">
        <v>340</v>
      </c>
    </row>
    <row r="8895" spans="1:19" x14ac:dyDescent="0.2">
      <c r="A8895" t="s">
        <v>344</v>
      </c>
      <c r="B8895">
        <v>1.161457169463653E-7</v>
      </c>
      <c r="C8895" t="s">
        <v>35</v>
      </c>
      <c r="D8895" t="s">
        <v>15</v>
      </c>
      <c r="F8895" t="s">
        <v>36</v>
      </c>
      <c r="G8895">
        <v>0</v>
      </c>
      <c r="H8895" t="s">
        <v>344</v>
      </c>
      <c r="I8895" t="s">
        <v>340</v>
      </c>
    </row>
    <row r="8896" spans="1:19" x14ac:dyDescent="0.2">
      <c r="A8896" t="s">
        <v>345</v>
      </c>
      <c r="B8896">
        <v>2.1895696433061281E-6</v>
      </c>
      <c r="C8896" t="s">
        <v>35</v>
      </c>
      <c r="D8896" t="s">
        <v>15</v>
      </c>
      <c r="F8896" t="s">
        <v>36</v>
      </c>
      <c r="G8896">
        <v>0</v>
      </c>
      <c r="H8896" t="s">
        <v>345</v>
      </c>
      <c r="I8896" t="s">
        <v>340</v>
      </c>
    </row>
    <row r="8897" spans="1:9" x14ac:dyDescent="0.2">
      <c r="A8897" t="s">
        <v>346</v>
      </c>
      <c r="B8897">
        <v>1.2113722961667671E-6</v>
      </c>
      <c r="C8897" t="s">
        <v>35</v>
      </c>
      <c r="D8897" t="s">
        <v>15</v>
      </c>
      <c r="F8897" t="s">
        <v>36</v>
      </c>
      <c r="G8897">
        <v>0</v>
      </c>
      <c r="H8897" t="s">
        <v>346</v>
      </c>
      <c r="I8897" t="s">
        <v>340</v>
      </c>
    </row>
    <row r="8898" spans="1:9" x14ac:dyDescent="0.2">
      <c r="A8898" t="s">
        <v>347</v>
      </c>
      <c r="B8898">
        <v>1.5412295411323661E-7</v>
      </c>
      <c r="C8898" t="s">
        <v>49</v>
      </c>
      <c r="D8898" t="s">
        <v>15</v>
      </c>
      <c r="F8898" t="s">
        <v>36</v>
      </c>
      <c r="G8898">
        <v>0</v>
      </c>
      <c r="H8898" t="s">
        <v>347</v>
      </c>
      <c r="I8898" t="s">
        <v>340</v>
      </c>
    </row>
    <row r="8899" spans="1:9" x14ac:dyDescent="0.2">
      <c r="A8899" t="s">
        <v>348</v>
      </c>
      <c r="B8899">
        <v>3.281510868019834E-9</v>
      </c>
      <c r="C8899" t="s">
        <v>49</v>
      </c>
      <c r="D8899" t="s">
        <v>15</v>
      </c>
      <c r="F8899" t="s">
        <v>36</v>
      </c>
      <c r="G8899">
        <v>0</v>
      </c>
      <c r="H8899" t="s">
        <v>348</v>
      </c>
      <c r="I8899" t="s">
        <v>340</v>
      </c>
    </row>
    <row r="8900" spans="1:9" x14ac:dyDescent="0.2">
      <c r="A8900" t="s">
        <v>349</v>
      </c>
      <c r="B8900">
        <v>9.554485716244923E-8</v>
      </c>
      <c r="C8900" t="s">
        <v>35</v>
      </c>
      <c r="D8900" t="s">
        <v>15</v>
      </c>
      <c r="F8900" t="s">
        <v>36</v>
      </c>
      <c r="G8900">
        <v>0</v>
      </c>
      <c r="H8900" t="s">
        <v>349</v>
      </c>
      <c r="I8900" t="s">
        <v>340</v>
      </c>
    </row>
    <row r="8901" spans="1:9" x14ac:dyDescent="0.2">
      <c r="A8901" t="s">
        <v>350</v>
      </c>
      <c r="B8901">
        <v>2.2976263270017552E-6</v>
      </c>
      <c r="C8901" t="s">
        <v>35</v>
      </c>
      <c r="D8901" t="s">
        <v>15</v>
      </c>
      <c r="F8901" t="s">
        <v>36</v>
      </c>
      <c r="G8901">
        <v>0</v>
      </c>
      <c r="H8901" t="s">
        <v>350</v>
      </c>
      <c r="I8901" t="s">
        <v>340</v>
      </c>
    </row>
    <row r="8902" spans="1:9" x14ac:dyDescent="0.2">
      <c r="A8902" t="s">
        <v>351</v>
      </c>
      <c r="B8902">
        <v>5.3061518888431617E-8</v>
      </c>
      <c r="C8902" t="s">
        <v>35</v>
      </c>
      <c r="D8902" t="s">
        <v>15</v>
      </c>
      <c r="F8902" t="s">
        <v>36</v>
      </c>
      <c r="G8902">
        <v>0</v>
      </c>
      <c r="H8902" t="s">
        <v>351</v>
      </c>
      <c r="I8902" t="s">
        <v>340</v>
      </c>
    </row>
    <row r="8903" spans="1:9" x14ac:dyDescent="0.2">
      <c r="A8903" t="s">
        <v>352</v>
      </c>
      <c r="B8903">
        <v>1.2739314288326559E-6</v>
      </c>
      <c r="C8903" t="s">
        <v>35</v>
      </c>
      <c r="D8903" t="s">
        <v>15</v>
      </c>
      <c r="F8903" t="s">
        <v>36</v>
      </c>
      <c r="G8903">
        <v>0</v>
      </c>
      <c r="H8903" t="s">
        <v>352</v>
      </c>
      <c r="I8903" t="s">
        <v>340</v>
      </c>
    </row>
    <row r="8904" spans="1:9" x14ac:dyDescent="0.2">
      <c r="A8904" t="s">
        <v>442</v>
      </c>
      <c r="B8904">
        <v>3.7025999999999999E-3</v>
      </c>
      <c r="C8904" t="s">
        <v>42</v>
      </c>
      <c r="D8904" t="s">
        <v>16</v>
      </c>
      <c r="F8904" t="s">
        <v>36</v>
      </c>
      <c r="G8904">
        <v>0</v>
      </c>
      <c r="H8904" t="s">
        <v>443</v>
      </c>
      <c r="I8904" t="s">
        <v>353</v>
      </c>
    </row>
    <row r="8905" spans="1:9" x14ac:dyDescent="0.2">
      <c r="A8905" t="s">
        <v>354</v>
      </c>
      <c r="B8905">
        <v>-3.3322999999999998E-6</v>
      </c>
      <c r="C8905" t="s">
        <v>49</v>
      </c>
      <c r="D8905" t="s">
        <v>250</v>
      </c>
      <c r="F8905" t="s">
        <v>36</v>
      </c>
      <c r="G8905">
        <v>0</v>
      </c>
      <c r="H8905" t="s">
        <v>355</v>
      </c>
      <c r="I8905" t="s">
        <v>353</v>
      </c>
    </row>
    <row r="8907" spans="1:9" s="2" customFormat="1" x14ac:dyDescent="0.2">
      <c r="A8907" s="2" t="s">
        <v>2</v>
      </c>
      <c r="B8907" s="2" t="s">
        <v>1460</v>
      </c>
    </row>
    <row r="8908" spans="1:9" x14ac:dyDescent="0.2">
      <c r="A8908" t="s">
        <v>4</v>
      </c>
      <c r="B8908" t="s">
        <v>404</v>
      </c>
    </row>
    <row r="8909" spans="1:9" x14ac:dyDescent="0.2">
      <c r="A8909" t="s">
        <v>6</v>
      </c>
      <c r="B8909" t="s">
        <v>1705</v>
      </c>
    </row>
    <row r="8910" spans="1:9" x14ac:dyDescent="0.2">
      <c r="A8910" t="s">
        <v>8</v>
      </c>
      <c r="B8910">
        <v>1</v>
      </c>
    </row>
    <row r="8911" spans="1:9" x14ac:dyDescent="0.2">
      <c r="A8911" t="s">
        <v>9</v>
      </c>
      <c r="B8911" t="s">
        <v>73</v>
      </c>
    </row>
    <row r="8912" spans="1:9" x14ac:dyDescent="0.2">
      <c r="A8912" t="s">
        <v>11</v>
      </c>
      <c r="B8912" t="s">
        <v>12</v>
      </c>
    </row>
    <row r="8913" spans="1:19" x14ac:dyDescent="0.2">
      <c r="A8913" t="s">
        <v>13</v>
      </c>
      <c r="B8913" t="s">
        <v>14</v>
      </c>
    </row>
    <row r="8914" spans="1:19" x14ac:dyDescent="0.2">
      <c r="A8914" t="s">
        <v>15</v>
      </c>
      <c r="B8914" t="s">
        <v>53</v>
      </c>
    </row>
    <row r="8915" spans="1:19" x14ac:dyDescent="0.2">
      <c r="A8915" t="s">
        <v>17</v>
      </c>
    </row>
    <row r="8916" spans="1:19" s="2" customFormat="1" x14ac:dyDescent="0.2">
      <c r="A8916" s="2" t="s">
        <v>18</v>
      </c>
      <c r="B8916" s="2" t="s">
        <v>19</v>
      </c>
      <c r="C8916" s="2" t="s">
        <v>6</v>
      </c>
      <c r="D8916" s="2" t="s">
        <v>15</v>
      </c>
      <c r="E8916" s="2" t="s">
        <v>20</v>
      </c>
      <c r="F8916" s="2" t="s">
        <v>13</v>
      </c>
      <c r="G8916" s="2" t="s">
        <v>21</v>
      </c>
      <c r="H8916" s="2" t="s">
        <v>9</v>
      </c>
      <c r="I8916" s="2" t="s">
        <v>4</v>
      </c>
      <c r="J8916" s="2" t="s">
        <v>1925</v>
      </c>
      <c r="K8916" s="2" t="s">
        <v>1998</v>
      </c>
      <c r="L8916" s="2" t="s">
        <v>2002</v>
      </c>
      <c r="M8916" s="2" t="s">
        <v>2001</v>
      </c>
      <c r="O8916" s="2" t="s">
        <v>2000</v>
      </c>
      <c r="P8916" s="2" t="s">
        <v>2004</v>
      </c>
      <c r="Q8916" s="2" t="s">
        <v>1502</v>
      </c>
      <c r="R8916" s="2" t="s">
        <v>2005</v>
      </c>
      <c r="S8916" s="2" t="s">
        <v>2006</v>
      </c>
    </row>
    <row r="8917" spans="1:19" x14ac:dyDescent="0.2">
      <c r="A8917" t="s">
        <v>335</v>
      </c>
      <c r="B8917">
        <v>3.8502999999999998</v>
      </c>
      <c r="D8917" t="s">
        <v>30</v>
      </c>
      <c r="E8917" t="s">
        <v>336</v>
      </c>
      <c r="F8917" t="s">
        <v>27</v>
      </c>
      <c r="G8917">
        <v>0</v>
      </c>
      <c r="I8917" t="s">
        <v>337</v>
      </c>
    </row>
    <row r="8918" spans="1:19" x14ac:dyDescent="0.2">
      <c r="A8918" t="s">
        <v>29</v>
      </c>
      <c r="B8918">
        <v>0.25026999999999999</v>
      </c>
      <c r="D8918" t="s">
        <v>30</v>
      </c>
      <c r="E8918" t="s">
        <v>31</v>
      </c>
      <c r="F8918" t="s">
        <v>27</v>
      </c>
      <c r="G8918">
        <v>0</v>
      </c>
      <c r="I8918" t="s">
        <v>338</v>
      </c>
    </row>
    <row r="8919" spans="1:19" x14ac:dyDescent="0.2">
      <c r="A8919" t="s">
        <v>1460</v>
      </c>
      <c r="B8919">
        <v>1</v>
      </c>
      <c r="C8919" t="str">
        <f>B8909</f>
        <v>GY</v>
      </c>
      <c r="D8919" t="s">
        <v>53</v>
      </c>
      <c r="E8919" t="s">
        <v>339</v>
      </c>
      <c r="F8919" t="s">
        <v>33</v>
      </c>
      <c r="G8919">
        <v>0</v>
      </c>
      <c r="H8919" t="s">
        <v>73</v>
      </c>
      <c r="J8919">
        <f>VLOOKUP(C8919,'extension - production vol'!$B$6:$D$235,3,0)</f>
        <v>7.5880000000000001</v>
      </c>
    </row>
    <row r="8920" spans="1:19" x14ac:dyDescent="0.2">
      <c r="A8920" t="s">
        <v>1434</v>
      </c>
      <c r="B8920">
        <v>3.3521534714391271E-8</v>
      </c>
      <c r="C8920" t="s">
        <v>49</v>
      </c>
      <c r="D8920" t="s">
        <v>15</v>
      </c>
      <c r="F8920" t="s">
        <v>36</v>
      </c>
      <c r="G8920">
        <v>0</v>
      </c>
      <c r="H8920" t="s">
        <v>1434</v>
      </c>
      <c r="I8920" t="s">
        <v>340</v>
      </c>
    </row>
    <row r="8921" spans="1:19" x14ac:dyDescent="0.2">
      <c r="A8921" t="s">
        <v>1435</v>
      </c>
      <c r="B8921">
        <v>1.7708617649119798E-8</v>
      </c>
      <c r="C8921" t="s">
        <v>49</v>
      </c>
      <c r="D8921" t="s">
        <v>15</v>
      </c>
      <c r="F8921" t="s">
        <v>36</v>
      </c>
      <c r="G8921">
        <v>0</v>
      </c>
      <c r="H8921" t="s">
        <v>1435</v>
      </c>
      <c r="I8921" t="s">
        <v>340</v>
      </c>
    </row>
    <row r="8922" spans="1:19" x14ac:dyDescent="0.2">
      <c r="A8922" t="s">
        <v>1452</v>
      </c>
      <c r="B8922">
        <v>3.0570455872195341E-10</v>
      </c>
      <c r="C8922" t="s">
        <v>35</v>
      </c>
      <c r="D8922" t="s">
        <v>15</v>
      </c>
      <c r="F8922" t="s">
        <v>36</v>
      </c>
      <c r="G8922">
        <v>0</v>
      </c>
      <c r="H8922" t="s">
        <v>1452</v>
      </c>
      <c r="I8922" t="s">
        <v>340</v>
      </c>
    </row>
    <row r="8923" spans="1:19" x14ac:dyDescent="0.2">
      <c r="A8923" t="s">
        <v>1453</v>
      </c>
      <c r="B8923">
        <v>3.7018911407736551E-10</v>
      </c>
      <c r="C8923" t="s">
        <v>35</v>
      </c>
      <c r="D8923" t="s">
        <v>15</v>
      </c>
      <c r="F8923" t="s">
        <v>36</v>
      </c>
      <c r="G8923">
        <v>0</v>
      </c>
      <c r="H8923" t="s">
        <v>1453</v>
      </c>
      <c r="I8923" t="s">
        <v>340</v>
      </c>
    </row>
    <row r="8924" spans="1:19" x14ac:dyDescent="0.2">
      <c r="A8924" t="s">
        <v>1454</v>
      </c>
      <c r="B8924">
        <v>4.824400067330827E-11</v>
      </c>
      <c r="C8924" t="s">
        <v>35</v>
      </c>
      <c r="D8924" t="s">
        <v>15</v>
      </c>
      <c r="F8924" t="s">
        <v>36</v>
      </c>
      <c r="G8924">
        <v>0</v>
      </c>
      <c r="H8924" t="s">
        <v>1454</v>
      </c>
      <c r="I8924" t="s">
        <v>340</v>
      </c>
    </row>
    <row r="8925" spans="1:19" x14ac:dyDescent="0.2">
      <c r="A8925" t="s">
        <v>1455</v>
      </c>
      <c r="B8925">
        <v>9.7920991465625702E-9</v>
      </c>
      <c r="C8925" t="s">
        <v>35</v>
      </c>
      <c r="D8925" t="s">
        <v>15</v>
      </c>
      <c r="F8925" t="s">
        <v>36</v>
      </c>
      <c r="G8925">
        <v>0</v>
      </c>
      <c r="H8925" t="s">
        <v>1455</v>
      </c>
      <c r="I8925" t="s">
        <v>340</v>
      </c>
    </row>
    <row r="8926" spans="1:19" x14ac:dyDescent="0.2">
      <c r="A8926" t="s">
        <v>1456</v>
      </c>
      <c r="B8926">
        <v>5.1826475970831156E-9</v>
      </c>
      <c r="C8926" t="s">
        <v>35</v>
      </c>
      <c r="D8926" t="s">
        <v>15</v>
      </c>
      <c r="F8926" t="s">
        <v>36</v>
      </c>
      <c r="G8926">
        <v>0</v>
      </c>
      <c r="H8926" t="s">
        <v>1456</v>
      </c>
      <c r="I8926" t="s">
        <v>340</v>
      </c>
    </row>
    <row r="8927" spans="1:19" x14ac:dyDescent="0.2">
      <c r="A8927" t="s">
        <v>1461</v>
      </c>
      <c r="B8927">
        <v>5.3404337904433668E-9</v>
      </c>
      <c r="C8927" t="s">
        <v>49</v>
      </c>
      <c r="D8927" t="s">
        <v>15</v>
      </c>
      <c r="F8927" t="s">
        <v>36</v>
      </c>
      <c r="G8927">
        <v>0</v>
      </c>
      <c r="H8927" t="s">
        <v>1461</v>
      </c>
      <c r="I8927" t="s">
        <v>340</v>
      </c>
    </row>
    <row r="8928" spans="1:19" x14ac:dyDescent="0.2">
      <c r="A8928" t="s">
        <v>1457</v>
      </c>
      <c r="B8928">
        <v>6.2434324500307844E-8</v>
      </c>
      <c r="C8928" t="s">
        <v>49</v>
      </c>
      <c r="D8928" t="s">
        <v>15</v>
      </c>
      <c r="F8928" t="s">
        <v>36</v>
      </c>
      <c r="G8928">
        <v>0</v>
      </c>
      <c r="H8928" t="s">
        <v>1457</v>
      </c>
      <c r="I8928" t="s">
        <v>340</v>
      </c>
    </row>
    <row r="8929" spans="1:22" x14ac:dyDescent="0.2">
      <c r="A8929" t="s">
        <v>1462</v>
      </c>
      <c r="B8929">
        <v>1.9816111689228142E-9</v>
      </c>
      <c r="C8929" t="s">
        <v>49</v>
      </c>
      <c r="D8929" t="s">
        <v>15</v>
      </c>
      <c r="F8929" t="s">
        <v>36</v>
      </c>
      <c r="G8929">
        <v>0</v>
      </c>
      <c r="H8929" t="s">
        <v>1462</v>
      </c>
      <c r="I8929" t="s">
        <v>340</v>
      </c>
    </row>
    <row r="8930" spans="1:22" x14ac:dyDescent="0.2">
      <c r="A8930" t="s">
        <v>1458</v>
      </c>
      <c r="B8930">
        <v>3.3001000093019847E-8</v>
      </c>
      <c r="C8930" t="s">
        <v>49</v>
      </c>
      <c r="D8930" t="s">
        <v>15</v>
      </c>
      <c r="F8930" t="s">
        <v>36</v>
      </c>
      <c r="G8930">
        <v>0</v>
      </c>
      <c r="H8930" t="s">
        <v>1458</v>
      </c>
      <c r="I8930" t="s">
        <v>340</v>
      </c>
    </row>
    <row r="8931" spans="1:22" x14ac:dyDescent="0.2">
      <c r="A8931" t="s">
        <v>442</v>
      </c>
      <c r="B8931">
        <v>3.7025999999999999E-3</v>
      </c>
      <c r="C8931" t="s">
        <v>42</v>
      </c>
      <c r="D8931" t="s">
        <v>16</v>
      </c>
      <c r="F8931" t="s">
        <v>36</v>
      </c>
      <c r="G8931">
        <v>0</v>
      </c>
      <c r="H8931" t="s">
        <v>443</v>
      </c>
      <c r="I8931" t="s">
        <v>353</v>
      </c>
    </row>
    <row r="8932" spans="1:22" x14ac:dyDescent="0.2">
      <c r="A8932" t="s">
        <v>354</v>
      </c>
      <c r="B8932">
        <v>-3.3322999999999998E-6</v>
      </c>
      <c r="C8932" t="s">
        <v>49</v>
      </c>
      <c r="D8932" t="s">
        <v>250</v>
      </c>
      <c r="F8932" t="s">
        <v>36</v>
      </c>
      <c r="G8932">
        <v>0</v>
      </c>
      <c r="H8932" t="s">
        <v>355</v>
      </c>
      <c r="I8932" t="s">
        <v>353</v>
      </c>
    </row>
    <row r="8934" spans="1:22" s="2" customFormat="1" x14ac:dyDescent="0.2">
      <c r="A8934" s="2" t="s">
        <v>2</v>
      </c>
      <c r="B8934" s="2" t="s">
        <v>332</v>
      </c>
    </row>
    <row r="8935" spans="1:22" x14ac:dyDescent="0.2">
      <c r="A8935" t="s">
        <v>4</v>
      </c>
      <c r="B8935" t="s">
        <v>356</v>
      </c>
    </row>
    <row r="8936" spans="1:22" x14ac:dyDescent="0.2">
      <c r="A8936" t="s">
        <v>6</v>
      </c>
      <c r="B8936" t="s">
        <v>1705</v>
      </c>
    </row>
    <row r="8937" spans="1:22" x14ac:dyDescent="0.2">
      <c r="A8937" t="s">
        <v>8</v>
      </c>
      <c r="B8937">
        <v>1</v>
      </c>
    </row>
    <row r="8938" spans="1:22" x14ac:dyDescent="0.2">
      <c r="A8938" t="s">
        <v>9</v>
      </c>
      <c r="B8938" t="s">
        <v>73</v>
      </c>
    </row>
    <row r="8939" spans="1:22" x14ac:dyDescent="0.2">
      <c r="A8939" t="s">
        <v>11</v>
      </c>
      <c r="B8939" t="s">
        <v>12</v>
      </c>
    </row>
    <row r="8940" spans="1:22" x14ac:dyDescent="0.2">
      <c r="A8940" t="s">
        <v>13</v>
      </c>
      <c r="B8940" t="s">
        <v>14</v>
      </c>
    </row>
    <row r="8941" spans="1:22" x14ac:dyDescent="0.2">
      <c r="A8941" t="s">
        <v>15</v>
      </c>
      <c r="B8941" t="s">
        <v>53</v>
      </c>
    </row>
    <row r="8942" spans="1:22" x14ac:dyDescent="0.2">
      <c r="A8942" t="s">
        <v>17</v>
      </c>
    </row>
    <row r="8943" spans="1:22" s="2" customFormat="1" x14ac:dyDescent="0.2">
      <c r="A8943" s="2" t="s">
        <v>18</v>
      </c>
      <c r="B8943" s="2" t="s">
        <v>19</v>
      </c>
      <c r="C8943" s="2" t="s">
        <v>6</v>
      </c>
      <c r="D8943" s="2" t="s">
        <v>15</v>
      </c>
      <c r="E8943" s="2" t="s">
        <v>20</v>
      </c>
      <c r="F8943" s="2" t="s">
        <v>13</v>
      </c>
      <c r="G8943" s="2" t="s">
        <v>21</v>
      </c>
      <c r="H8943" s="2" t="s">
        <v>22</v>
      </c>
      <c r="I8943" s="2" t="s">
        <v>23</v>
      </c>
      <c r="J8943" s="2" t="s">
        <v>4</v>
      </c>
      <c r="K8943" s="2" t="s">
        <v>24</v>
      </c>
      <c r="L8943" s="2" t="s">
        <v>9</v>
      </c>
      <c r="M8943" s="2" t="s">
        <v>1998</v>
      </c>
      <c r="O8943" s="2" t="s">
        <v>2002</v>
      </c>
      <c r="P8943" s="2" t="s">
        <v>2003</v>
      </c>
      <c r="Q8943" s="2" t="s">
        <v>2001</v>
      </c>
      <c r="R8943" s="2" t="s">
        <v>2000</v>
      </c>
      <c r="S8943" s="2" t="s">
        <v>2004</v>
      </c>
      <c r="T8943" s="2" t="s">
        <v>1502</v>
      </c>
      <c r="U8943" s="2" t="s">
        <v>2005</v>
      </c>
      <c r="V8943" s="2" t="s">
        <v>2006</v>
      </c>
    </row>
    <row r="8944" spans="1:22" x14ac:dyDescent="0.2">
      <c r="A8944" t="s">
        <v>335</v>
      </c>
      <c r="B8944">
        <v>3.8502999999999998</v>
      </c>
      <c r="D8944" t="s">
        <v>30</v>
      </c>
      <c r="E8944" t="s">
        <v>336</v>
      </c>
      <c r="F8944" t="s">
        <v>27</v>
      </c>
      <c r="G8944">
        <v>2</v>
      </c>
      <c r="H8944">
        <v>1.348151067341848</v>
      </c>
      <c r="I8944">
        <v>4.3409845976280087E-2</v>
      </c>
      <c r="J8944" t="s">
        <v>337</v>
      </c>
    </row>
    <row r="8945" spans="1:13" x14ac:dyDescent="0.2">
      <c r="A8945" t="s">
        <v>29</v>
      </c>
      <c r="B8945">
        <v>0.25026999999999999</v>
      </c>
      <c r="D8945" t="s">
        <v>30</v>
      </c>
      <c r="E8945" t="s">
        <v>31</v>
      </c>
      <c r="F8945" t="s">
        <v>27</v>
      </c>
      <c r="G8945">
        <v>2</v>
      </c>
      <c r="H8945">
        <v>-1.385214943900327</v>
      </c>
      <c r="I8945">
        <v>2.439508208471609E-2</v>
      </c>
      <c r="J8945" t="s">
        <v>358</v>
      </c>
    </row>
    <row r="8946" spans="1:13" x14ac:dyDescent="0.2">
      <c r="A8946" t="s">
        <v>332</v>
      </c>
      <c r="B8946">
        <v>1</v>
      </c>
      <c r="C8946" t="str">
        <f>B8936</f>
        <v>GY</v>
      </c>
      <c r="D8946" t="s">
        <v>53</v>
      </c>
      <c r="E8946" t="s">
        <v>339</v>
      </c>
      <c r="F8946" t="s">
        <v>33</v>
      </c>
      <c r="G8946">
        <v>0</v>
      </c>
      <c r="H8946">
        <v>1</v>
      </c>
      <c r="L8946" t="s">
        <v>73</v>
      </c>
      <c r="M8946">
        <f>VLOOKUP(C8946,'extension - production vol'!$B$6:$D$235,3,0)</f>
        <v>7.5880000000000001</v>
      </c>
    </row>
    <row r="8947" spans="1:13" x14ac:dyDescent="0.2">
      <c r="A8947" t="s">
        <v>1434</v>
      </c>
      <c r="B8947">
        <v>9.5377999999999999E-9</v>
      </c>
      <c r="C8947" t="s">
        <v>49</v>
      </c>
      <c r="D8947" t="s">
        <v>15</v>
      </c>
      <c r="F8947" t="s">
        <v>36</v>
      </c>
      <c r="G8947">
        <v>2</v>
      </c>
      <c r="H8947">
        <v>-18.46800298604678</v>
      </c>
      <c r="I8947">
        <v>9.798894162072011E-2</v>
      </c>
      <c r="J8947" t="s">
        <v>340</v>
      </c>
      <c r="L8947" t="s">
        <v>1434</v>
      </c>
    </row>
    <row r="8948" spans="1:13" x14ac:dyDescent="0.2">
      <c r="A8948" t="s">
        <v>1435</v>
      </c>
      <c r="B8948">
        <v>5.0512999999999997E-9</v>
      </c>
      <c r="C8948" t="s">
        <v>49</v>
      </c>
      <c r="D8948" t="s">
        <v>15</v>
      </c>
      <c r="F8948" t="s">
        <v>36</v>
      </c>
      <c r="G8948">
        <v>2</v>
      </c>
      <c r="H8948">
        <v>-19.10362020104489</v>
      </c>
      <c r="I8948">
        <v>9.798894162072011E-2</v>
      </c>
      <c r="J8948" t="s">
        <v>340</v>
      </c>
      <c r="L8948" t="s">
        <v>1435</v>
      </c>
    </row>
    <row r="8949" spans="1:13" x14ac:dyDescent="0.2">
      <c r="A8949" t="s">
        <v>1439</v>
      </c>
      <c r="B8949">
        <v>2.7893999999999999E-9</v>
      </c>
      <c r="C8949" t="s">
        <v>49</v>
      </c>
      <c r="D8949" t="s">
        <v>15</v>
      </c>
      <c r="F8949" t="s">
        <v>36</v>
      </c>
      <c r="G8949">
        <v>2</v>
      </c>
      <c r="H8949">
        <v>-19.697439318003951</v>
      </c>
      <c r="I8949">
        <v>9.798894162072011E-2</v>
      </c>
      <c r="J8949" t="s">
        <v>340</v>
      </c>
      <c r="L8949" t="s">
        <v>1439</v>
      </c>
    </row>
    <row r="8950" spans="1:13" x14ac:dyDescent="0.2">
      <c r="A8950" t="s">
        <v>1440</v>
      </c>
      <c r="B8950">
        <v>5.6277000000000002E-8</v>
      </c>
      <c r="C8950" t="s">
        <v>49</v>
      </c>
      <c r="D8950" t="s">
        <v>15</v>
      </c>
      <c r="F8950" t="s">
        <v>36</v>
      </c>
      <c r="G8950">
        <v>2</v>
      </c>
      <c r="H8950">
        <v>-16.692979911025031</v>
      </c>
      <c r="I8950">
        <v>9.798894162072011E-2</v>
      </c>
      <c r="J8950" t="s">
        <v>340</v>
      </c>
      <c r="L8950" t="s">
        <v>1440</v>
      </c>
    </row>
    <row r="8951" spans="1:13" x14ac:dyDescent="0.2">
      <c r="A8951" t="s">
        <v>1441</v>
      </c>
      <c r="B8951">
        <v>4.4043E-10</v>
      </c>
      <c r="C8951" t="s">
        <v>35</v>
      </c>
      <c r="D8951" t="s">
        <v>15</v>
      </c>
      <c r="F8951" t="s">
        <v>36</v>
      </c>
      <c r="G8951">
        <v>2</v>
      </c>
      <c r="H8951">
        <v>-21.54326959350907</v>
      </c>
      <c r="I8951">
        <v>9.798894162072011E-2</v>
      </c>
      <c r="J8951" t="s">
        <v>340</v>
      </c>
      <c r="L8951" t="s">
        <v>1441</v>
      </c>
    </row>
    <row r="8952" spans="1:13" x14ac:dyDescent="0.2">
      <c r="A8952" t="s">
        <v>1442</v>
      </c>
      <c r="B8952">
        <v>7.3404E-9</v>
      </c>
      <c r="C8952" t="s">
        <v>35</v>
      </c>
      <c r="D8952" t="s">
        <v>15</v>
      </c>
      <c r="F8952" t="s">
        <v>36</v>
      </c>
      <c r="G8952">
        <v>2</v>
      </c>
      <c r="H8952">
        <v>-18.729872499892029</v>
      </c>
      <c r="I8952">
        <v>9.798894162072011E-2</v>
      </c>
      <c r="J8952" t="s">
        <v>340</v>
      </c>
      <c r="L8952" t="s">
        <v>1442</v>
      </c>
    </row>
    <row r="8953" spans="1:13" x14ac:dyDescent="0.2">
      <c r="A8953" t="s">
        <v>1452</v>
      </c>
      <c r="B8953">
        <v>3.8934000000000002E-10</v>
      </c>
      <c r="C8953" t="s">
        <v>35</v>
      </c>
      <c r="D8953" t="s">
        <v>15</v>
      </c>
      <c r="F8953" t="s">
        <v>36</v>
      </c>
      <c r="G8953">
        <v>2</v>
      </c>
      <c r="H8953">
        <v>-21.666568118067421</v>
      </c>
      <c r="I8953">
        <v>9.798894162072011E-2</v>
      </c>
      <c r="J8953" t="s">
        <v>340</v>
      </c>
      <c r="L8953" t="s">
        <v>1452</v>
      </c>
    </row>
    <row r="8954" spans="1:13" x14ac:dyDescent="0.2">
      <c r="A8954" t="s">
        <v>1453</v>
      </c>
      <c r="B8954">
        <v>4.7130000000000002E-10</v>
      </c>
      <c r="C8954" t="s">
        <v>35</v>
      </c>
      <c r="D8954" t="s">
        <v>15</v>
      </c>
      <c r="F8954" t="s">
        <v>36</v>
      </c>
      <c r="G8954">
        <v>2</v>
      </c>
      <c r="H8954">
        <v>-21.47552628199886</v>
      </c>
      <c r="I8954">
        <v>9.798894162072011E-2</v>
      </c>
      <c r="J8954" t="s">
        <v>340</v>
      </c>
      <c r="L8954" t="s">
        <v>1453</v>
      </c>
    </row>
    <row r="8955" spans="1:13" x14ac:dyDescent="0.2">
      <c r="A8955" t="s">
        <v>1454</v>
      </c>
      <c r="B8955">
        <v>6.1474000000000004E-11</v>
      </c>
      <c r="C8955" t="s">
        <v>35</v>
      </c>
      <c r="D8955" t="s">
        <v>15</v>
      </c>
      <c r="F8955" t="s">
        <v>36</v>
      </c>
      <c r="G8955">
        <v>2</v>
      </c>
      <c r="H8955">
        <v>-23.51240679473371</v>
      </c>
      <c r="I8955">
        <v>9.798894162072011E-2</v>
      </c>
      <c r="J8955" t="s">
        <v>340</v>
      </c>
      <c r="L8955" t="s">
        <v>1454</v>
      </c>
    </row>
    <row r="8956" spans="1:13" x14ac:dyDescent="0.2">
      <c r="A8956" t="s">
        <v>1455</v>
      </c>
      <c r="B8956">
        <v>1.2458999999999999E-8</v>
      </c>
      <c r="C8956" t="s">
        <v>35</v>
      </c>
      <c r="D8956" t="s">
        <v>15</v>
      </c>
      <c r="F8956" t="s">
        <v>36</v>
      </c>
      <c r="G8956">
        <v>2</v>
      </c>
      <c r="H8956">
        <v>-18.20082258362968</v>
      </c>
      <c r="I8956">
        <v>9.798894162072011E-2</v>
      </c>
      <c r="J8956" t="s">
        <v>340</v>
      </c>
      <c r="L8956" t="s">
        <v>1455</v>
      </c>
    </row>
    <row r="8957" spans="1:13" x14ac:dyDescent="0.2">
      <c r="A8957" t="s">
        <v>1456</v>
      </c>
      <c r="B8957">
        <v>6.5981999999999998E-9</v>
      </c>
      <c r="C8957" t="s">
        <v>35</v>
      </c>
      <c r="D8957" t="s">
        <v>15</v>
      </c>
      <c r="F8957" t="s">
        <v>36</v>
      </c>
      <c r="G8957">
        <v>2</v>
      </c>
      <c r="H8957">
        <v>-18.836468952383601</v>
      </c>
      <c r="I8957">
        <v>9.798894162072011E-2</v>
      </c>
      <c r="J8957" t="s">
        <v>340</v>
      </c>
      <c r="L8957" t="s">
        <v>1456</v>
      </c>
    </row>
    <row r="8958" spans="1:13" x14ac:dyDescent="0.2">
      <c r="A8958" t="s">
        <v>1461</v>
      </c>
      <c r="B8958">
        <v>1.0666E-9</v>
      </c>
      <c r="C8958" t="s">
        <v>49</v>
      </c>
      <c r="D8958" t="s">
        <v>15</v>
      </c>
      <c r="F8958" t="s">
        <v>36</v>
      </c>
      <c r="G8958">
        <v>2</v>
      </c>
      <c r="H8958">
        <v>-20.658789817762049</v>
      </c>
      <c r="I8958">
        <v>9.798894162072011E-2</v>
      </c>
      <c r="J8958" t="s">
        <v>340</v>
      </c>
      <c r="L8958" t="s">
        <v>1461</v>
      </c>
    </row>
    <row r="8959" spans="1:13" x14ac:dyDescent="0.2">
      <c r="A8959" t="s">
        <v>1457</v>
      </c>
      <c r="B8959">
        <v>1.7777000000000001E-8</v>
      </c>
      <c r="C8959" t="s">
        <v>49</v>
      </c>
      <c r="D8959" t="s">
        <v>15</v>
      </c>
      <c r="F8959" t="s">
        <v>36</v>
      </c>
      <c r="G8959">
        <v>2</v>
      </c>
      <c r="H8959">
        <v>-17.845360350005858</v>
      </c>
      <c r="I8959">
        <v>9.798894162072011E-2</v>
      </c>
      <c r="J8959" t="s">
        <v>340</v>
      </c>
      <c r="L8959" t="s">
        <v>1457</v>
      </c>
    </row>
    <row r="8960" spans="1:13" x14ac:dyDescent="0.2">
      <c r="A8960" t="s">
        <v>1462</v>
      </c>
      <c r="B8960">
        <v>5.6487000000000004E-10</v>
      </c>
      <c r="C8960" t="s">
        <v>49</v>
      </c>
      <c r="D8960" t="s">
        <v>15</v>
      </c>
      <c r="F8960" t="s">
        <v>36</v>
      </c>
      <c r="G8960">
        <v>2</v>
      </c>
      <c r="H8960">
        <v>-21.294425499752101</v>
      </c>
      <c r="I8960">
        <v>9.798894162072011E-2</v>
      </c>
      <c r="J8960" t="s">
        <v>340</v>
      </c>
      <c r="L8960" t="s">
        <v>1462</v>
      </c>
    </row>
    <row r="8961" spans="1:12" x14ac:dyDescent="0.2">
      <c r="A8961" t="s">
        <v>1458</v>
      </c>
      <c r="B8961">
        <v>9.4146000000000001E-9</v>
      </c>
      <c r="C8961" t="s">
        <v>49</v>
      </c>
      <c r="D8961" t="s">
        <v>15</v>
      </c>
      <c r="F8961" t="s">
        <v>36</v>
      </c>
      <c r="G8961">
        <v>2</v>
      </c>
      <c r="H8961">
        <v>-18.48100416113547</v>
      </c>
      <c r="I8961">
        <v>9.798894162072011E-2</v>
      </c>
      <c r="J8961" t="s">
        <v>340</v>
      </c>
      <c r="L8961" t="s">
        <v>1458</v>
      </c>
    </row>
    <row r="8962" spans="1:12" x14ac:dyDescent="0.2">
      <c r="A8962" t="s">
        <v>341</v>
      </c>
      <c r="B8962">
        <v>2.3616999999999999E-8</v>
      </c>
      <c r="C8962" t="s">
        <v>359</v>
      </c>
      <c r="D8962" t="s">
        <v>15</v>
      </c>
      <c r="F8962" t="s">
        <v>36</v>
      </c>
      <c r="G8962">
        <v>2</v>
      </c>
      <c r="H8962">
        <v>-17.561299045251399</v>
      </c>
      <c r="I8962">
        <v>9.798894162072011E-2</v>
      </c>
      <c r="J8962" t="s">
        <v>340</v>
      </c>
      <c r="L8962" t="s">
        <v>341</v>
      </c>
    </row>
    <row r="8963" spans="1:12" x14ac:dyDescent="0.2">
      <c r="A8963" t="s">
        <v>342</v>
      </c>
      <c r="B8963">
        <v>2.3616999999999999E-8</v>
      </c>
      <c r="C8963" t="s">
        <v>359</v>
      </c>
      <c r="D8963" t="s">
        <v>15</v>
      </c>
      <c r="F8963" t="s">
        <v>36</v>
      </c>
      <c r="G8963">
        <v>2</v>
      </c>
      <c r="H8963">
        <v>-17.561299045251399</v>
      </c>
      <c r="I8963">
        <v>9.798894162072011E-2</v>
      </c>
      <c r="J8963" t="s">
        <v>340</v>
      </c>
      <c r="L8963" t="s">
        <v>342</v>
      </c>
    </row>
    <row r="8964" spans="1:12" x14ac:dyDescent="0.2">
      <c r="A8964" t="s">
        <v>343</v>
      </c>
      <c r="B8964">
        <v>1.2508E-8</v>
      </c>
      <c r="C8964" t="s">
        <v>359</v>
      </c>
      <c r="D8964" t="s">
        <v>15</v>
      </c>
      <c r="F8964" t="s">
        <v>36</v>
      </c>
      <c r="G8964">
        <v>2</v>
      </c>
      <c r="H8964">
        <v>-18.196897397350821</v>
      </c>
      <c r="I8964">
        <v>9.798894162072011E-2</v>
      </c>
      <c r="J8964" t="s">
        <v>340</v>
      </c>
      <c r="L8964" t="s">
        <v>343</v>
      </c>
    </row>
    <row r="8965" spans="1:12" x14ac:dyDescent="0.2">
      <c r="A8965" t="s">
        <v>344</v>
      </c>
      <c r="B8965">
        <v>1.2508E-8</v>
      </c>
      <c r="C8965" t="s">
        <v>359</v>
      </c>
      <c r="D8965" t="s">
        <v>15</v>
      </c>
      <c r="F8965" t="s">
        <v>36</v>
      </c>
      <c r="G8965">
        <v>2</v>
      </c>
      <c r="H8965">
        <v>-18.196897397350821</v>
      </c>
      <c r="I8965">
        <v>9.798894162072011E-2</v>
      </c>
      <c r="J8965" t="s">
        <v>340</v>
      </c>
      <c r="L8965" t="s">
        <v>344</v>
      </c>
    </row>
    <row r="8966" spans="1:12" x14ac:dyDescent="0.2">
      <c r="A8966" t="s">
        <v>345</v>
      </c>
      <c r="B8966">
        <v>2.4797999999999997E-7</v>
      </c>
      <c r="C8966" t="s">
        <v>359</v>
      </c>
      <c r="D8966" t="s">
        <v>15</v>
      </c>
      <c r="F8966" t="s">
        <v>36</v>
      </c>
      <c r="G8966">
        <v>2</v>
      </c>
      <c r="H8966">
        <v>-15.20991773919472</v>
      </c>
      <c r="I8966">
        <v>9.798894162072011E-2</v>
      </c>
      <c r="J8966" t="s">
        <v>340</v>
      </c>
      <c r="L8966" t="s">
        <v>345</v>
      </c>
    </row>
    <row r="8967" spans="1:12" x14ac:dyDescent="0.2">
      <c r="A8967" t="s">
        <v>346</v>
      </c>
      <c r="B8967">
        <v>1.3133E-7</v>
      </c>
      <c r="C8967" t="s">
        <v>359</v>
      </c>
      <c r="D8967" t="s">
        <v>15</v>
      </c>
      <c r="F8967" t="s">
        <v>36</v>
      </c>
      <c r="G8967">
        <v>2</v>
      </c>
      <c r="H8967">
        <v>-15.845552597349339</v>
      </c>
      <c r="I8967">
        <v>9.798894162072011E-2</v>
      </c>
      <c r="J8967" t="s">
        <v>340</v>
      </c>
      <c r="L8967" t="s">
        <v>346</v>
      </c>
    </row>
    <row r="8968" spans="1:12" x14ac:dyDescent="0.2">
      <c r="A8968" t="s">
        <v>347</v>
      </c>
      <c r="B8968">
        <v>4.6489E-8</v>
      </c>
      <c r="C8968" t="s">
        <v>49</v>
      </c>
      <c r="D8968" t="s">
        <v>15</v>
      </c>
      <c r="F8968" t="s">
        <v>36</v>
      </c>
      <c r="G8968">
        <v>2</v>
      </c>
      <c r="H8968">
        <v>-16.884050111477411</v>
      </c>
      <c r="I8968">
        <v>9.798894162072011E-2</v>
      </c>
      <c r="J8968" t="s">
        <v>340</v>
      </c>
      <c r="L8968" t="s">
        <v>347</v>
      </c>
    </row>
    <row r="8969" spans="1:12" x14ac:dyDescent="0.2">
      <c r="A8969" t="s">
        <v>348</v>
      </c>
      <c r="B8969">
        <v>3.3766000000000001E-9</v>
      </c>
      <c r="C8969" t="s">
        <v>49</v>
      </c>
      <c r="D8969" t="s">
        <v>15</v>
      </c>
      <c r="F8969" t="s">
        <v>36</v>
      </c>
      <c r="G8969">
        <v>2</v>
      </c>
      <c r="H8969">
        <v>-19.506396550885459</v>
      </c>
      <c r="I8969">
        <v>9.798894162072011E-2</v>
      </c>
      <c r="J8969" t="s">
        <v>340</v>
      </c>
      <c r="L8969" t="s">
        <v>348</v>
      </c>
    </row>
    <row r="8970" spans="1:12" x14ac:dyDescent="0.2">
      <c r="A8970" t="s">
        <v>349</v>
      </c>
      <c r="B8970">
        <v>1.2213E-8</v>
      </c>
      <c r="C8970" t="s">
        <v>359</v>
      </c>
      <c r="D8970" t="s">
        <v>15</v>
      </c>
      <c r="F8970" t="s">
        <v>36</v>
      </c>
      <c r="G8970">
        <v>2</v>
      </c>
      <c r="H8970">
        <v>-18.220764878757461</v>
      </c>
      <c r="I8970">
        <v>9.798894162072011E-2</v>
      </c>
      <c r="J8970" t="s">
        <v>340</v>
      </c>
      <c r="L8970" t="s">
        <v>349</v>
      </c>
    </row>
    <row r="8971" spans="1:12" x14ac:dyDescent="0.2">
      <c r="A8971" t="s">
        <v>350</v>
      </c>
      <c r="B8971">
        <v>2.0354999999999999E-7</v>
      </c>
      <c r="C8971" t="s">
        <v>359</v>
      </c>
      <c r="D8971" t="s">
        <v>15</v>
      </c>
      <c r="F8971" t="s">
        <v>36</v>
      </c>
      <c r="G8971">
        <v>2</v>
      </c>
      <c r="H8971">
        <v>-15.40735416199742</v>
      </c>
      <c r="I8971">
        <v>9.798894162072011E-2</v>
      </c>
      <c r="J8971" t="s">
        <v>340</v>
      </c>
      <c r="L8971" t="s">
        <v>350</v>
      </c>
    </row>
    <row r="8972" spans="1:12" x14ac:dyDescent="0.2">
      <c r="A8972" t="s">
        <v>351</v>
      </c>
      <c r="B8972">
        <v>6.4681999999999996E-9</v>
      </c>
      <c r="C8972" t="s">
        <v>359</v>
      </c>
      <c r="D8972" t="s">
        <v>15</v>
      </c>
      <c r="F8972" t="s">
        <v>36</v>
      </c>
      <c r="G8972">
        <v>2</v>
      </c>
      <c r="H8972">
        <v>-18.856367974250119</v>
      </c>
      <c r="I8972">
        <v>9.798894162072011E-2</v>
      </c>
      <c r="J8972" t="s">
        <v>340</v>
      </c>
      <c r="L8972" t="s">
        <v>351</v>
      </c>
    </row>
    <row r="8973" spans="1:12" x14ac:dyDescent="0.2">
      <c r="A8973" t="s">
        <v>352</v>
      </c>
      <c r="B8973">
        <v>1.078E-7</v>
      </c>
      <c r="C8973" t="s">
        <v>359</v>
      </c>
      <c r="D8973" t="s">
        <v>15</v>
      </c>
      <c r="F8973" t="s">
        <v>36</v>
      </c>
      <c r="G8973">
        <v>2</v>
      </c>
      <c r="H8973">
        <v>-16.042988178471511</v>
      </c>
      <c r="I8973">
        <v>9.798894162072011E-2</v>
      </c>
      <c r="J8973" t="s">
        <v>340</v>
      </c>
      <c r="L8973" t="s">
        <v>352</v>
      </c>
    </row>
    <row r="8974" spans="1:12" x14ac:dyDescent="0.2">
      <c r="A8974" t="s">
        <v>442</v>
      </c>
      <c r="B8974">
        <v>2.0720999999999999E-3</v>
      </c>
      <c r="C8974" t="s">
        <v>42</v>
      </c>
      <c r="D8974" t="s">
        <v>16</v>
      </c>
      <c r="F8974" t="s">
        <v>36</v>
      </c>
      <c r="G8974">
        <v>2</v>
      </c>
      <c r="H8974">
        <v>-6.1791926932012373</v>
      </c>
      <c r="I8974">
        <v>4.3409845976280087E-2</v>
      </c>
      <c r="J8974" t="s">
        <v>353</v>
      </c>
      <c r="L8974" t="s">
        <v>443</v>
      </c>
    </row>
    <row r="8975" spans="1:12" x14ac:dyDescent="0.2">
      <c r="A8975" t="s">
        <v>354</v>
      </c>
      <c r="B8975">
        <v>-1.8648999999999999E-6</v>
      </c>
      <c r="C8975" t="s">
        <v>49</v>
      </c>
      <c r="D8975" t="s">
        <v>250</v>
      </c>
      <c r="F8975" t="s">
        <v>36</v>
      </c>
      <c r="G8975">
        <v>2</v>
      </c>
      <c r="H8975">
        <v>-13.19230312560901</v>
      </c>
      <c r="I8975">
        <v>4.3409845976280087E-2</v>
      </c>
      <c r="J8975" t="s">
        <v>353</v>
      </c>
      <c r="K8975" t="b">
        <v>1</v>
      </c>
      <c r="L8975" t="s">
        <v>355</v>
      </c>
    </row>
    <row r="8977" spans="1:19" s="2" customFormat="1" x14ac:dyDescent="0.2">
      <c r="A8977" s="2" t="s">
        <v>2</v>
      </c>
      <c r="B8977" s="2" t="s">
        <v>1459</v>
      </c>
    </row>
    <row r="8978" spans="1:19" x14ac:dyDescent="0.2">
      <c r="A8978" t="s">
        <v>4</v>
      </c>
      <c r="B8978" t="s">
        <v>404</v>
      </c>
    </row>
    <row r="8979" spans="1:19" x14ac:dyDescent="0.2">
      <c r="A8979" t="s">
        <v>6</v>
      </c>
      <c r="B8979" t="s">
        <v>1833</v>
      </c>
    </row>
    <row r="8980" spans="1:19" x14ac:dyDescent="0.2">
      <c r="A8980" t="s">
        <v>8</v>
      </c>
      <c r="B8980">
        <v>1</v>
      </c>
    </row>
    <row r="8981" spans="1:19" x14ac:dyDescent="0.2">
      <c r="A8981" t="s">
        <v>9</v>
      </c>
      <c r="B8981" t="s">
        <v>73</v>
      </c>
    </row>
    <row r="8982" spans="1:19" x14ac:dyDescent="0.2">
      <c r="A8982" t="s">
        <v>11</v>
      </c>
      <c r="B8982" t="s">
        <v>12</v>
      </c>
    </row>
    <row r="8983" spans="1:19" x14ac:dyDescent="0.2">
      <c r="A8983" t="s">
        <v>13</v>
      </c>
      <c r="B8983" t="s">
        <v>14</v>
      </c>
    </row>
    <row r="8984" spans="1:19" x14ac:dyDescent="0.2">
      <c r="A8984" t="s">
        <v>15</v>
      </c>
      <c r="B8984" t="s">
        <v>53</v>
      </c>
    </row>
    <row r="8985" spans="1:19" x14ac:dyDescent="0.2">
      <c r="A8985" t="s">
        <v>17</v>
      </c>
    </row>
    <row r="8986" spans="1:19" s="2" customFormat="1" x14ac:dyDescent="0.2">
      <c r="A8986" s="2" t="s">
        <v>18</v>
      </c>
      <c r="B8986" s="2" t="s">
        <v>19</v>
      </c>
      <c r="C8986" s="2" t="s">
        <v>6</v>
      </c>
      <c r="D8986" s="2" t="s">
        <v>15</v>
      </c>
      <c r="E8986" s="2" t="s">
        <v>20</v>
      </c>
      <c r="F8986" s="2" t="s">
        <v>13</v>
      </c>
      <c r="G8986" s="2" t="s">
        <v>21</v>
      </c>
      <c r="H8986" s="2" t="s">
        <v>9</v>
      </c>
      <c r="I8986" s="2" t="s">
        <v>4</v>
      </c>
      <c r="J8986" s="2" t="s">
        <v>1925</v>
      </c>
      <c r="K8986" s="2" t="s">
        <v>1998</v>
      </c>
      <c r="L8986" s="2" t="s">
        <v>2002</v>
      </c>
      <c r="M8986" s="2" t="s">
        <v>2001</v>
      </c>
      <c r="O8986" s="2" t="s">
        <v>2000</v>
      </c>
      <c r="P8986" s="2" t="s">
        <v>2004</v>
      </c>
      <c r="Q8986" s="2" t="s">
        <v>1502</v>
      </c>
      <c r="R8986" s="2" t="s">
        <v>2005</v>
      </c>
      <c r="S8986" s="2" t="s">
        <v>2006</v>
      </c>
    </row>
    <row r="8987" spans="1:19" x14ac:dyDescent="0.2">
      <c r="A8987" t="s">
        <v>335</v>
      </c>
      <c r="B8987">
        <v>3.8502999999999998</v>
      </c>
      <c r="D8987" t="s">
        <v>30</v>
      </c>
      <c r="E8987" t="s">
        <v>336</v>
      </c>
      <c r="F8987" t="s">
        <v>27</v>
      </c>
      <c r="G8987">
        <v>0</v>
      </c>
      <c r="I8987" t="s">
        <v>337</v>
      </c>
    </row>
    <row r="8988" spans="1:19" x14ac:dyDescent="0.2">
      <c r="A8988" t="s">
        <v>29</v>
      </c>
      <c r="B8988">
        <v>0.25026999999999999</v>
      </c>
      <c r="D8988" t="s">
        <v>30</v>
      </c>
      <c r="E8988" t="s">
        <v>31</v>
      </c>
      <c r="F8988" t="s">
        <v>27</v>
      </c>
      <c r="G8988">
        <v>0</v>
      </c>
      <c r="I8988" t="s">
        <v>338</v>
      </c>
    </row>
    <row r="8989" spans="1:19" x14ac:dyDescent="0.2">
      <c r="A8989" t="s">
        <v>1459</v>
      </c>
      <c r="B8989">
        <v>1</v>
      </c>
      <c r="C8989" t="str">
        <f>B8979</f>
        <v>RW</v>
      </c>
      <c r="D8989" t="s">
        <v>53</v>
      </c>
      <c r="E8989" t="s">
        <v>339</v>
      </c>
      <c r="F8989" t="s">
        <v>33</v>
      </c>
      <c r="G8989">
        <v>0</v>
      </c>
      <c r="H8989" t="s">
        <v>73</v>
      </c>
      <c r="J8989">
        <f>VLOOKUP(C8989,'extension - production vol'!$B$6:$D$235,3,0)</f>
        <v>21.59</v>
      </c>
    </row>
    <row r="8990" spans="1:19" x14ac:dyDescent="0.2">
      <c r="A8990" t="s">
        <v>1439</v>
      </c>
      <c r="B8990">
        <v>6.4265290829504533E-9</v>
      </c>
      <c r="C8990" t="s">
        <v>49</v>
      </c>
      <c r="D8990" t="s">
        <v>15</v>
      </c>
      <c r="F8990" t="s">
        <v>36</v>
      </c>
      <c r="G8990">
        <v>0</v>
      </c>
      <c r="H8990" t="s">
        <v>1439</v>
      </c>
      <c r="I8990" t="s">
        <v>340</v>
      </c>
    </row>
    <row r="8991" spans="1:19" x14ac:dyDescent="0.2">
      <c r="A8991" t="s">
        <v>1440</v>
      </c>
      <c r="B8991">
        <v>7.9051994914169298E-8</v>
      </c>
      <c r="C8991" t="s">
        <v>49</v>
      </c>
      <c r="D8991" t="s">
        <v>15</v>
      </c>
      <c r="F8991" t="s">
        <v>36</v>
      </c>
      <c r="G8991">
        <v>0</v>
      </c>
      <c r="H8991" t="s">
        <v>1440</v>
      </c>
      <c r="I8991" t="s">
        <v>340</v>
      </c>
    </row>
    <row r="8992" spans="1:19" x14ac:dyDescent="0.2">
      <c r="A8992" t="s">
        <v>1441</v>
      </c>
      <c r="B8992">
        <v>4.3905136743696912E-9</v>
      </c>
      <c r="C8992" t="s">
        <v>35</v>
      </c>
      <c r="D8992" t="s">
        <v>15</v>
      </c>
      <c r="F8992" t="s">
        <v>36</v>
      </c>
      <c r="G8992">
        <v>0</v>
      </c>
      <c r="H8992" t="s">
        <v>1441</v>
      </c>
      <c r="I8992" t="s">
        <v>340</v>
      </c>
    </row>
    <row r="8993" spans="1:9" x14ac:dyDescent="0.2">
      <c r="A8993" t="s">
        <v>1442</v>
      </c>
      <c r="B8993">
        <v>1.0521308675626849E-7</v>
      </c>
      <c r="C8993" t="s">
        <v>35</v>
      </c>
      <c r="D8993" t="s">
        <v>15</v>
      </c>
      <c r="F8993" t="s">
        <v>36</v>
      </c>
      <c r="G8993">
        <v>0</v>
      </c>
      <c r="H8993" t="s">
        <v>1442</v>
      </c>
      <c r="I8993" t="s">
        <v>340</v>
      </c>
    </row>
    <row r="8994" spans="1:9" x14ac:dyDescent="0.2">
      <c r="A8994" t="s">
        <v>341</v>
      </c>
      <c r="B8994">
        <v>2.1036182300075951E-7</v>
      </c>
      <c r="C8994" t="s">
        <v>35</v>
      </c>
      <c r="D8994" t="s">
        <v>15</v>
      </c>
      <c r="F8994" t="s">
        <v>36</v>
      </c>
      <c r="G8994">
        <v>0</v>
      </c>
      <c r="H8994" t="s">
        <v>341</v>
      </c>
      <c r="I8994" t="s">
        <v>340</v>
      </c>
    </row>
    <row r="8995" spans="1:9" x14ac:dyDescent="0.2">
      <c r="A8995" t="s">
        <v>342</v>
      </c>
      <c r="B8995">
        <v>2.1036182300075951E-7</v>
      </c>
      <c r="C8995" t="s">
        <v>35</v>
      </c>
      <c r="D8995" t="s">
        <v>15</v>
      </c>
      <c r="F8995" t="s">
        <v>36</v>
      </c>
      <c r="G8995">
        <v>0</v>
      </c>
      <c r="H8995" t="s">
        <v>342</v>
      </c>
      <c r="I8995" t="s">
        <v>340</v>
      </c>
    </row>
    <row r="8996" spans="1:9" x14ac:dyDescent="0.2">
      <c r="A8996" t="s">
        <v>343</v>
      </c>
      <c r="B8996">
        <v>1.161457169463653E-7</v>
      </c>
      <c r="C8996" t="s">
        <v>35</v>
      </c>
      <c r="D8996" t="s">
        <v>15</v>
      </c>
      <c r="F8996" t="s">
        <v>36</v>
      </c>
      <c r="G8996">
        <v>0</v>
      </c>
      <c r="H8996" t="s">
        <v>343</v>
      </c>
      <c r="I8996" t="s">
        <v>340</v>
      </c>
    </row>
    <row r="8997" spans="1:9" x14ac:dyDescent="0.2">
      <c r="A8997" t="s">
        <v>344</v>
      </c>
      <c r="B8997">
        <v>1.161457169463653E-7</v>
      </c>
      <c r="C8997" t="s">
        <v>35</v>
      </c>
      <c r="D8997" t="s">
        <v>15</v>
      </c>
      <c r="F8997" t="s">
        <v>36</v>
      </c>
      <c r="G8997">
        <v>0</v>
      </c>
      <c r="H8997" t="s">
        <v>344</v>
      </c>
      <c r="I8997" t="s">
        <v>340</v>
      </c>
    </row>
    <row r="8998" spans="1:9" x14ac:dyDescent="0.2">
      <c r="A8998" t="s">
        <v>345</v>
      </c>
      <c r="B8998">
        <v>2.1895696433061281E-6</v>
      </c>
      <c r="C8998" t="s">
        <v>35</v>
      </c>
      <c r="D8998" t="s">
        <v>15</v>
      </c>
      <c r="F8998" t="s">
        <v>36</v>
      </c>
      <c r="G8998">
        <v>0</v>
      </c>
      <c r="H8998" t="s">
        <v>345</v>
      </c>
      <c r="I8998" t="s">
        <v>340</v>
      </c>
    </row>
    <row r="8999" spans="1:9" x14ac:dyDescent="0.2">
      <c r="A8999" t="s">
        <v>346</v>
      </c>
      <c r="B8999">
        <v>1.2113722961667671E-6</v>
      </c>
      <c r="C8999" t="s">
        <v>35</v>
      </c>
      <c r="D8999" t="s">
        <v>15</v>
      </c>
      <c r="F8999" t="s">
        <v>36</v>
      </c>
      <c r="G8999">
        <v>0</v>
      </c>
      <c r="H8999" t="s">
        <v>346</v>
      </c>
      <c r="I8999" t="s">
        <v>340</v>
      </c>
    </row>
    <row r="9000" spans="1:9" x14ac:dyDescent="0.2">
      <c r="A9000" t="s">
        <v>347</v>
      </c>
      <c r="B9000">
        <v>1.5412295411323661E-7</v>
      </c>
      <c r="C9000" t="s">
        <v>49</v>
      </c>
      <c r="D9000" t="s">
        <v>15</v>
      </c>
      <c r="F9000" t="s">
        <v>36</v>
      </c>
      <c r="G9000">
        <v>0</v>
      </c>
      <c r="H9000" t="s">
        <v>347</v>
      </c>
      <c r="I9000" t="s">
        <v>340</v>
      </c>
    </row>
    <row r="9001" spans="1:9" x14ac:dyDescent="0.2">
      <c r="A9001" t="s">
        <v>348</v>
      </c>
      <c r="B9001">
        <v>3.281510868019834E-9</v>
      </c>
      <c r="C9001" t="s">
        <v>49</v>
      </c>
      <c r="D9001" t="s">
        <v>15</v>
      </c>
      <c r="F9001" t="s">
        <v>36</v>
      </c>
      <c r="G9001">
        <v>0</v>
      </c>
      <c r="H9001" t="s">
        <v>348</v>
      </c>
      <c r="I9001" t="s">
        <v>340</v>
      </c>
    </row>
    <row r="9002" spans="1:9" x14ac:dyDescent="0.2">
      <c r="A9002" t="s">
        <v>349</v>
      </c>
      <c r="B9002">
        <v>9.554485716244923E-8</v>
      </c>
      <c r="C9002" t="s">
        <v>35</v>
      </c>
      <c r="D9002" t="s">
        <v>15</v>
      </c>
      <c r="F9002" t="s">
        <v>36</v>
      </c>
      <c r="G9002">
        <v>0</v>
      </c>
      <c r="H9002" t="s">
        <v>349</v>
      </c>
      <c r="I9002" t="s">
        <v>340</v>
      </c>
    </row>
    <row r="9003" spans="1:9" x14ac:dyDescent="0.2">
      <c r="A9003" t="s">
        <v>350</v>
      </c>
      <c r="B9003">
        <v>2.2976263270017552E-6</v>
      </c>
      <c r="C9003" t="s">
        <v>35</v>
      </c>
      <c r="D9003" t="s">
        <v>15</v>
      </c>
      <c r="F9003" t="s">
        <v>36</v>
      </c>
      <c r="G9003">
        <v>0</v>
      </c>
      <c r="H9003" t="s">
        <v>350</v>
      </c>
      <c r="I9003" t="s">
        <v>340</v>
      </c>
    </row>
    <row r="9004" spans="1:9" x14ac:dyDescent="0.2">
      <c r="A9004" t="s">
        <v>351</v>
      </c>
      <c r="B9004">
        <v>5.3061518888431617E-8</v>
      </c>
      <c r="C9004" t="s">
        <v>35</v>
      </c>
      <c r="D9004" t="s">
        <v>15</v>
      </c>
      <c r="F9004" t="s">
        <v>36</v>
      </c>
      <c r="G9004">
        <v>0</v>
      </c>
      <c r="H9004" t="s">
        <v>351</v>
      </c>
      <c r="I9004" t="s">
        <v>340</v>
      </c>
    </row>
    <row r="9005" spans="1:9" x14ac:dyDescent="0.2">
      <c r="A9005" t="s">
        <v>352</v>
      </c>
      <c r="B9005">
        <v>1.2739314288326559E-6</v>
      </c>
      <c r="C9005" t="s">
        <v>35</v>
      </c>
      <c r="D9005" t="s">
        <v>15</v>
      </c>
      <c r="F9005" t="s">
        <v>36</v>
      </c>
      <c r="G9005">
        <v>0</v>
      </c>
      <c r="H9005" t="s">
        <v>352</v>
      </c>
      <c r="I9005" t="s">
        <v>340</v>
      </c>
    </row>
    <row r="9006" spans="1:9" x14ac:dyDescent="0.2">
      <c r="A9006" t="s">
        <v>442</v>
      </c>
      <c r="B9006">
        <v>3.7025999999999999E-3</v>
      </c>
      <c r="C9006" t="s">
        <v>42</v>
      </c>
      <c r="D9006" t="s">
        <v>16</v>
      </c>
      <c r="F9006" t="s">
        <v>36</v>
      </c>
      <c r="G9006">
        <v>0</v>
      </c>
      <c r="H9006" t="s">
        <v>443</v>
      </c>
      <c r="I9006" t="s">
        <v>353</v>
      </c>
    </row>
    <row r="9007" spans="1:9" x14ac:dyDescent="0.2">
      <c r="A9007" t="s">
        <v>354</v>
      </c>
      <c r="B9007">
        <v>-3.3322999999999998E-6</v>
      </c>
      <c r="C9007" t="s">
        <v>49</v>
      </c>
      <c r="D9007" t="s">
        <v>250</v>
      </c>
      <c r="F9007" t="s">
        <v>36</v>
      </c>
      <c r="G9007">
        <v>0</v>
      </c>
      <c r="H9007" t="s">
        <v>355</v>
      </c>
      <c r="I9007" t="s">
        <v>353</v>
      </c>
    </row>
    <row r="9009" spans="1:19" s="2" customFormat="1" x14ac:dyDescent="0.2">
      <c r="A9009" s="2" t="s">
        <v>2</v>
      </c>
      <c r="B9009" s="2" t="s">
        <v>1460</v>
      </c>
    </row>
    <row r="9010" spans="1:19" x14ac:dyDescent="0.2">
      <c r="A9010" t="s">
        <v>4</v>
      </c>
      <c r="B9010" t="s">
        <v>404</v>
      </c>
    </row>
    <row r="9011" spans="1:19" x14ac:dyDescent="0.2">
      <c r="A9011" t="s">
        <v>6</v>
      </c>
      <c r="B9011" t="s">
        <v>1833</v>
      </c>
    </row>
    <row r="9012" spans="1:19" x14ac:dyDescent="0.2">
      <c r="A9012" t="s">
        <v>8</v>
      </c>
      <c r="B9012">
        <v>1</v>
      </c>
    </row>
    <row r="9013" spans="1:19" x14ac:dyDescent="0.2">
      <c r="A9013" t="s">
        <v>9</v>
      </c>
      <c r="B9013" t="s">
        <v>73</v>
      </c>
    </row>
    <row r="9014" spans="1:19" x14ac:dyDescent="0.2">
      <c r="A9014" t="s">
        <v>11</v>
      </c>
      <c r="B9014" t="s">
        <v>12</v>
      </c>
    </row>
    <row r="9015" spans="1:19" x14ac:dyDescent="0.2">
      <c r="A9015" t="s">
        <v>13</v>
      </c>
      <c r="B9015" t="s">
        <v>14</v>
      </c>
    </row>
    <row r="9016" spans="1:19" x14ac:dyDescent="0.2">
      <c r="A9016" t="s">
        <v>15</v>
      </c>
      <c r="B9016" t="s">
        <v>53</v>
      </c>
    </row>
    <row r="9017" spans="1:19" x14ac:dyDescent="0.2">
      <c r="A9017" t="s">
        <v>17</v>
      </c>
    </row>
    <row r="9018" spans="1:19" s="2" customFormat="1" x14ac:dyDescent="0.2">
      <c r="A9018" s="2" t="s">
        <v>18</v>
      </c>
      <c r="B9018" s="2" t="s">
        <v>19</v>
      </c>
      <c r="C9018" s="2" t="s">
        <v>6</v>
      </c>
      <c r="D9018" s="2" t="s">
        <v>15</v>
      </c>
      <c r="E9018" s="2" t="s">
        <v>20</v>
      </c>
      <c r="F9018" s="2" t="s">
        <v>13</v>
      </c>
      <c r="G9018" s="2" t="s">
        <v>21</v>
      </c>
      <c r="H9018" s="2" t="s">
        <v>9</v>
      </c>
      <c r="I9018" s="2" t="s">
        <v>4</v>
      </c>
      <c r="J9018" s="2" t="s">
        <v>1925</v>
      </c>
      <c r="K9018" s="2" t="s">
        <v>1998</v>
      </c>
      <c r="L9018" s="2" t="s">
        <v>2002</v>
      </c>
      <c r="M9018" s="2" t="s">
        <v>2001</v>
      </c>
      <c r="O9018" s="2" t="s">
        <v>2000</v>
      </c>
      <c r="P9018" s="2" t="s">
        <v>2004</v>
      </c>
      <c r="Q9018" s="2" t="s">
        <v>1502</v>
      </c>
      <c r="R9018" s="2" t="s">
        <v>2005</v>
      </c>
      <c r="S9018" s="2" t="s">
        <v>2006</v>
      </c>
    </row>
    <row r="9019" spans="1:19" x14ac:dyDescent="0.2">
      <c r="A9019" t="s">
        <v>335</v>
      </c>
      <c r="B9019">
        <v>3.8502999999999998</v>
      </c>
      <c r="D9019" t="s">
        <v>30</v>
      </c>
      <c r="E9019" t="s">
        <v>336</v>
      </c>
      <c r="F9019" t="s">
        <v>27</v>
      </c>
      <c r="G9019">
        <v>0</v>
      </c>
      <c r="I9019" t="s">
        <v>337</v>
      </c>
    </row>
    <row r="9020" spans="1:19" x14ac:dyDescent="0.2">
      <c r="A9020" t="s">
        <v>29</v>
      </c>
      <c r="B9020">
        <v>0.25026999999999999</v>
      </c>
      <c r="D9020" t="s">
        <v>30</v>
      </c>
      <c r="E9020" t="s">
        <v>31</v>
      </c>
      <c r="F9020" t="s">
        <v>27</v>
      </c>
      <c r="G9020">
        <v>0</v>
      </c>
      <c r="I9020" t="s">
        <v>338</v>
      </c>
    </row>
    <row r="9021" spans="1:19" x14ac:dyDescent="0.2">
      <c r="A9021" t="s">
        <v>1460</v>
      </c>
      <c r="B9021">
        <v>1</v>
      </c>
      <c r="C9021" t="str">
        <f>B9011</f>
        <v>RW</v>
      </c>
      <c r="D9021" t="s">
        <v>53</v>
      </c>
      <c r="E9021" t="s">
        <v>339</v>
      </c>
      <c r="F9021" t="s">
        <v>33</v>
      </c>
      <c r="G9021">
        <v>0</v>
      </c>
      <c r="H9021" t="s">
        <v>73</v>
      </c>
      <c r="J9021">
        <f>VLOOKUP(C9021,'extension - production vol'!$B$6:$D$235,3,0)</f>
        <v>21.59</v>
      </c>
    </row>
    <row r="9022" spans="1:19" x14ac:dyDescent="0.2">
      <c r="A9022" t="s">
        <v>1434</v>
      </c>
      <c r="B9022">
        <v>3.3521534714391271E-8</v>
      </c>
      <c r="C9022" t="s">
        <v>49</v>
      </c>
      <c r="D9022" t="s">
        <v>15</v>
      </c>
      <c r="F9022" t="s">
        <v>36</v>
      </c>
      <c r="G9022">
        <v>0</v>
      </c>
      <c r="H9022" t="s">
        <v>1434</v>
      </c>
      <c r="I9022" t="s">
        <v>340</v>
      </c>
    </row>
    <row r="9023" spans="1:19" x14ac:dyDescent="0.2">
      <c r="A9023" t="s">
        <v>1435</v>
      </c>
      <c r="B9023">
        <v>1.7708617649119798E-8</v>
      </c>
      <c r="C9023" t="s">
        <v>49</v>
      </c>
      <c r="D9023" t="s">
        <v>15</v>
      </c>
      <c r="F9023" t="s">
        <v>36</v>
      </c>
      <c r="G9023">
        <v>0</v>
      </c>
      <c r="H9023" t="s">
        <v>1435</v>
      </c>
      <c r="I9023" t="s">
        <v>340</v>
      </c>
    </row>
    <row r="9024" spans="1:19" x14ac:dyDescent="0.2">
      <c r="A9024" t="s">
        <v>1452</v>
      </c>
      <c r="B9024">
        <v>3.0570455872195341E-10</v>
      </c>
      <c r="C9024" t="s">
        <v>35</v>
      </c>
      <c r="D9024" t="s">
        <v>15</v>
      </c>
      <c r="F9024" t="s">
        <v>36</v>
      </c>
      <c r="G9024">
        <v>0</v>
      </c>
      <c r="H9024" t="s">
        <v>1452</v>
      </c>
      <c r="I9024" t="s">
        <v>340</v>
      </c>
    </row>
    <row r="9025" spans="1:9" x14ac:dyDescent="0.2">
      <c r="A9025" t="s">
        <v>1453</v>
      </c>
      <c r="B9025">
        <v>3.7018911407736551E-10</v>
      </c>
      <c r="C9025" t="s">
        <v>35</v>
      </c>
      <c r="D9025" t="s">
        <v>15</v>
      </c>
      <c r="F9025" t="s">
        <v>36</v>
      </c>
      <c r="G9025">
        <v>0</v>
      </c>
      <c r="H9025" t="s">
        <v>1453</v>
      </c>
      <c r="I9025" t="s">
        <v>340</v>
      </c>
    </row>
    <row r="9026" spans="1:9" x14ac:dyDescent="0.2">
      <c r="A9026" t="s">
        <v>1454</v>
      </c>
      <c r="B9026">
        <v>4.824400067330827E-11</v>
      </c>
      <c r="C9026" t="s">
        <v>35</v>
      </c>
      <c r="D9026" t="s">
        <v>15</v>
      </c>
      <c r="F9026" t="s">
        <v>36</v>
      </c>
      <c r="G9026">
        <v>0</v>
      </c>
      <c r="H9026" t="s">
        <v>1454</v>
      </c>
      <c r="I9026" t="s">
        <v>340</v>
      </c>
    </row>
    <row r="9027" spans="1:9" x14ac:dyDescent="0.2">
      <c r="A9027" t="s">
        <v>1455</v>
      </c>
      <c r="B9027">
        <v>9.7920991465625702E-9</v>
      </c>
      <c r="C9027" t="s">
        <v>35</v>
      </c>
      <c r="D9027" t="s">
        <v>15</v>
      </c>
      <c r="F9027" t="s">
        <v>36</v>
      </c>
      <c r="G9027">
        <v>0</v>
      </c>
      <c r="H9027" t="s">
        <v>1455</v>
      </c>
      <c r="I9027" t="s">
        <v>340</v>
      </c>
    </row>
    <row r="9028" spans="1:9" x14ac:dyDescent="0.2">
      <c r="A9028" t="s">
        <v>1456</v>
      </c>
      <c r="B9028">
        <v>5.1826475970831156E-9</v>
      </c>
      <c r="C9028" t="s">
        <v>35</v>
      </c>
      <c r="D9028" t="s">
        <v>15</v>
      </c>
      <c r="F9028" t="s">
        <v>36</v>
      </c>
      <c r="G9028">
        <v>0</v>
      </c>
      <c r="H9028" t="s">
        <v>1456</v>
      </c>
      <c r="I9028" t="s">
        <v>340</v>
      </c>
    </row>
    <row r="9029" spans="1:9" x14ac:dyDescent="0.2">
      <c r="A9029" t="s">
        <v>1461</v>
      </c>
      <c r="B9029">
        <v>5.3404337904433668E-9</v>
      </c>
      <c r="C9029" t="s">
        <v>49</v>
      </c>
      <c r="D9029" t="s">
        <v>15</v>
      </c>
      <c r="F9029" t="s">
        <v>36</v>
      </c>
      <c r="G9029">
        <v>0</v>
      </c>
      <c r="H9029" t="s">
        <v>1461</v>
      </c>
      <c r="I9029" t="s">
        <v>340</v>
      </c>
    </row>
    <row r="9030" spans="1:9" x14ac:dyDescent="0.2">
      <c r="A9030" t="s">
        <v>1457</v>
      </c>
      <c r="B9030">
        <v>6.2434324500307844E-8</v>
      </c>
      <c r="C9030" t="s">
        <v>49</v>
      </c>
      <c r="D9030" t="s">
        <v>15</v>
      </c>
      <c r="F9030" t="s">
        <v>36</v>
      </c>
      <c r="G9030">
        <v>0</v>
      </c>
      <c r="H9030" t="s">
        <v>1457</v>
      </c>
      <c r="I9030" t="s">
        <v>340</v>
      </c>
    </row>
    <row r="9031" spans="1:9" x14ac:dyDescent="0.2">
      <c r="A9031" t="s">
        <v>1462</v>
      </c>
      <c r="B9031">
        <v>1.9816111689228142E-9</v>
      </c>
      <c r="C9031" t="s">
        <v>49</v>
      </c>
      <c r="D9031" t="s">
        <v>15</v>
      </c>
      <c r="F9031" t="s">
        <v>36</v>
      </c>
      <c r="G9031">
        <v>0</v>
      </c>
      <c r="H9031" t="s">
        <v>1462</v>
      </c>
      <c r="I9031" t="s">
        <v>340</v>
      </c>
    </row>
    <row r="9032" spans="1:9" x14ac:dyDescent="0.2">
      <c r="A9032" t="s">
        <v>1458</v>
      </c>
      <c r="B9032">
        <v>3.3001000093019847E-8</v>
      </c>
      <c r="C9032" t="s">
        <v>49</v>
      </c>
      <c r="D9032" t="s">
        <v>15</v>
      </c>
      <c r="F9032" t="s">
        <v>36</v>
      </c>
      <c r="G9032">
        <v>0</v>
      </c>
      <c r="H9032" t="s">
        <v>1458</v>
      </c>
      <c r="I9032" t="s">
        <v>340</v>
      </c>
    </row>
    <row r="9033" spans="1:9" x14ac:dyDescent="0.2">
      <c r="A9033" t="s">
        <v>442</v>
      </c>
      <c r="B9033">
        <v>3.7025999999999999E-3</v>
      </c>
      <c r="C9033" t="s">
        <v>42</v>
      </c>
      <c r="D9033" t="s">
        <v>16</v>
      </c>
      <c r="F9033" t="s">
        <v>36</v>
      </c>
      <c r="G9033">
        <v>0</v>
      </c>
      <c r="H9033" t="s">
        <v>443</v>
      </c>
      <c r="I9033" t="s">
        <v>353</v>
      </c>
    </row>
    <row r="9034" spans="1:9" x14ac:dyDescent="0.2">
      <c r="A9034" t="s">
        <v>354</v>
      </c>
      <c r="B9034">
        <v>-3.3322999999999998E-6</v>
      </c>
      <c r="C9034" t="s">
        <v>49</v>
      </c>
      <c r="D9034" t="s">
        <v>250</v>
      </c>
      <c r="F9034" t="s">
        <v>36</v>
      </c>
      <c r="G9034">
        <v>0</v>
      </c>
      <c r="H9034" t="s">
        <v>355</v>
      </c>
      <c r="I9034" t="s">
        <v>353</v>
      </c>
    </row>
    <row r="9036" spans="1:9" s="2" customFormat="1" x14ac:dyDescent="0.2">
      <c r="A9036" s="2" t="s">
        <v>2</v>
      </c>
      <c r="B9036" s="2" t="s">
        <v>332</v>
      </c>
    </row>
    <row r="9037" spans="1:9" x14ac:dyDescent="0.2">
      <c r="A9037" t="s">
        <v>4</v>
      </c>
      <c r="B9037" t="s">
        <v>356</v>
      </c>
    </row>
    <row r="9038" spans="1:9" x14ac:dyDescent="0.2">
      <c r="A9038" t="s">
        <v>6</v>
      </c>
      <c r="B9038" t="s">
        <v>1833</v>
      </c>
    </row>
    <row r="9039" spans="1:9" x14ac:dyDescent="0.2">
      <c r="A9039" t="s">
        <v>8</v>
      </c>
      <c r="B9039">
        <v>1</v>
      </c>
    </row>
    <row r="9040" spans="1:9" x14ac:dyDescent="0.2">
      <c r="A9040" t="s">
        <v>9</v>
      </c>
      <c r="B9040" t="s">
        <v>73</v>
      </c>
    </row>
    <row r="9041" spans="1:22" x14ac:dyDescent="0.2">
      <c r="A9041" t="s">
        <v>11</v>
      </c>
      <c r="B9041" t="s">
        <v>12</v>
      </c>
    </row>
    <row r="9042" spans="1:22" x14ac:dyDescent="0.2">
      <c r="A9042" t="s">
        <v>13</v>
      </c>
      <c r="B9042" t="s">
        <v>14</v>
      </c>
    </row>
    <row r="9043" spans="1:22" x14ac:dyDescent="0.2">
      <c r="A9043" t="s">
        <v>15</v>
      </c>
      <c r="B9043" t="s">
        <v>53</v>
      </c>
    </row>
    <row r="9044" spans="1:22" x14ac:dyDescent="0.2">
      <c r="A9044" t="s">
        <v>17</v>
      </c>
    </row>
    <row r="9045" spans="1:22" s="2" customFormat="1" x14ac:dyDescent="0.2">
      <c r="A9045" s="2" t="s">
        <v>18</v>
      </c>
      <c r="B9045" s="2" t="s">
        <v>19</v>
      </c>
      <c r="C9045" s="2" t="s">
        <v>6</v>
      </c>
      <c r="D9045" s="2" t="s">
        <v>15</v>
      </c>
      <c r="E9045" s="2" t="s">
        <v>20</v>
      </c>
      <c r="F9045" s="2" t="s">
        <v>13</v>
      </c>
      <c r="G9045" s="2" t="s">
        <v>21</v>
      </c>
      <c r="H9045" s="2" t="s">
        <v>22</v>
      </c>
      <c r="I9045" s="2" t="s">
        <v>23</v>
      </c>
      <c r="J9045" s="2" t="s">
        <v>4</v>
      </c>
      <c r="K9045" s="2" t="s">
        <v>24</v>
      </c>
      <c r="L9045" s="2" t="s">
        <v>9</v>
      </c>
      <c r="M9045" s="2" t="s">
        <v>1998</v>
      </c>
      <c r="O9045" s="2" t="s">
        <v>2002</v>
      </c>
      <c r="P9045" s="2" t="s">
        <v>2003</v>
      </c>
      <c r="Q9045" s="2" t="s">
        <v>2001</v>
      </c>
      <c r="R9045" s="2" t="s">
        <v>2000</v>
      </c>
      <c r="S9045" s="2" t="s">
        <v>2004</v>
      </c>
      <c r="T9045" s="2" t="s">
        <v>1502</v>
      </c>
      <c r="U9045" s="2" t="s">
        <v>2005</v>
      </c>
      <c r="V9045" s="2" t="s">
        <v>2006</v>
      </c>
    </row>
    <row r="9046" spans="1:22" x14ac:dyDescent="0.2">
      <c r="A9046" t="s">
        <v>335</v>
      </c>
      <c r="B9046">
        <v>3.8502999999999998</v>
      </c>
      <c r="D9046" t="s">
        <v>30</v>
      </c>
      <c r="E9046" t="s">
        <v>336</v>
      </c>
      <c r="F9046" t="s">
        <v>27</v>
      </c>
      <c r="G9046">
        <v>2</v>
      </c>
      <c r="H9046">
        <v>1.348151067341848</v>
      </c>
      <c r="I9046">
        <v>4.3409845976280087E-2</v>
      </c>
      <c r="J9046" t="s">
        <v>337</v>
      </c>
    </row>
    <row r="9047" spans="1:22" x14ac:dyDescent="0.2">
      <c r="A9047" t="s">
        <v>29</v>
      </c>
      <c r="B9047">
        <v>0.25026999999999999</v>
      </c>
      <c r="D9047" t="s">
        <v>30</v>
      </c>
      <c r="E9047" t="s">
        <v>31</v>
      </c>
      <c r="F9047" t="s">
        <v>27</v>
      </c>
      <c r="G9047">
        <v>2</v>
      </c>
      <c r="H9047">
        <v>-1.385214943900327</v>
      </c>
      <c r="I9047">
        <v>2.439508208471609E-2</v>
      </c>
      <c r="J9047" t="s">
        <v>358</v>
      </c>
    </row>
    <row r="9048" spans="1:22" x14ac:dyDescent="0.2">
      <c r="A9048" t="s">
        <v>332</v>
      </c>
      <c r="B9048">
        <v>1</v>
      </c>
      <c r="C9048" t="str">
        <f>B9038</f>
        <v>RW</v>
      </c>
      <c r="D9048" t="s">
        <v>53</v>
      </c>
      <c r="E9048" t="s">
        <v>339</v>
      </c>
      <c r="F9048" t="s">
        <v>33</v>
      </c>
      <c r="G9048">
        <v>0</v>
      </c>
      <c r="H9048">
        <v>1</v>
      </c>
      <c r="L9048" t="s">
        <v>73</v>
      </c>
      <c r="M9048">
        <f>VLOOKUP(C9048,'extension - production vol'!$B$6:$D$235,3,0)</f>
        <v>21.59</v>
      </c>
    </row>
    <row r="9049" spans="1:22" x14ac:dyDescent="0.2">
      <c r="A9049" t="s">
        <v>1434</v>
      </c>
      <c r="B9049">
        <v>9.5377999999999999E-9</v>
      </c>
      <c r="C9049" t="s">
        <v>49</v>
      </c>
      <c r="D9049" t="s">
        <v>15</v>
      </c>
      <c r="F9049" t="s">
        <v>36</v>
      </c>
      <c r="G9049">
        <v>2</v>
      </c>
      <c r="H9049">
        <v>-18.46800298604678</v>
      </c>
      <c r="I9049">
        <v>9.798894162072011E-2</v>
      </c>
      <c r="J9049" t="s">
        <v>340</v>
      </c>
      <c r="L9049" t="s">
        <v>1434</v>
      </c>
    </row>
    <row r="9050" spans="1:22" x14ac:dyDescent="0.2">
      <c r="A9050" t="s">
        <v>1435</v>
      </c>
      <c r="B9050">
        <v>5.0512999999999997E-9</v>
      </c>
      <c r="C9050" t="s">
        <v>49</v>
      </c>
      <c r="D9050" t="s">
        <v>15</v>
      </c>
      <c r="F9050" t="s">
        <v>36</v>
      </c>
      <c r="G9050">
        <v>2</v>
      </c>
      <c r="H9050">
        <v>-19.10362020104489</v>
      </c>
      <c r="I9050">
        <v>9.798894162072011E-2</v>
      </c>
      <c r="J9050" t="s">
        <v>340</v>
      </c>
      <c r="L9050" t="s">
        <v>1435</v>
      </c>
    </row>
    <row r="9051" spans="1:22" x14ac:dyDescent="0.2">
      <c r="A9051" t="s">
        <v>1439</v>
      </c>
      <c r="B9051">
        <v>2.7893999999999999E-9</v>
      </c>
      <c r="C9051" t="s">
        <v>49</v>
      </c>
      <c r="D9051" t="s">
        <v>15</v>
      </c>
      <c r="F9051" t="s">
        <v>36</v>
      </c>
      <c r="G9051">
        <v>2</v>
      </c>
      <c r="H9051">
        <v>-19.697439318003951</v>
      </c>
      <c r="I9051">
        <v>9.798894162072011E-2</v>
      </c>
      <c r="J9051" t="s">
        <v>340</v>
      </c>
      <c r="L9051" t="s">
        <v>1439</v>
      </c>
    </row>
    <row r="9052" spans="1:22" x14ac:dyDescent="0.2">
      <c r="A9052" t="s">
        <v>1440</v>
      </c>
      <c r="B9052">
        <v>5.6277000000000002E-8</v>
      </c>
      <c r="C9052" t="s">
        <v>49</v>
      </c>
      <c r="D9052" t="s">
        <v>15</v>
      </c>
      <c r="F9052" t="s">
        <v>36</v>
      </c>
      <c r="G9052">
        <v>2</v>
      </c>
      <c r="H9052">
        <v>-16.692979911025031</v>
      </c>
      <c r="I9052">
        <v>9.798894162072011E-2</v>
      </c>
      <c r="J9052" t="s">
        <v>340</v>
      </c>
      <c r="L9052" t="s">
        <v>1440</v>
      </c>
    </row>
    <row r="9053" spans="1:22" x14ac:dyDescent="0.2">
      <c r="A9053" t="s">
        <v>1441</v>
      </c>
      <c r="B9053">
        <v>4.4043E-10</v>
      </c>
      <c r="C9053" t="s">
        <v>35</v>
      </c>
      <c r="D9053" t="s">
        <v>15</v>
      </c>
      <c r="F9053" t="s">
        <v>36</v>
      </c>
      <c r="G9053">
        <v>2</v>
      </c>
      <c r="H9053">
        <v>-21.54326959350907</v>
      </c>
      <c r="I9053">
        <v>9.798894162072011E-2</v>
      </c>
      <c r="J9053" t="s">
        <v>340</v>
      </c>
      <c r="L9053" t="s">
        <v>1441</v>
      </c>
    </row>
    <row r="9054" spans="1:22" x14ac:dyDescent="0.2">
      <c r="A9054" t="s">
        <v>1442</v>
      </c>
      <c r="B9054">
        <v>7.3404E-9</v>
      </c>
      <c r="C9054" t="s">
        <v>35</v>
      </c>
      <c r="D9054" t="s">
        <v>15</v>
      </c>
      <c r="F9054" t="s">
        <v>36</v>
      </c>
      <c r="G9054">
        <v>2</v>
      </c>
      <c r="H9054">
        <v>-18.729872499892029</v>
      </c>
      <c r="I9054">
        <v>9.798894162072011E-2</v>
      </c>
      <c r="J9054" t="s">
        <v>340</v>
      </c>
      <c r="L9054" t="s">
        <v>1442</v>
      </c>
    </row>
    <row r="9055" spans="1:22" x14ac:dyDescent="0.2">
      <c r="A9055" t="s">
        <v>1452</v>
      </c>
      <c r="B9055">
        <v>3.8934000000000002E-10</v>
      </c>
      <c r="C9055" t="s">
        <v>35</v>
      </c>
      <c r="D9055" t="s">
        <v>15</v>
      </c>
      <c r="F9055" t="s">
        <v>36</v>
      </c>
      <c r="G9055">
        <v>2</v>
      </c>
      <c r="H9055">
        <v>-21.666568118067421</v>
      </c>
      <c r="I9055">
        <v>9.798894162072011E-2</v>
      </c>
      <c r="J9055" t="s">
        <v>340</v>
      </c>
      <c r="L9055" t="s">
        <v>1452</v>
      </c>
    </row>
    <row r="9056" spans="1:22" x14ac:dyDescent="0.2">
      <c r="A9056" t="s">
        <v>1453</v>
      </c>
      <c r="B9056">
        <v>4.7130000000000002E-10</v>
      </c>
      <c r="C9056" t="s">
        <v>35</v>
      </c>
      <c r="D9056" t="s">
        <v>15</v>
      </c>
      <c r="F9056" t="s">
        <v>36</v>
      </c>
      <c r="G9056">
        <v>2</v>
      </c>
      <c r="H9056">
        <v>-21.47552628199886</v>
      </c>
      <c r="I9056">
        <v>9.798894162072011E-2</v>
      </c>
      <c r="J9056" t="s">
        <v>340</v>
      </c>
      <c r="L9056" t="s">
        <v>1453</v>
      </c>
    </row>
    <row r="9057" spans="1:12" x14ac:dyDescent="0.2">
      <c r="A9057" t="s">
        <v>1454</v>
      </c>
      <c r="B9057">
        <v>6.1474000000000004E-11</v>
      </c>
      <c r="C9057" t="s">
        <v>35</v>
      </c>
      <c r="D9057" t="s">
        <v>15</v>
      </c>
      <c r="F9057" t="s">
        <v>36</v>
      </c>
      <c r="G9057">
        <v>2</v>
      </c>
      <c r="H9057">
        <v>-23.51240679473371</v>
      </c>
      <c r="I9057">
        <v>9.798894162072011E-2</v>
      </c>
      <c r="J9057" t="s">
        <v>340</v>
      </c>
      <c r="L9057" t="s">
        <v>1454</v>
      </c>
    </row>
    <row r="9058" spans="1:12" x14ac:dyDescent="0.2">
      <c r="A9058" t="s">
        <v>1455</v>
      </c>
      <c r="B9058">
        <v>1.2458999999999999E-8</v>
      </c>
      <c r="C9058" t="s">
        <v>35</v>
      </c>
      <c r="D9058" t="s">
        <v>15</v>
      </c>
      <c r="F9058" t="s">
        <v>36</v>
      </c>
      <c r="G9058">
        <v>2</v>
      </c>
      <c r="H9058">
        <v>-18.20082258362968</v>
      </c>
      <c r="I9058">
        <v>9.798894162072011E-2</v>
      </c>
      <c r="J9058" t="s">
        <v>340</v>
      </c>
      <c r="L9058" t="s">
        <v>1455</v>
      </c>
    </row>
    <row r="9059" spans="1:12" x14ac:dyDescent="0.2">
      <c r="A9059" t="s">
        <v>1456</v>
      </c>
      <c r="B9059">
        <v>6.5981999999999998E-9</v>
      </c>
      <c r="C9059" t="s">
        <v>35</v>
      </c>
      <c r="D9059" t="s">
        <v>15</v>
      </c>
      <c r="F9059" t="s">
        <v>36</v>
      </c>
      <c r="G9059">
        <v>2</v>
      </c>
      <c r="H9059">
        <v>-18.836468952383601</v>
      </c>
      <c r="I9059">
        <v>9.798894162072011E-2</v>
      </c>
      <c r="J9059" t="s">
        <v>340</v>
      </c>
      <c r="L9059" t="s">
        <v>1456</v>
      </c>
    </row>
    <row r="9060" spans="1:12" x14ac:dyDescent="0.2">
      <c r="A9060" t="s">
        <v>1461</v>
      </c>
      <c r="B9060">
        <v>1.0666E-9</v>
      </c>
      <c r="C9060" t="s">
        <v>49</v>
      </c>
      <c r="D9060" t="s">
        <v>15</v>
      </c>
      <c r="F9060" t="s">
        <v>36</v>
      </c>
      <c r="G9060">
        <v>2</v>
      </c>
      <c r="H9060">
        <v>-20.658789817762049</v>
      </c>
      <c r="I9060">
        <v>9.798894162072011E-2</v>
      </c>
      <c r="J9060" t="s">
        <v>340</v>
      </c>
      <c r="L9060" t="s">
        <v>1461</v>
      </c>
    </row>
    <row r="9061" spans="1:12" x14ac:dyDescent="0.2">
      <c r="A9061" t="s">
        <v>1457</v>
      </c>
      <c r="B9061">
        <v>1.7777000000000001E-8</v>
      </c>
      <c r="C9061" t="s">
        <v>49</v>
      </c>
      <c r="D9061" t="s">
        <v>15</v>
      </c>
      <c r="F9061" t="s">
        <v>36</v>
      </c>
      <c r="G9061">
        <v>2</v>
      </c>
      <c r="H9061">
        <v>-17.845360350005858</v>
      </c>
      <c r="I9061">
        <v>9.798894162072011E-2</v>
      </c>
      <c r="J9061" t="s">
        <v>340</v>
      </c>
      <c r="L9061" t="s">
        <v>1457</v>
      </c>
    </row>
    <row r="9062" spans="1:12" x14ac:dyDescent="0.2">
      <c r="A9062" t="s">
        <v>1462</v>
      </c>
      <c r="B9062">
        <v>5.6487000000000004E-10</v>
      </c>
      <c r="C9062" t="s">
        <v>49</v>
      </c>
      <c r="D9062" t="s">
        <v>15</v>
      </c>
      <c r="F9062" t="s">
        <v>36</v>
      </c>
      <c r="G9062">
        <v>2</v>
      </c>
      <c r="H9062">
        <v>-21.294425499752101</v>
      </c>
      <c r="I9062">
        <v>9.798894162072011E-2</v>
      </c>
      <c r="J9062" t="s">
        <v>340</v>
      </c>
      <c r="L9062" t="s">
        <v>1462</v>
      </c>
    </row>
    <row r="9063" spans="1:12" x14ac:dyDescent="0.2">
      <c r="A9063" t="s">
        <v>1458</v>
      </c>
      <c r="B9063">
        <v>9.4146000000000001E-9</v>
      </c>
      <c r="C9063" t="s">
        <v>49</v>
      </c>
      <c r="D9063" t="s">
        <v>15</v>
      </c>
      <c r="F9063" t="s">
        <v>36</v>
      </c>
      <c r="G9063">
        <v>2</v>
      </c>
      <c r="H9063">
        <v>-18.48100416113547</v>
      </c>
      <c r="I9063">
        <v>9.798894162072011E-2</v>
      </c>
      <c r="J9063" t="s">
        <v>340</v>
      </c>
      <c r="L9063" t="s">
        <v>1458</v>
      </c>
    </row>
    <row r="9064" spans="1:12" x14ac:dyDescent="0.2">
      <c r="A9064" t="s">
        <v>341</v>
      </c>
      <c r="B9064">
        <v>2.3616999999999999E-8</v>
      </c>
      <c r="C9064" t="s">
        <v>359</v>
      </c>
      <c r="D9064" t="s">
        <v>15</v>
      </c>
      <c r="F9064" t="s">
        <v>36</v>
      </c>
      <c r="G9064">
        <v>2</v>
      </c>
      <c r="H9064">
        <v>-17.561299045251399</v>
      </c>
      <c r="I9064">
        <v>9.798894162072011E-2</v>
      </c>
      <c r="J9064" t="s">
        <v>340</v>
      </c>
      <c r="L9064" t="s">
        <v>341</v>
      </c>
    </row>
    <row r="9065" spans="1:12" x14ac:dyDescent="0.2">
      <c r="A9065" t="s">
        <v>342</v>
      </c>
      <c r="B9065">
        <v>2.3616999999999999E-8</v>
      </c>
      <c r="C9065" t="s">
        <v>359</v>
      </c>
      <c r="D9065" t="s">
        <v>15</v>
      </c>
      <c r="F9065" t="s">
        <v>36</v>
      </c>
      <c r="G9065">
        <v>2</v>
      </c>
      <c r="H9065">
        <v>-17.561299045251399</v>
      </c>
      <c r="I9065">
        <v>9.798894162072011E-2</v>
      </c>
      <c r="J9065" t="s">
        <v>340</v>
      </c>
      <c r="L9065" t="s">
        <v>342</v>
      </c>
    </row>
    <row r="9066" spans="1:12" x14ac:dyDescent="0.2">
      <c r="A9066" t="s">
        <v>343</v>
      </c>
      <c r="B9066">
        <v>1.2508E-8</v>
      </c>
      <c r="C9066" t="s">
        <v>359</v>
      </c>
      <c r="D9066" t="s">
        <v>15</v>
      </c>
      <c r="F9066" t="s">
        <v>36</v>
      </c>
      <c r="G9066">
        <v>2</v>
      </c>
      <c r="H9066">
        <v>-18.196897397350821</v>
      </c>
      <c r="I9066">
        <v>9.798894162072011E-2</v>
      </c>
      <c r="J9066" t="s">
        <v>340</v>
      </c>
      <c r="L9066" t="s">
        <v>343</v>
      </c>
    </row>
    <row r="9067" spans="1:12" x14ac:dyDescent="0.2">
      <c r="A9067" t="s">
        <v>344</v>
      </c>
      <c r="B9067">
        <v>1.2508E-8</v>
      </c>
      <c r="C9067" t="s">
        <v>359</v>
      </c>
      <c r="D9067" t="s">
        <v>15</v>
      </c>
      <c r="F9067" t="s">
        <v>36</v>
      </c>
      <c r="G9067">
        <v>2</v>
      </c>
      <c r="H9067">
        <v>-18.196897397350821</v>
      </c>
      <c r="I9067">
        <v>9.798894162072011E-2</v>
      </c>
      <c r="J9067" t="s">
        <v>340</v>
      </c>
      <c r="L9067" t="s">
        <v>344</v>
      </c>
    </row>
    <row r="9068" spans="1:12" x14ac:dyDescent="0.2">
      <c r="A9068" t="s">
        <v>345</v>
      </c>
      <c r="B9068">
        <v>2.4797999999999997E-7</v>
      </c>
      <c r="C9068" t="s">
        <v>359</v>
      </c>
      <c r="D9068" t="s">
        <v>15</v>
      </c>
      <c r="F9068" t="s">
        <v>36</v>
      </c>
      <c r="G9068">
        <v>2</v>
      </c>
      <c r="H9068">
        <v>-15.20991773919472</v>
      </c>
      <c r="I9068">
        <v>9.798894162072011E-2</v>
      </c>
      <c r="J9068" t="s">
        <v>340</v>
      </c>
      <c r="L9068" t="s">
        <v>345</v>
      </c>
    </row>
    <row r="9069" spans="1:12" x14ac:dyDescent="0.2">
      <c r="A9069" t="s">
        <v>346</v>
      </c>
      <c r="B9069">
        <v>1.3133E-7</v>
      </c>
      <c r="C9069" t="s">
        <v>359</v>
      </c>
      <c r="D9069" t="s">
        <v>15</v>
      </c>
      <c r="F9069" t="s">
        <v>36</v>
      </c>
      <c r="G9069">
        <v>2</v>
      </c>
      <c r="H9069">
        <v>-15.845552597349339</v>
      </c>
      <c r="I9069">
        <v>9.798894162072011E-2</v>
      </c>
      <c r="J9069" t="s">
        <v>340</v>
      </c>
      <c r="L9069" t="s">
        <v>346</v>
      </c>
    </row>
    <row r="9070" spans="1:12" x14ac:dyDescent="0.2">
      <c r="A9070" t="s">
        <v>347</v>
      </c>
      <c r="B9070">
        <v>4.6489E-8</v>
      </c>
      <c r="C9070" t="s">
        <v>49</v>
      </c>
      <c r="D9070" t="s">
        <v>15</v>
      </c>
      <c r="F9070" t="s">
        <v>36</v>
      </c>
      <c r="G9070">
        <v>2</v>
      </c>
      <c r="H9070">
        <v>-16.884050111477411</v>
      </c>
      <c r="I9070">
        <v>9.798894162072011E-2</v>
      </c>
      <c r="J9070" t="s">
        <v>340</v>
      </c>
      <c r="L9070" t="s">
        <v>347</v>
      </c>
    </row>
    <row r="9071" spans="1:12" x14ac:dyDescent="0.2">
      <c r="A9071" t="s">
        <v>348</v>
      </c>
      <c r="B9071">
        <v>3.3766000000000001E-9</v>
      </c>
      <c r="C9071" t="s">
        <v>49</v>
      </c>
      <c r="D9071" t="s">
        <v>15</v>
      </c>
      <c r="F9071" t="s">
        <v>36</v>
      </c>
      <c r="G9071">
        <v>2</v>
      </c>
      <c r="H9071">
        <v>-19.506396550885459</v>
      </c>
      <c r="I9071">
        <v>9.798894162072011E-2</v>
      </c>
      <c r="J9071" t="s">
        <v>340</v>
      </c>
      <c r="L9071" t="s">
        <v>348</v>
      </c>
    </row>
    <row r="9072" spans="1:12" x14ac:dyDescent="0.2">
      <c r="A9072" t="s">
        <v>349</v>
      </c>
      <c r="B9072">
        <v>1.2213E-8</v>
      </c>
      <c r="C9072" t="s">
        <v>359</v>
      </c>
      <c r="D9072" t="s">
        <v>15</v>
      </c>
      <c r="F9072" t="s">
        <v>36</v>
      </c>
      <c r="G9072">
        <v>2</v>
      </c>
      <c r="H9072">
        <v>-18.220764878757461</v>
      </c>
      <c r="I9072">
        <v>9.798894162072011E-2</v>
      </c>
      <c r="J9072" t="s">
        <v>340</v>
      </c>
      <c r="L9072" t="s">
        <v>349</v>
      </c>
    </row>
    <row r="9073" spans="1:19" x14ac:dyDescent="0.2">
      <c r="A9073" t="s">
        <v>350</v>
      </c>
      <c r="B9073">
        <v>2.0354999999999999E-7</v>
      </c>
      <c r="C9073" t="s">
        <v>359</v>
      </c>
      <c r="D9073" t="s">
        <v>15</v>
      </c>
      <c r="F9073" t="s">
        <v>36</v>
      </c>
      <c r="G9073">
        <v>2</v>
      </c>
      <c r="H9073">
        <v>-15.40735416199742</v>
      </c>
      <c r="I9073">
        <v>9.798894162072011E-2</v>
      </c>
      <c r="J9073" t="s">
        <v>340</v>
      </c>
      <c r="L9073" t="s">
        <v>350</v>
      </c>
    </row>
    <row r="9074" spans="1:19" x14ac:dyDescent="0.2">
      <c r="A9074" t="s">
        <v>351</v>
      </c>
      <c r="B9074">
        <v>6.4681999999999996E-9</v>
      </c>
      <c r="C9074" t="s">
        <v>359</v>
      </c>
      <c r="D9074" t="s">
        <v>15</v>
      </c>
      <c r="F9074" t="s">
        <v>36</v>
      </c>
      <c r="G9074">
        <v>2</v>
      </c>
      <c r="H9074">
        <v>-18.856367974250119</v>
      </c>
      <c r="I9074">
        <v>9.798894162072011E-2</v>
      </c>
      <c r="J9074" t="s">
        <v>340</v>
      </c>
      <c r="L9074" t="s">
        <v>351</v>
      </c>
    </row>
    <row r="9075" spans="1:19" x14ac:dyDescent="0.2">
      <c r="A9075" t="s">
        <v>352</v>
      </c>
      <c r="B9075">
        <v>1.078E-7</v>
      </c>
      <c r="C9075" t="s">
        <v>359</v>
      </c>
      <c r="D9075" t="s">
        <v>15</v>
      </c>
      <c r="F9075" t="s">
        <v>36</v>
      </c>
      <c r="G9075">
        <v>2</v>
      </c>
      <c r="H9075">
        <v>-16.042988178471511</v>
      </c>
      <c r="I9075">
        <v>9.798894162072011E-2</v>
      </c>
      <c r="J9075" t="s">
        <v>340</v>
      </c>
      <c r="L9075" t="s">
        <v>352</v>
      </c>
    </row>
    <row r="9076" spans="1:19" x14ac:dyDescent="0.2">
      <c r="A9076" t="s">
        <v>442</v>
      </c>
      <c r="B9076">
        <v>2.0720999999999999E-3</v>
      </c>
      <c r="C9076" t="s">
        <v>42</v>
      </c>
      <c r="D9076" t="s">
        <v>16</v>
      </c>
      <c r="F9076" t="s">
        <v>36</v>
      </c>
      <c r="G9076">
        <v>2</v>
      </c>
      <c r="H9076">
        <v>-6.1791926932012373</v>
      </c>
      <c r="I9076">
        <v>4.3409845976280087E-2</v>
      </c>
      <c r="J9076" t="s">
        <v>353</v>
      </c>
      <c r="L9076" t="s">
        <v>443</v>
      </c>
    </row>
    <row r="9077" spans="1:19" x14ac:dyDescent="0.2">
      <c r="A9077" t="s">
        <v>354</v>
      </c>
      <c r="B9077">
        <v>-1.8648999999999999E-6</v>
      </c>
      <c r="C9077" t="s">
        <v>49</v>
      </c>
      <c r="D9077" t="s">
        <v>250</v>
      </c>
      <c r="F9077" t="s">
        <v>36</v>
      </c>
      <c r="G9077">
        <v>2</v>
      </c>
      <c r="H9077">
        <v>-13.19230312560901</v>
      </c>
      <c r="I9077">
        <v>4.3409845976280087E-2</v>
      </c>
      <c r="J9077" t="s">
        <v>353</v>
      </c>
      <c r="K9077" t="b">
        <v>1</v>
      </c>
      <c r="L9077" t="s">
        <v>355</v>
      </c>
    </row>
    <row r="9079" spans="1:19" s="2" customFormat="1" x14ac:dyDescent="0.2">
      <c r="A9079" s="2" t="s">
        <v>2</v>
      </c>
      <c r="B9079" s="2" t="s">
        <v>1459</v>
      </c>
    </row>
    <row r="9080" spans="1:19" x14ac:dyDescent="0.2">
      <c r="A9080" t="s">
        <v>4</v>
      </c>
      <c r="B9080" t="s">
        <v>404</v>
      </c>
    </row>
    <row r="9081" spans="1:19" x14ac:dyDescent="0.2">
      <c r="A9081" t="s">
        <v>6</v>
      </c>
      <c r="B9081" t="s">
        <v>1689</v>
      </c>
    </row>
    <row r="9082" spans="1:19" x14ac:dyDescent="0.2">
      <c r="A9082" t="s">
        <v>8</v>
      </c>
      <c r="B9082">
        <v>1</v>
      </c>
    </row>
    <row r="9083" spans="1:19" x14ac:dyDescent="0.2">
      <c r="A9083" t="s">
        <v>9</v>
      </c>
      <c r="B9083" t="s">
        <v>73</v>
      </c>
    </row>
    <row r="9084" spans="1:19" x14ac:dyDescent="0.2">
      <c r="A9084" t="s">
        <v>11</v>
      </c>
      <c r="B9084" t="s">
        <v>12</v>
      </c>
    </row>
    <row r="9085" spans="1:19" x14ac:dyDescent="0.2">
      <c r="A9085" t="s">
        <v>13</v>
      </c>
      <c r="B9085" t="s">
        <v>14</v>
      </c>
    </row>
    <row r="9086" spans="1:19" x14ac:dyDescent="0.2">
      <c r="A9086" t="s">
        <v>15</v>
      </c>
      <c r="B9086" t="s">
        <v>53</v>
      </c>
    </row>
    <row r="9087" spans="1:19" x14ac:dyDescent="0.2">
      <c r="A9087" t="s">
        <v>17</v>
      </c>
    </row>
    <row r="9088" spans="1:19" s="2" customFormat="1" x14ac:dyDescent="0.2">
      <c r="A9088" s="2" t="s">
        <v>18</v>
      </c>
      <c r="B9088" s="2" t="s">
        <v>19</v>
      </c>
      <c r="C9088" s="2" t="s">
        <v>6</v>
      </c>
      <c r="D9088" s="2" t="s">
        <v>15</v>
      </c>
      <c r="E9088" s="2" t="s">
        <v>20</v>
      </c>
      <c r="F9088" s="2" t="s">
        <v>13</v>
      </c>
      <c r="G9088" s="2" t="s">
        <v>21</v>
      </c>
      <c r="H9088" s="2" t="s">
        <v>9</v>
      </c>
      <c r="I9088" s="2" t="s">
        <v>4</v>
      </c>
      <c r="J9088" s="2" t="s">
        <v>1925</v>
      </c>
      <c r="K9088" s="2" t="s">
        <v>1998</v>
      </c>
      <c r="L9088" s="2" t="s">
        <v>2002</v>
      </c>
      <c r="M9088" s="2" t="s">
        <v>2001</v>
      </c>
      <c r="O9088" s="2" t="s">
        <v>2000</v>
      </c>
      <c r="P9088" s="2" t="s">
        <v>2004</v>
      </c>
      <c r="Q9088" s="2" t="s">
        <v>1502</v>
      </c>
      <c r="R9088" s="2" t="s">
        <v>2005</v>
      </c>
      <c r="S9088" s="2" t="s">
        <v>2006</v>
      </c>
    </row>
    <row r="9089" spans="1:10" x14ac:dyDescent="0.2">
      <c r="A9089" t="s">
        <v>335</v>
      </c>
      <c r="B9089">
        <v>3.8502999999999998</v>
      </c>
      <c r="D9089" t="s">
        <v>30</v>
      </c>
      <c r="E9089" t="s">
        <v>336</v>
      </c>
      <c r="F9089" t="s">
        <v>27</v>
      </c>
      <c r="G9089">
        <v>0</v>
      </c>
      <c r="I9089" t="s">
        <v>337</v>
      </c>
    </row>
    <row r="9090" spans="1:10" x14ac:dyDescent="0.2">
      <c r="A9090" t="s">
        <v>29</v>
      </c>
      <c r="B9090">
        <v>0.25026999999999999</v>
      </c>
      <c r="D9090" t="s">
        <v>30</v>
      </c>
      <c r="E9090" t="s">
        <v>31</v>
      </c>
      <c r="F9090" t="s">
        <v>27</v>
      </c>
      <c r="G9090">
        <v>0</v>
      </c>
      <c r="I9090" t="s">
        <v>338</v>
      </c>
    </row>
    <row r="9091" spans="1:10" x14ac:dyDescent="0.2">
      <c r="A9091" t="s">
        <v>1459</v>
      </c>
      <c r="B9091">
        <v>1</v>
      </c>
      <c r="C9091" t="str">
        <f>B9081</f>
        <v>GH</v>
      </c>
      <c r="D9091" t="s">
        <v>53</v>
      </c>
      <c r="E9091" t="s">
        <v>339</v>
      </c>
      <c r="F9091" t="s">
        <v>33</v>
      </c>
      <c r="G9091">
        <v>0</v>
      </c>
      <c r="H9091" t="s">
        <v>73</v>
      </c>
      <c r="J9091">
        <f>VLOOKUP(C9091,'extension - production vol'!$B$6:$D$235,3,0)</f>
        <v>20.32</v>
      </c>
    </row>
    <row r="9092" spans="1:10" x14ac:dyDescent="0.2">
      <c r="A9092" t="s">
        <v>1439</v>
      </c>
      <c r="B9092">
        <v>6.4265290829504533E-9</v>
      </c>
      <c r="C9092" t="s">
        <v>49</v>
      </c>
      <c r="D9092" t="s">
        <v>15</v>
      </c>
      <c r="F9092" t="s">
        <v>36</v>
      </c>
      <c r="G9092">
        <v>0</v>
      </c>
      <c r="H9092" t="s">
        <v>1439</v>
      </c>
      <c r="I9092" t="s">
        <v>340</v>
      </c>
    </row>
    <row r="9093" spans="1:10" x14ac:dyDescent="0.2">
      <c r="A9093" t="s">
        <v>1440</v>
      </c>
      <c r="B9093">
        <v>7.9051994914169298E-8</v>
      </c>
      <c r="C9093" t="s">
        <v>49</v>
      </c>
      <c r="D9093" t="s">
        <v>15</v>
      </c>
      <c r="F9093" t="s">
        <v>36</v>
      </c>
      <c r="G9093">
        <v>0</v>
      </c>
      <c r="H9093" t="s">
        <v>1440</v>
      </c>
      <c r="I9093" t="s">
        <v>340</v>
      </c>
    </row>
    <row r="9094" spans="1:10" x14ac:dyDescent="0.2">
      <c r="A9094" t="s">
        <v>1441</v>
      </c>
      <c r="B9094">
        <v>4.3905136743696912E-9</v>
      </c>
      <c r="C9094" t="s">
        <v>35</v>
      </c>
      <c r="D9094" t="s">
        <v>15</v>
      </c>
      <c r="F9094" t="s">
        <v>36</v>
      </c>
      <c r="G9094">
        <v>0</v>
      </c>
      <c r="H9094" t="s">
        <v>1441</v>
      </c>
      <c r="I9094" t="s">
        <v>340</v>
      </c>
    </row>
    <row r="9095" spans="1:10" x14ac:dyDescent="0.2">
      <c r="A9095" t="s">
        <v>1442</v>
      </c>
      <c r="B9095">
        <v>1.0521308675626849E-7</v>
      </c>
      <c r="C9095" t="s">
        <v>35</v>
      </c>
      <c r="D9095" t="s">
        <v>15</v>
      </c>
      <c r="F9095" t="s">
        <v>36</v>
      </c>
      <c r="G9095">
        <v>0</v>
      </c>
      <c r="H9095" t="s">
        <v>1442</v>
      </c>
      <c r="I9095" t="s">
        <v>340</v>
      </c>
    </row>
    <row r="9096" spans="1:10" x14ac:dyDescent="0.2">
      <c r="A9096" t="s">
        <v>341</v>
      </c>
      <c r="B9096">
        <v>2.1036182300075951E-7</v>
      </c>
      <c r="C9096" t="s">
        <v>35</v>
      </c>
      <c r="D9096" t="s">
        <v>15</v>
      </c>
      <c r="F9096" t="s">
        <v>36</v>
      </c>
      <c r="G9096">
        <v>0</v>
      </c>
      <c r="H9096" t="s">
        <v>341</v>
      </c>
      <c r="I9096" t="s">
        <v>340</v>
      </c>
    </row>
    <row r="9097" spans="1:10" x14ac:dyDescent="0.2">
      <c r="A9097" t="s">
        <v>342</v>
      </c>
      <c r="B9097">
        <v>2.1036182300075951E-7</v>
      </c>
      <c r="C9097" t="s">
        <v>35</v>
      </c>
      <c r="D9097" t="s">
        <v>15</v>
      </c>
      <c r="F9097" t="s">
        <v>36</v>
      </c>
      <c r="G9097">
        <v>0</v>
      </c>
      <c r="H9097" t="s">
        <v>342</v>
      </c>
      <c r="I9097" t="s">
        <v>340</v>
      </c>
    </row>
    <row r="9098" spans="1:10" x14ac:dyDescent="0.2">
      <c r="A9098" t="s">
        <v>343</v>
      </c>
      <c r="B9098">
        <v>1.161457169463653E-7</v>
      </c>
      <c r="C9098" t="s">
        <v>35</v>
      </c>
      <c r="D9098" t="s">
        <v>15</v>
      </c>
      <c r="F9098" t="s">
        <v>36</v>
      </c>
      <c r="G9098">
        <v>0</v>
      </c>
      <c r="H9098" t="s">
        <v>343</v>
      </c>
      <c r="I9098" t="s">
        <v>340</v>
      </c>
    </row>
    <row r="9099" spans="1:10" x14ac:dyDescent="0.2">
      <c r="A9099" t="s">
        <v>344</v>
      </c>
      <c r="B9099">
        <v>1.161457169463653E-7</v>
      </c>
      <c r="C9099" t="s">
        <v>35</v>
      </c>
      <c r="D9099" t="s">
        <v>15</v>
      </c>
      <c r="F9099" t="s">
        <v>36</v>
      </c>
      <c r="G9099">
        <v>0</v>
      </c>
      <c r="H9099" t="s">
        <v>344</v>
      </c>
      <c r="I9099" t="s">
        <v>340</v>
      </c>
    </row>
    <row r="9100" spans="1:10" x14ac:dyDescent="0.2">
      <c r="A9100" t="s">
        <v>345</v>
      </c>
      <c r="B9100">
        <v>2.1895696433061281E-6</v>
      </c>
      <c r="C9100" t="s">
        <v>35</v>
      </c>
      <c r="D9100" t="s">
        <v>15</v>
      </c>
      <c r="F9100" t="s">
        <v>36</v>
      </c>
      <c r="G9100">
        <v>0</v>
      </c>
      <c r="H9100" t="s">
        <v>345</v>
      </c>
      <c r="I9100" t="s">
        <v>340</v>
      </c>
    </row>
    <row r="9101" spans="1:10" x14ac:dyDescent="0.2">
      <c r="A9101" t="s">
        <v>346</v>
      </c>
      <c r="B9101">
        <v>1.2113722961667671E-6</v>
      </c>
      <c r="C9101" t="s">
        <v>35</v>
      </c>
      <c r="D9101" t="s">
        <v>15</v>
      </c>
      <c r="F9101" t="s">
        <v>36</v>
      </c>
      <c r="G9101">
        <v>0</v>
      </c>
      <c r="H9101" t="s">
        <v>346</v>
      </c>
      <c r="I9101" t="s">
        <v>340</v>
      </c>
    </row>
    <row r="9102" spans="1:10" x14ac:dyDescent="0.2">
      <c r="A9102" t="s">
        <v>347</v>
      </c>
      <c r="B9102">
        <v>1.5412295411323661E-7</v>
      </c>
      <c r="C9102" t="s">
        <v>49</v>
      </c>
      <c r="D9102" t="s">
        <v>15</v>
      </c>
      <c r="F9102" t="s">
        <v>36</v>
      </c>
      <c r="G9102">
        <v>0</v>
      </c>
      <c r="H9102" t="s">
        <v>347</v>
      </c>
      <c r="I9102" t="s">
        <v>340</v>
      </c>
    </row>
    <row r="9103" spans="1:10" x14ac:dyDescent="0.2">
      <c r="A9103" t="s">
        <v>348</v>
      </c>
      <c r="B9103">
        <v>3.281510868019834E-9</v>
      </c>
      <c r="C9103" t="s">
        <v>49</v>
      </c>
      <c r="D9103" t="s">
        <v>15</v>
      </c>
      <c r="F9103" t="s">
        <v>36</v>
      </c>
      <c r="G9103">
        <v>0</v>
      </c>
      <c r="H9103" t="s">
        <v>348</v>
      </c>
      <c r="I9103" t="s">
        <v>340</v>
      </c>
    </row>
    <row r="9104" spans="1:10" x14ac:dyDescent="0.2">
      <c r="A9104" t="s">
        <v>349</v>
      </c>
      <c r="B9104">
        <v>9.554485716244923E-8</v>
      </c>
      <c r="C9104" t="s">
        <v>35</v>
      </c>
      <c r="D9104" t="s">
        <v>15</v>
      </c>
      <c r="F9104" t="s">
        <v>36</v>
      </c>
      <c r="G9104">
        <v>0</v>
      </c>
      <c r="H9104" t="s">
        <v>349</v>
      </c>
      <c r="I9104" t="s">
        <v>340</v>
      </c>
    </row>
    <row r="9105" spans="1:19" x14ac:dyDescent="0.2">
      <c r="A9105" t="s">
        <v>350</v>
      </c>
      <c r="B9105">
        <v>2.2976263270017552E-6</v>
      </c>
      <c r="C9105" t="s">
        <v>35</v>
      </c>
      <c r="D9105" t="s">
        <v>15</v>
      </c>
      <c r="F9105" t="s">
        <v>36</v>
      </c>
      <c r="G9105">
        <v>0</v>
      </c>
      <c r="H9105" t="s">
        <v>350</v>
      </c>
      <c r="I9105" t="s">
        <v>340</v>
      </c>
    </row>
    <row r="9106" spans="1:19" x14ac:dyDescent="0.2">
      <c r="A9106" t="s">
        <v>351</v>
      </c>
      <c r="B9106">
        <v>5.3061518888431617E-8</v>
      </c>
      <c r="C9106" t="s">
        <v>35</v>
      </c>
      <c r="D9106" t="s">
        <v>15</v>
      </c>
      <c r="F9106" t="s">
        <v>36</v>
      </c>
      <c r="G9106">
        <v>0</v>
      </c>
      <c r="H9106" t="s">
        <v>351</v>
      </c>
      <c r="I9106" t="s">
        <v>340</v>
      </c>
    </row>
    <row r="9107" spans="1:19" x14ac:dyDescent="0.2">
      <c r="A9107" t="s">
        <v>352</v>
      </c>
      <c r="B9107">
        <v>1.2739314288326559E-6</v>
      </c>
      <c r="C9107" t="s">
        <v>35</v>
      </c>
      <c r="D9107" t="s">
        <v>15</v>
      </c>
      <c r="F9107" t="s">
        <v>36</v>
      </c>
      <c r="G9107">
        <v>0</v>
      </c>
      <c r="H9107" t="s">
        <v>352</v>
      </c>
      <c r="I9107" t="s">
        <v>340</v>
      </c>
    </row>
    <row r="9108" spans="1:19" x14ac:dyDescent="0.2">
      <c r="A9108" t="s">
        <v>442</v>
      </c>
      <c r="B9108">
        <v>3.7025999999999999E-3</v>
      </c>
      <c r="C9108" t="s">
        <v>42</v>
      </c>
      <c r="D9108" t="s">
        <v>16</v>
      </c>
      <c r="F9108" t="s">
        <v>36</v>
      </c>
      <c r="G9108">
        <v>0</v>
      </c>
      <c r="H9108" t="s">
        <v>443</v>
      </c>
      <c r="I9108" t="s">
        <v>353</v>
      </c>
    </row>
    <row r="9109" spans="1:19" x14ac:dyDescent="0.2">
      <c r="A9109" t="s">
        <v>354</v>
      </c>
      <c r="B9109">
        <v>-3.3322999999999998E-6</v>
      </c>
      <c r="C9109" t="s">
        <v>49</v>
      </c>
      <c r="D9109" t="s">
        <v>250</v>
      </c>
      <c r="F9109" t="s">
        <v>36</v>
      </c>
      <c r="G9109">
        <v>0</v>
      </c>
      <c r="H9109" t="s">
        <v>355</v>
      </c>
      <c r="I9109" t="s">
        <v>353</v>
      </c>
    </row>
    <row r="9111" spans="1:19" s="2" customFormat="1" x14ac:dyDescent="0.2">
      <c r="A9111" s="2" t="s">
        <v>2</v>
      </c>
      <c r="B9111" s="2" t="s">
        <v>1460</v>
      </c>
    </row>
    <row r="9112" spans="1:19" x14ac:dyDescent="0.2">
      <c r="A9112" t="s">
        <v>4</v>
      </c>
      <c r="B9112" t="s">
        <v>404</v>
      </c>
    </row>
    <row r="9113" spans="1:19" x14ac:dyDescent="0.2">
      <c r="A9113" t="s">
        <v>6</v>
      </c>
      <c r="B9113" t="s">
        <v>1689</v>
      </c>
    </row>
    <row r="9114" spans="1:19" x14ac:dyDescent="0.2">
      <c r="A9114" t="s">
        <v>8</v>
      </c>
      <c r="B9114">
        <v>1</v>
      </c>
    </row>
    <row r="9115" spans="1:19" x14ac:dyDescent="0.2">
      <c r="A9115" t="s">
        <v>9</v>
      </c>
      <c r="B9115" t="s">
        <v>73</v>
      </c>
    </row>
    <row r="9116" spans="1:19" x14ac:dyDescent="0.2">
      <c r="A9116" t="s">
        <v>11</v>
      </c>
      <c r="B9116" t="s">
        <v>12</v>
      </c>
    </row>
    <row r="9117" spans="1:19" x14ac:dyDescent="0.2">
      <c r="A9117" t="s">
        <v>13</v>
      </c>
      <c r="B9117" t="s">
        <v>14</v>
      </c>
    </row>
    <row r="9118" spans="1:19" x14ac:dyDescent="0.2">
      <c r="A9118" t="s">
        <v>15</v>
      </c>
      <c r="B9118" t="s">
        <v>53</v>
      </c>
    </row>
    <row r="9119" spans="1:19" x14ac:dyDescent="0.2">
      <c r="A9119" t="s">
        <v>17</v>
      </c>
    </row>
    <row r="9120" spans="1:19" s="2" customFormat="1" x14ac:dyDescent="0.2">
      <c r="A9120" s="2" t="s">
        <v>18</v>
      </c>
      <c r="B9120" s="2" t="s">
        <v>19</v>
      </c>
      <c r="C9120" s="2" t="s">
        <v>6</v>
      </c>
      <c r="D9120" s="2" t="s">
        <v>15</v>
      </c>
      <c r="E9120" s="2" t="s">
        <v>20</v>
      </c>
      <c r="F9120" s="2" t="s">
        <v>13</v>
      </c>
      <c r="G9120" s="2" t="s">
        <v>21</v>
      </c>
      <c r="H9120" s="2" t="s">
        <v>9</v>
      </c>
      <c r="I9120" s="2" t="s">
        <v>4</v>
      </c>
      <c r="J9120" s="2" t="s">
        <v>1925</v>
      </c>
      <c r="K9120" s="2" t="s">
        <v>1998</v>
      </c>
      <c r="L9120" s="2" t="s">
        <v>2002</v>
      </c>
      <c r="M9120" s="2" t="s">
        <v>2001</v>
      </c>
      <c r="O9120" s="2" t="s">
        <v>2000</v>
      </c>
      <c r="P9120" s="2" t="s">
        <v>2004</v>
      </c>
      <c r="Q9120" s="2" t="s">
        <v>1502</v>
      </c>
      <c r="R9120" s="2" t="s">
        <v>2005</v>
      </c>
      <c r="S9120" s="2" t="s">
        <v>2006</v>
      </c>
    </row>
    <row r="9121" spans="1:10" x14ac:dyDescent="0.2">
      <c r="A9121" t="s">
        <v>335</v>
      </c>
      <c r="B9121">
        <v>3.8502999999999998</v>
      </c>
      <c r="D9121" t="s">
        <v>30</v>
      </c>
      <c r="E9121" t="s">
        <v>336</v>
      </c>
      <c r="F9121" t="s">
        <v>27</v>
      </c>
      <c r="G9121">
        <v>0</v>
      </c>
      <c r="I9121" t="s">
        <v>337</v>
      </c>
    </row>
    <row r="9122" spans="1:10" x14ac:dyDescent="0.2">
      <c r="A9122" t="s">
        <v>29</v>
      </c>
      <c r="B9122">
        <v>0.25026999999999999</v>
      </c>
      <c r="D9122" t="s">
        <v>30</v>
      </c>
      <c r="E9122" t="s">
        <v>31</v>
      </c>
      <c r="F9122" t="s">
        <v>27</v>
      </c>
      <c r="G9122">
        <v>0</v>
      </c>
      <c r="I9122" t="s">
        <v>338</v>
      </c>
    </row>
    <row r="9123" spans="1:10" x14ac:dyDescent="0.2">
      <c r="A9123" t="s">
        <v>1460</v>
      </c>
      <c r="B9123">
        <v>1</v>
      </c>
      <c r="C9123" t="str">
        <f>B9113</f>
        <v>GH</v>
      </c>
      <c r="D9123" t="s">
        <v>53</v>
      </c>
      <c r="E9123" t="s">
        <v>339</v>
      </c>
      <c r="F9123" t="s">
        <v>33</v>
      </c>
      <c r="G9123">
        <v>0</v>
      </c>
      <c r="H9123" t="s">
        <v>73</v>
      </c>
      <c r="J9123">
        <f>VLOOKUP(C9123,'extension - production vol'!$B$6:$D$235,3,0)</f>
        <v>20.32</v>
      </c>
    </row>
    <row r="9124" spans="1:10" x14ac:dyDescent="0.2">
      <c r="A9124" t="s">
        <v>1434</v>
      </c>
      <c r="B9124">
        <v>3.3521534714391271E-8</v>
      </c>
      <c r="C9124" t="s">
        <v>49</v>
      </c>
      <c r="D9124" t="s">
        <v>15</v>
      </c>
      <c r="F9124" t="s">
        <v>36</v>
      </c>
      <c r="G9124">
        <v>0</v>
      </c>
      <c r="H9124" t="s">
        <v>1434</v>
      </c>
      <c r="I9124" t="s">
        <v>340</v>
      </c>
    </row>
    <row r="9125" spans="1:10" x14ac:dyDescent="0.2">
      <c r="A9125" t="s">
        <v>1435</v>
      </c>
      <c r="B9125">
        <v>1.7708617649119798E-8</v>
      </c>
      <c r="C9125" t="s">
        <v>49</v>
      </c>
      <c r="D9125" t="s">
        <v>15</v>
      </c>
      <c r="F9125" t="s">
        <v>36</v>
      </c>
      <c r="G9125">
        <v>0</v>
      </c>
      <c r="H9125" t="s">
        <v>1435</v>
      </c>
      <c r="I9125" t="s">
        <v>340</v>
      </c>
    </row>
    <row r="9126" spans="1:10" x14ac:dyDescent="0.2">
      <c r="A9126" t="s">
        <v>1452</v>
      </c>
      <c r="B9126">
        <v>3.0570455872195341E-10</v>
      </c>
      <c r="C9126" t="s">
        <v>35</v>
      </c>
      <c r="D9126" t="s">
        <v>15</v>
      </c>
      <c r="F9126" t="s">
        <v>36</v>
      </c>
      <c r="G9126">
        <v>0</v>
      </c>
      <c r="H9126" t="s">
        <v>1452</v>
      </c>
      <c r="I9126" t="s">
        <v>340</v>
      </c>
    </row>
    <row r="9127" spans="1:10" x14ac:dyDescent="0.2">
      <c r="A9127" t="s">
        <v>1453</v>
      </c>
      <c r="B9127">
        <v>3.7018911407736551E-10</v>
      </c>
      <c r="C9127" t="s">
        <v>35</v>
      </c>
      <c r="D9127" t="s">
        <v>15</v>
      </c>
      <c r="F9127" t="s">
        <v>36</v>
      </c>
      <c r="G9127">
        <v>0</v>
      </c>
      <c r="H9127" t="s">
        <v>1453</v>
      </c>
      <c r="I9127" t="s">
        <v>340</v>
      </c>
    </row>
    <row r="9128" spans="1:10" x14ac:dyDescent="0.2">
      <c r="A9128" t="s">
        <v>1454</v>
      </c>
      <c r="B9128">
        <v>4.824400067330827E-11</v>
      </c>
      <c r="C9128" t="s">
        <v>35</v>
      </c>
      <c r="D9128" t="s">
        <v>15</v>
      </c>
      <c r="F9128" t="s">
        <v>36</v>
      </c>
      <c r="G9128">
        <v>0</v>
      </c>
      <c r="H9128" t="s">
        <v>1454</v>
      </c>
      <c r="I9128" t="s">
        <v>340</v>
      </c>
    </row>
    <row r="9129" spans="1:10" x14ac:dyDescent="0.2">
      <c r="A9129" t="s">
        <v>1455</v>
      </c>
      <c r="B9129">
        <v>9.7920991465625702E-9</v>
      </c>
      <c r="C9129" t="s">
        <v>35</v>
      </c>
      <c r="D9129" t="s">
        <v>15</v>
      </c>
      <c r="F9129" t="s">
        <v>36</v>
      </c>
      <c r="G9129">
        <v>0</v>
      </c>
      <c r="H9129" t="s">
        <v>1455</v>
      </c>
      <c r="I9129" t="s">
        <v>340</v>
      </c>
    </row>
    <row r="9130" spans="1:10" x14ac:dyDescent="0.2">
      <c r="A9130" t="s">
        <v>1456</v>
      </c>
      <c r="B9130">
        <v>5.1826475970831156E-9</v>
      </c>
      <c r="C9130" t="s">
        <v>35</v>
      </c>
      <c r="D9130" t="s">
        <v>15</v>
      </c>
      <c r="F9130" t="s">
        <v>36</v>
      </c>
      <c r="G9130">
        <v>0</v>
      </c>
      <c r="H9130" t="s">
        <v>1456</v>
      </c>
      <c r="I9130" t="s">
        <v>340</v>
      </c>
    </row>
    <row r="9131" spans="1:10" x14ac:dyDescent="0.2">
      <c r="A9131" t="s">
        <v>1461</v>
      </c>
      <c r="B9131">
        <v>5.3404337904433668E-9</v>
      </c>
      <c r="C9131" t="s">
        <v>49</v>
      </c>
      <c r="D9131" t="s">
        <v>15</v>
      </c>
      <c r="F9131" t="s">
        <v>36</v>
      </c>
      <c r="G9131">
        <v>0</v>
      </c>
      <c r="H9131" t="s">
        <v>1461</v>
      </c>
      <c r="I9131" t="s">
        <v>340</v>
      </c>
    </row>
    <row r="9132" spans="1:10" x14ac:dyDescent="0.2">
      <c r="A9132" t="s">
        <v>1457</v>
      </c>
      <c r="B9132">
        <v>6.2434324500307844E-8</v>
      </c>
      <c r="C9132" t="s">
        <v>49</v>
      </c>
      <c r="D9132" t="s">
        <v>15</v>
      </c>
      <c r="F9132" t="s">
        <v>36</v>
      </c>
      <c r="G9132">
        <v>0</v>
      </c>
      <c r="H9132" t="s">
        <v>1457</v>
      </c>
      <c r="I9132" t="s">
        <v>340</v>
      </c>
    </row>
    <row r="9133" spans="1:10" x14ac:dyDescent="0.2">
      <c r="A9133" t="s">
        <v>1462</v>
      </c>
      <c r="B9133">
        <v>1.9816111689228142E-9</v>
      </c>
      <c r="C9133" t="s">
        <v>49</v>
      </c>
      <c r="D9133" t="s">
        <v>15</v>
      </c>
      <c r="F9133" t="s">
        <v>36</v>
      </c>
      <c r="G9133">
        <v>0</v>
      </c>
      <c r="H9133" t="s">
        <v>1462</v>
      </c>
      <c r="I9133" t="s">
        <v>340</v>
      </c>
    </row>
    <row r="9134" spans="1:10" x14ac:dyDescent="0.2">
      <c r="A9134" t="s">
        <v>1458</v>
      </c>
      <c r="B9134">
        <v>3.3001000093019847E-8</v>
      </c>
      <c r="C9134" t="s">
        <v>49</v>
      </c>
      <c r="D9134" t="s">
        <v>15</v>
      </c>
      <c r="F9134" t="s">
        <v>36</v>
      </c>
      <c r="G9134">
        <v>0</v>
      </c>
      <c r="H9134" t="s">
        <v>1458</v>
      </c>
      <c r="I9134" t="s">
        <v>340</v>
      </c>
    </row>
    <row r="9135" spans="1:10" x14ac:dyDescent="0.2">
      <c r="A9135" t="s">
        <v>442</v>
      </c>
      <c r="B9135">
        <v>3.7025999999999999E-3</v>
      </c>
      <c r="C9135" t="s">
        <v>42</v>
      </c>
      <c r="D9135" t="s">
        <v>16</v>
      </c>
      <c r="F9135" t="s">
        <v>36</v>
      </c>
      <c r="G9135">
        <v>0</v>
      </c>
      <c r="H9135" t="s">
        <v>443</v>
      </c>
      <c r="I9135" t="s">
        <v>353</v>
      </c>
    </row>
    <row r="9136" spans="1:10" x14ac:dyDescent="0.2">
      <c r="A9136" t="s">
        <v>354</v>
      </c>
      <c r="B9136">
        <v>-3.3322999999999998E-6</v>
      </c>
      <c r="C9136" t="s">
        <v>49</v>
      </c>
      <c r="D9136" t="s">
        <v>250</v>
      </c>
      <c r="F9136" t="s">
        <v>36</v>
      </c>
      <c r="G9136">
        <v>0</v>
      </c>
      <c r="H9136" t="s">
        <v>355</v>
      </c>
      <c r="I9136" t="s">
        <v>353</v>
      </c>
    </row>
    <row r="9138" spans="1:22" s="2" customFormat="1" x14ac:dyDescent="0.2">
      <c r="A9138" s="2" t="s">
        <v>2</v>
      </c>
      <c r="B9138" s="2" t="s">
        <v>332</v>
      </c>
    </row>
    <row r="9139" spans="1:22" x14ac:dyDescent="0.2">
      <c r="A9139" t="s">
        <v>4</v>
      </c>
      <c r="B9139" t="s">
        <v>356</v>
      </c>
    </row>
    <row r="9140" spans="1:22" x14ac:dyDescent="0.2">
      <c r="A9140" t="s">
        <v>6</v>
      </c>
      <c r="B9140" t="s">
        <v>1689</v>
      </c>
    </row>
    <row r="9141" spans="1:22" x14ac:dyDescent="0.2">
      <c r="A9141" t="s">
        <v>8</v>
      </c>
      <c r="B9141">
        <v>1</v>
      </c>
    </row>
    <row r="9142" spans="1:22" x14ac:dyDescent="0.2">
      <c r="A9142" t="s">
        <v>9</v>
      </c>
      <c r="B9142" t="s">
        <v>73</v>
      </c>
    </row>
    <row r="9143" spans="1:22" x14ac:dyDescent="0.2">
      <c r="A9143" t="s">
        <v>11</v>
      </c>
      <c r="B9143" t="s">
        <v>12</v>
      </c>
    </row>
    <row r="9144" spans="1:22" x14ac:dyDescent="0.2">
      <c r="A9144" t="s">
        <v>13</v>
      </c>
      <c r="B9144" t="s">
        <v>14</v>
      </c>
    </row>
    <row r="9145" spans="1:22" x14ac:dyDescent="0.2">
      <c r="A9145" t="s">
        <v>15</v>
      </c>
      <c r="B9145" t="s">
        <v>53</v>
      </c>
    </row>
    <row r="9146" spans="1:22" x14ac:dyDescent="0.2">
      <c r="A9146" t="s">
        <v>17</v>
      </c>
    </row>
    <row r="9147" spans="1:22" s="2" customFormat="1" x14ac:dyDescent="0.2">
      <c r="A9147" s="2" t="s">
        <v>18</v>
      </c>
      <c r="B9147" s="2" t="s">
        <v>19</v>
      </c>
      <c r="C9147" s="2" t="s">
        <v>6</v>
      </c>
      <c r="D9147" s="2" t="s">
        <v>15</v>
      </c>
      <c r="E9147" s="2" t="s">
        <v>20</v>
      </c>
      <c r="F9147" s="2" t="s">
        <v>13</v>
      </c>
      <c r="G9147" s="2" t="s">
        <v>21</v>
      </c>
      <c r="H9147" s="2" t="s">
        <v>22</v>
      </c>
      <c r="I9147" s="2" t="s">
        <v>23</v>
      </c>
      <c r="J9147" s="2" t="s">
        <v>4</v>
      </c>
      <c r="K9147" s="2" t="s">
        <v>24</v>
      </c>
      <c r="L9147" s="2" t="s">
        <v>9</v>
      </c>
      <c r="M9147" s="2" t="s">
        <v>1998</v>
      </c>
      <c r="O9147" s="2" t="s">
        <v>2002</v>
      </c>
      <c r="P9147" s="2" t="s">
        <v>2003</v>
      </c>
      <c r="Q9147" s="2" t="s">
        <v>2001</v>
      </c>
      <c r="R9147" s="2" t="s">
        <v>2000</v>
      </c>
      <c r="S9147" s="2" t="s">
        <v>2004</v>
      </c>
      <c r="T9147" s="2" t="s">
        <v>1502</v>
      </c>
      <c r="U9147" s="2" t="s">
        <v>2005</v>
      </c>
      <c r="V9147" s="2" t="s">
        <v>2006</v>
      </c>
    </row>
    <row r="9148" spans="1:22" x14ac:dyDescent="0.2">
      <c r="A9148" t="s">
        <v>335</v>
      </c>
      <c r="B9148">
        <v>3.8502999999999998</v>
      </c>
      <c r="D9148" t="s">
        <v>30</v>
      </c>
      <c r="E9148" t="s">
        <v>336</v>
      </c>
      <c r="F9148" t="s">
        <v>27</v>
      </c>
      <c r="G9148">
        <v>2</v>
      </c>
      <c r="H9148">
        <v>1.348151067341848</v>
      </c>
      <c r="I9148">
        <v>4.3409845976280087E-2</v>
      </c>
      <c r="J9148" t="s">
        <v>337</v>
      </c>
    </row>
    <row r="9149" spans="1:22" x14ac:dyDescent="0.2">
      <c r="A9149" t="s">
        <v>29</v>
      </c>
      <c r="B9149">
        <v>0.25026999999999999</v>
      </c>
      <c r="D9149" t="s">
        <v>30</v>
      </c>
      <c r="E9149" t="s">
        <v>31</v>
      </c>
      <c r="F9149" t="s">
        <v>27</v>
      </c>
      <c r="G9149">
        <v>2</v>
      </c>
      <c r="H9149">
        <v>-1.385214943900327</v>
      </c>
      <c r="I9149">
        <v>2.439508208471609E-2</v>
      </c>
      <c r="J9149" t="s">
        <v>358</v>
      </c>
    </row>
    <row r="9150" spans="1:22" x14ac:dyDescent="0.2">
      <c r="A9150" t="s">
        <v>332</v>
      </c>
      <c r="B9150">
        <v>1</v>
      </c>
      <c r="C9150" t="str">
        <f>B9140</f>
        <v>GH</v>
      </c>
      <c r="D9150" t="s">
        <v>53</v>
      </c>
      <c r="E9150" t="s">
        <v>339</v>
      </c>
      <c r="F9150" t="s">
        <v>33</v>
      </c>
      <c r="G9150">
        <v>0</v>
      </c>
      <c r="H9150">
        <v>1</v>
      </c>
      <c r="L9150" t="s">
        <v>73</v>
      </c>
      <c r="M9150">
        <f>VLOOKUP(C9150,'extension - production vol'!$B$6:$D$235,3,0)</f>
        <v>20.32</v>
      </c>
    </row>
    <row r="9151" spans="1:22" x14ac:dyDescent="0.2">
      <c r="A9151" t="s">
        <v>1434</v>
      </c>
      <c r="B9151">
        <v>9.5377999999999999E-9</v>
      </c>
      <c r="C9151" t="s">
        <v>49</v>
      </c>
      <c r="D9151" t="s">
        <v>15</v>
      </c>
      <c r="F9151" t="s">
        <v>36</v>
      </c>
      <c r="G9151">
        <v>2</v>
      </c>
      <c r="H9151">
        <v>-18.46800298604678</v>
      </c>
      <c r="I9151">
        <v>9.798894162072011E-2</v>
      </c>
      <c r="J9151" t="s">
        <v>340</v>
      </c>
      <c r="L9151" t="s">
        <v>1434</v>
      </c>
    </row>
    <row r="9152" spans="1:22" x14ac:dyDescent="0.2">
      <c r="A9152" t="s">
        <v>1435</v>
      </c>
      <c r="B9152">
        <v>5.0512999999999997E-9</v>
      </c>
      <c r="C9152" t="s">
        <v>49</v>
      </c>
      <c r="D9152" t="s">
        <v>15</v>
      </c>
      <c r="F9152" t="s">
        <v>36</v>
      </c>
      <c r="G9152">
        <v>2</v>
      </c>
      <c r="H9152">
        <v>-19.10362020104489</v>
      </c>
      <c r="I9152">
        <v>9.798894162072011E-2</v>
      </c>
      <c r="J9152" t="s">
        <v>340</v>
      </c>
      <c r="L9152" t="s">
        <v>1435</v>
      </c>
    </row>
    <row r="9153" spans="1:12" x14ac:dyDescent="0.2">
      <c r="A9153" t="s">
        <v>1439</v>
      </c>
      <c r="B9153">
        <v>2.7893999999999999E-9</v>
      </c>
      <c r="C9153" t="s">
        <v>49</v>
      </c>
      <c r="D9153" t="s">
        <v>15</v>
      </c>
      <c r="F9153" t="s">
        <v>36</v>
      </c>
      <c r="G9153">
        <v>2</v>
      </c>
      <c r="H9153">
        <v>-19.697439318003951</v>
      </c>
      <c r="I9153">
        <v>9.798894162072011E-2</v>
      </c>
      <c r="J9153" t="s">
        <v>340</v>
      </c>
      <c r="L9153" t="s">
        <v>1439</v>
      </c>
    </row>
    <row r="9154" spans="1:12" x14ac:dyDescent="0.2">
      <c r="A9154" t="s">
        <v>1440</v>
      </c>
      <c r="B9154">
        <v>5.6277000000000002E-8</v>
      </c>
      <c r="C9154" t="s">
        <v>49</v>
      </c>
      <c r="D9154" t="s">
        <v>15</v>
      </c>
      <c r="F9154" t="s">
        <v>36</v>
      </c>
      <c r="G9154">
        <v>2</v>
      </c>
      <c r="H9154">
        <v>-16.692979911025031</v>
      </c>
      <c r="I9154">
        <v>9.798894162072011E-2</v>
      </c>
      <c r="J9154" t="s">
        <v>340</v>
      </c>
      <c r="L9154" t="s">
        <v>1440</v>
      </c>
    </row>
    <row r="9155" spans="1:12" x14ac:dyDescent="0.2">
      <c r="A9155" t="s">
        <v>1441</v>
      </c>
      <c r="B9155">
        <v>4.4043E-10</v>
      </c>
      <c r="C9155" t="s">
        <v>35</v>
      </c>
      <c r="D9155" t="s">
        <v>15</v>
      </c>
      <c r="F9155" t="s">
        <v>36</v>
      </c>
      <c r="G9155">
        <v>2</v>
      </c>
      <c r="H9155">
        <v>-21.54326959350907</v>
      </c>
      <c r="I9155">
        <v>9.798894162072011E-2</v>
      </c>
      <c r="J9155" t="s">
        <v>340</v>
      </c>
      <c r="L9155" t="s">
        <v>1441</v>
      </c>
    </row>
    <row r="9156" spans="1:12" x14ac:dyDescent="0.2">
      <c r="A9156" t="s">
        <v>1442</v>
      </c>
      <c r="B9156">
        <v>7.3404E-9</v>
      </c>
      <c r="C9156" t="s">
        <v>35</v>
      </c>
      <c r="D9156" t="s">
        <v>15</v>
      </c>
      <c r="F9156" t="s">
        <v>36</v>
      </c>
      <c r="G9156">
        <v>2</v>
      </c>
      <c r="H9156">
        <v>-18.729872499892029</v>
      </c>
      <c r="I9156">
        <v>9.798894162072011E-2</v>
      </c>
      <c r="J9156" t="s">
        <v>340</v>
      </c>
      <c r="L9156" t="s">
        <v>1442</v>
      </c>
    </row>
    <row r="9157" spans="1:12" x14ac:dyDescent="0.2">
      <c r="A9157" t="s">
        <v>1452</v>
      </c>
      <c r="B9157">
        <v>3.8934000000000002E-10</v>
      </c>
      <c r="C9157" t="s">
        <v>35</v>
      </c>
      <c r="D9157" t="s">
        <v>15</v>
      </c>
      <c r="F9157" t="s">
        <v>36</v>
      </c>
      <c r="G9157">
        <v>2</v>
      </c>
      <c r="H9157">
        <v>-21.666568118067421</v>
      </c>
      <c r="I9157">
        <v>9.798894162072011E-2</v>
      </c>
      <c r="J9157" t="s">
        <v>340</v>
      </c>
      <c r="L9157" t="s">
        <v>1452</v>
      </c>
    </row>
    <row r="9158" spans="1:12" x14ac:dyDescent="0.2">
      <c r="A9158" t="s">
        <v>1453</v>
      </c>
      <c r="B9158">
        <v>4.7130000000000002E-10</v>
      </c>
      <c r="C9158" t="s">
        <v>35</v>
      </c>
      <c r="D9158" t="s">
        <v>15</v>
      </c>
      <c r="F9158" t="s">
        <v>36</v>
      </c>
      <c r="G9158">
        <v>2</v>
      </c>
      <c r="H9158">
        <v>-21.47552628199886</v>
      </c>
      <c r="I9158">
        <v>9.798894162072011E-2</v>
      </c>
      <c r="J9158" t="s">
        <v>340</v>
      </c>
      <c r="L9158" t="s">
        <v>1453</v>
      </c>
    </row>
    <row r="9159" spans="1:12" x14ac:dyDescent="0.2">
      <c r="A9159" t="s">
        <v>1454</v>
      </c>
      <c r="B9159">
        <v>6.1474000000000004E-11</v>
      </c>
      <c r="C9159" t="s">
        <v>35</v>
      </c>
      <c r="D9159" t="s">
        <v>15</v>
      </c>
      <c r="F9159" t="s">
        <v>36</v>
      </c>
      <c r="G9159">
        <v>2</v>
      </c>
      <c r="H9159">
        <v>-23.51240679473371</v>
      </c>
      <c r="I9159">
        <v>9.798894162072011E-2</v>
      </c>
      <c r="J9159" t="s">
        <v>340</v>
      </c>
      <c r="L9159" t="s">
        <v>1454</v>
      </c>
    </row>
    <row r="9160" spans="1:12" x14ac:dyDescent="0.2">
      <c r="A9160" t="s">
        <v>1455</v>
      </c>
      <c r="B9160">
        <v>1.2458999999999999E-8</v>
      </c>
      <c r="C9160" t="s">
        <v>35</v>
      </c>
      <c r="D9160" t="s">
        <v>15</v>
      </c>
      <c r="F9160" t="s">
        <v>36</v>
      </c>
      <c r="G9160">
        <v>2</v>
      </c>
      <c r="H9160">
        <v>-18.20082258362968</v>
      </c>
      <c r="I9160">
        <v>9.798894162072011E-2</v>
      </c>
      <c r="J9160" t="s">
        <v>340</v>
      </c>
      <c r="L9160" t="s">
        <v>1455</v>
      </c>
    </row>
    <row r="9161" spans="1:12" x14ac:dyDescent="0.2">
      <c r="A9161" t="s">
        <v>1456</v>
      </c>
      <c r="B9161">
        <v>6.5981999999999998E-9</v>
      </c>
      <c r="C9161" t="s">
        <v>35</v>
      </c>
      <c r="D9161" t="s">
        <v>15</v>
      </c>
      <c r="F9161" t="s">
        <v>36</v>
      </c>
      <c r="G9161">
        <v>2</v>
      </c>
      <c r="H9161">
        <v>-18.836468952383601</v>
      </c>
      <c r="I9161">
        <v>9.798894162072011E-2</v>
      </c>
      <c r="J9161" t="s">
        <v>340</v>
      </c>
      <c r="L9161" t="s">
        <v>1456</v>
      </c>
    </row>
    <row r="9162" spans="1:12" x14ac:dyDescent="0.2">
      <c r="A9162" t="s">
        <v>1461</v>
      </c>
      <c r="B9162">
        <v>1.0666E-9</v>
      </c>
      <c r="C9162" t="s">
        <v>49</v>
      </c>
      <c r="D9162" t="s">
        <v>15</v>
      </c>
      <c r="F9162" t="s">
        <v>36</v>
      </c>
      <c r="G9162">
        <v>2</v>
      </c>
      <c r="H9162">
        <v>-20.658789817762049</v>
      </c>
      <c r="I9162">
        <v>9.798894162072011E-2</v>
      </c>
      <c r="J9162" t="s">
        <v>340</v>
      </c>
      <c r="L9162" t="s">
        <v>1461</v>
      </c>
    </row>
    <row r="9163" spans="1:12" x14ac:dyDescent="0.2">
      <c r="A9163" t="s">
        <v>1457</v>
      </c>
      <c r="B9163">
        <v>1.7777000000000001E-8</v>
      </c>
      <c r="C9163" t="s">
        <v>49</v>
      </c>
      <c r="D9163" t="s">
        <v>15</v>
      </c>
      <c r="F9163" t="s">
        <v>36</v>
      </c>
      <c r="G9163">
        <v>2</v>
      </c>
      <c r="H9163">
        <v>-17.845360350005858</v>
      </c>
      <c r="I9163">
        <v>9.798894162072011E-2</v>
      </c>
      <c r="J9163" t="s">
        <v>340</v>
      </c>
      <c r="L9163" t="s">
        <v>1457</v>
      </c>
    </row>
    <row r="9164" spans="1:12" x14ac:dyDescent="0.2">
      <c r="A9164" t="s">
        <v>1462</v>
      </c>
      <c r="B9164">
        <v>5.6487000000000004E-10</v>
      </c>
      <c r="C9164" t="s">
        <v>49</v>
      </c>
      <c r="D9164" t="s">
        <v>15</v>
      </c>
      <c r="F9164" t="s">
        <v>36</v>
      </c>
      <c r="G9164">
        <v>2</v>
      </c>
      <c r="H9164">
        <v>-21.294425499752101</v>
      </c>
      <c r="I9164">
        <v>9.798894162072011E-2</v>
      </c>
      <c r="J9164" t="s">
        <v>340</v>
      </c>
      <c r="L9164" t="s">
        <v>1462</v>
      </c>
    </row>
    <row r="9165" spans="1:12" x14ac:dyDescent="0.2">
      <c r="A9165" t="s">
        <v>1458</v>
      </c>
      <c r="B9165">
        <v>9.4146000000000001E-9</v>
      </c>
      <c r="C9165" t="s">
        <v>49</v>
      </c>
      <c r="D9165" t="s">
        <v>15</v>
      </c>
      <c r="F9165" t="s">
        <v>36</v>
      </c>
      <c r="G9165">
        <v>2</v>
      </c>
      <c r="H9165">
        <v>-18.48100416113547</v>
      </c>
      <c r="I9165">
        <v>9.798894162072011E-2</v>
      </c>
      <c r="J9165" t="s">
        <v>340</v>
      </c>
      <c r="L9165" t="s">
        <v>1458</v>
      </c>
    </row>
    <row r="9166" spans="1:12" x14ac:dyDescent="0.2">
      <c r="A9166" t="s">
        <v>341</v>
      </c>
      <c r="B9166">
        <v>2.3616999999999999E-8</v>
      </c>
      <c r="C9166" t="s">
        <v>359</v>
      </c>
      <c r="D9166" t="s">
        <v>15</v>
      </c>
      <c r="F9166" t="s">
        <v>36</v>
      </c>
      <c r="G9166">
        <v>2</v>
      </c>
      <c r="H9166">
        <v>-17.561299045251399</v>
      </c>
      <c r="I9166">
        <v>9.798894162072011E-2</v>
      </c>
      <c r="J9166" t="s">
        <v>340</v>
      </c>
      <c r="L9166" t="s">
        <v>341</v>
      </c>
    </row>
    <row r="9167" spans="1:12" x14ac:dyDescent="0.2">
      <c r="A9167" t="s">
        <v>342</v>
      </c>
      <c r="B9167">
        <v>2.3616999999999999E-8</v>
      </c>
      <c r="C9167" t="s">
        <v>359</v>
      </c>
      <c r="D9167" t="s">
        <v>15</v>
      </c>
      <c r="F9167" t="s">
        <v>36</v>
      </c>
      <c r="G9167">
        <v>2</v>
      </c>
      <c r="H9167">
        <v>-17.561299045251399</v>
      </c>
      <c r="I9167">
        <v>9.798894162072011E-2</v>
      </c>
      <c r="J9167" t="s">
        <v>340</v>
      </c>
      <c r="L9167" t="s">
        <v>342</v>
      </c>
    </row>
    <row r="9168" spans="1:12" x14ac:dyDescent="0.2">
      <c r="A9168" t="s">
        <v>343</v>
      </c>
      <c r="B9168">
        <v>1.2508E-8</v>
      </c>
      <c r="C9168" t="s">
        <v>359</v>
      </c>
      <c r="D9168" t="s">
        <v>15</v>
      </c>
      <c r="F9168" t="s">
        <v>36</v>
      </c>
      <c r="G9168">
        <v>2</v>
      </c>
      <c r="H9168">
        <v>-18.196897397350821</v>
      </c>
      <c r="I9168">
        <v>9.798894162072011E-2</v>
      </c>
      <c r="J9168" t="s">
        <v>340</v>
      </c>
      <c r="L9168" t="s">
        <v>343</v>
      </c>
    </row>
    <row r="9169" spans="1:12" x14ac:dyDescent="0.2">
      <c r="A9169" t="s">
        <v>344</v>
      </c>
      <c r="B9169">
        <v>1.2508E-8</v>
      </c>
      <c r="C9169" t="s">
        <v>359</v>
      </c>
      <c r="D9169" t="s">
        <v>15</v>
      </c>
      <c r="F9169" t="s">
        <v>36</v>
      </c>
      <c r="G9169">
        <v>2</v>
      </c>
      <c r="H9169">
        <v>-18.196897397350821</v>
      </c>
      <c r="I9169">
        <v>9.798894162072011E-2</v>
      </c>
      <c r="J9169" t="s">
        <v>340</v>
      </c>
      <c r="L9169" t="s">
        <v>344</v>
      </c>
    </row>
    <row r="9170" spans="1:12" x14ac:dyDescent="0.2">
      <c r="A9170" t="s">
        <v>345</v>
      </c>
      <c r="B9170">
        <v>2.4797999999999997E-7</v>
      </c>
      <c r="C9170" t="s">
        <v>359</v>
      </c>
      <c r="D9170" t="s">
        <v>15</v>
      </c>
      <c r="F9170" t="s">
        <v>36</v>
      </c>
      <c r="G9170">
        <v>2</v>
      </c>
      <c r="H9170">
        <v>-15.20991773919472</v>
      </c>
      <c r="I9170">
        <v>9.798894162072011E-2</v>
      </c>
      <c r="J9170" t="s">
        <v>340</v>
      </c>
      <c r="L9170" t="s">
        <v>345</v>
      </c>
    </row>
    <row r="9171" spans="1:12" x14ac:dyDescent="0.2">
      <c r="A9171" t="s">
        <v>346</v>
      </c>
      <c r="B9171">
        <v>1.3133E-7</v>
      </c>
      <c r="C9171" t="s">
        <v>359</v>
      </c>
      <c r="D9171" t="s">
        <v>15</v>
      </c>
      <c r="F9171" t="s">
        <v>36</v>
      </c>
      <c r="G9171">
        <v>2</v>
      </c>
      <c r="H9171">
        <v>-15.845552597349339</v>
      </c>
      <c r="I9171">
        <v>9.798894162072011E-2</v>
      </c>
      <c r="J9171" t="s">
        <v>340</v>
      </c>
      <c r="L9171" t="s">
        <v>346</v>
      </c>
    </row>
    <row r="9172" spans="1:12" x14ac:dyDescent="0.2">
      <c r="A9172" t="s">
        <v>347</v>
      </c>
      <c r="B9172">
        <v>4.6489E-8</v>
      </c>
      <c r="C9172" t="s">
        <v>49</v>
      </c>
      <c r="D9172" t="s">
        <v>15</v>
      </c>
      <c r="F9172" t="s">
        <v>36</v>
      </c>
      <c r="G9172">
        <v>2</v>
      </c>
      <c r="H9172">
        <v>-16.884050111477411</v>
      </c>
      <c r="I9172">
        <v>9.798894162072011E-2</v>
      </c>
      <c r="J9172" t="s">
        <v>340</v>
      </c>
      <c r="L9172" t="s">
        <v>347</v>
      </c>
    </row>
    <row r="9173" spans="1:12" x14ac:dyDescent="0.2">
      <c r="A9173" t="s">
        <v>348</v>
      </c>
      <c r="B9173">
        <v>3.3766000000000001E-9</v>
      </c>
      <c r="C9173" t="s">
        <v>49</v>
      </c>
      <c r="D9173" t="s">
        <v>15</v>
      </c>
      <c r="F9173" t="s">
        <v>36</v>
      </c>
      <c r="G9173">
        <v>2</v>
      </c>
      <c r="H9173">
        <v>-19.506396550885459</v>
      </c>
      <c r="I9173">
        <v>9.798894162072011E-2</v>
      </c>
      <c r="J9173" t="s">
        <v>340</v>
      </c>
      <c r="L9173" t="s">
        <v>348</v>
      </c>
    </row>
    <row r="9174" spans="1:12" x14ac:dyDescent="0.2">
      <c r="A9174" t="s">
        <v>349</v>
      </c>
      <c r="B9174">
        <v>1.2213E-8</v>
      </c>
      <c r="C9174" t="s">
        <v>359</v>
      </c>
      <c r="D9174" t="s">
        <v>15</v>
      </c>
      <c r="F9174" t="s">
        <v>36</v>
      </c>
      <c r="G9174">
        <v>2</v>
      </c>
      <c r="H9174">
        <v>-18.220764878757461</v>
      </c>
      <c r="I9174">
        <v>9.798894162072011E-2</v>
      </c>
      <c r="J9174" t="s">
        <v>340</v>
      </c>
      <c r="L9174" t="s">
        <v>349</v>
      </c>
    </row>
    <row r="9175" spans="1:12" x14ac:dyDescent="0.2">
      <c r="A9175" t="s">
        <v>350</v>
      </c>
      <c r="B9175">
        <v>2.0354999999999999E-7</v>
      </c>
      <c r="C9175" t="s">
        <v>359</v>
      </c>
      <c r="D9175" t="s">
        <v>15</v>
      </c>
      <c r="F9175" t="s">
        <v>36</v>
      </c>
      <c r="G9175">
        <v>2</v>
      </c>
      <c r="H9175">
        <v>-15.40735416199742</v>
      </c>
      <c r="I9175">
        <v>9.798894162072011E-2</v>
      </c>
      <c r="J9175" t="s">
        <v>340</v>
      </c>
      <c r="L9175" t="s">
        <v>350</v>
      </c>
    </row>
    <row r="9176" spans="1:12" x14ac:dyDescent="0.2">
      <c r="A9176" t="s">
        <v>351</v>
      </c>
      <c r="B9176">
        <v>6.4681999999999996E-9</v>
      </c>
      <c r="C9176" t="s">
        <v>359</v>
      </c>
      <c r="D9176" t="s">
        <v>15</v>
      </c>
      <c r="F9176" t="s">
        <v>36</v>
      </c>
      <c r="G9176">
        <v>2</v>
      </c>
      <c r="H9176">
        <v>-18.856367974250119</v>
      </c>
      <c r="I9176">
        <v>9.798894162072011E-2</v>
      </c>
      <c r="J9176" t="s">
        <v>340</v>
      </c>
      <c r="L9176" t="s">
        <v>351</v>
      </c>
    </row>
    <row r="9177" spans="1:12" x14ac:dyDescent="0.2">
      <c r="A9177" t="s">
        <v>352</v>
      </c>
      <c r="B9177">
        <v>1.078E-7</v>
      </c>
      <c r="C9177" t="s">
        <v>359</v>
      </c>
      <c r="D9177" t="s">
        <v>15</v>
      </c>
      <c r="F9177" t="s">
        <v>36</v>
      </c>
      <c r="G9177">
        <v>2</v>
      </c>
      <c r="H9177">
        <v>-16.042988178471511</v>
      </c>
      <c r="I9177">
        <v>9.798894162072011E-2</v>
      </c>
      <c r="J9177" t="s">
        <v>340</v>
      </c>
      <c r="L9177" t="s">
        <v>352</v>
      </c>
    </row>
    <row r="9178" spans="1:12" x14ac:dyDescent="0.2">
      <c r="A9178" t="s">
        <v>442</v>
      </c>
      <c r="B9178">
        <v>2.0720999999999999E-3</v>
      </c>
      <c r="C9178" t="s">
        <v>42</v>
      </c>
      <c r="D9178" t="s">
        <v>16</v>
      </c>
      <c r="F9178" t="s">
        <v>36</v>
      </c>
      <c r="G9178">
        <v>2</v>
      </c>
      <c r="H9178">
        <v>-6.1791926932012373</v>
      </c>
      <c r="I9178">
        <v>4.3409845976280087E-2</v>
      </c>
      <c r="J9178" t="s">
        <v>353</v>
      </c>
      <c r="L9178" t="s">
        <v>443</v>
      </c>
    </row>
    <row r="9179" spans="1:12" x14ac:dyDescent="0.2">
      <c r="A9179" t="s">
        <v>354</v>
      </c>
      <c r="B9179">
        <v>-1.8648999999999999E-6</v>
      </c>
      <c r="C9179" t="s">
        <v>49</v>
      </c>
      <c r="D9179" t="s">
        <v>250</v>
      </c>
      <c r="F9179" t="s">
        <v>36</v>
      </c>
      <c r="G9179">
        <v>2</v>
      </c>
      <c r="H9179">
        <v>-13.19230312560901</v>
      </c>
      <c r="I9179">
        <v>4.3409845976280087E-2</v>
      </c>
      <c r="J9179" t="s">
        <v>353</v>
      </c>
      <c r="K9179" t="b">
        <v>1</v>
      </c>
      <c r="L9179" t="s">
        <v>355</v>
      </c>
    </row>
    <row r="9181" spans="1:12" s="2" customFormat="1" x14ac:dyDescent="0.2">
      <c r="A9181" s="2" t="s">
        <v>2</v>
      </c>
      <c r="B9181" s="2" t="s">
        <v>1459</v>
      </c>
    </row>
    <row r="9182" spans="1:12" x14ac:dyDescent="0.2">
      <c r="A9182" t="s">
        <v>4</v>
      </c>
      <c r="B9182" t="s">
        <v>404</v>
      </c>
    </row>
    <row r="9183" spans="1:12" x14ac:dyDescent="0.2">
      <c r="A9183" t="s">
        <v>6</v>
      </c>
      <c r="B9183" t="s">
        <v>1649</v>
      </c>
    </row>
    <row r="9184" spans="1:12" x14ac:dyDescent="0.2">
      <c r="A9184" t="s">
        <v>8</v>
      </c>
      <c r="B9184">
        <v>1</v>
      </c>
    </row>
    <row r="9185" spans="1:19" x14ac:dyDescent="0.2">
      <c r="A9185" t="s">
        <v>9</v>
      </c>
      <c r="B9185" t="s">
        <v>73</v>
      </c>
    </row>
    <row r="9186" spans="1:19" x14ac:dyDescent="0.2">
      <c r="A9186" t="s">
        <v>11</v>
      </c>
      <c r="B9186" t="s">
        <v>12</v>
      </c>
    </row>
    <row r="9187" spans="1:19" x14ac:dyDescent="0.2">
      <c r="A9187" t="s">
        <v>13</v>
      </c>
      <c r="B9187" t="s">
        <v>14</v>
      </c>
    </row>
    <row r="9188" spans="1:19" x14ac:dyDescent="0.2">
      <c r="A9188" t="s">
        <v>15</v>
      </c>
      <c r="B9188" t="s">
        <v>53</v>
      </c>
    </row>
    <row r="9189" spans="1:19" x14ac:dyDescent="0.2">
      <c r="A9189" t="s">
        <v>17</v>
      </c>
    </row>
    <row r="9190" spans="1:19" s="2" customFormat="1" x14ac:dyDescent="0.2">
      <c r="A9190" s="2" t="s">
        <v>18</v>
      </c>
      <c r="B9190" s="2" t="s">
        <v>19</v>
      </c>
      <c r="C9190" s="2" t="s">
        <v>6</v>
      </c>
      <c r="D9190" s="2" t="s">
        <v>15</v>
      </c>
      <c r="E9190" s="2" t="s">
        <v>20</v>
      </c>
      <c r="F9190" s="2" t="s">
        <v>13</v>
      </c>
      <c r="G9190" s="2" t="s">
        <v>21</v>
      </c>
      <c r="H9190" s="2" t="s">
        <v>9</v>
      </c>
      <c r="I9190" s="2" t="s">
        <v>4</v>
      </c>
      <c r="J9190" s="2" t="s">
        <v>1925</v>
      </c>
      <c r="K9190" s="2" t="s">
        <v>1998</v>
      </c>
      <c r="L9190" s="2" t="s">
        <v>2002</v>
      </c>
      <c r="M9190" s="2" t="s">
        <v>2001</v>
      </c>
      <c r="O9190" s="2" t="s">
        <v>2000</v>
      </c>
      <c r="P9190" s="2" t="s">
        <v>2004</v>
      </c>
      <c r="Q9190" s="2" t="s">
        <v>1502</v>
      </c>
      <c r="R9190" s="2" t="s">
        <v>2005</v>
      </c>
      <c r="S9190" s="2" t="s">
        <v>2006</v>
      </c>
    </row>
    <row r="9191" spans="1:19" x14ac:dyDescent="0.2">
      <c r="A9191" t="s">
        <v>335</v>
      </c>
      <c r="B9191">
        <v>3.8502999999999998</v>
      </c>
      <c r="D9191" t="s">
        <v>30</v>
      </c>
      <c r="E9191" t="s">
        <v>336</v>
      </c>
      <c r="F9191" t="s">
        <v>27</v>
      </c>
      <c r="G9191">
        <v>0</v>
      </c>
      <c r="I9191" t="s">
        <v>337</v>
      </c>
    </row>
    <row r="9192" spans="1:19" x14ac:dyDescent="0.2">
      <c r="A9192" t="s">
        <v>29</v>
      </c>
      <c r="B9192">
        <v>0.25026999999999999</v>
      </c>
      <c r="D9192" t="s">
        <v>30</v>
      </c>
      <c r="E9192" t="s">
        <v>31</v>
      </c>
      <c r="F9192" t="s">
        <v>27</v>
      </c>
      <c r="G9192">
        <v>0</v>
      </c>
      <c r="I9192" t="s">
        <v>338</v>
      </c>
    </row>
    <row r="9193" spans="1:19" x14ac:dyDescent="0.2">
      <c r="A9193" t="s">
        <v>1459</v>
      </c>
      <c r="B9193">
        <v>1</v>
      </c>
      <c r="C9193" t="str">
        <f>B9183</f>
        <v>CI</v>
      </c>
      <c r="D9193" t="s">
        <v>53</v>
      </c>
      <c r="E9193" t="s">
        <v>339</v>
      </c>
      <c r="F9193" t="s">
        <v>33</v>
      </c>
      <c r="G9193">
        <v>0</v>
      </c>
      <c r="H9193" t="s">
        <v>73</v>
      </c>
      <c r="J9193">
        <f>VLOOKUP(C9193,'extension - production vol'!$B$6:$D$235,3,0)</f>
        <v>13.1</v>
      </c>
    </row>
    <row r="9194" spans="1:19" x14ac:dyDescent="0.2">
      <c r="A9194" t="s">
        <v>1439</v>
      </c>
      <c r="B9194">
        <v>6.4265290829504533E-9</v>
      </c>
      <c r="C9194" t="s">
        <v>49</v>
      </c>
      <c r="D9194" t="s">
        <v>15</v>
      </c>
      <c r="F9194" t="s">
        <v>36</v>
      </c>
      <c r="G9194">
        <v>0</v>
      </c>
      <c r="H9194" t="s">
        <v>1439</v>
      </c>
      <c r="I9194" t="s">
        <v>340</v>
      </c>
    </row>
    <row r="9195" spans="1:19" x14ac:dyDescent="0.2">
      <c r="A9195" t="s">
        <v>1440</v>
      </c>
      <c r="B9195">
        <v>7.9051994914169298E-8</v>
      </c>
      <c r="C9195" t="s">
        <v>49</v>
      </c>
      <c r="D9195" t="s">
        <v>15</v>
      </c>
      <c r="F9195" t="s">
        <v>36</v>
      </c>
      <c r="G9195">
        <v>0</v>
      </c>
      <c r="H9195" t="s">
        <v>1440</v>
      </c>
      <c r="I9195" t="s">
        <v>340</v>
      </c>
    </row>
    <row r="9196" spans="1:19" x14ac:dyDescent="0.2">
      <c r="A9196" t="s">
        <v>1441</v>
      </c>
      <c r="B9196">
        <v>4.3905136743696912E-9</v>
      </c>
      <c r="C9196" t="s">
        <v>35</v>
      </c>
      <c r="D9196" t="s">
        <v>15</v>
      </c>
      <c r="F9196" t="s">
        <v>36</v>
      </c>
      <c r="G9196">
        <v>0</v>
      </c>
      <c r="H9196" t="s">
        <v>1441</v>
      </c>
      <c r="I9196" t="s">
        <v>340</v>
      </c>
    </row>
    <row r="9197" spans="1:19" x14ac:dyDescent="0.2">
      <c r="A9197" t="s">
        <v>1442</v>
      </c>
      <c r="B9197">
        <v>1.0521308675626849E-7</v>
      </c>
      <c r="C9197" t="s">
        <v>35</v>
      </c>
      <c r="D9197" t="s">
        <v>15</v>
      </c>
      <c r="F9197" t="s">
        <v>36</v>
      </c>
      <c r="G9197">
        <v>0</v>
      </c>
      <c r="H9197" t="s">
        <v>1442</v>
      </c>
      <c r="I9197" t="s">
        <v>340</v>
      </c>
    </row>
    <row r="9198" spans="1:19" x14ac:dyDescent="0.2">
      <c r="A9198" t="s">
        <v>341</v>
      </c>
      <c r="B9198">
        <v>2.1036182300075951E-7</v>
      </c>
      <c r="C9198" t="s">
        <v>35</v>
      </c>
      <c r="D9198" t="s">
        <v>15</v>
      </c>
      <c r="F9198" t="s">
        <v>36</v>
      </c>
      <c r="G9198">
        <v>0</v>
      </c>
      <c r="H9198" t="s">
        <v>341</v>
      </c>
      <c r="I9198" t="s">
        <v>340</v>
      </c>
    </row>
    <row r="9199" spans="1:19" x14ac:dyDescent="0.2">
      <c r="A9199" t="s">
        <v>342</v>
      </c>
      <c r="B9199">
        <v>2.1036182300075951E-7</v>
      </c>
      <c r="C9199" t="s">
        <v>35</v>
      </c>
      <c r="D9199" t="s">
        <v>15</v>
      </c>
      <c r="F9199" t="s">
        <v>36</v>
      </c>
      <c r="G9199">
        <v>0</v>
      </c>
      <c r="H9199" t="s">
        <v>342</v>
      </c>
      <c r="I9199" t="s">
        <v>340</v>
      </c>
    </row>
    <row r="9200" spans="1:19" x14ac:dyDescent="0.2">
      <c r="A9200" t="s">
        <v>343</v>
      </c>
      <c r="B9200">
        <v>1.161457169463653E-7</v>
      </c>
      <c r="C9200" t="s">
        <v>35</v>
      </c>
      <c r="D9200" t="s">
        <v>15</v>
      </c>
      <c r="F9200" t="s">
        <v>36</v>
      </c>
      <c r="G9200">
        <v>0</v>
      </c>
      <c r="H9200" t="s">
        <v>343</v>
      </c>
      <c r="I9200" t="s">
        <v>340</v>
      </c>
    </row>
    <row r="9201" spans="1:9" x14ac:dyDescent="0.2">
      <c r="A9201" t="s">
        <v>344</v>
      </c>
      <c r="B9201">
        <v>1.161457169463653E-7</v>
      </c>
      <c r="C9201" t="s">
        <v>35</v>
      </c>
      <c r="D9201" t="s">
        <v>15</v>
      </c>
      <c r="F9201" t="s">
        <v>36</v>
      </c>
      <c r="G9201">
        <v>0</v>
      </c>
      <c r="H9201" t="s">
        <v>344</v>
      </c>
      <c r="I9201" t="s">
        <v>340</v>
      </c>
    </row>
    <row r="9202" spans="1:9" x14ac:dyDescent="0.2">
      <c r="A9202" t="s">
        <v>345</v>
      </c>
      <c r="B9202">
        <v>2.1895696433061281E-6</v>
      </c>
      <c r="C9202" t="s">
        <v>35</v>
      </c>
      <c r="D9202" t="s">
        <v>15</v>
      </c>
      <c r="F9202" t="s">
        <v>36</v>
      </c>
      <c r="G9202">
        <v>0</v>
      </c>
      <c r="H9202" t="s">
        <v>345</v>
      </c>
      <c r="I9202" t="s">
        <v>340</v>
      </c>
    </row>
    <row r="9203" spans="1:9" x14ac:dyDescent="0.2">
      <c r="A9203" t="s">
        <v>346</v>
      </c>
      <c r="B9203">
        <v>1.2113722961667671E-6</v>
      </c>
      <c r="C9203" t="s">
        <v>35</v>
      </c>
      <c r="D9203" t="s">
        <v>15</v>
      </c>
      <c r="F9203" t="s">
        <v>36</v>
      </c>
      <c r="G9203">
        <v>0</v>
      </c>
      <c r="H9203" t="s">
        <v>346</v>
      </c>
      <c r="I9203" t="s">
        <v>340</v>
      </c>
    </row>
    <row r="9204" spans="1:9" x14ac:dyDescent="0.2">
      <c r="A9204" t="s">
        <v>347</v>
      </c>
      <c r="B9204">
        <v>1.5412295411323661E-7</v>
      </c>
      <c r="C9204" t="s">
        <v>49</v>
      </c>
      <c r="D9204" t="s">
        <v>15</v>
      </c>
      <c r="F9204" t="s">
        <v>36</v>
      </c>
      <c r="G9204">
        <v>0</v>
      </c>
      <c r="H9204" t="s">
        <v>347</v>
      </c>
      <c r="I9204" t="s">
        <v>340</v>
      </c>
    </row>
    <row r="9205" spans="1:9" x14ac:dyDescent="0.2">
      <c r="A9205" t="s">
        <v>348</v>
      </c>
      <c r="B9205">
        <v>3.281510868019834E-9</v>
      </c>
      <c r="C9205" t="s">
        <v>49</v>
      </c>
      <c r="D9205" t="s">
        <v>15</v>
      </c>
      <c r="F9205" t="s">
        <v>36</v>
      </c>
      <c r="G9205">
        <v>0</v>
      </c>
      <c r="H9205" t="s">
        <v>348</v>
      </c>
      <c r="I9205" t="s">
        <v>340</v>
      </c>
    </row>
    <row r="9206" spans="1:9" x14ac:dyDescent="0.2">
      <c r="A9206" t="s">
        <v>349</v>
      </c>
      <c r="B9206">
        <v>9.554485716244923E-8</v>
      </c>
      <c r="C9206" t="s">
        <v>35</v>
      </c>
      <c r="D9206" t="s">
        <v>15</v>
      </c>
      <c r="F9206" t="s">
        <v>36</v>
      </c>
      <c r="G9206">
        <v>0</v>
      </c>
      <c r="H9206" t="s">
        <v>349</v>
      </c>
      <c r="I9206" t="s">
        <v>340</v>
      </c>
    </row>
    <row r="9207" spans="1:9" x14ac:dyDescent="0.2">
      <c r="A9207" t="s">
        <v>350</v>
      </c>
      <c r="B9207">
        <v>2.2976263270017552E-6</v>
      </c>
      <c r="C9207" t="s">
        <v>35</v>
      </c>
      <c r="D9207" t="s">
        <v>15</v>
      </c>
      <c r="F9207" t="s">
        <v>36</v>
      </c>
      <c r="G9207">
        <v>0</v>
      </c>
      <c r="H9207" t="s">
        <v>350</v>
      </c>
      <c r="I9207" t="s">
        <v>340</v>
      </c>
    </row>
    <row r="9208" spans="1:9" x14ac:dyDescent="0.2">
      <c r="A9208" t="s">
        <v>351</v>
      </c>
      <c r="B9208">
        <v>5.3061518888431617E-8</v>
      </c>
      <c r="C9208" t="s">
        <v>35</v>
      </c>
      <c r="D9208" t="s">
        <v>15</v>
      </c>
      <c r="F9208" t="s">
        <v>36</v>
      </c>
      <c r="G9208">
        <v>0</v>
      </c>
      <c r="H9208" t="s">
        <v>351</v>
      </c>
      <c r="I9208" t="s">
        <v>340</v>
      </c>
    </row>
    <row r="9209" spans="1:9" x14ac:dyDescent="0.2">
      <c r="A9209" t="s">
        <v>352</v>
      </c>
      <c r="B9209">
        <v>1.2739314288326559E-6</v>
      </c>
      <c r="C9209" t="s">
        <v>35</v>
      </c>
      <c r="D9209" t="s">
        <v>15</v>
      </c>
      <c r="F9209" t="s">
        <v>36</v>
      </c>
      <c r="G9209">
        <v>0</v>
      </c>
      <c r="H9209" t="s">
        <v>352</v>
      </c>
      <c r="I9209" t="s">
        <v>340</v>
      </c>
    </row>
    <row r="9210" spans="1:9" x14ac:dyDescent="0.2">
      <c r="A9210" t="s">
        <v>442</v>
      </c>
      <c r="B9210">
        <v>3.7025999999999999E-3</v>
      </c>
      <c r="C9210" t="s">
        <v>42</v>
      </c>
      <c r="D9210" t="s">
        <v>16</v>
      </c>
      <c r="F9210" t="s">
        <v>36</v>
      </c>
      <c r="G9210">
        <v>0</v>
      </c>
      <c r="H9210" t="s">
        <v>443</v>
      </c>
      <c r="I9210" t="s">
        <v>353</v>
      </c>
    </row>
    <row r="9211" spans="1:9" x14ac:dyDescent="0.2">
      <c r="A9211" t="s">
        <v>354</v>
      </c>
      <c r="B9211">
        <v>-3.3322999999999998E-6</v>
      </c>
      <c r="C9211" t="s">
        <v>49</v>
      </c>
      <c r="D9211" t="s">
        <v>250</v>
      </c>
      <c r="F9211" t="s">
        <v>36</v>
      </c>
      <c r="G9211">
        <v>0</v>
      </c>
      <c r="H9211" t="s">
        <v>355</v>
      </c>
      <c r="I9211" t="s">
        <v>353</v>
      </c>
    </row>
    <row r="9213" spans="1:9" s="2" customFormat="1" x14ac:dyDescent="0.2">
      <c r="A9213" s="2" t="s">
        <v>2</v>
      </c>
      <c r="B9213" s="2" t="s">
        <v>1460</v>
      </c>
    </row>
    <row r="9214" spans="1:9" x14ac:dyDescent="0.2">
      <c r="A9214" t="s">
        <v>4</v>
      </c>
      <c r="B9214" t="s">
        <v>404</v>
      </c>
    </row>
    <row r="9215" spans="1:9" x14ac:dyDescent="0.2">
      <c r="A9215" t="s">
        <v>6</v>
      </c>
      <c r="B9215" t="s">
        <v>1649</v>
      </c>
    </row>
    <row r="9216" spans="1:9" x14ac:dyDescent="0.2">
      <c r="A9216" t="s">
        <v>8</v>
      </c>
      <c r="B9216">
        <v>1</v>
      </c>
    </row>
    <row r="9217" spans="1:19" x14ac:dyDescent="0.2">
      <c r="A9217" t="s">
        <v>9</v>
      </c>
      <c r="B9217" t="s">
        <v>73</v>
      </c>
    </row>
    <row r="9218" spans="1:19" x14ac:dyDescent="0.2">
      <c r="A9218" t="s">
        <v>11</v>
      </c>
      <c r="B9218" t="s">
        <v>12</v>
      </c>
    </row>
    <row r="9219" spans="1:19" x14ac:dyDescent="0.2">
      <c r="A9219" t="s">
        <v>13</v>
      </c>
      <c r="B9219" t="s">
        <v>14</v>
      </c>
    </row>
    <row r="9220" spans="1:19" x14ac:dyDescent="0.2">
      <c r="A9220" t="s">
        <v>15</v>
      </c>
      <c r="B9220" t="s">
        <v>53</v>
      </c>
    </row>
    <row r="9221" spans="1:19" x14ac:dyDescent="0.2">
      <c r="A9221" t="s">
        <v>17</v>
      </c>
    </row>
    <row r="9222" spans="1:19" s="2" customFormat="1" x14ac:dyDescent="0.2">
      <c r="A9222" s="2" t="s">
        <v>18</v>
      </c>
      <c r="B9222" s="2" t="s">
        <v>19</v>
      </c>
      <c r="C9222" s="2" t="s">
        <v>6</v>
      </c>
      <c r="D9222" s="2" t="s">
        <v>15</v>
      </c>
      <c r="E9222" s="2" t="s">
        <v>20</v>
      </c>
      <c r="F9222" s="2" t="s">
        <v>13</v>
      </c>
      <c r="G9222" s="2" t="s">
        <v>21</v>
      </c>
      <c r="H9222" s="2" t="s">
        <v>9</v>
      </c>
      <c r="I9222" s="2" t="s">
        <v>4</v>
      </c>
      <c r="J9222" s="2" t="s">
        <v>1925</v>
      </c>
      <c r="K9222" s="2" t="s">
        <v>1998</v>
      </c>
      <c r="L9222" s="2" t="s">
        <v>2002</v>
      </c>
      <c r="M9222" s="2" t="s">
        <v>2001</v>
      </c>
      <c r="O9222" s="2" t="s">
        <v>2000</v>
      </c>
      <c r="P9222" s="2" t="s">
        <v>2004</v>
      </c>
      <c r="Q9222" s="2" t="s">
        <v>1502</v>
      </c>
      <c r="R9222" s="2" t="s">
        <v>2005</v>
      </c>
      <c r="S9222" s="2" t="s">
        <v>2006</v>
      </c>
    </row>
    <row r="9223" spans="1:19" x14ac:dyDescent="0.2">
      <c r="A9223" t="s">
        <v>335</v>
      </c>
      <c r="B9223">
        <v>3.8502999999999998</v>
      </c>
      <c r="D9223" t="s">
        <v>30</v>
      </c>
      <c r="E9223" t="s">
        <v>336</v>
      </c>
      <c r="F9223" t="s">
        <v>27</v>
      </c>
      <c r="G9223">
        <v>0</v>
      </c>
      <c r="I9223" t="s">
        <v>337</v>
      </c>
    </row>
    <row r="9224" spans="1:19" x14ac:dyDescent="0.2">
      <c r="A9224" t="s">
        <v>29</v>
      </c>
      <c r="B9224">
        <v>0.25026999999999999</v>
      </c>
      <c r="D9224" t="s">
        <v>30</v>
      </c>
      <c r="E9224" t="s">
        <v>31</v>
      </c>
      <c r="F9224" t="s">
        <v>27</v>
      </c>
      <c r="G9224">
        <v>0</v>
      </c>
      <c r="I9224" t="s">
        <v>338</v>
      </c>
    </row>
    <row r="9225" spans="1:19" x14ac:dyDescent="0.2">
      <c r="A9225" t="s">
        <v>1460</v>
      </c>
      <c r="B9225">
        <v>1</v>
      </c>
      <c r="C9225" t="str">
        <f>B9215</f>
        <v>CI</v>
      </c>
      <c r="D9225" t="s">
        <v>53</v>
      </c>
      <c r="E9225" t="s">
        <v>339</v>
      </c>
      <c r="F9225" t="s">
        <v>33</v>
      </c>
      <c r="G9225">
        <v>0</v>
      </c>
      <c r="H9225" t="s">
        <v>73</v>
      </c>
      <c r="J9225">
        <f>VLOOKUP(C9225,'extension - production vol'!$B$6:$D$235,3,0)</f>
        <v>13.1</v>
      </c>
    </row>
    <row r="9226" spans="1:19" x14ac:dyDescent="0.2">
      <c r="A9226" t="s">
        <v>1434</v>
      </c>
      <c r="B9226">
        <v>3.3521534714391271E-8</v>
      </c>
      <c r="C9226" t="s">
        <v>49</v>
      </c>
      <c r="D9226" t="s">
        <v>15</v>
      </c>
      <c r="F9226" t="s">
        <v>36</v>
      </c>
      <c r="G9226">
        <v>0</v>
      </c>
      <c r="H9226" t="s">
        <v>1434</v>
      </c>
      <c r="I9226" t="s">
        <v>340</v>
      </c>
    </row>
    <row r="9227" spans="1:19" x14ac:dyDescent="0.2">
      <c r="A9227" t="s">
        <v>1435</v>
      </c>
      <c r="B9227">
        <v>1.7708617649119798E-8</v>
      </c>
      <c r="C9227" t="s">
        <v>49</v>
      </c>
      <c r="D9227" t="s">
        <v>15</v>
      </c>
      <c r="F9227" t="s">
        <v>36</v>
      </c>
      <c r="G9227">
        <v>0</v>
      </c>
      <c r="H9227" t="s">
        <v>1435</v>
      </c>
      <c r="I9227" t="s">
        <v>340</v>
      </c>
    </row>
    <row r="9228" spans="1:19" x14ac:dyDescent="0.2">
      <c r="A9228" t="s">
        <v>1452</v>
      </c>
      <c r="B9228">
        <v>3.0570455872195341E-10</v>
      </c>
      <c r="C9228" t="s">
        <v>35</v>
      </c>
      <c r="D9228" t="s">
        <v>15</v>
      </c>
      <c r="F9228" t="s">
        <v>36</v>
      </c>
      <c r="G9228">
        <v>0</v>
      </c>
      <c r="H9228" t="s">
        <v>1452</v>
      </c>
      <c r="I9228" t="s">
        <v>340</v>
      </c>
    </row>
    <row r="9229" spans="1:19" x14ac:dyDescent="0.2">
      <c r="A9229" t="s">
        <v>1453</v>
      </c>
      <c r="B9229">
        <v>3.7018911407736551E-10</v>
      </c>
      <c r="C9229" t="s">
        <v>35</v>
      </c>
      <c r="D9229" t="s">
        <v>15</v>
      </c>
      <c r="F9229" t="s">
        <v>36</v>
      </c>
      <c r="G9229">
        <v>0</v>
      </c>
      <c r="H9229" t="s">
        <v>1453</v>
      </c>
      <c r="I9229" t="s">
        <v>340</v>
      </c>
    </row>
    <row r="9230" spans="1:19" x14ac:dyDescent="0.2">
      <c r="A9230" t="s">
        <v>1454</v>
      </c>
      <c r="B9230">
        <v>4.824400067330827E-11</v>
      </c>
      <c r="C9230" t="s">
        <v>35</v>
      </c>
      <c r="D9230" t="s">
        <v>15</v>
      </c>
      <c r="F9230" t="s">
        <v>36</v>
      </c>
      <c r="G9230">
        <v>0</v>
      </c>
      <c r="H9230" t="s">
        <v>1454</v>
      </c>
      <c r="I9230" t="s">
        <v>340</v>
      </c>
    </row>
    <row r="9231" spans="1:19" x14ac:dyDescent="0.2">
      <c r="A9231" t="s">
        <v>1455</v>
      </c>
      <c r="B9231">
        <v>9.7920991465625702E-9</v>
      </c>
      <c r="C9231" t="s">
        <v>35</v>
      </c>
      <c r="D9231" t="s">
        <v>15</v>
      </c>
      <c r="F9231" t="s">
        <v>36</v>
      </c>
      <c r="G9231">
        <v>0</v>
      </c>
      <c r="H9231" t="s">
        <v>1455</v>
      </c>
      <c r="I9231" t="s">
        <v>340</v>
      </c>
    </row>
    <row r="9232" spans="1:19" x14ac:dyDescent="0.2">
      <c r="A9232" t="s">
        <v>1456</v>
      </c>
      <c r="B9232">
        <v>5.1826475970831156E-9</v>
      </c>
      <c r="C9232" t="s">
        <v>35</v>
      </c>
      <c r="D9232" t="s">
        <v>15</v>
      </c>
      <c r="F9232" t="s">
        <v>36</v>
      </c>
      <c r="G9232">
        <v>0</v>
      </c>
      <c r="H9232" t="s">
        <v>1456</v>
      </c>
      <c r="I9232" t="s">
        <v>340</v>
      </c>
    </row>
    <row r="9233" spans="1:9" x14ac:dyDescent="0.2">
      <c r="A9233" t="s">
        <v>1461</v>
      </c>
      <c r="B9233">
        <v>5.3404337904433668E-9</v>
      </c>
      <c r="C9233" t="s">
        <v>49</v>
      </c>
      <c r="D9233" t="s">
        <v>15</v>
      </c>
      <c r="F9233" t="s">
        <v>36</v>
      </c>
      <c r="G9233">
        <v>0</v>
      </c>
      <c r="H9233" t="s">
        <v>1461</v>
      </c>
      <c r="I9233" t="s">
        <v>340</v>
      </c>
    </row>
    <row r="9234" spans="1:9" x14ac:dyDescent="0.2">
      <c r="A9234" t="s">
        <v>1457</v>
      </c>
      <c r="B9234">
        <v>6.2434324500307844E-8</v>
      </c>
      <c r="C9234" t="s">
        <v>49</v>
      </c>
      <c r="D9234" t="s">
        <v>15</v>
      </c>
      <c r="F9234" t="s">
        <v>36</v>
      </c>
      <c r="G9234">
        <v>0</v>
      </c>
      <c r="H9234" t="s">
        <v>1457</v>
      </c>
      <c r="I9234" t="s">
        <v>340</v>
      </c>
    </row>
    <row r="9235" spans="1:9" x14ac:dyDescent="0.2">
      <c r="A9235" t="s">
        <v>1462</v>
      </c>
      <c r="B9235">
        <v>1.9816111689228142E-9</v>
      </c>
      <c r="C9235" t="s">
        <v>49</v>
      </c>
      <c r="D9235" t="s">
        <v>15</v>
      </c>
      <c r="F9235" t="s">
        <v>36</v>
      </c>
      <c r="G9235">
        <v>0</v>
      </c>
      <c r="H9235" t="s">
        <v>1462</v>
      </c>
      <c r="I9235" t="s">
        <v>340</v>
      </c>
    </row>
    <row r="9236" spans="1:9" x14ac:dyDescent="0.2">
      <c r="A9236" t="s">
        <v>1458</v>
      </c>
      <c r="B9236">
        <v>3.3001000093019847E-8</v>
      </c>
      <c r="C9236" t="s">
        <v>49</v>
      </c>
      <c r="D9236" t="s">
        <v>15</v>
      </c>
      <c r="F9236" t="s">
        <v>36</v>
      </c>
      <c r="G9236">
        <v>0</v>
      </c>
      <c r="H9236" t="s">
        <v>1458</v>
      </c>
      <c r="I9236" t="s">
        <v>340</v>
      </c>
    </row>
    <row r="9237" spans="1:9" x14ac:dyDescent="0.2">
      <c r="A9237" t="s">
        <v>442</v>
      </c>
      <c r="B9237">
        <v>3.7025999999999999E-3</v>
      </c>
      <c r="C9237" t="s">
        <v>42</v>
      </c>
      <c r="D9237" t="s">
        <v>16</v>
      </c>
      <c r="F9237" t="s">
        <v>36</v>
      </c>
      <c r="G9237">
        <v>0</v>
      </c>
      <c r="H9237" t="s">
        <v>443</v>
      </c>
      <c r="I9237" t="s">
        <v>353</v>
      </c>
    </row>
    <row r="9238" spans="1:9" x14ac:dyDescent="0.2">
      <c r="A9238" t="s">
        <v>354</v>
      </c>
      <c r="B9238">
        <v>-3.3322999999999998E-6</v>
      </c>
      <c r="C9238" t="s">
        <v>49</v>
      </c>
      <c r="D9238" t="s">
        <v>250</v>
      </c>
      <c r="F9238" t="s">
        <v>36</v>
      </c>
      <c r="G9238">
        <v>0</v>
      </c>
      <c r="H9238" t="s">
        <v>355</v>
      </c>
      <c r="I9238" t="s">
        <v>353</v>
      </c>
    </row>
    <row r="9240" spans="1:9" s="2" customFormat="1" x14ac:dyDescent="0.2">
      <c r="A9240" s="2" t="s">
        <v>2</v>
      </c>
      <c r="B9240" s="2" t="s">
        <v>332</v>
      </c>
    </row>
    <row r="9241" spans="1:9" x14ac:dyDescent="0.2">
      <c r="A9241" t="s">
        <v>4</v>
      </c>
      <c r="B9241" t="s">
        <v>356</v>
      </c>
    </row>
    <row r="9242" spans="1:9" x14ac:dyDescent="0.2">
      <c r="A9242" t="s">
        <v>6</v>
      </c>
      <c r="B9242" t="s">
        <v>1649</v>
      </c>
    </row>
    <row r="9243" spans="1:9" x14ac:dyDescent="0.2">
      <c r="A9243" t="s">
        <v>8</v>
      </c>
      <c r="B9243">
        <v>1</v>
      </c>
    </row>
    <row r="9244" spans="1:9" x14ac:dyDescent="0.2">
      <c r="A9244" t="s">
        <v>9</v>
      </c>
      <c r="B9244" t="s">
        <v>73</v>
      </c>
    </row>
    <row r="9245" spans="1:9" x14ac:dyDescent="0.2">
      <c r="A9245" t="s">
        <v>11</v>
      </c>
      <c r="B9245" t="s">
        <v>12</v>
      </c>
    </row>
    <row r="9246" spans="1:9" x14ac:dyDescent="0.2">
      <c r="A9246" t="s">
        <v>13</v>
      </c>
      <c r="B9246" t="s">
        <v>14</v>
      </c>
    </row>
    <row r="9247" spans="1:9" x14ac:dyDescent="0.2">
      <c r="A9247" t="s">
        <v>15</v>
      </c>
      <c r="B9247" t="s">
        <v>53</v>
      </c>
    </row>
    <row r="9248" spans="1:9" x14ac:dyDescent="0.2">
      <c r="A9248" t="s">
        <v>17</v>
      </c>
    </row>
    <row r="9249" spans="1:22" s="2" customFormat="1" x14ac:dyDescent="0.2">
      <c r="A9249" s="2" t="s">
        <v>18</v>
      </c>
      <c r="B9249" s="2" t="s">
        <v>19</v>
      </c>
      <c r="C9249" s="2" t="s">
        <v>6</v>
      </c>
      <c r="D9249" s="2" t="s">
        <v>15</v>
      </c>
      <c r="E9249" s="2" t="s">
        <v>20</v>
      </c>
      <c r="F9249" s="2" t="s">
        <v>13</v>
      </c>
      <c r="G9249" s="2" t="s">
        <v>21</v>
      </c>
      <c r="H9249" s="2" t="s">
        <v>22</v>
      </c>
      <c r="I9249" s="2" t="s">
        <v>23</v>
      </c>
      <c r="J9249" s="2" t="s">
        <v>4</v>
      </c>
      <c r="K9249" s="2" t="s">
        <v>24</v>
      </c>
      <c r="L9249" s="2" t="s">
        <v>9</v>
      </c>
      <c r="M9249" s="2" t="s">
        <v>1998</v>
      </c>
      <c r="O9249" s="2" t="s">
        <v>2002</v>
      </c>
      <c r="P9249" s="2" t="s">
        <v>2003</v>
      </c>
      <c r="Q9249" s="2" t="s">
        <v>2001</v>
      </c>
      <c r="R9249" s="2" t="s">
        <v>2000</v>
      </c>
      <c r="S9249" s="2" t="s">
        <v>2004</v>
      </c>
      <c r="T9249" s="2" t="s">
        <v>1502</v>
      </c>
      <c r="U9249" s="2" t="s">
        <v>2005</v>
      </c>
      <c r="V9249" s="2" t="s">
        <v>2006</v>
      </c>
    </row>
    <row r="9250" spans="1:22" x14ac:dyDescent="0.2">
      <c r="A9250" t="s">
        <v>335</v>
      </c>
      <c r="B9250">
        <v>3.8502999999999998</v>
      </c>
      <c r="D9250" t="s">
        <v>30</v>
      </c>
      <c r="E9250" t="s">
        <v>336</v>
      </c>
      <c r="F9250" t="s">
        <v>27</v>
      </c>
      <c r="G9250">
        <v>2</v>
      </c>
      <c r="H9250">
        <v>1.348151067341848</v>
      </c>
      <c r="I9250">
        <v>4.3409845976280087E-2</v>
      </c>
      <c r="J9250" t="s">
        <v>337</v>
      </c>
    </row>
    <row r="9251" spans="1:22" x14ac:dyDescent="0.2">
      <c r="A9251" t="s">
        <v>29</v>
      </c>
      <c r="B9251">
        <v>0.25026999999999999</v>
      </c>
      <c r="D9251" t="s">
        <v>30</v>
      </c>
      <c r="E9251" t="s">
        <v>31</v>
      </c>
      <c r="F9251" t="s">
        <v>27</v>
      </c>
      <c r="G9251">
        <v>2</v>
      </c>
      <c r="H9251">
        <v>-1.385214943900327</v>
      </c>
      <c r="I9251">
        <v>2.439508208471609E-2</v>
      </c>
      <c r="J9251" t="s">
        <v>358</v>
      </c>
    </row>
    <row r="9252" spans="1:22" x14ac:dyDescent="0.2">
      <c r="A9252" t="s">
        <v>332</v>
      </c>
      <c r="B9252">
        <v>1</v>
      </c>
      <c r="C9252" t="str">
        <f>B9242</f>
        <v>CI</v>
      </c>
      <c r="D9252" t="s">
        <v>53</v>
      </c>
      <c r="E9252" t="s">
        <v>339</v>
      </c>
      <c r="F9252" t="s">
        <v>33</v>
      </c>
      <c r="G9252">
        <v>0</v>
      </c>
      <c r="H9252">
        <v>1</v>
      </c>
      <c r="L9252" t="s">
        <v>73</v>
      </c>
      <c r="M9252">
        <f>VLOOKUP(C9252,'extension - production vol'!$B$6:$D$235,3,0)</f>
        <v>13.1</v>
      </c>
    </row>
    <row r="9253" spans="1:22" x14ac:dyDescent="0.2">
      <c r="A9253" t="s">
        <v>1434</v>
      </c>
      <c r="B9253">
        <v>9.5377999999999999E-9</v>
      </c>
      <c r="C9253" t="s">
        <v>49</v>
      </c>
      <c r="D9253" t="s">
        <v>15</v>
      </c>
      <c r="F9253" t="s">
        <v>36</v>
      </c>
      <c r="G9253">
        <v>2</v>
      </c>
      <c r="H9253">
        <v>-18.46800298604678</v>
      </c>
      <c r="I9253">
        <v>9.798894162072011E-2</v>
      </c>
      <c r="J9253" t="s">
        <v>340</v>
      </c>
      <c r="L9253" t="s">
        <v>1434</v>
      </c>
    </row>
    <row r="9254" spans="1:22" x14ac:dyDescent="0.2">
      <c r="A9254" t="s">
        <v>1435</v>
      </c>
      <c r="B9254">
        <v>5.0512999999999997E-9</v>
      </c>
      <c r="C9254" t="s">
        <v>49</v>
      </c>
      <c r="D9254" t="s">
        <v>15</v>
      </c>
      <c r="F9254" t="s">
        <v>36</v>
      </c>
      <c r="G9254">
        <v>2</v>
      </c>
      <c r="H9254">
        <v>-19.10362020104489</v>
      </c>
      <c r="I9254">
        <v>9.798894162072011E-2</v>
      </c>
      <c r="J9254" t="s">
        <v>340</v>
      </c>
      <c r="L9254" t="s">
        <v>1435</v>
      </c>
    </row>
    <row r="9255" spans="1:22" x14ac:dyDescent="0.2">
      <c r="A9255" t="s">
        <v>1439</v>
      </c>
      <c r="B9255">
        <v>2.7893999999999999E-9</v>
      </c>
      <c r="C9255" t="s">
        <v>49</v>
      </c>
      <c r="D9255" t="s">
        <v>15</v>
      </c>
      <c r="F9255" t="s">
        <v>36</v>
      </c>
      <c r="G9255">
        <v>2</v>
      </c>
      <c r="H9255">
        <v>-19.697439318003951</v>
      </c>
      <c r="I9255">
        <v>9.798894162072011E-2</v>
      </c>
      <c r="J9255" t="s">
        <v>340</v>
      </c>
      <c r="L9255" t="s">
        <v>1439</v>
      </c>
    </row>
    <row r="9256" spans="1:22" x14ac:dyDescent="0.2">
      <c r="A9256" t="s">
        <v>1440</v>
      </c>
      <c r="B9256">
        <v>5.6277000000000002E-8</v>
      </c>
      <c r="C9256" t="s">
        <v>49</v>
      </c>
      <c r="D9256" t="s">
        <v>15</v>
      </c>
      <c r="F9256" t="s">
        <v>36</v>
      </c>
      <c r="G9256">
        <v>2</v>
      </c>
      <c r="H9256">
        <v>-16.692979911025031</v>
      </c>
      <c r="I9256">
        <v>9.798894162072011E-2</v>
      </c>
      <c r="J9256" t="s">
        <v>340</v>
      </c>
      <c r="L9256" t="s">
        <v>1440</v>
      </c>
    </row>
    <row r="9257" spans="1:22" x14ac:dyDescent="0.2">
      <c r="A9257" t="s">
        <v>1441</v>
      </c>
      <c r="B9257">
        <v>4.4043E-10</v>
      </c>
      <c r="C9257" t="s">
        <v>35</v>
      </c>
      <c r="D9257" t="s">
        <v>15</v>
      </c>
      <c r="F9257" t="s">
        <v>36</v>
      </c>
      <c r="G9257">
        <v>2</v>
      </c>
      <c r="H9257">
        <v>-21.54326959350907</v>
      </c>
      <c r="I9257">
        <v>9.798894162072011E-2</v>
      </c>
      <c r="J9257" t="s">
        <v>340</v>
      </c>
      <c r="L9257" t="s">
        <v>1441</v>
      </c>
    </row>
    <row r="9258" spans="1:22" x14ac:dyDescent="0.2">
      <c r="A9258" t="s">
        <v>1442</v>
      </c>
      <c r="B9258">
        <v>7.3404E-9</v>
      </c>
      <c r="C9258" t="s">
        <v>35</v>
      </c>
      <c r="D9258" t="s">
        <v>15</v>
      </c>
      <c r="F9258" t="s">
        <v>36</v>
      </c>
      <c r="G9258">
        <v>2</v>
      </c>
      <c r="H9258">
        <v>-18.729872499892029</v>
      </c>
      <c r="I9258">
        <v>9.798894162072011E-2</v>
      </c>
      <c r="J9258" t="s">
        <v>340</v>
      </c>
      <c r="L9258" t="s">
        <v>1442</v>
      </c>
    </row>
    <row r="9259" spans="1:22" x14ac:dyDescent="0.2">
      <c r="A9259" t="s">
        <v>1452</v>
      </c>
      <c r="B9259">
        <v>3.8934000000000002E-10</v>
      </c>
      <c r="C9259" t="s">
        <v>35</v>
      </c>
      <c r="D9259" t="s">
        <v>15</v>
      </c>
      <c r="F9259" t="s">
        <v>36</v>
      </c>
      <c r="G9259">
        <v>2</v>
      </c>
      <c r="H9259">
        <v>-21.666568118067421</v>
      </c>
      <c r="I9259">
        <v>9.798894162072011E-2</v>
      </c>
      <c r="J9259" t="s">
        <v>340</v>
      </c>
      <c r="L9259" t="s">
        <v>1452</v>
      </c>
    </row>
    <row r="9260" spans="1:22" x14ac:dyDescent="0.2">
      <c r="A9260" t="s">
        <v>1453</v>
      </c>
      <c r="B9260">
        <v>4.7130000000000002E-10</v>
      </c>
      <c r="C9260" t="s">
        <v>35</v>
      </c>
      <c r="D9260" t="s">
        <v>15</v>
      </c>
      <c r="F9260" t="s">
        <v>36</v>
      </c>
      <c r="G9260">
        <v>2</v>
      </c>
      <c r="H9260">
        <v>-21.47552628199886</v>
      </c>
      <c r="I9260">
        <v>9.798894162072011E-2</v>
      </c>
      <c r="J9260" t="s">
        <v>340</v>
      </c>
      <c r="L9260" t="s">
        <v>1453</v>
      </c>
    </row>
    <row r="9261" spans="1:22" x14ac:dyDescent="0.2">
      <c r="A9261" t="s">
        <v>1454</v>
      </c>
      <c r="B9261">
        <v>6.1474000000000004E-11</v>
      </c>
      <c r="C9261" t="s">
        <v>35</v>
      </c>
      <c r="D9261" t="s">
        <v>15</v>
      </c>
      <c r="F9261" t="s">
        <v>36</v>
      </c>
      <c r="G9261">
        <v>2</v>
      </c>
      <c r="H9261">
        <v>-23.51240679473371</v>
      </c>
      <c r="I9261">
        <v>9.798894162072011E-2</v>
      </c>
      <c r="J9261" t="s">
        <v>340</v>
      </c>
      <c r="L9261" t="s">
        <v>1454</v>
      </c>
    </row>
    <row r="9262" spans="1:22" x14ac:dyDescent="0.2">
      <c r="A9262" t="s">
        <v>1455</v>
      </c>
      <c r="B9262">
        <v>1.2458999999999999E-8</v>
      </c>
      <c r="C9262" t="s">
        <v>35</v>
      </c>
      <c r="D9262" t="s">
        <v>15</v>
      </c>
      <c r="F9262" t="s">
        <v>36</v>
      </c>
      <c r="G9262">
        <v>2</v>
      </c>
      <c r="H9262">
        <v>-18.20082258362968</v>
      </c>
      <c r="I9262">
        <v>9.798894162072011E-2</v>
      </c>
      <c r="J9262" t="s">
        <v>340</v>
      </c>
      <c r="L9262" t="s">
        <v>1455</v>
      </c>
    </row>
    <row r="9263" spans="1:22" x14ac:dyDescent="0.2">
      <c r="A9263" t="s">
        <v>1456</v>
      </c>
      <c r="B9263">
        <v>6.5981999999999998E-9</v>
      </c>
      <c r="C9263" t="s">
        <v>35</v>
      </c>
      <c r="D9263" t="s">
        <v>15</v>
      </c>
      <c r="F9263" t="s">
        <v>36</v>
      </c>
      <c r="G9263">
        <v>2</v>
      </c>
      <c r="H9263">
        <v>-18.836468952383601</v>
      </c>
      <c r="I9263">
        <v>9.798894162072011E-2</v>
      </c>
      <c r="J9263" t="s">
        <v>340</v>
      </c>
      <c r="L9263" t="s">
        <v>1456</v>
      </c>
    </row>
    <row r="9264" spans="1:22" x14ac:dyDescent="0.2">
      <c r="A9264" t="s">
        <v>1461</v>
      </c>
      <c r="B9264">
        <v>1.0666E-9</v>
      </c>
      <c r="C9264" t="s">
        <v>49</v>
      </c>
      <c r="D9264" t="s">
        <v>15</v>
      </c>
      <c r="F9264" t="s">
        <v>36</v>
      </c>
      <c r="G9264">
        <v>2</v>
      </c>
      <c r="H9264">
        <v>-20.658789817762049</v>
      </c>
      <c r="I9264">
        <v>9.798894162072011E-2</v>
      </c>
      <c r="J9264" t="s">
        <v>340</v>
      </c>
      <c r="L9264" t="s">
        <v>1461</v>
      </c>
    </row>
    <row r="9265" spans="1:12" x14ac:dyDescent="0.2">
      <c r="A9265" t="s">
        <v>1457</v>
      </c>
      <c r="B9265">
        <v>1.7777000000000001E-8</v>
      </c>
      <c r="C9265" t="s">
        <v>49</v>
      </c>
      <c r="D9265" t="s">
        <v>15</v>
      </c>
      <c r="F9265" t="s">
        <v>36</v>
      </c>
      <c r="G9265">
        <v>2</v>
      </c>
      <c r="H9265">
        <v>-17.845360350005858</v>
      </c>
      <c r="I9265">
        <v>9.798894162072011E-2</v>
      </c>
      <c r="J9265" t="s">
        <v>340</v>
      </c>
      <c r="L9265" t="s">
        <v>1457</v>
      </c>
    </row>
    <row r="9266" spans="1:12" x14ac:dyDescent="0.2">
      <c r="A9266" t="s">
        <v>1462</v>
      </c>
      <c r="B9266">
        <v>5.6487000000000004E-10</v>
      </c>
      <c r="C9266" t="s">
        <v>49</v>
      </c>
      <c r="D9266" t="s">
        <v>15</v>
      </c>
      <c r="F9266" t="s">
        <v>36</v>
      </c>
      <c r="G9266">
        <v>2</v>
      </c>
      <c r="H9266">
        <v>-21.294425499752101</v>
      </c>
      <c r="I9266">
        <v>9.798894162072011E-2</v>
      </c>
      <c r="J9266" t="s">
        <v>340</v>
      </c>
      <c r="L9266" t="s">
        <v>1462</v>
      </c>
    </row>
    <row r="9267" spans="1:12" x14ac:dyDescent="0.2">
      <c r="A9267" t="s">
        <v>1458</v>
      </c>
      <c r="B9267">
        <v>9.4146000000000001E-9</v>
      </c>
      <c r="C9267" t="s">
        <v>49</v>
      </c>
      <c r="D9267" t="s">
        <v>15</v>
      </c>
      <c r="F9267" t="s">
        <v>36</v>
      </c>
      <c r="G9267">
        <v>2</v>
      </c>
      <c r="H9267">
        <v>-18.48100416113547</v>
      </c>
      <c r="I9267">
        <v>9.798894162072011E-2</v>
      </c>
      <c r="J9267" t="s">
        <v>340</v>
      </c>
      <c r="L9267" t="s">
        <v>1458</v>
      </c>
    </row>
    <row r="9268" spans="1:12" x14ac:dyDescent="0.2">
      <c r="A9268" t="s">
        <v>341</v>
      </c>
      <c r="B9268">
        <v>2.3616999999999999E-8</v>
      </c>
      <c r="C9268" t="s">
        <v>359</v>
      </c>
      <c r="D9268" t="s">
        <v>15</v>
      </c>
      <c r="F9268" t="s">
        <v>36</v>
      </c>
      <c r="G9268">
        <v>2</v>
      </c>
      <c r="H9268">
        <v>-17.561299045251399</v>
      </c>
      <c r="I9268">
        <v>9.798894162072011E-2</v>
      </c>
      <c r="J9268" t="s">
        <v>340</v>
      </c>
      <c r="L9268" t="s">
        <v>341</v>
      </c>
    </row>
    <row r="9269" spans="1:12" x14ac:dyDescent="0.2">
      <c r="A9269" t="s">
        <v>342</v>
      </c>
      <c r="B9269">
        <v>2.3616999999999999E-8</v>
      </c>
      <c r="C9269" t="s">
        <v>359</v>
      </c>
      <c r="D9269" t="s">
        <v>15</v>
      </c>
      <c r="F9269" t="s">
        <v>36</v>
      </c>
      <c r="G9269">
        <v>2</v>
      </c>
      <c r="H9269">
        <v>-17.561299045251399</v>
      </c>
      <c r="I9269">
        <v>9.798894162072011E-2</v>
      </c>
      <c r="J9269" t="s">
        <v>340</v>
      </c>
      <c r="L9269" t="s">
        <v>342</v>
      </c>
    </row>
    <row r="9270" spans="1:12" x14ac:dyDescent="0.2">
      <c r="A9270" t="s">
        <v>343</v>
      </c>
      <c r="B9270">
        <v>1.2508E-8</v>
      </c>
      <c r="C9270" t="s">
        <v>359</v>
      </c>
      <c r="D9270" t="s">
        <v>15</v>
      </c>
      <c r="F9270" t="s">
        <v>36</v>
      </c>
      <c r="G9270">
        <v>2</v>
      </c>
      <c r="H9270">
        <v>-18.196897397350821</v>
      </c>
      <c r="I9270">
        <v>9.798894162072011E-2</v>
      </c>
      <c r="J9270" t="s">
        <v>340</v>
      </c>
      <c r="L9270" t="s">
        <v>343</v>
      </c>
    </row>
    <row r="9271" spans="1:12" x14ac:dyDescent="0.2">
      <c r="A9271" t="s">
        <v>344</v>
      </c>
      <c r="B9271">
        <v>1.2508E-8</v>
      </c>
      <c r="C9271" t="s">
        <v>359</v>
      </c>
      <c r="D9271" t="s">
        <v>15</v>
      </c>
      <c r="F9271" t="s">
        <v>36</v>
      </c>
      <c r="G9271">
        <v>2</v>
      </c>
      <c r="H9271">
        <v>-18.196897397350821</v>
      </c>
      <c r="I9271">
        <v>9.798894162072011E-2</v>
      </c>
      <c r="J9271" t="s">
        <v>340</v>
      </c>
      <c r="L9271" t="s">
        <v>344</v>
      </c>
    </row>
    <row r="9272" spans="1:12" x14ac:dyDescent="0.2">
      <c r="A9272" t="s">
        <v>345</v>
      </c>
      <c r="B9272">
        <v>2.4797999999999997E-7</v>
      </c>
      <c r="C9272" t="s">
        <v>359</v>
      </c>
      <c r="D9272" t="s">
        <v>15</v>
      </c>
      <c r="F9272" t="s">
        <v>36</v>
      </c>
      <c r="G9272">
        <v>2</v>
      </c>
      <c r="H9272">
        <v>-15.20991773919472</v>
      </c>
      <c r="I9272">
        <v>9.798894162072011E-2</v>
      </c>
      <c r="J9272" t="s">
        <v>340</v>
      </c>
      <c r="L9272" t="s">
        <v>345</v>
      </c>
    </row>
    <row r="9273" spans="1:12" x14ac:dyDescent="0.2">
      <c r="A9273" t="s">
        <v>346</v>
      </c>
      <c r="B9273">
        <v>1.3133E-7</v>
      </c>
      <c r="C9273" t="s">
        <v>359</v>
      </c>
      <c r="D9273" t="s">
        <v>15</v>
      </c>
      <c r="F9273" t="s">
        <v>36</v>
      </c>
      <c r="G9273">
        <v>2</v>
      </c>
      <c r="H9273">
        <v>-15.845552597349339</v>
      </c>
      <c r="I9273">
        <v>9.798894162072011E-2</v>
      </c>
      <c r="J9273" t="s">
        <v>340</v>
      </c>
      <c r="L9273" t="s">
        <v>346</v>
      </c>
    </row>
    <row r="9274" spans="1:12" x14ac:dyDescent="0.2">
      <c r="A9274" t="s">
        <v>347</v>
      </c>
      <c r="B9274">
        <v>4.6489E-8</v>
      </c>
      <c r="C9274" t="s">
        <v>49</v>
      </c>
      <c r="D9274" t="s">
        <v>15</v>
      </c>
      <c r="F9274" t="s">
        <v>36</v>
      </c>
      <c r="G9274">
        <v>2</v>
      </c>
      <c r="H9274">
        <v>-16.884050111477411</v>
      </c>
      <c r="I9274">
        <v>9.798894162072011E-2</v>
      </c>
      <c r="J9274" t="s">
        <v>340</v>
      </c>
      <c r="L9274" t="s">
        <v>347</v>
      </c>
    </row>
    <row r="9275" spans="1:12" x14ac:dyDescent="0.2">
      <c r="A9275" t="s">
        <v>348</v>
      </c>
      <c r="B9275">
        <v>3.3766000000000001E-9</v>
      </c>
      <c r="C9275" t="s">
        <v>49</v>
      </c>
      <c r="D9275" t="s">
        <v>15</v>
      </c>
      <c r="F9275" t="s">
        <v>36</v>
      </c>
      <c r="G9275">
        <v>2</v>
      </c>
      <c r="H9275">
        <v>-19.506396550885459</v>
      </c>
      <c r="I9275">
        <v>9.798894162072011E-2</v>
      </c>
      <c r="J9275" t="s">
        <v>340</v>
      </c>
      <c r="L9275" t="s">
        <v>348</v>
      </c>
    </row>
    <row r="9276" spans="1:12" x14ac:dyDescent="0.2">
      <c r="A9276" t="s">
        <v>349</v>
      </c>
      <c r="B9276">
        <v>1.2213E-8</v>
      </c>
      <c r="C9276" t="s">
        <v>359</v>
      </c>
      <c r="D9276" t="s">
        <v>15</v>
      </c>
      <c r="F9276" t="s">
        <v>36</v>
      </c>
      <c r="G9276">
        <v>2</v>
      </c>
      <c r="H9276">
        <v>-18.220764878757461</v>
      </c>
      <c r="I9276">
        <v>9.798894162072011E-2</v>
      </c>
      <c r="J9276" t="s">
        <v>340</v>
      </c>
      <c r="L9276" t="s">
        <v>349</v>
      </c>
    </row>
    <row r="9277" spans="1:12" x14ac:dyDescent="0.2">
      <c r="A9277" t="s">
        <v>350</v>
      </c>
      <c r="B9277">
        <v>2.0354999999999999E-7</v>
      </c>
      <c r="C9277" t="s">
        <v>359</v>
      </c>
      <c r="D9277" t="s">
        <v>15</v>
      </c>
      <c r="F9277" t="s">
        <v>36</v>
      </c>
      <c r="G9277">
        <v>2</v>
      </c>
      <c r="H9277">
        <v>-15.40735416199742</v>
      </c>
      <c r="I9277">
        <v>9.798894162072011E-2</v>
      </c>
      <c r="J9277" t="s">
        <v>340</v>
      </c>
      <c r="L9277" t="s">
        <v>350</v>
      </c>
    </row>
    <row r="9278" spans="1:12" x14ac:dyDescent="0.2">
      <c r="A9278" t="s">
        <v>351</v>
      </c>
      <c r="B9278">
        <v>6.4681999999999996E-9</v>
      </c>
      <c r="C9278" t="s">
        <v>359</v>
      </c>
      <c r="D9278" t="s">
        <v>15</v>
      </c>
      <c r="F9278" t="s">
        <v>36</v>
      </c>
      <c r="G9278">
        <v>2</v>
      </c>
      <c r="H9278">
        <v>-18.856367974250119</v>
      </c>
      <c r="I9278">
        <v>9.798894162072011E-2</v>
      </c>
      <c r="J9278" t="s">
        <v>340</v>
      </c>
      <c r="L9278" t="s">
        <v>351</v>
      </c>
    </row>
    <row r="9279" spans="1:12" x14ac:dyDescent="0.2">
      <c r="A9279" t="s">
        <v>352</v>
      </c>
      <c r="B9279">
        <v>1.078E-7</v>
      </c>
      <c r="C9279" t="s">
        <v>359</v>
      </c>
      <c r="D9279" t="s">
        <v>15</v>
      </c>
      <c r="F9279" t="s">
        <v>36</v>
      </c>
      <c r="G9279">
        <v>2</v>
      </c>
      <c r="H9279">
        <v>-16.042988178471511</v>
      </c>
      <c r="I9279">
        <v>9.798894162072011E-2</v>
      </c>
      <c r="J9279" t="s">
        <v>340</v>
      </c>
      <c r="L9279" t="s">
        <v>352</v>
      </c>
    </row>
    <row r="9280" spans="1:12" x14ac:dyDescent="0.2">
      <c r="A9280" t="s">
        <v>442</v>
      </c>
      <c r="B9280">
        <v>2.0720999999999999E-3</v>
      </c>
      <c r="C9280" t="s">
        <v>42</v>
      </c>
      <c r="D9280" t="s">
        <v>16</v>
      </c>
      <c r="F9280" t="s">
        <v>36</v>
      </c>
      <c r="G9280">
        <v>2</v>
      </c>
      <c r="H9280">
        <v>-6.1791926932012373</v>
      </c>
      <c r="I9280">
        <v>4.3409845976280087E-2</v>
      </c>
      <c r="J9280" t="s">
        <v>353</v>
      </c>
      <c r="L9280" t="s">
        <v>443</v>
      </c>
    </row>
    <row r="9281" spans="1:19" x14ac:dyDescent="0.2">
      <c r="A9281" t="s">
        <v>354</v>
      </c>
      <c r="B9281">
        <v>-1.8648999999999999E-6</v>
      </c>
      <c r="C9281" t="s">
        <v>49</v>
      </c>
      <c r="D9281" t="s">
        <v>250</v>
      </c>
      <c r="F9281" t="s">
        <v>36</v>
      </c>
      <c r="G9281">
        <v>2</v>
      </c>
      <c r="H9281">
        <v>-13.19230312560901</v>
      </c>
      <c r="I9281">
        <v>4.3409845976280087E-2</v>
      </c>
      <c r="J9281" t="s">
        <v>353</v>
      </c>
      <c r="K9281" t="b">
        <v>1</v>
      </c>
      <c r="L9281" t="s">
        <v>355</v>
      </c>
    </row>
    <row r="9283" spans="1:19" s="2" customFormat="1" x14ac:dyDescent="0.2">
      <c r="A9283" s="2" t="s">
        <v>2</v>
      </c>
      <c r="B9283" s="2" t="s">
        <v>1459</v>
      </c>
    </row>
    <row r="9284" spans="1:19" x14ac:dyDescent="0.2">
      <c r="A9284" t="s">
        <v>4</v>
      </c>
      <c r="B9284" t="s">
        <v>404</v>
      </c>
    </row>
    <row r="9285" spans="1:19" x14ac:dyDescent="0.2">
      <c r="A9285" t="s">
        <v>6</v>
      </c>
      <c r="B9285" t="s">
        <v>1779</v>
      </c>
    </row>
    <row r="9286" spans="1:19" x14ac:dyDescent="0.2">
      <c r="A9286" t="s">
        <v>8</v>
      </c>
      <c r="B9286">
        <v>1</v>
      </c>
    </row>
    <row r="9287" spans="1:19" x14ac:dyDescent="0.2">
      <c r="A9287" t="s">
        <v>9</v>
      </c>
      <c r="B9287" t="s">
        <v>73</v>
      </c>
    </row>
    <row r="9288" spans="1:19" x14ac:dyDescent="0.2">
      <c r="A9288" t="s">
        <v>11</v>
      </c>
      <c r="B9288" t="s">
        <v>12</v>
      </c>
    </row>
    <row r="9289" spans="1:19" x14ac:dyDescent="0.2">
      <c r="A9289" t="s">
        <v>13</v>
      </c>
      <c r="B9289" t="s">
        <v>14</v>
      </c>
    </row>
    <row r="9290" spans="1:19" x14ac:dyDescent="0.2">
      <c r="A9290" t="s">
        <v>15</v>
      </c>
      <c r="B9290" t="s">
        <v>53</v>
      </c>
    </row>
    <row r="9291" spans="1:19" x14ac:dyDescent="0.2">
      <c r="A9291" t="s">
        <v>17</v>
      </c>
    </row>
    <row r="9292" spans="1:19" s="2" customFormat="1" x14ac:dyDescent="0.2">
      <c r="A9292" s="2" t="s">
        <v>18</v>
      </c>
      <c r="B9292" s="2" t="s">
        <v>19</v>
      </c>
      <c r="C9292" s="2" t="s">
        <v>6</v>
      </c>
      <c r="D9292" s="2" t="s">
        <v>15</v>
      </c>
      <c r="E9292" s="2" t="s">
        <v>20</v>
      </c>
      <c r="F9292" s="2" t="s">
        <v>13</v>
      </c>
      <c r="G9292" s="2" t="s">
        <v>21</v>
      </c>
      <c r="H9292" s="2" t="s">
        <v>9</v>
      </c>
      <c r="I9292" s="2" t="s">
        <v>4</v>
      </c>
      <c r="J9292" s="2" t="s">
        <v>1925</v>
      </c>
      <c r="K9292" s="2" t="s">
        <v>1998</v>
      </c>
      <c r="L9292" s="2" t="s">
        <v>2002</v>
      </c>
      <c r="M9292" s="2" t="s">
        <v>2001</v>
      </c>
      <c r="O9292" s="2" t="s">
        <v>2000</v>
      </c>
      <c r="P9292" s="2" t="s">
        <v>2004</v>
      </c>
      <c r="Q9292" s="2" t="s">
        <v>1502</v>
      </c>
      <c r="R9292" s="2" t="s">
        <v>2005</v>
      </c>
      <c r="S9292" s="2" t="s">
        <v>2006</v>
      </c>
    </row>
    <row r="9293" spans="1:19" x14ac:dyDescent="0.2">
      <c r="A9293" t="s">
        <v>335</v>
      </c>
      <c r="B9293">
        <v>3.8502999999999998</v>
      </c>
      <c r="D9293" t="s">
        <v>30</v>
      </c>
      <c r="E9293" t="s">
        <v>336</v>
      </c>
      <c r="F9293" t="s">
        <v>27</v>
      </c>
      <c r="G9293">
        <v>0</v>
      </c>
      <c r="I9293" t="s">
        <v>337</v>
      </c>
    </row>
    <row r="9294" spans="1:19" x14ac:dyDescent="0.2">
      <c r="A9294" t="s">
        <v>29</v>
      </c>
      <c r="B9294">
        <v>0.25026999999999999</v>
      </c>
      <c r="D9294" t="s">
        <v>30</v>
      </c>
      <c r="E9294" t="s">
        <v>31</v>
      </c>
      <c r="F9294" t="s">
        <v>27</v>
      </c>
      <c r="G9294">
        <v>0</v>
      </c>
      <c r="I9294" t="s">
        <v>338</v>
      </c>
    </row>
    <row r="9295" spans="1:19" x14ac:dyDescent="0.2">
      <c r="A9295" t="s">
        <v>1459</v>
      </c>
      <c r="B9295">
        <v>1</v>
      </c>
      <c r="C9295" t="str">
        <f>B9285</f>
        <v>MM</v>
      </c>
      <c r="D9295" t="s">
        <v>53</v>
      </c>
      <c r="E9295" t="s">
        <v>339</v>
      </c>
      <c r="F9295" t="s">
        <v>33</v>
      </c>
      <c r="G9295">
        <v>0</v>
      </c>
      <c r="H9295" t="s">
        <v>73</v>
      </c>
      <c r="J9295">
        <f>VLOOKUP(C9295,'extension - production vol'!$B$6:$D$235,3,0)</f>
        <v>129.5</v>
      </c>
    </row>
    <row r="9296" spans="1:19" x14ac:dyDescent="0.2">
      <c r="A9296" t="s">
        <v>1439</v>
      </c>
      <c r="B9296">
        <v>6.4265290829504533E-9</v>
      </c>
      <c r="C9296" t="s">
        <v>49</v>
      </c>
      <c r="D9296" t="s">
        <v>15</v>
      </c>
      <c r="F9296" t="s">
        <v>36</v>
      </c>
      <c r="G9296">
        <v>0</v>
      </c>
      <c r="H9296" t="s">
        <v>1439</v>
      </c>
      <c r="I9296" t="s">
        <v>340</v>
      </c>
    </row>
    <row r="9297" spans="1:9" x14ac:dyDescent="0.2">
      <c r="A9297" t="s">
        <v>1440</v>
      </c>
      <c r="B9297">
        <v>7.9051994914169298E-8</v>
      </c>
      <c r="C9297" t="s">
        <v>49</v>
      </c>
      <c r="D9297" t="s">
        <v>15</v>
      </c>
      <c r="F9297" t="s">
        <v>36</v>
      </c>
      <c r="G9297">
        <v>0</v>
      </c>
      <c r="H9297" t="s">
        <v>1440</v>
      </c>
      <c r="I9297" t="s">
        <v>340</v>
      </c>
    </row>
    <row r="9298" spans="1:9" x14ac:dyDescent="0.2">
      <c r="A9298" t="s">
        <v>1441</v>
      </c>
      <c r="B9298">
        <v>4.3905136743696912E-9</v>
      </c>
      <c r="C9298" t="s">
        <v>35</v>
      </c>
      <c r="D9298" t="s">
        <v>15</v>
      </c>
      <c r="F9298" t="s">
        <v>36</v>
      </c>
      <c r="G9298">
        <v>0</v>
      </c>
      <c r="H9298" t="s">
        <v>1441</v>
      </c>
      <c r="I9298" t="s">
        <v>340</v>
      </c>
    </row>
    <row r="9299" spans="1:9" x14ac:dyDescent="0.2">
      <c r="A9299" t="s">
        <v>1442</v>
      </c>
      <c r="B9299">
        <v>1.0521308675626849E-7</v>
      </c>
      <c r="C9299" t="s">
        <v>35</v>
      </c>
      <c r="D9299" t="s">
        <v>15</v>
      </c>
      <c r="F9299" t="s">
        <v>36</v>
      </c>
      <c r="G9299">
        <v>0</v>
      </c>
      <c r="H9299" t="s">
        <v>1442</v>
      </c>
      <c r="I9299" t="s">
        <v>340</v>
      </c>
    </row>
    <row r="9300" spans="1:9" x14ac:dyDescent="0.2">
      <c r="A9300" t="s">
        <v>341</v>
      </c>
      <c r="B9300">
        <v>2.1036182300075951E-7</v>
      </c>
      <c r="C9300" t="s">
        <v>35</v>
      </c>
      <c r="D9300" t="s">
        <v>15</v>
      </c>
      <c r="F9300" t="s">
        <v>36</v>
      </c>
      <c r="G9300">
        <v>0</v>
      </c>
      <c r="H9300" t="s">
        <v>341</v>
      </c>
      <c r="I9300" t="s">
        <v>340</v>
      </c>
    </row>
    <row r="9301" spans="1:9" x14ac:dyDescent="0.2">
      <c r="A9301" t="s">
        <v>342</v>
      </c>
      <c r="B9301">
        <v>2.1036182300075951E-7</v>
      </c>
      <c r="C9301" t="s">
        <v>35</v>
      </c>
      <c r="D9301" t="s">
        <v>15</v>
      </c>
      <c r="F9301" t="s">
        <v>36</v>
      </c>
      <c r="G9301">
        <v>0</v>
      </c>
      <c r="H9301" t="s">
        <v>342</v>
      </c>
      <c r="I9301" t="s">
        <v>340</v>
      </c>
    </row>
    <row r="9302" spans="1:9" x14ac:dyDescent="0.2">
      <c r="A9302" t="s">
        <v>343</v>
      </c>
      <c r="B9302">
        <v>1.161457169463653E-7</v>
      </c>
      <c r="C9302" t="s">
        <v>35</v>
      </c>
      <c r="D9302" t="s">
        <v>15</v>
      </c>
      <c r="F9302" t="s">
        <v>36</v>
      </c>
      <c r="G9302">
        <v>0</v>
      </c>
      <c r="H9302" t="s">
        <v>343</v>
      </c>
      <c r="I9302" t="s">
        <v>340</v>
      </c>
    </row>
    <row r="9303" spans="1:9" x14ac:dyDescent="0.2">
      <c r="A9303" t="s">
        <v>344</v>
      </c>
      <c r="B9303">
        <v>1.161457169463653E-7</v>
      </c>
      <c r="C9303" t="s">
        <v>35</v>
      </c>
      <c r="D9303" t="s">
        <v>15</v>
      </c>
      <c r="F9303" t="s">
        <v>36</v>
      </c>
      <c r="G9303">
        <v>0</v>
      </c>
      <c r="H9303" t="s">
        <v>344</v>
      </c>
      <c r="I9303" t="s">
        <v>340</v>
      </c>
    </row>
    <row r="9304" spans="1:9" x14ac:dyDescent="0.2">
      <c r="A9304" t="s">
        <v>345</v>
      </c>
      <c r="B9304">
        <v>2.1895696433061281E-6</v>
      </c>
      <c r="C9304" t="s">
        <v>35</v>
      </c>
      <c r="D9304" t="s">
        <v>15</v>
      </c>
      <c r="F9304" t="s">
        <v>36</v>
      </c>
      <c r="G9304">
        <v>0</v>
      </c>
      <c r="H9304" t="s">
        <v>345</v>
      </c>
      <c r="I9304" t="s">
        <v>340</v>
      </c>
    </row>
    <row r="9305" spans="1:9" x14ac:dyDescent="0.2">
      <c r="A9305" t="s">
        <v>346</v>
      </c>
      <c r="B9305">
        <v>1.2113722961667671E-6</v>
      </c>
      <c r="C9305" t="s">
        <v>35</v>
      </c>
      <c r="D9305" t="s">
        <v>15</v>
      </c>
      <c r="F9305" t="s">
        <v>36</v>
      </c>
      <c r="G9305">
        <v>0</v>
      </c>
      <c r="H9305" t="s">
        <v>346</v>
      </c>
      <c r="I9305" t="s">
        <v>340</v>
      </c>
    </row>
    <row r="9306" spans="1:9" x14ac:dyDescent="0.2">
      <c r="A9306" t="s">
        <v>347</v>
      </c>
      <c r="B9306">
        <v>1.5412295411323661E-7</v>
      </c>
      <c r="C9306" t="s">
        <v>49</v>
      </c>
      <c r="D9306" t="s">
        <v>15</v>
      </c>
      <c r="F9306" t="s">
        <v>36</v>
      </c>
      <c r="G9306">
        <v>0</v>
      </c>
      <c r="H9306" t="s">
        <v>347</v>
      </c>
      <c r="I9306" t="s">
        <v>340</v>
      </c>
    </row>
    <row r="9307" spans="1:9" x14ac:dyDescent="0.2">
      <c r="A9307" t="s">
        <v>348</v>
      </c>
      <c r="B9307">
        <v>3.281510868019834E-9</v>
      </c>
      <c r="C9307" t="s">
        <v>49</v>
      </c>
      <c r="D9307" t="s">
        <v>15</v>
      </c>
      <c r="F9307" t="s">
        <v>36</v>
      </c>
      <c r="G9307">
        <v>0</v>
      </c>
      <c r="H9307" t="s">
        <v>348</v>
      </c>
      <c r="I9307" t="s">
        <v>340</v>
      </c>
    </row>
    <row r="9308" spans="1:9" x14ac:dyDescent="0.2">
      <c r="A9308" t="s">
        <v>349</v>
      </c>
      <c r="B9308">
        <v>9.554485716244923E-8</v>
      </c>
      <c r="C9308" t="s">
        <v>35</v>
      </c>
      <c r="D9308" t="s">
        <v>15</v>
      </c>
      <c r="F9308" t="s">
        <v>36</v>
      </c>
      <c r="G9308">
        <v>0</v>
      </c>
      <c r="H9308" t="s">
        <v>349</v>
      </c>
      <c r="I9308" t="s">
        <v>340</v>
      </c>
    </row>
    <row r="9309" spans="1:9" x14ac:dyDescent="0.2">
      <c r="A9309" t="s">
        <v>350</v>
      </c>
      <c r="B9309">
        <v>2.2976263270017552E-6</v>
      </c>
      <c r="C9309" t="s">
        <v>35</v>
      </c>
      <c r="D9309" t="s">
        <v>15</v>
      </c>
      <c r="F9309" t="s">
        <v>36</v>
      </c>
      <c r="G9309">
        <v>0</v>
      </c>
      <c r="H9309" t="s">
        <v>350</v>
      </c>
      <c r="I9309" t="s">
        <v>340</v>
      </c>
    </row>
    <row r="9310" spans="1:9" x14ac:dyDescent="0.2">
      <c r="A9310" t="s">
        <v>351</v>
      </c>
      <c r="B9310">
        <v>5.3061518888431617E-8</v>
      </c>
      <c r="C9310" t="s">
        <v>35</v>
      </c>
      <c r="D9310" t="s">
        <v>15</v>
      </c>
      <c r="F9310" t="s">
        <v>36</v>
      </c>
      <c r="G9310">
        <v>0</v>
      </c>
      <c r="H9310" t="s">
        <v>351</v>
      </c>
      <c r="I9310" t="s">
        <v>340</v>
      </c>
    </row>
    <row r="9311" spans="1:9" x14ac:dyDescent="0.2">
      <c r="A9311" t="s">
        <v>352</v>
      </c>
      <c r="B9311">
        <v>1.2739314288326559E-6</v>
      </c>
      <c r="C9311" t="s">
        <v>35</v>
      </c>
      <c r="D9311" t="s">
        <v>15</v>
      </c>
      <c r="F9311" t="s">
        <v>36</v>
      </c>
      <c r="G9311">
        <v>0</v>
      </c>
      <c r="H9311" t="s">
        <v>352</v>
      </c>
      <c r="I9311" t="s">
        <v>340</v>
      </c>
    </row>
    <row r="9312" spans="1:9" x14ac:dyDescent="0.2">
      <c r="A9312" t="s">
        <v>442</v>
      </c>
      <c r="B9312">
        <v>3.7025999999999999E-3</v>
      </c>
      <c r="C9312" t="s">
        <v>42</v>
      </c>
      <c r="D9312" t="s">
        <v>16</v>
      </c>
      <c r="F9312" t="s">
        <v>36</v>
      </c>
      <c r="G9312">
        <v>0</v>
      </c>
      <c r="H9312" t="s">
        <v>443</v>
      </c>
      <c r="I9312" t="s">
        <v>353</v>
      </c>
    </row>
    <row r="9313" spans="1:19" x14ac:dyDescent="0.2">
      <c r="A9313" t="s">
        <v>354</v>
      </c>
      <c r="B9313">
        <v>-3.3322999999999998E-6</v>
      </c>
      <c r="C9313" t="s">
        <v>49</v>
      </c>
      <c r="D9313" t="s">
        <v>250</v>
      </c>
      <c r="F9313" t="s">
        <v>36</v>
      </c>
      <c r="G9313">
        <v>0</v>
      </c>
      <c r="H9313" t="s">
        <v>355</v>
      </c>
      <c r="I9313" t="s">
        <v>353</v>
      </c>
    </row>
    <row r="9315" spans="1:19" s="2" customFormat="1" x14ac:dyDescent="0.2">
      <c r="A9315" s="2" t="s">
        <v>2</v>
      </c>
      <c r="B9315" s="2" t="s">
        <v>1460</v>
      </c>
    </row>
    <row r="9316" spans="1:19" x14ac:dyDescent="0.2">
      <c r="A9316" t="s">
        <v>4</v>
      </c>
      <c r="B9316" t="s">
        <v>404</v>
      </c>
    </row>
    <row r="9317" spans="1:19" x14ac:dyDescent="0.2">
      <c r="A9317" t="s">
        <v>6</v>
      </c>
      <c r="B9317" t="s">
        <v>1779</v>
      </c>
    </row>
    <row r="9318" spans="1:19" x14ac:dyDescent="0.2">
      <c r="A9318" t="s">
        <v>8</v>
      </c>
      <c r="B9318">
        <v>1</v>
      </c>
    </row>
    <row r="9319" spans="1:19" x14ac:dyDescent="0.2">
      <c r="A9319" t="s">
        <v>9</v>
      </c>
      <c r="B9319" t="s">
        <v>73</v>
      </c>
    </row>
    <row r="9320" spans="1:19" x14ac:dyDescent="0.2">
      <c r="A9320" t="s">
        <v>11</v>
      </c>
      <c r="B9320" t="s">
        <v>12</v>
      </c>
    </row>
    <row r="9321" spans="1:19" x14ac:dyDescent="0.2">
      <c r="A9321" t="s">
        <v>13</v>
      </c>
      <c r="B9321" t="s">
        <v>14</v>
      </c>
    </row>
    <row r="9322" spans="1:19" x14ac:dyDescent="0.2">
      <c r="A9322" t="s">
        <v>15</v>
      </c>
      <c r="B9322" t="s">
        <v>53</v>
      </c>
    </row>
    <row r="9323" spans="1:19" x14ac:dyDescent="0.2">
      <c r="A9323" t="s">
        <v>17</v>
      </c>
    </row>
    <row r="9324" spans="1:19" s="2" customFormat="1" x14ac:dyDescent="0.2">
      <c r="A9324" s="2" t="s">
        <v>18</v>
      </c>
      <c r="B9324" s="2" t="s">
        <v>19</v>
      </c>
      <c r="C9324" s="2" t="s">
        <v>6</v>
      </c>
      <c r="D9324" s="2" t="s">
        <v>15</v>
      </c>
      <c r="E9324" s="2" t="s">
        <v>20</v>
      </c>
      <c r="F9324" s="2" t="s">
        <v>13</v>
      </c>
      <c r="G9324" s="2" t="s">
        <v>21</v>
      </c>
      <c r="H9324" s="2" t="s">
        <v>9</v>
      </c>
      <c r="I9324" s="2" t="s">
        <v>4</v>
      </c>
      <c r="J9324" s="2" t="s">
        <v>1925</v>
      </c>
      <c r="K9324" s="2" t="s">
        <v>1998</v>
      </c>
      <c r="L9324" s="2" t="s">
        <v>2002</v>
      </c>
      <c r="M9324" s="2" t="s">
        <v>2001</v>
      </c>
      <c r="O9324" s="2" t="s">
        <v>2000</v>
      </c>
      <c r="P9324" s="2" t="s">
        <v>2004</v>
      </c>
      <c r="Q9324" s="2" t="s">
        <v>1502</v>
      </c>
      <c r="R9324" s="2" t="s">
        <v>2005</v>
      </c>
      <c r="S9324" s="2" t="s">
        <v>2006</v>
      </c>
    </row>
    <row r="9325" spans="1:19" x14ac:dyDescent="0.2">
      <c r="A9325" t="s">
        <v>335</v>
      </c>
      <c r="B9325">
        <v>3.8502999999999998</v>
      </c>
      <c r="D9325" t="s">
        <v>30</v>
      </c>
      <c r="E9325" t="s">
        <v>336</v>
      </c>
      <c r="F9325" t="s">
        <v>27</v>
      </c>
      <c r="G9325">
        <v>0</v>
      </c>
      <c r="I9325" t="s">
        <v>337</v>
      </c>
    </row>
    <row r="9326" spans="1:19" x14ac:dyDescent="0.2">
      <c r="A9326" t="s">
        <v>29</v>
      </c>
      <c r="B9326">
        <v>0.25026999999999999</v>
      </c>
      <c r="D9326" t="s">
        <v>30</v>
      </c>
      <c r="E9326" t="s">
        <v>31</v>
      </c>
      <c r="F9326" t="s">
        <v>27</v>
      </c>
      <c r="G9326">
        <v>0</v>
      </c>
      <c r="I9326" t="s">
        <v>338</v>
      </c>
    </row>
    <row r="9327" spans="1:19" x14ac:dyDescent="0.2">
      <c r="A9327" t="s">
        <v>1460</v>
      </c>
      <c r="B9327">
        <v>1</v>
      </c>
      <c r="C9327" t="str">
        <f>B9317</f>
        <v>MM</v>
      </c>
      <c r="D9327" t="s">
        <v>53</v>
      </c>
      <c r="E9327" t="s">
        <v>339</v>
      </c>
      <c r="F9327" t="s">
        <v>33</v>
      </c>
      <c r="G9327">
        <v>0</v>
      </c>
      <c r="H9327" t="s">
        <v>73</v>
      </c>
      <c r="J9327">
        <f>VLOOKUP(C9327,'extension - production vol'!$B$6:$D$235,3,0)</f>
        <v>129.5</v>
      </c>
    </row>
    <row r="9328" spans="1:19" x14ac:dyDescent="0.2">
      <c r="A9328" t="s">
        <v>1434</v>
      </c>
      <c r="B9328">
        <v>3.3521534714391271E-8</v>
      </c>
      <c r="C9328" t="s">
        <v>49</v>
      </c>
      <c r="D9328" t="s">
        <v>15</v>
      </c>
      <c r="F9328" t="s">
        <v>36</v>
      </c>
      <c r="G9328">
        <v>0</v>
      </c>
      <c r="H9328" t="s">
        <v>1434</v>
      </c>
      <c r="I9328" t="s">
        <v>340</v>
      </c>
    </row>
    <row r="9329" spans="1:9" x14ac:dyDescent="0.2">
      <c r="A9329" t="s">
        <v>1435</v>
      </c>
      <c r="B9329">
        <v>1.7708617649119798E-8</v>
      </c>
      <c r="C9329" t="s">
        <v>49</v>
      </c>
      <c r="D9329" t="s">
        <v>15</v>
      </c>
      <c r="F9329" t="s">
        <v>36</v>
      </c>
      <c r="G9329">
        <v>0</v>
      </c>
      <c r="H9329" t="s">
        <v>1435</v>
      </c>
      <c r="I9329" t="s">
        <v>340</v>
      </c>
    </row>
    <row r="9330" spans="1:9" x14ac:dyDescent="0.2">
      <c r="A9330" t="s">
        <v>1452</v>
      </c>
      <c r="B9330">
        <v>3.0570455872195341E-10</v>
      </c>
      <c r="C9330" t="s">
        <v>35</v>
      </c>
      <c r="D9330" t="s">
        <v>15</v>
      </c>
      <c r="F9330" t="s">
        <v>36</v>
      </c>
      <c r="G9330">
        <v>0</v>
      </c>
      <c r="H9330" t="s">
        <v>1452</v>
      </c>
      <c r="I9330" t="s">
        <v>340</v>
      </c>
    </row>
    <row r="9331" spans="1:9" x14ac:dyDescent="0.2">
      <c r="A9331" t="s">
        <v>1453</v>
      </c>
      <c r="B9331">
        <v>3.7018911407736551E-10</v>
      </c>
      <c r="C9331" t="s">
        <v>35</v>
      </c>
      <c r="D9331" t="s">
        <v>15</v>
      </c>
      <c r="F9331" t="s">
        <v>36</v>
      </c>
      <c r="G9331">
        <v>0</v>
      </c>
      <c r="H9331" t="s">
        <v>1453</v>
      </c>
      <c r="I9331" t="s">
        <v>340</v>
      </c>
    </row>
    <row r="9332" spans="1:9" x14ac:dyDescent="0.2">
      <c r="A9332" t="s">
        <v>1454</v>
      </c>
      <c r="B9332">
        <v>4.824400067330827E-11</v>
      </c>
      <c r="C9332" t="s">
        <v>35</v>
      </c>
      <c r="D9332" t="s">
        <v>15</v>
      </c>
      <c r="F9332" t="s">
        <v>36</v>
      </c>
      <c r="G9332">
        <v>0</v>
      </c>
      <c r="H9332" t="s">
        <v>1454</v>
      </c>
      <c r="I9332" t="s">
        <v>340</v>
      </c>
    </row>
    <row r="9333" spans="1:9" x14ac:dyDescent="0.2">
      <c r="A9333" t="s">
        <v>1455</v>
      </c>
      <c r="B9333">
        <v>9.7920991465625702E-9</v>
      </c>
      <c r="C9333" t="s">
        <v>35</v>
      </c>
      <c r="D9333" t="s">
        <v>15</v>
      </c>
      <c r="F9333" t="s">
        <v>36</v>
      </c>
      <c r="G9333">
        <v>0</v>
      </c>
      <c r="H9333" t="s">
        <v>1455</v>
      </c>
      <c r="I9333" t="s">
        <v>340</v>
      </c>
    </row>
    <row r="9334" spans="1:9" x14ac:dyDescent="0.2">
      <c r="A9334" t="s">
        <v>1456</v>
      </c>
      <c r="B9334">
        <v>5.1826475970831156E-9</v>
      </c>
      <c r="C9334" t="s">
        <v>35</v>
      </c>
      <c r="D9334" t="s">
        <v>15</v>
      </c>
      <c r="F9334" t="s">
        <v>36</v>
      </c>
      <c r="G9334">
        <v>0</v>
      </c>
      <c r="H9334" t="s">
        <v>1456</v>
      </c>
      <c r="I9334" t="s">
        <v>340</v>
      </c>
    </row>
    <row r="9335" spans="1:9" x14ac:dyDescent="0.2">
      <c r="A9335" t="s">
        <v>1461</v>
      </c>
      <c r="B9335">
        <v>5.3404337904433668E-9</v>
      </c>
      <c r="C9335" t="s">
        <v>49</v>
      </c>
      <c r="D9335" t="s">
        <v>15</v>
      </c>
      <c r="F9335" t="s">
        <v>36</v>
      </c>
      <c r="G9335">
        <v>0</v>
      </c>
      <c r="H9335" t="s">
        <v>1461</v>
      </c>
      <c r="I9335" t="s">
        <v>340</v>
      </c>
    </row>
    <row r="9336" spans="1:9" x14ac:dyDescent="0.2">
      <c r="A9336" t="s">
        <v>1457</v>
      </c>
      <c r="B9336">
        <v>6.2434324500307844E-8</v>
      </c>
      <c r="C9336" t="s">
        <v>49</v>
      </c>
      <c r="D9336" t="s">
        <v>15</v>
      </c>
      <c r="F9336" t="s">
        <v>36</v>
      </c>
      <c r="G9336">
        <v>0</v>
      </c>
      <c r="H9336" t="s">
        <v>1457</v>
      </c>
      <c r="I9336" t="s">
        <v>340</v>
      </c>
    </row>
    <row r="9337" spans="1:9" x14ac:dyDescent="0.2">
      <c r="A9337" t="s">
        <v>1462</v>
      </c>
      <c r="B9337">
        <v>1.9816111689228142E-9</v>
      </c>
      <c r="C9337" t="s">
        <v>49</v>
      </c>
      <c r="D9337" t="s">
        <v>15</v>
      </c>
      <c r="F9337" t="s">
        <v>36</v>
      </c>
      <c r="G9337">
        <v>0</v>
      </c>
      <c r="H9337" t="s">
        <v>1462</v>
      </c>
      <c r="I9337" t="s">
        <v>340</v>
      </c>
    </row>
    <row r="9338" spans="1:9" x14ac:dyDescent="0.2">
      <c r="A9338" t="s">
        <v>1458</v>
      </c>
      <c r="B9338">
        <v>3.3001000093019847E-8</v>
      </c>
      <c r="C9338" t="s">
        <v>49</v>
      </c>
      <c r="D9338" t="s">
        <v>15</v>
      </c>
      <c r="F9338" t="s">
        <v>36</v>
      </c>
      <c r="G9338">
        <v>0</v>
      </c>
      <c r="H9338" t="s">
        <v>1458</v>
      </c>
      <c r="I9338" t="s">
        <v>340</v>
      </c>
    </row>
    <row r="9339" spans="1:9" x14ac:dyDescent="0.2">
      <c r="A9339" t="s">
        <v>442</v>
      </c>
      <c r="B9339">
        <v>3.7025999999999999E-3</v>
      </c>
      <c r="C9339" t="s">
        <v>42</v>
      </c>
      <c r="D9339" t="s">
        <v>16</v>
      </c>
      <c r="F9339" t="s">
        <v>36</v>
      </c>
      <c r="G9339">
        <v>0</v>
      </c>
      <c r="H9339" t="s">
        <v>443</v>
      </c>
      <c r="I9339" t="s">
        <v>353</v>
      </c>
    </row>
    <row r="9340" spans="1:9" x14ac:dyDescent="0.2">
      <c r="A9340" t="s">
        <v>354</v>
      </c>
      <c r="B9340">
        <v>-3.3322999999999998E-6</v>
      </c>
      <c r="C9340" t="s">
        <v>49</v>
      </c>
      <c r="D9340" t="s">
        <v>250</v>
      </c>
      <c r="F9340" t="s">
        <v>36</v>
      </c>
      <c r="G9340">
        <v>0</v>
      </c>
      <c r="H9340" t="s">
        <v>355</v>
      </c>
      <c r="I9340" t="s">
        <v>353</v>
      </c>
    </row>
    <row r="9342" spans="1:9" s="2" customFormat="1" x14ac:dyDescent="0.2">
      <c r="A9342" s="2" t="s">
        <v>2</v>
      </c>
      <c r="B9342" s="2" t="s">
        <v>332</v>
      </c>
    </row>
    <row r="9343" spans="1:9" x14ac:dyDescent="0.2">
      <c r="A9343" t="s">
        <v>4</v>
      </c>
      <c r="B9343" t="s">
        <v>356</v>
      </c>
    </row>
    <row r="9344" spans="1:9" x14ac:dyDescent="0.2">
      <c r="A9344" t="s">
        <v>6</v>
      </c>
      <c r="B9344" t="s">
        <v>1779</v>
      </c>
    </row>
    <row r="9345" spans="1:22" x14ac:dyDescent="0.2">
      <c r="A9345" t="s">
        <v>8</v>
      </c>
      <c r="B9345">
        <v>1</v>
      </c>
    </row>
    <row r="9346" spans="1:22" x14ac:dyDescent="0.2">
      <c r="A9346" t="s">
        <v>9</v>
      </c>
      <c r="B9346" t="s">
        <v>73</v>
      </c>
    </row>
    <row r="9347" spans="1:22" x14ac:dyDescent="0.2">
      <c r="A9347" t="s">
        <v>11</v>
      </c>
      <c r="B9347" t="s">
        <v>12</v>
      </c>
    </row>
    <row r="9348" spans="1:22" x14ac:dyDescent="0.2">
      <c r="A9348" t="s">
        <v>13</v>
      </c>
      <c r="B9348" t="s">
        <v>14</v>
      </c>
    </row>
    <row r="9349" spans="1:22" x14ac:dyDescent="0.2">
      <c r="A9349" t="s">
        <v>15</v>
      </c>
      <c r="B9349" t="s">
        <v>53</v>
      </c>
    </row>
    <row r="9350" spans="1:22" x14ac:dyDescent="0.2">
      <c r="A9350" t="s">
        <v>17</v>
      </c>
    </row>
    <row r="9351" spans="1:22" s="2" customFormat="1" x14ac:dyDescent="0.2">
      <c r="A9351" s="2" t="s">
        <v>18</v>
      </c>
      <c r="B9351" s="2" t="s">
        <v>19</v>
      </c>
      <c r="C9351" s="2" t="s">
        <v>6</v>
      </c>
      <c r="D9351" s="2" t="s">
        <v>15</v>
      </c>
      <c r="E9351" s="2" t="s">
        <v>20</v>
      </c>
      <c r="F9351" s="2" t="s">
        <v>13</v>
      </c>
      <c r="G9351" s="2" t="s">
        <v>21</v>
      </c>
      <c r="H9351" s="2" t="s">
        <v>22</v>
      </c>
      <c r="I9351" s="2" t="s">
        <v>23</v>
      </c>
      <c r="J9351" s="2" t="s">
        <v>4</v>
      </c>
      <c r="K9351" s="2" t="s">
        <v>24</v>
      </c>
      <c r="L9351" s="2" t="s">
        <v>9</v>
      </c>
      <c r="M9351" s="2" t="s">
        <v>1998</v>
      </c>
      <c r="O9351" s="2" t="s">
        <v>2002</v>
      </c>
      <c r="P9351" s="2" t="s">
        <v>2003</v>
      </c>
      <c r="Q9351" s="2" t="s">
        <v>2001</v>
      </c>
      <c r="R9351" s="2" t="s">
        <v>2000</v>
      </c>
      <c r="S9351" s="2" t="s">
        <v>2004</v>
      </c>
      <c r="T9351" s="2" t="s">
        <v>1502</v>
      </c>
      <c r="U9351" s="2" t="s">
        <v>2005</v>
      </c>
      <c r="V9351" s="2" t="s">
        <v>2006</v>
      </c>
    </row>
    <row r="9352" spans="1:22" x14ac:dyDescent="0.2">
      <c r="A9352" t="s">
        <v>335</v>
      </c>
      <c r="B9352">
        <v>3.8502999999999998</v>
      </c>
      <c r="D9352" t="s">
        <v>30</v>
      </c>
      <c r="E9352" t="s">
        <v>336</v>
      </c>
      <c r="F9352" t="s">
        <v>27</v>
      </c>
      <c r="G9352">
        <v>2</v>
      </c>
      <c r="H9352">
        <v>1.348151067341848</v>
      </c>
      <c r="I9352">
        <v>4.3409845976280087E-2</v>
      </c>
      <c r="J9352" t="s">
        <v>337</v>
      </c>
    </row>
    <row r="9353" spans="1:22" x14ac:dyDescent="0.2">
      <c r="A9353" t="s">
        <v>29</v>
      </c>
      <c r="B9353">
        <v>0.25026999999999999</v>
      </c>
      <c r="D9353" t="s">
        <v>30</v>
      </c>
      <c r="E9353" t="s">
        <v>31</v>
      </c>
      <c r="F9353" t="s">
        <v>27</v>
      </c>
      <c r="G9353">
        <v>2</v>
      </c>
      <c r="H9353">
        <v>-1.385214943900327</v>
      </c>
      <c r="I9353">
        <v>2.439508208471609E-2</v>
      </c>
      <c r="J9353" t="s">
        <v>358</v>
      </c>
    </row>
    <row r="9354" spans="1:22" x14ac:dyDescent="0.2">
      <c r="A9354" t="s">
        <v>332</v>
      </c>
      <c r="B9354">
        <v>1</v>
      </c>
      <c r="C9354" t="str">
        <f>B9344</f>
        <v>MM</v>
      </c>
      <c r="D9354" t="s">
        <v>53</v>
      </c>
      <c r="E9354" t="s">
        <v>339</v>
      </c>
      <c r="F9354" t="s">
        <v>33</v>
      </c>
      <c r="G9354">
        <v>0</v>
      </c>
      <c r="H9354">
        <v>1</v>
      </c>
      <c r="L9354" t="s">
        <v>73</v>
      </c>
      <c r="M9354">
        <f>VLOOKUP(C9354,'extension - production vol'!$B$6:$D$235,3,0)</f>
        <v>129.5</v>
      </c>
    </row>
    <row r="9355" spans="1:22" x14ac:dyDescent="0.2">
      <c r="A9355" t="s">
        <v>1434</v>
      </c>
      <c r="B9355">
        <v>9.5377999999999999E-9</v>
      </c>
      <c r="C9355" t="s">
        <v>49</v>
      </c>
      <c r="D9355" t="s">
        <v>15</v>
      </c>
      <c r="F9355" t="s">
        <v>36</v>
      </c>
      <c r="G9355">
        <v>2</v>
      </c>
      <c r="H9355">
        <v>-18.46800298604678</v>
      </c>
      <c r="I9355">
        <v>9.798894162072011E-2</v>
      </c>
      <c r="J9355" t="s">
        <v>340</v>
      </c>
      <c r="L9355" t="s">
        <v>1434</v>
      </c>
    </row>
    <row r="9356" spans="1:22" x14ac:dyDescent="0.2">
      <c r="A9356" t="s">
        <v>1435</v>
      </c>
      <c r="B9356">
        <v>5.0512999999999997E-9</v>
      </c>
      <c r="C9356" t="s">
        <v>49</v>
      </c>
      <c r="D9356" t="s">
        <v>15</v>
      </c>
      <c r="F9356" t="s">
        <v>36</v>
      </c>
      <c r="G9356">
        <v>2</v>
      </c>
      <c r="H9356">
        <v>-19.10362020104489</v>
      </c>
      <c r="I9356">
        <v>9.798894162072011E-2</v>
      </c>
      <c r="J9356" t="s">
        <v>340</v>
      </c>
      <c r="L9356" t="s">
        <v>1435</v>
      </c>
    </row>
    <row r="9357" spans="1:22" x14ac:dyDescent="0.2">
      <c r="A9357" t="s">
        <v>1439</v>
      </c>
      <c r="B9357">
        <v>2.7893999999999999E-9</v>
      </c>
      <c r="C9357" t="s">
        <v>49</v>
      </c>
      <c r="D9357" t="s">
        <v>15</v>
      </c>
      <c r="F9357" t="s">
        <v>36</v>
      </c>
      <c r="G9357">
        <v>2</v>
      </c>
      <c r="H9357">
        <v>-19.697439318003951</v>
      </c>
      <c r="I9357">
        <v>9.798894162072011E-2</v>
      </c>
      <c r="J9357" t="s">
        <v>340</v>
      </c>
      <c r="L9357" t="s">
        <v>1439</v>
      </c>
    </row>
    <row r="9358" spans="1:22" x14ac:dyDescent="0.2">
      <c r="A9358" t="s">
        <v>1440</v>
      </c>
      <c r="B9358">
        <v>5.6277000000000002E-8</v>
      </c>
      <c r="C9358" t="s">
        <v>49</v>
      </c>
      <c r="D9358" t="s">
        <v>15</v>
      </c>
      <c r="F9358" t="s">
        <v>36</v>
      </c>
      <c r="G9358">
        <v>2</v>
      </c>
      <c r="H9358">
        <v>-16.692979911025031</v>
      </c>
      <c r="I9358">
        <v>9.798894162072011E-2</v>
      </c>
      <c r="J9358" t="s">
        <v>340</v>
      </c>
      <c r="L9358" t="s">
        <v>1440</v>
      </c>
    </row>
    <row r="9359" spans="1:22" x14ac:dyDescent="0.2">
      <c r="A9359" t="s">
        <v>1441</v>
      </c>
      <c r="B9359">
        <v>4.4043E-10</v>
      </c>
      <c r="C9359" t="s">
        <v>35</v>
      </c>
      <c r="D9359" t="s">
        <v>15</v>
      </c>
      <c r="F9359" t="s">
        <v>36</v>
      </c>
      <c r="G9359">
        <v>2</v>
      </c>
      <c r="H9359">
        <v>-21.54326959350907</v>
      </c>
      <c r="I9359">
        <v>9.798894162072011E-2</v>
      </c>
      <c r="J9359" t="s">
        <v>340</v>
      </c>
      <c r="L9359" t="s">
        <v>1441</v>
      </c>
    </row>
    <row r="9360" spans="1:22" x14ac:dyDescent="0.2">
      <c r="A9360" t="s">
        <v>1442</v>
      </c>
      <c r="B9360">
        <v>7.3404E-9</v>
      </c>
      <c r="C9360" t="s">
        <v>35</v>
      </c>
      <c r="D9360" t="s">
        <v>15</v>
      </c>
      <c r="F9360" t="s">
        <v>36</v>
      </c>
      <c r="G9360">
        <v>2</v>
      </c>
      <c r="H9360">
        <v>-18.729872499892029</v>
      </c>
      <c r="I9360">
        <v>9.798894162072011E-2</v>
      </c>
      <c r="J9360" t="s">
        <v>340</v>
      </c>
      <c r="L9360" t="s">
        <v>1442</v>
      </c>
    </row>
    <row r="9361" spans="1:12" x14ac:dyDescent="0.2">
      <c r="A9361" t="s">
        <v>1452</v>
      </c>
      <c r="B9361">
        <v>3.8934000000000002E-10</v>
      </c>
      <c r="C9361" t="s">
        <v>35</v>
      </c>
      <c r="D9361" t="s">
        <v>15</v>
      </c>
      <c r="F9361" t="s">
        <v>36</v>
      </c>
      <c r="G9361">
        <v>2</v>
      </c>
      <c r="H9361">
        <v>-21.666568118067421</v>
      </c>
      <c r="I9361">
        <v>9.798894162072011E-2</v>
      </c>
      <c r="J9361" t="s">
        <v>340</v>
      </c>
      <c r="L9361" t="s">
        <v>1452</v>
      </c>
    </row>
    <row r="9362" spans="1:12" x14ac:dyDescent="0.2">
      <c r="A9362" t="s">
        <v>1453</v>
      </c>
      <c r="B9362">
        <v>4.7130000000000002E-10</v>
      </c>
      <c r="C9362" t="s">
        <v>35</v>
      </c>
      <c r="D9362" t="s">
        <v>15</v>
      </c>
      <c r="F9362" t="s">
        <v>36</v>
      </c>
      <c r="G9362">
        <v>2</v>
      </c>
      <c r="H9362">
        <v>-21.47552628199886</v>
      </c>
      <c r="I9362">
        <v>9.798894162072011E-2</v>
      </c>
      <c r="J9362" t="s">
        <v>340</v>
      </c>
      <c r="L9362" t="s">
        <v>1453</v>
      </c>
    </row>
    <row r="9363" spans="1:12" x14ac:dyDescent="0.2">
      <c r="A9363" t="s">
        <v>1454</v>
      </c>
      <c r="B9363">
        <v>6.1474000000000004E-11</v>
      </c>
      <c r="C9363" t="s">
        <v>35</v>
      </c>
      <c r="D9363" t="s">
        <v>15</v>
      </c>
      <c r="F9363" t="s">
        <v>36</v>
      </c>
      <c r="G9363">
        <v>2</v>
      </c>
      <c r="H9363">
        <v>-23.51240679473371</v>
      </c>
      <c r="I9363">
        <v>9.798894162072011E-2</v>
      </c>
      <c r="J9363" t="s">
        <v>340</v>
      </c>
      <c r="L9363" t="s">
        <v>1454</v>
      </c>
    </row>
    <row r="9364" spans="1:12" x14ac:dyDescent="0.2">
      <c r="A9364" t="s">
        <v>1455</v>
      </c>
      <c r="B9364">
        <v>1.2458999999999999E-8</v>
      </c>
      <c r="C9364" t="s">
        <v>35</v>
      </c>
      <c r="D9364" t="s">
        <v>15</v>
      </c>
      <c r="F9364" t="s">
        <v>36</v>
      </c>
      <c r="G9364">
        <v>2</v>
      </c>
      <c r="H9364">
        <v>-18.20082258362968</v>
      </c>
      <c r="I9364">
        <v>9.798894162072011E-2</v>
      </c>
      <c r="J9364" t="s">
        <v>340</v>
      </c>
      <c r="L9364" t="s">
        <v>1455</v>
      </c>
    </row>
    <row r="9365" spans="1:12" x14ac:dyDescent="0.2">
      <c r="A9365" t="s">
        <v>1456</v>
      </c>
      <c r="B9365">
        <v>6.5981999999999998E-9</v>
      </c>
      <c r="C9365" t="s">
        <v>35</v>
      </c>
      <c r="D9365" t="s">
        <v>15</v>
      </c>
      <c r="F9365" t="s">
        <v>36</v>
      </c>
      <c r="G9365">
        <v>2</v>
      </c>
      <c r="H9365">
        <v>-18.836468952383601</v>
      </c>
      <c r="I9365">
        <v>9.798894162072011E-2</v>
      </c>
      <c r="J9365" t="s">
        <v>340</v>
      </c>
      <c r="L9365" t="s">
        <v>1456</v>
      </c>
    </row>
    <row r="9366" spans="1:12" x14ac:dyDescent="0.2">
      <c r="A9366" t="s">
        <v>1461</v>
      </c>
      <c r="B9366">
        <v>1.0666E-9</v>
      </c>
      <c r="C9366" t="s">
        <v>49</v>
      </c>
      <c r="D9366" t="s">
        <v>15</v>
      </c>
      <c r="F9366" t="s">
        <v>36</v>
      </c>
      <c r="G9366">
        <v>2</v>
      </c>
      <c r="H9366">
        <v>-20.658789817762049</v>
      </c>
      <c r="I9366">
        <v>9.798894162072011E-2</v>
      </c>
      <c r="J9366" t="s">
        <v>340</v>
      </c>
      <c r="L9366" t="s">
        <v>1461</v>
      </c>
    </row>
    <row r="9367" spans="1:12" x14ac:dyDescent="0.2">
      <c r="A9367" t="s">
        <v>1457</v>
      </c>
      <c r="B9367">
        <v>1.7777000000000001E-8</v>
      </c>
      <c r="C9367" t="s">
        <v>49</v>
      </c>
      <c r="D9367" t="s">
        <v>15</v>
      </c>
      <c r="F9367" t="s">
        <v>36</v>
      </c>
      <c r="G9367">
        <v>2</v>
      </c>
      <c r="H9367">
        <v>-17.845360350005858</v>
      </c>
      <c r="I9367">
        <v>9.798894162072011E-2</v>
      </c>
      <c r="J9367" t="s">
        <v>340</v>
      </c>
      <c r="L9367" t="s">
        <v>1457</v>
      </c>
    </row>
    <row r="9368" spans="1:12" x14ac:dyDescent="0.2">
      <c r="A9368" t="s">
        <v>1462</v>
      </c>
      <c r="B9368">
        <v>5.6487000000000004E-10</v>
      </c>
      <c r="C9368" t="s">
        <v>49</v>
      </c>
      <c r="D9368" t="s">
        <v>15</v>
      </c>
      <c r="F9368" t="s">
        <v>36</v>
      </c>
      <c r="G9368">
        <v>2</v>
      </c>
      <c r="H9368">
        <v>-21.294425499752101</v>
      </c>
      <c r="I9368">
        <v>9.798894162072011E-2</v>
      </c>
      <c r="J9368" t="s">
        <v>340</v>
      </c>
      <c r="L9368" t="s">
        <v>1462</v>
      </c>
    </row>
    <row r="9369" spans="1:12" x14ac:dyDescent="0.2">
      <c r="A9369" t="s">
        <v>1458</v>
      </c>
      <c r="B9369">
        <v>9.4146000000000001E-9</v>
      </c>
      <c r="C9369" t="s">
        <v>49</v>
      </c>
      <c r="D9369" t="s">
        <v>15</v>
      </c>
      <c r="F9369" t="s">
        <v>36</v>
      </c>
      <c r="G9369">
        <v>2</v>
      </c>
      <c r="H9369">
        <v>-18.48100416113547</v>
      </c>
      <c r="I9369">
        <v>9.798894162072011E-2</v>
      </c>
      <c r="J9369" t="s">
        <v>340</v>
      </c>
      <c r="L9369" t="s">
        <v>1458</v>
      </c>
    </row>
    <row r="9370" spans="1:12" x14ac:dyDescent="0.2">
      <c r="A9370" t="s">
        <v>341</v>
      </c>
      <c r="B9370">
        <v>2.3616999999999999E-8</v>
      </c>
      <c r="C9370" t="s">
        <v>359</v>
      </c>
      <c r="D9370" t="s">
        <v>15</v>
      </c>
      <c r="F9370" t="s">
        <v>36</v>
      </c>
      <c r="G9370">
        <v>2</v>
      </c>
      <c r="H9370">
        <v>-17.561299045251399</v>
      </c>
      <c r="I9370">
        <v>9.798894162072011E-2</v>
      </c>
      <c r="J9370" t="s">
        <v>340</v>
      </c>
      <c r="L9370" t="s">
        <v>341</v>
      </c>
    </row>
    <row r="9371" spans="1:12" x14ac:dyDescent="0.2">
      <c r="A9371" t="s">
        <v>342</v>
      </c>
      <c r="B9371">
        <v>2.3616999999999999E-8</v>
      </c>
      <c r="C9371" t="s">
        <v>359</v>
      </c>
      <c r="D9371" t="s">
        <v>15</v>
      </c>
      <c r="F9371" t="s">
        <v>36</v>
      </c>
      <c r="G9371">
        <v>2</v>
      </c>
      <c r="H9371">
        <v>-17.561299045251399</v>
      </c>
      <c r="I9371">
        <v>9.798894162072011E-2</v>
      </c>
      <c r="J9371" t="s">
        <v>340</v>
      </c>
      <c r="L9371" t="s">
        <v>342</v>
      </c>
    </row>
    <row r="9372" spans="1:12" x14ac:dyDescent="0.2">
      <c r="A9372" t="s">
        <v>343</v>
      </c>
      <c r="B9372">
        <v>1.2508E-8</v>
      </c>
      <c r="C9372" t="s">
        <v>359</v>
      </c>
      <c r="D9372" t="s">
        <v>15</v>
      </c>
      <c r="F9372" t="s">
        <v>36</v>
      </c>
      <c r="G9372">
        <v>2</v>
      </c>
      <c r="H9372">
        <v>-18.196897397350821</v>
      </c>
      <c r="I9372">
        <v>9.798894162072011E-2</v>
      </c>
      <c r="J9372" t="s">
        <v>340</v>
      </c>
      <c r="L9372" t="s">
        <v>343</v>
      </c>
    </row>
    <row r="9373" spans="1:12" x14ac:dyDescent="0.2">
      <c r="A9373" t="s">
        <v>344</v>
      </c>
      <c r="B9373">
        <v>1.2508E-8</v>
      </c>
      <c r="C9373" t="s">
        <v>359</v>
      </c>
      <c r="D9373" t="s">
        <v>15</v>
      </c>
      <c r="F9373" t="s">
        <v>36</v>
      </c>
      <c r="G9373">
        <v>2</v>
      </c>
      <c r="H9373">
        <v>-18.196897397350821</v>
      </c>
      <c r="I9373">
        <v>9.798894162072011E-2</v>
      </c>
      <c r="J9373" t="s">
        <v>340</v>
      </c>
      <c r="L9373" t="s">
        <v>344</v>
      </c>
    </row>
    <row r="9374" spans="1:12" x14ac:dyDescent="0.2">
      <c r="A9374" t="s">
        <v>345</v>
      </c>
      <c r="B9374">
        <v>2.4797999999999997E-7</v>
      </c>
      <c r="C9374" t="s">
        <v>359</v>
      </c>
      <c r="D9374" t="s">
        <v>15</v>
      </c>
      <c r="F9374" t="s">
        <v>36</v>
      </c>
      <c r="G9374">
        <v>2</v>
      </c>
      <c r="H9374">
        <v>-15.20991773919472</v>
      </c>
      <c r="I9374">
        <v>9.798894162072011E-2</v>
      </c>
      <c r="J9374" t="s">
        <v>340</v>
      </c>
      <c r="L9374" t="s">
        <v>345</v>
      </c>
    </row>
    <row r="9375" spans="1:12" x14ac:dyDescent="0.2">
      <c r="A9375" t="s">
        <v>346</v>
      </c>
      <c r="B9375">
        <v>1.3133E-7</v>
      </c>
      <c r="C9375" t="s">
        <v>359</v>
      </c>
      <c r="D9375" t="s">
        <v>15</v>
      </c>
      <c r="F9375" t="s">
        <v>36</v>
      </c>
      <c r="G9375">
        <v>2</v>
      </c>
      <c r="H9375">
        <v>-15.845552597349339</v>
      </c>
      <c r="I9375">
        <v>9.798894162072011E-2</v>
      </c>
      <c r="J9375" t="s">
        <v>340</v>
      </c>
      <c r="L9375" t="s">
        <v>346</v>
      </c>
    </row>
    <row r="9376" spans="1:12" x14ac:dyDescent="0.2">
      <c r="A9376" t="s">
        <v>347</v>
      </c>
      <c r="B9376">
        <v>4.6489E-8</v>
      </c>
      <c r="C9376" t="s">
        <v>49</v>
      </c>
      <c r="D9376" t="s">
        <v>15</v>
      </c>
      <c r="F9376" t="s">
        <v>36</v>
      </c>
      <c r="G9376">
        <v>2</v>
      </c>
      <c r="H9376">
        <v>-16.884050111477411</v>
      </c>
      <c r="I9376">
        <v>9.798894162072011E-2</v>
      </c>
      <c r="J9376" t="s">
        <v>340</v>
      </c>
      <c r="L9376" t="s">
        <v>347</v>
      </c>
    </row>
    <row r="9377" spans="1:12" x14ac:dyDescent="0.2">
      <c r="A9377" t="s">
        <v>348</v>
      </c>
      <c r="B9377">
        <v>3.3766000000000001E-9</v>
      </c>
      <c r="C9377" t="s">
        <v>49</v>
      </c>
      <c r="D9377" t="s">
        <v>15</v>
      </c>
      <c r="F9377" t="s">
        <v>36</v>
      </c>
      <c r="G9377">
        <v>2</v>
      </c>
      <c r="H9377">
        <v>-19.506396550885459</v>
      </c>
      <c r="I9377">
        <v>9.798894162072011E-2</v>
      </c>
      <c r="J9377" t="s">
        <v>340</v>
      </c>
      <c r="L9377" t="s">
        <v>348</v>
      </c>
    </row>
    <row r="9378" spans="1:12" x14ac:dyDescent="0.2">
      <c r="A9378" t="s">
        <v>349</v>
      </c>
      <c r="B9378">
        <v>1.2213E-8</v>
      </c>
      <c r="C9378" t="s">
        <v>359</v>
      </c>
      <c r="D9378" t="s">
        <v>15</v>
      </c>
      <c r="F9378" t="s">
        <v>36</v>
      </c>
      <c r="G9378">
        <v>2</v>
      </c>
      <c r="H9378">
        <v>-18.220764878757461</v>
      </c>
      <c r="I9378">
        <v>9.798894162072011E-2</v>
      </c>
      <c r="J9378" t="s">
        <v>340</v>
      </c>
      <c r="L9378" t="s">
        <v>349</v>
      </c>
    </row>
    <row r="9379" spans="1:12" x14ac:dyDescent="0.2">
      <c r="A9379" t="s">
        <v>350</v>
      </c>
      <c r="B9379">
        <v>2.0354999999999999E-7</v>
      </c>
      <c r="C9379" t="s">
        <v>359</v>
      </c>
      <c r="D9379" t="s">
        <v>15</v>
      </c>
      <c r="F9379" t="s">
        <v>36</v>
      </c>
      <c r="G9379">
        <v>2</v>
      </c>
      <c r="H9379">
        <v>-15.40735416199742</v>
      </c>
      <c r="I9379">
        <v>9.798894162072011E-2</v>
      </c>
      <c r="J9379" t="s">
        <v>340</v>
      </c>
      <c r="L9379" t="s">
        <v>350</v>
      </c>
    </row>
    <row r="9380" spans="1:12" x14ac:dyDescent="0.2">
      <c r="A9380" t="s">
        <v>351</v>
      </c>
      <c r="B9380">
        <v>6.4681999999999996E-9</v>
      </c>
      <c r="C9380" t="s">
        <v>359</v>
      </c>
      <c r="D9380" t="s">
        <v>15</v>
      </c>
      <c r="F9380" t="s">
        <v>36</v>
      </c>
      <c r="G9380">
        <v>2</v>
      </c>
      <c r="H9380">
        <v>-18.856367974250119</v>
      </c>
      <c r="I9380">
        <v>9.798894162072011E-2</v>
      </c>
      <c r="J9380" t="s">
        <v>340</v>
      </c>
      <c r="L9380" t="s">
        <v>351</v>
      </c>
    </row>
    <row r="9381" spans="1:12" x14ac:dyDescent="0.2">
      <c r="A9381" t="s">
        <v>352</v>
      </c>
      <c r="B9381">
        <v>1.078E-7</v>
      </c>
      <c r="C9381" t="s">
        <v>359</v>
      </c>
      <c r="D9381" t="s">
        <v>15</v>
      </c>
      <c r="F9381" t="s">
        <v>36</v>
      </c>
      <c r="G9381">
        <v>2</v>
      </c>
      <c r="H9381">
        <v>-16.042988178471511</v>
      </c>
      <c r="I9381">
        <v>9.798894162072011E-2</v>
      </c>
      <c r="J9381" t="s">
        <v>340</v>
      </c>
      <c r="L9381" t="s">
        <v>352</v>
      </c>
    </row>
    <row r="9382" spans="1:12" x14ac:dyDescent="0.2">
      <c r="A9382" t="s">
        <v>442</v>
      </c>
      <c r="B9382">
        <v>2.0720999999999999E-3</v>
      </c>
      <c r="C9382" t="s">
        <v>42</v>
      </c>
      <c r="D9382" t="s">
        <v>16</v>
      </c>
      <c r="F9382" t="s">
        <v>36</v>
      </c>
      <c r="G9382">
        <v>2</v>
      </c>
      <c r="H9382">
        <v>-6.1791926932012373</v>
      </c>
      <c r="I9382">
        <v>4.3409845976280087E-2</v>
      </c>
      <c r="J9382" t="s">
        <v>353</v>
      </c>
      <c r="L9382" t="s">
        <v>443</v>
      </c>
    </row>
    <row r="9383" spans="1:12" x14ac:dyDescent="0.2">
      <c r="A9383" t="s">
        <v>354</v>
      </c>
      <c r="B9383">
        <v>-1.8648999999999999E-6</v>
      </c>
      <c r="C9383" t="s">
        <v>49</v>
      </c>
      <c r="D9383" t="s">
        <v>250</v>
      </c>
      <c r="F9383" t="s">
        <v>36</v>
      </c>
      <c r="G9383">
        <v>2</v>
      </c>
      <c r="H9383">
        <v>-13.19230312560901</v>
      </c>
      <c r="I9383">
        <v>4.3409845976280087E-2</v>
      </c>
      <c r="J9383" t="s">
        <v>353</v>
      </c>
      <c r="K9383" t="b">
        <v>1</v>
      </c>
      <c r="L9383" t="s">
        <v>355</v>
      </c>
    </row>
    <row r="9385" spans="1:12" s="2" customFormat="1" x14ac:dyDescent="0.2">
      <c r="A9385" s="2" t="s">
        <v>2</v>
      </c>
      <c r="B9385" s="2" t="s">
        <v>1459</v>
      </c>
    </row>
    <row r="9386" spans="1:12" x14ac:dyDescent="0.2">
      <c r="A9386" t="s">
        <v>4</v>
      </c>
      <c r="B9386" t="s">
        <v>404</v>
      </c>
    </row>
    <row r="9387" spans="1:12" x14ac:dyDescent="0.2">
      <c r="A9387" t="s">
        <v>6</v>
      </c>
      <c r="B9387" t="s">
        <v>1691</v>
      </c>
    </row>
    <row r="9388" spans="1:12" x14ac:dyDescent="0.2">
      <c r="A9388" t="s">
        <v>8</v>
      </c>
      <c r="B9388">
        <v>1</v>
      </c>
    </row>
    <row r="9389" spans="1:12" x14ac:dyDescent="0.2">
      <c r="A9389" t="s">
        <v>9</v>
      </c>
      <c r="B9389" t="s">
        <v>73</v>
      </c>
    </row>
    <row r="9390" spans="1:12" x14ac:dyDescent="0.2">
      <c r="A9390" t="s">
        <v>11</v>
      </c>
      <c r="B9390" t="s">
        <v>12</v>
      </c>
    </row>
    <row r="9391" spans="1:12" x14ac:dyDescent="0.2">
      <c r="A9391" t="s">
        <v>13</v>
      </c>
      <c r="B9391" t="s">
        <v>14</v>
      </c>
    </row>
    <row r="9392" spans="1:12" x14ac:dyDescent="0.2">
      <c r="A9392" t="s">
        <v>15</v>
      </c>
      <c r="B9392" t="s">
        <v>53</v>
      </c>
    </row>
    <row r="9393" spans="1:19" x14ac:dyDescent="0.2">
      <c r="A9393" t="s">
        <v>17</v>
      </c>
    </row>
    <row r="9394" spans="1:19" s="2" customFormat="1" x14ac:dyDescent="0.2">
      <c r="A9394" s="2" t="s">
        <v>18</v>
      </c>
      <c r="B9394" s="2" t="s">
        <v>19</v>
      </c>
      <c r="C9394" s="2" t="s">
        <v>6</v>
      </c>
      <c r="D9394" s="2" t="s">
        <v>15</v>
      </c>
      <c r="E9394" s="2" t="s">
        <v>20</v>
      </c>
      <c r="F9394" s="2" t="s">
        <v>13</v>
      </c>
      <c r="G9394" s="2" t="s">
        <v>21</v>
      </c>
      <c r="H9394" s="2" t="s">
        <v>9</v>
      </c>
      <c r="I9394" s="2" t="s">
        <v>4</v>
      </c>
      <c r="J9394" s="2" t="s">
        <v>1925</v>
      </c>
      <c r="K9394" s="2" t="s">
        <v>1998</v>
      </c>
      <c r="L9394" s="2" t="s">
        <v>2002</v>
      </c>
      <c r="M9394" s="2" t="s">
        <v>2001</v>
      </c>
      <c r="O9394" s="2" t="s">
        <v>2000</v>
      </c>
      <c r="P9394" s="2" t="s">
        <v>2004</v>
      </c>
      <c r="Q9394" s="2" t="s">
        <v>1502</v>
      </c>
      <c r="R9394" s="2" t="s">
        <v>2005</v>
      </c>
      <c r="S9394" s="2" t="s">
        <v>2006</v>
      </c>
    </row>
    <row r="9395" spans="1:19" x14ac:dyDescent="0.2">
      <c r="A9395" t="s">
        <v>335</v>
      </c>
      <c r="B9395">
        <v>3.8502999999999998</v>
      </c>
      <c r="D9395" t="s">
        <v>30</v>
      </c>
      <c r="E9395" t="s">
        <v>336</v>
      </c>
      <c r="F9395" t="s">
        <v>27</v>
      </c>
      <c r="G9395">
        <v>0</v>
      </c>
      <c r="I9395" t="s">
        <v>337</v>
      </c>
    </row>
    <row r="9396" spans="1:19" x14ac:dyDescent="0.2">
      <c r="A9396" t="s">
        <v>29</v>
      </c>
      <c r="B9396">
        <v>0.25026999999999999</v>
      </c>
      <c r="D9396" t="s">
        <v>30</v>
      </c>
      <c r="E9396" t="s">
        <v>31</v>
      </c>
      <c r="F9396" t="s">
        <v>27</v>
      </c>
      <c r="G9396">
        <v>0</v>
      </c>
      <c r="I9396" t="s">
        <v>338</v>
      </c>
    </row>
    <row r="9397" spans="1:19" x14ac:dyDescent="0.2">
      <c r="A9397" t="s">
        <v>1459</v>
      </c>
      <c r="B9397">
        <v>1</v>
      </c>
      <c r="C9397" t="str">
        <f>B9387</f>
        <v>GL</v>
      </c>
      <c r="D9397" t="s">
        <v>53</v>
      </c>
      <c r="E9397" t="s">
        <v>339</v>
      </c>
      <c r="F9397" t="s">
        <v>33</v>
      </c>
      <c r="G9397">
        <v>0</v>
      </c>
      <c r="H9397" t="s">
        <v>73</v>
      </c>
      <c r="J9397">
        <f>VLOOKUP(C9397,'extension - production vol'!$B$6:$D$235,3,0)</f>
        <v>0.55800000000000005</v>
      </c>
    </row>
    <row r="9398" spans="1:19" x14ac:dyDescent="0.2">
      <c r="A9398" t="s">
        <v>1439</v>
      </c>
      <c r="B9398">
        <v>6.4265290829504533E-9</v>
      </c>
      <c r="C9398" t="s">
        <v>49</v>
      </c>
      <c r="D9398" t="s">
        <v>15</v>
      </c>
      <c r="F9398" t="s">
        <v>36</v>
      </c>
      <c r="G9398">
        <v>0</v>
      </c>
      <c r="H9398" t="s">
        <v>1439</v>
      </c>
      <c r="I9398" t="s">
        <v>340</v>
      </c>
    </row>
    <row r="9399" spans="1:19" x14ac:dyDescent="0.2">
      <c r="A9399" t="s">
        <v>1440</v>
      </c>
      <c r="B9399">
        <v>7.9051994914169298E-8</v>
      </c>
      <c r="C9399" t="s">
        <v>49</v>
      </c>
      <c r="D9399" t="s">
        <v>15</v>
      </c>
      <c r="F9399" t="s">
        <v>36</v>
      </c>
      <c r="G9399">
        <v>0</v>
      </c>
      <c r="H9399" t="s">
        <v>1440</v>
      </c>
      <c r="I9399" t="s">
        <v>340</v>
      </c>
    </row>
    <row r="9400" spans="1:19" x14ac:dyDescent="0.2">
      <c r="A9400" t="s">
        <v>1441</v>
      </c>
      <c r="B9400">
        <v>4.3905136743696912E-9</v>
      </c>
      <c r="C9400" t="s">
        <v>35</v>
      </c>
      <c r="D9400" t="s">
        <v>15</v>
      </c>
      <c r="F9400" t="s">
        <v>36</v>
      </c>
      <c r="G9400">
        <v>0</v>
      </c>
      <c r="H9400" t="s">
        <v>1441</v>
      </c>
      <c r="I9400" t="s">
        <v>340</v>
      </c>
    </row>
    <row r="9401" spans="1:19" x14ac:dyDescent="0.2">
      <c r="A9401" t="s">
        <v>1442</v>
      </c>
      <c r="B9401">
        <v>1.0521308675626849E-7</v>
      </c>
      <c r="C9401" t="s">
        <v>35</v>
      </c>
      <c r="D9401" t="s">
        <v>15</v>
      </c>
      <c r="F9401" t="s">
        <v>36</v>
      </c>
      <c r="G9401">
        <v>0</v>
      </c>
      <c r="H9401" t="s">
        <v>1442</v>
      </c>
      <c r="I9401" t="s">
        <v>340</v>
      </c>
    </row>
    <row r="9402" spans="1:19" x14ac:dyDescent="0.2">
      <c r="A9402" t="s">
        <v>341</v>
      </c>
      <c r="B9402">
        <v>2.1036182300075951E-7</v>
      </c>
      <c r="C9402" t="s">
        <v>35</v>
      </c>
      <c r="D9402" t="s">
        <v>15</v>
      </c>
      <c r="F9402" t="s">
        <v>36</v>
      </c>
      <c r="G9402">
        <v>0</v>
      </c>
      <c r="H9402" t="s">
        <v>341</v>
      </c>
      <c r="I9402" t="s">
        <v>340</v>
      </c>
    </row>
    <row r="9403" spans="1:19" x14ac:dyDescent="0.2">
      <c r="A9403" t="s">
        <v>342</v>
      </c>
      <c r="B9403">
        <v>2.1036182300075951E-7</v>
      </c>
      <c r="C9403" t="s">
        <v>35</v>
      </c>
      <c r="D9403" t="s">
        <v>15</v>
      </c>
      <c r="F9403" t="s">
        <v>36</v>
      </c>
      <c r="G9403">
        <v>0</v>
      </c>
      <c r="H9403" t="s">
        <v>342</v>
      </c>
      <c r="I9403" t="s">
        <v>340</v>
      </c>
    </row>
    <row r="9404" spans="1:19" x14ac:dyDescent="0.2">
      <c r="A9404" t="s">
        <v>343</v>
      </c>
      <c r="B9404">
        <v>1.161457169463653E-7</v>
      </c>
      <c r="C9404" t="s">
        <v>35</v>
      </c>
      <c r="D9404" t="s">
        <v>15</v>
      </c>
      <c r="F9404" t="s">
        <v>36</v>
      </c>
      <c r="G9404">
        <v>0</v>
      </c>
      <c r="H9404" t="s">
        <v>343</v>
      </c>
      <c r="I9404" t="s">
        <v>340</v>
      </c>
    </row>
    <row r="9405" spans="1:19" x14ac:dyDescent="0.2">
      <c r="A9405" t="s">
        <v>344</v>
      </c>
      <c r="B9405">
        <v>1.161457169463653E-7</v>
      </c>
      <c r="C9405" t="s">
        <v>35</v>
      </c>
      <c r="D9405" t="s">
        <v>15</v>
      </c>
      <c r="F9405" t="s">
        <v>36</v>
      </c>
      <c r="G9405">
        <v>0</v>
      </c>
      <c r="H9405" t="s">
        <v>344</v>
      </c>
      <c r="I9405" t="s">
        <v>340</v>
      </c>
    </row>
    <row r="9406" spans="1:19" x14ac:dyDescent="0.2">
      <c r="A9406" t="s">
        <v>345</v>
      </c>
      <c r="B9406">
        <v>2.1895696433061281E-6</v>
      </c>
      <c r="C9406" t="s">
        <v>35</v>
      </c>
      <c r="D9406" t="s">
        <v>15</v>
      </c>
      <c r="F9406" t="s">
        <v>36</v>
      </c>
      <c r="G9406">
        <v>0</v>
      </c>
      <c r="H9406" t="s">
        <v>345</v>
      </c>
      <c r="I9406" t="s">
        <v>340</v>
      </c>
    </row>
    <row r="9407" spans="1:19" x14ac:dyDescent="0.2">
      <c r="A9407" t="s">
        <v>346</v>
      </c>
      <c r="B9407">
        <v>1.2113722961667671E-6</v>
      </c>
      <c r="C9407" t="s">
        <v>35</v>
      </c>
      <c r="D9407" t="s">
        <v>15</v>
      </c>
      <c r="F9407" t="s">
        <v>36</v>
      </c>
      <c r="G9407">
        <v>0</v>
      </c>
      <c r="H9407" t="s">
        <v>346</v>
      </c>
      <c r="I9407" t="s">
        <v>340</v>
      </c>
    </row>
    <row r="9408" spans="1:19" x14ac:dyDescent="0.2">
      <c r="A9408" t="s">
        <v>347</v>
      </c>
      <c r="B9408">
        <v>1.5412295411323661E-7</v>
      </c>
      <c r="C9408" t="s">
        <v>49</v>
      </c>
      <c r="D9408" t="s">
        <v>15</v>
      </c>
      <c r="F9408" t="s">
        <v>36</v>
      </c>
      <c r="G9408">
        <v>0</v>
      </c>
      <c r="H9408" t="s">
        <v>347</v>
      </c>
      <c r="I9408" t="s">
        <v>340</v>
      </c>
    </row>
    <row r="9409" spans="1:9" x14ac:dyDescent="0.2">
      <c r="A9409" t="s">
        <v>348</v>
      </c>
      <c r="B9409">
        <v>3.281510868019834E-9</v>
      </c>
      <c r="C9409" t="s">
        <v>49</v>
      </c>
      <c r="D9409" t="s">
        <v>15</v>
      </c>
      <c r="F9409" t="s">
        <v>36</v>
      </c>
      <c r="G9409">
        <v>0</v>
      </c>
      <c r="H9409" t="s">
        <v>348</v>
      </c>
      <c r="I9409" t="s">
        <v>340</v>
      </c>
    </row>
    <row r="9410" spans="1:9" x14ac:dyDescent="0.2">
      <c r="A9410" t="s">
        <v>349</v>
      </c>
      <c r="B9410">
        <v>9.554485716244923E-8</v>
      </c>
      <c r="C9410" t="s">
        <v>35</v>
      </c>
      <c r="D9410" t="s">
        <v>15</v>
      </c>
      <c r="F9410" t="s">
        <v>36</v>
      </c>
      <c r="G9410">
        <v>0</v>
      </c>
      <c r="H9410" t="s">
        <v>349</v>
      </c>
      <c r="I9410" t="s">
        <v>340</v>
      </c>
    </row>
    <row r="9411" spans="1:9" x14ac:dyDescent="0.2">
      <c r="A9411" t="s">
        <v>350</v>
      </c>
      <c r="B9411">
        <v>2.2976263270017552E-6</v>
      </c>
      <c r="C9411" t="s">
        <v>35</v>
      </c>
      <c r="D9411" t="s">
        <v>15</v>
      </c>
      <c r="F9411" t="s">
        <v>36</v>
      </c>
      <c r="G9411">
        <v>0</v>
      </c>
      <c r="H9411" t="s">
        <v>350</v>
      </c>
      <c r="I9411" t="s">
        <v>340</v>
      </c>
    </row>
    <row r="9412" spans="1:9" x14ac:dyDescent="0.2">
      <c r="A9412" t="s">
        <v>351</v>
      </c>
      <c r="B9412">
        <v>5.3061518888431617E-8</v>
      </c>
      <c r="C9412" t="s">
        <v>35</v>
      </c>
      <c r="D9412" t="s">
        <v>15</v>
      </c>
      <c r="F9412" t="s">
        <v>36</v>
      </c>
      <c r="G9412">
        <v>0</v>
      </c>
      <c r="H9412" t="s">
        <v>351</v>
      </c>
      <c r="I9412" t="s">
        <v>340</v>
      </c>
    </row>
    <row r="9413" spans="1:9" x14ac:dyDescent="0.2">
      <c r="A9413" t="s">
        <v>352</v>
      </c>
      <c r="B9413">
        <v>1.2739314288326559E-6</v>
      </c>
      <c r="C9413" t="s">
        <v>35</v>
      </c>
      <c r="D9413" t="s">
        <v>15</v>
      </c>
      <c r="F9413" t="s">
        <v>36</v>
      </c>
      <c r="G9413">
        <v>0</v>
      </c>
      <c r="H9413" t="s">
        <v>352</v>
      </c>
      <c r="I9413" t="s">
        <v>340</v>
      </c>
    </row>
    <row r="9414" spans="1:9" x14ac:dyDescent="0.2">
      <c r="A9414" t="s">
        <v>442</v>
      </c>
      <c r="B9414">
        <v>3.7025999999999999E-3</v>
      </c>
      <c r="C9414" t="s">
        <v>42</v>
      </c>
      <c r="D9414" t="s">
        <v>16</v>
      </c>
      <c r="F9414" t="s">
        <v>36</v>
      </c>
      <c r="G9414">
        <v>0</v>
      </c>
      <c r="H9414" t="s">
        <v>443</v>
      </c>
      <c r="I9414" t="s">
        <v>353</v>
      </c>
    </row>
    <row r="9415" spans="1:9" x14ac:dyDescent="0.2">
      <c r="A9415" t="s">
        <v>354</v>
      </c>
      <c r="B9415">
        <v>-3.3322999999999998E-6</v>
      </c>
      <c r="C9415" t="s">
        <v>49</v>
      </c>
      <c r="D9415" t="s">
        <v>250</v>
      </c>
      <c r="F9415" t="s">
        <v>36</v>
      </c>
      <c r="G9415">
        <v>0</v>
      </c>
      <c r="H9415" t="s">
        <v>355</v>
      </c>
      <c r="I9415" t="s">
        <v>353</v>
      </c>
    </row>
    <row r="9417" spans="1:9" s="2" customFormat="1" x14ac:dyDescent="0.2">
      <c r="A9417" s="2" t="s">
        <v>2</v>
      </c>
      <c r="B9417" s="2" t="s">
        <v>1460</v>
      </c>
    </row>
    <row r="9418" spans="1:9" x14ac:dyDescent="0.2">
      <c r="A9418" t="s">
        <v>4</v>
      </c>
      <c r="B9418" t="s">
        <v>404</v>
      </c>
    </row>
    <row r="9419" spans="1:9" x14ac:dyDescent="0.2">
      <c r="A9419" t="s">
        <v>6</v>
      </c>
      <c r="B9419" t="s">
        <v>1691</v>
      </c>
    </row>
    <row r="9420" spans="1:9" x14ac:dyDescent="0.2">
      <c r="A9420" t="s">
        <v>8</v>
      </c>
      <c r="B9420">
        <v>1</v>
      </c>
    </row>
    <row r="9421" spans="1:9" x14ac:dyDescent="0.2">
      <c r="A9421" t="s">
        <v>9</v>
      </c>
      <c r="B9421" t="s">
        <v>73</v>
      </c>
    </row>
    <row r="9422" spans="1:9" x14ac:dyDescent="0.2">
      <c r="A9422" t="s">
        <v>11</v>
      </c>
      <c r="B9422" t="s">
        <v>12</v>
      </c>
    </row>
    <row r="9423" spans="1:9" x14ac:dyDescent="0.2">
      <c r="A9423" t="s">
        <v>13</v>
      </c>
      <c r="B9423" t="s">
        <v>14</v>
      </c>
    </row>
    <row r="9424" spans="1:9" x14ac:dyDescent="0.2">
      <c r="A9424" t="s">
        <v>15</v>
      </c>
      <c r="B9424" t="s">
        <v>53</v>
      </c>
    </row>
    <row r="9425" spans="1:19" x14ac:dyDescent="0.2">
      <c r="A9425" t="s">
        <v>17</v>
      </c>
    </row>
    <row r="9426" spans="1:19" s="2" customFormat="1" x14ac:dyDescent="0.2">
      <c r="A9426" s="2" t="s">
        <v>18</v>
      </c>
      <c r="B9426" s="2" t="s">
        <v>19</v>
      </c>
      <c r="C9426" s="2" t="s">
        <v>6</v>
      </c>
      <c r="D9426" s="2" t="s">
        <v>15</v>
      </c>
      <c r="E9426" s="2" t="s">
        <v>20</v>
      </c>
      <c r="F9426" s="2" t="s">
        <v>13</v>
      </c>
      <c r="G9426" s="2" t="s">
        <v>21</v>
      </c>
      <c r="H9426" s="2" t="s">
        <v>9</v>
      </c>
      <c r="I9426" s="2" t="s">
        <v>4</v>
      </c>
      <c r="J9426" s="2" t="s">
        <v>1925</v>
      </c>
      <c r="K9426" s="2" t="s">
        <v>1998</v>
      </c>
      <c r="L9426" s="2" t="s">
        <v>2002</v>
      </c>
      <c r="M9426" s="2" t="s">
        <v>2001</v>
      </c>
      <c r="O9426" s="2" t="s">
        <v>2000</v>
      </c>
      <c r="P9426" s="2" t="s">
        <v>2004</v>
      </c>
      <c r="Q9426" s="2" t="s">
        <v>1502</v>
      </c>
      <c r="R9426" s="2" t="s">
        <v>2005</v>
      </c>
      <c r="S9426" s="2" t="s">
        <v>2006</v>
      </c>
    </row>
    <row r="9427" spans="1:19" x14ac:dyDescent="0.2">
      <c r="A9427" t="s">
        <v>335</v>
      </c>
      <c r="B9427">
        <v>3.8502999999999998</v>
      </c>
      <c r="D9427" t="s">
        <v>30</v>
      </c>
      <c r="E9427" t="s">
        <v>336</v>
      </c>
      <c r="F9427" t="s">
        <v>27</v>
      </c>
      <c r="G9427">
        <v>0</v>
      </c>
      <c r="I9427" t="s">
        <v>337</v>
      </c>
    </row>
    <row r="9428" spans="1:19" x14ac:dyDescent="0.2">
      <c r="A9428" t="s">
        <v>29</v>
      </c>
      <c r="B9428">
        <v>0.25026999999999999</v>
      </c>
      <c r="D9428" t="s">
        <v>30</v>
      </c>
      <c r="E9428" t="s">
        <v>31</v>
      </c>
      <c r="F9428" t="s">
        <v>27</v>
      </c>
      <c r="G9428">
        <v>0</v>
      </c>
      <c r="I9428" t="s">
        <v>338</v>
      </c>
    </row>
    <row r="9429" spans="1:19" x14ac:dyDescent="0.2">
      <c r="A9429" t="s">
        <v>1460</v>
      </c>
      <c r="B9429">
        <v>1</v>
      </c>
      <c r="C9429" t="str">
        <f>B9419</f>
        <v>GL</v>
      </c>
      <c r="D9429" t="s">
        <v>53</v>
      </c>
      <c r="E9429" t="s">
        <v>339</v>
      </c>
      <c r="F9429" t="s">
        <v>33</v>
      </c>
      <c r="G9429">
        <v>0</v>
      </c>
      <c r="H9429" t="s">
        <v>73</v>
      </c>
      <c r="J9429">
        <f>VLOOKUP(C9429,'extension - production vol'!$B$6:$D$235,3,0)</f>
        <v>0.55800000000000005</v>
      </c>
    </row>
    <row r="9430" spans="1:19" x14ac:dyDescent="0.2">
      <c r="A9430" t="s">
        <v>1434</v>
      </c>
      <c r="B9430">
        <v>3.3521534714391271E-8</v>
      </c>
      <c r="C9430" t="s">
        <v>49</v>
      </c>
      <c r="D9430" t="s">
        <v>15</v>
      </c>
      <c r="F9430" t="s">
        <v>36</v>
      </c>
      <c r="G9430">
        <v>0</v>
      </c>
      <c r="H9430" t="s">
        <v>1434</v>
      </c>
      <c r="I9430" t="s">
        <v>340</v>
      </c>
    </row>
    <row r="9431" spans="1:19" x14ac:dyDescent="0.2">
      <c r="A9431" t="s">
        <v>1435</v>
      </c>
      <c r="B9431">
        <v>1.7708617649119798E-8</v>
      </c>
      <c r="C9431" t="s">
        <v>49</v>
      </c>
      <c r="D9431" t="s">
        <v>15</v>
      </c>
      <c r="F9431" t="s">
        <v>36</v>
      </c>
      <c r="G9431">
        <v>0</v>
      </c>
      <c r="H9431" t="s">
        <v>1435</v>
      </c>
      <c r="I9431" t="s">
        <v>340</v>
      </c>
    </row>
    <row r="9432" spans="1:19" x14ac:dyDescent="0.2">
      <c r="A9432" t="s">
        <v>1452</v>
      </c>
      <c r="B9432">
        <v>3.0570455872195341E-10</v>
      </c>
      <c r="C9432" t="s">
        <v>35</v>
      </c>
      <c r="D9432" t="s">
        <v>15</v>
      </c>
      <c r="F9432" t="s">
        <v>36</v>
      </c>
      <c r="G9432">
        <v>0</v>
      </c>
      <c r="H9432" t="s">
        <v>1452</v>
      </c>
      <c r="I9432" t="s">
        <v>340</v>
      </c>
    </row>
    <row r="9433" spans="1:19" x14ac:dyDescent="0.2">
      <c r="A9433" t="s">
        <v>1453</v>
      </c>
      <c r="B9433">
        <v>3.7018911407736551E-10</v>
      </c>
      <c r="C9433" t="s">
        <v>35</v>
      </c>
      <c r="D9433" t="s">
        <v>15</v>
      </c>
      <c r="F9433" t="s">
        <v>36</v>
      </c>
      <c r="G9433">
        <v>0</v>
      </c>
      <c r="H9433" t="s">
        <v>1453</v>
      </c>
      <c r="I9433" t="s">
        <v>340</v>
      </c>
    </row>
    <row r="9434" spans="1:19" x14ac:dyDescent="0.2">
      <c r="A9434" t="s">
        <v>1454</v>
      </c>
      <c r="B9434">
        <v>4.824400067330827E-11</v>
      </c>
      <c r="C9434" t="s">
        <v>35</v>
      </c>
      <c r="D9434" t="s">
        <v>15</v>
      </c>
      <c r="F9434" t="s">
        <v>36</v>
      </c>
      <c r="G9434">
        <v>0</v>
      </c>
      <c r="H9434" t="s">
        <v>1454</v>
      </c>
      <c r="I9434" t="s">
        <v>340</v>
      </c>
    </row>
    <row r="9435" spans="1:19" x14ac:dyDescent="0.2">
      <c r="A9435" t="s">
        <v>1455</v>
      </c>
      <c r="B9435">
        <v>9.7920991465625702E-9</v>
      </c>
      <c r="C9435" t="s">
        <v>35</v>
      </c>
      <c r="D9435" t="s">
        <v>15</v>
      </c>
      <c r="F9435" t="s">
        <v>36</v>
      </c>
      <c r="G9435">
        <v>0</v>
      </c>
      <c r="H9435" t="s">
        <v>1455</v>
      </c>
      <c r="I9435" t="s">
        <v>340</v>
      </c>
    </row>
    <row r="9436" spans="1:19" x14ac:dyDescent="0.2">
      <c r="A9436" t="s">
        <v>1456</v>
      </c>
      <c r="B9436">
        <v>5.1826475970831156E-9</v>
      </c>
      <c r="C9436" t="s">
        <v>35</v>
      </c>
      <c r="D9436" t="s">
        <v>15</v>
      </c>
      <c r="F9436" t="s">
        <v>36</v>
      </c>
      <c r="G9436">
        <v>0</v>
      </c>
      <c r="H9436" t="s">
        <v>1456</v>
      </c>
      <c r="I9436" t="s">
        <v>340</v>
      </c>
    </row>
    <row r="9437" spans="1:19" x14ac:dyDescent="0.2">
      <c r="A9437" t="s">
        <v>1461</v>
      </c>
      <c r="B9437">
        <v>5.3404337904433668E-9</v>
      </c>
      <c r="C9437" t="s">
        <v>49</v>
      </c>
      <c r="D9437" t="s">
        <v>15</v>
      </c>
      <c r="F9437" t="s">
        <v>36</v>
      </c>
      <c r="G9437">
        <v>0</v>
      </c>
      <c r="H9437" t="s">
        <v>1461</v>
      </c>
      <c r="I9437" t="s">
        <v>340</v>
      </c>
    </row>
    <row r="9438" spans="1:19" x14ac:dyDescent="0.2">
      <c r="A9438" t="s">
        <v>1457</v>
      </c>
      <c r="B9438">
        <v>6.2434324500307844E-8</v>
      </c>
      <c r="C9438" t="s">
        <v>49</v>
      </c>
      <c r="D9438" t="s">
        <v>15</v>
      </c>
      <c r="F9438" t="s">
        <v>36</v>
      </c>
      <c r="G9438">
        <v>0</v>
      </c>
      <c r="H9438" t="s">
        <v>1457</v>
      </c>
      <c r="I9438" t="s">
        <v>340</v>
      </c>
    </row>
    <row r="9439" spans="1:19" x14ac:dyDescent="0.2">
      <c r="A9439" t="s">
        <v>1462</v>
      </c>
      <c r="B9439">
        <v>1.9816111689228142E-9</v>
      </c>
      <c r="C9439" t="s">
        <v>49</v>
      </c>
      <c r="D9439" t="s">
        <v>15</v>
      </c>
      <c r="F9439" t="s">
        <v>36</v>
      </c>
      <c r="G9439">
        <v>0</v>
      </c>
      <c r="H9439" t="s">
        <v>1462</v>
      </c>
      <c r="I9439" t="s">
        <v>340</v>
      </c>
    </row>
    <row r="9440" spans="1:19" x14ac:dyDescent="0.2">
      <c r="A9440" t="s">
        <v>1458</v>
      </c>
      <c r="B9440">
        <v>3.3001000093019847E-8</v>
      </c>
      <c r="C9440" t="s">
        <v>49</v>
      </c>
      <c r="D9440" t="s">
        <v>15</v>
      </c>
      <c r="F9440" t="s">
        <v>36</v>
      </c>
      <c r="G9440">
        <v>0</v>
      </c>
      <c r="H9440" t="s">
        <v>1458</v>
      </c>
      <c r="I9440" t="s">
        <v>340</v>
      </c>
    </row>
    <row r="9441" spans="1:22" x14ac:dyDescent="0.2">
      <c r="A9441" t="s">
        <v>442</v>
      </c>
      <c r="B9441">
        <v>3.7025999999999999E-3</v>
      </c>
      <c r="C9441" t="s">
        <v>42</v>
      </c>
      <c r="D9441" t="s">
        <v>16</v>
      </c>
      <c r="F9441" t="s">
        <v>36</v>
      </c>
      <c r="G9441">
        <v>0</v>
      </c>
      <c r="H9441" t="s">
        <v>443</v>
      </c>
      <c r="I9441" t="s">
        <v>353</v>
      </c>
    </row>
    <row r="9442" spans="1:22" x14ac:dyDescent="0.2">
      <c r="A9442" t="s">
        <v>354</v>
      </c>
      <c r="B9442">
        <v>-3.3322999999999998E-6</v>
      </c>
      <c r="C9442" t="s">
        <v>49</v>
      </c>
      <c r="D9442" t="s">
        <v>250</v>
      </c>
      <c r="F9442" t="s">
        <v>36</v>
      </c>
      <c r="G9442">
        <v>0</v>
      </c>
      <c r="H9442" t="s">
        <v>355</v>
      </c>
      <c r="I9442" t="s">
        <v>353</v>
      </c>
    </row>
    <row r="9444" spans="1:22" s="2" customFormat="1" x14ac:dyDescent="0.2">
      <c r="A9444" s="2" t="s">
        <v>2</v>
      </c>
      <c r="B9444" s="2" t="s">
        <v>332</v>
      </c>
    </row>
    <row r="9445" spans="1:22" x14ac:dyDescent="0.2">
      <c r="A9445" t="s">
        <v>4</v>
      </c>
      <c r="B9445" t="s">
        <v>356</v>
      </c>
    </row>
    <row r="9446" spans="1:22" x14ac:dyDescent="0.2">
      <c r="A9446" t="s">
        <v>6</v>
      </c>
      <c r="B9446" t="s">
        <v>1691</v>
      </c>
    </row>
    <row r="9447" spans="1:22" x14ac:dyDescent="0.2">
      <c r="A9447" t="s">
        <v>8</v>
      </c>
      <c r="B9447">
        <v>1</v>
      </c>
    </row>
    <row r="9448" spans="1:22" x14ac:dyDescent="0.2">
      <c r="A9448" t="s">
        <v>9</v>
      </c>
      <c r="B9448" t="s">
        <v>73</v>
      </c>
    </row>
    <row r="9449" spans="1:22" x14ac:dyDescent="0.2">
      <c r="A9449" t="s">
        <v>11</v>
      </c>
      <c r="B9449" t="s">
        <v>12</v>
      </c>
    </row>
    <row r="9450" spans="1:22" x14ac:dyDescent="0.2">
      <c r="A9450" t="s">
        <v>13</v>
      </c>
      <c r="B9450" t="s">
        <v>14</v>
      </c>
    </row>
    <row r="9451" spans="1:22" x14ac:dyDescent="0.2">
      <c r="A9451" t="s">
        <v>15</v>
      </c>
      <c r="B9451" t="s">
        <v>53</v>
      </c>
    </row>
    <row r="9452" spans="1:22" x14ac:dyDescent="0.2">
      <c r="A9452" t="s">
        <v>17</v>
      </c>
    </row>
    <row r="9453" spans="1:22" s="2" customFormat="1" x14ac:dyDescent="0.2">
      <c r="A9453" s="2" t="s">
        <v>18</v>
      </c>
      <c r="B9453" s="2" t="s">
        <v>19</v>
      </c>
      <c r="C9453" s="2" t="s">
        <v>6</v>
      </c>
      <c r="D9453" s="2" t="s">
        <v>15</v>
      </c>
      <c r="E9453" s="2" t="s">
        <v>20</v>
      </c>
      <c r="F9453" s="2" t="s">
        <v>13</v>
      </c>
      <c r="G9453" s="2" t="s">
        <v>21</v>
      </c>
      <c r="H9453" s="2" t="s">
        <v>22</v>
      </c>
      <c r="I9453" s="2" t="s">
        <v>23</v>
      </c>
      <c r="J9453" s="2" t="s">
        <v>4</v>
      </c>
      <c r="K9453" s="2" t="s">
        <v>24</v>
      </c>
      <c r="L9453" s="2" t="s">
        <v>9</v>
      </c>
      <c r="M9453" s="2" t="s">
        <v>1998</v>
      </c>
      <c r="O9453" s="2" t="s">
        <v>2002</v>
      </c>
      <c r="P9453" s="2" t="s">
        <v>2003</v>
      </c>
      <c r="Q9453" s="2" t="s">
        <v>2001</v>
      </c>
      <c r="R9453" s="2" t="s">
        <v>2000</v>
      </c>
      <c r="S9453" s="2" t="s">
        <v>2004</v>
      </c>
      <c r="T9453" s="2" t="s">
        <v>1502</v>
      </c>
      <c r="U9453" s="2" t="s">
        <v>2005</v>
      </c>
      <c r="V9453" s="2" t="s">
        <v>2006</v>
      </c>
    </row>
    <row r="9454" spans="1:22" x14ac:dyDescent="0.2">
      <c r="A9454" t="s">
        <v>335</v>
      </c>
      <c r="B9454">
        <v>3.8502999999999998</v>
      </c>
      <c r="D9454" t="s">
        <v>30</v>
      </c>
      <c r="E9454" t="s">
        <v>336</v>
      </c>
      <c r="F9454" t="s">
        <v>27</v>
      </c>
      <c r="G9454">
        <v>2</v>
      </c>
      <c r="H9454">
        <v>1.348151067341848</v>
      </c>
      <c r="I9454">
        <v>4.3409845976280087E-2</v>
      </c>
      <c r="J9454" t="s">
        <v>337</v>
      </c>
    </row>
    <row r="9455" spans="1:22" x14ac:dyDescent="0.2">
      <c r="A9455" t="s">
        <v>29</v>
      </c>
      <c r="B9455">
        <v>0.25026999999999999</v>
      </c>
      <c r="D9455" t="s">
        <v>30</v>
      </c>
      <c r="E9455" t="s">
        <v>31</v>
      </c>
      <c r="F9455" t="s">
        <v>27</v>
      </c>
      <c r="G9455">
        <v>2</v>
      </c>
      <c r="H9455">
        <v>-1.385214943900327</v>
      </c>
      <c r="I9455">
        <v>2.439508208471609E-2</v>
      </c>
      <c r="J9455" t="s">
        <v>358</v>
      </c>
    </row>
    <row r="9456" spans="1:22" x14ac:dyDescent="0.2">
      <c r="A9456" t="s">
        <v>332</v>
      </c>
      <c r="B9456">
        <v>1</v>
      </c>
      <c r="C9456" t="str">
        <f>B9446</f>
        <v>GL</v>
      </c>
      <c r="D9456" t="s">
        <v>53</v>
      </c>
      <c r="E9456" t="s">
        <v>339</v>
      </c>
      <c r="F9456" t="s">
        <v>33</v>
      </c>
      <c r="G9456">
        <v>0</v>
      </c>
      <c r="H9456">
        <v>1</v>
      </c>
      <c r="L9456" t="s">
        <v>73</v>
      </c>
      <c r="M9456">
        <f>VLOOKUP(C9456,'extension - production vol'!$B$6:$D$235,3,0)</f>
        <v>0.55800000000000005</v>
      </c>
    </row>
    <row r="9457" spans="1:12" x14ac:dyDescent="0.2">
      <c r="A9457" t="s">
        <v>1434</v>
      </c>
      <c r="B9457">
        <v>9.5377999999999999E-9</v>
      </c>
      <c r="C9457" t="s">
        <v>49</v>
      </c>
      <c r="D9457" t="s">
        <v>15</v>
      </c>
      <c r="F9457" t="s">
        <v>36</v>
      </c>
      <c r="G9457">
        <v>2</v>
      </c>
      <c r="H9457">
        <v>-18.46800298604678</v>
      </c>
      <c r="I9457">
        <v>9.798894162072011E-2</v>
      </c>
      <c r="J9457" t="s">
        <v>340</v>
      </c>
      <c r="L9457" t="s">
        <v>1434</v>
      </c>
    </row>
    <row r="9458" spans="1:12" x14ac:dyDescent="0.2">
      <c r="A9458" t="s">
        <v>1435</v>
      </c>
      <c r="B9458">
        <v>5.0512999999999997E-9</v>
      </c>
      <c r="C9458" t="s">
        <v>49</v>
      </c>
      <c r="D9458" t="s">
        <v>15</v>
      </c>
      <c r="F9458" t="s">
        <v>36</v>
      </c>
      <c r="G9458">
        <v>2</v>
      </c>
      <c r="H9458">
        <v>-19.10362020104489</v>
      </c>
      <c r="I9458">
        <v>9.798894162072011E-2</v>
      </c>
      <c r="J9458" t="s">
        <v>340</v>
      </c>
      <c r="L9458" t="s">
        <v>1435</v>
      </c>
    </row>
    <row r="9459" spans="1:12" x14ac:dyDescent="0.2">
      <c r="A9459" t="s">
        <v>1439</v>
      </c>
      <c r="B9459">
        <v>2.7893999999999999E-9</v>
      </c>
      <c r="C9459" t="s">
        <v>49</v>
      </c>
      <c r="D9459" t="s">
        <v>15</v>
      </c>
      <c r="F9459" t="s">
        <v>36</v>
      </c>
      <c r="G9459">
        <v>2</v>
      </c>
      <c r="H9459">
        <v>-19.697439318003951</v>
      </c>
      <c r="I9459">
        <v>9.798894162072011E-2</v>
      </c>
      <c r="J9459" t="s">
        <v>340</v>
      </c>
      <c r="L9459" t="s">
        <v>1439</v>
      </c>
    </row>
    <row r="9460" spans="1:12" x14ac:dyDescent="0.2">
      <c r="A9460" t="s">
        <v>1440</v>
      </c>
      <c r="B9460">
        <v>5.6277000000000002E-8</v>
      </c>
      <c r="C9460" t="s">
        <v>49</v>
      </c>
      <c r="D9460" t="s">
        <v>15</v>
      </c>
      <c r="F9460" t="s">
        <v>36</v>
      </c>
      <c r="G9460">
        <v>2</v>
      </c>
      <c r="H9460">
        <v>-16.692979911025031</v>
      </c>
      <c r="I9460">
        <v>9.798894162072011E-2</v>
      </c>
      <c r="J9460" t="s">
        <v>340</v>
      </c>
      <c r="L9460" t="s">
        <v>1440</v>
      </c>
    </row>
    <row r="9461" spans="1:12" x14ac:dyDescent="0.2">
      <c r="A9461" t="s">
        <v>1441</v>
      </c>
      <c r="B9461">
        <v>4.4043E-10</v>
      </c>
      <c r="C9461" t="s">
        <v>35</v>
      </c>
      <c r="D9461" t="s">
        <v>15</v>
      </c>
      <c r="F9461" t="s">
        <v>36</v>
      </c>
      <c r="G9461">
        <v>2</v>
      </c>
      <c r="H9461">
        <v>-21.54326959350907</v>
      </c>
      <c r="I9461">
        <v>9.798894162072011E-2</v>
      </c>
      <c r="J9461" t="s">
        <v>340</v>
      </c>
      <c r="L9461" t="s">
        <v>1441</v>
      </c>
    </row>
    <row r="9462" spans="1:12" x14ac:dyDescent="0.2">
      <c r="A9462" t="s">
        <v>1442</v>
      </c>
      <c r="B9462">
        <v>7.3404E-9</v>
      </c>
      <c r="C9462" t="s">
        <v>35</v>
      </c>
      <c r="D9462" t="s">
        <v>15</v>
      </c>
      <c r="F9462" t="s">
        <v>36</v>
      </c>
      <c r="G9462">
        <v>2</v>
      </c>
      <c r="H9462">
        <v>-18.729872499892029</v>
      </c>
      <c r="I9462">
        <v>9.798894162072011E-2</v>
      </c>
      <c r="J9462" t="s">
        <v>340</v>
      </c>
      <c r="L9462" t="s">
        <v>1442</v>
      </c>
    </row>
    <row r="9463" spans="1:12" x14ac:dyDescent="0.2">
      <c r="A9463" t="s">
        <v>1452</v>
      </c>
      <c r="B9463">
        <v>3.8934000000000002E-10</v>
      </c>
      <c r="C9463" t="s">
        <v>35</v>
      </c>
      <c r="D9463" t="s">
        <v>15</v>
      </c>
      <c r="F9463" t="s">
        <v>36</v>
      </c>
      <c r="G9463">
        <v>2</v>
      </c>
      <c r="H9463">
        <v>-21.666568118067421</v>
      </c>
      <c r="I9463">
        <v>9.798894162072011E-2</v>
      </c>
      <c r="J9463" t="s">
        <v>340</v>
      </c>
      <c r="L9463" t="s">
        <v>1452</v>
      </c>
    </row>
    <row r="9464" spans="1:12" x14ac:dyDescent="0.2">
      <c r="A9464" t="s">
        <v>1453</v>
      </c>
      <c r="B9464">
        <v>4.7130000000000002E-10</v>
      </c>
      <c r="C9464" t="s">
        <v>35</v>
      </c>
      <c r="D9464" t="s">
        <v>15</v>
      </c>
      <c r="F9464" t="s">
        <v>36</v>
      </c>
      <c r="G9464">
        <v>2</v>
      </c>
      <c r="H9464">
        <v>-21.47552628199886</v>
      </c>
      <c r="I9464">
        <v>9.798894162072011E-2</v>
      </c>
      <c r="J9464" t="s">
        <v>340</v>
      </c>
      <c r="L9464" t="s">
        <v>1453</v>
      </c>
    </row>
    <row r="9465" spans="1:12" x14ac:dyDescent="0.2">
      <c r="A9465" t="s">
        <v>1454</v>
      </c>
      <c r="B9465">
        <v>6.1474000000000004E-11</v>
      </c>
      <c r="C9465" t="s">
        <v>35</v>
      </c>
      <c r="D9465" t="s">
        <v>15</v>
      </c>
      <c r="F9465" t="s">
        <v>36</v>
      </c>
      <c r="G9465">
        <v>2</v>
      </c>
      <c r="H9465">
        <v>-23.51240679473371</v>
      </c>
      <c r="I9465">
        <v>9.798894162072011E-2</v>
      </c>
      <c r="J9465" t="s">
        <v>340</v>
      </c>
      <c r="L9465" t="s">
        <v>1454</v>
      </c>
    </row>
    <row r="9466" spans="1:12" x14ac:dyDescent="0.2">
      <c r="A9466" t="s">
        <v>1455</v>
      </c>
      <c r="B9466">
        <v>1.2458999999999999E-8</v>
      </c>
      <c r="C9466" t="s">
        <v>35</v>
      </c>
      <c r="D9466" t="s">
        <v>15</v>
      </c>
      <c r="F9466" t="s">
        <v>36</v>
      </c>
      <c r="G9466">
        <v>2</v>
      </c>
      <c r="H9466">
        <v>-18.20082258362968</v>
      </c>
      <c r="I9466">
        <v>9.798894162072011E-2</v>
      </c>
      <c r="J9466" t="s">
        <v>340</v>
      </c>
      <c r="L9466" t="s">
        <v>1455</v>
      </c>
    </row>
    <row r="9467" spans="1:12" x14ac:dyDescent="0.2">
      <c r="A9467" t="s">
        <v>1456</v>
      </c>
      <c r="B9467">
        <v>6.5981999999999998E-9</v>
      </c>
      <c r="C9467" t="s">
        <v>35</v>
      </c>
      <c r="D9467" t="s">
        <v>15</v>
      </c>
      <c r="F9467" t="s">
        <v>36</v>
      </c>
      <c r="G9467">
        <v>2</v>
      </c>
      <c r="H9467">
        <v>-18.836468952383601</v>
      </c>
      <c r="I9467">
        <v>9.798894162072011E-2</v>
      </c>
      <c r="J9467" t="s">
        <v>340</v>
      </c>
      <c r="L9467" t="s">
        <v>1456</v>
      </c>
    </row>
    <row r="9468" spans="1:12" x14ac:dyDescent="0.2">
      <c r="A9468" t="s">
        <v>1461</v>
      </c>
      <c r="B9468">
        <v>1.0666E-9</v>
      </c>
      <c r="C9468" t="s">
        <v>49</v>
      </c>
      <c r="D9468" t="s">
        <v>15</v>
      </c>
      <c r="F9468" t="s">
        <v>36</v>
      </c>
      <c r="G9468">
        <v>2</v>
      </c>
      <c r="H9468">
        <v>-20.658789817762049</v>
      </c>
      <c r="I9468">
        <v>9.798894162072011E-2</v>
      </c>
      <c r="J9468" t="s">
        <v>340</v>
      </c>
      <c r="L9468" t="s">
        <v>1461</v>
      </c>
    </row>
    <row r="9469" spans="1:12" x14ac:dyDescent="0.2">
      <c r="A9469" t="s">
        <v>1457</v>
      </c>
      <c r="B9469">
        <v>1.7777000000000001E-8</v>
      </c>
      <c r="C9469" t="s">
        <v>49</v>
      </c>
      <c r="D9469" t="s">
        <v>15</v>
      </c>
      <c r="F9469" t="s">
        <v>36</v>
      </c>
      <c r="G9469">
        <v>2</v>
      </c>
      <c r="H9469">
        <v>-17.845360350005858</v>
      </c>
      <c r="I9469">
        <v>9.798894162072011E-2</v>
      </c>
      <c r="J9469" t="s">
        <v>340</v>
      </c>
      <c r="L9469" t="s">
        <v>1457</v>
      </c>
    </row>
    <row r="9470" spans="1:12" x14ac:dyDescent="0.2">
      <c r="A9470" t="s">
        <v>1462</v>
      </c>
      <c r="B9470">
        <v>5.6487000000000004E-10</v>
      </c>
      <c r="C9470" t="s">
        <v>49</v>
      </c>
      <c r="D9470" t="s">
        <v>15</v>
      </c>
      <c r="F9470" t="s">
        <v>36</v>
      </c>
      <c r="G9470">
        <v>2</v>
      </c>
      <c r="H9470">
        <v>-21.294425499752101</v>
      </c>
      <c r="I9470">
        <v>9.798894162072011E-2</v>
      </c>
      <c r="J9470" t="s">
        <v>340</v>
      </c>
      <c r="L9470" t="s">
        <v>1462</v>
      </c>
    </row>
    <row r="9471" spans="1:12" x14ac:dyDescent="0.2">
      <c r="A9471" t="s">
        <v>1458</v>
      </c>
      <c r="B9471">
        <v>9.4146000000000001E-9</v>
      </c>
      <c r="C9471" t="s">
        <v>49</v>
      </c>
      <c r="D9471" t="s">
        <v>15</v>
      </c>
      <c r="F9471" t="s">
        <v>36</v>
      </c>
      <c r="G9471">
        <v>2</v>
      </c>
      <c r="H9471">
        <v>-18.48100416113547</v>
      </c>
      <c r="I9471">
        <v>9.798894162072011E-2</v>
      </c>
      <c r="J9471" t="s">
        <v>340</v>
      </c>
      <c r="L9471" t="s">
        <v>1458</v>
      </c>
    </row>
    <row r="9472" spans="1:12" x14ac:dyDescent="0.2">
      <c r="A9472" t="s">
        <v>341</v>
      </c>
      <c r="B9472">
        <v>2.3616999999999999E-8</v>
      </c>
      <c r="C9472" t="s">
        <v>359</v>
      </c>
      <c r="D9472" t="s">
        <v>15</v>
      </c>
      <c r="F9472" t="s">
        <v>36</v>
      </c>
      <c r="G9472">
        <v>2</v>
      </c>
      <c r="H9472">
        <v>-17.561299045251399</v>
      </c>
      <c r="I9472">
        <v>9.798894162072011E-2</v>
      </c>
      <c r="J9472" t="s">
        <v>340</v>
      </c>
      <c r="L9472" t="s">
        <v>341</v>
      </c>
    </row>
    <row r="9473" spans="1:12" x14ac:dyDescent="0.2">
      <c r="A9473" t="s">
        <v>342</v>
      </c>
      <c r="B9473">
        <v>2.3616999999999999E-8</v>
      </c>
      <c r="C9473" t="s">
        <v>359</v>
      </c>
      <c r="D9473" t="s">
        <v>15</v>
      </c>
      <c r="F9473" t="s">
        <v>36</v>
      </c>
      <c r="G9473">
        <v>2</v>
      </c>
      <c r="H9473">
        <v>-17.561299045251399</v>
      </c>
      <c r="I9473">
        <v>9.798894162072011E-2</v>
      </c>
      <c r="J9473" t="s">
        <v>340</v>
      </c>
      <c r="L9473" t="s">
        <v>342</v>
      </c>
    </row>
    <row r="9474" spans="1:12" x14ac:dyDescent="0.2">
      <c r="A9474" t="s">
        <v>343</v>
      </c>
      <c r="B9474">
        <v>1.2508E-8</v>
      </c>
      <c r="C9474" t="s">
        <v>359</v>
      </c>
      <c r="D9474" t="s">
        <v>15</v>
      </c>
      <c r="F9474" t="s">
        <v>36</v>
      </c>
      <c r="G9474">
        <v>2</v>
      </c>
      <c r="H9474">
        <v>-18.196897397350821</v>
      </c>
      <c r="I9474">
        <v>9.798894162072011E-2</v>
      </c>
      <c r="J9474" t="s">
        <v>340</v>
      </c>
      <c r="L9474" t="s">
        <v>343</v>
      </c>
    </row>
    <row r="9475" spans="1:12" x14ac:dyDescent="0.2">
      <c r="A9475" t="s">
        <v>344</v>
      </c>
      <c r="B9475">
        <v>1.2508E-8</v>
      </c>
      <c r="C9475" t="s">
        <v>359</v>
      </c>
      <c r="D9475" t="s">
        <v>15</v>
      </c>
      <c r="F9475" t="s">
        <v>36</v>
      </c>
      <c r="G9475">
        <v>2</v>
      </c>
      <c r="H9475">
        <v>-18.196897397350821</v>
      </c>
      <c r="I9475">
        <v>9.798894162072011E-2</v>
      </c>
      <c r="J9475" t="s">
        <v>340</v>
      </c>
      <c r="L9475" t="s">
        <v>344</v>
      </c>
    </row>
    <row r="9476" spans="1:12" x14ac:dyDescent="0.2">
      <c r="A9476" t="s">
        <v>345</v>
      </c>
      <c r="B9476">
        <v>2.4797999999999997E-7</v>
      </c>
      <c r="C9476" t="s">
        <v>359</v>
      </c>
      <c r="D9476" t="s">
        <v>15</v>
      </c>
      <c r="F9476" t="s">
        <v>36</v>
      </c>
      <c r="G9476">
        <v>2</v>
      </c>
      <c r="H9476">
        <v>-15.20991773919472</v>
      </c>
      <c r="I9476">
        <v>9.798894162072011E-2</v>
      </c>
      <c r="J9476" t="s">
        <v>340</v>
      </c>
      <c r="L9476" t="s">
        <v>345</v>
      </c>
    </row>
    <row r="9477" spans="1:12" x14ac:dyDescent="0.2">
      <c r="A9477" t="s">
        <v>346</v>
      </c>
      <c r="B9477">
        <v>1.3133E-7</v>
      </c>
      <c r="C9477" t="s">
        <v>359</v>
      </c>
      <c r="D9477" t="s">
        <v>15</v>
      </c>
      <c r="F9477" t="s">
        <v>36</v>
      </c>
      <c r="G9477">
        <v>2</v>
      </c>
      <c r="H9477">
        <v>-15.845552597349339</v>
      </c>
      <c r="I9477">
        <v>9.798894162072011E-2</v>
      </c>
      <c r="J9477" t="s">
        <v>340</v>
      </c>
      <c r="L9477" t="s">
        <v>346</v>
      </c>
    </row>
    <row r="9478" spans="1:12" x14ac:dyDescent="0.2">
      <c r="A9478" t="s">
        <v>347</v>
      </c>
      <c r="B9478">
        <v>4.6489E-8</v>
      </c>
      <c r="C9478" t="s">
        <v>49</v>
      </c>
      <c r="D9478" t="s">
        <v>15</v>
      </c>
      <c r="F9478" t="s">
        <v>36</v>
      </c>
      <c r="G9478">
        <v>2</v>
      </c>
      <c r="H9478">
        <v>-16.884050111477411</v>
      </c>
      <c r="I9478">
        <v>9.798894162072011E-2</v>
      </c>
      <c r="J9478" t="s">
        <v>340</v>
      </c>
      <c r="L9478" t="s">
        <v>347</v>
      </c>
    </row>
    <row r="9479" spans="1:12" x14ac:dyDescent="0.2">
      <c r="A9479" t="s">
        <v>348</v>
      </c>
      <c r="B9479">
        <v>3.3766000000000001E-9</v>
      </c>
      <c r="C9479" t="s">
        <v>49</v>
      </c>
      <c r="D9479" t="s">
        <v>15</v>
      </c>
      <c r="F9479" t="s">
        <v>36</v>
      </c>
      <c r="G9479">
        <v>2</v>
      </c>
      <c r="H9479">
        <v>-19.506396550885459</v>
      </c>
      <c r="I9479">
        <v>9.798894162072011E-2</v>
      </c>
      <c r="J9479" t="s">
        <v>340</v>
      </c>
      <c r="L9479" t="s">
        <v>348</v>
      </c>
    </row>
    <row r="9480" spans="1:12" x14ac:dyDescent="0.2">
      <c r="A9480" t="s">
        <v>349</v>
      </c>
      <c r="B9480">
        <v>1.2213E-8</v>
      </c>
      <c r="C9480" t="s">
        <v>359</v>
      </c>
      <c r="D9480" t="s">
        <v>15</v>
      </c>
      <c r="F9480" t="s">
        <v>36</v>
      </c>
      <c r="G9480">
        <v>2</v>
      </c>
      <c r="H9480">
        <v>-18.220764878757461</v>
      </c>
      <c r="I9480">
        <v>9.798894162072011E-2</v>
      </c>
      <c r="J9480" t="s">
        <v>340</v>
      </c>
      <c r="L9480" t="s">
        <v>349</v>
      </c>
    </row>
    <row r="9481" spans="1:12" x14ac:dyDescent="0.2">
      <c r="A9481" t="s">
        <v>350</v>
      </c>
      <c r="B9481">
        <v>2.0354999999999999E-7</v>
      </c>
      <c r="C9481" t="s">
        <v>359</v>
      </c>
      <c r="D9481" t="s">
        <v>15</v>
      </c>
      <c r="F9481" t="s">
        <v>36</v>
      </c>
      <c r="G9481">
        <v>2</v>
      </c>
      <c r="H9481">
        <v>-15.40735416199742</v>
      </c>
      <c r="I9481">
        <v>9.798894162072011E-2</v>
      </c>
      <c r="J9481" t="s">
        <v>340</v>
      </c>
      <c r="L9481" t="s">
        <v>350</v>
      </c>
    </row>
    <row r="9482" spans="1:12" x14ac:dyDescent="0.2">
      <c r="A9482" t="s">
        <v>351</v>
      </c>
      <c r="B9482">
        <v>6.4681999999999996E-9</v>
      </c>
      <c r="C9482" t="s">
        <v>359</v>
      </c>
      <c r="D9482" t="s">
        <v>15</v>
      </c>
      <c r="F9482" t="s">
        <v>36</v>
      </c>
      <c r="G9482">
        <v>2</v>
      </c>
      <c r="H9482">
        <v>-18.856367974250119</v>
      </c>
      <c r="I9482">
        <v>9.798894162072011E-2</v>
      </c>
      <c r="J9482" t="s">
        <v>340</v>
      </c>
      <c r="L9482" t="s">
        <v>351</v>
      </c>
    </row>
    <row r="9483" spans="1:12" x14ac:dyDescent="0.2">
      <c r="A9483" t="s">
        <v>352</v>
      </c>
      <c r="B9483">
        <v>1.078E-7</v>
      </c>
      <c r="C9483" t="s">
        <v>359</v>
      </c>
      <c r="D9483" t="s">
        <v>15</v>
      </c>
      <c r="F9483" t="s">
        <v>36</v>
      </c>
      <c r="G9483">
        <v>2</v>
      </c>
      <c r="H9483">
        <v>-16.042988178471511</v>
      </c>
      <c r="I9483">
        <v>9.798894162072011E-2</v>
      </c>
      <c r="J9483" t="s">
        <v>340</v>
      </c>
      <c r="L9483" t="s">
        <v>352</v>
      </c>
    </row>
    <row r="9484" spans="1:12" x14ac:dyDescent="0.2">
      <c r="A9484" t="s">
        <v>442</v>
      </c>
      <c r="B9484">
        <v>2.0720999999999999E-3</v>
      </c>
      <c r="C9484" t="s">
        <v>42</v>
      </c>
      <c r="D9484" t="s">
        <v>16</v>
      </c>
      <c r="F9484" t="s">
        <v>36</v>
      </c>
      <c r="G9484">
        <v>2</v>
      </c>
      <c r="H9484">
        <v>-6.1791926932012373</v>
      </c>
      <c r="I9484">
        <v>4.3409845976280087E-2</v>
      </c>
      <c r="J9484" t="s">
        <v>353</v>
      </c>
      <c r="L9484" t="s">
        <v>443</v>
      </c>
    </row>
    <row r="9485" spans="1:12" x14ac:dyDescent="0.2">
      <c r="A9485" t="s">
        <v>354</v>
      </c>
      <c r="B9485">
        <v>-1.8648999999999999E-6</v>
      </c>
      <c r="C9485" t="s">
        <v>49</v>
      </c>
      <c r="D9485" t="s">
        <v>250</v>
      </c>
      <c r="F9485" t="s">
        <v>36</v>
      </c>
      <c r="G9485">
        <v>2</v>
      </c>
      <c r="H9485">
        <v>-13.19230312560901</v>
      </c>
      <c r="I9485">
        <v>4.3409845976280087E-2</v>
      </c>
      <c r="J9485" t="s">
        <v>353</v>
      </c>
      <c r="K9485" t="b">
        <v>1</v>
      </c>
      <c r="L9485" t="s">
        <v>355</v>
      </c>
    </row>
    <row r="9487" spans="1:12" s="2" customFormat="1" x14ac:dyDescent="0.2">
      <c r="A9487" s="2" t="s">
        <v>2</v>
      </c>
      <c r="B9487" s="2" t="s">
        <v>1459</v>
      </c>
    </row>
    <row r="9488" spans="1:12" x14ac:dyDescent="0.2">
      <c r="A9488" t="s">
        <v>4</v>
      </c>
      <c r="B9488" t="s">
        <v>404</v>
      </c>
    </row>
    <row r="9489" spans="1:19" x14ac:dyDescent="0.2">
      <c r="A9489" t="s">
        <v>6</v>
      </c>
      <c r="B9489" t="s">
        <v>1564</v>
      </c>
    </row>
    <row r="9490" spans="1:19" x14ac:dyDescent="0.2">
      <c r="A9490" t="s">
        <v>8</v>
      </c>
      <c r="B9490">
        <v>1</v>
      </c>
    </row>
    <row r="9491" spans="1:19" x14ac:dyDescent="0.2">
      <c r="A9491" t="s">
        <v>9</v>
      </c>
      <c r="B9491" t="s">
        <v>73</v>
      </c>
    </row>
    <row r="9492" spans="1:19" x14ac:dyDescent="0.2">
      <c r="A9492" t="s">
        <v>11</v>
      </c>
      <c r="B9492" t="s">
        <v>12</v>
      </c>
    </row>
    <row r="9493" spans="1:19" x14ac:dyDescent="0.2">
      <c r="A9493" t="s">
        <v>13</v>
      </c>
      <c r="B9493" t="s">
        <v>14</v>
      </c>
    </row>
    <row r="9494" spans="1:19" x14ac:dyDescent="0.2">
      <c r="A9494" t="s">
        <v>15</v>
      </c>
      <c r="B9494" t="s">
        <v>53</v>
      </c>
    </row>
    <row r="9495" spans="1:19" x14ac:dyDescent="0.2">
      <c r="A9495" t="s">
        <v>17</v>
      </c>
    </row>
    <row r="9496" spans="1:19" s="2" customFormat="1" x14ac:dyDescent="0.2">
      <c r="A9496" s="2" t="s">
        <v>18</v>
      </c>
      <c r="B9496" s="2" t="s">
        <v>19</v>
      </c>
      <c r="C9496" s="2" t="s">
        <v>6</v>
      </c>
      <c r="D9496" s="2" t="s">
        <v>15</v>
      </c>
      <c r="E9496" s="2" t="s">
        <v>20</v>
      </c>
      <c r="F9496" s="2" t="s">
        <v>13</v>
      </c>
      <c r="G9496" s="2" t="s">
        <v>21</v>
      </c>
      <c r="H9496" s="2" t="s">
        <v>9</v>
      </c>
      <c r="I9496" s="2" t="s">
        <v>4</v>
      </c>
      <c r="J9496" s="2" t="s">
        <v>1925</v>
      </c>
      <c r="K9496" s="2" t="s">
        <v>1998</v>
      </c>
      <c r="L9496" s="2" t="s">
        <v>2002</v>
      </c>
      <c r="M9496" s="2" t="s">
        <v>2001</v>
      </c>
      <c r="O9496" s="2" t="s">
        <v>2000</v>
      </c>
      <c r="P9496" s="2" t="s">
        <v>2004</v>
      </c>
      <c r="Q9496" s="2" t="s">
        <v>1502</v>
      </c>
      <c r="R9496" s="2" t="s">
        <v>2005</v>
      </c>
      <c r="S9496" s="2" t="s">
        <v>2006</v>
      </c>
    </row>
    <row r="9497" spans="1:19" x14ac:dyDescent="0.2">
      <c r="A9497" t="s">
        <v>335</v>
      </c>
      <c r="B9497">
        <v>3.8502999999999998</v>
      </c>
      <c r="D9497" t="s">
        <v>30</v>
      </c>
      <c r="E9497" t="s">
        <v>336</v>
      </c>
      <c r="F9497" t="s">
        <v>27</v>
      </c>
      <c r="G9497">
        <v>0</v>
      </c>
      <c r="I9497" t="s">
        <v>337</v>
      </c>
    </row>
    <row r="9498" spans="1:19" x14ac:dyDescent="0.2">
      <c r="A9498" t="s">
        <v>29</v>
      </c>
      <c r="B9498">
        <v>0.25026999999999999</v>
      </c>
      <c r="D9498" t="s">
        <v>30</v>
      </c>
      <c r="E9498" t="s">
        <v>31</v>
      </c>
      <c r="F9498" t="s">
        <v>27</v>
      </c>
      <c r="G9498">
        <v>0</v>
      </c>
      <c r="I9498" t="s">
        <v>338</v>
      </c>
    </row>
    <row r="9499" spans="1:19" x14ac:dyDescent="0.2">
      <c r="A9499" t="s">
        <v>1459</v>
      </c>
      <c r="B9499">
        <v>1</v>
      </c>
      <c r="C9499" t="str">
        <f>B9489</f>
        <v>AL</v>
      </c>
      <c r="D9499" t="s">
        <v>53</v>
      </c>
      <c r="E9499" t="s">
        <v>339</v>
      </c>
      <c r="F9499" t="s">
        <v>33</v>
      </c>
      <c r="G9499">
        <v>0</v>
      </c>
      <c r="H9499" t="s">
        <v>73</v>
      </c>
      <c r="J9499">
        <f>VLOOKUP(C9499,'extension - production vol'!$B$6:$D$235,3,0)</f>
        <v>297.459</v>
      </c>
    </row>
    <row r="9500" spans="1:19" x14ac:dyDescent="0.2">
      <c r="A9500" t="s">
        <v>1439</v>
      </c>
      <c r="B9500">
        <v>6.4265290829504533E-9</v>
      </c>
      <c r="C9500" t="s">
        <v>49</v>
      </c>
      <c r="D9500" t="s">
        <v>15</v>
      </c>
      <c r="F9500" t="s">
        <v>36</v>
      </c>
      <c r="G9500">
        <v>0</v>
      </c>
      <c r="H9500" t="s">
        <v>1439</v>
      </c>
      <c r="I9500" t="s">
        <v>340</v>
      </c>
    </row>
    <row r="9501" spans="1:19" x14ac:dyDescent="0.2">
      <c r="A9501" t="s">
        <v>1440</v>
      </c>
      <c r="B9501">
        <v>7.9051994914169298E-8</v>
      </c>
      <c r="C9501" t="s">
        <v>49</v>
      </c>
      <c r="D9501" t="s">
        <v>15</v>
      </c>
      <c r="F9501" t="s">
        <v>36</v>
      </c>
      <c r="G9501">
        <v>0</v>
      </c>
      <c r="H9501" t="s">
        <v>1440</v>
      </c>
      <c r="I9501" t="s">
        <v>340</v>
      </c>
    </row>
    <row r="9502" spans="1:19" x14ac:dyDescent="0.2">
      <c r="A9502" t="s">
        <v>1441</v>
      </c>
      <c r="B9502">
        <v>4.3905136743696912E-9</v>
      </c>
      <c r="C9502" t="s">
        <v>35</v>
      </c>
      <c r="D9502" t="s">
        <v>15</v>
      </c>
      <c r="F9502" t="s">
        <v>36</v>
      </c>
      <c r="G9502">
        <v>0</v>
      </c>
      <c r="H9502" t="s">
        <v>1441</v>
      </c>
      <c r="I9502" t="s">
        <v>340</v>
      </c>
    </row>
    <row r="9503" spans="1:19" x14ac:dyDescent="0.2">
      <c r="A9503" t="s">
        <v>1442</v>
      </c>
      <c r="B9503">
        <v>1.0521308675626849E-7</v>
      </c>
      <c r="C9503" t="s">
        <v>35</v>
      </c>
      <c r="D9503" t="s">
        <v>15</v>
      </c>
      <c r="F9503" t="s">
        <v>36</v>
      </c>
      <c r="G9503">
        <v>0</v>
      </c>
      <c r="H9503" t="s">
        <v>1442</v>
      </c>
      <c r="I9503" t="s">
        <v>340</v>
      </c>
    </row>
    <row r="9504" spans="1:19" x14ac:dyDescent="0.2">
      <c r="A9504" t="s">
        <v>341</v>
      </c>
      <c r="B9504">
        <v>2.1036182300075951E-7</v>
      </c>
      <c r="C9504" t="s">
        <v>35</v>
      </c>
      <c r="D9504" t="s">
        <v>15</v>
      </c>
      <c r="F9504" t="s">
        <v>36</v>
      </c>
      <c r="G9504">
        <v>0</v>
      </c>
      <c r="H9504" t="s">
        <v>341</v>
      </c>
      <c r="I9504" t="s">
        <v>340</v>
      </c>
    </row>
    <row r="9505" spans="1:9" x14ac:dyDescent="0.2">
      <c r="A9505" t="s">
        <v>342</v>
      </c>
      <c r="B9505">
        <v>2.1036182300075951E-7</v>
      </c>
      <c r="C9505" t="s">
        <v>35</v>
      </c>
      <c r="D9505" t="s">
        <v>15</v>
      </c>
      <c r="F9505" t="s">
        <v>36</v>
      </c>
      <c r="G9505">
        <v>0</v>
      </c>
      <c r="H9505" t="s">
        <v>342</v>
      </c>
      <c r="I9505" t="s">
        <v>340</v>
      </c>
    </row>
    <row r="9506" spans="1:9" x14ac:dyDescent="0.2">
      <c r="A9506" t="s">
        <v>343</v>
      </c>
      <c r="B9506">
        <v>1.161457169463653E-7</v>
      </c>
      <c r="C9506" t="s">
        <v>35</v>
      </c>
      <c r="D9506" t="s">
        <v>15</v>
      </c>
      <c r="F9506" t="s">
        <v>36</v>
      </c>
      <c r="G9506">
        <v>0</v>
      </c>
      <c r="H9506" t="s">
        <v>343</v>
      </c>
      <c r="I9506" t="s">
        <v>340</v>
      </c>
    </row>
    <row r="9507" spans="1:9" x14ac:dyDescent="0.2">
      <c r="A9507" t="s">
        <v>344</v>
      </c>
      <c r="B9507">
        <v>1.161457169463653E-7</v>
      </c>
      <c r="C9507" t="s">
        <v>35</v>
      </c>
      <c r="D9507" t="s">
        <v>15</v>
      </c>
      <c r="F9507" t="s">
        <v>36</v>
      </c>
      <c r="G9507">
        <v>0</v>
      </c>
      <c r="H9507" t="s">
        <v>344</v>
      </c>
      <c r="I9507" t="s">
        <v>340</v>
      </c>
    </row>
    <row r="9508" spans="1:9" x14ac:dyDescent="0.2">
      <c r="A9508" t="s">
        <v>345</v>
      </c>
      <c r="B9508">
        <v>2.1895696433061281E-6</v>
      </c>
      <c r="C9508" t="s">
        <v>35</v>
      </c>
      <c r="D9508" t="s">
        <v>15</v>
      </c>
      <c r="F9508" t="s">
        <v>36</v>
      </c>
      <c r="G9508">
        <v>0</v>
      </c>
      <c r="H9508" t="s">
        <v>345</v>
      </c>
      <c r="I9508" t="s">
        <v>340</v>
      </c>
    </row>
    <row r="9509" spans="1:9" x14ac:dyDescent="0.2">
      <c r="A9509" t="s">
        <v>346</v>
      </c>
      <c r="B9509">
        <v>1.2113722961667671E-6</v>
      </c>
      <c r="C9509" t="s">
        <v>35</v>
      </c>
      <c r="D9509" t="s">
        <v>15</v>
      </c>
      <c r="F9509" t="s">
        <v>36</v>
      </c>
      <c r="G9509">
        <v>0</v>
      </c>
      <c r="H9509" t="s">
        <v>346</v>
      </c>
      <c r="I9509" t="s">
        <v>340</v>
      </c>
    </row>
    <row r="9510" spans="1:9" x14ac:dyDescent="0.2">
      <c r="A9510" t="s">
        <v>347</v>
      </c>
      <c r="B9510">
        <v>1.5412295411323661E-7</v>
      </c>
      <c r="C9510" t="s">
        <v>49</v>
      </c>
      <c r="D9510" t="s">
        <v>15</v>
      </c>
      <c r="F9510" t="s">
        <v>36</v>
      </c>
      <c r="G9510">
        <v>0</v>
      </c>
      <c r="H9510" t="s">
        <v>347</v>
      </c>
      <c r="I9510" t="s">
        <v>340</v>
      </c>
    </row>
    <row r="9511" spans="1:9" x14ac:dyDescent="0.2">
      <c r="A9511" t="s">
        <v>348</v>
      </c>
      <c r="B9511">
        <v>3.281510868019834E-9</v>
      </c>
      <c r="C9511" t="s">
        <v>49</v>
      </c>
      <c r="D9511" t="s">
        <v>15</v>
      </c>
      <c r="F9511" t="s">
        <v>36</v>
      </c>
      <c r="G9511">
        <v>0</v>
      </c>
      <c r="H9511" t="s">
        <v>348</v>
      </c>
      <c r="I9511" t="s">
        <v>340</v>
      </c>
    </row>
    <row r="9512" spans="1:9" x14ac:dyDescent="0.2">
      <c r="A9512" t="s">
        <v>349</v>
      </c>
      <c r="B9512">
        <v>9.554485716244923E-8</v>
      </c>
      <c r="C9512" t="s">
        <v>35</v>
      </c>
      <c r="D9512" t="s">
        <v>15</v>
      </c>
      <c r="F9512" t="s">
        <v>36</v>
      </c>
      <c r="G9512">
        <v>0</v>
      </c>
      <c r="H9512" t="s">
        <v>349</v>
      </c>
      <c r="I9512" t="s">
        <v>340</v>
      </c>
    </row>
    <row r="9513" spans="1:9" x14ac:dyDescent="0.2">
      <c r="A9513" t="s">
        <v>350</v>
      </c>
      <c r="B9513">
        <v>2.2976263270017552E-6</v>
      </c>
      <c r="C9513" t="s">
        <v>35</v>
      </c>
      <c r="D9513" t="s">
        <v>15</v>
      </c>
      <c r="F9513" t="s">
        <v>36</v>
      </c>
      <c r="G9513">
        <v>0</v>
      </c>
      <c r="H9513" t="s">
        <v>350</v>
      </c>
      <c r="I9513" t="s">
        <v>340</v>
      </c>
    </row>
    <row r="9514" spans="1:9" x14ac:dyDescent="0.2">
      <c r="A9514" t="s">
        <v>351</v>
      </c>
      <c r="B9514">
        <v>5.3061518888431617E-8</v>
      </c>
      <c r="C9514" t="s">
        <v>35</v>
      </c>
      <c r="D9514" t="s">
        <v>15</v>
      </c>
      <c r="F9514" t="s">
        <v>36</v>
      </c>
      <c r="G9514">
        <v>0</v>
      </c>
      <c r="H9514" t="s">
        <v>351</v>
      </c>
      <c r="I9514" t="s">
        <v>340</v>
      </c>
    </row>
    <row r="9515" spans="1:9" x14ac:dyDescent="0.2">
      <c r="A9515" t="s">
        <v>352</v>
      </c>
      <c r="B9515">
        <v>1.2739314288326559E-6</v>
      </c>
      <c r="C9515" t="s">
        <v>35</v>
      </c>
      <c r="D9515" t="s">
        <v>15</v>
      </c>
      <c r="F9515" t="s">
        <v>36</v>
      </c>
      <c r="G9515">
        <v>0</v>
      </c>
      <c r="H9515" t="s">
        <v>352</v>
      </c>
      <c r="I9515" t="s">
        <v>340</v>
      </c>
    </row>
    <row r="9516" spans="1:9" x14ac:dyDescent="0.2">
      <c r="A9516" t="s">
        <v>442</v>
      </c>
      <c r="B9516">
        <v>3.7025999999999999E-3</v>
      </c>
      <c r="C9516" t="s">
        <v>42</v>
      </c>
      <c r="D9516" t="s">
        <v>16</v>
      </c>
      <c r="F9516" t="s">
        <v>36</v>
      </c>
      <c r="G9516">
        <v>0</v>
      </c>
      <c r="H9516" t="s">
        <v>443</v>
      </c>
      <c r="I9516" t="s">
        <v>353</v>
      </c>
    </row>
    <row r="9517" spans="1:9" x14ac:dyDescent="0.2">
      <c r="A9517" t="s">
        <v>354</v>
      </c>
      <c r="B9517">
        <v>-3.3322999999999998E-6</v>
      </c>
      <c r="C9517" t="s">
        <v>49</v>
      </c>
      <c r="D9517" t="s">
        <v>250</v>
      </c>
      <c r="F9517" t="s">
        <v>36</v>
      </c>
      <c r="G9517">
        <v>0</v>
      </c>
      <c r="H9517" t="s">
        <v>355</v>
      </c>
      <c r="I9517" t="s">
        <v>353</v>
      </c>
    </row>
    <row r="9519" spans="1:9" s="2" customFormat="1" x14ac:dyDescent="0.2">
      <c r="A9519" s="2" t="s">
        <v>2</v>
      </c>
      <c r="B9519" s="2" t="s">
        <v>1460</v>
      </c>
    </row>
    <row r="9520" spans="1:9" x14ac:dyDescent="0.2">
      <c r="A9520" t="s">
        <v>4</v>
      </c>
      <c r="B9520" t="s">
        <v>404</v>
      </c>
    </row>
    <row r="9521" spans="1:19" x14ac:dyDescent="0.2">
      <c r="A9521" t="s">
        <v>6</v>
      </c>
      <c r="B9521" t="s">
        <v>1564</v>
      </c>
    </row>
    <row r="9522" spans="1:19" x14ac:dyDescent="0.2">
      <c r="A9522" t="s">
        <v>8</v>
      </c>
      <c r="B9522">
        <v>1</v>
      </c>
    </row>
    <row r="9523" spans="1:19" x14ac:dyDescent="0.2">
      <c r="A9523" t="s">
        <v>9</v>
      </c>
      <c r="B9523" t="s">
        <v>73</v>
      </c>
    </row>
    <row r="9524" spans="1:19" x14ac:dyDescent="0.2">
      <c r="A9524" t="s">
        <v>11</v>
      </c>
      <c r="B9524" t="s">
        <v>12</v>
      </c>
    </row>
    <row r="9525" spans="1:19" x14ac:dyDescent="0.2">
      <c r="A9525" t="s">
        <v>13</v>
      </c>
      <c r="B9525" t="s">
        <v>14</v>
      </c>
    </row>
    <row r="9526" spans="1:19" x14ac:dyDescent="0.2">
      <c r="A9526" t="s">
        <v>15</v>
      </c>
      <c r="B9526" t="s">
        <v>53</v>
      </c>
    </row>
    <row r="9527" spans="1:19" x14ac:dyDescent="0.2">
      <c r="A9527" t="s">
        <v>17</v>
      </c>
    </row>
    <row r="9528" spans="1:19" s="2" customFormat="1" x14ac:dyDescent="0.2">
      <c r="A9528" s="2" t="s">
        <v>18</v>
      </c>
      <c r="B9528" s="2" t="s">
        <v>19</v>
      </c>
      <c r="C9528" s="2" t="s">
        <v>6</v>
      </c>
      <c r="D9528" s="2" t="s">
        <v>15</v>
      </c>
      <c r="E9528" s="2" t="s">
        <v>20</v>
      </c>
      <c r="F9528" s="2" t="s">
        <v>13</v>
      </c>
      <c r="G9528" s="2" t="s">
        <v>21</v>
      </c>
      <c r="H9528" s="2" t="s">
        <v>9</v>
      </c>
      <c r="I9528" s="2" t="s">
        <v>4</v>
      </c>
      <c r="J9528" s="2" t="s">
        <v>1925</v>
      </c>
      <c r="K9528" s="2" t="s">
        <v>1998</v>
      </c>
      <c r="L9528" s="2" t="s">
        <v>2002</v>
      </c>
      <c r="M9528" s="2" t="s">
        <v>2001</v>
      </c>
      <c r="O9528" s="2" t="s">
        <v>2000</v>
      </c>
      <c r="P9528" s="2" t="s">
        <v>2004</v>
      </c>
      <c r="Q9528" s="2" t="s">
        <v>1502</v>
      </c>
      <c r="R9528" s="2" t="s">
        <v>2005</v>
      </c>
      <c r="S9528" s="2" t="s">
        <v>2006</v>
      </c>
    </row>
    <row r="9529" spans="1:19" x14ac:dyDescent="0.2">
      <c r="A9529" t="s">
        <v>335</v>
      </c>
      <c r="B9529">
        <v>3.8502999999999998</v>
      </c>
      <c r="D9529" t="s">
        <v>30</v>
      </c>
      <c r="E9529" t="s">
        <v>336</v>
      </c>
      <c r="F9529" t="s">
        <v>27</v>
      </c>
      <c r="G9529">
        <v>0</v>
      </c>
      <c r="I9529" t="s">
        <v>337</v>
      </c>
    </row>
    <row r="9530" spans="1:19" x14ac:dyDescent="0.2">
      <c r="A9530" t="s">
        <v>29</v>
      </c>
      <c r="B9530">
        <v>0.25026999999999999</v>
      </c>
      <c r="D9530" t="s">
        <v>30</v>
      </c>
      <c r="E9530" t="s">
        <v>31</v>
      </c>
      <c r="F9530" t="s">
        <v>27</v>
      </c>
      <c r="G9530">
        <v>0</v>
      </c>
      <c r="I9530" t="s">
        <v>338</v>
      </c>
    </row>
    <row r="9531" spans="1:19" x14ac:dyDescent="0.2">
      <c r="A9531" t="s">
        <v>1460</v>
      </c>
      <c r="B9531">
        <v>1</v>
      </c>
      <c r="C9531" t="str">
        <f>B9521</f>
        <v>AL</v>
      </c>
      <c r="D9531" t="s">
        <v>53</v>
      </c>
      <c r="E9531" t="s">
        <v>339</v>
      </c>
      <c r="F9531" t="s">
        <v>33</v>
      </c>
      <c r="G9531">
        <v>0</v>
      </c>
      <c r="H9531" t="s">
        <v>73</v>
      </c>
      <c r="J9531">
        <f>VLOOKUP(C9531,'extension - production vol'!$B$6:$D$235,3,0)</f>
        <v>297.459</v>
      </c>
    </row>
    <row r="9532" spans="1:19" x14ac:dyDescent="0.2">
      <c r="A9532" t="s">
        <v>1434</v>
      </c>
      <c r="B9532">
        <v>3.3521534714391271E-8</v>
      </c>
      <c r="C9532" t="s">
        <v>49</v>
      </c>
      <c r="D9532" t="s">
        <v>15</v>
      </c>
      <c r="F9532" t="s">
        <v>36</v>
      </c>
      <c r="G9532">
        <v>0</v>
      </c>
      <c r="H9532" t="s">
        <v>1434</v>
      </c>
      <c r="I9532" t="s">
        <v>340</v>
      </c>
    </row>
    <row r="9533" spans="1:19" x14ac:dyDescent="0.2">
      <c r="A9533" t="s">
        <v>1435</v>
      </c>
      <c r="B9533">
        <v>1.7708617649119798E-8</v>
      </c>
      <c r="C9533" t="s">
        <v>49</v>
      </c>
      <c r="D9533" t="s">
        <v>15</v>
      </c>
      <c r="F9533" t="s">
        <v>36</v>
      </c>
      <c r="G9533">
        <v>0</v>
      </c>
      <c r="H9533" t="s">
        <v>1435</v>
      </c>
      <c r="I9533" t="s">
        <v>340</v>
      </c>
    </row>
    <row r="9534" spans="1:19" x14ac:dyDescent="0.2">
      <c r="A9534" t="s">
        <v>1452</v>
      </c>
      <c r="B9534">
        <v>3.0570455872195341E-10</v>
      </c>
      <c r="C9534" t="s">
        <v>35</v>
      </c>
      <c r="D9534" t="s">
        <v>15</v>
      </c>
      <c r="F9534" t="s">
        <v>36</v>
      </c>
      <c r="G9534">
        <v>0</v>
      </c>
      <c r="H9534" t="s">
        <v>1452</v>
      </c>
      <c r="I9534" t="s">
        <v>340</v>
      </c>
    </row>
    <row r="9535" spans="1:19" x14ac:dyDescent="0.2">
      <c r="A9535" t="s">
        <v>1453</v>
      </c>
      <c r="B9535">
        <v>3.7018911407736551E-10</v>
      </c>
      <c r="C9535" t="s">
        <v>35</v>
      </c>
      <c r="D9535" t="s">
        <v>15</v>
      </c>
      <c r="F9535" t="s">
        <v>36</v>
      </c>
      <c r="G9535">
        <v>0</v>
      </c>
      <c r="H9535" t="s">
        <v>1453</v>
      </c>
      <c r="I9535" t="s">
        <v>340</v>
      </c>
    </row>
    <row r="9536" spans="1:19" x14ac:dyDescent="0.2">
      <c r="A9536" t="s">
        <v>1454</v>
      </c>
      <c r="B9536">
        <v>4.824400067330827E-11</v>
      </c>
      <c r="C9536" t="s">
        <v>35</v>
      </c>
      <c r="D9536" t="s">
        <v>15</v>
      </c>
      <c r="F9536" t="s">
        <v>36</v>
      </c>
      <c r="G9536">
        <v>0</v>
      </c>
      <c r="H9536" t="s">
        <v>1454</v>
      </c>
      <c r="I9536" t="s">
        <v>340</v>
      </c>
    </row>
    <row r="9537" spans="1:9" x14ac:dyDescent="0.2">
      <c r="A9537" t="s">
        <v>1455</v>
      </c>
      <c r="B9537">
        <v>9.7920991465625702E-9</v>
      </c>
      <c r="C9537" t="s">
        <v>35</v>
      </c>
      <c r="D9537" t="s">
        <v>15</v>
      </c>
      <c r="F9537" t="s">
        <v>36</v>
      </c>
      <c r="G9537">
        <v>0</v>
      </c>
      <c r="H9537" t="s">
        <v>1455</v>
      </c>
      <c r="I9537" t="s">
        <v>340</v>
      </c>
    </row>
    <row r="9538" spans="1:9" x14ac:dyDescent="0.2">
      <c r="A9538" t="s">
        <v>1456</v>
      </c>
      <c r="B9538">
        <v>5.1826475970831156E-9</v>
      </c>
      <c r="C9538" t="s">
        <v>35</v>
      </c>
      <c r="D9538" t="s">
        <v>15</v>
      </c>
      <c r="F9538" t="s">
        <v>36</v>
      </c>
      <c r="G9538">
        <v>0</v>
      </c>
      <c r="H9538" t="s">
        <v>1456</v>
      </c>
      <c r="I9538" t="s">
        <v>340</v>
      </c>
    </row>
    <row r="9539" spans="1:9" x14ac:dyDescent="0.2">
      <c r="A9539" t="s">
        <v>1461</v>
      </c>
      <c r="B9539">
        <v>5.3404337904433668E-9</v>
      </c>
      <c r="C9539" t="s">
        <v>49</v>
      </c>
      <c r="D9539" t="s">
        <v>15</v>
      </c>
      <c r="F9539" t="s">
        <v>36</v>
      </c>
      <c r="G9539">
        <v>0</v>
      </c>
      <c r="H9539" t="s">
        <v>1461</v>
      </c>
      <c r="I9539" t="s">
        <v>340</v>
      </c>
    </row>
    <row r="9540" spans="1:9" x14ac:dyDescent="0.2">
      <c r="A9540" t="s">
        <v>1457</v>
      </c>
      <c r="B9540">
        <v>6.2434324500307844E-8</v>
      </c>
      <c r="C9540" t="s">
        <v>49</v>
      </c>
      <c r="D9540" t="s">
        <v>15</v>
      </c>
      <c r="F9540" t="s">
        <v>36</v>
      </c>
      <c r="G9540">
        <v>0</v>
      </c>
      <c r="H9540" t="s">
        <v>1457</v>
      </c>
      <c r="I9540" t="s">
        <v>340</v>
      </c>
    </row>
    <row r="9541" spans="1:9" x14ac:dyDescent="0.2">
      <c r="A9541" t="s">
        <v>1462</v>
      </c>
      <c r="B9541">
        <v>1.9816111689228142E-9</v>
      </c>
      <c r="C9541" t="s">
        <v>49</v>
      </c>
      <c r="D9541" t="s">
        <v>15</v>
      </c>
      <c r="F9541" t="s">
        <v>36</v>
      </c>
      <c r="G9541">
        <v>0</v>
      </c>
      <c r="H9541" t="s">
        <v>1462</v>
      </c>
      <c r="I9541" t="s">
        <v>340</v>
      </c>
    </row>
    <row r="9542" spans="1:9" x14ac:dyDescent="0.2">
      <c r="A9542" t="s">
        <v>1458</v>
      </c>
      <c r="B9542">
        <v>3.3001000093019847E-8</v>
      </c>
      <c r="C9542" t="s">
        <v>49</v>
      </c>
      <c r="D9542" t="s">
        <v>15</v>
      </c>
      <c r="F9542" t="s">
        <v>36</v>
      </c>
      <c r="G9542">
        <v>0</v>
      </c>
      <c r="H9542" t="s">
        <v>1458</v>
      </c>
      <c r="I9542" t="s">
        <v>340</v>
      </c>
    </row>
    <row r="9543" spans="1:9" x14ac:dyDescent="0.2">
      <c r="A9543" t="s">
        <v>442</v>
      </c>
      <c r="B9543">
        <v>3.7025999999999999E-3</v>
      </c>
      <c r="C9543" t="s">
        <v>42</v>
      </c>
      <c r="D9543" t="s">
        <v>16</v>
      </c>
      <c r="F9543" t="s">
        <v>36</v>
      </c>
      <c r="G9543">
        <v>0</v>
      </c>
      <c r="H9543" t="s">
        <v>443</v>
      </c>
      <c r="I9543" t="s">
        <v>353</v>
      </c>
    </row>
    <row r="9544" spans="1:9" x14ac:dyDescent="0.2">
      <c r="A9544" t="s">
        <v>354</v>
      </c>
      <c r="B9544">
        <v>-3.3322999999999998E-6</v>
      </c>
      <c r="C9544" t="s">
        <v>49</v>
      </c>
      <c r="D9544" t="s">
        <v>250</v>
      </c>
      <c r="F9544" t="s">
        <v>36</v>
      </c>
      <c r="G9544">
        <v>0</v>
      </c>
      <c r="H9544" t="s">
        <v>355</v>
      </c>
      <c r="I9544" t="s">
        <v>353</v>
      </c>
    </row>
    <row r="9546" spans="1:9" s="2" customFormat="1" x14ac:dyDescent="0.2">
      <c r="A9546" s="2" t="s">
        <v>2</v>
      </c>
      <c r="B9546" s="2" t="s">
        <v>332</v>
      </c>
    </row>
    <row r="9547" spans="1:9" x14ac:dyDescent="0.2">
      <c r="A9547" t="s">
        <v>4</v>
      </c>
      <c r="B9547" t="s">
        <v>356</v>
      </c>
    </row>
    <row r="9548" spans="1:9" x14ac:dyDescent="0.2">
      <c r="A9548" t="s">
        <v>6</v>
      </c>
      <c r="B9548" t="s">
        <v>1564</v>
      </c>
    </row>
    <row r="9549" spans="1:9" x14ac:dyDescent="0.2">
      <c r="A9549" t="s">
        <v>8</v>
      </c>
      <c r="B9549">
        <v>1</v>
      </c>
    </row>
    <row r="9550" spans="1:9" x14ac:dyDescent="0.2">
      <c r="A9550" t="s">
        <v>9</v>
      </c>
      <c r="B9550" t="s">
        <v>73</v>
      </c>
    </row>
    <row r="9551" spans="1:9" x14ac:dyDescent="0.2">
      <c r="A9551" t="s">
        <v>11</v>
      </c>
      <c r="B9551" t="s">
        <v>12</v>
      </c>
    </row>
    <row r="9552" spans="1:9" x14ac:dyDescent="0.2">
      <c r="A9552" t="s">
        <v>13</v>
      </c>
      <c r="B9552" t="s">
        <v>14</v>
      </c>
    </row>
    <row r="9553" spans="1:22" x14ac:dyDescent="0.2">
      <c r="A9553" t="s">
        <v>15</v>
      </c>
      <c r="B9553" t="s">
        <v>53</v>
      </c>
    </row>
    <row r="9554" spans="1:22" x14ac:dyDescent="0.2">
      <c r="A9554" t="s">
        <v>17</v>
      </c>
    </row>
    <row r="9555" spans="1:22" s="2" customFormat="1" x14ac:dyDescent="0.2">
      <c r="A9555" s="2" t="s">
        <v>18</v>
      </c>
      <c r="B9555" s="2" t="s">
        <v>19</v>
      </c>
      <c r="C9555" s="2" t="s">
        <v>6</v>
      </c>
      <c r="D9555" s="2" t="s">
        <v>15</v>
      </c>
      <c r="E9555" s="2" t="s">
        <v>20</v>
      </c>
      <c r="F9555" s="2" t="s">
        <v>13</v>
      </c>
      <c r="G9555" s="2" t="s">
        <v>21</v>
      </c>
      <c r="H9555" s="2" t="s">
        <v>22</v>
      </c>
      <c r="I9555" s="2" t="s">
        <v>23</v>
      </c>
      <c r="J9555" s="2" t="s">
        <v>4</v>
      </c>
      <c r="K9555" s="2" t="s">
        <v>24</v>
      </c>
      <c r="L9555" s="2" t="s">
        <v>9</v>
      </c>
      <c r="M9555" s="2" t="s">
        <v>1998</v>
      </c>
      <c r="O9555" s="2" t="s">
        <v>2002</v>
      </c>
      <c r="P9555" s="2" t="s">
        <v>2003</v>
      </c>
      <c r="Q9555" s="2" t="s">
        <v>2001</v>
      </c>
      <c r="R9555" s="2" t="s">
        <v>2000</v>
      </c>
      <c r="S9555" s="2" t="s">
        <v>2004</v>
      </c>
      <c r="T9555" s="2" t="s">
        <v>1502</v>
      </c>
      <c r="U9555" s="2" t="s">
        <v>2005</v>
      </c>
      <c r="V9555" s="2" t="s">
        <v>2006</v>
      </c>
    </row>
    <row r="9556" spans="1:22" x14ac:dyDescent="0.2">
      <c r="A9556" t="s">
        <v>335</v>
      </c>
      <c r="B9556">
        <v>3.8502999999999998</v>
      </c>
      <c r="D9556" t="s">
        <v>30</v>
      </c>
      <c r="E9556" t="s">
        <v>336</v>
      </c>
      <c r="F9556" t="s">
        <v>27</v>
      </c>
      <c r="G9556">
        <v>2</v>
      </c>
      <c r="H9556">
        <v>1.348151067341848</v>
      </c>
      <c r="I9556">
        <v>4.3409845976280087E-2</v>
      </c>
      <c r="J9556" t="s">
        <v>337</v>
      </c>
    </row>
    <row r="9557" spans="1:22" x14ac:dyDescent="0.2">
      <c r="A9557" t="s">
        <v>29</v>
      </c>
      <c r="B9557">
        <v>0.25026999999999999</v>
      </c>
      <c r="D9557" t="s">
        <v>30</v>
      </c>
      <c r="E9557" t="s">
        <v>31</v>
      </c>
      <c r="F9557" t="s">
        <v>27</v>
      </c>
      <c r="G9557">
        <v>2</v>
      </c>
      <c r="H9557">
        <v>-1.385214943900327</v>
      </c>
      <c r="I9557">
        <v>2.439508208471609E-2</v>
      </c>
      <c r="J9557" t="s">
        <v>358</v>
      </c>
    </row>
    <row r="9558" spans="1:22" x14ac:dyDescent="0.2">
      <c r="A9558" t="s">
        <v>332</v>
      </c>
      <c r="B9558">
        <v>1</v>
      </c>
      <c r="C9558" t="str">
        <f>B9548</f>
        <v>AL</v>
      </c>
      <c r="D9558" t="s">
        <v>53</v>
      </c>
      <c r="E9558" t="s">
        <v>339</v>
      </c>
      <c r="F9558" t="s">
        <v>33</v>
      </c>
      <c r="G9558">
        <v>0</v>
      </c>
      <c r="H9558">
        <v>1</v>
      </c>
      <c r="L9558" t="s">
        <v>73</v>
      </c>
      <c r="M9558">
        <f>VLOOKUP(C9558,'extension - production vol'!$B$6:$D$235,3,0)</f>
        <v>297.459</v>
      </c>
    </row>
    <row r="9559" spans="1:22" x14ac:dyDescent="0.2">
      <c r="A9559" t="s">
        <v>1434</v>
      </c>
      <c r="B9559">
        <v>9.5377999999999999E-9</v>
      </c>
      <c r="C9559" t="s">
        <v>49</v>
      </c>
      <c r="D9559" t="s">
        <v>15</v>
      </c>
      <c r="F9559" t="s">
        <v>36</v>
      </c>
      <c r="G9559">
        <v>2</v>
      </c>
      <c r="H9559">
        <v>-18.46800298604678</v>
      </c>
      <c r="I9559">
        <v>9.798894162072011E-2</v>
      </c>
      <c r="J9559" t="s">
        <v>340</v>
      </c>
      <c r="L9559" t="s">
        <v>1434</v>
      </c>
    </row>
    <row r="9560" spans="1:22" x14ac:dyDescent="0.2">
      <c r="A9560" t="s">
        <v>1435</v>
      </c>
      <c r="B9560">
        <v>5.0512999999999997E-9</v>
      </c>
      <c r="C9560" t="s">
        <v>49</v>
      </c>
      <c r="D9560" t="s">
        <v>15</v>
      </c>
      <c r="F9560" t="s">
        <v>36</v>
      </c>
      <c r="G9560">
        <v>2</v>
      </c>
      <c r="H9560">
        <v>-19.10362020104489</v>
      </c>
      <c r="I9560">
        <v>9.798894162072011E-2</v>
      </c>
      <c r="J9560" t="s">
        <v>340</v>
      </c>
      <c r="L9560" t="s">
        <v>1435</v>
      </c>
    </row>
    <row r="9561" spans="1:22" x14ac:dyDescent="0.2">
      <c r="A9561" t="s">
        <v>1439</v>
      </c>
      <c r="B9561">
        <v>2.7893999999999999E-9</v>
      </c>
      <c r="C9561" t="s">
        <v>49</v>
      </c>
      <c r="D9561" t="s">
        <v>15</v>
      </c>
      <c r="F9561" t="s">
        <v>36</v>
      </c>
      <c r="G9561">
        <v>2</v>
      </c>
      <c r="H9561">
        <v>-19.697439318003951</v>
      </c>
      <c r="I9561">
        <v>9.798894162072011E-2</v>
      </c>
      <c r="J9561" t="s">
        <v>340</v>
      </c>
      <c r="L9561" t="s">
        <v>1439</v>
      </c>
    </row>
    <row r="9562" spans="1:22" x14ac:dyDescent="0.2">
      <c r="A9562" t="s">
        <v>1440</v>
      </c>
      <c r="B9562">
        <v>5.6277000000000002E-8</v>
      </c>
      <c r="C9562" t="s">
        <v>49</v>
      </c>
      <c r="D9562" t="s">
        <v>15</v>
      </c>
      <c r="F9562" t="s">
        <v>36</v>
      </c>
      <c r="G9562">
        <v>2</v>
      </c>
      <c r="H9562">
        <v>-16.692979911025031</v>
      </c>
      <c r="I9562">
        <v>9.798894162072011E-2</v>
      </c>
      <c r="J9562" t="s">
        <v>340</v>
      </c>
      <c r="L9562" t="s">
        <v>1440</v>
      </c>
    </row>
    <row r="9563" spans="1:22" x14ac:dyDescent="0.2">
      <c r="A9563" t="s">
        <v>1441</v>
      </c>
      <c r="B9563">
        <v>4.4043E-10</v>
      </c>
      <c r="C9563" t="s">
        <v>35</v>
      </c>
      <c r="D9563" t="s">
        <v>15</v>
      </c>
      <c r="F9563" t="s">
        <v>36</v>
      </c>
      <c r="G9563">
        <v>2</v>
      </c>
      <c r="H9563">
        <v>-21.54326959350907</v>
      </c>
      <c r="I9563">
        <v>9.798894162072011E-2</v>
      </c>
      <c r="J9563" t="s">
        <v>340</v>
      </c>
      <c r="L9563" t="s">
        <v>1441</v>
      </c>
    </row>
    <row r="9564" spans="1:22" x14ac:dyDescent="0.2">
      <c r="A9564" t="s">
        <v>1442</v>
      </c>
      <c r="B9564">
        <v>7.3404E-9</v>
      </c>
      <c r="C9564" t="s">
        <v>35</v>
      </c>
      <c r="D9564" t="s">
        <v>15</v>
      </c>
      <c r="F9564" t="s">
        <v>36</v>
      </c>
      <c r="G9564">
        <v>2</v>
      </c>
      <c r="H9564">
        <v>-18.729872499892029</v>
      </c>
      <c r="I9564">
        <v>9.798894162072011E-2</v>
      </c>
      <c r="J9564" t="s">
        <v>340</v>
      </c>
      <c r="L9564" t="s">
        <v>1442</v>
      </c>
    </row>
    <row r="9565" spans="1:22" x14ac:dyDescent="0.2">
      <c r="A9565" t="s">
        <v>1452</v>
      </c>
      <c r="B9565">
        <v>3.8934000000000002E-10</v>
      </c>
      <c r="C9565" t="s">
        <v>35</v>
      </c>
      <c r="D9565" t="s">
        <v>15</v>
      </c>
      <c r="F9565" t="s">
        <v>36</v>
      </c>
      <c r="G9565">
        <v>2</v>
      </c>
      <c r="H9565">
        <v>-21.666568118067421</v>
      </c>
      <c r="I9565">
        <v>9.798894162072011E-2</v>
      </c>
      <c r="J9565" t="s">
        <v>340</v>
      </c>
      <c r="L9565" t="s">
        <v>1452</v>
      </c>
    </row>
    <row r="9566" spans="1:22" x14ac:dyDescent="0.2">
      <c r="A9566" t="s">
        <v>1453</v>
      </c>
      <c r="B9566">
        <v>4.7130000000000002E-10</v>
      </c>
      <c r="C9566" t="s">
        <v>35</v>
      </c>
      <c r="D9566" t="s">
        <v>15</v>
      </c>
      <c r="F9566" t="s">
        <v>36</v>
      </c>
      <c r="G9566">
        <v>2</v>
      </c>
      <c r="H9566">
        <v>-21.47552628199886</v>
      </c>
      <c r="I9566">
        <v>9.798894162072011E-2</v>
      </c>
      <c r="J9566" t="s">
        <v>340</v>
      </c>
      <c r="L9566" t="s">
        <v>1453</v>
      </c>
    </row>
    <row r="9567" spans="1:22" x14ac:dyDescent="0.2">
      <c r="A9567" t="s">
        <v>1454</v>
      </c>
      <c r="B9567">
        <v>6.1474000000000004E-11</v>
      </c>
      <c r="C9567" t="s">
        <v>35</v>
      </c>
      <c r="D9567" t="s">
        <v>15</v>
      </c>
      <c r="F9567" t="s">
        <v>36</v>
      </c>
      <c r="G9567">
        <v>2</v>
      </c>
      <c r="H9567">
        <v>-23.51240679473371</v>
      </c>
      <c r="I9567">
        <v>9.798894162072011E-2</v>
      </c>
      <c r="J9567" t="s">
        <v>340</v>
      </c>
      <c r="L9567" t="s">
        <v>1454</v>
      </c>
    </row>
    <row r="9568" spans="1:22" x14ac:dyDescent="0.2">
      <c r="A9568" t="s">
        <v>1455</v>
      </c>
      <c r="B9568">
        <v>1.2458999999999999E-8</v>
      </c>
      <c r="C9568" t="s">
        <v>35</v>
      </c>
      <c r="D9568" t="s">
        <v>15</v>
      </c>
      <c r="F9568" t="s">
        <v>36</v>
      </c>
      <c r="G9568">
        <v>2</v>
      </c>
      <c r="H9568">
        <v>-18.20082258362968</v>
      </c>
      <c r="I9568">
        <v>9.798894162072011E-2</v>
      </c>
      <c r="J9568" t="s">
        <v>340</v>
      </c>
      <c r="L9568" t="s">
        <v>1455</v>
      </c>
    </row>
    <row r="9569" spans="1:12" x14ac:dyDescent="0.2">
      <c r="A9569" t="s">
        <v>1456</v>
      </c>
      <c r="B9569">
        <v>6.5981999999999998E-9</v>
      </c>
      <c r="C9569" t="s">
        <v>35</v>
      </c>
      <c r="D9569" t="s">
        <v>15</v>
      </c>
      <c r="F9569" t="s">
        <v>36</v>
      </c>
      <c r="G9569">
        <v>2</v>
      </c>
      <c r="H9569">
        <v>-18.836468952383601</v>
      </c>
      <c r="I9569">
        <v>9.798894162072011E-2</v>
      </c>
      <c r="J9569" t="s">
        <v>340</v>
      </c>
      <c r="L9569" t="s">
        <v>1456</v>
      </c>
    </row>
    <row r="9570" spans="1:12" x14ac:dyDescent="0.2">
      <c r="A9570" t="s">
        <v>1461</v>
      </c>
      <c r="B9570">
        <v>1.0666E-9</v>
      </c>
      <c r="C9570" t="s">
        <v>49</v>
      </c>
      <c r="D9570" t="s">
        <v>15</v>
      </c>
      <c r="F9570" t="s">
        <v>36</v>
      </c>
      <c r="G9570">
        <v>2</v>
      </c>
      <c r="H9570">
        <v>-20.658789817762049</v>
      </c>
      <c r="I9570">
        <v>9.798894162072011E-2</v>
      </c>
      <c r="J9570" t="s">
        <v>340</v>
      </c>
      <c r="L9570" t="s">
        <v>1461</v>
      </c>
    </row>
    <row r="9571" spans="1:12" x14ac:dyDescent="0.2">
      <c r="A9571" t="s">
        <v>1457</v>
      </c>
      <c r="B9571">
        <v>1.7777000000000001E-8</v>
      </c>
      <c r="C9571" t="s">
        <v>49</v>
      </c>
      <c r="D9571" t="s">
        <v>15</v>
      </c>
      <c r="F9571" t="s">
        <v>36</v>
      </c>
      <c r="G9571">
        <v>2</v>
      </c>
      <c r="H9571">
        <v>-17.845360350005858</v>
      </c>
      <c r="I9571">
        <v>9.798894162072011E-2</v>
      </c>
      <c r="J9571" t="s">
        <v>340</v>
      </c>
      <c r="L9571" t="s">
        <v>1457</v>
      </c>
    </row>
    <row r="9572" spans="1:12" x14ac:dyDescent="0.2">
      <c r="A9572" t="s">
        <v>1462</v>
      </c>
      <c r="B9572">
        <v>5.6487000000000004E-10</v>
      </c>
      <c r="C9572" t="s">
        <v>49</v>
      </c>
      <c r="D9572" t="s">
        <v>15</v>
      </c>
      <c r="F9572" t="s">
        <v>36</v>
      </c>
      <c r="G9572">
        <v>2</v>
      </c>
      <c r="H9572">
        <v>-21.294425499752101</v>
      </c>
      <c r="I9572">
        <v>9.798894162072011E-2</v>
      </c>
      <c r="J9572" t="s">
        <v>340</v>
      </c>
      <c r="L9572" t="s">
        <v>1462</v>
      </c>
    </row>
    <row r="9573" spans="1:12" x14ac:dyDescent="0.2">
      <c r="A9573" t="s">
        <v>1458</v>
      </c>
      <c r="B9573">
        <v>9.4146000000000001E-9</v>
      </c>
      <c r="C9573" t="s">
        <v>49</v>
      </c>
      <c r="D9573" t="s">
        <v>15</v>
      </c>
      <c r="F9573" t="s">
        <v>36</v>
      </c>
      <c r="G9573">
        <v>2</v>
      </c>
      <c r="H9573">
        <v>-18.48100416113547</v>
      </c>
      <c r="I9573">
        <v>9.798894162072011E-2</v>
      </c>
      <c r="J9573" t="s">
        <v>340</v>
      </c>
      <c r="L9573" t="s">
        <v>1458</v>
      </c>
    </row>
    <row r="9574" spans="1:12" x14ac:dyDescent="0.2">
      <c r="A9574" t="s">
        <v>341</v>
      </c>
      <c r="B9574">
        <v>2.3616999999999999E-8</v>
      </c>
      <c r="C9574" t="s">
        <v>359</v>
      </c>
      <c r="D9574" t="s">
        <v>15</v>
      </c>
      <c r="F9574" t="s">
        <v>36</v>
      </c>
      <c r="G9574">
        <v>2</v>
      </c>
      <c r="H9574">
        <v>-17.561299045251399</v>
      </c>
      <c r="I9574">
        <v>9.798894162072011E-2</v>
      </c>
      <c r="J9574" t="s">
        <v>340</v>
      </c>
      <c r="L9574" t="s">
        <v>341</v>
      </c>
    </row>
    <row r="9575" spans="1:12" x14ac:dyDescent="0.2">
      <c r="A9575" t="s">
        <v>342</v>
      </c>
      <c r="B9575">
        <v>2.3616999999999999E-8</v>
      </c>
      <c r="C9575" t="s">
        <v>359</v>
      </c>
      <c r="D9575" t="s">
        <v>15</v>
      </c>
      <c r="F9575" t="s">
        <v>36</v>
      </c>
      <c r="G9575">
        <v>2</v>
      </c>
      <c r="H9575">
        <v>-17.561299045251399</v>
      </c>
      <c r="I9575">
        <v>9.798894162072011E-2</v>
      </c>
      <c r="J9575" t="s">
        <v>340</v>
      </c>
      <c r="L9575" t="s">
        <v>342</v>
      </c>
    </row>
    <row r="9576" spans="1:12" x14ac:dyDescent="0.2">
      <c r="A9576" t="s">
        <v>343</v>
      </c>
      <c r="B9576">
        <v>1.2508E-8</v>
      </c>
      <c r="C9576" t="s">
        <v>359</v>
      </c>
      <c r="D9576" t="s">
        <v>15</v>
      </c>
      <c r="F9576" t="s">
        <v>36</v>
      </c>
      <c r="G9576">
        <v>2</v>
      </c>
      <c r="H9576">
        <v>-18.196897397350821</v>
      </c>
      <c r="I9576">
        <v>9.798894162072011E-2</v>
      </c>
      <c r="J9576" t="s">
        <v>340</v>
      </c>
      <c r="L9576" t="s">
        <v>343</v>
      </c>
    </row>
    <row r="9577" spans="1:12" x14ac:dyDescent="0.2">
      <c r="A9577" t="s">
        <v>344</v>
      </c>
      <c r="B9577">
        <v>1.2508E-8</v>
      </c>
      <c r="C9577" t="s">
        <v>359</v>
      </c>
      <c r="D9577" t="s">
        <v>15</v>
      </c>
      <c r="F9577" t="s">
        <v>36</v>
      </c>
      <c r="G9577">
        <v>2</v>
      </c>
      <c r="H9577">
        <v>-18.196897397350821</v>
      </c>
      <c r="I9577">
        <v>9.798894162072011E-2</v>
      </c>
      <c r="J9577" t="s">
        <v>340</v>
      </c>
      <c r="L9577" t="s">
        <v>344</v>
      </c>
    </row>
    <row r="9578" spans="1:12" x14ac:dyDescent="0.2">
      <c r="A9578" t="s">
        <v>345</v>
      </c>
      <c r="B9578">
        <v>2.4797999999999997E-7</v>
      </c>
      <c r="C9578" t="s">
        <v>359</v>
      </c>
      <c r="D9578" t="s">
        <v>15</v>
      </c>
      <c r="F9578" t="s">
        <v>36</v>
      </c>
      <c r="G9578">
        <v>2</v>
      </c>
      <c r="H9578">
        <v>-15.20991773919472</v>
      </c>
      <c r="I9578">
        <v>9.798894162072011E-2</v>
      </c>
      <c r="J9578" t="s">
        <v>340</v>
      </c>
      <c r="L9578" t="s">
        <v>345</v>
      </c>
    </row>
    <row r="9579" spans="1:12" x14ac:dyDescent="0.2">
      <c r="A9579" t="s">
        <v>346</v>
      </c>
      <c r="B9579">
        <v>1.3133E-7</v>
      </c>
      <c r="C9579" t="s">
        <v>359</v>
      </c>
      <c r="D9579" t="s">
        <v>15</v>
      </c>
      <c r="F9579" t="s">
        <v>36</v>
      </c>
      <c r="G9579">
        <v>2</v>
      </c>
      <c r="H9579">
        <v>-15.845552597349339</v>
      </c>
      <c r="I9579">
        <v>9.798894162072011E-2</v>
      </c>
      <c r="J9579" t="s">
        <v>340</v>
      </c>
      <c r="L9579" t="s">
        <v>346</v>
      </c>
    </row>
    <row r="9580" spans="1:12" x14ac:dyDescent="0.2">
      <c r="A9580" t="s">
        <v>347</v>
      </c>
      <c r="B9580">
        <v>4.6489E-8</v>
      </c>
      <c r="C9580" t="s">
        <v>49</v>
      </c>
      <c r="D9580" t="s">
        <v>15</v>
      </c>
      <c r="F9580" t="s">
        <v>36</v>
      </c>
      <c r="G9580">
        <v>2</v>
      </c>
      <c r="H9580">
        <v>-16.884050111477411</v>
      </c>
      <c r="I9580">
        <v>9.798894162072011E-2</v>
      </c>
      <c r="J9580" t="s">
        <v>340</v>
      </c>
      <c r="L9580" t="s">
        <v>347</v>
      </c>
    </row>
    <row r="9581" spans="1:12" x14ac:dyDescent="0.2">
      <c r="A9581" t="s">
        <v>348</v>
      </c>
      <c r="B9581">
        <v>3.3766000000000001E-9</v>
      </c>
      <c r="C9581" t="s">
        <v>49</v>
      </c>
      <c r="D9581" t="s">
        <v>15</v>
      </c>
      <c r="F9581" t="s">
        <v>36</v>
      </c>
      <c r="G9581">
        <v>2</v>
      </c>
      <c r="H9581">
        <v>-19.506396550885459</v>
      </c>
      <c r="I9581">
        <v>9.798894162072011E-2</v>
      </c>
      <c r="J9581" t="s">
        <v>340</v>
      </c>
      <c r="L9581" t="s">
        <v>348</v>
      </c>
    </row>
    <row r="9582" spans="1:12" x14ac:dyDescent="0.2">
      <c r="A9582" t="s">
        <v>349</v>
      </c>
      <c r="B9582">
        <v>1.2213E-8</v>
      </c>
      <c r="C9582" t="s">
        <v>359</v>
      </c>
      <c r="D9582" t="s">
        <v>15</v>
      </c>
      <c r="F9582" t="s">
        <v>36</v>
      </c>
      <c r="G9582">
        <v>2</v>
      </c>
      <c r="H9582">
        <v>-18.220764878757461</v>
      </c>
      <c r="I9582">
        <v>9.798894162072011E-2</v>
      </c>
      <c r="J9582" t="s">
        <v>340</v>
      </c>
      <c r="L9582" t="s">
        <v>349</v>
      </c>
    </row>
    <row r="9583" spans="1:12" x14ac:dyDescent="0.2">
      <c r="A9583" t="s">
        <v>350</v>
      </c>
      <c r="B9583">
        <v>2.0354999999999999E-7</v>
      </c>
      <c r="C9583" t="s">
        <v>359</v>
      </c>
      <c r="D9583" t="s">
        <v>15</v>
      </c>
      <c r="F9583" t="s">
        <v>36</v>
      </c>
      <c r="G9583">
        <v>2</v>
      </c>
      <c r="H9583">
        <v>-15.40735416199742</v>
      </c>
      <c r="I9583">
        <v>9.798894162072011E-2</v>
      </c>
      <c r="J9583" t="s">
        <v>340</v>
      </c>
      <c r="L9583" t="s">
        <v>350</v>
      </c>
    </row>
    <row r="9584" spans="1:12" x14ac:dyDescent="0.2">
      <c r="A9584" t="s">
        <v>351</v>
      </c>
      <c r="B9584">
        <v>6.4681999999999996E-9</v>
      </c>
      <c r="C9584" t="s">
        <v>359</v>
      </c>
      <c r="D9584" t="s">
        <v>15</v>
      </c>
      <c r="F9584" t="s">
        <v>36</v>
      </c>
      <c r="G9584">
        <v>2</v>
      </c>
      <c r="H9584">
        <v>-18.856367974250119</v>
      </c>
      <c r="I9584">
        <v>9.798894162072011E-2</v>
      </c>
      <c r="J9584" t="s">
        <v>340</v>
      </c>
      <c r="L9584" t="s">
        <v>351</v>
      </c>
    </row>
    <row r="9585" spans="1:19" x14ac:dyDescent="0.2">
      <c r="A9585" t="s">
        <v>352</v>
      </c>
      <c r="B9585">
        <v>1.078E-7</v>
      </c>
      <c r="C9585" t="s">
        <v>359</v>
      </c>
      <c r="D9585" t="s">
        <v>15</v>
      </c>
      <c r="F9585" t="s">
        <v>36</v>
      </c>
      <c r="G9585">
        <v>2</v>
      </c>
      <c r="H9585">
        <v>-16.042988178471511</v>
      </c>
      <c r="I9585">
        <v>9.798894162072011E-2</v>
      </c>
      <c r="J9585" t="s">
        <v>340</v>
      </c>
      <c r="L9585" t="s">
        <v>352</v>
      </c>
    </row>
    <row r="9586" spans="1:19" x14ac:dyDescent="0.2">
      <c r="A9586" t="s">
        <v>442</v>
      </c>
      <c r="B9586">
        <v>2.0720999999999999E-3</v>
      </c>
      <c r="C9586" t="s">
        <v>42</v>
      </c>
      <c r="D9586" t="s">
        <v>16</v>
      </c>
      <c r="F9586" t="s">
        <v>36</v>
      </c>
      <c r="G9586">
        <v>2</v>
      </c>
      <c r="H9586">
        <v>-6.1791926932012373</v>
      </c>
      <c r="I9586">
        <v>4.3409845976280087E-2</v>
      </c>
      <c r="J9586" t="s">
        <v>353</v>
      </c>
      <c r="L9586" t="s">
        <v>443</v>
      </c>
    </row>
    <row r="9587" spans="1:19" x14ac:dyDescent="0.2">
      <c r="A9587" t="s">
        <v>354</v>
      </c>
      <c r="B9587">
        <v>-1.8648999999999999E-6</v>
      </c>
      <c r="C9587" t="s">
        <v>49</v>
      </c>
      <c r="D9587" t="s">
        <v>250</v>
      </c>
      <c r="F9587" t="s">
        <v>36</v>
      </c>
      <c r="G9587">
        <v>2</v>
      </c>
      <c r="H9587">
        <v>-13.19230312560901</v>
      </c>
      <c r="I9587">
        <v>4.3409845976280087E-2</v>
      </c>
      <c r="J9587" t="s">
        <v>353</v>
      </c>
      <c r="K9587" t="b">
        <v>1</v>
      </c>
      <c r="L9587" t="s">
        <v>355</v>
      </c>
    </row>
    <row r="9589" spans="1:19" s="2" customFormat="1" x14ac:dyDescent="0.2">
      <c r="A9589" s="2" t="s">
        <v>2</v>
      </c>
      <c r="B9589" s="2" t="s">
        <v>1459</v>
      </c>
    </row>
    <row r="9590" spans="1:19" x14ac:dyDescent="0.2">
      <c r="A9590" t="s">
        <v>4</v>
      </c>
      <c r="B9590" t="s">
        <v>404</v>
      </c>
    </row>
    <row r="9591" spans="1:19" x14ac:dyDescent="0.2">
      <c r="A9591" t="s">
        <v>6</v>
      </c>
      <c r="B9591" t="s">
        <v>1612</v>
      </c>
    </row>
    <row r="9592" spans="1:19" x14ac:dyDescent="0.2">
      <c r="A9592" t="s">
        <v>8</v>
      </c>
      <c r="B9592">
        <v>1</v>
      </c>
    </row>
    <row r="9593" spans="1:19" x14ac:dyDescent="0.2">
      <c r="A9593" t="s">
        <v>9</v>
      </c>
      <c r="B9593" t="s">
        <v>73</v>
      </c>
    </row>
    <row r="9594" spans="1:19" x14ac:dyDescent="0.2">
      <c r="A9594" t="s">
        <v>11</v>
      </c>
      <c r="B9594" t="s">
        <v>12</v>
      </c>
    </row>
    <row r="9595" spans="1:19" x14ac:dyDescent="0.2">
      <c r="A9595" t="s">
        <v>13</v>
      </c>
      <c r="B9595" t="s">
        <v>14</v>
      </c>
    </row>
    <row r="9596" spans="1:19" x14ac:dyDescent="0.2">
      <c r="A9596" t="s">
        <v>15</v>
      </c>
      <c r="B9596" t="s">
        <v>53</v>
      </c>
    </row>
    <row r="9597" spans="1:19" x14ac:dyDescent="0.2">
      <c r="A9597" t="s">
        <v>17</v>
      </c>
    </row>
    <row r="9598" spans="1:19" s="2" customFormat="1" x14ac:dyDescent="0.2">
      <c r="A9598" s="2" t="s">
        <v>18</v>
      </c>
      <c r="B9598" s="2" t="s">
        <v>19</v>
      </c>
      <c r="C9598" s="2" t="s">
        <v>6</v>
      </c>
      <c r="D9598" s="2" t="s">
        <v>15</v>
      </c>
      <c r="E9598" s="2" t="s">
        <v>20</v>
      </c>
      <c r="F9598" s="2" t="s">
        <v>13</v>
      </c>
      <c r="G9598" s="2" t="s">
        <v>21</v>
      </c>
      <c r="H9598" s="2" t="s">
        <v>9</v>
      </c>
      <c r="I9598" s="2" t="s">
        <v>4</v>
      </c>
      <c r="J9598" s="2" t="s">
        <v>1925</v>
      </c>
      <c r="K9598" s="2" t="s">
        <v>1998</v>
      </c>
      <c r="L9598" s="2" t="s">
        <v>2002</v>
      </c>
      <c r="M9598" s="2" t="s">
        <v>2001</v>
      </c>
      <c r="O9598" s="2" t="s">
        <v>2000</v>
      </c>
      <c r="P9598" s="2" t="s">
        <v>2004</v>
      </c>
      <c r="Q9598" s="2" t="s">
        <v>1502</v>
      </c>
      <c r="R9598" s="2" t="s">
        <v>2005</v>
      </c>
      <c r="S9598" s="2" t="s">
        <v>2006</v>
      </c>
    </row>
    <row r="9599" spans="1:19" x14ac:dyDescent="0.2">
      <c r="A9599" t="s">
        <v>335</v>
      </c>
      <c r="B9599">
        <v>3.8502999999999998</v>
      </c>
      <c r="D9599" t="s">
        <v>30</v>
      </c>
      <c r="E9599" t="s">
        <v>336</v>
      </c>
      <c r="F9599" t="s">
        <v>27</v>
      </c>
      <c r="G9599">
        <v>0</v>
      </c>
      <c r="I9599" t="s">
        <v>337</v>
      </c>
    </row>
    <row r="9600" spans="1:19" x14ac:dyDescent="0.2">
      <c r="A9600" t="s">
        <v>29</v>
      </c>
      <c r="B9600">
        <v>0.25026999999999999</v>
      </c>
      <c r="D9600" t="s">
        <v>30</v>
      </c>
      <c r="E9600" t="s">
        <v>31</v>
      </c>
      <c r="F9600" t="s">
        <v>27</v>
      </c>
      <c r="G9600">
        <v>0</v>
      </c>
      <c r="I9600" t="s">
        <v>338</v>
      </c>
    </row>
    <row r="9601" spans="1:10" x14ac:dyDescent="0.2">
      <c r="A9601" t="s">
        <v>1459</v>
      </c>
      <c r="B9601">
        <v>1</v>
      </c>
      <c r="C9601" t="str">
        <f>B9591</f>
        <v>BN</v>
      </c>
      <c r="D9601" t="s">
        <v>53</v>
      </c>
      <c r="E9601" t="s">
        <v>339</v>
      </c>
      <c r="F9601" t="s">
        <v>33</v>
      </c>
      <c r="G9601">
        <v>0</v>
      </c>
      <c r="H9601" t="s">
        <v>73</v>
      </c>
      <c r="J9601">
        <f>VLOOKUP(C9601,'extension - production vol'!$B$6:$D$235,3,0)</f>
        <v>6.6000000000000003E-2</v>
      </c>
    </row>
    <row r="9602" spans="1:10" x14ac:dyDescent="0.2">
      <c r="A9602" t="s">
        <v>1439</v>
      </c>
      <c r="B9602">
        <v>6.4265290829504533E-9</v>
      </c>
      <c r="C9602" t="s">
        <v>49</v>
      </c>
      <c r="D9602" t="s">
        <v>15</v>
      </c>
      <c r="F9602" t="s">
        <v>36</v>
      </c>
      <c r="G9602">
        <v>0</v>
      </c>
      <c r="H9602" t="s">
        <v>1439</v>
      </c>
      <c r="I9602" t="s">
        <v>340</v>
      </c>
    </row>
    <row r="9603" spans="1:10" x14ac:dyDescent="0.2">
      <c r="A9603" t="s">
        <v>1440</v>
      </c>
      <c r="B9603">
        <v>7.9051994914169298E-8</v>
      </c>
      <c r="C9603" t="s">
        <v>49</v>
      </c>
      <c r="D9603" t="s">
        <v>15</v>
      </c>
      <c r="F9603" t="s">
        <v>36</v>
      </c>
      <c r="G9603">
        <v>0</v>
      </c>
      <c r="H9603" t="s">
        <v>1440</v>
      </c>
      <c r="I9603" t="s">
        <v>340</v>
      </c>
    </row>
    <row r="9604" spans="1:10" x14ac:dyDescent="0.2">
      <c r="A9604" t="s">
        <v>1441</v>
      </c>
      <c r="B9604">
        <v>4.3905136743696912E-9</v>
      </c>
      <c r="C9604" t="s">
        <v>35</v>
      </c>
      <c r="D9604" t="s">
        <v>15</v>
      </c>
      <c r="F9604" t="s">
        <v>36</v>
      </c>
      <c r="G9604">
        <v>0</v>
      </c>
      <c r="H9604" t="s">
        <v>1441</v>
      </c>
      <c r="I9604" t="s">
        <v>340</v>
      </c>
    </row>
    <row r="9605" spans="1:10" x14ac:dyDescent="0.2">
      <c r="A9605" t="s">
        <v>1442</v>
      </c>
      <c r="B9605">
        <v>1.0521308675626849E-7</v>
      </c>
      <c r="C9605" t="s">
        <v>35</v>
      </c>
      <c r="D9605" t="s">
        <v>15</v>
      </c>
      <c r="F9605" t="s">
        <v>36</v>
      </c>
      <c r="G9605">
        <v>0</v>
      </c>
      <c r="H9605" t="s">
        <v>1442</v>
      </c>
      <c r="I9605" t="s">
        <v>340</v>
      </c>
    </row>
    <row r="9606" spans="1:10" x14ac:dyDescent="0.2">
      <c r="A9606" t="s">
        <v>341</v>
      </c>
      <c r="B9606">
        <v>2.1036182300075951E-7</v>
      </c>
      <c r="C9606" t="s">
        <v>35</v>
      </c>
      <c r="D9606" t="s">
        <v>15</v>
      </c>
      <c r="F9606" t="s">
        <v>36</v>
      </c>
      <c r="G9606">
        <v>0</v>
      </c>
      <c r="H9606" t="s">
        <v>341</v>
      </c>
      <c r="I9606" t="s">
        <v>340</v>
      </c>
    </row>
    <row r="9607" spans="1:10" x14ac:dyDescent="0.2">
      <c r="A9607" t="s">
        <v>342</v>
      </c>
      <c r="B9607">
        <v>2.1036182300075951E-7</v>
      </c>
      <c r="C9607" t="s">
        <v>35</v>
      </c>
      <c r="D9607" t="s">
        <v>15</v>
      </c>
      <c r="F9607" t="s">
        <v>36</v>
      </c>
      <c r="G9607">
        <v>0</v>
      </c>
      <c r="H9607" t="s">
        <v>342</v>
      </c>
      <c r="I9607" t="s">
        <v>340</v>
      </c>
    </row>
    <row r="9608" spans="1:10" x14ac:dyDescent="0.2">
      <c r="A9608" t="s">
        <v>343</v>
      </c>
      <c r="B9608">
        <v>1.161457169463653E-7</v>
      </c>
      <c r="C9608" t="s">
        <v>35</v>
      </c>
      <c r="D9608" t="s">
        <v>15</v>
      </c>
      <c r="F9608" t="s">
        <v>36</v>
      </c>
      <c r="G9608">
        <v>0</v>
      </c>
      <c r="H9608" t="s">
        <v>343</v>
      </c>
      <c r="I9608" t="s">
        <v>340</v>
      </c>
    </row>
    <row r="9609" spans="1:10" x14ac:dyDescent="0.2">
      <c r="A9609" t="s">
        <v>344</v>
      </c>
      <c r="B9609">
        <v>1.161457169463653E-7</v>
      </c>
      <c r="C9609" t="s">
        <v>35</v>
      </c>
      <c r="D9609" t="s">
        <v>15</v>
      </c>
      <c r="F9609" t="s">
        <v>36</v>
      </c>
      <c r="G9609">
        <v>0</v>
      </c>
      <c r="H9609" t="s">
        <v>344</v>
      </c>
      <c r="I9609" t="s">
        <v>340</v>
      </c>
    </row>
    <row r="9610" spans="1:10" x14ac:dyDescent="0.2">
      <c r="A9610" t="s">
        <v>345</v>
      </c>
      <c r="B9610">
        <v>2.1895696433061281E-6</v>
      </c>
      <c r="C9610" t="s">
        <v>35</v>
      </c>
      <c r="D9610" t="s">
        <v>15</v>
      </c>
      <c r="F9610" t="s">
        <v>36</v>
      </c>
      <c r="G9610">
        <v>0</v>
      </c>
      <c r="H9610" t="s">
        <v>345</v>
      </c>
      <c r="I9610" t="s">
        <v>340</v>
      </c>
    </row>
    <row r="9611" spans="1:10" x14ac:dyDescent="0.2">
      <c r="A9611" t="s">
        <v>346</v>
      </c>
      <c r="B9611">
        <v>1.2113722961667671E-6</v>
      </c>
      <c r="C9611" t="s">
        <v>35</v>
      </c>
      <c r="D9611" t="s">
        <v>15</v>
      </c>
      <c r="F9611" t="s">
        <v>36</v>
      </c>
      <c r="G9611">
        <v>0</v>
      </c>
      <c r="H9611" t="s">
        <v>346</v>
      </c>
      <c r="I9611" t="s">
        <v>340</v>
      </c>
    </row>
    <row r="9612" spans="1:10" x14ac:dyDescent="0.2">
      <c r="A9612" t="s">
        <v>347</v>
      </c>
      <c r="B9612">
        <v>1.5412295411323661E-7</v>
      </c>
      <c r="C9612" t="s">
        <v>49</v>
      </c>
      <c r="D9612" t="s">
        <v>15</v>
      </c>
      <c r="F9612" t="s">
        <v>36</v>
      </c>
      <c r="G9612">
        <v>0</v>
      </c>
      <c r="H9612" t="s">
        <v>347</v>
      </c>
      <c r="I9612" t="s">
        <v>340</v>
      </c>
    </row>
    <row r="9613" spans="1:10" x14ac:dyDescent="0.2">
      <c r="A9613" t="s">
        <v>348</v>
      </c>
      <c r="B9613">
        <v>3.281510868019834E-9</v>
      </c>
      <c r="C9613" t="s">
        <v>49</v>
      </c>
      <c r="D9613" t="s">
        <v>15</v>
      </c>
      <c r="F9613" t="s">
        <v>36</v>
      </c>
      <c r="G9613">
        <v>0</v>
      </c>
      <c r="H9613" t="s">
        <v>348</v>
      </c>
      <c r="I9613" t="s">
        <v>340</v>
      </c>
    </row>
    <row r="9614" spans="1:10" x14ac:dyDescent="0.2">
      <c r="A9614" t="s">
        <v>349</v>
      </c>
      <c r="B9614">
        <v>9.554485716244923E-8</v>
      </c>
      <c r="C9614" t="s">
        <v>35</v>
      </c>
      <c r="D9614" t="s">
        <v>15</v>
      </c>
      <c r="F9614" t="s">
        <v>36</v>
      </c>
      <c r="G9614">
        <v>0</v>
      </c>
      <c r="H9614" t="s">
        <v>349</v>
      </c>
      <c r="I9614" t="s">
        <v>340</v>
      </c>
    </row>
    <row r="9615" spans="1:10" x14ac:dyDescent="0.2">
      <c r="A9615" t="s">
        <v>350</v>
      </c>
      <c r="B9615">
        <v>2.2976263270017552E-6</v>
      </c>
      <c r="C9615" t="s">
        <v>35</v>
      </c>
      <c r="D9615" t="s">
        <v>15</v>
      </c>
      <c r="F9615" t="s">
        <v>36</v>
      </c>
      <c r="G9615">
        <v>0</v>
      </c>
      <c r="H9615" t="s">
        <v>350</v>
      </c>
      <c r="I9615" t="s">
        <v>340</v>
      </c>
    </row>
    <row r="9616" spans="1:10" x14ac:dyDescent="0.2">
      <c r="A9616" t="s">
        <v>351</v>
      </c>
      <c r="B9616">
        <v>5.3061518888431617E-8</v>
      </c>
      <c r="C9616" t="s">
        <v>35</v>
      </c>
      <c r="D9616" t="s">
        <v>15</v>
      </c>
      <c r="F9616" t="s">
        <v>36</v>
      </c>
      <c r="G9616">
        <v>0</v>
      </c>
      <c r="H9616" t="s">
        <v>351</v>
      </c>
      <c r="I9616" t="s">
        <v>340</v>
      </c>
    </row>
    <row r="9617" spans="1:19" x14ac:dyDescent="0.2">
      <c r="A9617" t="s">
        <v>352</v>
      </c>
      <c r="B9617">
        <v>1.2739314288326559E-6</v>
      </c>
      <c r="C9617" t="s">
        <v>35</v>
      </c>
      <c r="D9617" t="s">
        <v>15</v>
      </c>
      <c r="F9617" t="s">
        <v>36</v>
      </c>
      <c r="G9617">
        <v>0</v>
      </c>
      <c r="H9617" t="s">
        <v>352</v>
      </c>
      <c r="I9617" t="s">
        <v>340</v>
      </c>
    </row>
    <row r="9618" spans="1:19" x14ac:dyDescent="0.2">
      <c r="A9618" t="s">
        <v>442</v>
      </c>
      <c r="B9618">
        <v>3.7025999999999999E-3</v>
      </c>
      <c r="C9618" t="s">
        <v>42</v>
      </c>
      <c r="D9618" t="s">
        <v>16</v>
      </c>
      <c r="F9618" t="s">
        <v>36</v>
      </c>
      <c r="G9618">
        <v>0</v>
      </c>
      <c r="H9618" t="s">
        <v>443</v>
      </c>
      <c r="I9618" t="s">
        <v>353</v>
      </c>
    </row>
    <row r="9619" spans="1:19" x14ac:dyDescent="0.2">
      <c r="A9619" t="s">
        <v>354</v>
      </c>
      <c r="B9619">
        <v>-3.3322999999999998E-6</v>
      </c>
      <c r="C9619" t="s">
        <v>49</v>
      </c>
      <c r="D9619" t="s">
        <v>250</v>
      </c>
      <c r="F9619" t="s">
        <v>36</v>
      </c>
      <c r="G9619">
        <v>0</v>
      </c>
      <c r="H9619" t="s">
        <v>355</v>
      </c>
      <c r="I9619" t="s">
        <v>353</v>
      </c>
    </row>
    <row r="9621" spans="1:19" s="2" customFormat="1" x14ac:dyDescent="0.2">
      <c r="A9621" s="2" t="s">
        <v>2</v>
      </c>
      <c r="B9621" s="2" t="s">
        <v>1460</v>
      </c>
    </row>
    <row r="9622" spans="1:19" x14ac:dyDescent="0.2">
      <c r="A9622" t="s">
        <v>4</v>
      </c>
      <c r="B9622" t="s">
        <v>404</v>
      </c>
    </row>
    <row r="9623" spans="1:19" x14ac:dyDescent="0.2">
      <c r="A9623" t="s">
        <v>6</v>
      </c>
      <c r="B9623" t="s">
        <v>1612</v>
      </c>
    </row>
    <row r="9624" spans="1:19" x14ac:dyDescent="0.2">
      <c r="A9624" t="s">
        <v>8</v>
      </c>
      <c r="B9624">
        <v>1</v>
      </c>
    </row>
    <row r="9625" spans="1:19" x14ac:dyDescent="0.2">
      <c r="A9625" t="s">
        <v>9</v>
      </c>
      <c r="B9625" t="s">
        <v>73</v>
      </c>
    </row>
    <row r="9626" spans="1:19" x14ac:dyDescent="0.2">
      <c r="A9626" t="s">
        <v>11</v>
      </c>
      <c r="B9626" t="s">
        <v>12</v>
      </c>
    </row>
    <row r="9627" spans="1:19" x14ac:dyDescent="0.2">
      <c r="A9627" t="s">
        <v>13</v>
      </c>
      <c r="B9627" t="s">
        <v>14</v>
      </c>
    </row>
    <row r="9628" spans="1:19" x14ac:dyDescent="0.2">
      <c r="A9628" t="s">
        <v>15</v>
      </c>
      <c r="B9628" t="s">
        <v>53</v>
      </c>
    </row>
    <row r="9629" spans="1:19" x14ac:dyDescent="0.2">
      <c r="A9629" t="s">
        <v>17</v>
      </c>
    </row>
    <row r="9630" spans="1:19" s="2" customFormat="1" x14ac:dyDescent="0.2">
      <c r="A9630" s="2" t="s">
        <v>18</v>
      </c>
      <c r="B9630" s="2" t="s">
        <v>19</v>
      </c>
      <c r="C9630" s="2" t="s">
        <v>6</v>
      </c>
      <c r="D9630" s="2" t="s">
        <v>15</v>
      </c>
      <c r="E9630" s="2" t="s">
        <v>20</v>
      </c>
      <c r="F9630" s="2" t="s">
        <v>13</v>
      </c>
      <c r="G9630" s="2" t="s">
        <v>21</v>
      </c>
      <c r="H9630" s="2" t="s">
        <v>9</v>
      </c>
      <c r="I9630" s="2" t="s">
        <v>4</v>
      </c>
      <c r="J9630" s="2" t="s">
        <v>1925</v>
      </c>
      <c r="K9630" s="2" t="s">
        <v>1998</v>
      </c>
      <c r="L9630" s="2" t="s">
        <v>2002</v>
      </c>
      <c r="M9630" s="2" t="s">
        <v>2001</v>
      </c>
      <c r="O9630" s="2" t="s">
        <v>2000</v>
      </c>
      <c r="P9630" s="2" t="s">
        <v>2004</v>
      </c>
      <c r="Q9630" s="2" t="s">
        <v>1502</v>
      </c>
      <c r="R9630" s="2" t="s">
        <v>2005</v>
      </c>
      <c r="S9630" s="2" t="s">
        <v>2006</v>
      </c>
    </row>
    <row r="9631" spans="1:19" x14ac:dyDescent="0.2">
      <c r="A9631" t="s">
        <v>335</v>
      </c>
      <c r="B9631">
        <v>3.8502999999999998</v>
      </c>
      <c r="D9631" t="s">
        <v>30</v>
      </c>
      <c r="E9631" t="s">
        <v>336</v>
      </c>
      <c r="F9631" t="s">
        <v>27</v>
      </c>
      <c r="G9631">
        <v>0</v>
      </c>
      <c r="I9631" t="s">
        <v>337</v>
      </c>
    </row>
    <row r="9632" spans="1:19" x14ac:dyDescent="0.2">
      <c r="A9632" t="s">
        <v>29</v>
      </c>
      <c r="B9632">
        <v>0.25026999999999999</v>
      </c>
      <c r="D9632" t="s">
        <v>30</v>
      </c>
      <c r="E9632" t="s">
        <v>31</v>
      </c>
      <c r="F9632" t="s">
        <v>27</v>
      </c>
      <c r="G9632">
        <v>0</v>
      </c>
      <c r="I9632" t="s">
        <v>338</v>
      </c>
    </row>
    <row r="9633" spans="1:10" x14ac:dyDescent="0.2">
      <c r="A9633" t="s">
        <v>1460</v>
      </c>
      <c r="B9633">
        <v>1</v>
      </c>
      <c r="C9633" t="str">
        <f>B9623</f>
        <v>BN</v>
      </c>
      <c r="D9633" t="s">
        <v>53</v>
      </c>
      <c r="E9633" t="s">
        <v>339</v>
      </c>
      <c r="F9633" t="s">
        <v>33</v>
      </c>
      <c r="G9633">
        <v>0</v>
      </c>
      <c r="H9633" t="s">
        <v>73</v>
      </c>
      <c r="J9633">
        <f>VLOOKUP(C9633,'extension - production vol'!$B$6:$D$235,3,0)</f>
        <v>6.6000000000000003E-2</v>
      </c>
    </row>
    <row r="9634" spans="1:10" x14ac:dyDescent="0.2">
      <c r="A9634" t="s">
        <v>1434</v>
      </c>
      <c r="B9634">
        <v>3.3521534714391271E-8</v>
      </c>
      <c r="C9634" t="s">
        <v>49</v>
      </c>
      <c r="D9634" t="s">
        <v>15</v>
      </c>
      <c r="F9634" t="s">
        <v>36</v>
      </c>
      <c r="G9634">
        <v>0</v>
      </c>
      <c r="H9634" t="s">
        <v>1434</v>
      </c>
      <c r="I9634" t="s">
        <v>340</v>
      </c>
    </row>
    <row r="9635" spans="1:10" x14ac:dyDescent="0.2">
      <c r="A9635" t="s">
        <v>1435</v>
      </c>
      <c r="B9635">
        <v>1.7708617649119798E-8</v>
      </c>
      <c r="C9635" t="s">
        <v>49</v>
      </c>
      <c r="D9635" t="s">
        <v>15</v>
      </c>
      <c r="F9635" t="s">
        <v>36</v>
      </c>
      <c r="G9635">
        <v>0</v>
      </c>
      <c r="H9635" t="s">
        <v>1435</v>
      </c>
      <c r="I9635" t="s">
        <v>340</v>
      </c>
    </row>
    <row r="9636" spans="1:10" x14ac:dyDescent="0.2">
      <c r="A9636" t="s">
        <v>1452</v>
      </c>
      <c r="B9636">
        <v>3.0570455872195341E-10</v>
      </c>
      <c r="C9636" t="s">
        <v>35</v>
      </c>
      <c r="D9636" t="s">
        <v>15</v>
      </c>
      <c r="F9636" t="s">
        <v>36</v>
      </c>
      <c r="G9636">
        <v>0</v>
      </c>
      <c r="H9636" t="s">
        <v>1452</v>
      </c>
      <c r="I9636" t="s">
        <v>340</v>
      </c>
    </row>
    <row r="9637" spans="1:10" x14ac:dyDescent="0.2">
      <c r="A9637" t="s">
        <v>1453</v>
      </c>
      <c r="B9637">
        <v>3.7018911407736551E-10</v>
      </c>
      <c r="C9637" t="s">
        <v>35</v>
      </c>
      <c r="D9637" t="s">
        <v>15</v>
      </c>
      <c r="F9637" t="s">
        <v>36</v>
      </c>
      <c r="G9637">
        <v>0</v>
      </c>
      <c r="H9637" t="s">
        <v>1453</v>
      </c>
      <c r="I9637" t="s">
        <v>340</v>
      </c>
    </row>
    <row r="9638" spans="1:10" x14ac:dyDescent="0.2">
      <c r="A9638" t="s">
        <v>1454</v>
      </c>
      <c r="B9638">
        <v>4.824400067330827E-11</v>
      </c>
      <c r="C9638" t="s">
        <v>35</v>
      </c>
      <c r="D9638" t="s">
        <v>15</v>
      </c>
      <c r="F9638" t="s">
        <v>36</v>
      </c>
      <c r="G9638">
        <v>0</v>
      </c>
      <c r="H9638" t="s">
        <v>1454</v>
      </c>
      <c r="I9638" t="s">
        <v>340</v>
      </c>
    </row>
    <row r="9639" spans="1:10" x14ac:dyDescent="0.2">
      <c r="A9639" t="s">
        <v>1455</v>
      </c>
      <c r="B9639">
        <v>9.7920991465625702E-9</v>
      </c>
      <c r="C9639" t="s">
        <v>35</v>
      </c>
      <c r="D9639" t="s">
        <v>15</v>
      </c>
      <c r="F9639" t="s">
        <v>36</v>
      </c>
      <c r="G9639">
        <v>0</v>
      </c>
      <c r="H9639" t="s">
        <v>1455</v>
      </c>
      <c r="I9639" t="s">
        <v>340</v>
      </c>
    </row>
    <row r="9640" spans="1:10" x14ac:dyDescent="0.2">
      <c r="A9640" t="s">
        <v>1456</v>
      </c>
      <c r="B9640">
        <v>5.1826475970831156E-9</v>
      </c>
      <c r="C9640" t="s">
        <v>35</v>
      </c>
      <c r="D9640" t="s">
        <v>15</v>
      </c>
      <c r="F9640" t="s">
        <v>36</v>
      </c>
      <c r="G9640">
        <v>0</v>
      </c>
      <c r="H9640" t="s">
        <v>1456</v>
      </c>
      <c r="I9640" t="s">
        <v>340</v>
      </c>
    </row>
    <row r="9641" spans="1:10" x14ac:dyDescent="0.2">
      <c r="A9641" t="s">
        <v>1461</v>
      </c>
      <c r="B9641">
        <v>5.3404337904433668E-9</v>
      </c>
      <c r="C9641" t="s">
        <v>49</v>
      </c>
      <c r="D9641" t="s">
        <v>15</v>
      </c>
      <c r="F9641" t="s">
        <v>36</v>
      </c>
      <c r="G9641">
        <v>0</v>
      </c>
      <c r="H9641" t="s">
        <v>1461</v>
      </c>
      <c r="I9641" t="s">
        <v>340</v>
      </c>
    </row>
    <row r="9642" spans="1:10" x14ac:dyDescent="0.2">
      <c r="A9642" t="s">
        <v>1457</v>
      </c>
      <c r="B9642">
        <v>6.2434324500307844E-8</v>
      </c>
      <c r="C9642" t="s">
        <v>49</v>
      </c>
      <c r="D9642" t="s">
        <v>15</v>
      </c>
      <c r="F9642" t="s">
        <v>36</v>
      </c>
      <c r="G9642">
        <v>0</v>
      </c>
      <c r="H9642" t="s">
        <v>1457</v>
      </c>
      <c r="I9642" t="s">
        <v>340</v>
      </c>
    </row>
    <row r="9643" spans="1:10" x14ac:dyDescent="0.2">
      <c r="A9643" t="s">
        <v>1462</v>
      </c>
      <c r="B9643">
        <v>1.9816111689228142E-9</v>
      </c>
      <c r="C9643" t="s">
        <v>49</v>
      </c>
      <c r="D9643" t="s">
        <v>15</v>
      </c>
      <c r="F9643" t="s">
        <v>36</v>
      </c>
      <c r="G9643">
        <v>0</v>
      </c>
      <c r="H9643" t="s">
        <v>1462</v>
      </c>
      <c r="I9643" t="s">
        <v>340</v>
      </c>
    </row>
    <row r="9644" spans="1:10" x14ac:dyDescent="0.2">
      <c r="A9644" t="s">
        <v>1458</v>
      </c>
      <c r="B9644">
        <v>3.3001000093019847E-8</v>
      </c>
      <c r="C9644" t="s">
        <v>49</v>
      </c>
      <c r="D9644" t="s">
        <v>15</v>
      </c>
      <c r="F9644" t="s">
        <v>36</v>
      </c>
      <c r="G9644">
        <v>0</v>
      </c>
      <c r="H9644" t="s">
        <v>1458</v>
      </c>
      <c r="I9644" t="s">
        <v>340</v>
      </c>
    </row>
    <row r="9645" spans="1:10" x14ac:dyDescent="0.2">
      <c r="A9645" t="s">
        <v>442</v>
      </c>
      <c r="B9645">
        <v>3.7025999999999999E-3</v>
      </c>
      <c r="C9645" t="s">
        <v>42</v>
      </c>
      <c r="D9645" t="s">
        <v>16</v>
      </c>
      <c r="F9645" t="s">
        <v>36</v>
      </c>
      <c r="G9645">
        <v>0</v>
      </c>
      <c r="H9645" t="s">
        <v>443</v>
      </c>
      <c r="I9645" t="s">
        <v>353</v>
      </c>
    </row>
    <row r="9646" spans="1:10" x14ac:dyDescent="0.2">
      <c r="A9646" t="s">
        <v>354</v>
      </c>
      <c r="B9646">
        <v>-3.3322999999999998E-6</v>
      </c>
      <c r="C9646" t="s">
        <v>49</v>
      </c>
      <c r="D9646" t="s">
        <v>250</v>
      </c>
      <c r="F9646" t="s">
        <v>36</v>
      </c>
      <c r="G9646">
        <v>0</v>
      </c>
      <c r="H9646" t="s">
        <v>355</v>
      </c>
      <c r="I9646" t="s">
        <v>353</v>
      </c>
    </row>
    <row r="9648" spans="1:10" s="2" customFormat="1" x14ac:dyDescent="0.2">
      <c r="A9648" s="2" t="s">
        <v>2</v>
      </c>
      <c r="B9648" s="2" t="s">
        <v>332</v>
      </c>
    </row>
    <row r="9649" spans="1:22" x14ac:dyDescent="0.2">
      <c r="A9649" t="s">
        <v>4</v>
      </c>
      <c r="B9649" t="s">
        <v>356</v>
      </c>
    </row>
    <row r="9650" spans="1:22" x14ac:dyDescent="0.2">
      <c r="A9650" t="s">
        <v>6</v>
      </c>
      <c r="B9650" t="s">
        <v>1612</v>
      </c>
    </row>
    <row r="9651" spans="1:22" x14ac:dyDescent="0.2">
      <c r="A9651" t="s">
        <v>8</v>
      </c>
      <c r="B9651">
        <v>1</v>
      </c>
    </row>
    <row r="9652" spans="1:22" x14ac:dyDescent="0.2">
      <c r="A9652" t="s">
        <v>9</v>
      </c>
      <c r="B9652" t="s">
        <v>73</v>
      </c>
    </row>
    <row r="9653" spans="1:22" x14ac:dyDescent="0.2">
      <c r="A9653" t="s">
        <v>11</v>
      </c>
      <c r="B9653" t="s">
        <v>12</v>
      </c>
    </row>
    <row r="9654" spans="1:22" x14ac:dyDescent="0.2">
      <c r="A9654" t="s">
        <v>13</v>
      </c>
      <c r="B9654" t="s">
        <v>14</v>
      </c>
    </row>
    <row r="9655" spans="1:22" x14ac:dyDescent="0.2">
      <c r="A9655" t="s">
        <v>15</v>
      </c>
      <c r="B9655" t="s">
        <v>53</v>
      </c>
    </row>
    <row r="9656" spans="1:22" x14ac:dyDescent="0.2">
      <c r="A9656" t="s">
        <v>17</v>
      </c>
    </row>
    <row r="9657" spans="1:22" s="2" customFormat="1" x14ac:dyDescent="0.2">
      <c r="A9657" s="2" t="s">
        <v>18</v>
      </c>
      <c r="B9657" s="2" t="s">
        <v>19</v>
      </c>
      <c r="C9657" s="2" t="s">
        <v>6</v>
      </c>
      <c r="D9657" s="2" t="s">
        <v>15</v>
      </c>
      <c r="E9657" s="2" t="s">
        <v>20</v>
      </c>
      <c r="F9657" s="2" t="s">
        <v>13</v>
      </c>
      <c r="G9657" s="2" t="s">
        <v>21</v>
      </c>
      <c r="H9657" s="2" t="s">
        <v>22</v>
      </c>
      <c r="I9657" s="2" t="s">
        <v>23</v>
      </c>
      <c r="J9657" s="2" t="s">
        <v>4</v>
      </c>
      <c r="K9657" s="2" t="s">
        <v>24</v>
      </c>
      <c r="L9657" s="2" t="s">
        <v>9</v>
      </c>
      <c r="M9657" s="2" t="s">
        <v>1998</v>
      </c>
      <c r="O9657" s="2" t="s">
        <v>2002</v>
      </c>
      <c r="P9657" s="2" t="s">
        <v>2003</v>
      </c>
      <c r="Q9657" s="2" t="s">
        <v>2001</v>
      </c>
      <c r="R9657" s="2" t="s">
        <v>2000</v>
      </c>
      <c r="S9657" s="2" t="s">
        <v>2004</v>
      </c>
      <c r="T9657" s="2" t="s">
        <v>1502</v>
      </c>
      <c r="U9657" s="2" t="s">
        <v>2005</v>
      </c>
      <c r="V9657" s="2" t="s">
        <v>2006</v>
      </c>
    </row>
    <row r="9658" spans="1:22" x14ac:dyDescent="0.2">
      <c r="A9658" t="s">
        <v>335</v>
      </c>
      <c r="B9658">
        <v>3.8502999999999998</v>
      </c>
      <c r="D9658" t="s">
        <v>30</v>
      </c>
      <c r="E9658" t="s">
        <v>336</v>
      </c>
      <c r="F9658" t="s">
        <v>27</v>
      </c>
      <c r="G9658">
        <v>2</v>
      </c>
      <c r="H9658">
        <v>1.348151067341848</v>
      </c>
      <c r="I9658">
        <v>4.3409845976280087E-2</v>
      </c>
      <c r="J9658" t="s">
        <v>337</v>
      </c>
    </row>
    <row r="9659" spans="1:22" x14ac:dyDescent="0.2">
      <c r="A9659" t="s">
        <v>29</v>
      </c>
      <c r="B9659">
        <v>0.25026999999999999</v>
      </c>
      <c r="D9659" t="s">
        <v>30</v>
      </c>
      <c r="E9659" t="s">
        <v>31</v>
      </c>
      <c r="F9659" t="s">
        <v>27</v>
      </c>
      <c r="G9659">
        <v>2</v>
      </c>
      <c r="H9659">
        <v>-1.385214943900327</v>
      </c>
      <c r="I9659">
        <v>2.439508208471609E-2</v>
      </c>
      <c r="J9659" t="s">
        <v>358</v>
      </c>
    </row>
    <row r="9660" spans="1:22" x14ac:dyDescent="0.2">
      <c r="A9660" t="s">
        <v>332</v>
      </c>
      <c r="B9660">
        <v>1</v>
      </c>
      <c r="C9660" t="str">
        <f>B9650</f>
        <v>BN</v>
      </c>
      <c r="D9660" t="s">
        <v>53</v>
      </c>
      <c r="E9660" t="s">
        <v>339</v>
      </c>
      <c r="F9660" t="s">
        <v>33</v>
      </c>
      <c r="G9660">
        <v>0</v>
      </c>
      <c r="H9660">
        <v>1</v>
      </c>
      <c r="L9660" t="s">
        <v>73</v>
      </c>
      <c r="M9660">
        <f>VLOOKUP(C9660,'extension - production vol'!$B$6:$D$235,3,0)</f>
        <v>6.6000000000000003E-2</v>
      </c>
    </row>
    <row r="9661" spans="1:22" x14ac:dyDescent="0.2">
      <c r="A9661" t="s">
        <v>1434</v>
      </c>
      <c r="B9661">
        <v>9.5377999999999999E-9</v>
      </c>
      <c r="C9661" t="s">
        <v>49</v>
      </c>
      <c r="D9661" t="s">
        <v>15</v>
      </c>
      <c r="F9661" t="s">
        <v>36</v>
      </c>
      <c r="G9661">
        <v>2</v>
      </c>
      <c r="H9661">
        <v>-18.46800298604678</v>
      </c>
      <c r="I9661">
        <v>9.798894162072011E-2</v>
      </c>
      <c r="J9661" t="s">
        <v>340</v>
      </c>
      <c r="L9661" t="s">
        <v>1434</v>
      </c>
    </row>
    <row r="9662" spans="1:22" x14ac:dyDescent="0.2">
      <c r="A9662" t="s">
        <v>1435</v>
      </c>
      <c r="B9662">
        <v>5.0512999999999997E-9</v>
      </c>
      <c r="C9662" t="s">
        <v>49</v>
      </c>
      <c r="D9662" t="s">
        <v>15</v>
      </c>
      <c r="F9662" t="s">
        <v>36</v>
      </c>
      <c r="G9662">
        <v>2</v>
      </c>
      <c r="H9662">
        <v>-19.10362020104489</v>
      </c>
      <c r="I9662">
        <v>9.798894162072011E-2</v>
      </c>
      <c r="J9662" t="s">
        <v>340</v>
      </c>
      <c r="L9662" t="s">
        <v>1435</v>
      </c>
    </row>
    <row r="9663" spans="1:22" x14ac:dyDescent="0.2">
      <c r="A9663" t="s">
        <v>1439</v>
      </c>
      <c r="B9663">
        <v>2.7893999999999999E-9</v>
      </c>
      <c r="C9663" t="s">
        <v>49</v>
      </c>
      <c r="D9663" t="s">
        <v>15</v>
      </c>
      <c r="F9663" t="s">
        <v>36</v>
      </c>
      <c r="G9663">
        <v>2</v>
      </c>
      <c r="H9663">
        <v>-19.697439318003951</v>
      </c>
      <c r="I9663">
        <v>9.798894162072011E-2</v>
      </c>
      <c r="J9663" t="s">
        <v>340</v>
      </c>
      <c r="L9663" t="s">
        <v>1439</v>
      </c>
    </row>
    <row r="9664" spans="1:22" x14ac:dyDescent="0.2">
      <c r="A9664" t="s">
        <v>1440</v>
      </c>
      <c r="B9664">
        <v>5.6277000000000002E-8</v>
      </c>
      <c r="C9664" t="s">
        <v>49</v>
      </c>
      <c r="D9664" t="s">
        <v>15</v>
      </c>
      <c r="F9664" t="s">
        <v>36</v>
      </c>
      <c r="G9664">
        <v>2</v>
      </c>
      <c r="H9664">
        <v>-16.692979911025031</v>
      </c>
      <c r="I9664">
        <v>9.798894162072011E-2</v>
      </c>
      <c r="J9664" t="s">
        <v>340</v>
      </c>
      <c r="L9664" t="s">
        <v>1440</v>
      </c>
    </row>
    <row r="9665" spans="1:12" x14ac:dyDescent="0.2">
      <c r="A9665" t="s">
        <v>1441</v>
      </c>
      <c r="B9665">
        <v>4.4043E-10</v>
      </c>
      <c r="C9665" t="s">
        <v>35</v>
      </c>
      <c r="D9665" t="s">
        <v>15</v>
      </c>
      <c r="F9665" t="s">
        <v>36</v>
      </c>
      <c r="G9665">
        <v>2</v>
      </c>
      <c r="H9665">
        <v>-21.54326959350907</v>
      </c>
      <c r="I9665">
        <v>9.798894162072011E-2</v>
      </c>
      <c r="J9665" t="s">
        <v>340</v>
      </c>
      <c r="L9665" t="s">
        <v>1441</v>
      </c>
    </row>
    <row r="9666" spans="1:12" x14ac:dyDescent="0.2">
      <c r="A9666" t="s">
        <v>1442</v>
      </c>
      <c r="B9666">
        <v>7.3404E-9</v>
      </c>
      <c r="C9666" t="s">
        <v>35</v>
      </c>
      <c r="D9666" t="s">
        <v>15</v>
      </c>
      <c r="F9666" t="s">
        <v>36</v>
      </c>
      <c r="G9666">
        <v>2</v>
      </c>
      <c r="H9666">
        <v>-18.729872499892029</v>
      </c>
      <c r="I9666">
        <v>9.798894162072011E-2</v>
      </c>
      <c r="J9666" t="s">
        <v>340</v>
      </c>
      <c r="L9666" t="s">
        <v>1442</v>
      </c>
    </row>
    <row r="9667" spans="1:12" x14ac:dyDescent="0.2">
      <c r="A9667" t="s">
        <v>1452</v>
      </c>
      <c r="B9667">
        <v>3.8934000000000002E-10</v>
      </c>
      <c r="C9667" t="s">
        <v>35</v>
      </c>
      <c r="D9667" t="s">
        <v>15</v>
      </c>
      <c r="F9667" t="s">
        <v>36</v>
      </c>
      <c r="G9667">
        <v>2</v>
      </c>
      <c r="H9667">
        <v>-21.666568118067421</v>
      </c>
      <c r="I9667">
        <v>9.798894162072011E-2</v>
      </c>
      <c r="J9667" t="s">
        <v>340</v>
      </c>
      <c r="L9667" t="s">
        <v>1452</v>
      </c>
    </row>
    <row r="9668" spans="1:12" x14ac:dyDescent="0.2">
      <c r="A9668" t="s">
        <v>1453</v>
      </c>
      <c r="B9668">
        <v>4.7130000000000002E-10</v>
      </c>
      <c r="C9668" t="s">
        <v>35</v>
      </c>
      <c r="D9668" t="s">
        <v>15</v>
      </c>
      <c r="F9668" t="s">
        <v>36</v>
      </c>
      <c r="G9668">
        <v>2</v>
      </c>
      <c r="H9668">
        <v>-21.47552628199886</v>
      </c>
      <c r="I9668">
        <v>9.798894162072011E-2</v>
      </c>
      <c r="J9668" t="s">
        <v>340</v>
      </c>
      <c r="L9668" t="s">
        <v>1453</v>
      </c>
    </row>
    <row r="9669" spans="1:12" x14ac:dyDescent="0.2">
      <c r="A9669" t="s">
        <v>1454</v>
      </c>
      <c r="B9669">
        <v>6.1474000000000004E-11</v>
      </c>
      <c r="C9669" t="s">
        <v>35</v>
      </c>
      <c r="D9669" t="s">
        <v>15</v>
      </c>
      <c r="F9669" t="s">
        <v>36</v>
      </c>
      <c r="G9669">
        <v>2</v>
      </c>
      <c r="H9669">
        <v>-23.51240679473371</v>
      </c>
      <c r="I9669">
        <v>9.798894162072011E-2</v>
      </c>
      <c r="J9669" t="s">
        <v>340</v>
      </c>
      <c r="L9669" t="s">
        <v>1454</v>
      </c>
    </row>
    <row r="9670" spans="1:12" x14ac:dyDescent="0.2">
      <c r="A9670" t="s">
        <v>1455</v>
      </c>
      <c r="B9670">
        <v>1.2458999999999999E-8</v>
      </c>
      <c r="C9670" t="s">
        <v>35</v>
      </c>
      <c r="D9670" t="s">
        <v>15</v>
      </c>
      <c r="F9670" t="s">
        <v>36</v>
      </c>
      <c r="G9670">
        <v>2</v>
      </c>
      <c r="H9670">
        <v>-18.20082258362968</v>
      </c>
      <c r="I9670">
        <v>9.798894162072011E-2</v>
      </c>
      <c r="J9670" t="s">
        <v>340</v>
      </c>
      <c r="L9670" t="s">
        <v>1455</v>
      </c>
    </row>
    <row r="9671" spans="1:12" x14ac:dyDescent="0.2">
      <c r="A9671" t="s">
        <v>1456</v>
      </c>
      <c r="B9671">
        <v>6.5981999999999998E-9</v>
      </c>
      <c r="C9671" t="s">
        <v>35</v>
      </c>
      <c r="D9671" t="s">
        <v>15</v>
      </c>
      <c r="F9671" t="s">
        <v>36</v>
      </c>
      <c r="G9671">
        <v>2</v>
      </c>
      <c r="H9671">
        <v>-18.836468952383601</v>
      </c>
      <c r="I9671">
        <v>9.798894162072011E-2</v>
      </c>
      <c r="J9671" t="s">
        <v>340</v>
      </c>
      <c r="L9671" t="s">
        <v>1456</v>
      </c>
    </row>
    <row r="9672" spans="1:12" x14ac:dyDescent="0.2">
      <c r="A9672" t="s">
        <v>1461</v>
      </c>
      <c r="B9672">
        <v>1.0666E-9</v>
      </c>
      <c r="C9672" t="s">
        <v>49</v>
      </c>
      <c r="D9672" t="s">
        <v>15</v>
      </c>
      <c r="F9672" t="s">
        <v>36</v>
      </c>
      <c r="G9672">
        <v>2</v>
      </c>
      <c r="H9672">
        <v>-20.658789817762049</v>
      </c>
      <c r="I9672">
        <v>9.798894162072011E-2</v>
      </c>
      <c r="J9672" t="s">
        <v>340</v>
      </c>
      <c r="L9672" t="s">
        <v>1461</v>
      </c>
    </row>
    <row r="9673" spans="1:12" x14ac:dyDescent="0.2">
      <c r="A9673" t="s">
        <v>1457</v>
      </c>
      <c r="B9673">
        <v>1.7777000000000001E-8</v>
      </c>
      <c r="C9673" t="s">
        <v>49</v>
      </c>
      <c r="D9673" t="s">
        <v>15</v>
      </c>
      <c r="F9673" t="s">
        <v>36</v>
      </c>
      <c r="G9673">
        <v>2</v>
      </c>
      <c r="H9673">
        <v>-17.845360350005858</v>
      </c>
      <c r="I9673">
        <v>9.798894162072011E-2</v>
      </c>
      <c r="J9673" t="s">
        <v>340</v>
      </c>
      <c r="L9673" t="s">
        <v>1457</v>
      </c>
    </row>
    <row r="9674" spans="1:12" x14ac:dyDescent="0.2">
      <c r="A9674" t="s">
        <v>1462</v>
      </c>
      <c r="B9674">
        <v>5.6487000000000004E-10</v>
      </c>
      <c r="C9674" t="s">
        <v>49</v>
      </c>
      <c r="D9674" t="s">
        <v>15</v>
      </c>
      <c r="F9674" t="s">
        <v>36</v>
      </c>
      <c r="G9674">
        <v>2</v>
      </c>
      <c r="H9674">
        <v>-21.294425499752101</v>
      </c>
      <c r="I9674">
        <v>9.798894162072011E-2</v>
      </c>
      <c r="J9674" t="s">
        <v>340</v>
      </c>
      <c r="L9674" t="s">
        <v>1462</v>
      </c>
    </row>
    <row r="9675" spans="1:12" x14ac:dyDescent="0.2">
      <c r="A9675" t="s">
        <v>1458</v>
      </c>
      <c r="B9675">
        <v>9.4146000000000001E-9</v>
      </c>
      <c r="C9675" t="s">
        <v>49</v>
      </c>
      <c r="D9675" t="s">
        <v>15</v>
      </c>
      <c r="F9675" t="s">
        <v>36</v>
      </c>
      <c r="G9675">
        <v>2</v>
      </c>
      <c r="H9675">
        <v>-18.48100416113547</v>
      </c>
      <c r="I9675">
        <v>9.798894162072011E-2</v>
      </c>
      <c r="J9675" t="s">
        <v>340</v>
      </c>
      <c r="L9675" t="s">
        <v>1458</v>
      </c>
    </row>
    <row r="9676" spans="1:12" x14ac:dyDescent="0.2">
      <c r="A9676" t="s">
        <v>341</v>
      </c>
      <c r="B9676">
        <v>2.3616999999999999E-8</v>
      </c>
      <c r="C9676" t="s">
        <v>359</v>
      </c>
      <c r="D9676" t="s">
        <v>15</v>
      </c>
      <c r="F9676" t="s">
        <v>36</v>
      </c>
      <c r="G9676">
        <v>2</v>
      </c>
      <c r="H9676">
        <v>-17.561299045251399</v>
      </c>
      <c r="I9676">
        <v>9.798894162072011E-2</v>
      </c>
      <c r="J9676" t="s">
        <v>340</v>
      </c>
      <c r="L9676" t="s">
        <v>341</v>
      </c>
    </row>
    <row r="9677" spans="1:12" x14ac:dyDescent="0.2">
      <c r="A9677" t="s">
        <v>342</v>
      </c>
      <c r="B9677">
        <v>2.3616999999999999E-8</v>
      </c>
      <c r="C9677" t="s">
        <v>359</v>
      </c>
      <c r="D9677" t="s">
        <v>15</v>
      </c>
      <c r="F9677" t="s">
        <v>36</v>
      </c>
      <c r="G9677">
        <v>2</v>
      </c>
      <c r="H9677">
        <v>-17.561299045251399</v>
      </c>
      <c r="I9677">
        <v>9.798894162072011E-2</v>
      </c>
      <c r="J9677" t="s">
        <v>340</v>
      </c>
      <c r="L9677" t="s">
        <v>342</v>
      </c>
    </row>
    <row r="9678" spans="1:12" x14ac:dyDescent="0.2">
      <c r="A9678" t="s">
        <v>343</v>
      </c>
      <c r="B9678">
        <v>1.2508E-8</v>
      </c>
      <c r="C9678" t="s">
        <v>359</v>
      </c>
      <c r="D9678" t="s">
        <v>15</v>
      </c>
      <c r="F9678" t="s">
        <v>36</v>
      </c>
      <c r="G9678">
        <v>2</v>
      </c>
      <c r="H9678">
        <v>-18.196897397350821</v>
      </c>
      <c r="I9678">
        <v>9.798894162072011E-2</v>
      </c>
      <c r="J9678" t="s">
        <v>340</v>
      </c>
      <c r="L9678" t="s">
        <v>343</v>
      </c>
    </row>
    <row r="9679" spans="1:12" x14ac:dyDescent="0.2">
      <c r="A9679" t="s">
        <v>344</v>
      </c>
      <c r="B9679">
        <v>1.2508E-8</v>
      </c>
      <c r="C9679" t="s">
        <v>359</v>
      </c>
      <c r="D9679" t="s">
        <v>15</v>
      </c>
      <c r="F9679" t="s">
        <v>36</v>
      </c>
      <c r="G9679">
        <v>2</v>
      </c>
      <c r="H9679">
        <v>-18.196897397350821</v>
      </c>
      <c r="I9679">
        <v>9.798894162072011E-2</v>
      </c>
      <c r="J9679" t="s">
        <v>340</v>
      </c>
      <c r="L9679" t="s">
        <v>344</v>
      </c>
    </row>
    <row r="9680" spans="1:12" x14ac:dyDescent="0.2">
      <c r="A9680" t="s">
        <v>345</v>
      </c>
      <c r="B9680">
        <v>2.4797999999999997E-7</v>
      </c>
      <c r="C9680" t="s">
        <v>359</v>
      </c>
      <c r="D9680" t="s">
        <v>15</v>
      </c>
      <c r="F9680" t="s">
        <v>36</v>
      </c>
      <c r="G9680">
        <v>2</v>
      </c>
      <c r="H9680">
        <v>-15.20991773919472</v>
      </c>
      <c r="I9680">
        <v>9.798894162072011E-2</v>
      </c>
      <c r="J9680" t="s">
        <v>340</v>
      </c>
      <c r="L9680" t="s">
        <v>345</v>
      </c>
    </row>
    <row r="9681" spans="1:12" x14ac:dyDescent="0.2">
      <c r="A9681" t="s">
        <v>346</v>
      </c>
      <c r="B9681">
        <v>1.3133E-7</v>
      </c>
      <c r="C9681" t="s">
        <v>359</v>
      </c>
      <c r="D9681" t="s">
        <v>15</v>
      </c>
      <c r="F9681" t="s">
        <v>36</v>
      </c>
      <c r="G9681">
        <v>2</v>
      </c>
      <c r="H9681">
        <v>-15.845552597349339</v>
      </c>
      <c r="I9681">
        <v>9.798894162072011E-2</v>
      </c>
      <c r="J9681" t="s">
        <v>340</v>
      </c>
      <c r="L9681" t="s">
        <v>346</v>
      </c>
    </row>
    <row r="9682" spans="1:12" x14ac:dyDescent="0.2">
      <c r="A9682" t="s">
        <v>347</v>
      </c>
      <c r="B9682">
        <v>4.6489E-8</v>
      </c>
      <c r="C9682" t="s">
        <v>49</v>
      </c>
      <c r="D9682" t="s">
        <v>15</v>
      </c>
      <c r="F9682" t="s">
        <v>36</v>
      </c>
      <c r="G9682">
        <v>2</v>
      </c>
      <c r="H9682">
        <v>-16.884050111477411</v>
      </c>
      <c r="I9682">
        <v>9.798894162072011E-2</v>
      </c>
      <c r="J9682" t="s">
        <v>340</v>
      </c>
      <c r="L9682" t="s">
        <v>347</v>
      </c>
    </row>
    <row r="9683" spans="1:12" x14ac:dyDescent="0.2">
      <c r="A9683" t="s">
        <v>348</v>
      </c>
      <c r="B9683">
        <v>3.3766000000000001E-9</v>
      </c>
      <c r="C9683" t="s">
        <v>49</v>
      </c>
      <c r="D9683" t="s">
        <v>15</v>
      </c>
      <c r="F9683" t="s">
        <v>36</v>
      </c>
      <c r="G9683">
        <v>2</v>
      </c>
      <c r="H9683">
        <v>-19.506396550885459</v>
      </c>
      <c r="I9683">
        <v>9.798894162072011E-2</v>
      </c>
      <c r="J9683" t="s">
        <v>340</v>
      </c>
      <c r="L9683" t="s">
        <v>348</v>
      </c>
    </row>
    <row r="9684" spans="1:12" x14ac:dyDescent="0.2">
      <c r="A9684" t="s">
        <v>349</v>
      </c>
      <c r="B9684">
        <v>1.2213E-8</v>
      </c>
      <c r="C9684" t="s">
        <v>359</v>
      </c>
      <c r="D9684" t="s">
        <v>15</v>
      </c>
      <c r="F9684" t="s">
        <v>36</v>
      </c>
      <c r="G9684">
        <v>2</v>
      </c>
      <c r="H9684">
        <v>-18.220764878757461</v>
      </c>
      <c r="I9684">
        <v>9.798894162072011E-2</v>
      </c>
      <c r="J9684" t="s">
        <v>340</v>
      </c>
      <c r="L9684" t="s">
        <v>349</v>
      </c>
    </row>
    <row r="9685" spans="1:12" x14ac:dyDescent="0.2">
      <c r="A9685" t="s">
        <v>350</v>
      </c>
      <c r="B9685">
        <v>2.0354999999999999E-7</v>
      </c>
      <c r="C9685" t="s">
        <v>359</v>
      </c>
      <c r="D9685" t="s">
        <v>15</v>
      </c>
      <c r="F9685" t="s">
        <v>36</v>
      </c>
      <c r="G9685">
        <v>2</v>
      </c>
      <c r="H9685">
        <v>-15.40735416199742</v>
      </c>
      <c r="I9685">
        <v>9.798894162072011E-2</v>
      </c>
      <c r="J9685" t="s">
        <v>340</v>
      </c>
      <c r="L9685" t="s">
        <v>350</v>
      </c>
    </row>
    <row r="9686" spans="1:12" x14ac:dyDescent="0.2">
      <c r="A9686" t="s">
        <v>351</v>
      </c>
      <c r="B9686">
        <v>6.4681999999999996E-9</v>
      </c>
      <c r="C9686" t="s">
        <v>359</v>
      </c>
      <c r="D9686" t="s">
        <v>15</v>
      </c>
      <c r="F9686" t="s">
        <v>36</v>
      </c>
      <c r="G9686">
        <v>2</v>
      </c>
      <c r="H9686">
        <v>-18.856367974250119</v>
      </c>
      <c r="I9686">
        <v>9.798894162072011E-2</v>
      </c>
      <c r="J9686" t="s">
        <v>340</v>
      </c>
      <c r="L9686" t="s">
        <v>351</v>
      </c>
    </row>
    <row r="9687" spans="1:12" x14ac:dyDescent="0.2">
      <c r="A9687" t="s">
        <v>352</v>
      </c>
      <c r="B9687">
        <v>1.078E-7</v>
      </c>
      <c r="C9687" t="s">
        <v>359</v>
      </c>
      <c r="D9687" t="s">
        <v>15</v>
      </c>
      <c r="F9687" t="s">
        <v>36</v>
      </c>
      <c r="G9687">
        <v>2</v>
      </c>
      <c r="H9687">
        <v>-16.042988178471511</v>
      </c>
      <c r="I9687">
        <v>9.798894162072011E-2</v>
      </c>
      <c r="J9687" t="s">
        <v>340</v>
      </c>
      <c r="L9687" t="s">
        <v>352</v>
      </c>
    </row>
    <row r="9688" spans="1:12" x14ac:dyDescent="0.2">
      <c r="A9688" t="s">
        <v>442</v>
      </c>
      <c r="B9688">
        <v>2.0720999999999999E-3</v>
      </c>
      <c r="C9688" t="s">
        <v>42</v>
      </c>
      <c r="D9688" t="s">
        <v>16</v>
      </c>
      <c r="F9688" t="s">
        <v>36</v>
      </c>
      <c r="G9688">
        <v>2</v>
      </c>
      <c r="H9688">
        <v>-6.1791926932012373</v>
      </c>
      <c r="I9688">
        <v>4.3409845976280087E-2</v>
      </c>
      <c r="J9688" t="s">
        <v>353</v>
      </c>
      <c r="L9688" t="s">
        <v>443</v>
      </c>
    </row>
    <row r="9689" spans="1:12" x14ac:dyDescent="0.2">
      <c r="A9689" t="s">
        <v>354</v>
      </c>
      <c r="B9689">
        <v>-1.8648999999999999E-6</v>
      </c>
      <c r="C9689" t="s">
        <v>49</v>
      </c>
      <c r="D9689" t="s">
        <v>250</v>
      </c>
      <c r="F9689" t="s">
        <v>36</v>
      </c>
      <c r="G9689">
        <v>2</v>
      </c>
      <c r="H9689">
        <v>-13.19230312560901</v>
      </c>
      <c r="I9689">
        <v>4.3409845976280087E-2</v>
      </c>
      <c r="J9689" t="s">
        <v>353</v>
      </c>
      <c r="K9689" t="b">
        <v>1</v>
      </c>
      <c r="L9689" t="s">
        <v>355</v>
      </c>
    </row>
    <row r="9691" spans="1:12" s="2" customFormat="1" x14ac:dyDescent="0.2">
      <c r="A9691" s="2" t="s">
        <v>2</v>
      </c>
      <c r="B9691" s="2" t="s">
        <v>1459</v>
      </c>
    </row>
    <row r="9692" spans="1:12" x14ac:dyDescent="0.2">
      <c r="A9692" t="s">
        <v>4</v>
      </c>
      <c r="B9692" t="s">
        <v>404</v>
      </c>
    </row>
    <row r="9693" spans="1:12" x14ac:dyDescent="0.2">
      <c r="A9693" t="s">
        <v>6</v>
      </c>
      <c r="B9693" t="s">
        <v>1967</v>
      </c>
    </row>
    <row r="9694" spans="1:12" x14ac:dyDescent="0.2">
      <c r="A9694" t="s">
        <v>8</v>
      </c>
      <c r="B9694">
        <v>1</v>
      </c>
    </row>
    <row r="9695" spans="1:12" x14ac:dyDescent="0.2">
      <c r="A9695" t="s">
        <v>9</v>
      </c>
      <c r="B9695" t="s">
        <v>73</v>
      </c>
    </row>
    <row r="9696" spans="1:12" x14ac:dyDescent="0.2">
      <c r="A9696" t="s">
        <v>11</v>
      </c>
      <c r="B9696" t="s">
        <v>12</v>
      </c>
    </row>
    <row r="9697" spans="1:19" x14ac:dyDescent="0.2">
      <c r="A9697" t="s">
        <v>13</v>
      </c>
      <c r="B9697" t="s">
        <v>14</v>
      </c>
    </row>
    <row r="9698" spans="1:19" x14ac:dyDescent="0.2">
      <c r="A9698" t="s">
        <v>15</v>
      </c>
      <c r="B9698" t="s">
        <v>53</v>
      </c>
    </row>
    <row r="9699" spans="1:19" x14ac:dyDescent="0.2">
      <c r="A9699" t="s">
        <v>17</v>
      </c>
    </row>
    <row r="9700" spans="1:19" s="2" customFormat="1" x14ac:dyDescent="0.2">
      <c r="A9700" s="2" t="s">
        <v>18</v>
      </c>
      <c r="B9700" s="2" t="s">
        <v>19</v>
      </c>
      <c r="C9700" s="2" t="s">
        <v>6</v>
      </c>
      <c r="D9700" s="2" t="s">
        <v>15</v>
      </c>
      <c r="E9700" s="2" t="s">
        <v>20</v>
      </c>
      <c r="F9700" s="2" t="s">
        <v>13</v>
      </c>
      <c r="G9700" s="2" t="s">
        <v>21</v>
      </c>
      <c r="H9700" s="2" t="s">
        <v>9</v>
      </c>
      <c r="I9700" s="2" t="s">
        <v>4</v>
      </c>
      <c r="J9700" s="2" t="s">
        <v>1925</v>
      </c>
      <c r="K9700" s="2" t="s">
        <v>1998</v>
      </c>
      <c r="L9700" s="2" t="s">
        <v>2002</v>
      </c>
      <c r="M9700" s="2" t="s">
        <v>2001</v>
      </c>
      <c r="O9700" s="2" t="s">
        <v>2000</v>
      </c>
      <c r="P9700" s="2" t="s">
        <v>2004</v>
      </c>
      <c r="Q9700" s="2" t="s">
        <v>1502</v>
      </c>
      <c r="R9700" s="2" t="s">
        <v>2005</v>
      </c>
      <c r="S9700" s="2" t="s">
        <v>2006</v>
      </c>
    </row>
    <row r="9701" spans="1:19" x14ac:dyDescent="0.2">
      <c r="A9701" t="s">
        <v>335</v>
      </c>
      <c r="B9701">
        <v>3.8502999999999998</v>
      </c>
      <c r="D9701" t="s">
        <v>30</v>
      </c>
      <c r="E9701" t="s">
        <v>336</v>
      </c>
      <c r="F9701" t="s">
        <v>27</v>
      </c>
      <c r="G9701">
        <v>0</v>
      </c>
      <c r="I9701" t="s">
        <v>337</v>
      </c>
    </row>
    <row r="9702" spans="1:19" x14ac:dyDescent="0.2">
      <c r="A9702" t="s">
        <v>29</v>
      </c>
      <c r="B9702">
        <v>0.25026999999999999</v>
      </c>
      <c r="D9702" t="s">
        <v>30</v>
      </c>
      <c r="E9702" t="s">
        <v>31</v>
      </c>
      <c r="F9702" t="s">
        <v>27</v>
      </c>
      <c r="G9702">
        <v>0</v>
      </c>
      <c r="I9702" t="s">
        <v>338</v>
      </c>
    </row>
    <row r="9703" spans="1:19" x14ac:dyDescent="0.2">
      <c r="A9703" t="s">
        <v>1459</v>
      </c>
      <c r="B9703">
        <v>1</v>
      </c>
      <c r="C9703" t="str">
        <f>B9693</f>
        <v>KP</v>
      </c>
      <c r="D9703" t="s">
        <v>53</v>
      </c>
      <c r="E9703" t="s">
        <v>339</v>
      </c>
      <c r="F9703" t="s">
        <v>33</v>
      </c>
      <c r="G9703">
        <v>0</v>
      </c>
      <c r="H9703" t="s">
        <v>73</v>
      </c>
      <c r="J9703">
        <f>VLOOKUP(C9703,'extension - production vol'!$B$6:$D$235,3,0)</f>
        <v>166.65100000000001</v>
      </c>
    </row>
    <row r="9704" spans="1:19" x14ac:dyDescent="0.2">
      <c r="A9704" t="s">
        <v>1439</v>
      </c>
      <c r="B9704">
        <v>6.4265290829504533E-9</v>
      </c>
      <c r="C9704" t="s">
        <v>49</v>
      </c>
      <c r="D9704" t="s">
        <v>15</v>
      </c>
      <c r="F9704" t="s">
        <v>36</v>
      </c>
      <c r="G9704">
        <v>0</v>
      </c>
      <c r="H9704" t="s">
        <v>1439</v>
      </c>
      <c r="I9704" t="s">
        <v>340</v>
      </c>
    </row>
    <row r="9705" spans="1:19" x14ac:dyDescent="0.2">
      <c r="A9705" t="s">
        <v>1440</v>
      </c>
      <c r="B9705">
        <v>7.9051994914169298E-8</v>
      </c>
      <c r="C9705" t="s">
        <v>49</v>
      </c>
      <c r="D9705" t="s">
        <v>15</v>
      </c>
      <c r="F9705" t="s">
        <v>36</v>
      </c>
      <c r="G9705">
        <v>0</v>
      </c>
      <c r="H9705" t="s">
        <v>1440</v>
      </c>
      <c r="I9705" t="s">
        <v>340</v>
      </c>
    </row>
    <row r="9706" spans="1:19" x14ac:dyDescent="0.2">
      <c r="A9706" t="s">
        <v>1441</v>
      </c>
      <c r="B9706">
        <v>4.3905136743696912E-9</v>
      </c>
      <c r="C9706" t="s">
        <v>35</v>
      </c>
      <c r="D9706" t="s">
        <v>15</v>
      </c>
      <c r="F9706" t="s">
        <v>36</v>
      </c>
      <c r="G9706">
        <v>0</v>
      </c>
      <c r="H9706" t="s">
        <v>1441</v>
      </c>
      <c r="I9706" t="s">
        <v>340</v>
      </c>
    </row>
    <row r="9707" spans="1:19" x14ac:dyDescent="0.2">
      <c r="A9707" t="s">
        <v>1442</v>
      </c>
      <c r="B9707">
        <v>1.0521308675626849E-7</v>
      </c>
      <c r="C9707" t="s">
        <v>35</v>
      </c>
      <c r="D9707" t="s">
        <v>15</v>
      </c>
      <c r="F9707" t="s">
        <v>36</v>
      </c>
      <c r="G9707">
        <v>0</v>
      </c>
      <c r="H9707" t="s">
        <v>1442</v>
      </c>
      <c r="I9707" t="s">
        <v>340</v>
      </c>
    </row>
    <row r="9708" spans="1:19" x14ac:dyDescent="0.2">
      <c r="A9708" t="s">
        <v>341</v>
      </c>
      <c r="B9708">
        <v>2.1036182300075951E-7</v>
      </c>
      <c r="C9708" t="s">
        <v>35</v>
      </c>
      <c r="D9708" t="s">
        <v>15</v>
      </c>
      <c r="F9708" t="s">
        <v>36</v>
      </c>
      <c r="G9708">
        <v>0</v>
      </c>
      <c r="H9708" t="s">
        <v>341</v>
      </c>
      <c r="I9708" t="s">
        <v>340</v>
      </c>
    </row>
    <row r="9709" spans="1:19" x14ac:dyDescent="0.2">
      <c r="A9709" t="s">
        <v>342</v>
      </c>
      <c r="B9709">
        <v>2.1036182300075951E-7</v>
      </c>
      <c r="C9709" t="s">
        <v>35</v>
      </c>
      <c r="D9709" t="s">
        <v>15</v>
      </c>
      <c r="F9709" t="s">
        <v>36</v>
      </c>
      <c r="G9709">
        <v>0</v>
      </c>
      <c r="H9709" t="s">
        <v>342</v>
      </c>
      <c r="I9709" t="s">
        <v>340</v>
      </c>
    </row>
    <row r="9710" spans="1:19" x14ac:dyDescent="0.2">
      <c r="A9710" t="s">
        <v>343</v>
      </c>
      <c r="B9710">
        <v>1.161457169463653E-7</v>
      </c>
      <c r="C9710" t="s">
        <v>35</v>
      </c>
      <c r="D9710" t="s">
        <v>15</v>
      </c>
      <c r="F9710" t="s">
        <v>36</v>
      </c>
      <c r="G9710">
        <v>0</v>
      </c>
      <c r="H9710" t="s">
        <v>343</v>
      </c>
      <c r="I9710" t="s">
        <v>340</v>
      </c>
    </row>
    <row r="9711" spans="1:19" x14ac:dyDescent="0.2">
      <c r="A9711" t="s">
        <v>344</v>
      </c>
      <c r="B9711">
        <v>1.161457169463653E-7</v>
      </c>
      <c r="C9711" t="s">
        <v>35</v>
      </c>
      <c r="D9711" t="s">
        <v>15</v>
      </c>
      <c r="F9711" t="s">
        <v>36</v>
      </c>
      <c r="G9711">
        <v>0</v>
      </c>
      <c r="H9711" t="s">
        <v>344</v>
      </c>
      <c r="I9711" t="s">
        <v>340</v>
      </c>
    </row>
    <row r="9712" spans="1:19" x14ac:dyDescent="0.2">
      <c r="A9712" t="s">
        <v>345</v>
      </c>
      <c r="B9712">
        <v>2.1895696433061281E-6</v>
      </c>
      <c r="C9712" t="s">
        <v>35</v>
      </c>
      <c r="D9712" t="s">
        <v>15</v>
      </c>
      <c r="F9712" t="s">
        <v>36</v>
      </c>
      <c r="G9712">
        <v>0</v>
      </c>
      <c r="H9712" t="s">
        <v>345</v>
      </c>
      <c r="I9712" t="s">
        <v>340</v>
      </c>
    </row>
    <row r="9713" spans="1:9" x14ac:dyDescent="0.2">
      <c r="A9713" t="s">
        <v>346</v>
      </c>
      <c r="B9713">
        <v>1.2113722961667671E-6</v>
      </c>
      <c r="C9713" t="s">
        <v>35</v>
      </c>
      <c r="D9713" t="s">
        <v>15</v>
      </c>
      <c r="F9713" t="s">
        <v>36</v>
      </c>
      <c r="G9713">
        <v>0</v>
      </c>
      <c r="H9713" t="s">
        <v>346</v>
      </c>
      <c r="I9713" t="s">
        <v>340</v>
      </c>
    </row>
    <row r="9714" spans="1:9" x14ac:dyDescent="0.2">
      <c r="A9714" t="s">
        <v>347</v>
      </c>
      <c r="B9714">
        <v>1.5412295411323661E-7</v>
      </c>
      <c r="C9714" t="s">
        <v>49</v>
      </c>
      <c r="D9714" t="s">
        <v>15</v>
      </c>
      <c r="F9714" t="s">
        <v>36</v>
      </c>
      <c r="G9714">
        <v>0</v>
      </c>
      <c r="H9714" t="s">
        <v>347</v>
      </c>
      <c r="I9714" t="s">
        <v>340</v>
      </c>
    </row>
    <row r="9715" spans="1:9" x14ac:dyDescent="0.2">
      <c r="A9715" t="s">
        <v>348</v>
      </c>
      <c r="B9715">
        <v>3.281510868019834E-9</v>
      </c>
      <c r="C9715" t="s">
        <v>49</v>
      </c>
      <c r="D9715" t="s">
        <v>15</v>
      </c>
      <c r="F9715" t="s">
        <v>36</v>
      </c>
      <c r="G9715">
        <v>0</v>
      </c>
      <c r="H9715" t="s">
        <v>348</v>
      </c>
      <c r="I9715" t="s">
        <v>340</v>
      </c>
    </row>
    <row r="9716" spans="1:9" x14ac:dyDescent="0.2">
      <c r="A9716" t="s">
        <v>349</v>
      </c>
      <c r="B9716">
        <v>9.554485716244923E-8</v>
      </c>
      <c r="C9716" t="s">
        <v>35</v>
      </c>
      <c r="D9716" t="s">
        <v>15</v>
      </c>
      <c r="F9716" t="s">
        <v>36</v>
      </c>
      <c r="G9716">
        <v>0</v>
      </c>
      <c r="H9716" t="s">
        <v>349</v>
      </c>
      <c r="I9716" t="s">
        <v>340</v>
      </c>
    </row>
    <row r="9717" spans="1:9" x14ac:dyDescent="0.2">
      <c r="A9717" t="s">
        <v>350</v>
      </c>
      <c r="B9717">
        <v>2.2976263270017552E-6</v>
      </c>
      <c r="C9717" t="s">
        <v>35</v>
      </c>
      <c r="D9717" t="s">
        <v>15</v>
      </c>
      <c r="F9717" t="s">
        <v>36</v>
      </c>
      <c r="G9717">
        <v>0</v>
      </c>
      <c r="H9717" t="s">
        <v>350</v>
      </c>
      <c r="I9717" t="s">
        <v>340</v>
      </c>
    </row>
    <row r="9718" spans="1:9" x14ac:dyDescent="0.2">
      <c r="A9718" t="s">
        <v>351</v>
      </c>
      <c r="B9718">
        <v>5.3061518888431617E-8</v>
      </c>
      <c r="C9718" t="s">
        <v>35</v>
      </c>
      <c r="D9718" t="s">
        <v>15</v>
      </c>
      <c r="F9718" t="s">
        <v>36</v>
      </c>
      <c r="G9718">
        <v>0</v>
      </c>
      <c r="H9718" t="s">
        <v>351</v>
      </c>
      <c r="I9718" t="s">
        <v>340</v>
      </c>
    </row>
    <row r="9719" spans="1:9" x14ac:dyDescent="0.2">
      <c r="A9719" t="s">
        <v>352</v>
      </c>
      <c r="B9719">
        <v>1.2739314288326559E-6</v>
      </c>
      <c r="C9719" t="s">
        <v>35</v>
      </c>
      <c r="D9719" t="s">
        <v>15</v>
      </c>
      <c r="F9719" t="s">
        <v>36</v>
      </c>
      <c r="G9719">
        <v>0</v>
      </c>
      <c r="H9719" t="s">
        <v>352</v>
      </c>
      <c r="I9719" t="s">
        <v>340</v>
      </c>
    </row>
    <row r="9720" spans="1:9" x14ac:dyDescent="0.2">
      <c r="A9720" t="s">
        <v>442</v>
      </c>
      <c r="B9720">
        <v>3.7025999999999999E-3</v>
      </c>
      <c r="C9720" t="s">
        <v>42</v>
      </c>
      <c r="D9720" t="s">
        <v>16</v>
      </c>
      <c r="F9720" t="s">
        <v>36</v>
      </c>
      <c r="G9720">
        <v>0</v>
      </c>
      <c r="H9720" t="s">
        <v>443</v>
      </c>
      <c r="I9720" t="s">
        <v>353</v>
      </c>
    </row>
    <row r="9721" spans="1:9" x14ac:dyDescent="0.2">
      <c r="A9721" t="s">
        <v>354</v>
      </c>
      <c r="B9721">
        <v>-3.3322999999999998E-6</v>
      </c>
      <c r="C9721" t="s">
        <v>49</v>
      </c>
      <c r="D9721" t="s">
        <v>250</v>
      </c>
      <c r="F9721" t="s">
        <v>36</v>
      </c>
      <c r="G9721">
        <v>0</v>
      </c>
      <c r="H9721" t="s">
        <v>355</v>
      </c>
      <c r="I9721" t="s">
        <v>353</v>
      </c>
    </row>
    <row r="9723" spans="1:9" s="2" customFormat="1" x14ac:dyDescent="0.2">
      <c r="A9723" s="2" t="s">
        <v>2</v>
      </c>
      <c r="B9723" s="2" t="s">
        <v>1460</v>
      </c>
    </row>
    <row r="9724" spans="1:9" x14ac:dyDescent="0.2">
      <c r="A9724" t="s">
        <v>4</v>
      </c>
      <c r="B9724" t="s">
        <v>404</v>
      </c>
    </row>
    <row r="9725" spans="1:9" x14ac:dyDescent="0.2">
      <c r="A9725" t="s">
        <v>6</v>
      </c>
      <c r="B9725" t="s">
        <v>1967</v>
      </c>
    </row>
    <row r="9726" spans="1:9" x14ac:dyDescent="0.2">
      <c r="A9726" t="s">
        <v>8</v>
      </c>
      <c r="B9726">
        <v>1</v>
      </c>
    </row>
    <row r="9727" spans="1:9" x14ac:dyDescent="0.2">
      <c r="A9727" t="s">
        <v>9</v>
      </c>
      <c r="B9727" t="s">
        <v>73</v>
      </c>
    </row>
    <row r="9728" spans="1:9" x14ac:dyDescent="0.2">
      <c r="A9728" t="s">
        <v>11</v>
      </c>
      <c r="B9728" t="s">
        <v>12</v>
      </c>
    </row>
    <row r="9729" spans="1:19" x14ac:dyDescent="0.2">
      <c r="A9729" t="s">
        <v>13</v>
      </c>
      <c r="B9729" t="s">
        <v>14</v>
      </c>
    </row>
    <row r="9730" spans="1:19" x14ac:dyDescent="0.2">
      <c r="A9730" t="s">
        <v>15</v>
      </c>
      <c r="B9730" t="s">
        <v>53</v>
      </c>
    </row>
    <row r="9731" spans="1:19" x14ac:dyDescent="0.2">
      <c r="A9731" t="s">
        <v>17</v>
      </c>
    </row>
    <row r="9732" spans="1:19" s="2" customFormat="1" x14ac:dyDescent="0.2">
      <c r="A9732" s="2" t="s">
        <v>18</v>
      </c>
      <c r="B9732" s="2" t="s">
        <v>19</v>
      </c>
      <c r="C9732" s="2" t="s">
        <v>6</v>
      </c>
      <c r="D9732" s="2" t="s">
        <v>15</v>
      </c>
      <c r="E9732" s="2" t="s">
        <v>20</v>
      </c>
      <c r="F9732" s="2" t="s">
        <v>13</v>
      </c>
      <c r="G9732" s="2" t="s">
        <v>21</v>
      </c>
      <c r="H9732" s="2" t="s">
        <v>9</v>
      </c>
      <c r="I9732" s="2" t="s">
        <v>4</v>
      </c>
      <c r="J9732" s="2" t="s">
        <v>1925</v>
      </c>
      <c r="K9732" s="2" t="s">
        <v>1998</v>
      </c>
      <c r="L9732" s="2" t="s">
        <v>2002</v>
      </c>
      <c r="M9732" s="2" t="s">
        <v>2001</v>
      </c>
      <c r="O9732" s="2" t="s">
        <v>2000</v>
      </c>
      <c r="P9732" s="2" t="s">
        <v>2004</v>
      </c>
      <c r="Q9732" s="2" t="s">
        <v>1502</v>
      </c>
      <c r="R9732" s="2" t="s">
        <v>2005</v>
      </c>
      <c r="S9732" s="2" t="s">
        <v>2006</v>
      </c>
    </row>
    <row r="9733" spans="1:19" x14ac:dyDescent="0.2">
      <c r="A9733" t="s">
        <v>335</v>
      </c>
      <c r="B9733">
        <v>3.8502999999999998</v>
      </c>
      <c r="D9733" t="s">
        <v>30</v>
      </c>
      <c r="E9733" t="s">
        <v>336</v>
      </c>
      <c r="F9733" t="s">
        <v>27</v>
      </c>
      <c r="G9733">
        <v>0</v>
      </c>
      <c r="I9733" t="s">
        <v>337</v>
      </c>
    </row>
    <row r="9734" spans="1:19" x14ac:dyDescent="0.2">
      <c r="A9734" t="s">
        <v>29</v>
      </c>
      <c r="B9734">
        <v>0.25026999999999999</v>
      </c>
      <c r="D9734" t="s">
        <v>30</v>
      </c>
      <c r="E9734" t="s">
        <v>31</v>
      </c>
      <c r="F9734" t="s">
        <v>27</v>
      </c>
      <c r="G9734">
        <v>0</v>
      </c>
      <c r="I9734" t="s">
        <v>338</v>
      </c>
    </row>
    <row r="9735" spans="1:19" x14ac:dyDescent="0.2">
      <c r="A9735" t="s">
        <v>1460</v>
      </c>
      <c r="B9735">
        <v>1</v>
      </c>
      <c r="C9735" t="str">
        <f>B9725</f>
        <v>KP</v>
      </c>
      <c r="D9735" t="s">
        <v>53</v>
      </c>
      <c r="E9735" t="s">
        <v>339</v>
      </c>
      <c r="F9735" t="s">
        <v>33</v>
      </c>
      <c r="G9735">
        <v>0</v>
      </c>
      <c r="H9735" t="s">
        <v>73</v>
      </c>
      <c r="J9735">
        <f>VLOOKUP(C9735,'extension - production vol'!$B$6:$D$235,3,0)</f>
        <v>166.65100000000001</v>
      </c>
    </row>
    <row r="9736" spans="1:19" x14ac:dyDescent="0.2">
      <c r="A9736" t="s">
        <v>1434</v>
      </c>
      <c r="B9736">
        <v>3.3521534714391271E-8</v>
      </c>
      <c r="C9736" t="s">
        <v>49</v>
      </c>
      <c r="D9736" t="s">
        <v>15</v>
      </c>
      <c r="F9736" t="s">
        <v>36</v>
      </c>
      <c r="G9736">
        <v>0</v>
      </c>
      <c r="H9736" t="s">
        <v>1434</v>
      </c>
      <c r="I9736" t="s">
        <v>340</v>
      </c>
    </row>
    <row r="9737" spans="1:19" x14ac:dyDescent="0.2">
      <c r="A9737" t="s">
        <v>1435</v>
      </c>
      <c r="B9737">
        <v>1.7708617649119798E-8</v>
      </c>
      <c r="C9737" t="s">
        <v>49</v>
      </c>
      <c r="D9737" t="s">
        <v>15</v>
      </c>
      <c r="F9737" t="s">
        <v>36</v>
      </c>
      <c r="G9737">
        <v>0</v>
      </c>
      <c r="H9737" t="s">
        <v>1435</v>
      </c>
      <c r="I9737" t="s">
        <v>340</v>
      </c>
    </row>
    <row r="9738" spans="1:19" x14ac:dyDescent="0.2">
      <c r="A9738" t="s">
        <v>1452</v>
      </c>
      <c r="B9738">
        <v>3.0570455872195341E-10</v>
      </c>
      <c r="C9738" t="s">
        <v>35</v>
      </c>
      <c r="D9738" t="s">
        <v>15</v>
      </c>
      <c r="F9738" t="s">
        <v>36</v>
      </c>
      <c r="G9738">
        <v>0</v>
      </c>
      <c r="H9738" t="s">
        <v>1452</v>
      </c>
      <c r="I9738" t="s">
        <v>340</v>
      </c>
    </row>
    <row r="9739" spans="1:19" x14ac:dyDescent="0.2">
      <c r="A9739" t="s">
        <v>1453</v>
      </c>
      <c r="B9739">
        <v>3.7018911407736551E-10</v>
      </c>
      <c r="C9739" t="s">
        <v>35</v>
      </c>
      <c r="D9739" t="s">
        <v>15</v>
      </c>
      <c r="F9739" t="s">
        <v>36</v>
      </c>
      <c r="G9739">
        <v>0</v>
      </c>
      <c r="H9739" t="s">
        <v>1453</v>
      </c>
      <c r="I9739" t="s">
        <v>340</v>
      </c>
    </row>
    <row r="9740" spans="1:19" x14ac:dyDescent="0.2">
      <c r="A9740" t="s">
        <v>1454</v>
      </c>
      <c r="B9740">
        <v>4.824400067330827E-11</v>
      </c>
      <c r="C9740" t="s">
        <v>35</v>
      </c>
      <c r="D9740" t="s">
        <v>15</v>
      </c>
      <c r="F9740" t="s">
        <v>36</v>
      </c>
      <c r="G9740">
        <v>0</v>
      </c>
      <c r="H9740" t="s">
        <v>1454</v>
      </c>
      <c r="I9740" t="s">
        <v>340</v>
      </c>
    </row>
    <row r="9741" spans="1:19" x14ac:dyDescent="0.2">
      <c r="A9741" t="s">
        <v>1455</v>
      </c>
      <c r="B9741">
        <v>9.7920991465625702E-9</v>
      </c>
      <c r="C9741" t="s">
        <v>35</v>
      </c>
      <c r="D9741" t="s">
        <v>15</v>
      </c>
      <c r="F9741" t="s">
        <v>36</v>
      </c>
      <c r="G9741">
        <v>0</v>
      </c>
      <c r="H9741" t="s">
        <v>1455</v>
      </c>
      <c r="I9741" t="s">
        <v>340</v>
      </c>
    </row>
    <row r="9742" spans="1:19" x14ac:dyDescent="0.2">
      <c r="A9742" t="s">
        <v>1456</v>
      </c>
      <c r="B9742">
        <v>5.1826475970831156E-9</v>
      </c>
      <c r="C9742" t="s">
        <v>35</v>
      </c>
      <c r="D9742" t="s">
        <v>15</v>
      </c>
      <c r="F9742" t="s">
        <v>36</v>
      </c>
      <c r="G9742">
        <v>0</v>
      </c>
      <c r="H9742" t="s">
        <v>1456</v>
      </c>
      <c r="I9742" t="s">
        <v>340</v>
      </c>
    </row>
    <row r="9743" spans="1:19" x14ac:dyDescent="0.2">
      <c r="A9743" t="s">
        <v>1461</v>
      </c>
      <c r="B9743">
        <v>5.3404337904433668E-9</v>
      </c>
      <c r="C9743" t="s">
        <v>49</v>
      </c>
      <c r="D9743" t="s">
        <v>15</v>
      </c>
      <c r="F9743" t="s">
        <v>36</v>
      </c>
      <c r="G9743">
        <v>0</v>
      </c>
      <c r="H9743" t="s">
        <v>1461</v>
      </c>
      <c r="I9743" t="s">
        <v>340</v>
      </c>
    </row>
    <row r="9744" spans="1:19" x14ac:dyDescent="0.2">
      <c r="A9744" t="s">
        <v>1457</v>
      </c>
      <c r="B9744">
        <v>6.2434324500307844E-8</v>
      </c>
      <c r="C9744" t="s">
        <v>49</v>
      </c>
      <c r="D9744" t="s">
        <v>15</v>
      </c>
      <c r="F9744" t="s">
        <v>36</v>
      </c>
      <c r="G9744">
        <v>0</v>
      </c>
      <c r="H9744" t="s">
        <v>1457</v>
      </c>
      <c r="I9744" t="s">
        <v>340</v>
      </c>
    </row>
    <row r="9745" spans="1:22" x14ac:dyDescent="0.2">
      <c r="A9745" t="s">
        <v>1462</v>
      </c>
      <c r="B9745">
        <v>1.9816111689228142E-9</v>
      </c>
      <c r="C9745" t="s">
        <v>49</v>
      </c>
      <c r="D9745" t="s">
        <v>15</v>
      </c>
      <c r="F9745" t="s">
        <v>36</v>
      </c>
      <c r="G9745">
        <v>0</v>
      </c>
      <c r="H9745" t="s">
        <v>1462</v>
      </c>
      <c r="I9745" t="s">
        <v>340</v>
      </c>
    </row>
    <row r="9746" spans="1:22" x14ac:dyDescent="0.2">
      <c r="A9746" t="s">
        <v>1458</v>
      </c>
      <c r="B9746">
        <v>3.3001000093019847E-8</v>
      </c>
      <c r="C9746" t="s">
        <v>49</v>
      </c>
      <c r="D9746" t="s">
        <v>15</v>
      </c>
      <c r="F9746" t="s">
        <v>36</v>
      </c>
      <c r="G9746">
        <v>0</v>
      </c>
      <c r="H9746" t="s">
        <v>1458</v>
      </c>
      <c r="I9746" t="s">
        <v>340</v>
      </c>
    </row>
    <row r="9747" spans="1:22" x14ac:dyDescent="0.2">
      <c r="A9747" t="s">
        <v>442</v>
      </c>
      <c r="B9747">
        <v>3.7025999999999999E-3</v>
      </c>
      <c r="C9747" t="s">
        <v>42</v>
      </c>
      <c r="D9747" t="s">
        <v>16</v>
      </c>
      <c r="F9747" t="s">
        <v>36</v>
      </c>
      <c r="G9747">
        <v>0</v>
      </c>
      <c r="H9747" t="s">
        <v>443</v>
      </c>
      <c r="I9747" t="s">
        <v>353</v>
      </c>
    </row>
    <row r="9748" spans="1:22" x14ac:dyDescent="0.2">
      <c r="A9748" t="s">
        <v>354</v>
      </c>
      <c r="B9748">
        <v>-3.3322999999999998E-6</v>
      </c>
      <c r="C9748" t="s">
        <v>49</v>
      </c>
      <c r="D9748" t="s">
        <v>250</v>
      </c>
      <c r="F9748" t="s">
        <v>36</v>
      </c>
      <c r="G9748">
        <v>0</v>
      </c>
      <c r="H9748" t="s">
        <v>355</v>
      </c>
      <c r="I9748" t="s">
        <v>353</v>
      </c>
    </row>
    <row r="9750" spans="1:22" s="2" customFormat="1" x14ac:dyDescent="0.2">
      <c r="A9750" s="2" t="s">
        <v>2</v>
      </c>
      <c r="B9750" s="2" t="s">
        <v>332</v>
      </c>
    </row>
    <row r="9751" spans="1:22" x14ac:dyDescent="0.2">
      <c r="A9751" t="s">
        <v>4</v>
      </c>
      <c r="B9751" t="s">
        <v>356</v>
      </c>
    </row>
    <row r="9752" spans="1:22" x14ac:dyDescent="0.2">
      <c r="A9752" t="s">
        <v>6</v>
      </c>
      <c r="B9752" t="s">
        <v>1967</v>
      </c>
    </row>
    <row r="9753" spans="1:22" x14ac:dyDescent="0.2">
      <c r="A9753" t="s">
        <v>8</v>
      </c>
      <c r="B9753">
        <v>1</v>
      </c>
    </row>
    <row r="9754" spans="1:22" x14ac:dyDescent="0.2">
      <c r="A9754" t="s">
        <v>9</v>
      </c>
      <c r="B9754" t="s">
        <v>73</v>
      </c>
    </row>
    <row r="9755" spans="1:22" x14ac:dyDescent="0.2">
      <c r="A9755" t="s">
        <v>11</v>
      </c>
      <c r="B9755" t="s">
        <v>12</v>
      </c>
    </row>
    <row r="9756" spans="1:22" x14ac:dyDescent="0.2">
      <c r="A9756" t="s">
        <v>13</v>
      </c>
      <c r="B9756" t="s">
        <v>14</v>
      </c>
    </row>
    <row r="9757" spans="1:22" x14ac:dyDescent="0.2">
      <c r="A9757" t="s">
        <v>15</v>
      </c>
      <c r="B9757" t="s">
        <v>53</v>
      </c>
    </row>
    <row r="9758" spans="1:22" x14ac:dyDescent="0.2">
      <c r="A9758" t="s">
        <v>17</v>
      </c>
    </row>
    <row r="9759" spans="1:22" s="2" customFormat="1" x14ac:dyDescent="0.2">
      <c r="A9759" s="2" t="s">
        <v>18</v>
      </c>
      <c r="B9759" s="2" t="s">
        <v>19</v>
      </c>
      <c r="C9759" s="2" t="s">
        <v>6</v>
      </c>
      <c r="D9759" s="2" t="s">
        <v>15</v>
      </c>
      <c r="E9759" s="2" t="s">
        <v>20</v>
      </c>
      <c r="F9759" s="2" t="s">
        <v>13</v>
      </c>
      <c r="G9759" s="2" t="s">
        <v>21</v>
      </c>
      <c r="H9759" s="2" t="s">
        <v>22</v>
      </c>
      <c r="I9759" s="2" t="s">
        <v>23</v>
      </c>
      <c r="J9759" s="2" t="s">
        <v>4</v>
      </c>
      <c r="K9759" s="2" t="s">
        <v>24</v>
      </c>
      <c r="L9759" s="2" t="s">
        <v>9</v>
      </c>
      <c r="M9759" s="2" t="s">
        <v>1998</v>
      </c>
      <c r="O9759" s="2" t="s">
        <v>2002</v>
      </c>
      <c r="P9759" s="2" t="s">
        <v>2003</v>
      </c>
      <c r="Q9759" s="2" t="s">
        <v>2001</v>
      </c>
      <c r="R9759" s="2" t="s">
        <v>2000</v>
      </c>
      <c r="S9759" s="2" t="s">
        <v>2004</v>
      </c>
      <c r="T9759" s="2" t="s">
        <v>1502</v>
      </c>
      <c r="U9759" s="2" t="s">
        <v>2005</v>
      </c>
      <c r="V9759" s="2" t="s">
        <v>2006</v>
      </c>
    </row>
    <row r="9760" spans="1:22" x14ac:dyDescent="0.2">
      <c r="A9760" t="s">
        <v>335</v>
      </c>
      <c r="B9760">
        <v>3.8502999999999998</v>
      </c>
      <c r="D9760" t="s">
        <v>30</v>
      </c>
      <c r="E9760" t="s">
        <v>336</v>
      </c>
      <c r="F9760" t="s">
        <v>27</v>
      </c>
      <c r="G9760">
        <v>2</v>
      </c>
      <c r="H9760">
        <v>1.348151067341848</v>
      </c>
      <c r="I9760">
        <v>4.3409845976280087E-2</v>
      </c>
      <c r="J9760" t="s">
        <v>337</v>
      </c>
    </row>
    <row r="9761" spans="1:13" x14ac:dyDescent="0.2">
      <c r="A9761" t="s">
        <v>29</v>
      </c>
      <c r="B9761">
        <v>0.25026999999999999</v>
      </c>
      <c r="D9761" t="s">
        <v>30</v>
      </c>
      <c r="E9761" t="s">
        <v>31</v>
      </c>
      <c r="F9761" t="s">
        <v>27</v>
      </c>
      <c r="G9761">
        <v>2</v>
      </c>
      <c r="H9761">
        <v>-1.385214943900327</v>
      </c>
      <c r="I9761">
        <v>2.439508208471609E-2</v>
      </c>
      <c r="J9761" t="s">
        <v>358</v>
      </c>
    </row>
    <row r="9762" spans="1:13" x14ac:dyDescent="0.2">
      <c r="A9762" t="s">
        <v>332</v>
      </c>
      <c r="B9762">
        <v>1</v>
      </c>
      <c r="C9762" t="str">
        <f>B9752</f>
        <v>KP</v>
      </c>
      <c r="D9762" t="s">
        <v>53</v>
      </c>
      <c r="E9762" t="s">
        <v>339</v>
      </c>
      <c r="F9762" t="s">
        <v>33</v>
      </c>
      <c r="G9762">
        <v>0</v>
      </c>
      <c r="H9762">
        <v>1</v>
      </c>
      <c r="L9762" t="s">
        <v>73</v>
      </c>
      <c r="M9762">
        <f>VLOOKUP(C9762,'extension - production vol'!$B$6:$D$235,3,0)</f>
        <v>166.65100000000001</v>
      </c>
    </row>
    <row r="9763" spans="1:13" x14ac:dyDescent="0.2">
      <c r="A9763" t="s">
        <v>1434</v>
      </c>
      <c r="B9763">
        <v>9.5377999999999999E-9</v>
      </c>
      <c r="C9763" t="s">
        <v>49</v>
      </c>
      <c r="D9763" t="s">
        <v>15</v>
      </c>
      <c r="F9763" t="s">
        <v>36</v>
      </c>
      <c r="G9763">
        <v>2</v>
      </c>
      <c r="H9763">
        <v>-18.46800298604678</v>
      </c>
      <c r="I9763">
        <v>9.798894162072011E-2</v>
      </c>
      <c r="J9763" t="s">
        <v>340</v>
      </c>
      <c r="L9763" t="s">
        <v>1434</v>
      </c>
    </row>
    <row r="9764" spans="1:13" x14ac:dyDescent="0.2">
      <c r="A9764" t="s">
        <v>1435</v>
      </c>
      <c r="B9764">
        <v>5.0512999999999997E-9</v>
      </c>
      <c r="C9764" t="s">
        <v>49</v>
      </c>
      <c r="D9764" t="s">
        <v>15</v>
      </c>
      <c r="F9764" t="s">
        <v>36</v>
      </c>
      <c r="G9764">
        <v>2</v>
      </c>
      <c r="H9764">
        <v>-19.10362020104489</v>
      </c>
      <c r="I9764">
        <v>9.798894162072011E-2</v>
      </c>
      <c r="J9764" t="s">
        <v>340</v>
      </c>
      <c r="L9764" t="s">
        <v>1435</v>
      </c>
    </row>
    <row r="9765" spans="1:13" x14ac:dyDescent="0.2">
      <c r="A9765" t="s">
        <v>1439</v>
      </c>
      <c r="B9765">
        <v>2.7893999999999999E-9</v>
      </c>
      <c r="C9765" t="s">
        <v>49</v>
      </c>
      <c r="D9765" t="s">
        <v>15</v>
      </c>
      <c r="F9765" t="s">
        <v>36</v>
      </c>
      <c r="G9765">
        <v>2</v>
      </c>
      <c r="H9765">
        <v>-19.697439318003951</v>
      </c>
      <c r="I9765">
        <v>9.798894162072011E-2</v>
      </c>
      <c r="J9765" t="s">
        <v>340</v>
      </c>
      <c r="L9765" t="s">
        <v>1439</v>
      </c>
    </row>
    <row r="9766" spans="1:13" x14ac:dyDescent="0.2">
      <c r="A9766" t="s">
        <v>1440</v>
      </c>
      <c r="B9766">
        <v>5.6277000000000002E-8</v>
      </c>
      <c r="C9766" t="s">
        <v>49</v>
      </c>
      <c r="D9766" t="s">
        <v>15</v>
      </c>
      <c r="F9766" t="s">
        <v>36</v>
      </c>
      <c r="G9766">
        <v>2</v>
      </c>
      <c r="H9766">
        <v>-16.692979911025031</v>
      </c>
      <c r="I9766">
        <v>9.798894162072011E-2</v>
      </c>
      <c r="J9766" t="s">
        <v>340</v>
      </c>
      <c r="L9766" t="s">
        <v>1440</v>
      </c>
    </row>
    <row r="9767" spans="1:13" x14ac:dyDescent="0.2">
      <c r="A9767" t="s">
        <v>1441</v>
      </c>
      <c r="B9767">
        <v>4.4043E-10</v>
      </c>
      <c r="C9767" t="s">
        <v>35</v>
      </c>
      <c r="D9767" t="s">
        <v>15</v>
      </c>
      <c r="F9767" t="s">
        <v>36</v>
      </c>
      <c r="G9767">
        <v>2</v>
      </c>
      <c r="H9767">
        <v>-21.54326959350907</v>
      </c>
      <c r="I9767">
        <v>9.798894162072011E-2</v>
      </c>
      <c r="J9767" t="s">
        <v>340</v>
      </c>
      <c r="L9767" t="s">
        <v>1441</v>
      </c>
    </row>
    <row r="9768" spans="1:13" x14ac:dyDescent="0.2">
      <c r="A9768" t="s">
        <v>1442</v>
      </c>
      <c r="B9768">
        <v>7.3404E-9</v>
      </c>
      <c r="C9768" t="s">
        <v>35</v>
      </c>
      <c r="D9768" t="s">
        <v>15</v>
      </c>
      <c r="F9768" t="s">
        <v>36</v>
      </c>
      <c r="G9768">
        <v>2</v>
      </c>
      <c r="H9768">
        <v>-18.729872499892029</v>
      </c>
      <c r="I9768">
        <v>9.798894162072011E-2</v>
      </c>
      <c r="J9768" t="s">
        <v>340</v>
      </c>
      <c r="L9768" t="s">
        <v>1442</v>
      </c>
    </row>
    <row r="9769" spans="1:13" x14ac:dyDescent="0.2">
      <c r="A9769" t="s">
        <v>1452</v>
      </c>
      <c r="B9769">
        <v>3.8934000000000002E-10</v>
      </c>
      <c r="C9769" t="s">
        <v>35</v>
      </c>
      <c r="D9769" t="s">
        <v>15</v>
      </c>
      <c r="F9769" t="s">
        <v>36</v>
      </c>
      <c r="G9769">
        <v>2</v>
      </c>
      <c r="H9769">
        <v>-21.666568118067421</v>
      </c>
      <c r="I9769">
        <v>9.798894162072011E-2</v>
      </c>
      <c r="J9769" t="s">
        <v>340</v>
      </c>
      <c r="L9769" t="s">
        <v>1452</v>
      </c>
    </row>
    <row r="9770" spans="1:13" x14ac:dyDescent="0.2">
      <c r="A9770" t="s">
        <v>1453</v>
      </c>
      <c r="B9770">
        <v>4.7130000000000002E-10</v>
      </c>
      <c r="C9770" t="s">
        <v>35</v>
      </c>
      <c r="D9770" t="s">
        <v>15</v>
      </c>
      <c r="F9770" t="s">
        <v>36</v>
      </c>
      <c r="G9770">
        <v>2</v>
      </c>
      <c r="H9770">
        <v>-21.47552628199886</v>
      </c>
      <c r="I9770">
        <v>9.798894162072011E-2</v>
      </c>
      <c r="J9770" t="s">
        <v>340</v>
      </c>
      <c r="L9770" t="s">
        <v>1453</v>
      </c>
    </row>
    <row r="9771" spans="1:13" x14ac:dyDescent="0.2">
      <c r="A9771" t="s">
        <v>1454</v>
      </c>
      <c r="B9771">
        <v>6.1474000000000004E-11</v>
      </c>
      <c r="C9771" t="s">
        <v>35</v>
      </c>
      <c r="D9771" t="s">
        <v>15</v>
      </c>
      <c r="F9771" t="s">
        <v>36</v>
      </c>
      <c r="G9771">
        <v>2</v>
      </c>
      <c r="H9771">
        <v>-23.51240679473371</v>
      </c>
      <c r="I9771">
        <v>9.798894162072011E-2</v>
      </c>
      <c r="J9771" t="s">
        <v>340</v>
      </c>
      <c r="L9771" t="s">
        <v>1454</v>
      </c>
    </row>
    <row r="9772" spans="1:13" x14ac:dyDescent="0.2">
      <c r="A9772" t="s">
        <v>1455</v>
      </c>
      <c r="B9772">
        <v>1.2458999999999999E-8</v>
      </c>
      <c r="C9772" t="s">
        <v>35</v>
      </c>
      <c r="D9772" t="s">
        <v>15</v>
      </c>
      <c r="F9772" t="s">
        <v>36</v>
      </c>
      <c r="G9772">
        <v>2</v>
      </c>
      <c r="H9772">
        <v>-18.20082258362968</v>
      </c>
      <c r="I9772">
        <v>9.798894162072011E-2</v>
      </c>
      <c r="J9772" t="s">
        <v>340</v>
      </c>
      <c r="L9772" t="s">
        <v>1455</v>
      </c>
    </row>
    <row r="9773" spans="1:13" x14ac:dyDescent="0.2">
      <c r="A9773" t="s">
        <v>1456</v>
      </c>
      <c r="B9773">
        <v>6.5981999999999998E-9</v>
      </c>
      <c r="C9773" t="s">
        <v>35</v>
      </c>
      <c r="D9773" t="s">
        <v>15</v>
      </c>
      <c r="F9773" t="s">
        <v>36</v>
      </c>
      <c r="G9773">
        <v>2</v>
      </c>
      <c r="H9773">
        <v>-18.836468952383601</v>
      </c>
      <c r="I9773">
        <v>9.798894162072011E-2</v>
      </c>
      <c r="J9773" t="s">
        <v>340</v>
      </c>
      <c r="L9773" t="s">
        <v>1456</v>
      </c>
    </row>
    <row r="9774" spans="1:13" x14ac:dyDescent="0.2">
      <c r="A9774" t="s">
        <v>1461</v>
      </c>
      <c r="B9774">
        <v>1.0666E-9</v>
      </c>
      <c r="C9774" t="s">
        <v>49</v>
      </c>
      <c r="D9774" t="s">
        <v>15</v>
      </c>
      <c r="F9774" t="s">
        <v>36</v>
      </c>
      <c r="G9774">
        <v>2</v>
      </c>
      <c r="H9774">
        <v>-20.658789817762049</v>
      </c>
      <c r="I9774">
        <v>9.798894162072011E-2</v>
      </c>
      <c r="J9774" t="s">
        <v>340</v>
      </c>
      <c r="L9774" t="s">
        <v>1461</v>
      </c>
    </row>
    <row r="9775" spans="1:13" x14ac:dyDescent="0.2">
      <c r="A9775" t="s">
        <v>1457</v>
      </c>
      <c r="B9775">
        <v>1.7777000000000001E-8</v>
      </c>
      <c r="C9775" t="s">
        <v>49</v>
      </c>
      <c r="D9775" t="s">
        <v>15</v>
      </c>
      <c r="F9775" t="s">
        <v>36</v>
      </c>
      <c r="G9775">
        <v>2</v>
      </c>
      <c r="H9775">
        <v>-17.845360350005858</v>
      </c>
      <c r="I9775">
        <v>9.798894162072011E-2</v>
      </c>
      <c r="J9775" t="s">
        <v>340</v>
      </c>
      <c r="L9775" t="s">
        <v>1457</v>
      </c>
    </row>
    <row r="9776" spans="1:13" x14ac:dyDescent="0.2">
      <c r="A9776" t="s">
        <v>1462</v>
      </c>
      <c r="B9776">
        <v>5.6487000000000004E-10</v>
      </c>
      <c r="C9776" t="s">
        <v>49</v>
      </c>
      <c r="D9776" t="s">
        <v>15</v>
      </c>
      <c r="F9776" t="s">
        <v>36</v>
      </c>
      <c r="G9776">
        <v>2</v>
      </c>
      <c r="H9776">
        <v>-21.294425499752101</v>
      </c>
      <c r="I9776">
        <v>9.798894162072011E-2</v>
      </c>
      <c r="J9776" t="s">
        <v>340</v>
      </c>
      <c r="L9776" t="s">
        <v>1462</v>
      </c>
    </row>
    <row r="9777" spans="1:12" x14ac:dyDescent="0.2">
      <c r="A9777" t="s">
        <v>1458</v>
      </c>
      <c r="B9777">
        <v>9.4146000000000001E-9</v>
      </c>
      <c r="C9777" t="s">
        <v>49</v>
      </c>
      <c r="D9777" t="s">
        <v>15</v>
      </c>
      <c r="F9777" t="s">
        <v>36</v>
      </c>
      <c r="G9777">
        <v>2</v>
      </c>
      <c r="H9777">
        <v>-18.48100416113547</v>
      </c>
      <c r="I9777">
        <v>9.798894162072011E-2</v>
      </c>
      <c r="J9777" t="s">
        <v>340</v>
      </c>
      <c r="L9777" t="s">
        <v>1458</v>
      </c>
    </row>
    <row r="9778" spans="1:12" x14ac:dyDescent="0.2">
      <c r="A9778" t="s">
        <v>341</v>
      </c>
      <c r="B9778">
        <v>2.3616999999999999E-8</v>
      </c>
      <c r="C9778" t="s">
        <v>359</v>
      </c>
      <c r="D9778" t="s">
        <v>15</v>
      </c>
      <c r="F9778" t="s">
        <v>36</v>
      </c>
      <c r="G9778">
        <v>2</v>
      </c>
      <c r="H9778">
        <v>-17.561299045251399</v>
      </c>
      <c r="I9778">
        <v>9.798894162072011E-2</v>
      </c>
      <c r="J9778" t="s">
        <v>340</v>
      </c>
      <c r="L9778" t="s">
        <v>341</v>
      </c>
    </row>
    <row r="9779" spans="1:12" x14ac:dyDescent="0.2">
      <c r="A9779" t="s">
        <v>342</v>
      </c>
      <c r="B9779">
        <v>2.3616999999999999E-8</v>
      </c>
      <c r="C9779" t="s">
        <v>359</v>
      </c>
      <c r="D9779" t="s">
        <v>15</v>
      </c>
      <c r="F9779" t="s">
        <v>36</v>
      </c>
      <c r="G9779">
        <v>2</v>
      </c>
      <c r="H9779">
        <v>-17.561299045251399</v>
      </c>
      <c r="I9779">
        <v>9.798894162072011E-2</v>
      </c>
      <c r="J9779" t="s">
        <v>340</v>
      </c>
      <c r="L9779" t="s">
        <v>342</v>
      </c>
    </row>
    <row r="9780" spans="1:12" x14ac:dyDescent="0.2">
      <c r="A9780" t="s">
        <v>343</v>
      </c>
      <c r="B9780">
        <v>1.2508E-8</v>
      </c>
      <c r="C9780" t="s">
        <v>359</v>
      </c>
      <c r="D9780" t="s">
        <v>15</v>
      </c>
      <c r="F9780" t="s">
        <v>36</v>
      </c>
      <c r="G9780">
        <v>2</v>
      </c>
      <c r="H9780">
        <v>-18.196897397350821</v>
      </c>
      <c r="I9780">
        <v>9.798894162072011E-2</v>
      </c>
      <c r="J9780" t="s">
        <v>340</v>
      </c>
      <c r="L9780" t="s">
        <v>343</v>
      </c>
    </row>
    <row r="9781" spans="1:12" x14ac:dyDescent="0.2">
      <c r="A9781" t="s">
        <v>344</v>
      </c>
      <c r="B9781">
        <v>1.2508E-8</v>
      </c>
      <c r="C9781" t="s">
        <v>359</v>
      </c>
      <c r="D9781" t="s">
        <v>15</v>
      </c>
      <c r="F9781" t="s">
        <v>36</v>
      </c>
      <c r="G9781">
        <v>2</v>
      </c>
      <c r="H9781">
        <v>-18.196897397350821</v>
      </c>
      <c r="I9781">
        <v>9.798894162072011E-2</v>
      </c>
      <c r="J9781" t="s">
        <v>340</v>
      </c>
      <c r="L9781" t="s">
        <v>344</v>
      </c>
    </row>
    <row r="9782" spans="1:12" x14ac:dyDescent="0.2">
      <c r="A9782" t="s">
        <v>345</v>
      </c>
      <c r="B9782">
        <v>2.4797999999999997E-7</v>
      </c>
      <c r="C9782" t="s">
        <v>359</v>
      </c>
      <c r="D9782" t="s">
        <v>15</v>
      </c>
      <c r="F9782" t="s">
        <v>36</v>
      </c>
      <c r="G9782">
        <v>2</v>
      </c>
      <c r="H9782">
        <v>-15.20991773919472</v>
      </c>
      <c r="I9782">
        <v>9.798894162072011E-2</v>
      </c>
      <c r="J9782" t="s">
        <v>340</v>
      </c>
      <c r="L9782" t="s">
        <v>345</v>
      </c>
    </row>
    <row r="9783" spans="1:12" x14ac:dyDescent="0.2">
      <c r="A9783" t="s">
        <v>346</v>
      </c>
      <c r="B9783">
        <v>1.3133E-7</v>
      </c>
      <c r="C9783" t="s">
        <v>359</v>
      </c>
      <c r="D9783" t="s">
        <v>15</v>
      </c>
      <c r="F9783" t="s">
        <v>36</v>
      </c>
      <c r="G9783">
        <v>2</v>
      </c>
      <c r="H9783">
        <v>-15.845552597349339</v>
      </c>
      <c r="I9783">
        <v>9.798894162072011E-2</v>
      </c>
      <c r="J9783" t="s">
        <v>340</v>
      </c>
      <c r="L9783" t="s">
        <v>346</v>
      </c>
    </row>
    <row r="9784" spans="1:12" x14ac:dyDescent="0.2">
      <c r="A9784" t="s">
        <v>347</v>
      </c>
      <c r="B9784">
        <v>4.6489E-8</v>
      </c>
      <c r="C9784" t="s">
        <v>49</v>
      </c>
      <c r="D9784" t="s">
        <v>15</v>
      </c>
      <c r="F9784" t="s">
        <v>36</v>
      </c>
      <c r="G9784">
        <v>2</v>
      </c>
      <c r="H9784">
        <v>-16.884050111477411</v>
      </c>
      <c r="I9784">
        <v>9.798894162072011E-2</v>
      </c>
      <c r="J9784" t="s">
        <v>340</v>
      </c>
      <c r="L9784" t="s">
        <v>347</v>
      </c>
    </row>
    <row r="9785" spans="1:12" x14ac:dyDescent="0.2">
      <c r="A9785" t="s">
        <v>348</v>
      </c>
      <c r="B9785">
        <v>3.3766000000000001E-9</v>
      </c>
      <c r="C9785" t="s">
        <v>49</v>
      </c>
      <c r="D9785" t="s">
        <v>15</v>
      </c>
      <c r="F9785" t="s">
        <v>36</v>
      </c>
      <c r="G9785">
        <v>2</v>
      </c>
      <c r="H9785">
        <v>-19.506396550885459</v>
      </c>
      <c r="I9785">
        <v>9.798894162072011E-2</v>
      </c>
      <c r="J9785" t="s">
        <v>340</v>
      </c>
      <c r="L9785" t="s">
        <v>348</v>
      </c>
    </row>
    <row r="9786" spans="1:12" x14ac:dyDescent="0.2">
      <c r="A9786" t="s">
        <v>349</v>
      </c>
      <c r="B9786">
        <v>1.2213E-8</v>
      </c>
      <c r="C9786" t="s">
        <v>359</v>
      </c>
      <c r="D9786" t="s">
        <v>15</v>
      </c>
      <c r="F9786" t="s">
        <v>36</v>
      </c>
      <c r="G9786">
        <v>2</v>
      </c>
      <c r="H9786">
        <v>-18.220764878757461</v>
      </c>
      <c r="I9786">
        <v>9.798894162072011E-2</v>
      </c>
      <c r="J9786" t="s">
        <v>340</v>
      </c>
      <c r="L9786" t="s">
        <v>349</v>
      </c>
    </row>
    <row r="9787" spans="1:12" x14ac:dyDescent="0.2">
      <c r="A9787" t="s">
        <v>350</v>
      </c>
      <c r="B9787">
        <v>2.0354999999999999E-7</v>
      </c>
      <c r="C9787" t="s">
        <v>359</v>
      </c>
      <c r="D9787" t="s">
        <v>15</v>
      </c>
      <c r="F9787" t="s">
        <v>36</v>
      </c>
      <c r="G9787">
        <v>2</v>
      </c>
      <c r="H9787">
        <v>-15.40735416199742</v>
      </c>
      <c r="I9787">
        <v>9.798894162072011E-2</v>
      </c>
      <c r="J9787" t="s">
        <v>340</v>
      </c>
      <c r="L9787" t="s">
        <v>350</v>
      </c>
    </row>
    <row r="9788" spans="1:12" x14ac:dyDescent="0.2">
      <c r="A9788" t="s">
        <v>351</v>
      </c>
      <c r="B9788">
        <v>6.4681999999999996E-9</v>
      </c>
      <c r="C9788" t="s">
        <v>359</v>
      </c>
      <c r="D9788" t="s">
        <v>15</v>
      </c>
      <c r="F9788" t="s">
        <v>36</v>
      </c>
      <c r="G9788">
        <v>2</v>
      </c>
      <c r="H9788">
        <v>-18.856367974250119</v>
      </c>
      <c r="I9788">
        <v>9.798894162072011E-2</v>
      </c>
      <c r="J9788" t="s">
        <v>340</v>
      </c>
      <c r="L9788" t="s">
        <v>351</v>
      </c>
    </row>
    <row r="9789" spans="1:12" x14ac:dyDescent="0.2">
      <c r="A9789" t="s">
        <v>352</v>
      </c>
      <c r="B9789">
        <v>1.078E-7</v>
      </c>
      <c r="C9789" t="s">
        <v>359</v>
      </c>
      <c r="D9789" t="s">
        <v>15</v>
      </c>
      <c r="F9789" t="s">
        <v>36</v>
      </c>
      <c r="G9789">
        <v>2</v>
      </c>
      <c r="H9789">
        <v>-16.042988178471511</v>
      </c>
      <c r="I9789">
        <v>9.798894162072011E-2</v>
      </c>
      <c r="J9789" t="s">
        <v>340</v>
      </c>
      <c r="L9789" t="s">
        <v>352</v>
      </c>
    </row>
    <row r="9790" spans="1:12" x14ac:dyDescent="0.2">
      <c r="A9790" t="s">
        <v>442</v>
      </c>
      <c r="B9790">
        <v>2.0720999999999999E-3</v>
      </c>
      <c r="C9790" t="s">
        <v>42</v>
      </c>
      <c r="D9790" t="s">
        <v>16</v>
      </c>
      <c r="F9790" t="s">
        <v>36</v>
      </c>
      <c r="G9790">
        <v>2</v>
      </c>
      <c r="H9790">
        <v>-6.1791926932012373</v>
      </c>
      <c r="I9790">
        <v>4.3409845976280087E-2</v>
      </c>
      <c r="J9790" t="s">
        <v>353</v>
      </c>
      <c r="L9790" t="s">
        <v>443</v>
      </c>
    </row>
    <row r="9791" spans="1:12" x14ac:dyDescent="0.2">
      <c r="A9791" t="s">
        <v>354</v>
      </c>
      <c r="B9791">
        <v>-1.8648999999999999E-6</v>
      </c>
      <c r="C9791" t="s">
        <v>49</v>
      </c>
      <c r="D9791" t="s">
        <v>250</v>
      </c>
      <c r="F9791" t="s">
        <v>36</v>
      </c>
      <c r="G9791">
        <v>2</v>
      </c>
      <c r="H9791">
        <v>-13.19230312560901</v>
      </c>
      <c r="I9791">
        <v>4.3409845976280087E-2</v>
      </c>
      <c r="J9791" t="s">
        <v>353</v>
      </c>
      <c r="K9791" t="b">
        <v>1</v>
      </c>
      <c r="L9791" t="s">
        <v>355</v>
      </c>
    </row>
    <row r="9793" spans="1:19" s="2" customFormat="1" x14ac:dyDescent="0.2">
      <c r="A9793" s="2" t="s">
        <v>2</v>
      </c>
      <c r="B9793" s="2" t="s">
        <v>1459</v>
      </c>
    </row>
    <row r="9794" spans="1:19" x14ac:dyDescent="0.2">
      <c r="A9794" t="s">
        <v>4</v>
      </c>
      <c r="B9794" t="s">
        <v>404</v>
      </c>
    </row>
    <row r="9795" spans="1:19" x14ac:dyDescent="0.2">
      <c r="A9795" t="s">
        <v>6</v>
      </c>
      <c r="B9795" t="s">
        <v>1638</v>
      </c>
    </row>
    <row r="9796" spans="1:19" x14ac:dyDescent="0.2">
      <c r="A9796" t="s">
        <v>8</v>
      </c>
      <c r="B9796">
        <v>1</v>
      </c>
    </row>
    <row r="9797" spans="1:19" x14ac:dyDescent="0.2">
      <c r="A9797" t="s">
        <v>9</v>
      </c>
      <c r="B9797" t="s">
        <v>73</v>
      </c>
    </row>
    <row r="9798" spans="1:19" x14ac:dyDescent="0.2">
      <c r="A9798" t="s">
        <v>11</v>
      </c>
      <c r="B9798" t="s">
        <v>12</v>
      </c>
    </row>
    <row r="9799" spans="1:19" x14ac:dyDescent="0.2">
      <c r="A9799" t="s">
        <v>13</v>
      </c>
      <c r="B9799" t="s">
        <v>14</v>
      </c>
    </row>
    <row r="9800" spans="1:19" x14ac:dyDescent="0.2">
      <c r="A9800" t="s">
        <v>15</v>
      </c>
      <c r="B9800" t="s">
        <v>53</v>
      </c>
    </row>
    <row r="9801" spans="1:19" x14ac:dyDescent="0.2">
      <c r="A9801" t="s">
        <v>17</v>
      </c>
    </row>
    <row r="9802" spans="1:19" s="2" customFormat="1" x14ac:dyDescent="0.2">
      <c r="A9802" s="2" t="s">
        <v>18</v>
      </c>
      <c r="B9802" s="2" t="s">
        <v>19</v>
      </c>
      <c r="C9802" s="2" t="s">
        <v>6</v>
      </c>
      <c r="D9802" s="2" t="s">
        <v>15</v>
      </c>
      <c r="E9802" s="2" t="s">
        <v>20</v>
      </c>
      <c r="F9802" s="2" t="s">
        <v>13</v>
      </c>
      <c r="G9802" s="2" t="s">
        <v>21</v>
      </c>
      <c r="H9802" s="2" t="s">
        <v>9</v>
      </c>
      <c r="I9802" s="2" t="s">
        <v>4</v>
      </c>
      <c r="J9802" s="2" t="s">
        <v>1925</v>
      </c>
      <c r="K9802" s="2" t="s">
        <v>1998</v>
      </c>
      <c r="L9802" s="2" t="s">
        <v>2002</v>
      </c>
      <c r="M9802" s="2" t="s">
        <v>2001</v>
      </c>
      <c r="O9802" s="2" t="s">
        <v>2000</v>
      </c>
      <c r="P9802" s="2" t="s">
        <v>2004</v>
      </c>
      <c r="Q9802" s="2" t="s">
        <v>1502</v>
      </c>
      <c r="R9802" s="2" t="s">
        <v>2005</v>
      </c>
      <c r="S9802" s="2" t="s">
        <v>2006</v>
      </c>
    </row>
    <row r="9803" spans="1:19" x14ac:dyDescent="0.2">
      <c r="A9803" t="s">
        <v>335</v>
      </c>
      <c r="B9803">
        <v>3.8502999999999998</v>
      </c>
      <c r="D9803" t="s">
        <v>30</v>
      </c>
      <c r="E9803" t="s">
        <v>336</v>
      </c>
      <c r="F9803" t="s">
        <v>27</v>
      </c>
      <c r="G9803">
        <v>0</v>
      </c>
      <c r="I9803" t="s">
        <v>337</v>
      </c>
    </row>
    <row r="9804" spans="1:19" x14ac:dyDescent="0.2">
      <c r="A9804" t="s">
        <v>29</v>
      </c>
      <c r="B9804">
        <v>0.25026999999999999</v>
      </c>
      <c r="D9804" t="s">
        <v>30</v>
      </c>
      <c r="E9804" t="s">
        <v>31</v>
      </c>
      <c r="F9804" t="s">
        <v>27</v>
      </c>
      <c r="G9804">
        <v>0</v>
      </c>
      <c r="I9804" t="s">
        <v>338</v>
      </c>
    </row>
    <row r="9805" spans="1:19" x14ac:dyDescent="0.2">
      <c r="A9805" t="s">
        <v>1459</v>
      </c>
      <c r="B9805">
        <v>1</v>
      </c>
      <c r="C9805" t="str">
        <f>B9795</f>
        <v>CR</v>
      </c>
      <c r="D9805" t="s">
        <v>53</v>
      </c>
      <c r="E9805" t="s">
        <v>339</v>
      </c>
      <c r="F9805" t="s">
        <v>33</v>
      </c>
      <c r="G9805">
        <v>0</v>
      </c>
      <c r="H9805" t="s">
        <v>73</v>
      </c>
      <c r="J9805">
        <f>VLOOKUP(C9805,'extension - production vol'!$B$6:$D$235,3,0)</f>
        <v>2.5419999999999998</v>
      </c>
    </row>
    <row r="9806" spans="1:19" x14ac:dyDescent="0.2">
      <c r="A9806" t="s">
        <v>1439</v>
      </c>
      <c r="B9806">
        <v>6.4265290829504533E-9</v>
      </c>
      <c r="C9806" t="s">
        <v>49</v>
      </c>
      <c r="D9806" t="s">
        <v>15</v>
      </c>
      <c r="F9806" t="s">
        <v>36</v>
      </c>
      <c r="G9806">
        <v>0</v>
      </c>
      <c r="H9806" t="s">
        <v>1439</v>
      </c>
      <c r="I9806" t="s">
        <v>340</v>
      </c>
    </row>
    <row r="9807" spans="1:19" x14ac:dyDescent="0.2">
      <c r="A9807" t="s">
        <v>1440</v>
      </c>
      <c r="B9807">
        <v>7.9051994914169298E-8</v>
      </c>
      <c r="C9807" t="s">
        <v>49</v>
      </c>
      <c r="D9807" t="s">
        <v>15</v>
      </c>
      <c r="F9807" t="s">
        <v>36</v>
      </c>
      <c r="G9807">
        <v>0</v>
      </c>
      <c r="H9807" t="s">
        <v>1440</v>
      </c>
      <c r="I9807" t="s">
        <v>340</v>
      </c>
    </row>
    <row r="9808" spans="1:19" x14ac:dyDescent="0.2">
      <c r="A9808" t="s">
        <v>1441</v>
      </c>
      <c r="B9808">
        <v>4.3905136743696912E-9</v>
      </c>
      <c r="C9808" t="s">
        <v>35</v>
      </c>
      <c r="D9808" t="s">
        <v>15</v>
      </c>
      <c r="F9808" t="s">
        <v>36</v>
      </c>
      <c r="G9808">
        <v>0</v>
      </c>
      <c r="H9808" t="s">
        <v>1441</v>
      </c>
      <c r="I9808" t="s">
        <v>340</v>
      </c>
    </row>
    <row r="9809" spans="1:9" x14ac:dyDescent="0.2">
      <c r="A9809" t="s">
        <v>1442</v>
      </c>
      <c r="B9809">
        <v>1.0521308675626849E-7</v>
      </c>
      <c r="C9809" t="s">
        <v>35</v>
      </c>
      <c r="D9809" t="s">
        <v>15</v>
      </c>
      <c r="F9809" t="s">
        <v>36</v>
      </c>
      <c r="G9809">
        <v>0</v>
      </c>
      <c r="H9809" t="s">
        <v>1442</v>
      </c>
      <c r="I9809" t="s">
        <v>340</v>
      </c>
    </row>
    <row r="9810" spans="1:9" x14ac:dyDescent="0.2">
      <c r="A9810" t="s">
        <v>341</v>
      </c>
      <c r="B9810">
        <v>2.1036182300075951E-7</v>
      </c>
      <c r="C9810" t="s">
        <v>35</v>
      </c>
      <c r="D9810" t="s">
        <v>15</v>
      </c>
      <c r="F9810" t="s">
        <v>36</v>
      </c>
      <c r="G9810">
        <v>0</v>
      </c>
      <c r="H9810" t="s">
        <v>341</v>
      </c>
      <c r="I9810" t="s">
        <v>340</v>
      </c>
    </row>
    <row r="9811" spans="1:9" x14ac:dyDescent="0.2">
      <c r="A9811" t="s">
        <v>342</v>
      </c>
      <c r="B9811">
        <v>2.1036182300075951E-7</v>
      </c>
      <c r="C9811" t="s">
        <v>35</v>
      </c>
      <c r="D9811" t="s">
        <v>15</v>
      </c>
      <c r="F9811" t="s">
        <v>36</v>
      </c>
      <c r="G9811">
        <v>0</v>
      </c>
      <c r="H9811" t="s">
        <v>342</v>
      </c>
      <c r="I9811" t="s">
        <v>340</v>
      </c>
    </row>
    <row r="9812" spans="1:9" x14ac:dyDescent="0.2">
      <c r="A9812" t="s">
        <v>343</v>
      </c>
      <c r="B9812">
        <v>1.161457169463653E-7</v>
      </c>
      <c r="C9812" t="s">
        <v>35</v>
      </c>
      <c r="D9812" t="s">
        <v>15</v>
      </c>
      <c r="F9812" t="s">
        <v>36</v>
      </c>
      <c r="G9812">
        <v>0</v>
      </c>
      <c r="H9812" t="s">
        <v>343</v>
      </c>
      <c r="I9812" t="s">
        <v>340</v>
      </c>
    </row>
    <row r="9813" spans="1:9" x14ac:dyDescent="0.2">
      <c r="A9813" t="s">
        <v>344</v>
      </c>
      <c r="B9813">
        <v>1.161457169463653E-7</v>
      </c>
      <c r="C9813" t="s">
        <v>35</v>
      </c>
      <c r="D9813" t="s">
        <v>15</v>
      </c>
      <c r="F9813" t="s">
        <v>36</v>
      </c>
      <c r="G9813">
        <v>0</v>
      </c>
      <c r="H9813" t="s">
        <v>344</v>
      </c>
      <c r="I9813" t="s">
        <v>340</v>
      </c>
    </row>
    <row r="9814" spans="1:9" x14ac:dyDescent="0.2">
      <c r="A9814" t="s">
        <v>345</v>
      </c>
      <c r="B9814">
        <v>2.1895696433061281E-6</v>
      </c>
      <c r="C9814" t="s">
        <v>35</v>
      </c>
      <c r="D9814" t="s">
        <v>15</v>
      </c>
      <c r="F9814" t="s">
        <v>36</v>
      </c>
      <c r="G9814">
        <v>0</v>
      </c>
      <c r="H9814" t="s">
        <v>345</v>
      </c>
      <c r="I9814" t="s">
        <v>340</v>
      </c>
    </row>
    <row r="9815" spans="1:9" x14ac:dyDescent="0.2">
      <c r="A9815" t="s">
        <v>346</v>
      </c>
      <c r="B9815">
        <v>1.2113722961667671E-6</v>
      </c>
      <c r="C9815" t="s">
        <v>35</v>
      </c>
      <c r="D9815" t="s">
        <v>15</v>
      </c>
      <c r="F9815" t="s">
        <v>36</v>
      </c>
      <c r="G9815">
        <v>0</v>
      </c>
      <c r="H9815" t="s">
        <v>346</v>
      </c>
      <c r="I9815" t="s">
        <v>340</v>
      </c>
    </row>
    <row r="9816" spans="1:9" x14ac:dyDescent="0.2">
      <c r="A9816" t="s">
        <v>347</v>
      </c>
      <c r="B9816">
        <v>1.5412295411323661E-7</v>
      </c>
      <c r="C9816" t="s">
        <v>49</v>
      </c>
      <c r="D9816" t="s">
        <v>15</v>
      </c>
      <c r="F9816" t="s">
        <v>36</v>
      </c>
      <c r="G9816">
        <v>0</v>
      </c>
      <c r="H9816" t="s">
        <v>347</v>
      </c>
      <c r="I9816" t="s">
        <v>340</v>
      </c>
    </row>
    <row r="9817" spans="1:9" x14ac:dyDescent="0.2">
      <c r="A9817" t="s">
        <v>348</v>
      </c>
      <c r="B9817">
        <v>3.281510868019834E-9</v>
      </c>
      <c r="C9817" t="s">
        <v>49</v>
      </c>
      <c r="D9817" t="s">
        <v>15</v>
      </c>
      <c r="F9817" t="s">
        <v>36</v>
      </c>
      <c r="G9817">
        <v>0</v>
      </c>
      <c r="H9817" t="s">
        <v>348</v>
      </c>
      <c r="I9817" t="s">
        <v>340</v>
      </c>
    </row>
    <row r="9818" spans="1:9" x14ac:dyDescent="0.2">
      <c r="A9818" t="s">
        <v>349</v>
      </c>
      <c r="B9818">
        <v>9.554485716244923E-8</v>
      </c>
      <c r="C9818" t="s">
        <v>35</v>
      </c>
      <c r="D9818" t="s">
        <v>15</v>
      </c>
      <c r="F9818" t="s">
        <v>36</v>
      </c>
      <c r="G9818">
        <v>0</v>
      </c>
      <c r="H9818" t="s">
        <v>349</v>
      </c>
      <c r="I9818" t="s">
        <v>340</v>
      </c>
    </row>
    <row r="9819" spans="1:9" x14ac:dyDescent="0.2">
      <c r="A9819" t="s">
        <v>350</v>
      </c>
      <c r="B9819">
        <v>2.2976263270017552E-6</v>
      </c>
      <c r="C9819" t="s">
        <v>35</v>
      </c>
      <c r="D9819" t="s">
        <v>15</v>
      </c>
      <c r="F9819" t="s">
        <v>36</v>
      </c>
      <c r="G9819">
        <v>0</v>
      </c>
      <c r="H9819" t="s">
        <v>350</v>
      </c>
      <c r="I9819" t="s">
        <v>340</v>
      </c>
    </row>
    <row r="9820" spans="1:9" x14ac:dyDescent="0.2">
      <c r="A9820" t="s">
        <v>351</v>
      </c>
      <c r="B9820">
        <v>5.3061518888431617E-8</v>
      </c>
      <c r="C9820" t="s">
        <v>35</v>
      </c>
      <c r="D9820" t="s">
        <v>15</v>
      </c>
      <c r="F9820" t="s">
        <v>36</v>
      </c>
      <c r="G9820">
        <v>0</v>
      </c>
      <c r="H9820" t="s">
        <v>351</v>
      </c>
      <c r="I9820" t="s">
        <v>340</v>
      </c>
    </row>
    <row r="9821" spans="1:9" x14ac:dyDescent="0.2">
      <c r="A9821" t="s">
        <v>352</v>
      </c>
      <c r="B9821">
        <v>1.2739314288326559E-6</v>
      </c>
      <c r="C9821" t="s">
        <v>35</v>
      </c>
      <c r="D9821" t="s">
        <v>15</v>
      </c>
      <c r="F9821" t="s">
        <v>36</v>
      </c>
      <c r="G9821">
        <v>0</v>
      </c>
      <c r="H9821" t="s">
        <v>352</v>
      </c>
      <c r="I9821" t="s">
        <v>340</v>
      </c>
    </row>
    <row r="9822" spans="1:9" x14ac:dyDescent="0.2">
      <c r="A9822" t="s">
        <v>442</v>
      </c>
      <c r="B9822">
        <v>3.7025999999999999E-3</v>
      </c>
      <c r="C9822" t="s">
        <v>42</v>
      </c>
      <c r="D9822" t="s">
        <v>16</v>
      </c>
      <c r="F9822" t="s">
        <v>36</v>
      </c>
      <c r="G9822">
        <v>0</v>
      </c>
      <c r="H9822" t="s">
        <v>443</v>
      </c>
      <c r="I9822" t="s">
        <v>353</v>
      </c>
    </row>
    <row r="9823" spans="1:9" x14ac:dyDescent="0.2">
      <c r="A9823" t="s">
        <v>354</v>
      </c>
      <c r="B9823">
        <v>-3.3322999999999998E-6</v>
      </c>
      <c r="C9823" t="s">
        <v>49</v>
      </c>
      <c r="D9823" t="s">
        <v>250</v>
      </c>
      <c r="F9823" t="s">
        <v>36</v>
      </c>
      <c r="G9823">
        <v>0</v>
      </c>
      <c r="H9823" t="s">
        <v>355</v>
      </c>
      <c r="I9823" t="s">
        <v>353</v>
      </c>
    </row>
    <row r="9825" spans="1:19" s="2" customFormat="1" x14ac:dyDescent="0.2">
      <c r="A9825" s="2" t="s">
        <v>2</v>
      </c>
      <c r="B9825" s="2" t="s">
        <v>1460</v>
      </c>
    </row>
    <row r="9826" spans="1:19" x14ac:dyDescent="0.2">
      <c r="A9826" t="s">
        <v>4</v>
      </c>
      <c r="B9826" t="s">
        <v>404</v>
      </c>
    </row>
    <row r="9827" spans="1:19" x14ac:dyDescent="0.2">
      <c r="A9827" t="s">
        <v>6</v>
      </c>
      <c r="B9827" t="s">
        <v>1638</v>
      </c>
    </row>
    <row r="9828" spans="1:19" x14ac:dyDescent="0.2">
      <c r="A9828" t="s">
        <v>8</v>
      </c>
      <c r="B9828">
        <v>1</v>
      </c>
    </row>
    <row r="9829" spans="1:19" x14ac:dyDescent="0.2">
      <c r="A9829" t="s">
        <v>9</v>
      </c>
      <c r="B9829" t="s">
        <v>73</v>
      </c>
    </row>
    <row r="9830" spans="1:19" x14ac:dyDescent="0.2">
      <c r="A9830" t="s">
        <v>11</v>
      </c>
      <c r="B9830" t="s">
        <v>12</v>
      </c>
    </row>
    <row r="9831" spans="1:19" x14ac:dyDescent="0.2">
      <c r="A9831" t="s">
        <v>13</v>
      </c>
      <c r="B9831" t="s">
        <v>14</v>
      </c>
    </row>
    <row r="9832" spans="1:19" x14ac:dyDescent="0.2">
      <c r="A9832" t="s">
        <v>15</v>
      </c>
      <c r="B9832" t="s">
        <v>53</v>
      </c>
    </row>
    <row r="9833" spans="1:19" x14ac:dyDescent="0.2">
      <c r="A9833" t="s">
        <v>17</v>
      </c>
    </row>
    <row r="9834" spans="1:19" s="2" customFormat="1" x14ac:dyDescent="0.2">
      <c r="A9834" s="2" t="s">
        <v>18</v>
      </c>
      <c r="B9834" s="2" t="s">
        <v>19</v>
      </c>
      <c r="C9834" s="2" t="s">
        <v>6</v>
      </c>
      <c r="D9834" s="2" t="s">
        <v>15</v>
      </c>
      <c r="E9834" s="2" t="s">
        <v>20</v>
      </c>
      <c r="F9834" s="2" t="s">
        <v>13</v>
      </c>
      <c r="G9834" s="2" t="s">
        <v>21</v>
      </c>
      <c r="H9834" s="2" t="s">
        <v>9</v>
      </c>
      <c r="I9834" s="2" t="s">
        <v>4</v>
      </c>
      <c r="J9834" s="2" t="s">
        <v>1925</v>
      </c>
      <c r="K9834" s="2" t="s">
        <v>1998</v>
      </c>
      <c r="L9834" s="2" t="s">
        <v>2002</v>
      </c>
      <c r="M9834" s="2" t="s">
        <v>2001</v>
      </c>
      <c r="O9834" s="2" t="s">
        <v>2000</v>
      </c>
      <c r="P9834" s="2" t="s">
        <v>2004</v>
      </c>
      <c r="Q9834" s="2" t="s">
        <v>1502</v>
      </c>
      <c r="R9834" s="2" t="s">
        <v>2005</v>
      </c>
      <c r="S9834" s="2" t="s">
        <v>2006</v>
      </c>
    </row>
    <row r="9835" spans="1:19" x14ac:dyDescent="0.2">
      <c r="A9835" t="s">
        <v>335</v>
      </c>
      <c r="B9835">
        <v>3.8502999999999998</v>
      </c>
      <c r="D9835" t="s">
        <v>30</v>
      </c>
      <c r="E9835" t="s">
        <v>336</v>
      </c>
      <c r="F9835" t="s">
        <v>27</v>
      </c>
      <c r="G9835">
        <v>0</v>
      </c>
      <c r="I9835" t="s">
        <v>337</v>
      </c>
    </row>
    <row r="9836" spans="1:19" x14ac:dyDescent="0.2">
      <c r="A9836" t="s">
        <v>29</v>
      </c>
      <c r="B9836">
        <v>0.25026999999999999</v>
      </c>
      <c r="D9836" t="s">
        <v>30</v>
      </c>
      <c r="E9836" t="s">
        <v>31</v>
      </c>
      <c r="F9836" t="s">
        <v>27</v>
      </c>
      <c r="G9836">
        <v>0</v>
      </c>
      <c r="I9836" t="s">
        <v>338</v>
      </c>
    </row>
    <row r="9837" spans="1:19" x14ac:dyDescent="0.2">
      <c r="A9837" t="s">
        <v>1460</v>
      </c>
      <c r="B9837">
        <v>1</v>
      </c>
      <c r="C9837" t="str">
        <f>B9827</f>
        <v>CR</v>
      </c>
      <c r="D9837" t="s">
        <v>53</v>
      </c>
      <c r="E9837" t="s">
        <v>339</v>
      </c>
      <c r="F9837" t="s">
        <v>33</v>
      </c>
      <c r="G9837">
        <v>0</v>
      </c>
      <c r="H9837" t="s">
        <v>73</v>
      </c>
      <c r="J9837">
        <f>VLOOKUP(C9837,'extension - production vol'!$B$6:$D$235,3,0)</f>
        <v>2.5419999999999998</v>
      </c>
    </row>
    <row r="9838" spans="1:19" x14ac:dyDescent="0.2">
      <c r="A9838" t="s">
        <v>1434</v>
      </c>
      <c r="B9838">
        <v>3.3521534714391271E-8</v>
      </c>
      <c r="C9838" t="s">
        <v>49</v>
      </c>
      <c r="D9838" t="s">
        <v>15</v>
      </c>
      <c r="F9838" t="s">
        <v>36</v>
      </c>
      <c r="G9838">
        <v>0</v>
      </c>
      <c r="H9838" t="s">
        <v>1434</v>
      </c>
      <c r="I9838" t="s">
        <v>340</v>
      </c>
    </row>
    <row r="9839" spans="1:19" x14ac:dyDescent="0.2">
      <c r="A9839" t="s">
        <v>1435</v>
      </c>
      <c r="B9839">
        <v>1.7708617649119798E-8</v>
      </c>
      <c r="C9839" t="s">
        <v>49</v>
      </c>
      <c r="D9839" t="s">
        <v>15</v>
      </c>
      <c r="F9839" t="s">
        <v>36</v>
      </c>
      <c r="G9839">
        <v>0</v>
      </c>
      <c r="H9839" t="s">
        <v>1435</v>
      </c>
      <c r="I9839" t="s">
        <v>340</v>
      </c>
    </row>
    <row r="9840" spans="1:19" x14ac:dyDescent="0.2">
      <c r="A9840" t="s">
        <v>1452</v>
      </c>
      <c r="B9840">
        <v>3.0570455872195341E-10</v>
      </c>
      <c r="C9840" t="s">
        <v>35</v>
      </c>
      <c r="D9840" t="s">
        <v>15</v>
      </c>
      <c r="F9840" t="s">
        <v>36</v>
      </c>
      <c r="G9840">
        <v>0</v>
      </c>
      <c r="H9840" t="s">
        <v>1452</v>
      </c>
      <c r="I9840" t="s">
        <v>340</v>
      </c>
    </row>
    <row r="9841" spans="1:9" x14ac:dyDescent="0.2">
      <c r="A9841" t="s">
        <v>1453</v>
      </c>
      <c r="B9841">
        <v>3.7018911407736551E-10</v>
      </c>
      <c r="C9841" t="s">
        <v>35</v>
      </c>
      <c r="D9841" t="s">
        <v>15</v>
      </c>
      <c r="F9841" t="s">
        <v>36</v>
      </c>
      <c r="G9841">
        <v>0</v>
      </c>
      <c r="H9841" t="s">
        <v>1453</v>
      </c>
      <c r="I9841" t="s">
        <v>340</v>
      </c>
    </row>
    <row r="9842" spans="1:9" x14ac:dyDescent="0.2">
      <c r="A9842" t="s">
        <v>1454</v>
      </c>
      <c r="B9842">
        <v>4.824400067330827E-11</v>
      </c>
      <c r="C9842" t="s">
        <v>35</v>
      </c>
      <c r="D9842" t="s">
        <v>15</v>
      </c>
      <c r="F9842" t="s">
        <v>36</v>
      </c>
      <c r="G9842">
        <v>0</v>
      </c>
      <c r="H9842" t="s">
        <v>1454</v>
      </c>
      <c r="I9842" t="s">
        <v>340</v>
      </c>
    </row>
    <row r="9843" spans="1:9" x14ac:dyDescent="0.2">
      <c r="A9843" t="s">
        <v>1455</v>
      </c>
      <c r="B9843">
        <v>9.7920991465625702E-9</v>
      </c>
      <c r="C9843" t="s">
        <v>35</v>
      </c>
      <c r="D9843" t="s">
        <v>15</v>
      </c>
      <c r="F9843" t="s">
        <v>36</v>
      </c>
      <c r="G9843">
        <v>0</v>
      </c>
      <c r="H9843" t="s">
        <v>1455</v>
      </c>
      <c r="I9843" t="s">
        <v>340</v>
      </c>
    </row>
    <row r="9844" spans="1:9" x14ac:dyDescent="0.2">
      <c r="A9844" t="s">
        <v>1456</v>
      </c>
      <c r="B9844">
        <v>5.1826475970831156E-9</v>
      </c>
      <c r="C9844" t="s">
        <v>35</v>
      </c>
      <c r="D9844" t="s">
        <v>15</v>
      </c>
      <c r="F9844" t="s">
        <v>36</v>
      </c>
      <c r="G9844">
        <v>0</v>
      </c>
      <c r="H9844" t="s">
        <v>1456</v>
      </c>
      <c r="I9844" t="s">
        <v>340</v>
      </c>
    </row>
    <row r="9845" spans="1:9" x14ac:dyDescent="0.2">
      <c r="A9845" t="s">
        <v>1461</v>
      </c>
      <c r="B9845">
        <v>5.3404337904433668E-9</v>
      </c>
      <c r="C9845" t="s">
        <v>49</v>
      </c>
      <c r="D9845" t="s">
        <v>15</v>
      </c>
      <c r="F9845" t="s">
        <v>36</v>
      </c>
      <c r="G9845">
        <v>0</v>
      </c>
      <c r="H9845" t="s">
        <v>1461</v>
      </c>
      <c r="I9845" t="s">
        <v>340</v>
      </c>
    </row>
    <row r="9846" spans="1:9" x14ac:dyDescent="0.2">
      <c r="A9846" t="s">
        <v>1457</v>
      </c>
      <c r="B9846">
        <v>6.2434324500307844E-8</v>
      </c>
      <c r="C9846" t="s">
        <v>49</v>
      </c>
      <c r="D9846" t="s">
        <v>15</v>
      </c>
      <c r="F9846" t="s">
        <v>36</v>
      </c>
      <c r="G9846">
        <v>0</v>
      </c>
      <c r="H9846" t="s">
        <v>1457</v>
      </c>
      <c r="I9846" t="s">
        <v>340</v>
      </c>
    </row>
    <row r="9847" spans="1:9" x14ac:dyDescent="0.2">
      <c r="A9847" t="s">
        <v>1462</v>
      </c>
      <c r="B9847">
        <v>1.9816111689228142E-9</v>
      </c>
      <c r="C9847" t="s">
        <v>49</v>
      </c>
      <c r="D9847" t="s">
        <v>15</v>
      </c>
      <c r="F9847" t="s">
        <v>36</v>
      </c>
      <c r="G9847">
        <v>0</v>
      </c>
      <c r="H9847" t="s">
        <v>1462</v>
      </c>
      <c r="I9847" t="s">
        <v>340</v>
      </c>
    </row>
    <row r="9848" spans="1:9" x14ac:dyDescent="0.2">
      <c r="A9848" t="s">
        <v>1458</v>
      </c>
      <c r="B9848">
        <v>3.3001000093019847E-8</v>
      </c>
      <c r="C9848" t="s">
        <v>49</v>
      </c>
      <c r="D9848" t="s">
        <v>15</v>
      </c>
      <c r="F9848" t="s">
        <v>36</v>
      </c>
      <c r="G9848">
        <v>0</v>
      </c>
      <c r="H9848" t="s">
        <v>1458</v>
      </c>
      <c r="I9848" t="s">
        <v>340</v>
      </c>
    </row>
    <row r="9849" spans="1:9" x14ac:dyDescent="0.2">
      <c r="A9849" t="s">
        <v>442</v>
      </c>
      <c r="B9849">
        <v>3.7025999999999999E-3</v>
      </c>
      <c r="C9849" t="s">
        <v>42</v>
      </c>
      <c r="D9849" t="s">
        <v>16</v>
      </c>
      <c r="F9849" t="s">
        <v>36</v>
      </c>
      <c r="G9849">
        <v>0</v>
      </c>
      <c r="H9849" t="s">
        <v>443</v>
      </c>
      <c r="I9849" t="s">
        <v>353</v>
      </c>
    </row>
    <row r="9850" spans="1:9" x14ac:dyDescent="0.2">
      <c r="A9850" t="s">
        <v>354</v>
      </c>
      <c r="B9850">
        <v>-3.3322999999999998E-6</v>
      </c>
      <c r="C9850" t="s">
        <v>49</v>
      </c>
      <c r="D9850" t="s">
        <v>250</v>
      </c>
      <c r="F9850" t="s">
        <v>36</v>
      </c>
      <c r="G9850">
        <v>0</v>
      </c>
      <c r="H9850" t="s">
        <v>355</v>
      </c>
      <c r="I9850" t="s">
        <v>353</v>
      </c>
    </row>
    <row r="9852" spans="1:9" s="2" customFormat="1" x14ac:dyDescent="0.2">
      <c r="A9852" s="2" t="s">
        <v>2</v>
      </c>
      <c r="B9852" s="2" t="s">
        <v>332</v>
      </c>
    </row>
    <row r="9853" spans="1:9" x14ac:dyDescent="0.2">
      <c r="A9853" t="s">
        <v>4</v>
      </c>
      <c r="B9853" t="s">
        <v>356</v>
      </c>
    </row>
    <row r="9854" spans="1:9" x14ac:dyDescent="0.2">
      <c r="A9854" t="s">
        <v>6</v>
      </c>
      <c r="B9854" t="s">
        <v>1638</v>
      </c>
    </row>
    <row r="9855" spans="1:9" x14ac:dyDescent="0.2">
      <c r="A9855" t="s">
        <v>8</v>
      </c>
      <c r="B9855">
        <v>1</v>
      </c>
    </row>
    <row r="9856" spans="1:9" x14ac:dyDescent="0.2">
      <c r="A9856" t="s">
        <v>9</v>
      </c>
      <c r="B9856" t="s">
        <v>73</v>
      </c>
    </row>
    <row r="9857" spans="1:22" x14ac:dyDescent="0.2">
      <c r="A9857" t="s">
        <v>11</v>
      </c>
      <c r="B9857" t="s">
        <v>12</v>
      </c>
    </row>
    <row r="9858" spans="1:22" x14ac:dyDescent="0.2">
      <c r="A9858" t="s">
        <v>13</v>
      </c>
      <c r="B9858" t="s">
        <v>14</v>
      </c>
    </row>
    <row r="9859" spans="1:22" x14ac:dyDescent="0.2">
      <c r="A9859" t="s">
        <v>15</v>
      </c>
      <c r="B9859" t="s">
        <v>53</v>
      </c>
    </row>
    <row r="9860" spans="1:22" x14ac:dyDescent="0.2">
      <c r="A9860" t="s">
        <v>17</v>
      </c>
    </row>
    <row r="9861" spans="1:22" s="2" customFormat="1" x14ac:dyDescent="0.2">
      <c r="A9861" s="2" t="s">
        <v>18</v>
      </c>
      <c r="B9861" s="2" t="s">
        <v>19</v>
      </c>
      <c r="C9861" s="2" t="s">
        <v>6</v>
      </c>
      <c r="D9861" s="2" t="s">
        <v>15</v>
      </c>
      <c r="E9861" s="2" t="s">
        <v>20</v>
      </c>
      <c r="F9861" s="2" t="s">
        <v>13</v>
      </c>
      <c r="G9861" s="2" t="s">
        <v>21</v>
      </c>
      <c r="H9861" s="2" t="s">
        <v>22</v>
      </c>
      <c r="I9861" s="2" t="s">
        <v>23</v>
      </c>
      <c r="J9861" s="2" t="s">
        <v>4</v>
      </c>
      <c r="K9861" s="2" t="s">
        <v>24</v>
      </c>
      <c r="L9861" s="2" t="s">
        <v>9</v>
      </c>
      <c r="M9861" s="2" t="s">
        <v>1998</v>
      </c>
      <c r="O9861" s="2" t="s">
        <v>2002</v>
      </c>
      <c r="P9861" s="2" t="s">
        <v>2003</v>
      </c>
      <c r="Q9861" s="2" t="s">
        <v>2001</v>
      </c>
      <c r="R9861" s="2" t="s">
        <v>2000</v>
      </c>
      <c r="S9861" s="2" t="s">
        <v>2004</v>
      </c>
      <c r="T9861" s="2" t="s">
        <v>1502</v>
      </c>
      <c r="U9861" s="2" t="s">
        <v>2005</v>
      </c>
      <c r="V9861" s="2" t="s">
        <v>2006</v>
      </c>
    </row>
    <row r="9862" spans="1:22" x14ac:dyDescent="0.2">
      <c r="A9862" t="s">
        <v>335</v>
      </c>
      <c r="B9862">
        <v>3.8502999999999998</v>
      </c>
      <c r="D9862" t="s">
        <v>30</v>
      </c>
      <c r="E9862" t="s">
        <v>336</v>
      </c>
      <c r="F9862" t="s">
        <v>27</v>
      </c>
      <c r="G9862">
        <v>2</v>
      </c>
      <c r="H9862">
        <v>1.348151067341848</v>
      </c>
      <c r="I9862">
        <v>4.3409845976280087E-2</v>
      </c>
      <c r="J9862" t="s">
        <v>337</v>
      </c>
    </row>
    <row r="9863" spans="1:22" x14ac:dyDescent="0.2">
      <c r="A9863" t="s">
        <v>29</v>
      </c>
      <c r="B9863">
        <v>0.25026999999999999</v>
      </c>
      <c r="D9863" t="s">
        <v>30</v>
      </c>
      <c r="E9863" t="s">
        <v>31</v>
      </c>
      <c r="F9863" t="s">
        <v>27</v>
      </c>
      <c r="G9863">
        <v>2</v>
      </c>
      <c r="H9863">
        <v>-1.385214943900327</v>
      </c>
      <c r="I9863">
        <v>2.439508208471609E-2</v>
      </c>
      <c r="J9863" t="s">
        <v>358</v>
      </c>
    </row>
    <row r="9864" spans="1:22" x14ac:dyDescent="0.2">
      <c r="A9864" t="s">
        <v>332</v>
      </c>
      <c r="B9864">
        <v>1</v>
      </c>
      <c r="C9864" t="str">
        <f>B9854</f>
        <v>CR</v>
      </c>
      <c r="D9864" t="s">
        <v>53</v>
      </c>
      <c r="E9864" t="s">
        <v>339</v>
      </c>
      <c r="F9864" t="s">
        <v>33</v>
      </c>
      <c r="G9864">
        <v>0</v>
      </c>
      <c r="H9864">
        <v>1</v>
      </c>
      <c r="L9864" t="s">
        <v>73</v>
      </c>
      <c r="M9864">
        <f>VLOOKUP(C9864,'extension - production vol'!$B$6:$D$235,3,0)</f>
        <v>2.5419999999999998</v>
      </c>
    </row>
    <row r="9865" spans="1:22" x14ac:dyDescent="0.2">
      <c r="A9865" t="s">
        <v>1434</v>
      </c>
      <c r="B9865">
        <v>9.5377999999999999E-9</v>
      </c>
      <c r="C9865" t="s">
        <v>49</v>
      </c>
      <c r="D9865" t="s">
        <v>15</v>
      </c>
      <c r="F9865" t="s">
        <v>36</v>
      </c>
      <c r="G9865">
        <v>2</v>
      </c>
      <c r="H9865">
        <v>-18.46800298604678</v>
      </c>
      <c r="I9865">
        <v>9.798894162072011E-2</v>
      </c>
      <c r="J9865" t="s">
        <v>340</v>
      </c>
      <c r="L9865" t="s">
        <v>1434</v>
      </c>
    </row>
    <row r="9866" spans="1:22" x14ac:dyDescent="0.2">
      <c r="A9866" t="s">
        <v>1435</v>
      </c>
      <c r="B9866">
        <v>5.0512999999999997E-9</v>
      </c>
      <c r="C9866" t="s">
        <v>49</v>
      </c>
      <c r="D9866" t="s">
        <v>15</v>
      </c>
      <c r="F9866" t="s">
        <v>36</v>
      </c>
      <c r="G9866">
        <v>2</v>
      </c>
      <c r="H9866">
        <v>-19.10362020104489</v>
      </c>
      <c r="I9866">
        <v>9.798894162072011E-2</v>
      </c>
      <c r="J9866" t="s">
        <v>340</v>
      </c>
      <c r="L9866" t="s">
        <v>1435</v>
      </c>
    </row>
    <row r="9867" spans="1:22" x14ac:dyDescent="0.2">
      <c r="A9867" t="s">
        <v>1439</v>
      </c>
      <c r="B9867">
        <v>2.7893999999999999E-9</v>
      </c>
      <c r="C9867" t="s">
        <v>49</v>
      </c>
      <c r="D9867" t="s">
        <v>15</v>
      </c>
      <c r="F9867" t="s">
        <v>36</v>
      </c>
      <c r="G9867">
        <v>2</v>
      </c>
      <c r="H9867">
        <v>-19.697439318003951</v>
      </c>
      <c r="I9867">
        <v>9.798894162072011E-2</v>
      </c>
      <c r="J9867" t="s">
        <v>340</v>
      </c>
      <c r="L9867" t="s">
        <v>1439</v>
      </c>
    </row>
    <row r="9868" spans="1:22" x14ac:dyDescent="0.2">
      <c r="A9868" t="s">
        <v>1440</v>
      </c>
      <c r="B9868">
        <v>5.6277000000000002E-8</v>
      </c>
      <c r="C9868" t="s">
        <v>49</v>
      </c>
      <c r="D9868" t="s">
        <v>15</v>
      </c>
      <c r="F9868" t="s">
        <v>36</v>
      </c>
      <c r="G9868">
        <v>2</v>
      </c>
      <c r="H9868">
        <v>-16.692979911025031</v>
      </c>
      <c r="I9868">
        <v>9.798894162072011E-2</v>
      </c>
      <c r="J9868" t="s">
        <v>340</v>
      </c>
      <c r="L9868" t="s">
        <v>1440</v>
      </c>
    </row>
    <row r="9869" spans="1:22" x14ac:dyDescent="0.2">
      <c r="A9869" t="s">
        <v>1441</v>
      </c>
      <c r="B9869">
        <v>4.4043E-10</v>
      </c>
      <c r="C9869" t="s">
        <v>35</v>
      </c>
      <c r="D9869" t="s">
        <v>15</v>
      </c>
      <c r="F9869" t="s">
        <v>36</v>
      </c>
      <c r="G9869">
        <v>2</v>
      </c>
      <c r="H9869">
        <v>-21.54326959350907</v>
      </c>
      <c r="I9869">
        <v>9.798894162072011E-2</v>
      </c>
      <c r="J9869" t="s">
        <v>340</v>
      </c>
      <c r="L9869" t="s">
        <v>1441</v>
      </c>
    </row>
    <row r="9870" spans="1:22" x14ac:dyDescent="0.2">
      <c r="A9870" t="s">
        <v>1442</v>
      </c>
      <c r="B9870">
        <v>7.3404E-9</v>
      </c>
      <c r="C9870" t="s">
        <v>35</v>
      </c>
      <c r="D9870" t="s">
        <v>15</v>
      </c>
      <c r="F9870" t="s">
        <v>36</v>
      </c>
      <c r="G9870">
        <v>2</v>
      </c>
      <c r="H9870">
        <v>-18.729872499892029</v>
      </c>
      <c r="I9870">
        <v>9.798894162072011E-2</v>
      </c>
      <c r="J9870" t="s">
        <v>340</v>
      </c>
      <c r="L9870" t="s">
        <v>1442</v>
      </c>
    </row>
    <row r="9871" spans="1:22" x14ac:dyDescent="0.2">
      <c r="A9871" t="s">
        <v>1452</v>
      </c>
      <c r="B9871">
        <v>3.8934000000000002E-10</v>
      </c>
      <c r="C9871" t="s">
        <v>35</v>
      </c>
      <c r="D9871" t="s">
        <v>15</v>
      </c>
      <c r="F9871" t="s">
        <v>36</v>
      </c>
      <c r="G9871">
        <v>2</v>
      </c>
      <c r="H9871">
        <v>-21.666568118067421</v>
      </c>
      <c r="I9871">
        <v>9.798894162072011E-2</v>
      </c>
      <c r="J9871" t="s">
        <v>340</v>
      </c>
      <c r="L9871" t="s">
        <v>1452</v>
      </c>
    </row>
    <row r="9872" spans="1:22" x14ac:dyDescent="0.2">
      <c r="A9872" t="s">
        <v>1453</v>
      </c>
      <c r="B9872">
        <v>4.7130000000000002E-10</v>
      </c>
      <c r="C9872" t="s">
        <v>35</v>
      </c>
      <c r="D9872" t="s">
        <v>15</v>
      </c>
      <c r="F9872" t="s">
        <v>36</v>
      </c>
      <c r="G9872">
        <v>2</v>
      </c>
      <c r="H9872">
        <v>-21.47552628199886</v>
      </c>
      <c r="I9872">
        <v>9.798894162072011E-2</v>
      </c>
      <c r="J9872" t="s">
        <v>340</v>
      </c>
      <c r="L9872" t="s">
        <v>1453</v>
      </c>
    </row>
    <row r="9873" spans="1:12" x14ac:dyDescent="0.2">
      <c r="A9873" t="s">
        <v>1454</v>
      </c>
      <c r="B9873">
        <v>6.1474000000000004E-11</v>
      </c>
      <c r="C9873" t="s">
        <v>35</v>
      </c>
      <c r="D9873" t="s">
        <v>15</v>
      </c>
      <c r="F9873" t="s">
        <v>36</v>
      </c>
      <c r="G9873">
        <v>2</v>
      </c>
      <c r="H9873">
        <v>-23.51240679473371</v>
      </c>
      <c r="I9873">
        <v>9.798894162072011E-2</v>
      </c>
      <c r="J9873" t="s">
        <v>340</v>
      </c>
      <c r="L9873" t="s">
        <v>1454</v>
      </c>
    </row>
    <row r="9874" spans="1:12" x14ac:dyDescent="0.2">
      <c r="A9874" t="s">
        <v>1455</v>
      </c>
      <c r="B9874">
        <v>1.2458999999999999E-8</v>
      </c>
      <c r="C9874" t="s">
        <v>35</v>
      </c>
      <c r="D9874" t="s">
        <v>15</v>
      </c>
      <c r="F9874" t="s">
        <v>36</v>
      </c>
      <c r="G9874">
        <v>2</v>
      </c>
      <c r="H9874">
        <v>-18.20082258362968</v>
      </c>
      <c r="I9874">
        <v>9.798894162072011E-2</v>
      </c>
      <c r="J9874" t="s">
        <v>340</v>
      </c>
      <c r="L9874" t="s">
        <v>1455</v>
      </c>
    </row>
    <row r="9875" spans="1:12" x14ac:dyDescent="0.2">
      <c r="A9875" t="s">
        <v>1456</v>
      </c>
      <c r="B9875">
        <v>6.5981999999999998E-9</v>
      </c>
      <c r="C9875" t="s">
        <v>35</v>
      </c>
      <c r="D9875" t="s">
        <v>15</v>
      </c>
      <c r="F9875" t="s">
        <v>36</v>
      </c>
      <c r="G9875">
        <v>2</v>
      </c>
      <c r="H9875">
        <v>-18.836468952383601</v>
      </c>
      <c r="I9875">
        <v>9.798894162072011E-2</v>
      </c>
      <c r="J9875" t="s">
        <v>340</v>
      </c>
      <c r="L9875" t="s">
        <v>1456</v>
      </c>
    </row>
    <row r="9876" spans="1:12" x14ac:dyDescent="0.2">
      <c r="A9876" t="s">
        <v>1461</v>
      </c>
      <c r="B9876">
        <v>1.0666E-9</v>
      </c>
      <c r="C9876" t="s">
        <v>49</v>
      </c>
      <c r="D9876" t="s">
        <v>15</v>
      </c>
      <c r="F9876" t="s">
        <v>36</v>
      </c>
      <c r="G9876">
        <v>2</v>
      </c>
      <c r="H9876">
        <v>-20.658789817762049</v>
      </c>
      <c r="I9876">
        <v>9.798894162072011E-2</v>
      </c>
      <c r="J9876" t="s">
        <v>340</v>
      </c>
      <c r="L9876" t="s">
        <v>1461</v>
      </c>
    </row>
    <row r="9877" spans="1:12" x14ac:dyDescent="0.2">
      <c r="A9877" t="s">
        <v>1457</v>
      </c>
      <c r="B9877">
        <v>1.7777000000000001E-8</v>
      </c>
      <c r="C9877" t="s">
        <v>49</v>
      </c>
      <c r="D9877" t="s">
        <v>15</v>
      </c>
      <c r="F9877" t="s">
        <v>36</v>
      </c>
      <c r="G9877">
        <v>2</v>
      </c>
      <c r="H9877">
        <v>-17.845360350005858</v>
      </c>
      <c r="I9877">
        <v>9.798894162072011E-2</v>
      </c>
      <c r="J9877" t="s">
        <v>340</v>
      </c>
      <c r="L9877" t="s">
        <v>1457</v>
      </c>
    </row>
    <row r="9878" spans="1:12" x14ac:dyDescent="0.2">
      <c r="A9878" t="s">
        <v>1462</v>
      </c>
      <c r="B9878">
        <v>5.6487000000000004E-10</v>
      </c>
      <c r="C9878" t="s">
        <v>49</v>
      </c>
      <c r="D9878" t="s">
        <v>15</v>
      </c>
      <c r="F9878" t="s">
        <v>36</v>
      </c>
      <c r="G9878">
        <v>2</v>
      </c>
      <c r="H9878">
        <v>-21.294425499752101</v>
      </c>
      <c r="I9878">
        <v>9.798894162072011E-2</v>
      </c>
      <c r="J9878" t="s">
        <v>340</v>
      </c>
      <c r="L9878" t="s">
        <v>1462</v>
      </c>
    </row>
    <row r="9879" spans="1:12" x14ac:dyDescent="0.2">
      <c r="A9879" t="s">
        <v>1458</v>
      </c>
      <c r="B9879">
        <v>9.4146000000000001E-9</v>
      </c>
      <c r="C9879" t="s">
        <v>49</v>
      </c>
      <c r="D9879" t="s">
        <v>15</v>
      </c>
      <c r="F9879" t="s">
        <v>36</v>
      </c>
      <c r="G9879">
        <v>2</v>
      </c>
      <c r="H9879">
        <v>-18.48100416113547</v>
      </c>
      <c r="I9879">
        <v>9.798894162072011E-2</v>
      </c>
      <c r="J9879" t="s">
        <v>340</v>
      </c>
      <c r="L9879" t="s">
        <v>1458</v>
      </c>
    </row>
    <row r="9880" spans="1:12" x14ac:dyDescent="0.2">
      <c r="A9880" t="s">
        <v>341</v>
      </c>
      <c r="B9880">
        <v>2.3616999999999999E-8</v>
      </c>
      <c r="C9880" t="s">
        <v>359</v>
      </c>
      <c r="D9880" t="s">
        <v>15</v>
      </c>
      <c r="F9880" t="s">
        <v>36</v>
      </c>
      <c r="G9880">
        <v>2</v>
      </c>
      <c r="H9880">
        <v>-17.561299045251399</v>
      </c>
      <c r="I9880">
        <v>9.798894162072011E-2</v>
      </c>
      <c r="J9880" t="s">
        <v>340</v>
      </c>
      <c r="L9880" t="s">
        <v>341</v>
      </c>
    </row>
    <row r="9881" spans="1:12" x14ac:dyDescent="0.2">
      <c r="A9881" t="s">
        <v>342</v>
      </c>
      <c r="B9881">
        <v>2.3616999999999999E-8</v>
      </c>
      <c r="C9881" t="s">
        <v>359</v>
      </c>
      <c r="D9881" t="s">
        <v>15</v>
      </c>
      <c r="F9881" t="s">
        <v>36</v>
      </c>
      <c r="G9881">
        <v>2</v>
      </c>
      <c r="H9881">
        <v>-17.561299045251399</v>
      </c>
      <c r="I9881">
        <v>9.798894162072011E-2</v>
      </c>
      <c r="J9881" t="s">
        <v>340</v>
      </c>
      <c r="L9881" t="s">
        <v>342</v>
      </c>
    </row>
    <row r="9882" spans="1:12" x14ac:dyDescent="0.2">
      <c r="A9882" t="s">
        <v>343</v>
      </c>
      <c r="B9882">
        <v>1.2508E-8</v>
      </c>
      <c r="C9882" t="s">
        <v>359</v>
      </c>
      <c r="D9882" t="s">
        <v>15</v>
      </c>
      <c r="F9882" t="s">
        <v>36</v>
      </c>
      <c r="G9882">
        <v>2</v>
      </c>
      <c r="H9882">
        <v>-18.196897397350821</v>
      </c>
      <c r="I9882">
        <v>9.798894162072011E-2</v>
      </c>
      <c r="J9882" t="s">
        <v>340</v>
      </c>
      <c r="L9882" t="s">
        <v>343</v>
      </c>
    </row>
    <row r="9883" spans="1:12" x14ac:dyDescent="0.2">
      <c r="A9883" t="s">
        <v>344</v>
      </c>
      <c r="B9883">
        <v>1.2508E-8</v>
      </c>
      <c r="C9883" t="s">
        <v>359</v>
      </c>
      <c r="D9883" t="s">
        <v>15</v>
      </c>
      <c r="F9883" t="s">
        <v>36</v>
      </c>
      <c r="G9883">
        <v>2</v>
      </c>
      <c r="H9883">
        <v>-18.196897397350821</v>
      </c>
      <c r="I9883">
        <v>9.798894162072011E-2</v>
      </c>
      <c r="J9883" t="s">
        <v>340</v>
      </c>
      <c r="L9883" t="s">
        <v>344</v>
      </c>
    </row>
    <row r="9884" spans="1:12" x14ac:dyDescent="0.2">
      <c r="A9884" t="s">
        <v>345</v>
      </c>
      <c r="B9884">
        <v>2.4797999999999997E-7</v>
      </c>
      <c r="C9884" t="s">
        <v>359</v>
      </c>
      <c r="D9884" t="s">
        <v>15</v>
      </c>
      <c r="F9884" t="s">
        <v>36</v>
      </c>
      <c r="G9884">
        <v>2</v>
      </c>
      <c r="H9884">
        <v>-15.20991773919472</v>
      </c>
      <c r="I9884">
        <v>9.798894162072011E-2</v>
      </c>
      <c r="J9884" t="s">
        <v>340</v>
      </c>
      <c r="L9884" t="s">
        <v>345</v>
      </c>
    </row>
    <row r="9885" spans="1:12" x14ac:dyDescent="0.2">
      <c r="A9885" t="s">
        <v>346</v>
      </c>
      <c r="B9885">
        <v>1.3133E-7</v>
      </c>
      <c r="C9885" t="s">
        <v>359</v>
      </c>
      <c r="D9885" t="s">
        <v>15</v>
      </c>
      <c r="F9885" t="s">
        <v>36</v>
      </c>
      <c r="G9885">
        <v>2</v>
      </c>
      <c r="H9885">
        <v>-15.845552597349339</v>
      </c>
      <c r="I9885">
        <v>9.798894162072011E-2</v>
      </c>
      <c r="J9885" t="s">
        <v>340</v>
      </c>
      <c r="L9885" t="s">
        <v>346</v>
      </c>
    </row>
    <row r="9886" spans="1:12" x14ac:dyDescent="0.2">
      <c r="A9886" t="s">
        <v>347</v>
      </c>
      <c r="B9886">
        <v>4.6489E-8</v>
      </c>
      <c r="C9886" t="s">
        <v>49</v>
      </c>
      <c r="D9886" t="s">
        <v>15</v>
      </c>
      <c r="F9886" t="s">
        <v>36</v>
      </c>
      <c r="G9886">
        <v>2</v>
      </c>
      <c r="H9886">
        <v>-16.884050111477411</v>
      </c>
      <c r="I9886">
        <v>9.798894162072011E-2</v>
      </c>
      <c r="J9886" t="s">
        <v>340</v>
      </c>
      <c r="L9886" t="s">
        <v>347</v>
      </c>
    </row>
    <row r="9887" spans="1:12" x14ac:dyDescent="0.2">
      <c r="A9887" t="s">
        <v>348</v>
      </c>
      <c r="B9887">
        <v>3.3766000000000001E-9</v>
      </c>
      <c r="C9887" t="s">
        <v>49</v>
      </c>
      <c r="D9887" t="s">
        <v>15</v>
      </c>
      <c r="F9887" t="s">
        <v>36</v>
      </c>
      <c r="G9887">
        <v>2</v>
      </c>
      <c r="H9887">
        <v>-19.506396550885459</v>
      </c>
      <c r="I9887">
        <v>9.798894162072011E-2</v>
      </c>
      <c r="J9887" t="s">
        <v>340</v>
      </c>
      <c r="L9887" t="s">
        <v>348</v>
      </c>
    </row>
    <row r="9888" spans="1:12" x14ac:dyDescent="0.2">
      <c r="A9888" t="s">
        <v>349</v>
      </c>
      <c r="B9888">
        <v>1.2213E-8</v>
      </c>
      <c r="C9888" t="s">
        <v>359</v>
      </c>
      <c r="D9888" t="s">
        <v>15</v>
      </c>
      <c r="F9888" t="s">
        <v>36</v>
      </c>
      <c r="G9888">
        <v>2</v>
      </c>
      <c r="H9888">
        <v>-18.220764878757461</v>
      </c>
      <c r="I9888">
        <v>9.798894162072011E-2</v>
      </c>
      <c r="J9888" t="s">
        <v>340</v>
      </c>
      <c r="L9888" t="s">
        <v>349</v>
      </c>
    </row>
    <row r="9889" spans="1:19" x14ac:dyDescent="0.2">
      <c r="A9889" t="s">
        <v>350</v>
      </c>
      <c r="B9889">
        <v>2.0354999999999999E-7</v>
      </c>
      <c r="C9889" t="s">
        <v>359</v>
      </c>
      <c r="D9889" t="s">
        <v>15</v>
      </c>
      <c r="F9889" t="s">
        <v>36</v>
      </c>
      <c r="G9889">
        <v>2</v>
      </c>
      <c r="H9889">
        <v>-15.40735416199742</v>
      </c>
      <c r="I9889">
        <v>9.798894162072011E-2</v>
      </c>
      <c r="J9889" t="s">
        <v>340</v>
      </c>
      <c r="L9889" t="s">
        <v>350</v>
      </c>
    </row>
    <row r="9890" spans="1:19" x14ac:dyDescent="0.2">
      <c r="A9890" t="s">
        <v>351</v>
      </c>
      <c r="B9890">
        <v>6.4681999999999996E-9</v>
      </c>
      <c r="C9890" t="s">
        <v>359</v>
      </c>
      <c r="D9890" t="s">
        <v>15</v>
      </c>
      <c r="F9890" t="s">
        <v>36</v>
      </c>
      <c r="G9890">
        <v>2</v>
      </c>
      <c r="H9890">
        <v>-18.856367974250119</v>
      </c>
      <c r="I9890">
        <v>9.798894162072011E-2</v>
      </c>
      <c r="J9890" t="s">
        <v>340</v>
      </c>
      <c r="L9890" t="s">
        <v>351</v>
      </c>
    </row>
    <row r="9891" spans="1:19" x14ac:dyDescent="0.2">
      <c r="A9891" t="s">
        <v>352</v>
      </c>
      <c r="B9891">
        <v>1.078E-7</v>
      </c>
      <c r="C9891" t="s">
        <v>359</v>
      </c>
      <c r="D9891" t="s">
        <v>15</v>
      </c>
      <c r="F9891" t="s">
        <v>36</v>
      </c>
      <c r="G9891">
        <v>2</v>
      </c>
      <c r="H9891">
        <v>-16.042988178471511</v>
      </c>
      <c r="I9891">
        <v>9.798894162072011E-2</v>
      </c>
      <c r="J9891" t="s">
        <v>340</v>
      </c>
      <c r="L9891" t="s">
        <v>352</v>
      </c>
    </row>
    <row r="9892" spans="1:19" x14ac:dyDescent="0.2">
      <c r="A9892" t="s">
        <v>442</v>
      </c>
      <c r="B9892">
        <v>2.0720999999999999E-3</v>
      </c>
      <c r="C9892" t="s">
        <v>42</v>
      </c>
      <c r="D9892" t="s">
        <v>16</v>
      </c>
      <c r="F9892" t="s">
        <v>36</v>
      </c>
      <c r="G9892">
        <v>2</v>
      </c>
      <c r="H9892">
        <v>-6.1791926932012373</v>
      </c>
      <c r="I9892">
        <v>4.3409845976280087E-2</v>
      </c>
      <c r="J9892" t="s">
        <v>353</v>
      </c>
      <c r="L9892" t="s">
        <v>443</v>
      </c>
    </row>
    <row r="9893" spans="1:19" x14ac:dyDescent="0.2">
      <c r="A9893" t="s">
        <v>354</v>
      </c>
      <c r="B9893">
        <v>-1.8648999999999999E-6</v>
      </c>
      <c r="C9893" t="s">
        <v>49</v>
      </c>
      <c r="D9893" t="s">
        <v>250</v>
      </c>
      <c r="F9893" t="s">
        <v>36</v>
      </c>
      <c r="G9893">
        <v>2</v>
      </c>
      <c r="H9893">
        <v>-13.19230312560901</v>
      </c>
      <c r="I9893">
        <v>4.3409845976280087E-2</v>
      </c>
      <c r="J9893" t="s">
        <v>353</v>
      </c>
      <c r="K9893" t="b">
        <v>1</v>
      </c>
      <c r="L9893" t="s">
        <v>355</v>
      </c>
    </row>
    <row r="9895" spans="1:19" s="2" customFormat="1" x14ac:dyDescent="0.2">
      <c r="A9895" s="2" t="s">
        <v>2</v>
      </c>
      <c r="B9895" s="2" t="s">
        <v>1459</v>
      </c>
    </row>
    <row r="9896" spans="1:19" x14ac:dyDescent="0.2">
      <c r="A9896" t="s">
        <v>4</v>
      </c>
      <c r="B9896" t="s">
        <v>404</v>
      </c>
    </row>
    <row r="9897" spans="1:19" x14ac:dyDescent="0.2">
      <c r="A9897" t="s">
        <v>6</v>
      </c>
      <c r="B9897" t="s">
        <v>1589</v>
      </c>
    </row>
    <row r="9898" spans="1:19" x14ac:dyDescent="0.2">
      <c r="A9898" t="s">
        <v>8</v>
      </c>
      <c r="B9898">
        <v>1</v>
      </c>
    </row>
    <row r="9899" spans="1:19" x14ac:dyDescent="0.2">
      <c r="A9899" t="s">
        <v>9</v>
      </c>
      <c r="B9899" t="s">
        <v>73</v>
      </c>
    </row>
    <row r="9900" spans="1:19" x14ac:dyDescent="0.2">
      <c r="A9900" t="s">
        <v>11</v>
      </c>
      <c r="B9900" t="s">
        <v>12</v>
      </c>
    </row>
    <row r="9901" spans="1:19" x14ac:dyDescent="0.2">
      <c r="A9901" t="s">
        <v>13</v>
      </c>
      <c r="B9901" t="s">
        <v>14</v>
      </c>
    </row>
    <row r="9902" spans="1:19" x14ac:dyDescent="0.2">
      <c r="A9902" t="s">
        <v>15</v>
      </c>
      <c r="B9902" t="s">
        <v>53</v>
      </c>
    </row>
    <row r="9903" spans="1:19" x14ac:dyDescent="0.2">
      <c r="A9903" t="s">
        <v>17</v>
      </c>
    </row>
    <row r="9904" spans="1:19" s="2" customFormat="1" x14ac:dyDescent="0.2">
      <c r="A9904" s="2" t="s">
        <v>18</v>
      </c>
      <c r="B9904" s="2" t="s">
        <v>19</v>
      </c>
      <c r="C9904" s="2" t="s">
        <v>6</v>
      </c>
      <c r="D9904" s="2" t="s">
        <v>15</v>
      </c>
      <c r="E9904" s="2" t="s">
        <v>20</v>
      </c>
      <c r="F9904" s="2" t="s">
        <v>13</v>
      </c>
      <c r="G9904" s="2" t="s">
        <v>21</v>
      </c>
      <c r="H9904" s="2" t="s">
        <v>9</v>
      </c>
      <c r="I9904" s="2" t="s">
        <v>4</v>
      </c>
      <c r="J9904" s="2" t="s">
        <v>1925</v>
      </c>
      <c r="K9904" s="2" t="s">
        <v>1998</v>
      </c>
      <c r="L9904" s="2" t="s">
        <v>2002</v>
      </c>
      <c r="M9904" s="2" t="s">
        <v>2001</v>
      </c>
      <c r="O9904" s="2" t="s">
        <v>2000</v>
      </c>
      <c r="P9904" s="2" t="s">
        <v>2004</v>
      </c>
      <c r="Q9904" s="2" t="s">
        <v>1502</v>
      </c>
      <c r="R9904" s="2" t="s">
        <v>2005</v>
      </c>
      <c r="S9904" s="2" t="s">
        <v>2006</v>
      </c>
    </row>
    <row r="9905" spans="1:10" x14ac:dyDescent="0.2">
      <c r="A9905" t="s">
        <v>335</v>
      </c>
      <c r="B9905">
        <v>3.8502999999999998</v>
      </c>
      <c r="D9905" t="s">
        <v>30</v>
      </c>
      <c r="E9905" t="s">
        <v>336</v>
      </c>
      <c r="F9905" t="s">
        <v>27</v>
      </c>
      <c r="G9905">
        <v>0</v>
      </c>
      <c r="I9905" t="s">
        <v>337</v>
      </c>
    </row>
    <row r="9906" spans="1:10" x14ac:dyDescent="0.2">
      <c r="A9906" t="s">
        <v>29</v>
      </c>
      <c r="B9906">
        <v>0.25026999999999999</v>
      </c>
      <c r="D9906" t="s">
        <v>30</v>
      </c>
      <c r="E9906" t="s">
        <v>31</v>
      </c>
      <c r="F9906" t="s">
        <v>27</v>
      </c>
      <c r="G9906">
        <v>0</v>
      </c>
      <c r="I9906" t="s">
        <v>338</v>
      </c>
    </row>
    <row r="9907" spans="1:10" x14ac:dyDescent="0.2">
      <c r="A9907" t="s">
        <v>1459</v>
      </c>
      <c r="B9907">
        <v>1</v>
      </c>
      <c r="C9907" t="str">
        <f>B9897</f>
        <v>BD</v>
      </c>
      <c r="D9907" t="s">
        <v>53</v>
      </c>
      <c r="E9907" t="s">
        <v>339</v>
      </c>
      <c r="F9907" t="s">
        <v>33</v>
      </c>
      <c r="G9907">
        <v>0</v>
      </c>
      <c r="H9907" t="s">
        <v>73</v>
      </c>
      <c r="J9907">
        <f>VLOOKUP(C9907,'extension - production vol'!$B$6:$D$235,3,0)</f>
        <v>207.81200000000001</v>
      </c>
    </row>
    <row r="9908" spans="1:10" x14ac:dyDescent="0.2">
      <c r="A9908" t="s">
        <v>1439</v>
      </c>
      <c r="B9908">
        <v>6.4265290829504533E-9</v>
      </c>
      <c r="C9908" t="s">
        <v>49</v>
      </c>
      <c r="D9908" t="s">
        <v>15</v>
      </c>
      <c r="F9908" t="s">
        <v>36</v>
      </c>
      <c r="G9908">
        <v>0</v>
      </c>
      <c r="H9908" t="s">
        <v>1439</v>
      </c>
      <c r="I9908" t="s">
        <v>340</v>
      </c>
    </row>
    <row r="9909" spans="1:10" x14ac:dyDescent="0.2">
      <c r="A9909" t="s">
        <v>1440</v>
      </c>
      <c r="B9909">
        <v>7.9051994914169298E-8</v>
      </c>
      <c r="C9909" t="s">
        <v>49</v>
      </c>
      <c r="D9909" t="s">
        <v>15</v>
      </c>
      <c r="F9909" t="s">
        <v>36</v>
      </c>
      <c r="G9909">
        <v>0</v>
      </c>
      <c r="H9909" t="s">
        <v>1440</v>
      </c>
      <c r="I9909" t="s">
        <v>340</v>
      </c>
    </row>
    <row r="9910" spans="1:10" x14ac:dyDescent="0.2">
      <c r="A9910" t="s">
        <v>1441</v>
      </c>
      <c r="B9910">
        <v>4.3905136743696912E-9</v>
      </c>
      <c r="C9910" t="s">
        <v>35</v>
      </c>
      <c r="D9910" t="s">
        <v>15</v>
      </c>
      <c r="F9910" t="s">
        <v>36</v>
      </c>
      <c r="G9910">
        <v>0</v>
      </c>
      <c r="H9910" t="s">
        <v>1441</v>
      </c>
      <c r="I9910" t="s">
        <v>340</v>
      </c>
    </row>
    <row r="9911" spans="1:10" x14ac:dyDescent="0.2">
      <c r="A9911" t="s">
        <v>1442</v>
      </c>
      <c r="B9911">
        <v>1.0521308675626849E-7</v>
      </c>
      <c r="C9911" t="s">
        <v>35</v>
      </c>
      <c r="D9911" t="s">
        <v>15</v>
      </c>
      <c r="F9911" t="s">
        <v>36</v>
      </c>
      <c r="G9911">
        <v>0</v>
      </c>
      <c r="H9911" t="s">
        <v>1442</v>
      </c>
      <c r="I9911" t="s">
        <v>340</v>
      </c>
    </row>
    <row r="9912" spans="1:10" x14ac:dyDescent="0.2">
      <c r="A9912" t="s">
        <v>341</v>
      </c>
      <c r="B9912">
        <v>2.1036182300075951E-7</v>
      </c>
      <c r="C9912" t="s">
        <v>35</v>
      </c>
      <c r="D9912" t="s">
        <v>15</v>
      </c>
      <c r="F9912" t="s">
        <v>36</v>
      </c>
      <c r="G9912">
        <v>0</v>
      </c>
      <c r="H9912" t="s">
        <v>341</v>
      </c>
      <c r="I9912" t="s">
        <v>340</v>
      </c>
    </row>
    <row r="9913" spans="1:10" x14ac:dyDescent="0.2">
      <c r="A9913" t="s">
        <v>342</v>
      </c>
      <c r="B9913">
        <v>2.1036182300075951E-7</v>
      </c>
      <c r="C9913" t="s">
        <v>35</v>
      </c>
      <c r="D9913" t="s">
        <v>15</v>
      </c>
      <c r="F9913" t="s">
        <v>36</v>
      </c>
      <c r="G9913">
        <v>0</v>
      </c>
      <c r="H9913" t="s">
        <v>342</v>
      </c>
      <c r="I9913" t="s">
        <v>340</v>
      </c>
    </row>
    <row r="9914" spans="1:10" x14ac:dyDescent="0.2">
      <c r="A9914" t="s">
        <v>343</v>
      </c>
      <c r="B9914">
        <v>1.161457169463653E-7</v>
      </c>
      <c r="C9914" t="s">
        <v>35</v>
      </c>
      <c r="D9914" t="s">
        <v>15</v>
      </c>
      <c r="F9914" t="s">
        <v>36</v>
      </c>
      <c r="G9914">
        <v>0</v>
      </c>
      <c r="H9914" t="s">
        <v>343</v>
      </c>
      <c r="I9914" t="s">
        <v>340</v>
      </c>
    </row>
    <row r="9915" spans="1:10" x14ac:dyDescent="0.2">
      <c r="A9915" t="s">
        <v>344</v>
      </c>
      <c r="B9915">
        <v>1.161457169463653E-7</v>
      </c>
      <c r="C9915" t="s">
        <v>35</v>
      </c>
      <c r="D9915" t="s">
        <v>15</v>
      </c>
      <c r="F9915" t="s">
        <v>36</v>
      </c>
      <c r="G9915">
        <v>0</v>
      </c>
      <c r="H9915" t="s">
        <v>344</v>
      </c>
      <c r="I9915" t="s">
        <v>340</v>
      </c>
    </row>
    <row r="9916" spans="1:10" x14ac:dyDescent="0.2">
      <c r="A9916" t="s">
        <v>345</v>
      </c>
      <c r="B9916">
        <v>2.1895696433061281E-6</v>
      </c>
      <c r="C9916" t="s">
        <v>35</v>
      </c>
      <c r="D9916" t="s">
        <v>15</v>
      </c>
      <c r="F9916" t="s">
        <v>36</v>
      </c>
      <c r="G9916">
        <v>0</v>
      </c>
      <c r="H9916" t="s">
        <v>345</v>
      </c>
      <c r="I9916" t="s">
        <v>340</v>
      </c>
    </row>
    <row r="9917" spans="1:10" x14ac:dyDescent="0.2">
      <c r="A9917" t="s">
        <v>346</v>
      </c>
      <c r="B9917">
        <v>1.2113722961667671E-6</v>
      </c>
      <c r="C9917" t="s">
        <v>35</v>
      </c>
      <c r="D9917" t="s">
        <v>15</v>
      </c>
      <c r="F9917" t="s">
        <v>36</v>
      </c>
      <c r="G9917">
        <v>0</v>
      </c>
      <c r="H9917" t="s">
        <v>346</v>
      </c>
      <c r="I9917" t="s">
        <v>340</v>
      </c>
    </row>
    <row r="9918" spans="1:10" x14ac:dyDescent="0.2">
      <c r="A9918" t="s">
        <v>347</v>
      </c>
      <c r="B9918">
        <v>1.5412295411323661E-7</v>
      </c>
      <c r="C9918" t="s">
        <v>49</v>
      </c>
      <c r="D9918" t="s">
        <v>15</v>
      </c>
      <c r="F9918" t="s">
        <v>36</v>
      </c>
      <c r="G9918">
        <v>0</v>
      </c>
      <c r="H9918" t="s">
        <v>347</v>
      </c>
      <c r="I9918" t="s">
        <v>340</v>
      </c>
    </row>
    <row r="9919" spans="1:10" x14ac:dyDescent="0.2">
      <c r="A9919" t="s">
        <v>348</v>
      </c>
      <c r="B9919">
        <v>3.281510868019834E-9</v>
      </c>
      <c r="C9919" t="s">
        <v>49</v>
      </c>
      <c r="D9919" t="s">
        <v>15</v>
      </c>
      <c r="F9919" t="s">
        <v>36</v>
      </c>
      <c r="G9919">
        <v>0</v>
      </c>
      <c r="H9919" t="s">
        <v>348</v>
      </c>
      <c r="I9919" t="s">
        <v>340</v>
      </c>
    </row>
    <row r="9920" spans="1:10" x14ac:dyDescent="0.2">
      <c r="A9920" t="s">
        <v>349</v>
      </c>
      <c r="B9920">
        <v>9.554485716244923E-8</v>
      </c>
      <c r="C9920" t="s">
        <v>35</v>
      </c>
      <c r="D9920" t="s">
        <v>15</v>
      </c>
      <c r="F9920" t="s">
        <v>36</v>
      </c>
      <c r="G9920">
        <v>0</v>
      </c>
      <c r="H9920" t="s">
        <v>349</v>
      </c>
      <c r="I9920" t="s">
        <v>340</v>
      </c>
    </row>
    <row r="9921" spans="1:19" x14ac:dyDescent="0.2">
      <c r="A9921" t="s">
        <v>350</v>
      </c>
      <c r="B9921">
        <v>2.2976263270017552E-6</v>
      </c>
      <c r="C9921" t="s">
        <v>35</v>
      </c>
      <c r="D9921" t="s">
        <v>15</v>
      </c>
      <c r="F9921" t="s">
        <v>36</v>
      </c>
      <c r="G9921">
        <v>0</v>
      </c>
      <c r="H9921" t="s">
        <v>350</v>
      </c>
      <c r="I9921" t="s">
        <v>340</v>
      </c>
    </row>
    <row r="9922" spans="1:19" x14ac:dyDescent="0.2">
      <c r="A9922" t="s">
        <v>351</v>
      </c>
      <c r="B9922">
        <v>5.3061518888431617E-8</v>
      </c>
      <c r="C9922" t="s">
        <v>35</v>
      </c>
      <c r="D9922" t="s">
        <v>15</v>
      </c>
      <c r="F9922" t="s">
        <v>36</v>
      </c>
      <c r="G9922">
        <v>0</v>
      </c>
      <c r="H9922" t="s">
        <v>351</v>
      </c>
      <c r="I9922" t="s">
        <v>340</v>
      </c>
    </row>
    <row r="9923" spans="1:19" x14ac:dyDescent="0.2">
      <c r="A9923" t="s">
        <v>352</v>
      </c>
      <c r="B9923">
        <v>1.2739314288326559E-6</v>
      </c>
      <c r="C9923" t="s">
        <v>35</v>
      </c>
      <c r="D9923" t="s">
        <v>15</v>
      </c>
      <c r="F9923" t="s">
        <v>36</v>
      </c>
      <c r="G9923">
        <v>0</v>
      </c>
      <c r="H9923" t="s">
        <v>352</v>
      </c>
      <c r="I9923" t="s">
        <v>340</v>
      </c>
    </row>
    <row r="9924" spans="1:19" x14ac:dyDescent="0.2">
      <c r="A9924" t="s">
        <v>442</v>
      </c>
      <c r="B9924">
        <v>3.7025999999999999E-3</v>
      </c>
      <c r="C9924" t="s">
        <v>42</v>
      </c>
      <c r="D9924" t="s">
        <v>16</v>
      </c>
      <c r="F9924" t="s">
        <v>36</v>
      </c>
      <c r="G9924">
        <v>0</v>
      </c>
      <c r="H9924" t="s">
        <v>443</v>
      </c>
      <c r="I9924" t="s">
        <v>353</v>
      </c>
    </row>
    <row r="9925" spans="1:19" x14ac:dyDescent="0.2">
      <c r="A9925" t="s">
        <v>354</v>
      </c>
      <c r="B9925">
        <v>-3.3322999999999998E-6</v>
      </c>
      <c r="C9925" t="s">
        <v>49</v>
      </c>
      <c r="D9925" t="s">
        <v>250</v>
      </c>
      <c r="F9925" t="s">
        <v>36</v>
      </c>
      <c r="G9925">
        <v>0</v>
      </c>
      <c r="H9925" t="s">
        <v>355</v>
      </c>
      <c r="I9925" t="s">
        <v>353</v>
      </c>
    </row>
    <row r="9927" spans="1:19" s="2" customFormat="1" x14ac:dyDescent="0.2">
      <c r="A9927" s="2" t="s">
        <v>2</v>
      </c>
      <c r="B9927" s="2" t="s">
        <v>1460</v>
      </c>
    </row>
    <row r="9928" spans="1:19" x14ac:dyDescent="0.2">
      <c r="A9928" t="s">
        <v>4</v>
      </c>
      <c r="B9928" t="s">
        <v>404</v>
      </c>
    </row>
    <row r="9929" spans="1:19" x14ac:dyDescent="0.2">
      <c r="A9929" t="s">
        <v>6</v>
      </c>
      <c r="B9929" t="s">
        <v>1589</v>
      </c>
    </row>
    <row r="9930" spans="1:19" x14ac:dyDescent="0.2">
      <c r="A9930" t="s">
        <v>8</v>
      </c>
      <c r="B9930">
        <v>1</v>
      </c>
    </row>
    <row r="9931" spans="1:19" x14ac:dyDescent="0.2">
      <c r="A9931" t="s">
        <v>9</v>
      </c>
      <c r="B9931" t="s">
        <v>73</v>
      </c>
    </row>
    <row r="9932" spans="1:19" x14ac:dyDescent="0.2">
      <c r="A9932" t="s">
        <v>11</v>
      </c>
      <c r="B9932" t="s">
        <v>12</v>
      </c>
    </row>
    <row r="9933" spans="1:19" x14ac:dyDescent="0.2">
      <c r="A9933" t="s">
        <v>13</v>
      </c>
      <c r="B9933" t="s">
        <v>14</v>
      </c>
    </row>
    <row r="9934" spans="1:19" x14ac:dyDescent="0.2">
      <c r="A9934" t="s">
        <v>15</v>
      </c>
      <c r="B9934" t="s">
        <v>53</v>
      </c>
    </row>
    <row r="9935" spans="1:19" x14ac:dyDescent="0.2">
      <c r="A9935" t="s">
        <v>17</v>
      </c>
    </row>
    <row r="9936" spans="1:19" s="2" customFormat="1" x14ac:dyDescent="0.2">
      <c r="A9936" s="2" t="s">
        <v>18</v>
      </c>
      <c r="B9936" s="2" t="s">
        <v>19</v>
      </c>
      <c r="C9936" s="2" t="s">
        <v>6</v>
      </c>
      <c r="D9936" s="2" t="s">
        <v>15</v>
      </c>
      <c r="E9936" s="2" t="s">
        <v>20</v>
      </c>
      <c r="F9936" s="2" t="s">
        <v>13</v>
      </c>
      <c r="G9936" s="2" t="s">
        <v>21</v>
      </c>
      <c r="H9936" s="2" t="s">
        <v>9</v>
      </c>
      <c r="I9936" s="2" t="s">
        <v>4</v>
      </c>
      <c r="J9936" s="2" t="s">
        <v>1925</v>
      </c>
      <c r="K9936" s="2" t="s">
        <v>1998</v>
      </c>
      <c r="L9936" s="2" t="s">
        <v>2002</v>
      </c>
      <c r="M9936" s="2" t="s">
        <v>2001</v>
      </c>
      <c r="O9936" s="2" t="s">
        <v>2000</v>
      </c>
      <c r="P9936" s="2" t="s">
        <v>2004</v>
      </c>
      <c r="Q9936" s="2" t="s">
        <v>1502</v>
      </c>
      <c r="R9936" s="2" t="s">
        <v>2005</v>
      </c>
      <c r="S9936" s="2" t="s">
        <v>2006</v>
      </c>
    </row>
    <row r="9937" spans="1:10" x14ac:dyDescent="0.2">
      <c r="A9937" t="s">
        <v>335</v>
      </c>
      <c r="B9937">
        <v>3.8502999999999998</v>
      </c>
      <c r="D9937" t="s">
        <v>30</v>
      </c>
      <c r="E9937" t="s">
        <v>336</v>
      </c>
      <c r="F9937" t="s">
        <v>27</v>
      </c>
      <c r="G9937">
        <v>0</v>
      </c>
      <c r="I9937" t="s">
        <v>337</v>
      </c>
    </row>
    <row r="9938" spans="1:10" x14ac:dyDescent="0.2">
      <c r="A9938" t="s">
        <v>29</v>
      </c>
      <c r="B9938">
        <v>0.25026999999999999</v>
      </c>
      <c r="D9938" t="s">
        <v>30</v>
      </c>
      <c r="E9938" t="s">
        <v>31</v>
      </c>
      <c r="F9938" t="s">
        <v>27</v>
      </c>
      <c r="G9938">
        <v>0</v>
      </c>
      <c r="I9938" t="s">
        <v>338</v>
      </c>
    </row>
    <row r="9939" spans="1:10" x14ac:dyDescent="0.2">
      <c r="A9939" t="s">
        <v>1460</v>
      </c>
      <c r="B9939">
        <v>1</v>
      </c>
      <c r="C9939" t="str">
        <f>B9929</f>
        <v>BD</v>
      </c>
      <c r="D9939" t="s">
        <v>53</v>
      </c>
      <c r="E9939" t="s">
        <v>339</v>
      </c>
      <c r="F9939" t="s">
        <v>33</v>
      </c>
      <c r="G9939">
        <v>0</v>
      </c>
      <c r="H9939" t="s">
        <v>73</v>
      </c>
      <c r="J9939">
        <f>VLOOKUP(C9939,'extension - production vol'!$B$6:$D$235,3,0)</f>
        <v>207.81200000000001</v>
      </c>
    </row>
    <row r="9940" spans="1:10" x14ac:dyDescent="0.2">
      <c r="A9940" t="s">
        <v>1434</v>
      </c>
      <c r="B9940">
        <v>3.3521534714391271E-8</v>
      </c>
      <c r="C9940" t="s">
        <v>49</v>
      </c>
      <c r="D9940" t="s">
        <v>15</v>
      </c>
      <c r="F9940" t="s">
        <v>36</v>
      </c>
      <c r="G9940">
        <v>0</v>
      </c>
      <c r="H9940" t="s">
        <v>1434</v>
      </c>
      <c r="I9940" t="s">
        <v>340</v>
      </c>
    </row>
    <row r="9941" spans="1:10" x14ac:dyDescent="0.2">
      <c r="A9941" t="s">
        <v>1435</v>
      </c>
      <c r="B9941">
        <v>1.7708617649119798E-8</v>
      </c>
      <c r="C9941" t="s">
        <v>49</v>
      </c>
      <c r="D9941" t="s">
        <v>15</v>
      </c>
      <c r="F9941" t="s">
        <v>36</v>
      </c>
      <c r="G9941">
        <v>0</v>
      </c>
      <c r="H9941" t="s">
        <v>1435</v>
      </c>
      <c r="I9941" t="s">
        <v>340</v>
      </c>
    </row>
    <row r="9942" spans="1:10" x14ac:dyDescent="0.2">
      <c r="A9942" t="s">
        <v>1452</v>
      </c>
      <c r="B9942">
        <v>3.0570455872195341E-10</v>
      </c>
      <c r="C9942" t="s">
        <v>35</v>
      </c>
      <c r="D9942" t="s">
        <v>15</v>
      </c>
      <c r="F9942" t="s">
        <v>36</v>
      </c>
      <c r="G9942">
        <v>0</v>
      </c>
      <c r="H9942" t="s">
        <v>1452</v>
      </c>
      <c r="I9942" t="s">
        <v>340</v>
      </c>
    </row>
    <row r="9943" spans="1:10" x14ac:dyDescent="0.2">
      <c r="A9943" t="s">
        <v>1453</v>
      </c>
      <c r="B9943">
        <v>3.7018911407736551E-10</v>
      </c>
      <c r="C9943" t="s">
        <v>35</v>
      </c>
      <c r="D9943" t="s">
        <v>15</v>
      </c>
      <c r="F9943" t="s">
        <v>36</v>
      </c>
      <c r="G9943">
        <v>0</v>
      </c>
      <c r="H9943" t="s">
        <v>1453</v>
      </c>
      <c r="I9943" t="s">
        <v>340</v>
      </c>
    </row>
    <row r="9944" spans="1:10" x14ac:dyDescent="0.2">
      <c r="A9944" t="s">
        <v>1454</v>
      </c>
      <c r="B9944">
        <v>4.824400067330827E-11</v>
      </c>
      <c r="C9944" t="s">
        <v>35</v>
      </c>
      <c r="D9944" t="s">
        <v>15</v>
      </c>
      <c r="F9944" t="s">
        <v>36</v>
      </c>
      <c r="G9944">
        <v>0</v>
      </c>
      <c r="H9944" t="s">
        <v>1454</v>
      </c>
      <c r="I9944" t="s">
        <v>340</v>
      </c>
    </row>
    <row r="9945" spans="1:10" x14ac:dyDescent="0.2">
      <c r="A9945" t="s">
        <v>1455</v>
      </c>
      <c r="B9945">
        <v>9.7920991465625702E-9</v>
      </c>
      <c r="C9945" t="s">
        <v>35</v>
      </c>
      <c r="D9945" t="s">
        <v>15</v>
      </c>
      <c r="F9945" t="s">
        <v>36</v>
      </c>
      <c r="G9945">
        <v>0</v>
      </c>
      <c r="H9945" t="s">
        <v>1455</v>
      </c>
      <c r="I9945" t="s">
        <v>340</v>
      </c>
    </row>
    <row r="9946" spans="1:10" x14ac:dyDescent="0.2">
      <c r="A9946" t="s">
        <v>1456</v>
      </c>
      <c r="B9946">
        <v>5.1826475970831156E-9</v>
      </c>
      <c r="C9946" t="s">
        <v>35</v>
      </c>
      <c r="D9946" t="s">
        <v>15</v>
      </c>
      <c r="F9946" t="s">
        <v>36</v>
      </c>
      <c r="G9946">
        <v>0</v>
      </c>
      <c r="H9946" t="s">
        <v>1456</v>
      </c>
      <c r="I9946" t="s">
        <v>340</v>
      </c>
    </row>
    <row r="9947" spans="1:10" x14ac:dyDescent="0.2">
      <c r="A9947" t="s">
        <v>1461</v>
      </c>
      <c r="B9947">
        <v>5.3404337904433668E-9</v>
      </c>
      <c r="C9947" t="s">
        <v>49</v>
      </c>
      <c r="D9947" t="s">
        <v>15</v>
      </c>
      <c r="F9947" t="s">
        <v>36</v>
      </c>
      <c r="G9947">
        <v>0</v>
      </c>
      <c r="H9947" t="s">
        <v>1461</v>
      </c>
      <c r="I9947" t="s">
        <v>340</v>
      </c>
    </row>
    <row r="9948" spans="1:10" x14ac:dyDescent="0.2">
      <c r="A9948" t="s">
        <v>1457</v>
      </c>
      <c r="B9948">
        <v>6.2434324500307844E-8</v>
      </c>
      <c r="C9948" t="s">
        <v>49</v>
      </c>
      <c r="D9948" t="s">
        <v>15</v>
      </c>
      <c r="F9948" t="s">
        <v>36</v>
      </c>
      <c r="G9948">
        <v>0</v>
      </c>
      <c r="H9948" t="s">
        <v>1457</v>
      </c>
      <c r="I9948" t="s">
        <v>340</v>
      </c>
    </row>
    <row r="9949" spans="1:10" x14ac:dyDescent="0.2">
      <c r="A9949" t="s">
        <v>1462</v>
      </c>
      <c r="B9949">
        <v>1.9816111689228142E-9</v>
      </c>
      <c r="C9949" t="s">
        <v>49</v>
      </c>
      <c r="D9949" t="s">
        <v>15</v>
      </c>
      <c r="F9949" t="s">
        <v>36</v>
      </c>
      <c r="G9949">
        <v>0</v>
      </c>
      <c r="H9949" t="s">
        <v>1462</v>
      </c>
      <c r="I9949" t="s">
        <v>340</v>
      </c>
    </row>
    <row r="9950" spans="1:10" x14ac:dyDescent="0.2">
      <c r="A9950" t="s">
        <v>1458</v>
      </c>
      <c r="B9950">
        <v>3.3001000093019847E-8</v>
      </c>
      <c r="C9950" t="s">
        <v>49</v>
      </c>
      <c r="D9950" t="s">
        <v>15</v>
      </c>
      <c r="F9950" t="s">
        <v>36</v>
      </c>
      <c r="G9950">
        <v>0</v>
      </c>
      <c r="H9950" t="s">
        <v>1458</v>
      </c>
      <c r="I9950" t="s">
        <v>340</v>
      </c>
    </row>
    <row r="9951" spans="1:10" x14ac:dyDescent="0.2">
      <c r="A9951" t="s">
        <v>442</v>
      </c>
      <c r="B9951">
        <v>3.7025999999999999E-3</v>
      </c>
      <c r="C9951" t="s">
        <v>42</v>
      </c>
      <c r="D9951" t="s">
        <v>16</v>
      </c>
      <c r="F9951" t="s">
        <v>36</v>
      </c>
      <c r="G9951">
        <v>0</v>
      </c>
      <c r="H9951" t="s">
        <v>443</v>
      </c>
      <c r="I9951" t="s">
        <v>353</v>
      </c>
    </row>
    <row r="9952" spans="1:10" x14ac:dyDescent="0.2">
      <c r="A9952" t="s">
        <v>354</v>
      </c>
      <c r="B9952">
        <v>-3.3322999999999998E-6</v>
      </c>
      <c r="C9952" t="s">
        <v>49</v>
      </c>
      <c r="D9952" t="s">
        <v>250</v>
      </c>
      <c r="F9952" t="s">
        <v>36</v>
      </c>
      <c r="G9952">
        <v>0</v>
      </c>
      <c r="H9952" t="s">
        <v>355</v>
      </c>
      <c r="I9952" t="s">
        <v>353</v>
      </c>
    </row>
    <row r="9954" spans="1:22" s="2" customFormat="1" x14ac:dyDescent="0.2">
      <c r="A9954" s="2" t="s">
        <v>2</v>
      </c>
      <c r="B9954" s="2" t="s">
        <v>332</v>
      </c>
    </row>
    <row r="9955" spans="1:22" x14ac:dyDescent="0.2">
      <c r="A9955" t="s">
        <v>4</v>
      </c>
      <c r="B9955" t="s">
        <v>356</v>
      </c>
    </row>
    <row r="9956" spans="1:22" x14ac:dyDescent="0.2">
      <c r="A9956" t="s">
        <v>6</v>
      </c>
      <c r="B9956" t="s">
        <v>1589</v>
      </c>
    </row>
    <row r="9957" spans="1:22" x14ac:dyDescent="0.2">
      <c r="A9957" t="s">
        <v>8</v>
      </c>
      <c r="B9957">
        <v>1</v>
      </c>
    </row>
    <row r="9958" spans="1:22" x14ac:dyDescent="0.2">
      <c r="A9958" t="s">
        <v>9</v>
      </c>
      <c r="B9958" t="s">
        <v>73</v>
      </c>
    </row>
    <row r="9959" spans="1:22" x14ac:dyDescent="0.2">
      <c r="A9959" t="s">
        <v>11</v>
      </c>
      <c r="B9959" t="s">
        <v>12</v>
      </c>
    </row>
    <row r="9960" spans="1:22" x14ac:dyDescent="0.2">
      <c r="A9960" t="s">
        <v>13</v>
      </c>
      <c r="B9960" t="s">
        <v>14</v>
      </c>
    </row>
    <row r="9961" spans="1:22" x14ac:dyDescent="0.2">
      <c r="A9961" t="s">
        <v>15</v>
      </c>
      <c r="B9961" t="s">
        <v>53</v>
      </c>
    </row>
    <row r="9962" spans="1:22" x14ac:dyDescent="0.2">
      <c r="A9962" t="s">
        <v>17</v>
      </c>
    </row>
    <row r="9963" spans="1:22" s="2" customFormat="1" x14ac:dyDescent="0.2">
      <c r="A9963" s="2" t="s">
        <v>18</v>
      </c>
      <c r="B9963" s="2" t="s">
        <v>19</v>
      </c>
      <c r="C9963" s="2" t="s">
        <v>6</v>
      </c>
      <c r="D9963" s="2" t="s">
        <v>15</v>
      </c>
      <c r="E9963" s="2" t="s">
        <v>20</v>
      </c>
      <c r="F9963" s="2" t="s">
        <v>13</v>
      </c>
      <c r="G9963" s="2" t="s">
        <v>21</v>
      </c>
      <c r="H9963" s="2" t="s">
        <v>22</v>
      </c>
      <c r="I9963" s="2" t="s">
        <v>23</v>
      </c>
      <c r="J9963" s="2" t="s">
        <v>4</v>
      </c>
      <c r="K9963" s="2" t="s">
        <v>24</v>
      </c>
      <c r="L9963" s="2" t="s">
        <v>9</v>
      </c>
      <c r="M9963" s="2" t="s">
        <v>1998</v>
      </c>
      <c r="O9963" s="2" t="s">
        <v>2002</v>
      </c>
      <c r="P9963" s="2" t="s">
        <v>2003</v>
      </c>
      <c r="Q9963" s="2" t="s">
        <v>2001</v>
      </c>
      <c r="R9963" s="2" t="s">
        <v>2000</v>
      </c>
      <c r="S9963" s="2" t="s">
        <v>2004</v>
      </c>
      <c r="T9963" s="2" t="s">
        <v>1502</v>
      </c>
      <c r="U9963" s="2" t="s">
        <v>2005</v>
      </c>
      <c r="V9963" s="2" t="s">
        <v>2006</v>
      </c>
    </row>
    <row r="9964" spans="1:22" x14ac:dyDescent="0.2">
      <c r="A9964" t="s">
        <v>335</v>
      </c>
      <c r="B9964">
        <v>3.8502999999999998</v>
      </c>
      <c r="D9964" t="s">
        <v>30</v>
      </c>
      <c r="E9964" t="s">
        <v>336</v>
      </c>
      <c r="F9964" t="s">
        <v>27</v>
      </c>
      <c r="G9964">
        <v>2</v>
      </c>
      <c r="H9964">
        <v>1.348151067341848</v>
      </c>
      <c r="I9964">
        <v>4.3409845976280087E-2</v>
      </c>
      <c r="J9964" t="s">
        <v>337</v>
      </c>
    </row>
    <row r="9965" spans="1:22" x14ac:dyDescent="0.2">
      <c r="A9965" t="s">
        <v>29</v>
      </c>
      <c r="B9965">
        <v>0.25026999999999999</v>
      </c>
      <c r="D9965" t="s">
        <v>30</v>
      </c>
      <c r="E9965" t="s">
        <v>31</v>
      </c>
      <c r="F9965" t="s">
        <v>27</v>
      </c>
      <c r="G9965">
        <v>2</v>
      </c>
      <c r="H9965">
        <v>-1.385214943900327</v>
      </c>
      <c r="I9965">
        <v>2.439508208471609E-2</v>
      </c>
      <c r="J9965" t="s">
        <v>358</v>
      </c>
    </row>
    <row r="9966" spans="1:22" x14ac:dyDescent="0.2">
      <c r="A9966" t="s">
        <v>332</v>
      </c>
      <c r="B9966">
        <v>1</v>
      </c>
      <c r="C9966" t="str">
        <f>B9956</f>
        <v>BD</v>
      </c>
      <c r="D9966" t="s">
        <v>53</v>
      </c>
      <c r="E9966" t="s">
        <v>339</v>
      </c>
      <c r="F9966" t="s">
        <v>33</v>
      </c>
      <c r="G9966">
        <v>0</v>
      </c>
      <c r="H9966">
        <v>1</v>
      </c>
      <c r="L9966" t="s">
        <v>73</v>
      </c>
      <c r="M9966">
        <f>VLOOKUP(C9966,'extension - production vol'!$B$6:$D$235,3,0)</f>
        <v>207.81200000000001</v>
      </c>
    </row>
    <row r="9967" spans="1:22" x14ac:dyDescent="0.2">
      <c r="A9967" t="s">
        <v>1434</v>
      </c>
      <c r="B9967">
        <v>9.5377999999999999E-9</v>
      </c>
      <c r="C9967" t="s">
        <v>49</v>
      </c>
      <c r="D9967" t="s">
        <v>15</v>
      </c>
      <c r="F9967" t="s">
        <v>36</v>
      </c>
      <c r="G9967">
        <v>2</v>
      </c>
      <c r="H9967">
        <v>-18.46800298604678</v>
      </c>
      <c r="I9967">
        <v>9.798894162072011E-2</v>
      </c>
      <c r="J9967" t="s">
        <v>340</v>
      </c>
      <c r="L9967" t="s">
        <v>1434</v>
      </c>
    </row>
    <row r="9968" spans="1:22" x14ac:dyDescent="0.2">
      <c r="A9968" t="s">
        <v>1435</v>
      </c>
      <c r="B9968">
        <v>5.0512999999999997E-9</v>
      </c>
      <c r="C9968" t="s">
        <v>49</v>
      </c>
      <c r="D9968" t="s">
        <v>15</v>
      </c>
      <c r="F9968" t="s">
        <v>36</v>
      </c>
      <c r="G9968">
        <v>2</v>
      </c>
      <c r="H9968">
        <v>-19.10362020104489</v>
      </c>
      <c r="I9968">
        <v>9.798894162072011E-2</v>
      </c>
      <c r="J9968" t="s">
        <v>340</v>
      </c>
      <c r="L9968" t="s">
        <v>1435</v>
      </c>
    </row>
    <row r="9969" spans="1:12" x14ac:dyDescent="0.2">
      <c r="A9969" t="s">
        <v>1439</v>
      </c>
      <c r="B9969">
        <v>2.7893999999999999E-9</v>
      </c>
      <c r="C9969" t="s">
        <v>49</v>
      </c>
      <c r="D9969" t="s">
        <v>15</v>
      </c>
      <c r="F9969" t="s">
        <v>36</v>
      </c>
      <c r="G9969">
        <v>2</v>
      </c>
      <c r="H9969">
        <v>-19.697439318003951</v>
      </c>
      <c r="I9969">
        <v>9.798894162072011E-2</v>
      </c>
      <c r="J9969" t="s">
        <v>340</v>
      </c>
      <c r="L9969" t="s">
        <v>1439</v>
      </c>
    </row>
    <row r="9970" spans="1:12" x14ac:dyDescent="0.2">
      <c r="A9970" t="s">
        <v>1440</v>
      </c>
      <c r="B9970">
        <v>5.6277000000000002E-8</v>
      </c>
      <c r="C9970" t="s">
        <v>49</v>
      </c>
      <c r="D9970" t="s">
        <v>15</v>
      </c>
      <c r="F9970" t="s">
        <v>36</v>
      </c>
      <c r="G9970">
        <v>2</v>
      </c>
      <c r="H9970">
        <v>-16.692979911025031</v>
      </c>
      <c r="I9970">
        <v>9.798894162072011E-2</v>
      </c>
      <c r="J9970" t="s">
        <v>340</v>
      </c>
      <c r="L9970" t="s">
        <v>1440</v>
      </c>
    </row>
    <row r="9971" spans="1:12" x14ac:dyDescent="0.2">
      <c r="A9971" t="s">
        <v>1441</v>
      </c>
      <c r="B9971">
        <v>4.4043E-10</v>
      </c>
      <c r="C9971" t="s">
        <v>35</v>
      </c>
      <c r="D9971" t="s">
        <v>15</v>
      </c>
      <c r="F9971" t="s">
        <v>36</v>
      </c>
      <c r="G9971">
        <v>2</v>
      </c>
      <c r="H9971">
        <v>-21.54326959350907</v>
      </c>
      <c r="I9971">
        <v>9.798894162072011E-2</v>
      </c>
      <c r="J9971" t="s">
        <v>340</v>
      </c>
      <c r="L9971" t="s">
        <v>1441</v>
      </c>
    </row>
    <row r="9972" spans="1:12" x14ac:dyDescent="0.2">
      <c r="A9972" t="s">
        <v>1442</v>
      </c>
      <c r="B9972">
        <v>7.3404E-9</v>
      </c>
      <c r="C9972" t="s">
        <v>35</v>
      </c>
      <c r="D9972" t="s">
        <v>15</v>
      </c>
      <c r="F9972" t="s">
        <v>36</v>
      </c>
      <c r="G9972">
        <v>2</v>
      </c>
      <c r="H9972">
        <v>-18.729872499892029</v>
      </c>
      <c r="I9972">
        <v>9.798894162072011E-2</v>
      </c>
      <c r="J9972" t="s">
        <v>340</v>
      </c>
      <c r="L9972" t="s">
        <v>1442</v>
      </c>
    </row>
    <row r="9973" spans="1:12" x14ac:dyDescent="0.2">
      <c r="A9973" t="s">
        <v>1452</v>
      </c>
      <c r="B9973">
        <v>3.8934000000000002E-10</v>
      </c>
      <c r="C9973" t="s">
        <v>35</v>
      </c>
      <c r="D9973" t="s">
        <v>15</v>
      </c>
      <c r="F9973" t="s">
        <v>36</v>
      </c>
      <c r="G9973">
        <v>2</v>
      </c>
      <c r="H9973">
        <v>-21.666568118067421</v>
      </c>
      <c r="I9973">
        <v>9.798894162072011E-2</v>
      </c>
      <c r="J9973" t="s">
        <v>340</v>
      </c>
      <c r="L9973" t="s">
        <v>1452</v>
      </c>
    </row>
    <row r="9974" spans="1:12" x14ac:dyDescent="0.2">
      <c r="A9974" t="s">
        <v>1453</v>
      </c>
      <c r="B9974">
        <v>4.7130000000000002E-10</v>
      </c>
      <c r="C9974" t="s">
        <v>35</v>
      </c>
      <c r="D9974" t="s">
        <v>15</v>
      </c>
      <c r="F9974" t="s">
        <v>36</v>
      </c>
      <c r="G9974">
        <v>2</v>
      </c>
      <c r="H9974">
        <v>-21.47552628199886</v>
      </c>
      <c r="I9974">
        <v>9.798894162072011E-2</v>
      </c>
      <c r="J9974" t="s">
        <v>340</v>
      </c>
      <c r="L9974" t="s">
        <v>1453</v>
      </c>
    </row>
    <row r="9975" spans="1:12" x14ac:dyDescent="0.2">
      <c r="A9975" t="s">
        <v>1454</v>
      </c>
      <c r="B9975">
        <v>6.1474000000000004E-11</v>
      </c>
      <c r="C9975" t="s">
        <v>35</v>
      </c>
      <c r="D9975" t="s">
        <v>15</v>
      </c>
      <c r="F9975" t="s">
        <v>36</v>
      </c>
      <c r="G9975">
        <v>2</v>
      </c>
      <c r="H9975">
        <v>-23.51240679473371</v>
      </c>
      <c r="I9975">
        <v>9.798894162072011E-2</v>
      </c>
      <c r="J9975" t="s">
        <v>340</v>
      </c>
      <c r="L9975" t="s">
        <v>1454</v>
      </c>
    </row>
    <row r="9976" spans="1:12" x14ac:dyDescent="0.2">
      <c r="A9976" t="s">
        <v>1455</v>
      </c>
      <c r="B9976">
        <v>1.2458999999999999E-8</v>
      </c>
      <c r="C9976" t="s">
        <v>35</v>
      </c>
      <c r="D9976" t="s">
        <v>15</v>
      </c>
      <c r="F9976" t="s">
        <v>36</v>
      </c>
      <c r="G9976">
        <v>2</v>
      </c>
      <c r="H9976">
        <v>-18.20082258362968</v>
      </c>
      <c r="I9976">
        <v>9.798894162072011E-2</v>
      </c>
      <c r="J9976" t="s">
        <v>340</v>
      </c>
      <c r="L9976" t="s">
        <v>1455</v>
      </c>
    </row>
    <row r="9977" spans="1:12" x14ac:dyDescent="0.2">
      <c r="A9977" t="s">
        <v>1456</v>
      </c>
      <c r="B9977">
        <v>6.5981999999999998E-9</v>
      </c>
      <c r="C9977" t="s">
        <v>35</v>
      </c>
      <c r="D9977" t="s">
        <v>15</v>
      </c>
      <c r="F9977" t="s">
        <v>36</v>
      </c>
      <c r="G9977">
        <v>2</v>
      </c>
      <c r="H9977">
        <v>-18.836468952383601</v>
      </c>
      <c r="I9977">
        <v>9.798894162072011E-2</v>
      </c>
      <c r="J9977" t="s">
        <v>340</v>
      </c>
      <c r="L9977" t="s">
        <v>1456</v>
      </c>
    </row>
    <row r="9978" spans="1:12" x14ac:dyDescent="0.2">
      <c r="A9978" t="s">
        <v>1461</v>
      </c>
      <c r="B9978">
        <v>1.0666E-9</v>
      </c>
      <c r="C9978" t="s">
        <v>49</v>
      </c>
      <c r="D9978" t="s">
        <v>15</v>
      </c>
      <c r="F9978" t="s">
        <v>36</v>
      </c>
      <c r="G9978">
        <v>2</v>
      </c>
      <c r="H9978">
        <v>-20.658789817762049</v>
      </c>
      <c r="I9978">
        <v>9.798894162072011E-2</v>
      </c>
      <c r="J9978" t="s">
        <v>340</v>
      </c>
      <c r="L9978" t="s">
        <v>1461</v>
      </c>
    </row>
    <row r="9979" spans="1:12" x14ac:dyDescent="0.2">
      <c r="A9979" t="s">
        <v>1457</v>
      </c>
      <c r="B9979">
        <v>1.7777000000000001E-8</v>
      </c>
      <c r="C9979" t="s">
        <v>49</v>
      </c>
      <c r="D9979" t="s">
        <v>15</v>
      </c>
      <c r="F9979" t="s">
        <v>36</v>
      </c>
      <c r="G9979">
        <v>2</v>
      </c>
      <c r="H9979">
        <v>-17.845360350005858</v>
      </c>
      <c r="I9979">
        <v>9.798894162072011E-2</v>
      </c>
      <c r="J9979" t="s">
        <v>340</v>
      </c>
      <c r="L9979" t="s">
        <v>1457</v>
      </c>
    </row>
    <row r="9980" spans="1:12" x14ac:dyDescent="0.2">
      <c r="A9980" t="s">
        <v>1462</v>
      </c>
      <c r="B9980">
        <v>5.6487000000000004E-10</v>
      </c>
      <c r="C9980" t="s">
        <v>49</v>
      </c>
      <c r="D9980" t="s">
        <v>15</v>
      </c>
      <c r="F9980" t="s">
        <v>36</v>
      </c>
      <c r="G9980">
        <v>2</v>
      </c>
      <c r="H9980">
        <v>-21.294425499752101</v>
      </c>
      <c r="I9980">
        <v>9.798894162072011E-2</v>
      </c>
      <c r="J9980" t="s">
        <v>340</v>
      </c>
      <c r="L9980" t="s">
        <v>1462</v>
      </c>
    </row>
    <row r="9981" spans="1:12" x14ac:dyDescent="0.2">
      <c r="A9981" t="s">
        <v>1458</v>
      </c>
      <c r="B9981">
        <v>9.4146000000000001E-9</v>
      </c>
      <c r="C9981" t="s">
        <v>49</v>
      </c>
      <c r="D9981" t="s">
        <v>15</v>
      </c>
      <c r="F9981" t="s">
        <v>36</v>
      </c>
      <c r="G9981">
        <v>2</v>
      </c>
      <c r="H9981">
        <v>-18.48100416113547</v>
      </c>
      <c r="I9981">
        <v>9.798894162072011E-2</v>
      </c>
      <c r="J9981" t="s">
        <v>340</v>
      </c>
      <c r="L9981" t="s">
        <v>1458</v>
      </c>
    </row>
    <row r="9982" spans="1:12" x14ac:dyDescent="0.2">
      <c r="A9982" t="s">
        <v>341</v>
      </c>
      <c r="B9982">
        <v>2.3616999999999999E-8</v>
      </c>
      <c r="C9982" t="s">
        <v>359</v>
      </c>
      <c r="D9982" t="s">
        <v>15</v>
      </c>
      <c r="F9982" t="s">
        <v>36</v>
      </c>
      <c r="G9982">
        <v>2</v>
      </c>
      <c r="H9982">
        <v>-17.561299045251399</v>
      </c>
      <c r="I9982">
        <v>9.798894162072011E-2</v>
      </c>
      <c r="J9982" t="s">
        <v>340</v>
      </c>
      <c r="L9982" t="s">
        <v>341</v>
      </c>
    </row>
    <row r="9983" spans="1:12" x14ac:dyDescent="0.2">
      <c r="A9983" t="s">
        <v>342</v>
      </c>
      <c r="B9983">
        <v>2.3616999999999999E-8</v>
      </c>
      <c r="C9983" t="s">
        <v>359</v>
      </c>
      <c r="D9983" t="s">
        <v>15</v>
      </c>
      <c r="F9983" t="s">
        <v>36</v>
      </c>
      <c r="G9983">
        <v>2</v>
      </c>
      <c r="H9983">
        <v>-17.561299045251399</v>
      </c>
      <c r="I9983">
        <v>9.798894162072011E-2</v>
      </c>
      <c r="J9983" t="s">
        <v>340</v>
      </c>
      <c r="L9983" t="s">
        <v>342</v>
      </c>
    </row>
    <row r="9984" spans="1:12" x14ac:dyDescent="0.2">
      <c r="A9984" t="s">
        <v>343</v>
      </c>
      <c r="B9984">
        <v>1.2508E-8</v>
      </c>
      <c r="C9984" t="s">
        <v>359</v>
      </c>
      <c r="D9984" t="s">
        <v>15</v>
      </c>
      <c r="F9984" t="s">
        <v>36</v>
      </c>
      <c r="G9984">
        <v>2</v>
      </c>
      <c r="H9984">
        <v>-18.196897397350821</v>
      </c>
      <c r="I9984">
        <v>9.798894162072011E-2</v>
      </c>
      <c r="J9984" t="s">
        <v>340</v>
      </c>
      <c r="L9984" t="s">
        <v>343</v>
      </c>
    </row>
    <row r="9985" spans="1:12" x14ac:dyDescent="0.2">
      <c r="A9985" t="s">
        <v>344</v>
      </c>
      <c r="B9985">
        <v>1.2508E-8</v>
      </c>
      <c r="C9985" t="s">
        <v>359</v>
      </c>
      <c r="D9985" t="s">
        <v>15</v>
      </c>
      <c r="F9985" t="s">
        <v>36</v>
      </c>
      <c r="G9985">
        <v>2</v>
      </c>
      <c r="H9985">
        <v>-18.196897397350821</v>
      </c>
      <c r="I9985">
        <v>9.798894162072011E-2</v>
      </c>
      <c r="J9985" t="s">
        <v>340</v>
      </c>
      <c r="L9985" t="s">
        <v>344</v>
      </c>
    </row>
    <row r="9986" spans="1:12" x14ac:dyDescent="0.2">
      <c r="A9986" t="s">
        <v>345</v>
      </c>
      <c r="B9986">
        <v>2.4797999999999997E-7</v>
      </c>
      <c r="C9986" t="s">
        <v>359</v>
      </c>
      <c r="D9986" t="s">
        <v>15</v>
      </c>
      <c r="F9986" t="s">
        <v>36</v>
      </c>
      <c r="G9986">
        <v>2</v>
      </c>
      <c r="H9986">
        <v>-15.20991773919472</v>
      </c>
      <c r="I9986">
        <v>9.798894162072011E-2</v>
      </c>
      <c r="J9986" t="s">
        <v>340</v>
      </c>
      <c r="L9986" t="s">
        <v>345</v>
      </c>
    </row>
    <row r="9987" spans="1:12" x14ac:dyDescent="0.2">
      <c r="A9987" t="s">
        <v>346</v>
      </c>
      <c r="B9987">
        <v>1.3133E-7</v>
      </c>
      <c r="C9987" t="s">
        <v>359</v>
      </c>
      <c r="D9987" t="s">
        <v>15</v>
      </c>
      <c r="F9987" t="s">
        <v>36</v>
      </c>
      <c r="G9987">
        <v>2</v>
      </c>
      <c r="H9987">
        <v>-15.845552597349339</v>
      </c>
      <c r="I9987">
        <v>9.798894162072011E-2</v>
      </c>
      <c r="J9987" t="s">
        <v>340</v>
      </c>
      <c r="L9987" t="s">
        <v>346</v>
      </c>
    </row>
    <row r="9988" spans="1:12" x14ac:dyDescent="0.2">
      <c r="A9988" t="s">
        <v>347</v>
      </c>
      <c r="B9988">
        <v>4.6489E-8</v>
      </c>
      <c r="C9988" t="s">
        <v>49</v>
      </c>
      <c r="D9988" t="s">
        <v>15</v>
      </c>
      <c r="F9988" t="s">
        <v>36</v>
      </c>
      <c r="G9988">
        <v>2</v>
      </c>
      <c r="H9988">
        <v>-16.884050111477411</v>
      </c>
      <c r="I9988">
        <v>9.798894162072011E-2</v>
      </c>
      <c r="J9988" t="s">
        <v>340</v>
      </c>
      <c r="L9988" t="s">
        <v>347</v>
      </c>
    </row>
    <row r="9989" spans="1:12" x14ac:dyDescent="0.2">
      <c r="A9989" t="s">
        <v>348</v>
      </c>
      <c r="B9989">
        <v>3.3766000000000001E-9</v>
      </c>
      <c r="C9989" t="s">
        <v>49</v>
      </c>
      <c r="D9989" t="s">
        <v>15</v>
      </c>
      <c r="F9989" t="s">
        <v>36</v>
      </c>
      <c r="G9989">
        <v>2</v>
      </c>
      <c r="H9989">
        <v>-19.506396550885459</v>
      </c>
      <c r="I9989">
        <v>9.798894162072011E-2</v>
      </c>
      <c r="J9989" t="s">
        <v>340</v>
      </c>
      <c r="L9989" t="s">
        <v>348</v>
      </c>
    </row>
    <row r="9990" spans="1:12" x14ac:dyDescent="0.2">
      <c r="A9990" t="s">
        <v>349</v>
      </c>
      <c r="B9990">
        <v>1.2213E-8</v>
      </c>
      <c r="C9990" t="s">
        <v>359</v>
      </c>
      <c r="D9990" t="s">
        <v>15</v>
      </c>
      <c r="F9990" t="s">
        <v>36</v>
      </c>
      <c r="G9990">
        <v>2</v>
      </c>
      <c r="H9990">
        <v>-18.220764878757461</v>
      </c>
      <c r="I9990">
        <v>9.798894162072011E-2</v>
      </c>
      <c r="J9990" t="s">
        <v>340</v>
      </c>
      <c r="L9990" t="s">
        <v>349</v>
      </c>
    </row>
    <row r="9991" spans="1:12" x14ac:dyDescent="0.2">
      <c r="A9991" t="s">
        <v>350</v>
      </c>
      <c r="B9991">
        <v>2.0354999999999999E-7</v>
      </c>
      <c r="C9991" t="s">
        <v>359</v>
      </c>
      <c r="D9991" t="s">
        <v>15</v>
      </c>
      <c r="F9991" t="s">
        <v>36</v>
      </c>
      <c r="G9991">
        <v>2</v>
      </c>
      <c r="H9991">
        <v>-15.40735416199742</v>
      </c>
      <c r="I9991">
        <v>9.798894162072011E-2</v>
      </c>
      <c r="J9991" t="s">
        <v>340</v>
      </c>
      <c r="L9991" t="s">
        <v>350</v>
      </c>
    </row>
    <row r="9992" spans="1:12" x14ac:dyDescent="0.2">
      <c r="A9992" t="s">
        <v>351</v>
      </c>
      <c r="B9992">
        <v>6.4681999999999996E-9</v>
      </c>
      <c r="C9992" t="s">
        <v>359</v>
      </c>
      <c r="D9992" t="s">
        <v>15</v>
      </c>
      <c r="F9992" t="s">
        <v>36</v>
      </c>
      <c r="G9992">
        <v>2</v>
      </c>
      <c r="H9992">
        <v>-18.856367974250119</v>
      </c>
      <c r="I9992">
        <v>9.798894162072011E-2</v>
      </c>
      <c r="J9992" t="s">
        <v>340</v>
      </c>
      <c r="L9992" t="s">
        <v>351</v>
      </c>
    </row>
    <row r="9993" spans="1:12" x14ac:dyDescent="0.2">
      <c r="A9993" t="s">
        <v>352</v>
      </c>
      <c r="B9993">
        <v>1.078E-7</v>
      </c>
      <c r="C9993" t="s">
        <v>359</v>
      </c>
      <c r="D9993" t="s">
        <v>15</v>
      </c>
      <c r="F9993" t="s">
        <v>36</v>
      </c>
      <c r="G9993">
        <v>2</v>
      </c>
      <c r="H9993">
        <v>-16.042988178471511</v>
      </c>
      <c r="I9993">
        <v>9.798894162072011E-2</v>
      </c>
      <c r="J9993" t="s">
        <v>340</v>
      </c>
      <c r="L9993" t="s">
        <v>352</v>
      </c>
    </row>
    <row r="9994" spans="1:12" x14ac:dyDescent="0.2">
      <c r="A9994" t="s">
        <v>442</v>
      </c>
      <c r="B9994">
        <v>2.0720999999999999E-3</v>
      </c>
      <c r="C9994" t="s">
        <v>42</v>
      </c>
      <c r="D9994" t="s">
        <v>16</v>
      </c>
      <c r="F9994" t="s">
        <v>36</v>
      </c>
      <c r="G9994">
        <v>2</v>
      </c>
      <c r="H9994">
        <v>-6.1791926932012373</v>
      </c>
      <c r="I9994">
        <v>4.3409845976280087E-2</v>
      </c>
      <c r="J9994" t="s">
        <v>353</v>
      </c>
      <c r="L9994" t="s">
        <v>443</v>
      </c>
    </row>
    <row r="9995" spans="1:12" x14ac:dyDescent="0.2">
      <c r="A9995" t="s">
        <v>354</v>
      </c>
      <c r="B9995">
        <v>-1.8648999999999999E-6</v>
      </c>
      <c r="C9995" t="s">
        <v>49</v>
      </c>
      <c r="D9995" t="s">
        <v>250</v>
      </c>
      <c r="F9995" t="s">
        <v>36</v>
      </c>
      <c r="G9995">
        <v>2</v>
      </c>
      <c r="H9995">
        <v>-13.19230312560901</v>
      </c>
      <c r="I9995">
        <v>4.3409845976280087E-2</v>
      </c>
      <c r="J9995" t="s">
        <v>353</v>
      </c>
      <c r="K9995" t="b">
        <v>1</v>
      </c>
      <c r="L9995" t="s">
        <v>355</v>
      </c>
    </row>
    <row r="9997" spans="1:12" s="2" customFormat="1" x14ac:dyDescent="0.2">
      <c r="A9997" s="2" t="s">
        <v>2</v>
      </c>
      <c r="B9997" s="2" t="s">
        <v>1459</v>
      </c>
    </row>
    <row r="9998" spans="1:12" x14ac:dyDescent="0.2">
      <c r="A9998" t="s">
        <v>4</v>
      </c>
      <c r="B9998" t="s">
        <v>404</v>
      </c>
    </row>
    <row r="9999" spans="1:12" x14ac:dyDescent="0.2">
      <c r="A9999" t="s">
        <v>6</v>
      </c>
      <c r="B9999" t="s">
        <v>1742</v>
      </c>
    </row>
    <row r="10000" spans="1:12" x14ac:dyDescent="0.2">
      <c r="A10000" t="s">
        <v>8</v>
      </c>
      <c r="B10000">
        <v>1</v>
      </c>
    </row>
    <row r="10001" spans="1:19" x14ac:dyDescent="0.2">
      <c r="A10001" t="s">
        <v>9</v>
      </c>
      <c r="B10001" t="s">
        <v>73</v>
      </c>
    </row>
    <row r="10002" spans="1:19" x14ac:dyDescent="0.2">
      <c r="A10002" t="s">
        <v>11</v>
      </c>
      <c r="B10002" t="s">
        <v>12</v>
      </c>
    </row>
    <row r="10003" spans="1:19" x14ac:dyDescent="0.2">
      <c r="A10003" t="s">
        <v>13</v>
      </c>
      <c r="B10003" t="s">
        <v>14</v>
      </c>
    </row>
    <row r="10004" spans="1:19" x14ac:dyDescent="0.2">
      <c r="A10004" t="s">
        <v>15</v>
      </c>
      <c r="B10004" t="s">
        <v>53</v>
      </c>
    </row>
    <row r="10005" spans="1:19" x14ac:dyDescent="0.2">
      <c r="A10005" t="s">
        <v>17</v>
      </c>
    </row>
    <row r="10006" spans="1:19" s="2" customFormat="1" x14ac:dyDescent="0.2">
      <c r="A10006" s="2" t="s">
        <v>18</v>
      </c>
      <c r="B10006" s="2" t="s">
        <v>19</v>
      </c>
      <c r="C10006" s="2" t="s">
        <v>6</v>
      </c>
      <c r="D10006" s="2" t="s">
        <v>15</v>
      </c>
      <c r="E10006" s="2" t="s">
        <v>20</v>
      </c>
      <c r="F10006" s="2" t="s">
        <v>13</v>
      </c>
      <c r="G10006" s="2" t="s">
        <v>21</v>
      </c>
      <c r="H10006" s="2" t="s">
        <v>9</v>
      </c>
      <c r="I10006" s="2" t="s">
        <v>4</v>
      </c>
      <c r="J10006" s="2" t="s">
        <v>1925</v>
      </c>
      <c r="K10006" s="2" t="s">
        <v>1998</v>
      </c>
      <c r="L10006" s="2" t="s">
        <v>2002</v>
      </c>
      <c r="M10006" s="2" t="s">
        <v>2001</v>
      </c>
      <c r="O10006" s="2" t="s">
        <v>2000</v>
      </c>
      <c r="P10006" s="2" t="s">
        <v>2004</v>
      </c>
      <c r="Q10006" s="2" t="s">
        <v>1502</v>
      </c>
      <c r="R10006" s="2" t="s">
        <v>2005</v>
      </c>
      <c r="S10006" s="2" t="s">
        <v>2006</v>
      </c>
    </row>
    <row r="10007" spans="1:19" x14ac:dyDescent="0.2">
      <c r="A10007" t="s">
        <v>335</v>
      </c>
      <c r="B10007">
        <v>3.8502999999999998</v>
      </c>
      <c r="D10007" t="s">
        <v>30</v>
      </c>
      <c r="E10007" t="s">
        <v>336</v>
      </c>
      <c r="F10007" t="s">
        <v>27</v>
      </c>
      <c r="G10007">
        <v>0</v>
      </c>
      <c r="I10007" t="s">
        <v>337</v>
      </c>
    </row>
    <row r="10008" spans="1:19" x14ac:dyDescent="0.2">
      <c r="A10008" t="s">
        <v>29</v>
      </c>
      <c r="B10008">
        <v>0.25026999999999999</v>
      </c>
      <c r="D10008" t="s">
        <v>30</v>
      </c>
      <c r="E10008" t="s">
        <v>31</v>
      </c>
      <c r="F10008" t="s">
        <v>27</v>
      </c>
      <c r="G10008">
        <v>0</v>
      </c>
      <c r="I10008" t="s">
        <v>338</v>
      </c>
    </row>
    <row r="10009" spans="1:19" x14ac:dyDescent="0.2">
      <c r="A10009" t="s">
        <v>1459</v>
      </c>
      <c r="B10009">
        <v>1</v>
      </c>
      <c r="C10009" t="str">
        <f>B9999</f>
        <v>LR</v>
      </c>
      <c r="D10009" t="s">
        <v>53</v>
      </c>
      <c r="E10009" t="s">
        <v>339</v>
      </c>
      <c r="F10009" t="s">
        <v>33</v>
      </c>
      <c r="G10009">
        <v>0</v>
      </c>
      <c r="H10009" t="s">
        <v>73</v>
      </c>
      <c r="J10009">
        <f>VLOOKUP(C10009,'extension - production vol'!$B$6:$D$235,3,0)</f>
        <v>4.0339999999999998</v>
      </c>
    </row>
    <row r="10010" spans="1:19" x14ac:dyDescent="0.2">
      <c r="A10010" t="s">
        <v>1439</v>
      </c>
      <c r="B10010">
        <v>6.4265290829504533E-9</v>
      </c>
      <c r="C10010" t="s">
        <v>49</v>
      </c>
      <c r="D10010" t="s">
        <v>15</v>
      </c>
      <c r="F10010" t="s">
        <v>36</v>
      </c>
      <c r="G10010">
        <v>0</v>
      </c>
      <c r="H10010" t="s">
        <v>1439</v>
      </c>
      <c r="I10010" t="s">
        <v>340</v>
      </c>
    </row>
    <row r="10011" spans="1:19" x14ac:dyDescent="0.2">
      <c r="A10011" t="s">
        <v>1440</v>
      </c>
      <c r="B10011">
        <v>7.9051994914169298E-8</v>
      </c>
      <c r="C10011" t="s">
        <v>49</v>
      </c>
      <c r="D10011" t="s">
        <v>15</v>
      </c>
      <c r="F10011" t="s">
        <v>36</v>
      </c>
      <c r="G10011">
        <v>0</v>
      </c>
      <c r="H10011" t="s">
        <v>1440</v>
      </c>
      <c r="I10011" t="s">
        <v>340</v>
      </c>
    </row>
    <row r="10012" spans="1:19" x14ac:dyDescent="0.2">
      <c r="A10012" t="s">
        <v>1441</v>
      </c>
      <c r="B10012">
        <v>4.3905136743696912E-9</v>
      </c>
      <c r="C10012" t="s">
        <v>35</v>
      </c>
      <c r="D10012" t="s">
        <v>15</v>
      </c>
      <c r="F10012" t="s">
        <v>36</v>
      </c>
      <c r="G10012">
        <v>0</v>
      </c>
      <c r="H10012" t="s">
        <v>1441</v>
      </c>
      <c r="I10012" t="s">
        <v>340</v>
      </c>
    </row>
    <row r="10013" spans="1:19" x14ac:dyDescent="0.2">
      <c r="A10013" t="s">
        <v>1442</v>
      </c>
      <c r="B10013">
        <v>1.0521308675626849E-7</v>
      </c>
      <c r="C10013" t="s">
        <v>35</v>
      </c>
      <c r="D10013" t="s">
        <v>15</v>
      </c>
      <c r="F10013" t="s">
        <v>36</v>
      </c>
      <c r="G10013">
        <v>0</v>
      </c>
      <c r="H10013" t="s">
        <v>1442</v>
      </c>
      <c r="I10013" t="s">
        <v>340</v>
      </c>
    </row>
    <row r="10014" spans="1:19" x14ac:dyDescent="0.2">
      <c r="A10014" t="s">
        <v>341</v>
      </c>
      <c r="B10014">
        <v>2.1036182300075951E-7</v>
      </c>
      <c r="C10014" t="s">
        <v>35</v>
      </c>
      <c r="D10014" t="s">
        <v>15</v>
      </c>
      <c r="F10014" t="s">
        <v>36</v>
      </c>
      <c r="G10014">
        <v>0</v>
      </c>
      <c r="H10014" t="s">
        <v>341</v>
      </c>
      <c r="I10014" t="s">
        <v>340</v>
      </c>
    </row>
    <row r="10015" spans="1:19" x14ac:dyDescent="0.2">
      <c r="A10015" t="s">
        <v>342</v>
      </c>
      <c r="B10015">
        <v>2.1036182300075951E-7</v>
      </c>
      <c r="C10015" t="s">
        <v>35</v>
      </c>
      <c r="D10015" t="s">
        <v>15</v>
      </c>
      <c r="F10015" t="s">
        <v>36</v>
      </c>
      <c r="G10015">
        <v>0</v>
      </c>
      <c r="H10015" t="s">
        <v>342</v>
      </c>
      <c r="I10015" t="s">
        <v>340</v>
      </c>
    </row>
    <row r="10016" spans="1:19" x14ac:dyDescent="0.2">
      <c r="A10016" t="s">
        <v>343</v>
      </c>
      <c r="B10016">
        <v>1.161457169463653E-7</v>
      </c>
      <c r="C10016" t="s">
        <v>35</v>
      </c>
      <c r="D10016" t="s">
        <v>15</v>
      </c>
      <c r="F10016" t="s">
        <v>36</v>
      </c>
      <c r="G10016">
        <v>0</v>
      </c>
      <c r="H10016" t="s">
        <v>343</v>
      </c>
      <c r="I10016" t="s">
        <v>340</v>
      </c>
    </row>
    <row r="10017" spans="1:9" x14ac:dyDescent="0.2">
      <c r="A10017" t="s">
        <v>344</v>
      </c>
      <c r="B10017">
        <v>1.161457169463653E-7</v>
      </c>
      <c r="C10017" t="s">
        <v>35</v>
      </c>
      <c r="D10017" t="s">
        <v>15</v>
      </c>
      <c r="F10017" t="s">
        <v>36</v>
      </c>
      <c r="G10017">
        <v>0</v>
      </c>
      <c r="H10017" t="s">
        <v>344</v>
      </c>
      <c r="I10017" t="s">
        <v>340</v>
      </c>
    </row>
    <row r="10018" spans="1:9" x14ac:dyDescent="0.2">
      <c r="A10018" t="s">
        <v>345</v>
      </c>
      <c r="B10018">
        <v>2.1895696433061281E-6</v>
      </c>
      <c r="C10018" t="s">
        <v>35</v>
      </c>
      <c r="D10018" t="s">
        <v>15</v>
      </c>
      <c r="F10018" t="s">
        <v>36</v>
      </c>
      <c r="G10018">
        <v>0</v>
      </c>
      <c r="H10018" t="s">
        <v>345</v>
      </c>
      <c r="I10018" t="s">
        <v>340</v>
      </c>
    </row>
    <row r="10019" spans="1:9" x14ac:dyDescent="0.2">
      <c r="A10019" t="s">
        <v>346</v>
      </c>
      <c r="B10019">
        <v>1.2113722961667671E-6</v>
      </c>
      <c r="C10019" t="s">
        <v>35</v>
      </c>
      <c r="D10019" t="s">
        <v>15</v>
      </c>
      <c r="F10019" t="s">
        <v>36</v>
      </c>
      <c r="G10019">
        <v>0</v>
      </c>
      <c r="H10019" t="s">
        <v>346</v>
      </c>
      <c r="I10019" t="s">
        <v>340</v>
      </c>
    </row>
    <row r="10020" spans="1:9" x14ac:dyDescent="0.2">
      <c r="A10020" t="s">
        <v>347</v>
      </c>
      <c r="B10020">
        <v>1.5412295411323661E-7</v>
      </c>
      <c r="C10020" t="s">
        <v>49</v>
      </c>
      <c r="D10020" t="s">
        <v>15</v>
      </c>
      <c r="F10020" t="s">
        <v>36</v>
      </c>
      <c r="G10020">
        <v>0</v>
      </c>
      <c r="H10020" t="s">
        <v>347</v>
      </c>
      <c r="I10020" t="s">
        <v>340</v>
      </c>
    </row>
    <row r="10021" spans="1:9" x14ac:dyDescent="0.2">
      <c r="A10021" t="s">
        <v>348</v>
      </c>
      <c r="B10021">
        <v>3.281510868019834E-9</v>
      </c>
      <c r="C10021" t="s">
        <v>49</v>
      </c>
      <c r="D10021" t="s">
        <v>15</v>
      </c>
      <c r="F10021" t="s">
        <v>36</v>
      </c>
      <c r="G10021">
        <v>0</v>
      </c>
      <c r="H10021" t="s">
        <v>348</v>
      </c>
      <c r="I10021" t="s">
        <v>340</v>
      </c>
    </row>
    <row r="10022" spans="1:9" x14ac:dyDescent="0.2">
      <c r="A10022" t="s">
        <v>349</v>
      </c>
      <c r="B10022">
        <v>9.554485716244923E-8</v>
      </c>
      <c r="C10022" t="s">
        <v>35</v>
      </c>
      <c r="D10022" t="s">
        <v>15</v>
      </c>
      <c r="F10022" t="s">
        <v>36</v>
      </c>
      <c r="G10022">
        <v>0</v>
      </c>
      <c r="H10022" t="s">
        <v>349</v>
      </c>
      <c r="I10022" t="s">
        <v>340</v>
      </c>
    </row>
    <row r="10023" spans="1:9" x14ac:dyDescent="0.2">
      <c r="A10023" t="s">
        <v>350</v>
      </c>
      <c r="B10023">
        <v>2.2976263270017552E-6</v>
      </c>
      <c r="C10023" t="s">
        <v>35</v>
      </c>
      <c r="D10023" t="s">
        <v>15</v>
      </c>
      <c r="F10023" t="s">
        <v>36</v>
      </c>
      <c r="G10023">
        <v>0</v>
      </c>
      <c r="H10023" t="s">
        <v>350</v>
      </c>
      <c r="I10023" t="s">
        <v>340</v>
      </c>
    </row>
    <row r="10024" spans="1:9" x14ac:dyDescent="0.2">
      <c r="A10024" t="s">
        <v>351</v>
      </c>
      <c r="B10024">
        <v>5.3061518888431617E-8</v>
      </c>
      <c r="C10024" t="s">
        <v>35</v>
      </c>
      <c r="D10024" t="s">
        <v>15</v>
      </c>
      <c r="F10024" t="s">
        <v>36</v>
      </c>
      <c r="G10024">
        <v>0</v>
      </c>
      <c r="H10024" t="s">
        <v>351</v>
      </c>
      <c r="I10024" t="s">
        <v>340</v>
      </c>
    </row>
    <row r="10025" spans="1:9" x14ac:dyDescent="0.2">
      <c r="A10025" t="s">
        <v>352</v>
      </c>
      <c r="B10025">
        <v>1.2739314288326559E-6</v>
      </c>
      <c r="C10025" t="s">
        <v>35</v>
      </c>
      <c r="D10025" t="s">
        <v>15</v>
      </c>
      <c r="F10025" t="s">
        <v>36</v>
      </c>
      <c r="G10025">
        <v>0</v>
      </c>
      <c r="H10025" t="s">
        <v>352</v>
      </c>
      <c r="I10025" t="s">
        <v>340</v>
      </c>
    </row>
    <row r="10026" spans="1:9" x14ac:dyDescent="0.2">
      <c r="A10026" t="s">
        <v>442</v>
      </c>
      <c r="B10026">
        <v>3.7025999999999999E-3</v>
      </c>
      <c r="C10026" t="s">
        <v>42</v>
      </c>
      <c r="D10026" t="s">
        <v>16</v>
      </c>
      <c r="F10026" t="s">
        <v>36</v>
      </c>
      <c r="G10026">
        <v>0</v>
      </c>
      <c r="H10026" t="s">
        <v>443</v>
      </c>
      <c r="I10026" t="s">
        <v>353</v>
      </c>
    </row>
    <row r="10027" spans="1:9" x14ac:dyDescent="0.2">
      <c r="A10027" t="s">
        <v>354</v>
      </c>
      <c r="B10027">
        <v>-3.3322999999999998E-6</v>
      </c>
      <c r="C10027" t="s">
        <v>49</v>
      </c>
      <c r="D10027" t="s">
        <v>250</v>
      </c>
      <c r="F10027" t="s">
        <v>36</v>
      </c>
      <c r="G10027">
        <v>0</v>
      </c>
      <c r="H10027" t="s">
        <v>355</v>
      </c>
      <c r="I10027" t="s">
        <v>353</v>
      </c>
    </row>
    <row r="10029" spans="1:9" s="2" customFormat="1" x14ac:dyDescent="0.2">
      <c r="A10029" s="2" t="s">
        <v>2</v>
      </c>
      <c r="B10029" s="2" t="s">
        <v>1460</v>
      </c>
    </row>
    <row r="10030" spans="1:9" x14ac:dyDescent="0.2">
      <c r="A10030" t="s">
        <v>4</v>
      </c>
      <c r="B10030" t="s">
        <v>404</v>
      </c>
    </row>
    <row r="10031" spans="1:9" x14ac:dyDescent="0.2">
      <c r="A10031" t="s">
        <v>6</v>
      </c>
      <c r="B10031" t="s">
        <v>1742</v>
      </c>
    </row>
    <row r="10032" spans="1:9" x14ac:dyDescent="0.2">
      <c r="A10032" t="s">
        <v>8</v>
      </c>
      <c r="B10032">
        <v>1</v>
      </c>
    </row>
    <row r="10033" spans="1:19" x14ac:dyDescent="0.2">
      <c r="A10033" t="s">
        <v>9</v>
      </c>
      <c r="B10033" t="s">
        <v>73</v>
      </c>
    </row>
    <row r="10034" spans="1:19" x14ac:dyDescent="0.2">
      <c r="A10034" t="s">
        <v>11</v>
      </c>
      <c r="B10034" t="s">
        <v>12</v>
      </c>
    </row>
    <row r="10035" spans="1:19" x14ac:dyDescent="0.2">
      <c r="A10035" t="s">
        <v>13</v>
      </c>
      <c r="B10035" t="s">
        <v>14</v>
      </c>
    </row>
    <row r="10036" spans="1:19" x14ac:dyDescent="0.2">
      <c r="A10036" t="s">
        <v>15</v>
      </c>
      <c r="B10036" t="s">
        <v>53</v>
      </c>
    </row>
    <row r="10037" spans="1:19" x14ac:dyDescent="0.2">
      <c r="A10037" t="s">
        <v>17</v>
      </c>
    </row>
    <row r="10038" spans="1:19" s="2" customFormat="1" x14ac:dyDescent="0.2">
      <c r="A10038" s="2" t="s">
        <v>18</v>
      </c>
      <c r="B10038" s="2" t="s">
        <v>19</v>
      </c>
      <c r="C10038" s="2" t="s">
        <v>6</v>
      </c>
      <c r="D10038" s="2" t="s">
        <v>15</v>
      </c>
      <c r="E10038" s="2" t="s">
        <v>20</v>
      </c>
      <c r="F10038" s="2" t="s">
        <v>13</v>
      </c>
      <c r="G10038" s="2" t="s">
        <v>21</v>
      </c>
      <c r="H10038" s="2" t="s">
        <v>9</v>
      </c>
      <c r="I10038" s="2" t="s">
        <v>4</v>
      </c>
      <c r="J10038" s="2" t="s">
        <v>1925</v>
      </c>
      <c r="K10038" s="2" t="s">
        <v>1998</v>
      </c>
      <c r="L10038" s="2" t="s">
        <v>2002</v>
      </c>
      <c r="M10038" s="2" t="s">
        <v>2001</v>
      </c>
      <c r="O10038" s="2" t="s">
        <v>2000</v>
      </c>
      <c r="P10038" s="2" t="s">
        <v>2004</v>
      </c>
      <c r="Q10038" s="2" t="s">
        <v>1502</v>
      </c>
      <c r="R10038" s="2" t="s">
        <v>2005</v>
      </c>
      <c r="S10038" s="2" t="s">
        <v>2006</v>
      </c>
    </row>
    <row r="10039" spans="1:19" x14ac:dyDescent="0.2">
      <c r="A10039" t="s">
        <v>335</v>
      </c>
      <c r="B10039">
        <v>3.8502999999999998</v>
      </c>
      <c r="D10039" t="s">
        <v>30</v>
      </c>
      <c r="E10039" t="s">
        <v>336</v>
      </c>
      <c r="F10039" t="s">
        <v>27</v>
      </c>
      <c r="G10039">
        <v>0</v>
      </c>
      <c r="I10039" t="s">
        <v>337</v>
      </c>
    </row>
    <row r="10040" spans="1:19" x14ac:dyDescent="0.2">
      <c r="A10040" t="s">
        <v>29</v>
      </c>
      <c r="B10040">
        <v>0.25026999999999999</v>
      </c>
      <c r="D10040" t="s">
        <v>30</v>
      </c>
      <c r="E10040" t="s">
        <v>31</v>
      </c>
      <c r="F10040" t="s">
        <v>27</v>
      </c>
      <c r="G10040">
        <v>0</v>
      </c>
      <c r="I10040" t="s">
        <v>338</v>
      </c>
    </row>
    <row r="10041" spans="1:19" x14ac:dyDescent="0.2">
      <c r="A10041" t="s">
        <v>1460</v>
      </c>
      <c r="B10041">
        <v>1</v>
      </c>
      <c r="C10041" t="str">
        <f>B10031</f>
        <v>LR</v>
      </c>
      <c r="D10041" t="s">
        <v>53</v>
      </c>
      <c r="E10041" t="s">
        <v>339</v>
      </c>
      <c r="F10041" t="s">
        <v>33</v>
      </c>
      <c r="G10041">
        <v>0</v>
      </c>
      <c r="H10041" t="s">
        <v>73</v>
      </c>
      <c r="J10041">
        <f>VLOOKUP(C10041,'extension - production vol'!$B$6:$D$235,3,0)</f>
        <v>4.0339999999999998</v>
      </c>
    </row>
    <row r="10042" spans="1:19" x14ac:dyDescent="0.2">
      <c r="A10042" t="s">
        <v>1434</v>
      </c>
      <c r="B10042">
        <v>3.3521534714391271E-8</v>
      </c>
      <c r="C10042" t="s">
        <v>49</v>
      </c>
      <c r="D10042" t="s">
        <v>15</v>
      </c>
      <c r="F10042" t="s">
        <v>36</v>
      </c>
      <c r="G10042">
        <v>0</v>
      </c>
      <c r="H10042" t="s">
        <v>1434</v>
      </c>
      <c r="I10042" t="s">
        <v>340</v>
      </c>
    </row>
    <row r="10043" spans="1:19" x14ac:dyDescent="0.2">
      <c r="A10043" t="s">
        <v>1435</v>
      </c>
      <c r="B10043">
        <v>1.7708617649119798E-8</v>
      </c>
      <c r="C10043" t="s">
        <v>49</v>
      </c>
      <c r="D10043" t="s">
        <v>15</v>
      </c>
      <c r="F10043" t="s">
        <v>36</v>
      </c>
      <c r="G10043">
        <v>0</v>
      </c>
      <c r="H10043" t="s">
        <v>1435</v>
      </c>
      <c r="I10043" t="s">
        <v>340</v>
      </c>
    </row>
    <row r="10044" spans="1:19" x14ac:dyDescent="0.2">
      <c r="A10044" t="s">
        <v>1452</v>
      </c>
      <c r="B10044">
        <v>3.0570455872195341E-10</v>
      </c>
      <c r="C10044" t="s">
        <v>35</v>
      </c>
      <c r="D10044" t="s">
        <v>15</v>
      </c>
      <c r="F10044" t="s">
        <v>36</v>
      </c>
      <c r="G10044">
        <v>0</v>
      </c>
      <c r="H10044" t="s">
        <v>1452</v>
      </c>
      <c r="I10044" t="s">
        <v>340</v>
      </c>
    </row>
    <row r="10045" spans="1:19" x14ac:dyDescent="0.2">
      <c r="A10045" t="s">
        <v>1453</v>
      </c>
      <c r="B10045">
        <v>3.7018911407736551E-10</v>
      </c>
      <c r="C10045" t="s">
        <v>35</v>
      </c>
      <c r="D10045" t="s">
        <v>15</v>
      </c>
      <c r="F10045" t="s">
        <v>36</v>
      </c>
      <c r="G10045">
        <v>0</v>
      </c>
      <c r="H10045" t="s">
        <v>1453</v>
      </c>
      <c r="I10045" t="s">
        <v>340</v>
      </c>
    </row>
    <row r="10046" spans="1:19" x14ac:dyDescent="0.2">
      <c r="A10046" t="s">
        <v>1454</v>
      </c>
      <c r="B10046">
        <v>4.824400067330827E-11</v>
      </c>
      <c r="C10046" t="s">
        <v>35</v>
      </c>
      <c r="D10046" t="s">
        <v>15</v>
      </c>
      <c r="F10046" t="s">
        <v>36</v>
      </c>
      <c r="G10046">
        <v>0</v>
      </c>
      <c r="H10046" t="s">
        <v>1454</v>
      </c>
      <c r="I10046" t="s">
        <v>340</v>
      </c>
    </row>
    <row r="10047" spans="1:19" x14ac:dyDescent="0.2">
      <c r="A10047" t="s">
        <v>1455</v>
      </c>
      <c r="B10047">
        <v>9.7920991465625702E-9</v>
      </c>
      <c r="C10047" t="s">
        <v>35</v>
      </c>
      <c r="D10047" t="s">
        <v>15</v>
      </c>
      <c r="F10047" t="s">
        <v>36</v>
      </c>
      <c r="G10047">
        <v>0</v>
      </c>
      <c r="H10047" t="s">
        <v>1455</v>
      </c>
      <c r="I10047" t="s">
        <v>340</v>
      </c>
    </row>
    <row r="10048" spans="1:19" x14ac:dyDescent="0.2">
      <c r="A10048" t="s">
        <v>1456</v>
      </c>
      <c r="B10048">
        <v>5.1826475970831156E-9</v>
      </c>
      <c r="C10048" t="s">
        <v>35</v>
      </c>
      <c r="D10048" t="s">
        <v>15</v>
      </c>
      <c r="F10048" t="s">
        <v>36</v>
      </c>
      <c r="G10048">
        <v>0</v>
      </c>
      <c r="H10048" t="s">
        <v>1456</v>
      </c>
      <c r="I10048" t="s">
        <v>340</v>
      </c>
    </row>
    <row r="10049" spans="1:9" x14ac:dyDescent="0.2">
      <c r="A10049" t="s">
        <v>1461</v>
      </c>
      <c r="B10049">
        <v>5.3404337904433668E-9</v>
      </c>
      <c r="C10049" t="s">
        <v>49</v>
      </c>
      <c r="D10049" t="s">
        <v>15</v>
      </c>
      <c r="F10049" t="s">
        <v>36</v>
      </c>
      <c r="G10049">
        <v>0</v>
      </c>
      <c r="H10049" t="s">
        <v>1461</v>
      </c>
      <c r="I10049" t="s">
        <v>340</v>
      </c>
    </row>
    <row r="10050" spans="1:9" x14ac:dyDescent="0.2">
      <c r="A10050" t="s">
        <v>1457</v>
      </c>
      <c r="B10050">
        <v>6.2434324500307844E-8</v>
      </c>
      <c r="C10050" t="s">
        <v>49</v>
      </c>
      <c r="D10050" t="s">
        <v>15</v>
      </c>
      <c r="F10050" t="s">
        <v>36</v>
      </c>
      <c r="G10050">
        <v>0</v>
      </c>
      <c r="H10050" t="s">
        <v>1457</v>
      </c>
      <c r="I10050" t="s">
        <v>340</v>
      </c>
    </row>
    <row r="10051" spans="1:9" x14ac:dyDescent="0.2">
      <c r="A10051" t="s">
        <v>1462</v>
      </c>
      <c r="B10051">
        <v>1.9816111689228142E-9</v>
      </c>
      <c r="C10051" t="s">
        <v>49</v>
      </c>
      <c r="D10051" t="s">
        <v>15</v>
      </c>
      <c r="F10051" t="s">
        <v>36</v>
      </c>
      <c r="G10051">
        <v>0</v>
      </c>
      <c r="H10051" t="s">
        <v>1462</v>
      </c>
      <c r="I10051" t="s">
        <v>340</v>
      </c>
    </row>
    <row r="10052" spans="1:9" x14ac:dyDescent="0.2">
      <c r="A10052" t="s">
        <v>1458</v>
      </c>
      <c r="B10052">
        <v>3.3001000093019847E-8</v>
      </c>
      <c r="C10052" t="s">
        <v>49</v>
      </c>
      <c r="D10052" t="s">
        <v>15</v>
      </c>
      <c r="F10052" t="s">
        <v>36</v>
      </c>
      <c r="G10052">
        <v>0</v>
      </c>
      <c r="H10052" t="s">
        <v>1458</v>
      </c>
      <c r="I10052" t="s">
        <v>340</v>
      </c>
    </row>
    <row r="10053" spans="1:9" x14ac:dyDescent="0.2">
      <c r="A10053" t="s">
        <v>442</v>
      </c>
      <c r="B10053">
        <v>3.7025999999999999E-3</v>
      </c>
      <c r="C10053" t="s">
        <v>42</v>
      </c>
      <c r="D10053" t="s">
        <v>16</v>
      </c>
      <c r="F10053" t="s">
        <v>36</v>
      </c>
      <c r="G10053">
        <v>0</v>
      </c>
      <c r="H10053" t="s">
        <v>443</v>
      </c>
      <c r="I10053" t="s">
        <v>353</v>
      </c>
    </row>
    <row r="10054" spans="1:9" x14ac:dyDescent="0.2">
      <c r="A10054" t="s">
        <v>354</v>
      </c>
      <c r="B10054">
        <v>-3.3322999999999998E-6</v>
      </c>
      <c r="C10054" t="s">
        <v>49</v>
      </c>
      <c r="D10054" t="s">
        <v>250</v>
      </c>
      <c r="F10054" t="s">
        <v>36</v>
      </c>
      <c r="G10054">
        <v>0</v>
      </c>
      <c r="H10054" t="s">
        <v>355</v>
      </c>
      <c r="I10054" t="s">
        <v>353</v>
      </c>
    </row>
    <row r="10056" spans="1:9" s="2" customFormat="1" x14ac:dyDescent="0.2">
      <c r="A10056" s="2" t="s">
        <v>2</v>
      </c>
      <c r="B10056" s="2" t="s">
        <v>332</v>
      </c>
    </row>
    <row r="10057" spans="1:9" x14ac:dyDescent="0.2">
      <c r="A10057" t="s">
        <v>4</v>
      </c>
      <c r="B10057" t="s">
        <v>356</v>
      </c>
    </row>
    <row r="10058" spans="1:9" x14ac:dyDescent="0.2">
      <c r="A10058" t="s">
        <v>6</v>
      </c>
      <c r="B10058" t="s">
        <v>1742</v>
      </c>
    </row>
    <row r="10059" spans="1:9" x14ac:dyDescent="0.2">
      <c r="A10059" t="s">
        <v>8</v>
      </c>
      <c r="B10059">
        <v>1</v>
      </c>
    </row>
    <row r="10060" spans="1:9" x14ac:dyDescent="0.2">
      <c r="A10060" t="s">
        <v>9</v>
      </c>
      <c r="B10060" t="s">
        <v>73</v>
      </c>
    </row>
    <row r="10061" spans="1:9" x14ac:dyDescent="0.2">
      <c r="A10061" t="s">
        <v>11</v>
      </c>
      <c r="B10061" t="s">
        <v>12</v>
      </c>
    </row>
    <row r="10062" spans="1:9" x14ac:dyDescent="0.2">
      <c r="A10062" t="s">
        <v>13</v>
      </c>
      <c r="B10062" t="s">
        <v>14</v>
      </c>
    </row>
    <row r="10063" spans="1:9" x14ac:dyDescent="0.2">
      <c r="A10063" t="s">
        <v>15</v>
      </c>
      <c r="B10063" t="s">
        <v>53</v>
      </c>
    </row>
    <row r="10064" spans="1:9" x14ac:dyDescent="0.2">
      <c r="A10064" t="s">
        <v>17</v>
      </c>
    </row>
    <row r="10065" spans="1:22" s="2" customFormat="1" x14ac:dyDescent="0.2">
      <c r="A10065" s="2" t="s">
        <v>18</v>
      </c>
      <c r="B10065" s="2" t="s">
        <v>19</v>
      </c>
      <c r="C10065" s="2" t="s">
        <v>6</v>
      </c>
      <c r="D10065" s="2" t="s">
        <v>15</v>
      </c>
      <c r="E10065" s="2" t="s">
        <v>20</v>
      </c>
      <c r="F10065" s="2" t="s">
        <v>13</v>
      </c>
      <c r="G10065" s="2" t="s">
        <v>21</v>
      </c>
      <c r="H10065" s="2" t="s">
        <v>22</v>
      </c>
      <c r="I10065" s="2" t="s">
        <v>23</v>
      </c>
      <c r="J10065" s="2" t="s">
        <v>4</v>
      </c>
      <c r="K10065" s="2" t="s">
        <v>24</v>
      </c>
      <c r="L10065" s="2" t="s">
        <v>9</v>
      </c>
      <c r="M10065" s="2" t="s">
        <v>1998</v>
      </c>
      <c r="O10065" s="2" t="s">
        <v>2002</v>
      </c>
      <c r="P10065" s="2" t="s">
        <v>2003</v>
      </c>
      <c r="Q10065" s="2" t="s">
        <v>2001</v>
      </c>
      <c r="R10065" s="2" t="s">
        <v>2000</v>
      </c>
      <c r="S10065" s="2" t="s">
        <v>2004</v>
      </c>
      <c r="T10065" s="2" t="s">
        <v>1502</v>
      </c>
      <c r="U10065" s="2" t="s">
        <v>2005</v>
      </c>
      <c r="V10065" s="2" t="s">
        <v>2006</v>
      </c>
    </row>
    <row r="10066" spans="1:22" x14ac:dyDescent="0.2">
      <c r="A10066" t="s">
        <v>335</v>
      </c>
      <c r="B10066">
        <v>3.8502999999999998</v>
      </c>
      <c r="D10066" t="s">
        <v>30</v>
      </c>
      <c r="E10066" t="s">
        <v>336</v>
      </c>
      <c r="F10066" t="s">
        <v>27</v>
      </c>
      <c r="G10066">
        <v>2</v>
      </c>
      <c r="H10066">
        <v>1.348151067341848</v>
      </c>
      <c r="I10066">
        <v>4.3409845976280087E-2</v>
      </c>
      <c r="J10066" t="s">
        <v>337</v>
      </c>
    </row>
    <row r="10067" spans="1:22" x14ac:dyDescent="0.2">
      <c r="A10067" t="s">
        <v>29</v>
      </c>
      <c r="B10067">
        <v>0.25026999999999999</v>
      </c>
      <c r="D10067" t="s">
        <v>30</v>
      </c>
      <c r="E10067" t="s">
        <v>31</v>
      </c>
      <c r="F10067" t="s">
        <v>27</v>
      </c>
      <c r="G10067">
        <v>2</v>
      </c>
      <c r="H10067">
        <v>-1.385214943900327</v>
      </c>
      <c r="I10067">
        <v>2.439508208471609E-2</v>
      </c>
      <c r="J10067" t="s">
        <v>358</v>
      </c>
    </row>
    <row r="10068" spans="1:22" x14ac:dyDescent="0.2">
      <c r="A10068" t="s">
        <v>332</v>
      </c>
      <c r="B10068">
        <v>1</v>
      </c>
      <c r="C10068" t="str">
        <f>B10058</f>
        <v>LR</v>
      </c>
      <c r="D10068" t="s">
        <v>53</v>
      </c>
      <c r="E10068" t="s">
        <v>339</v>
      </c>
      <c r="F10068" t="s">
        <v>33</v>
      </c>
      <c r="G10068">
        <v>0</v>
      </c>
      <c r="H10068">
        <v>1</v>
      </c>
      <c r="L10068" t="s">
        <v>73</v>
      </c>
      <c r="M10068">
        <f>VLOOKUP(C10068,'extension - production vol'!$B$6:$D$235,3,0)</f>
        <v>4.0339999999999998</v>
      </c>
    </row>
    <row r="10069" spans="1:22" x14ac:dyDescent="0.2">
      <c r="A10069" t="s">
        <v>1434</v>
      </c>
      <c r="B10069">
        <v>9.5377999999999999E-9</v>
      </c>
      <c r="C10069" t="s">
        <v>49</v>
      </c>
      <c r="D10069" t="s">
        <v>15</v>
      </c>
      <c r="F10069" t="s">
        <v>36</v>
      </c>
      <c r="G10069">
        <v>2</v>
      </c>
      <c r="H10069">
        <v>-18.46800298604678</v>
      </c>
      <c r="I10069">
        <v>9.798894162072011E-2</v>
      </c>
      <c r="J10069" t="s">
        <v>340</v>
      </c>
      <c r="L10069" t="s">
        <v>1434</v>
      </c>
    </row>
    <row r="10070" spans="1:22" x14ac:dyDescent="0.2">
      <c r="A10070" t="s">
        <v>1435</v>
      </c>
      <c r="B10070">
        <v>5.0512999999999997E-9</v>
      </c>
      <c r="C10070" t="s">
        <v>49</v>
      </c>
      <c r="D10070" t="s">
        <v>15</v>
      </c>
      <c r="F10070" t="s">
        <v>36</v>
      </c>
      <c r="G10070">
        <v>2</v>
      </c>
      <c r="H10070">
        <v>-19.10362020104489</v>
      </c>
      <c r="I10070">
        <v>9.798894162072011E-2</v>
      </c>
      <c r="J10070" t="s">
        <v>340</v>
      </c>
      <c r="L10070" t="s">
        <v>1435</v>
      </c>
    </row>
    <row r="10071" spans="1:22" x14ac:dyDescent="0.2">
      <c r="A10071" t="s">
        <v>1439</v>
      </c>
      <c r="B10071">
        <v>2.7893999999999999E-9</v>
      </c>
      <c r="C10071" t="s">
        <v>49</v>
      </c>
      <c r="D10071" t="s">
        <v>15</v>
      </c>
      <c r="F10071" t="s">
        <v>36</v>
      </c>
      <c r="G10071">
        <v>2</v>
      </c>
      <c r="H10071">
        <v>-19.697439318003951</v>
      </c>
      <c r="I10071">
        <v>9.798894162072011E-2</v>
      </c>
      <c r="J10071" t="s">
        <v>340</v>
      </c>
      <c r="L10071" t="s">
        <v>1439</v>
      </c>
    </row>
    <row r="10072" spans="1:22" x14ac:dyDescent="0.2">
      <c r="A10072" t="s">
        <v>1440</v>
      </c>
      <c r="B10072">
        <v>5.6277000000000002E-8</v>
      </c>
      <c r="C10072" t="s">
        <v>49</v>
      </c>
      <c r="D10072" t="s">
        <v>15</v>
      </c>
      <c r="F10072" t="s">
        <v>36</v>
      </c>
      <c r="G10072">
        <v>2</v>
      </c>
      <c r="H10072">
        <v>-16.692979911025031</v>
      </c>
      <c r="I10072">
        <v>9.798894162072011E-2</v>
      </c>
      <c r="J10072" t="s">
        <v>340</v>
      </c>
      <c r="L10072" t="s">
        <v>1440</v>
      </c>
    </row>
    <row r="10073" spans="1:22" x14ac:dyDescent="0.2">
      <c r="A10073" t="s">
        <v>1441</v>
      </c>
      <c r="B10073">
        <v>4.4043E-10</v>
      </c>
      <c r="C10073" t="s">
        <v>35</v>
      </c>
      <c r="D10073" t="s">
        <v>15</v>
      </c>
      <c r="F10073" t="s">
        <v>36</v>
      </c>
      <c r="G10073">
        <v>2</v>
      </c>
      <c r="H10073">
        <v>-21.54326959350907</v>
      </c>
      <c r="I10073">
        <v>9.798894162072011E-2</v>
      </c>
      <c r="J10073" t="s">
        <v>340</v>
      </c>
      <c r="L10073" t="s">
        <v>1441</v>
      </c>
    </row>
    <row r="10074" spans="1:22" x14ac:dyDescent="0.2">
      <c r="A10074" t="s">
        <v>1442</v>
      </c>
      <c r="B10074">
        <v>7.3404E-9</v>
      </c>
      <c r="C10074" t="s">
        <v>35</v>
      </c>
      <c r="D10074" t="s">
        <v>15</v>
      </c>
      <c r="F10074" t="s">
        <v>36</v>
      </c>
      <c r="G10074">
        <v>2</v>
      </c>
      <c r="H10074">
        <v>-18.729872499892029</v>
      </c>
      <c r="I10074">
        <v>9.798894162072011E-2</v>
      </c>
      <c r="J10074" t="s">
        <v>340</v>
      </c>
      <c r="L10074" t="s">
        <v>1442</v>
      </c>
    </row>
    <row r="10075" spans="1:22" x14ac:dyDescent="0.2">
      <c r="A10075" t="s">
        <v>1452</v>
      </c>
      <c r="B10075">
        <v>3.8934000000000002E-10</v>
      </c>
      <c r="C10075" t="s">
        <v>35</v>
      </c>
      <c r="D10075" t="s">
        <v>15</v>
      </c>
      <c r="F10075" t="s">
        <v>36</v>
      </c>
      <c r="G10075">
        <v>2</v>
      </c>
      <c r="H10075">
        <v>-21.666568118067421</v>
      </c>
      <c r="I10075">
        <v>9.798894162072011E-2</v>
      </c>
      <c r="J10075" t="s">
        <v>340</v>
      </c>
      <c r="L10075" t="s">
        <v>1452</v>
      </c>
    </row>
    <row r="10076" spans="1:22" x14ac:dyDescent="0.2">
      <c r="A10076" t="s">
        <v>1453</v>
      </c>
      <c r="B10076">
        <v>4.7130000000000002E-10</v>
      </c>
      <c r="C10076" t="s">
        <v>35</v>
      </c>
      <c r="D10076" t="s">
        <v>15</v>
      </c>
      <c r="F10076" t="s">
        <v>36</v>
      </c>
      <c r="G10076">
        <v>2</v>
      </c>
      <c r="H10076">
        <v>-21.47552628199886</v>
      </c>
      <c r="I10076">
        <v>9.798894162072011E-2</v>
      </c>
      <c r="J10076" t="s">
        <v>340</v>
      </c>
      <c r="L10076" t="s">
        <v>1453</v>
      </c>
    </row>
    <row r="10077" spans="1:22" x14ac:dyDescent="0.2">
      <c r="A10077" t="s">
        <v>1454</v>
      </c>
      <c r="B10077">
        <v>6.1474000000000004E-11</v>
      </c>
      <c r="C10077" t="s">
        <v>35</v>
      </c>
      <c r="D10077" t="s">
        <v>15</v>
      </c>
      <c r="F10077" t="s">
        <v>36</v>
      </c>
      <c r="G10077">
        <v>2</v>
      </c>
      <c r="H10077">
        <v>-23.51240679473371</v>
      </c>
      <c r="I10077">
        <v>9.798894162072011E-2</v>
      </c>
      <c r="J10077" t="s">
        <v>340</v>
      </c>
      <c r="L10077" t="s">
        <v>1454</v>
      </c>
    </row>
    <row r="10078" spans="1:22" x14ac:dyDescent="0.2">
      <c r="A10078" t="s">
        <v>1455</v>
      </c>
      <c r="B10078">
        <v>1.2458999999999999E-8</v>
      </c>
      <c r="C10078" t="s">
        <v>35</v>
      </c>
      <c r="D10078" t="s">
        <v>15</v>
      </c>
      <c r="F10078" t="s">
        <v>36</v>
      </c>
      <c r="G10078">
        <v>2</v>
      </c>
      <c r="H10078">
        <v>-18.20082258362968</v>
      </c>
      <c r="I10078">
        <v>9.798894162072011E-2</v>
      </c>
      <c r="J10078" t="s">
        <v>340</v>
      </c>
      <c r="L10078" t="s">
        <v>1455</v>
      </c>
    </row>
    <row r="10079" spans="1:22" x14ac:dyDescent="0.2">
      <c r="A10079" t="s">
        <v>1456</v>
      </c>
      <c r="B10079">
        <v>6.5981999999999998E-9</v>
      </c>
      <c r="C10079" t="s">
        <v>35</v>
      </c>
      <c r="D10079" t="s">
        <v>15</v>
      </c>
      <c r="F10079" t="s">
        <v>36</v>
      </c>
      <c r="G10079">
        <v>2</v>
      </c>
      <c r="H10079">
        <v>-18.836468952383601</v>
      </c>
      <c r="I10079">
        <v>9.798894162072011E-2</v>
      </c>
      <c r="J10079" t="s">
        <v>340</v>
      </c>
      <c r="L10079" t="s">
        <v>1456</v>
      </c>
    </row>
    <row r="10080" spans="1:22" x14ac:dyDescent="0.2">
      <c r="A10080" t="s">
        <v>1461</v>
      </c>
      <c r="B10080">
        <v>1.0666E-9</v>
      </c>
      <c r="C10080" t="s">
        <v>49</v>
      </c>
      <c r="D10080" t="s">
        <v>15</v>
      </c>
      <c r="F10080" t="s">
        <v>36</v>
      </c>
      <c r="G10080">
        <v>2</v>
      </c>
      <c r="H10080">
        <v>-20.658789817762049</v>
      </c>
      <c r="I10080">
        <v>9.798894162072011E-2</v>
      </c>
      <c r="J10080" t="s">
        <v>340</v>
      </c>
      <c r="L10080" t="s">
        <v>1461</v>
      </c>
    </row>
    <row r="10081" spans="1:12" x14ac:dyDescent="0.2">
      <c r="A10081" t="s">
        <v>1457</v>
      </c>
      <c r="B10081">
        <v>1.7777000000000001E-8</v>
      </c>
      <c r="C10081" t="s">
        <v>49</v>
      </c>
      <c r="D10081" t="s">
        <v>15</v>
      </c>
      <c r="F10081" t="s">
        <v>36</v>
      </c>
      <c r="G10081">
        <v>2</v>
      </c>
      <c r="H10081">
        <v>-17.845360350005858</v>
      </c>
      <c r="I10081">
        <v>9.798894162072011E-2</v>
      </c>
      <c r="J10081" t="s">
        <v>340</v>
      </c>
      <c r="L10081" t="s">
        <v>1457</v>
      </c>
    </row>
    <row r="10082" spans="1:12" x14ac:dyDescent="0.2">
      <c r="A10082" t="s">
        <v>1462</v>
      </c>
      <c r="B10082">
        <v>5.6487000000000004E-10</v>
      </c>
      <c r="C10082" t="s">
        <v>49</v>
      </c>
      <c r="D10082" t="s">
        <v>15</v>
      </c>
      <c r="F10082" t="s">
        <v>36</v>
      </c>
      <c r="G10082">
        <v>2</v>
      </c>
      <c r="H10082">
        <v>-21.294425499752101</v>
      </c>
      <c r="I10082">
        <v>9.798894162072011E-2</v>
      </c>
      <c r="J10082" t="s">
        <v>340</v>
      </c>
      <c r="L10082" t="s">
        <v>1462</v>
      </c>
    </row>
    <row r="10083" spans="1:12" x14ac:dyDescent="0.2">
      <c r="A10083" t="s">
        <v>1458</v>
      </c>
      <c r="B10083">
        <v>9.4146000000000001E-9</v>
      </c>
      <c r="C10083" t="s">
        <v>49</v>
      </c>
      <c r="D10083" t="s">
        <v>15</v>
      </c>
      <c r="F10083" t="s">
        <v>36</v>
      </c>
      <c r="G10083">
        <v>2</v>
      </c>
      <c r="H10083">
        <v>-18.48100416113547</v>
      </c>
      <c r="I10083">
        <v>9.798894162072011E-2</v>
      </c>
      <c r="J10083" t="s">
        <v>340</v>
      </c>
      <c r="L10083" t="s">
        <v>1458</v>
      </c>
    </row>
    <row r="10084" spans="1:12" x14ac:dyDescent="0.2">
      <c r="A10084" t="s">
        <v>341</v>
      </c>
      <c r="B10084">
        <v>2.3616999999999999E-8</v>
      </c>
      <c r="C10084" t="s">
        <v>359</v>
      </c>
      <c r="D10084" t="s">
        <v>15</v>
      </c>
      <c r="F10084" t="s">
        <v>36</v>
      </c>
      <c r="G10084">
        <v>2</v>
      </c>
      <c r="H10084">
        <v>-17.561299045251399</v>
      </c>
      <c r="I10084">
        <v>9.798894162072011E-2</v>
      </c>
      <c r="J10084" t="s">
        <v>340</v>
      </c>
      <c r="L10084" t="s">
        <v>341</v>
      </c>
    </row>
    <row r="10085" spans="1:12" x14ac:dyDescent="0.2">
      <c r="A10085" t="s">
        <v>342</v>
      </c>
      <c r="B10085">
        <v>2.3616999999999999E-8</v>
      </c>
      <c r="C10085" t="s">
        <v>359</v>
      </c>
      <c r="D10085" t="s">
        <v>15</v>
      </c>
      <c r="F10085" t="s">
        <v>36</v>
      </c>
      <c r="G10085">
        <v>2</v>
      </c>
      <c r="H10085">
        <v>-17.561299045251399</v>
      </c>
      <c r="I10085">
        <v>9.798894162072011E-2</v>
      </c>
      <c r="J10085" t="s">
        <v>340</v>
      </c>
      <c r="L10085" t="s">
        <v>342</v>
      </c>
    </row>
    <row r="10086" spans="1:12" x14ac:dyDescent="0.2">
      <c r="A10086" t="s">
        <v>343</v>
      </c>
      <c r="B10086">
        <v>1.2508E-8</v>
      </c>
      <c r="C10086" t="s">
        <v>359</v>
      </c>
      <c r="D10086" t="s">
        <v>15</v>
      </c>
      <c r="F10086" t="s">
        <v>36</v>
      </c>
      <c r="G10086">
        <v>2</v>
      </c>
      <c r="H10086">
        <v>-18.196897397350821</v>
      </c>
      <c r="I10086">
        <v>9.798894162072011E-2</v>
      </c>
      <c r="J10086" t="s">
        <v>340</v>
      </c>
      <c r="L10086" t="s">
        <v>343</v>
      </c>
    </row>
    <row r="10087" spans="1:12" x14ac:dyDescent="0.2">
      <c r="A10087" t="s">
        <v>344</v>
      </c>
      <c r="B10087">
        <v>1.2508E-8</v>
      </c>
      <c r="C10087" t="s">
        <v>359</v>
      </c>
      <c r="D10087" t="s">
        <v>15</v>
      </c>
      <c r="F10087" t="s">
        <v>36</v>
      </c>
      <c r="G10087">
        <v>2</v>
      </c>
      <c r="H10087">
        <v>-18.196897397350821</v>
      </c>
      <c r="I10087">
        <v>9.798894162072011E-2</v>
      </c>
      <c r="J10087" t="s">
        <v>340</v>
      </c>
      <c r="L10087" t="s">
        <v>344</v>
      </c>
    </row>
    <row r="10088" spans="1:12" x14ac:dyDescent="0.2">
      <c r="A10088" t="s">
        <v>345</v>
      </c>
      <c r="B10088">
        <v>2.4797999999999997E-7</v>
      </c>
      <c r="C10088" t="s">
        <v>359</v>
      </c>
      <c r="D10088" t="s">
        <v>15</v>
      </c>
      <c r="F10088" t="s">
        <v>36</v>
      </c>
      <c r="G10088">
        <v>2</v>
      </c>
      <c r="H10088">
        <v>-15.20991773919472</v>
      </c>
      <c r="I10088">
        <v>9.798894162072011E-2</v>
      </c>
      <c r="J10088" t="s">
        <v>340</v>
      </c>
      <c r="L10088" t="s">
        <v>345</v>
      </c>
    </row>
    <row r="10089" spans="1:12" x14ac:dyDescent="0.2">
      <c r="A10089" t="s">
        <v>346</v>
      </c>
      <c r="B10089">
        <v>1.3133E-7</v>
      </c>
      <c r="C10089" t="s">
        <v>359</v>
      </c>
      <c r="D10089" t="s">
        <v>15</v>
      </c>
      <c r="F10089" t="s">
        <v>36</v>
      </c>
      <c r="G10089">
        <v>2</v>
      </c>
      <c r="H10089">
        <v>-15.845552597349339</v>
      </c>
      <c r="I10089">
        <v>9.798894162072011E-2</v>
      </c>
      <c r="J10089" t="s">
        <v>340</v>
      </c>
      <c r="L10089" t="s">
        <v>346</v>
      </c>
    </row>
    <row r="10090" spans="1:12" x14ac:dyDescent="0.2">
      <c r="A10090" t="s">
        <v>347</v>
      </c>
      <c r="B10090">
        <v>4.6489E-8</v>
      </c>
      <c r="C10090" t="s">
        <v>49</v>
      </c>
      <c r="D10090" t="s">
        <v>15</v>
      </c>
      <c r="F10090" t="s">
        <v>36</v>
      </c>
      <c r="G10090">
        <v>2</v>
      </c>
      <c r="H10090">
        <v>-16.884050111477411</v>
      </c>
      <c r="I10090">
        <v>9.798894162072011E-2</v>
      </c>
      <c r="J10090" t="s">
        <v>340</v>
      </c>
      <c r="L10090" t="s">
        <v>347</v>
      </c>
    </row>
    <row r="10091" spans="1:12" x14ac:dyDescent="0.2">
      <c r="A10091" t="s">
        <v>348</v>
      </c>
      <c r="B10091">
        <v>3.3766000000000001E-9</v>
      </c>
      <c r="C10091" t="s">
        <v>49</v>
      </c>
      <c r="D10091" t="s">
        <v>15</v>
      </c>
      <c r="F10091" t="s">
        <v>36</v>
      </c>
      <c r="G10091">
        <v>2</v>
      </c>
      <c r="H10091">
        <v>-19.506396550885459</v>
      </c>
      <c r="I10091">
        <v>9.798894162072011E-2</v>
      </c>
      <c r="J10091" t="s">
        <v>340</v>
      </c>
      <c r="L10091" t="s">
        <v>348</v>
      </c>
    </row>
    <row r="10092" spans="1:12" x14ac:dyDescent="0.2">
      <c r="A10092" t="s">
        <v>349</v>
      </c>
      <c r="B10092">
        <v>1.2213E-8</v>
      </c>
      <c r="C10092" t="s">
        <v>359</v>
      </c>
      <c r="D10092" t="s">
        <v>15</v>
      </c>
      <c r="F10092" t="s">
        <v>36</v>
      </c>
      <c r="G10092">
        <v>2</v>
      </c>
      <c r="H10092">
        <v>-18.220764878757461</v>
      </c>
      <c r="I10092">
        <v>9.798894162072011E-2</v>
      </c>
      <c r="J10092" t="s">
        <v>340</v>
      </c>
      <c r="L10092" t="s">
        <v>349</v>
      </c>
    </row>
    <row r="10093" spans="1:12" x14ac:dyDescent="0.2">
      <c r="A10093" t="s">
        <v>350</v>
      </c>
      <c r="B10093">
        <v>2.0354999999999999E-7</v>
      </c>
      <c r="C10093" t="s">
        <v>359</v>
      </c>
      <c r="D10093" t="s">
        <v>15</v>
      </c>
      <c r="F10093" t="s">
        <v>36</v>
      </c>
      <c r="G10093">
        <v>2</v>
      </c>
      <c r="H10093">
        <v>-15.40735416199742</v>
      </c>
      <c r="I10093">
        <v>9.798894162072011E-2</v>
      </c>
      <c r="J10093" t="s">
        <v>340</v>
      </c>
      <c r="L10093" t="s">
        <v>350</v>
      </c>
    </row>
    <row r="10094" spans="1:12" x14ac:dyDescent="0.2">
      <c r="A10094" t="s">
        <v>351</v>
      </c>
      <c r="B10094">
        <v>6.4681999999999996E-9</v>
      </c>
      <c r="C10094" t="s">
        <v>359</v>
      </c>
      <c r="D10094" t="s">
        <v>15</v>
      </c>
      <c r="F10094" t="s">
        <v>36</v>
      </c>
      <c r="G10094">
        <v>2</v>
      </c>
      <c r="H10094">
        <v>-18.856367974250119</v>
      </c>
      <c r="I10094">
        <v>9.798894162072011E-2</v>
      </c>
      <c r="J10094" t="s">
        <v>340</v>
      </c>
      <c r="L10094" t="s">
        <v>351</v>
      </c>
    </row>
    <row r="10095" spans="1:12" x14ac:dyDescent="0.2">
      <c r="A10095" t="s">
        <v>352</v>
      </c>
      <c r="B10095">
        <v>1.078E-7</v>
      </c>
      <c r="C10095" t="s">
        <v>359</v>
      </c>
      <c r="D10095" t="s">
        <v>15</v>
      </c>
      <c r="F10095" t="s">
        <v>36</v>
      </c>
      <c r="G10095">
        <v>2</v>
      </c>
      <c r="H10095">
        <v>-16.042988178471511</v>
      </c>
      <c r="I10095">
        <v>9.798894162072011E-2</v>
      </c>
      <c r="J10095" t="s">
        <v>340</v>
      </c>
      <c r="L10095" t="s">
        <v>352</v>
      </c>
    </row>
    <row r="10096" spans="1:12" x14ac:dyDescent="0.2">
      <c r="A10096" t="s">
        <v>442</v>
      </c>
      <c r="B10096">
        <v>2.0720999999999999E-3</v>
      </c>
      <c r="C10096" t="s">
        <v>42</v>
      </c>
      <c r="D10096" t="s">
        <v>16</v>
      </c>
      <c r="F10096" t="s">
        <v>36</v>
      </c>
      <c r="G10096">
        <v>2</v>
      </c>
      <c r="H10096">
        <v>-6.1791926932012373</v>
      </c>
      <c r="I10096">
        <v>4.3409845976280087E-2</v>
      </c>
      <c r="J10096" t="s">
        <v>353</v>
      </c>
      <c r="L10096" t="s">
        <v>443</v>
      </c>
    </row>
    <row r="10097" spans="1:19" x14ac:dyDescent="0.2">
      <c r="A10097" t="s">
        <v>354</v>
      </c>
      <c r="B10097">
        <v>-1.8648999999999999E-6</v>
      </c>
      <c r="C10097" t="s">
        <v>49</v>
      </c>
      <c r="D10097" t="s">
        <v>250</v>
      </c>
      <c r="F10097" t="s">
        <v>36</v>
      </c>
      <c r="G10097">
        <v>2</v>
      </c>
      <c r="H10097">
        <v>-13.19230312560901</v>
      </c>
      <c r="I10097">
        <v>4.3409845976280087E-2</v>
      </c>
      <c r="J10097" t="s">
        <v>353</v>
      </c>
      <c r="K10097" t="b">
        <v>1</v>
      </c>
      <c r="L10097" t="s">
        <v>355</v>
      </c>
    </row>
    <row r="10099" spans="1:19" s="2" customFormat="1" x14ac:dyDescent="0.2">
      <c r="A10099" s="2" t="s">
        <v>2</v>
      </c>
      <c r="B10099" s="2" t="s">
        <v>1459</v>
      </c>
    </row>
    <row r="10100" spans="1:19" x14ac:dyDescent="0.2">
      <c r="A10100" t="s">
        <v>4</v>
      </c>
      <c r="B10100" t="s">
        <v>404</v>
      </c>
    </row>
    <row r="10101" spans="1:19" x14ac:dyDescent="0.2">
      <c r="A10101" t="s">
        <v>6</v>
      </c>
      <c r="B10101" t="s">
        <v>1798</v>
      </c>
    </row>
    <row r="10102" spans="1:19" x14ac:dyDescent="0.2">
      <c r="A10102" t="s">
        <v>8</v>
      </c>
      <c r="B10102">
        <v>1</v>
      </c>
    </row>
    <row r="10103" spans="1:19" x14ac:dyDescent="0.2">
      <c r="A10103" t="s">
        <v>9</v>
      </c>
      <c r="B10103" t="s">
        <v>73</v>
      </c>
    </row>
    <row r="10104" spans="1:19" x14ac:dyDescent="0.2">
      <c r="A10104" t="s">
        <v>11</v>
      </c>
      <c r="B10104" t="s">
        <v>12</v>
      </c>
    </row>
    <row r="10105" spans="1:19" x14ac:dyDescent="0.2">
      <c r="A10105" t="s">
        <v>13</v>
      </c>
      <c r="B10105" t="s">
        <v>14</v>
      </c>
    </row>
    <row r="10106" spans="1:19" x14ac:dyDescent="0.2">
      <c r="A10106" t="s">
        <v>15</v>
      </c>
      <c r="B10106" t="s">
        <v>53</v>
      </c>
    </row>
    <row r="10107" spans="1:19" x14ac:dyDescent="0.2">
      <c r="A10107" t="s">
        <v>17</v>
      </c>
    </row>
    <row r="10108" spans="1:19" s="2" customFormat="1" x14ac:dyDescent="0.2">
      <c r="A10108" s="2" t="s">
        <v>18</v>
      </c>
      <c r="B10108" s="2" t="s">
        <v>19</v>
      </c>
      <c r="C10108" s="2" t="s">
        <v>6</v>
      </c>
      <c r="D10108" s="2" t="s">
        <v>15</v>
      </c>
      <c r="E10108" s="2" t="s">
        <v>20</v>
      </c>
      <c r="F10108" s="2" t="s">
        <v>13</v>
      </c>
      <c r="G10108" s="2" t="s">
        <v>21</v>
      </c>
      <c r="H10108" s="2" t="s">
        <v>9</v>
      </c>
      <c r="I10108" s="2" t="s">
        <v>4</v>
      </c>
      <c r="J10108" s="2" t="s">
        <v>1925</v>
      </c>
      <c r="K10108" s="2" t="s">
        <v>1998</v>
      </c>
      <c r="L10108" s="2" t="s">
        <v>2002</v>
      </c>
      <c r="M10108" s="2" t="s">
        <v>2001</v>
      </c>
      <c r="O10108" s="2" t="s">
        <v>2000</v>
      </c>
      <c r="P10108" s="2" t="s">
        <v>2004</v>
      </c>
      <c r="Q10108" s="2" t="s">
        <v>1502</v>
      </c>
      <c r="R10108" s="2" t="s">
        <v>2005</v>
      </c>
      <c r="S10108" s="2" t="s">
        <v>2006</v>
      </c>
    </row>
    <row r="10109" spans="1:19" x14ac:dyDescent="0.2">
      <c r="A10109" t="s">
        <v>335</v>
      </c>
      <c r="B10109">
        <v>3.8502999999999998</v>
      </c>
      <c r="D10109" t="s">
        <v>30</v>
      </c>
      <c r="E10109" t="s">
        <v>336</v>
      </c>
      <c r="F10109" t="s">
        <v>27</v>
      </c>
      <c r="G10109">
        <v>0</v>
      </c>
      <c r="I10109" t="s">
        <v>337</v>
      </c>
    </row>
    <row r="10110" spans="1:19" x14ac:dyDescent="0.2">
      <c r="A10110" t="s">
        <v>29</v>
      </c>
      <c r="B10110">
        <v>0.25026999999999999</v>
      </c>
      <c r="D10110" t="s">
        <v>30</v>
      </c>
      <c r="E10110" t="s">
        <v>31</v>
      </c>
      <c r="F10110" t="s">
        <v>27</v>
      </c>
      <c r="G10110">
        <v>0</v>
      </c>
      <c r="I10110" t="s">
        <v>338</v>
      </c>
    </row>
    <row r="10111" spans="1:19" x14ac:dyDescent="0.2">
      <c r="A10111" t="s">
        <v>1459</v>
      </c>
      <c r="B10111">
        <v>1</v>
      </c>
      <c r="C10111" t="str">
        <f>B10101</f>
        <v>MK</v>
      </c>
      <c r="D10111" t="s">
        <v>53</v>
      </c>
      <c r="E10111" t="s">
        <v>339</v>
      </c>
      <c r="F10111" t="s">
        <v>33</v>
      </c>
      <c r="G10111">
        <v>0</v>
      </c>
      <c r="H10111" t="s">
        <v>73</v>
      </c>
      <c r="J10111">
        <f>VLOOKUP(C10111,'extension - production vol'!$B$6:$D$235,3,0)</f>
        <v>355.47399999999999</v>
      </c>
    </row>
    <row r="10112" spans="1:19" x14ac:dyDescent="0.2">
      <c r="A10112" t="s">
        <v>1439</v>
      </c>
      <c r="B10112">
        <v>6.4265290829504533E-9</v>
      </c>
      <c r="C10112" t="s">
        <v>49</v>
      </c>
      <c r="D10112" t="s">
        <v>15</v>
      </c>
      <c r="F10112" t="s">
        <v>36</v>
      </c>
      <c r="G10112">
        <v>0</v>
      </c>
      <c r="H10112" t="s">
        <v>1439</v>
      </c>
      <c r="I10112" t="s">
        <v>340</v>
      </c>
    </row>
    <row r="10113" spans="1:9" x14ac:dyDescent="0.2">
      <c r="A10113" t="s">
        <v>1440</v>
      </c>
      <c r="B10113">
        <v>7.9051994914169298E-8</v>
      </c>
      <c r="C10113" t="s">
        <v>49</v>
      </c>
      <c r="D10113" t="s">
        <v>15</v>
      </c>
      <c r="F10113" t="s">
        <v>36</v>
      </c>
      <c r="G10113">
        <v>0</v>
      </c>
      <c r="H10113" t="s">
        <v>1440</v>
      </c>
      <c r="I10113" t="s">
        <v>340</v>
      </c>
    </row>
    <row r="10114" spans="1:9" x14ac:dyDescent="0.2">
      <c r="A10114" t="s">
        <v>1441</v>
      </c>
      <c r="B10114">
        <v>4.3905136743696912E-9</v>
      </c>
      <c r="C10114" t="s">
        <v>35</v>
      </c>
      <c r="D10114" t="s">
        <v>15</v>
      </c>
      <c r="F10114" t="s">
        <v>36</v>
      </c>
      <c r="G10114">
        <v>0</v>
      </c>
      <c r="H10114" t="s">
        <v>1441</v>
      </c>
      <c r="I10114" t="s">
        <v>340</v>
      </c>
    </row>
    <row r="10115" spans="1:9" x14ac:dyDescent="0.2">
      <c r="A10115" t="s">
        <v>1442</v>
      </c>
      <c r="B10115">
        <v>1.0521308675626849E-7</v>
      </c>
      <c r="C10115" t="s">
        <v>35</v>
      </c>
      <c r="D10115" t="s">
        <v>15</v>
      </c>
      <c r="F10115" t="s">
        <v>36</v>
      </c>
      <c r="G10115">
        <v>0</v>
      </c>
      <c r="H10115" t="s">
        <v>1442</v>
      </c>
      <c r="I10115" t="s">
        <v>340</v>
      </c>
    </row>
    <row r="10116" spans="1:9" x14ac:dyDescent="0.2">
      <c r="A10116" t="s">
        <v>341</v>
      </c>
      <c r="B10116">
        <v>2.1036182300075951E-7</v>
      </c>
      <c r="C10116" t="s">
        <v>35</v>
      </c>
      <c r="D10116" t="s">
        <v>15</v>
      </c>
      <c r="F10116" t="s">
        <v>36</v>
      </c>
      <c r="G10116">
        <v>0</v>
      </c>
      <c r="H10116" t="s">
        <v>341</v>
      </c>
      <c r="I10116" t="s">
        <v>340</v>
      </c>
    </row>
    <row r="10117" spans="1:9" x14ac:dyDescent="0.2">
      <c r="A10117" t="s">
        <v>342</v>
      </c>
      <c r="B10117">
        <v>2.1036182300075951E-7</v>
      </c>
      <c r="C10117" t="s">
        <v>35</v>
      </c>
      <c r="D10117" t="s">
        <v>15</v>
      </c>
      <c r="F10117" t="s">
        <v>36</v>
      </c>
      <c r="G10117">
        <v>0</v>
      </c>
      <c r="H10117" t="s">
        <v>342</v>
      </c>
      <c r="I10117" t="s">
        <v>340</v>
      </c>
    </row>
    <row r="10118" spans="1:9" x14ac:dyDescent="0.2">
      <c r="A10118" t="s">
        <v>343</v>
      </c>
      <c r="B10118">
        <v>1.161457169463653E-7</v>
      </c>
      <c r="C10118" t="s">
        <v>35</v>
      </c>
      <c r="D10118" t="s">
        <v>15</v>
      </c>
      <c r="F10118" t="s">
        <v>36</v>
      </c>
      <c r="G10118">
        <v>0</v>
      </c>
      <c r="H10118" t="s">
        <v>343</v>
      </c>
      <c r="I10118" t="s">
        <v>340</v>
      </c>
    </row>
    <row r="10119" spans="1:9" x14ac:dyDescent="0.2">
      <c r="A10119" t="s">
        <v>344</v>
      </c>
      <c r="B10119">
        <v>1.161457169463653E-7</v>
      </c>
      <c r="C10119" t="s">
        <v>35</v>
      </c>
      <c r="D10119" t="s">
        <v>15</v>
      </c>
      <c r="F10119" t="s">
        <v>36</v>
      </c>
      <c r="G10119">
        <v>0</v>
      </c>
      <c r="H10119" t="s">
        <v>344</v>
      </c>
      <c r="I10119" t="s">
        <v>340</v>
      </c>
    </row>
    <row r="10120" spans="1:9" x14ac:dyDescent="0.2">
      <c r="A10120" t="s">
        <v>345</v>
      </c>
      <c r="B10120">
        <v>2.1895696433061281E-6</v>
      </c>
      <c r="C10120" t="s">
        <v>35</v>
      </c>
      <c r="D10120" t="s">
        <v>15</v>
      </c>
      <c r="F10120" t="s">
        <v>36</v>
      </c>
      <c r="G10120">
        <v>0</v>
      </c>
      <c r="H10120" t="s">
        <v>345</v>
      </c>
      <c r="I10120" t="s">
        <v>340</v>
      </c>
    </row>
    <row r="10121" spans="1:9" x14ac:dyDescent="0.2">
      <c r="A10121" t="s">
        <v>346</v>
      </c>
      <c r="B10121">
        <v>1.2113722961667671E-6</v>
      </c>
      <c r="C10121" t="s">
        <v>35</v>
      </c>
      <c r="D10121" t="s">
        <v>15</v>
      </c>
      <c r="F10121" t="s">
        <v>36</v>
      </c>
      <c r="G10121">
        <v>0</v>
      </c>
      <c r="H10121" t="s">
        <v>346</v>
      </c>
      <c r="I10121" t="s">
        <v>340</v>
      </c>
    </row>
    <row r="10122" spans="1:9" x14ac:dyDescent="0.2">
      <c r="A10122" t="s">
        <v>347</v>
      </c>
      <c r="B10122">
        <v>1.5412295411323661E-7</v>
      </c>
      <c r="C10122" t="s">
        <v>49</v>
      </c>
      <c r="D10122" t="s">
        <v>15</v>
      </c>
      <c r="F10122" t="s">
        <v>36</v>
      </c>
      <c r="G10122">
        <v>0</v>
      </c>
      <c r="H10122" t="s">
        <v>347</v>
      </c>
      <c r="I10122" t="s">
        <v>340</v>
      </c>
    </row>
    <row r="10123" spans="1:9" x14ac:dyDescent="0.2">
      <c r="A10123" t="s">
        <v>348</v>
      </c>
      <c r="B10123">
        <v>3.281510868019834E-9</v>
      </c>
      <c r="C10123" t="s">
        <v>49</v>
      </c>
      <c r="D10123" t="s">
        <v>15</v>
      </c>
      <c r="F10123" t="s">
        <v>36</v>
      </c>
      <c r="G10123">
        <v>0</v>
      </c>
      <c r="H10123" t="s">
        <v>348</v>
      </c>
      <c r="I10123" t="s">
        <v>340</v>
      </c>
    </row>
    <row r="10124" spans="1:9" x14ac:dyDescent="0.2">
      <c r="A10124" t="s">
        <v>349</v>
      </c>
      <c r="B10124">
        <v>9.554485716244923E-8</v>
      </c>
      <c r="C10124" t="s">
        <v>35</v>
      </c>
      <c r="D10124" t="s">
        <v>15</v>
      </c>
      <c r="F10124" t="s">
        <v>36</v>
      </c>
      <c r="G10124">
        <v>0</v>
      </c>
      <c r="H10124" t="s">
        <v>349</v>
      </c>
      <c r="I10124" t="s">
        <v>340</v>
      </c>
    </row>
    <row r="10125" spans="1:9" x14ac:dyDescent="0.2">
      <c r="A10125" t="s">
        <v>350</v>
      </c>
      <c r="B10125">
        <v>2.2976263270017552E-6</v>
      </c>
      <c r="C10125" t="s">
        <v>35</v>
      </c>
      <c r="D10125" t="s">
        <v>15</v>
      </c>
      <c r="F10125" t="s">
        <v>36</v>
      </c>
      <c r="G10125">
        <v>0</v>
      </c>
      <c r="H10125" t="s">
        <v>350</v>
      </c>
      <c r="I10125" t="s">
        <v>340</v>
      </c>
    </row>
    <row r="10126" spans="1:9" x14ac:dyDescent="0.2">
      <c r="A10126" t="s">
        <v>351</v>
      </c>
      <c r="B10126">
        <v>5.3061518888431617E-8</v>
      </c>
      <c r="C10126" t="s">
        <v>35</v>
      </c>
      <c r="D10126" t="s">
        <v>15</v>
      </c>
      <c r="F10126" t="s">
        <v>36</v>
      </c>
      <c r="G10126">
        <v>0</v>
      </c>
      <c r="H10126" t="s">
        <v>351</v>
      </c>
      <c r="I10126" t="s">
        <v>340</v>
      </c>
    </row>
    <row r="10127" spans="1:9" x14ac:dyDescent="0.2">
      <c r="A10127" t="s">
        <v>352</v>
      </c>
      <c r="B10127">
        <v>1.2739314288326559E-6</v>
      </c>
      <c r="C10127" t="s">
        <v>35</v>
      </c>
      <c r="D10127" t="s">
        <v>15</v>
      </c>
      <c r="F10127" t="s">
        <v>36</v>
      </c>
      <c r="G10127">
        <v>0</v>
      </c>
      <c r="H10127" t="s">
        <v>352</v>
      </c>
      <c r="I10127" t="s">
        <v>340</v>
      </c>
    </row>
    <row r="10128" spans="1:9" x14ac:dyDescent="0.2">
      <c r="A10128" t="s">
        <v>442</v>
      </c>
      <c r="B10128">
        <v>3.7025999999999999E-3</v>
      </c>
      <c r="C10128" t="s">
        <v>42</v>
      </c>
      <c r="D10128" t="s">
        <v>16</v>
      </c>
      <c r="F10128" t="s">
        <v>36</v>
      </c>
      <c r="G10128">
        <v>0</v>
      </c>
      <c r="H10128" t="s">
        <v>443</v>
      </c>
      <c r="I10128" t="s">
        <v>353</v>
      </c>
    </row>
    <row r="10129" spans="1:19" x14ac:dyDescent="0.2">
      <c r="A10129" t="s">
        <v>354</v>
      </c>
      <c r="B10129">
        <v>-3.3322999999999998E-6</v>
      </c>
      <c r="C10129" t="s">
        <v>49</v>
      </c>
      <c r="D10129" t="s">
        <v>250</v>
      </c>
      <c r="F10129" t="s">
        <v>36</v>
      </c>
      <c r="G10129">
        <v>0</v>
      </c>
      <c r="H10129" t="s">
        <v>355</v>
      </c>
      <c r="I10129" t="s">
        <v>353</v>
      </c>
    </row>
    <row r="10131" spans="1:19" s="2" customFormat="1" x14ac:dyDescent="0.2">
      <c r="A10131" s="2" t="s">
        <v>2</v>
      </c>
      <c r="B10131" s="2" t="s">
        <v>1460</v>
      </c>
    </row>
    <row r="10132" spans="1:19" x14ac:dyDescent="0.2">
      <c r="A10132" t="s">
        <v>4</v>
      </c>
      <c r="B10132" t="s">
        <v>404</v>
      </c>
    </row>
    <row r="10133" spans="1:19" x14ac:dyDescent="0.2">
      <c r="A10133" t="s">
        <v>6</v>
      </c>
      <c r="B10133" t="s">
        <v>1798</v>
      </c>
    </row>
    <row r="10134" spans="1:19" x14ac:dyDescent="0.2">
      <c r="A10134" t="s">
        <v>8</v>
      </c>
      <c r="B10134">
        <v>1</v>
      </c>
    </row>
    <row r="10135" spans="1:19" x14ac:dyDescent="0.2">
      <c r="A10135" t="s">
        <v>9</v>
      </c>
      <c r="B10135" t="s">
        <v>73</v>
      </c>
    </row>
    <row r="10136" spans="1:19" x14ac:dyDescent="0.2">
      <c r="A10136" t="s">
        <v>11</v>
      </c>
      <c r="B10136" t="s">
        <v>12</v>
      </c>
    </row>
    <row r="10137" spans="1:19" x14ac:dyDescent="0.2">
      <c r="A10137" t="s">
        <v>13</v>
      </c>
      <c r="B10137" t="s">
        <v>14</v>
      </c>
    </row>
    <row r="10138" spans="1:19" x14ac:dyDescent="0.2">
      <c r="A10138" t="s">
        <v>15</v>
      </c>
      <c r="B10138" t="s">
        <v>53</v>
      </c>
    </row>
    <row r="10139" spans="1:19" x14ac:dyDescent="0.2">
      <c r="A10139" t="s">
        <v>17</v>
      </c>
    </row>
    <row r="10140" spans="1:19" s="2" customFormat="1" x14ac:dyDescent="0.2">
      <c r="A10140" s="2" t="s">
        <v>18</v>
      </c>
      <c r="B10140" s="2" t="s">
        <v>19</v>
      </c>
      <c r="C10140" s="2" t="s">
        <v>6</v>
      </c>
      <c r="D10140" s="2" t="s">
        <v>15</v>
      </c>
      <c r="E10140" s="2" t="s">
        <v>20</v>
      </c>
      <c r="F10140" s="2" t="s">
        <v>13</v>
      </c>
      <c r="G10140" s="2" t="s">
        <v>21</v>
      </c>
      <c r="H10140" s="2" t="s">
        <v>9</v>
      </c>
      <c r="I10140" s="2" t="s">
        <v>4</v>
      </c>
      <c r="J10140" s="2" t="s">
        <v>1925</v>
      </c>
      <c r="K10140" s="2" t="s">
        <v>1998</v>
      </c>
      <c r="L10140" s="2" t="s">
        <v>2002</v>
      </c>
      <c r="M10140" s="2" t="s">
        <v>2001</v>
      </c>
      <c r="O10140" s="2" t="s">
        <v>2000</v>
      </c>
      <c r="P10140" s="2" t="s">
        <v>2004</v>
      </c>
      <c r="Q10140" s="2" t="s">
        <v>1502</v>
      </c>
      <c r="R10140" s="2" t="s">
        <v>2005</v>
      </c>
      <c r="S10140" s="2" t="s">
        <v>2006</v>
      </c>
    </row>
    <row r="10141" spans="1:19" x14ac:dyDescent="0.2">
      <c r="A10141" t="s">
        <v>335</v>
      </c>
      <c r="B10141">
        <v>3.8502999999999998</v>
      </c>
      <c r="D10141" t="s">
        <v>30</v>
      </c>
      <c r="E10141" t="s">
        <v>336</v>
      </c>
      <c r="F10141" t="s">
        <v>27</v>
      </c>
      <c r="G10141">
        <v>0</v>
      </c>
      <c r="I10141" t="s">
        <v>337</v>
      </c>
    </row>
    <row r="10142" spans="1:19" x14ac:dyDescent="0.2">
      <c r="A10142" t="s">
        <v>29</v>
      </c>
      <c r="B10142">
        <v>0.25026999999999999</v>
      </c>
      <c r="D10142" t="s">
        <v>30</v>
      </c>
      <c r="E10142" t="s">
        <v>31</v>
      </c>
      <c r="F10142" t="s">
        <v>27</v>
      </c>
      <c r="G10142">
        <v>0</v>
      </c>
      <c r="I10142" t="s">
        <v>338</v>
      </c>
    </row>
    <row r="10143" spans="1:19" x14ac:dyDescent="0.2">
      <c r="A10143" t="s">
        <v>1460</v>
      </c>
      <c r="B10143">
        <v>1</v>
      </c>
      <c r="C10143" t="str">
        <f>B10133</f>
        <v>MK</v>
      </c>
      <c r="D10143" t="s">
        <v>53</v>
      </c>
      <c r="E10143" t="s">
        <v>339</v>
      </c>
      <c r="F10143" t="s">
        <v>33</v>
      </c>
      <c r="G10143">
        <v>0</v>
      </c>
      <c r="H10143" t="s">
        <v>73</v>
      </c>
      <c r="J10143">
        <f>VLOOKUP(C10143,'extension - production vol'!$B$6:$D$235,3,0)</f>
        <v>355.47399999999999</v>
      </c>
    </row>
    <row r="10144" spans="1:19" x14ac:dyDescent="0.2">
      <c r="A10144" t="s">
        <v>1434</v>
      </c>
      <c r="B10144">
        <v>3.3521534714391271E-8</v>
      </c>
      <c r="C10144" t="s">
        <v>49</v>
      </c>
      <c r="D10144" t="s">
        <v>15</v>
      </c>
      <c r="F10144" t="s">
        <v>36</v>
      </c>
      <c r="G10144">
        <v>0</v>
      </c>
      <c r="H10144" t="s">
        <v>1434</v>
      </c>
      <c r="I10144" t="s">
        <v>340</v>
      </c>
    </row>
    <row r="10145" spans="1:9" x14ac:dyDescent="0.2">
      <c r="A10145" t="s">
        <v>1435</v>
      </c>
      <c r="B10145">
        <v>1.7708617649119798E-8</v>
      </c>
      <c r="C10145" t="s">
        <v>49</v>
      </c>
      <c r="D10145" t="s">
        <v>15</v>
      </c>
      <c r="F10145" t="s">
        <v>36</v>
      </c>
      <c r="G10145">
        <v>0</v>
      </c>
      <c r="H10145" t="s">
        <v>1435</v>
      </c>
      <c r="I10145" t="s">
        <v>340</v>
      </c>
    </row>
    <row r="10146" spans="1:9" x14ac:dyDescent="0.2">
      <c r="A10146" t="s">
        <v>1452</v>
      </c>
      <c r="B10146">
        <v>3.0570455872195341E-10</v>
      </c>
      <c r="C10146" t="s">
        <v>35</v>
      </c>
      <c r="D10146" t="s">
        <v>15</v>
      </c>
      <c r="F10146" t="s">
        <v>36</v>
      </c>
      <c r="G10146">
        <v>0</v>
      </c>
      <c r="H10146" t="s">
        <v>1452</v>
      </c>
      <c r="I10146" t="s">
        <v>340</v>
      </c>
    </row>
    <row r="10147" spans="1:9" x14ac:dyDescent="0.2">
      <c r="A10147" t="s">
        <v>1453</v>
      </c>
      <c r="B10147">
        <v>3.7018911407736551E-10</v>
      </c>
      <c r="C10147" t="s">
        <v>35</v>
      </c>
      <c r="D10147" t="s">
        <v>15</v>
      </c>
      <c r="F10147" t="s">
        <v>36</v>
      </c>
      <c r="G10147">
        <v>0</v>
      </c>
      <c r="H10147" t="s">
        <v>1453</v>
      </c>
      <c r="I10147" t="s">
        <v>340</v>
      </c>
    </row>
    <row r="10148" spans="1:9" x14ac:dyDescent="0.2">
      <c r="A10148" t="s">
        <v>1454</v>
      </c>
      <c r="B10148">
        <v>4.824400067330827E-11</v>
      </c>
      <c r="C10148" t="s">
        <v>35</v>
      </c>
      <c r="D10148" t="s">
        <v>15</v>
      </c>
      <c r="F10148" t="s">
        <v>36</v>
      </c>
      <c r="G10148">
        <v>0</v>
      </c>
      <c r="H10148" t="s">
        <v>1454</v>
      </c>
      <c r="I10148" t="s">
        <v>340</v>
      </c>
    </row>
    <row r="10149" spans="1:9" x14ac:dyDescent="0.2">
      <c r="A10149" t="s">
        <v>1455</v>
      </c>
      <c r="B10149">
        <v>9.7920991465625702E-9</v>
      </c>
      <c r="C10149" t="s">
        <v>35</v>
      </c>
      <c r="D10149" t="s">
        <v>15</v>
      </c>
      <c r="F10149" t="s">
        <v>36</v>
      </c>
      <c r="G10149">
        <v>0</v>
      </c>
      <c r="H10149" t="s">
        <v>1455</v>
      </c>
      <c r="I10149" t="s">
        <v>340</v>
      </c>
    </row>
    <row r="10150" spans="1:9" x14ac:dyDescent="0.2">
      <c r="A10150" t="s">
        <v>1456</v>
      </c>
      <c r="B10150">
        <v>5.1826475970831156E-9</v>
      </c>
      <c r="C10150" t="s">
        <v>35</v>
      </c>
      <c r="D10150" t="s">
        <v>15</v>
      </c>
      <c r="F10150" t="s">
        <v>36</v>
      </c>
      <c r="G10150">
        <v>0</v>
      </c>
      <c r="H10150" t="s">
        <v>1456</v>
      </c>
      <c r="I10150" t="s">
        <v>340</v>
      </c>
    </row>
    <row r="10151" spans="1:9" x14ac:dyDescent="0.2">
      <c r="A10151" t="s">
        <v>1461</v>
      </c>
      <c r="B10151">
        <v>5.3404337904433668E-9</v>
      </c>
      <c r="C10151" t="s">
        <v>49</v>
      </c>
      <c r="D10151" t="s">
        <v>15</v>
      </c>
      <c r="F10151" t="s">
        <v>36</v>
      </c>
      <c r="G10151">
        <v>0</v>
      </c>
      <c r="H10151" t="s">
        <v>1461</v>
      </c>
      <c r="I10151" t="s">
        <v>340</v>
      </c>
    </row>
    <row r="10152" spans="1:9" x14ac:dyDescent="0.2">
      <c r="A10152" t="s">
        <v>1457</v>
      </c>
      <c r="B10152">
        <v>6.2434324500307844E-8</v>
      </c>
      <c r="C10152" t="s">
        <v>49</v>
      </c>
      <c r="D10152" t="s">
        <v>15</v>
      </c>
      <c r="F10152" t="s">
        <v>36</v>
      </c>
      <c r="G10152">
        <v>0</v>
      </c>
      <c r="H10152" t="s">
        <v>1457</v>
      </c>
      <c r="I10152" t="s">
        <v>340</v>
      </c>
    </row>
    <row r="10153" spans="1:9" x14ac:dyDescent="0.2">
      <c r="A10153" t="s">
        <v>1462</v>
      </c>
      <c r="B10153">
        <v>1.9816111689228142E-9</v>
      </c>
      <c r="C10153" t="s">
        <v>49</v>
      </c>
      <c r="D10153" t="s">
        <v>15</v>
      </c>
      <c r="F10153" t="s">
        <v>36</v>
      </c>
      <c r="G10153">
        <v>0</v>
      </c>
      <c r="H10153" t="s">
        <v>1462</v>
      </c>
      <c r="I10153" t="s">
        <v>340</v>
      </c>
    </row>
    <row r="10154" spans="1:9" x14ac:dyDescent="0.2">
      <c r="A10154" t="s">
        <v>1458</v>
      </c>
      <c r="B10154">
        <v>3.3001000093019847E-8</v>
      </c>
      <c r="C10154" t="s">
        <v>49</v>
      </c>
      <c r="D10154" t="s">
        <v>15</v>
      </c>
      <c r="F10154" t="s">
        <v>36</v>
      </c>
      <c r="G10154">
        <v>0</v>
      </c>
      <c r="H10154" t="s">
        <v>1458</v>
      </c>
      <c r="I10154" t="s">
        <v>340</v>
      </c>
    </row>
    <row r="10155" spans="1:9" x14ac:dyDescent="0.2">
      <c r="A10155" t="s">
        <v>442</v>
      </c>
      <c r="B10155">
        <v>3.7025999999999999E-3</v>
      </c>
      <c r="C10155" t="s">
        <v>42</v>
      </c>
      <c r="D10155" t="s">
        <v>16</v>
      </c>
      <c r="F10155" t="s">
        <v>36</v>
      </c>
      <c r="G10155">
        <v>0</v>
      </c>
      <c r="H10155" t="s">
        <v>443</v>
      </c>
      <c r="I10155" t="s">
        <v>353</v>
      </c>
    </row>
    <row r="10156" spans="1:9" x14ac:dyDescent="0.2">
      <c r="A10156" t="s">
        <v>354</v>
      </c>
      <c r="B10156">
        <v>-3.3322999999999998E-6</v>
      </c>
      <c r="C10156" t="s">
        <v>49</v>
      </c>
      <c r="D10156" t="s">
        <v>250</v>
      </c>
      <c r="F10156" t="s">
        <v>36</v>
      </c>
      <c r="G10156">
        <v>0</v>
      </c>
      <c r="H10156" t="s">
        <v>355</v>
      </c>
      <c r="I10156" t="s">
        <v>353</v>
      </c>
    </row>
    <row r="10158" spans="1:9" s="2" customFormat="1" x14ac:dyDescent="0.2">
      <c r="A10158" s="2" t="s">
        <v>2</v>
      </c>
      <c r="B10158" s="2" t="s">
        <v>332</v>
      </c>
    </row>
    <row r="10159" spans="1:9" x14ac:dyDescent="0.2">
      <c r="A10159" t="s">
        <v>4</v>
      </c>
      <c r="B10159" t="s">
        <v>356</v>
      </c>
    </row>
    <row r="10160" spans="1:9" x14ac:dyDescent="0.2">
      <c r="A10160" t="s">
        <v>6</v>
      </c>
      <c r="B10160" t="s">
        <v>1798</v>
      </c>
    </row>
    <row r="10161" spans="1:22" x14ac:dyDescent="0.2">
      <c r="A10161" t="s">
        <v>8</v>
      </c>
      <c r="B10161">
        <v>1</v>
      </c>
    </row>
    <row r="10162" spans="1:22" x14ac:dyDescent="0.2">
      <c r="A10162" t="s">
        <v>9</v>
      </c>
      <c r="B10162" t="s">
        <v>73</v>
      </c>
    </row>
    <row r="10163" spans="1:22" x14ac:dyDescent="0.2">
      <c r="A10163" t="s">
        <v>11</v>
      </c>
      <c r="B10163" t="s">
        <v>12</v>
      </c>
    </row>
    <row r="10164" spans="1:22" x14ac:dyDescent="0.2">
      <c r="A10164" t="s">
        <v>13</v>
      </c>
      <c r="B10164" t="s">
        <v>14</v>
      </c>
    </row>
    <row r="10165" spans="1:22" x14ac:dyDescent="0.2">
      <c r="A10165" t="s">
        <v>15</v>
      </c>
      <c r="B10165" t="s">
        <v>53</v>
      </c>
    </row>
    <row r="10166" spans="1:22" x14ac:dyDescent="0.2">
      <c r="A10166" t="s">
        <v>17</v>
      </c>
    </row>
    <row r="10167" spans="1:22" s="2" customFormat="1" x14ac:dyDescent="0.2">
      <c r="A10167" s="2" t="s">
        <v>18</v>
      </c>
      <c r="B10167" s="2" t="s">
        <v>19</v>
      </c>
      <c r="C10167" s="2" t="s">
        <v>6</v>
      </c>
      <c r="D10167" s="2" t="s">
        <v>15</v>
      </c>
      <c r="E10167" s="2" t="s">
        <v>20</v>
      </c>
      <c r="F10167" s="2" t="s">
        <v>13</v>
      </c>
      <c r="G10167" s="2" t="s">
        <v>21</v>
      </c>
      <c r="H10167" s="2" t="s">
        <v>22</v>
      </c>
      <c r="I10167" s="2" t="s">
        <v>23</v>
      </c>
      <c r="J10167" s="2" t="s">
        <v>4</v>
      </c>
      <c r="K10167" s="2" t="s">
        <v>24</v>
      </c>
      <c r="L10167" s="2" t="s">
        <v>9</v>
      </c>
      <c r="M10167" s="2" t="s">
        <v>1998</v>
      </c>
      <c r="O10167" s="2" t="s">
        <v>2002</v>
      </c>
      <c r="P10167" s="2" t="s">
        <v>2003</v>
      </c>
      <c r="Q10167" s="2" t="s">
        <v>2001</v>
      </c>
      <c r="R10167" s="2" t="s">
        <v>2000</v>
      </c>
      <c r="S10167" s="2" t="s">
        <v>2004</v>
      </c>
      <c r="T10167" s="2" t="s">
        <v>1502</v>
      </c>
      <c r="U10167" s="2" t="s">
        <v>2005</v>
      </c>
      <c r="V10167" s="2" t="s">
        <v>2006</v>
      </c>
    </row>
    <row r="10168" spans="1:22" x14ac:dyDescent="0.2">
      <c r="A10168" t="s">
        <v>335</v>
      </c>
      <c r="B10168">
        <v>3.8502999999999998</v>
      </c>
      <c r="D10168" t="s">
        <v>30</v>
      </c>
      <c r="E10168" t="s">
        <v>336</v>
      </c>
      <c r="F10168" t="s">
        <v>27</v>
      </c>
      <c r="G10168">
        <v>2</v>
      </c>
      <c r="H10168">
        <v>1.348151067341848</v>
      </c>
      <c r="I10168">
        <v>4.3409845976280087E-2</v>
      </c>
      <c r="J10168" t="s">
        <v>337</v>
      </c>
    </row>
    <row r="10169" spans="1:22" x14ac:dyDescent="0.2">
      <c r="A10169" t="s">
        <v>29</v>
      </c>
      <c r="B10169">
        <v>0.25026999999999999</v>
      </c>
      <c r="D10169" t="s">
        <v>30</v>
      </c>
      <c r="E10169" t="s">
        <v>31</v>
      </c>
      <c r="F10169" t="s">
        <v>27</v>
      </c>
      <c r="G10169">
        <v>2</v>
      </c>
      <c r="H10169">
        <v>-1.385214943900327</v>
      </c>
      <c r="I10169">
        <v>2.439508208471609E-2</v>
      </c>
      <c r="J10169" t="s">
        <v>358</v>
      </c>
    </row>
    <row r="10170" spans="1:22" x14ac:dyDescent="0.2">
      <c r="A10170" t="s">
        <v>332</v>
      </c>
      <c r="B10170">
        <v>1</v>
      </c>
      <c r="C10170" t="str">
        <f>B10160</f>
        <v>MK</v>
      </c>
      <c r="D10170" t="s">
        <v>53</v>
      </c>
      <c r="E10170" t="s">
        <v>339</v>
      </c>
      <c r="F10170" t="s">
        <v>33</v>
      </c>
      <c r="G10170">
        <v>0</v>
      </c>
      <c r="H10170">
        <v>1</v>
      </c>
      <c r="L10170" t="s">
        <v>73</v>
      </c>
      <c r="M10170">
        <f>VLOOKUP(C10170,'extension - production vol'!$B$6:$D$235,3,0)</f>
        <v>355.47399999999999</v>
      </c>
    </row>
    <row r="10171" spans="1:22" x14ac:dyDescent="0.2">
      <c r="A10171" t="s">
        <v>1434</v>
      </c>
      <c r="B10171">
        <v>9.5377999999999999E-9</v>
      </c>
      <c r="C10171" t="s">
        <v>49</v>
      </c>
      <c r="D10171" t="s">
        <v>15</v>
      </c>
      <c r="F10171" t="s">
        <v>36</v>
      </c>
      <c r="G10171">
        <v>2</v>
      </c>
      <c r="H10171">
        <v>-18.46800298604678</v>
      </c>
      <c r="I10171">
        <v>9.798894162072011E-2</v>
      </c>
      <c r="J10171" t="s">
        <v>340</v>
      </c>
      <c r="L10171" t="s">
        <v>1434</v>
      </c>
    </row>
    <row r="10172" spans="1:22" x14ac:dyDescent="0.2">
      <c r="A10172" t="s">
        <v>1435</v>
      </c>
      <c r="B10172">
        <v>5.0512999999999997E-9</v>
      </c>
      <c r="C10172" t="s">
        <v>49</v>
      </c>
      <c r="D10172" t="s">
        <v>15</v>
      </c>
      <c r="F10172" t="s">
        <v>36</v>
      </c>
      <c r="G10172">
        <v>2</v>
      </c>
      <c r="H10172">
        <v>-19.10362020104489</v>
      </c>
      <c r="I10172">
        <v>9.798894162072011E-2</v>
      </c>
      <c r="J10172" t="s">
        <v>340</v>
      </c>
      <c r="L10172" t="s">
        <v>1435</v>
      </c>
    </row>
    <row r="10173" spans="1:22" x14ac:dyDescent="0.2">
      <c r="A10173" t="s">
        <v>1439</v>
      </c>
      <c r="B10173">
        <v>2.7893999999999999E-9</v>
      </c>
      <c r="C10173" t="s">
        <v>49</v>
      </c>
      <c r="D10173" t="s">
        <v>15</v>
      </c>
      <c r="F10173" t="s">
        <v>36</v>
      </c>
      <c r="G10173">
        <v>2</v>
      </c>
      <c r="H10173">
        <v>-19.697439318003951</v>
      </c>
      <c r="I10173">
        <v>9.798894162072011E-2</v>
      </c>
      <c r="J10173" t="s">
        <v>340</v>
      </c>
      <c r="L10173" t="s">
        <v>1439</v>
      </c>
    </row>
    <row r="10174" spans="1:22" x14ac:dyDescent="0.2">
      <c r="A10174" t="s">
        <v>1440</v>
      </c>
      <c r="B10174">
        <v>5.6277000000000002E-8</v>
      </c>
      <c r="C10174" t="s">
        <v>49</v>
      </c>
      <c r="D10174" t="s">
        <v>15</v>
      </c>
      <c r="F10174" t="s">
        <v>36</v>
      </c>
      <c r="G10174">
        <v>2</v>
      </c>
      <c r="H10174">
        <v>-16.692979911025031</v>
      </c>
      <c r="I10174">
        <v>9.798894162072011E-2</v>
      </c>
      <c r="J10174" t="s">
        <v>340</v>
      </c>
      <c r="L10174" t="s">
        <v>1440</v>
      </c>
    </row>
    <row r="10175" spans="1:22" x14ac:dyDescent="0.2">
      <c r="A10175" t="s">
        <v>1441</v>
      </c>
      <c r="B10175">
        <v>4.4043E-10</v>
      </c>
      <c r="C10175" t="s">
        <v>35</v>
      </c>
      <c r="D10175" t="s">
        <v>15</v>
      </c>
      <c r="F10175" t="s">
        <v>36</v>
      </c>
      <c r="G10175">
        <v>2</v>
      </c>
      <c r="H10175">
        <v>-21.54326959350907</v>
      </c>
      <c r="I10175">
        <v>9.798894162072011E-2</v>
      </c>
      <c r="J10175" t="s">
        <v>340</v>
      </c>
      <c r="L10175" t="s">
        <v>1441</v>
      </c>
    </row>
    <row r="10176" spans="1:22" x14ac:dyDescent="0.2">
      <c r="A10176" t="s">
        <v>1442</v>
      </c>
      <c r="B10176">
        <v>7.3404E-9</v>
      </c>
      <c r="C10176" t="s">
        <v>35</v>
      </c>
      <c r="D10176" t="s">
        <v>15</v>
      </c>
      <c r="F10176" t="s">
        <v>36</v>
      </c>
      <c r="G10176">
        <v>2</v>
      </c>
      <c r="H10176">
        <v>-18.729872499892029</v>
      </c>
      <c r="I10176">
        <v>9.798894162072011E-2</v>
      </c>
      <c r="J10176" t="s">
        <v>340</v>
      </c>
      <c r="L10176" t="s">
        <v>1442</v>
      </c>
    </row>
    <row r="10177" spans="1:12" x14ac:dyDescent="0.2">
      <c r="A10177" t="s">
        <v>1452</v>
      </c>
      <c r="B10177">
        <v>3.8934000000000002E-10</v>
      </c>
      <c r="C10177" t="s">
        <v>35</v>
      </c>
      <c r="D10177" t="s">
        <v>15</v>
      </c>
      <c r="F10177" t="s">
        <v>36</v>
      </c>
      <c r="G10177">
        <v>2</v>
      </c>
      <c r="H10177">
        <v>-21.666568118067421</v>
      </c>
      <c r="I10177">
        <v>9.798894162072011E-2</v>
      </c>
      <c r="J10177" t="s">
        <v>340</v>
      </c>
      <c r="L10177" t="s">
        <v>1452</v>
      </c>
    </row>
    <row r="10178" spans="1:12" x14ac:dyDescent="0.2">
      <c r="A10178" t="s">
        <v>1453</v>
      </c>
      <c r="B10178">
        <v>4.7130000000000002E-10</v>
      </c>
      <c r="C10178" t="s">
        <v>35</v>
      </c>
      <c r="D10178" t="s">
        <v>15</v>
      </c>
      <c r="F10178" t="s">
        <v>36</v>
      </c>
      <c r="G10178">
        <v>2</v>
      </c>
      <c r="H10178">
        <v>-21.47552628199886</v>
      </c>
      <c r="I10178">
        <v>9.798894162072011E-2</v>
      </c>
      <c r="J10178" t="s">
        <v>340</v>
      </c>
      <c r="L10178" t="s">
        <v>1453</v>
      </c>
    </row>
    <row r="10179" spans="1:12" x14ac:dyDescent="0.2">
      <c r="A10179" t="s">
        <v>1454</v>
      </c>
      <c r="B10179">
        <v>6.1474000000000004E-11</v>
      </c>
      <c r="C10179" t="s">
        <v>35</v>
      </c>
      <c r="D10179" t="s">
        <v>15</v>
      </c>
      <c r="F10179" t="s">
        <v>36</v>
      </c>
      <c r="G10179">
        <v>2</v>
      </c>
      <c r="H10179">
        <v>-23.51240679473371</v>
      </c>
      <c r="I10179">
        <v>9.798894162072011E-2</v>
      </c>
      <c r="J10179" t="s">
        <v>340</v>
      </c>
      <c r="L10179" t="s">
        <v>1454</v>
      </c>
    </row>
    <row r="10180" spans="1:12" x14ac:dyDescent="0.2">
      <c r="A10180" t="s">
        <v>1455</v>
      </c>
      <c r="B10180">
        <v>1.2458999999999999E-8</v>
      </c>
      <c r="C10180" t="s">
        <v>35</v>
      </c>
      <c r="D10180" t="s">
        <v>15</v>
      </c>
      <c r="F10180" t="s">
        <v>36</v>
      </c>
      <c r="G10180">
        <v>2</v>
      </c>
      <c r="H10180">
        <v>-18.20082258362968</v>
      </c>
      <c r="I10180">
        <v>9.798894162072011E-2</v>
      </c>
      <c r="J10180" t="s">
        <v>340</v>
      </c>
      <c r="L10180" t="s">
        <v>1455</v>
      </c>
    </row>
    <row r="10181" spans="1:12" x14ac:dyDescent="0.2">
      <c r="A10181" t="s">
        <v>1456</v>
      </c>
      <c r="B10181">
        <v>6.5981999999999998E-9</v>
      </c>
      <c r="C10181" t="s">
        <v>35</v>
      </c>
      <c r="D10181" t="s">
        <v>15</v>
      </c>
      <c r="F10181" t="s">
        <v>36</v>
      </c>
      <c r="G10181">
        <v>2</v>
      </c>
      <c r="H10181">
        <v>-18.836468952383601</v>
      </c>
      <c r="I10181">
        <v>9.798894162072011E-2</v>
      </c>
      <c r="J10181" t="s">
        <v>340</v>
      </c>
      <c r="L10181" t="s">
        <v>1456</v>
      </c>
    </row>
    <row r="10182" spans="1:12" x14ac:dyDescent="0.2">
      <c r="A10182" t="s">
        <v>1461</v>
      </c>
      <c r="B10182">
        <v>1.0666E-9</v>
      </c>
      <c r="C10182" t="s">
        <v>49</v>
      </c>
      <c r="D10182" t="s">
        <v>15</v>
      </c>
      <c r="F10182" t="s">
        <v>36</v>
      </c>
      <c r="G10182">
        <v>2</v>
      </c>
      <c r="H10182">
        <v>-20.658789817762049</v>
      </c>
      <c r="I10182">
        <v>9.798894162072011E-2</v>
      </c>
      <c r="J10182" t="s">
        <v>340</v>
      </c>
      <c r="L10182" t="s">
        <v>1461</v>
      </c>
    </row>
    <row r="10183" spans="1:12" x14ac:dyDescent="0.2">
      <c r="A10183" t="s">
        <v>1457</v>
      </c>
      <c r="B10183">
        <v>1.7777000000000001E-8</v>
      </c>
      <c r="C10183" t="s">
        <v>49</v>
      </c>
      <c r="D10183" t="s">
        <v>15</v>
      </c>
      <c r="F10183" t="s">
        <v>36</v>
      </c>
      <c r="G10183">
        <v>2</v>
      </c>
      <c r="H10183">
        <v>-17.845360350005858</v>
      </c>
      <c r="I10183">
        <v>9.798894162072011E-2</v>
      </c>
      <c r="J10183" t="s">
        <v>340</v>
      </c>
      <c r="L10183" t="s">
        <v>1457</v>
      </c>
    </row>
    <row r="10184" spans="1:12" x14ac:dyDescent="0.2">
      <c r="A10184" t="s">
        <v>1462</v>
      </c>
      <c r="B10184">
        <v>5.6487000000000004E-10</v>
      </c>
      <c r="C10184" t="s">
        <v>49</v>
      </c>
      <c r="D10184" t="s">
        <v>15</v>
      </c>
      <c r="F10184" t="s">
        <v>36</v>
      </c>
      <c r="G10184">
        <v>2</v>
      </c>
      <c r="H10184">
        <v>-21.294425499752101</v>
      </c>
      <c r="I10184">
        <v>9.798894162072011E-2</v>
      </c>
      <c r="J10184" t="s">
        <v>340</v>
      </c>
      <c r="L10184" t="s">
        <v>1462</v>
      </c>
    </row>
    <row r="10185" spans="1:12" x14ac:dyDescent="0.2">
      <c r="A10185" t="s">
        <v>1458</v>
      </c>
      <c r="B10185">
        <v>9.4146000000000001E-9</v>
      </c>
      <c r="C10185" t="s">
        <v>49</v>
      </c>
      <c r="D10185" t="s">
        <v>15</v>
      </c>
      <c r="F10185" t="s">
        <v>36</v>
      </c>
      <c r="G10185">
        <v>2</v>
      </c>
      <c r="H10185">
        <v>-18.48100416113547</v>
      </c>
      <c r="I10185">
        <v>9.798894162072011E-2</v>
      </c>
      <c r="J10185" t="s">
        <v>340</v>
      </c>
      <c r="L10185" t="s">
        <v>1458</v>
      </c>
    </row>
    <row r="10186" spans="1:12" x14ac:dyDescent="0.2">
      <c r="A10186" t="s">
        <v>341</v>
      </c>
      <c r="B10186">
        <v>2.3616999999999999E-8</v>
      </c>
      <c r="C10186" t="s">
        <v>359</v>
      </c>
      <c r="D10186" t="s">
        <v>15</v>
      </c>
      <c r="F10186" t="s">
        <v>36</v>
      </c>
      <c r="G10186">
        <v>2</v>
      </c>
      <c r="H10186">
        <v>-17.561299045251399</v>
      </c>
      <c r="I10186">
        <v>9.798894162072011E-2</v>
      </c>
      <c r="J10186" t="s">
        <v>340</v>
      </c>
      <c r="L10186" t="s">
        <v>341</v>
      </c>
    </row>
    <row r="10187" spans="1:12" x14ac:dyDescent="0.2">
      <c r="A10187" t="s">
        <v>342</v>
      </c>
      <c r="B10187">
        <v>2.3616999999999999E-8</v>
      </c>
      <c r="C10187" t="s">
        <v>359</v>
      </c>
      <c r="D10187" t="s">
        <v>15</v>
      </c>
      <c r="F10187" t="s">
        <v>36</v>
      </c>
      <c r="G10187">
        <v>2</v>
      </c>
      <c r="H10187">
        <v>-17.561299045251399</v>
      </c>
      <c r="I10187">
        <v>9.798894162072011E-2</v>
      </c>
      <c r="J10187" t="s">
        <v>340</v>
      </c>
      <c r="L10187" t="s">
        <v>342</v>
      </c>
    </row>
    <row r="10188" spans="1:12" x14ac:dyDescent="0.2">
      <c r="A10188" t="s">
        <v>343</v>
      </c>
      <c r="B10188">
        <v>1.2508E-8</v>
      </c>
      <c r="C10188" t="s">
        <v>359</v>
      </c>
      <c r="D10188" t="s">
        <v>15</v>
      </c>
      <c r="F10188" t="s">
        <v>36</v>
      </c>
      <c r="G10188">
        <v>2</v>
      </c>
      <c r="H10188">
        <v>-18.196897397350821</v>
      </c>
      <c r="I10188">
        <v>9.798894162072011E-2</v>
      </c>
      <c r="J10188" t="s">
        <v>340</v>
      </c>
      <c r="L10188" t="s">
        <v>343</v>
      </c>
    </row>
    <row r="10189" spans="1:12" x14ac:dyDescent="0.2">
      <c r="A10189" t="s">
        <v>344</v>
      </c>
      <c r="B10189">
        <v>1.2508E-8</v>
      </c>
      <c r="C10189" t="s">
        <v>359</v>
      </c>
      <c r="D10189" t="s">
        <v>15</v>
      </c>
      <c r="F10189" t="s">
        <v>36</v>
      </c>
      <c r="G10189">
        <v>2</v>
      </c>
      <c r="H10189">
        <v>-18.196897397350821</v>
      </c>
      <c r="I10189">
        <v>9.798894162072011E-2</v>
      </c>
      <c r="J10189" t="s">
        <v>340</v>
      </c>
      <c r="L10189" t="s">
        <v>344</v>
      </c>
    </row>
    <row r="10190" spans="1:12" x14ac:dyDescent="0.2">
      <c r="A10190" t="s">
        <v>345</v>
      </c>
      <c r="B10190">
        <v>2.4797999999999997E-7</v>
      </c>
      <c r="C10190" t="s">
        <v>359</v>
      </c>
      <c r="D10190" t="s">
        <v>15</v>
      </c>
      <c r="F10190" t="s">
        <v>36</v>
      </c>
      <c r="G10190">
        <v>2</v>
      </c>
      <c r="H10190">
        <v>-15.20991773919472</v>
      </c>
      <c r="I10190">
        <v>9.798894162072011E-2</v>
      </c>
      <c r="J10190" t="s">
        <v>340</v>
      </c>
      <c r="L10190" t="s">
        <v>345</v>
      </c>
    </row>
    <row r="10191" spans="1:12" x14ac:dyDescent="0.2">
      <c r="A10191" t="s">
        <v>346</v>
      </c>
      <c r="B10191">
        <v>1.3133E-7</v>
      </c>
      <c r="C10191" t="s">
        <v>359</v>
      </c>
      <c r="D10191" t="s">
        <v>15</v>
      </c>
      <c r="F10191" t="s">
        <v>36</v>
      </c>
      <c r="G10191">
        <v>2</v>
      </c>
      <c r="H10191">
        <v>-15.845552597349339</v>
      </c>
      <c r="I10191">
        <v>9.798894162072011E-2</v>
      </c>
      <c r="J10191" t="s">
        <v>340</v>
      </c>
      <c r="L10191" t="s">
        <v>346</v>
      </c>
    </row>
    <row r="10192" spans="1:12" x14ac:dyDescent="0.2">
      <c r="A10192" t="s">
        <v>347</v>
      </c>
      <c r="B10192">
        <v>4.6489E-8</v>
      </c>
      <c r="C10192" t="s">
        <v>49</v>
      </c>
      <c r="D10192" t="s">
        <v>15</v>
      </c>
      <c r="F10192" t="s">
        <v>36</v>
      </c>
      <c r="G10192">
        <v>2</v>
      </c>
      <c r="H10192">
        <v>-16.884050111477411</v>
      </c>
      <c r="I10192">
        <v>9.798894162072011E-2</v>
      </c>
      <c r="J10192" t="s">
        <v>340</v>
      </c>
      <c r="L10192" t="s">
        <v>347</v>
      </c>
    </row>
    <row r="10193" spans="1:12" x14ac:dyDescent="0.2">
      <c r="A10193" t="s">
        <v>348</v>
      </c>
      <c r="B10193">
        <v>3.3766000000000001E-9</v>
      </c>
      <c r="C10193" t="s">
        <v>49</v>
      </c>
      <c r="D10193" t="s">
        <v>15</v>
      </c>
      <c r="F10193" t="s">
        <v>36</v>
      </c>
      <c r="G10193">
        <v>2</v>
      </c>
      <c r="H10193">
        <v>-19.506396550885459</v>
      </c>
      <c r="I10193">
        <v>9.798894162072011E-2</v>
      </c>
      <c r="J10193" t="s">
        <v>340</v>
      </c>
      <c r="L10193" t="s">
        <v>348</v>
      </c>
    </row>
    <row r="10194" spans="1:12" x14ac:dyDescent="0.2">
      <c r="A10194" t="s">
        <v>349</v>
      </c>
      <c r="B10194">
        <v>1.2213E-8</v>
      </c>
      <c r="C10194" t="s">
        <v>359</v>
      </c>
      <c r="D10194" t="s">
        <v>15</v>
      </c>
      <c r="F10194" t="s">
        <v>36</v>
      </c>
      <c r="G10194">
        <v>2</v>
      </c>
      <c r="H10194">
        <v>-18.220764878757461</v>
      </c>
      <c r="I10194">
        <v>9.798894162072011E-2</v>
      </c>
      <c r="J10194" t="s">
        <v>340</v>
      </c>
      <c r="L10194" t="s">
        <v>349</v>
      </c>
    </row>
    <row r="10195" spans="1:12" x14ac:dyDescent="0.2">
      <c r="A10195" t="s">
        <v>350</v>
      </c>
      <c r="B10195">
        <v>2.0354999999999999E-7</v>
      </c>
      <c r="C10195" t="s">
        <v>359</v>
      </c>
      <c r="D10195" t="s">
        <v>15</v>
      </c>
      <c r="F10195" t="s">
        <v>36</v>
      </c>
      <c r="G10195">
        <v>2</v>
      </c>
      <c r="H10195">
        <v>-15.40735416199742</v>
      </c>
      <c r="I10195">
        <v>9.798894162072011E-2</v>
      </c>
      <c r="J10195" t="s">
        <v>340</v>
      </c>
      <c r="L10195" t="s">
        <v>350</v>
      </c>
    </row>
    <row r="10196" spans="1:12" x14ac:dyDescent="0.2">
      <c r="A10196" t="s">
        <v>351</v>
      </c>
      <c r="B10196">
        <v>6.4681999999999996E-9</v>
      </c>
      <c r="C10196" t="s">
        <v>359</v>
      </c>
      <c r="D10196" t="s">
        <v>15</v>
      </c>
      <c r="F10196" t="s">
        <v>36</v>
      </c>
      <c r="G10196">
        <v>2</v>
      </c>
      <c r="H10196">
        <v>-18.856367974250119</v>
      </c>
      <c r="I10196">
        <v>9.798894162072011E-2</v>
      </c>
      <c r="J10196" t="s">
        <v>340</v>
      </c>
      <c r="L10196" t="s">
        <v>351</v>
      </c>
    </row>
    <row r="10197" spans="1:12" x14ac:dyDescent="0.2">
      <c r="A10197" t="s">
        <v>352</v>
      </c>
      <c r="B10197">
        <v>1.078E-7</v>
      </c>
      <c r="C10197" t="s">
        <v>359</v>
      </c>
      <c r="D10197" t="s">
        <v>15</v>
      </c>
      <c r="F10197" t="s">
        <v>36</v>
      </c>
      <c r="G10197">
        <v>2</v>
      </c>
      <c r="H10197">
        <v>-16.042988178471511</v>
      </c>
      <c r="I10197">
        <v>9.798894162072011E-2</v>
      </c>
      <c r="J10197" t="s">
        <v>340</v>
      </c>
      <c r="L10197" t="s">
        <v>352</v>
      </c>
    </row>
    <row r="10198" spans="1:12" x14ac:dyDescent="0.2">
      <c r="A10198" t="s">
        <v>442</v>
      </c>
      <c r="B10198">
        <v>2.0720999999999999E-3</v>
      </c>
      <c r="C10198" t="s">
        <v>42</v>
      </c>
      <c r="D10198" t="s">
        <v>16</v>
      </c>
      <c r="F10198" t="s">
        <v>36</v>
      </c>
      <c r="G10198">
        <v>2</v>
      </c>
      <c r="H10198">
        <v>-6.1791926932012373</v>
      </c>
      <c r="I10198">
        <v>4.3409845976280087E-2</v>
      </c>
      <c r="J10198" t="s">
        <v>353</v>
      </c>
      <c r="L10198" t="s">
        <v>443</v>
      </c>
    </row>
    <row r="10199" spans="1:12" x14ac:dyDescent="0.2">
      <c r="A10199" t="s">
        <v>354</v>
      </c>
      <c r="B10199">
        <v>-1.8648999999999999E-6</v>
      </c>
      <c r="C10199" t="s">
        <v>49</v>
      </c>
      <c r="D10199" t="s">
        <v>250</v>
      </c>
      <c r="F10199" t="s">
        <v>36</v>
      </c>
      <c r="G10199">
        <v>2</v>
      </c>
      <c r="H10199">
        <v>-13.19230312560901</v>
      </c>
      <c r="I10199">
        <v>4.3409845976280087E-2</v>
      </c>
      <c r="J10199" t="s">
        <v>353</v>
      </c>
      <c r="K10199" t="b">
        <v>1</v>
      </c>
      <c r="L10199" t="s">
        <v>355</v>
      </c>
    </row>
    <row r="10201" spans="1:12" s="2" customFormat="1" x14ac:dyDescent="0.2">
      <c r="A10201" s="2" t="s">
        <v>2</v>
      </c>
      <c r="B10201" s="2" t="s">
        <v>1459</v>
      </c>
    </row>
    <row r="10202" spans="1:12" x14ac:dyDescent="0.2">
      <c r="A10202" t="s">
        <v>4</v>
      </c>
      <c r="B10202" t="s">
        <v>404</v>
      </c>
    </row>
    <row r="10203" spans="1:12" x14ac:dyDescent="0.2">
      <c r="A10203" t="s">
        <v>6</v>
      </c>
      <c r="B10203" t="s">
        <v>1969</v>
      </c>
    </row>
    <row r="10204" spans="1:12" x14ac:dyDescent="0.2">
      <c r="A10204" t="s">
        <v>8</v>
      </c>
      <c r="B10204">
        <v>1</v>
      </c>
    </row>
    <row r="10205" spans="1:12" x14ac:dyDescent="0.2">
      <c r="A10205" t="s">
        <v>9</v>
      </c>
      <c r="B10205" t="s">
        <v>73</v>
      </c>
    </row>
    <row r="10206" spans="1:12" x14ac:dyDescent="0.2">
      <c r="A10206" t="s">
        <v>11</v>
      </c>
      <c r="B10206" t="s">
        <v>12</v>
      </c>
    </row>
    <row r="10207" spans="1:12" x14ac:dyDescent="0.2">
      <c r="A10207" t="s">
        <v>13</v>
      </c>
      <c r="B10207" t="s">
        <v>14</v>
      </c>
    </row>
    <row r="10208" spans="1:12" x14ac:dyDescent="0.2">
      <c r="A10208" t="s">
        <v>15</v>
      </c>
      <c r="B10208" t="s">
        <v>53</v>
      </c>
    </row>
    <row r="10209" spans="1:19" x14ac:dyDescent="0.2">
      <c r="A10209" t="s">
        <v>17</v>
      </c>
    </row>
    <row r="10210" spans="1:19" s="2" customFormat="1" x14ac:dyDescent="0.2">
      <c r="A10210" s="2" t="s">
        <v>18</v>
      </c>
      <c r="B10210" s="2" t="s">
        <v>19</v>
      </c>
      <c r="C10210" s="2" t="s">
        <v>6</v>
      </c>
      <c r="D10210" s="2" t="s">
        <v>15</v>
      </c>
      <c r="E10210" s="2" t="s">
        <v>20</v>
      </c>
      <c r="F10210" s="2" t="s">
        <v>13</v>
      </c>
      <c r="G10210" s="2" t="s">
        <v>21</v>
      </c>
      <c r="H10210" s="2" t="s">
        <v>9</v>
      </c>
      <c r="I10210" s="2" t="s">
        <v>4</v>
      </c>
      <c r="J10210" s="2" t="s">
        <v>1925</v>
      </c>
      <c r="K10210" s="2" t="s">
        <v>1998</v>
      </c>
      <c r="L10210" s="2" t="s">
        <v>2002</v>
      </c>
      <c r="M10210" s="2" t="s">
        <v>2001</v>
      </c>
      <c r="O10210" s="2" t="s">
        <v>2000</v>
      </c>
      <c r="P10210" s="2" t="s">
        <v>2004</v>
      </c>
      <c r="Q10210" s="2" t="s">
        <v>1502</v>
      </c>
      <c r="R10210" s="2" t="s">
        <v>2005</v>
      </c>
      <c r="S10210" s="2" t="s">
        <v>2006</v>
      </c>
    </row>
    <row r="10211" spans="1:19" x14ac:dyDescent="0.2">
      <c r="A10211" t="s">
        <v>335</v>
      </c>
      <c r="B10211">
        <v>3.8502999999999998</v>
      </c>
      <c r="D10211" t="s">
        <v>30</v>
      </c>
      <c r="E10211" t="s">
        <v>336</v>
      </c>
      <c r="F10211" t="s">
        <v>27</v>
      </c>
      <c r="G10211">
        <v>0</v>
      </c>
      <c r="I10211" t="s">
        <v>337</v>
      </c>
    </row>
    <row r="10212" spans="1:19" x14ac:dyDescent="0.2">
      <c r="A10212" t="s">
        <v>29</v>
      </c>
      <c r="B10212">
        <v>0.25026999999999999</v>
      </c>
      <c r="D10212" t="s">
        <v>30</v>
      </c>
      <c r="E10212" t="s">
        <v>31</v>
      </c>
      <c r="F10212" t="s">
        <v>27</v>
      </c>
      <c r="G10212">
        <v>0</v>
      </c>
      <c r="I10212" t="s">
        <v>338</v>
      </c>
    </row>
    <row r="10213" spans="1:19" x14ac:dyDescent="0.2">
      <c r="A10213" t="s">
        <v>1459</v>
      </c>
      <c r="B10213">
        <v>1</v>
      </c>
      <c r="C10213" t="str">
        <f>B10203</f>
        <v>CG</v>
      </c>
      <c r="D10213" t="s">
        <v>53</v>
      </c>
      <c r="E10213" t="s">
        <v>339</v>
      </c>
      <c r="F10213" t="s">
        <v>33</v>
      </c>
      <c r="G10213">
        <v>0</v>
      </c>
      <c r="H10213" t="s">
        <v>73</v>
      </c>
      <c r="J10213">
        <f>VLOOKUP(C10213,'extension - production vol'!$B$6:$D$235,3,0)</f>
        <v>0.95099999999999996</v>
      </c>
    </row>
    <row r="10214" spans="1:19" x14ac:dyDescent="0.2">
      <c r="A10214" t="s">
        <v>1439</v>
      </c>
      <c r="B10214">
        <v>6.4265290829504533E-9</v>
      </c>
      <c r="C10214" t="s">
        <v>49</v>
      </c>
      <c r="D10214" t="s">
        <v>15</v>
      </c>
      <c r="F10214" t="s">
        <v>36</v>
      </c>
      <c r="G10214">
        <v>0</v>
      </c>
      <c r="H10214" t="s">
        <v>1439</v>
      </c>
      <c r="I10214" t="s">
        <v>340</v>
      </c>
    </row>
    <row r="10215" spans="1:19" x14ac:dyDescent="0.2">
      <c r="A10215" t="s">
        <v>1440</v>
      </c>
      <c r="B10215">
        <v>7.9051994914169298E-8</v>
      </c>
      <c r="C10215" t="s">
        <v>49</v>
      </c>
      <c r="D10215" t="s">
        <v>15</v>
      </c>
      <c r="F10215" t="s">
        <v>36</v>
      </c>
      <c r="G10215">
        <v>0</v>
      </c>
      <c r="H10215" t="s">
        <v>1440</v>
      </c>
      <c r="I10215" t="s">
        <v>340</v>
      </c>
    </row>
    <row r="10216" spans="1:19" x14ac:dyDescent="0.2">
      <c r="A10216" t="s">
        <v>1441</v>
      </c>
      <c r="B10216">
        <v>4.3905136743696912E-9</v>
      </c>
      <c r="C10216" t="s">
        <v>35</v>
      </c>
      <c r="D10216" t="s">
        <v>15</v>
      </c>
      <c r="F10216" t="s">
        <v>36</v>
      </c>
      <c r="G10216">
        <v>0</v>
      </c>
      <c r="H10216" t="s">
        <v>1441</v>
      </c>
      <c r="I10216" t="s">
        <v>340</v>
      </c>
    </row>
    <row r="10217" spans="1:19" x14ac:dyDescent="0.2">
      <c r="A10217" t="s">
        <v>1442</v>
      </c>
      <c r="B10217">
        <v>1.0521308675626849E-7</v>
      </c>
      <c r="C10217" t="s">
        <v>35</v>
      </c>
      <c r="D10217" t="s">
        <v>15</v>
      </c>
      <c r="F10217" t="s">
        <v>36</v>
      </c>
      <c r="G10217">
        <v>0</v>
      </c>
      <c r="H10217" t="s">
        <v>1442</v>
      </c>
      <c r="I10217" t="s">
        <v>340</v>
      </c>
    </row>
    <row r="10218" spans="1:19" x14ac:dyDescent="0.2">
      <c r="A10218" t="s">
        <v>341</v>
      </c>
      <c r="B10218">
        <v>2.1036182300075951E-7</v>
      </c>
      <c r="C10218" t="s">
        <v>35</v>
      </c>
      <c r="D10218" t="s">
        <v>15</v>
      </c>
      <c r="F10218" t="s">
        <v>36</v>
      </c>
      <c r="G10218">
        <v>0</v>
      </c>
      <c r="H10218" t="s">
        <v>341</v>
      </c>
      <c r="I10218" t="s">
        <v>340</v>
      </c>
    </row>
    <row r="10219" spans="1:19" x14ac:dyDescent="0.2">
      <c r="A10219" t="s">
        <v>342</v>
      </c>
      <c r="B10219">
        <v>2.1036182300075951E-7</v>
      </c>
      <c r="C10219" t="s">
        <v>35</v>
      </c>
      <c r="D10219" t="s">
        <v>15</v>
      </c>
      <c r="F10219" t="s">
        <v>36</v>
      </c>
      <c r="G10219">
        <v>0</v>
      </c>
      <c r="H10219" t="s">
        <v>342</v>
      </c>
      <c r="I10219" t="s">
        <v>340</v>
      </c>
    </row>
    <row r="10220" spans="1:19" x14ac:dyDescent="0.2">
      <c r="A10220" t="s">
        <v>343</v>
      </c>
      <c r="B10220">
        <v>1.161457169463653E-7</v>
      </c>
      <c r="C10220" t="s">
        <v>35</v>
      </c>
      <c r="D10220" t="s">
        <v>15</v>
      </c>
      <c r="F10220" t="s">
        <v>36</v>
      </c>
      <c r="G10220">
        <v>0</v>
      </c>
      <c r="H10220" t="s">
        <v>343</v>
      </c>
      <c r="I10220" t="s">
        <v>340</v>
      </c>
    </row>
    <row r="10221" spans="1:19" x14ac:dyDescent="0.2">
      <c r="A10221" t="s">
        <v>344</v>
      </c>
      <c r="B10221">
        <v>1.161457169463653E-7</v>
      </c>
      <c r="C10221" t="s">
        <v>35</v>
      </c>
      <c r="D10221" t="s">
        <v>15</v>
      </c>
      <c r="F10221" t="s">
        <v>36</v>
      </c>
      <c r="G10221">
        <v>0</v>
      </c>
      <c r="H10221" t="s">
        <v>344</v>
      </c>
      <c r="I10221" t="s">
        <v>340</v>
      </c>
    </row>
    <row r="10222" spans="1:19" x14ac:dyDescent="0.2">
      <c r="A10222" t="s">
        <v>345</v>
      </c>
      <c r="B10222">
        <v>2.1895696433061281E-6</v>
      </c>
      <c r="C10222" t="s">
        <v>35</v>
      </c>
      <c r="D10222" t="s">
        <v>15</v>
      </c>
      <c r="F10222" t="s">
        <v>36</v>
      </c>
      <c r="G10222">
        <v>0</v>
      </c>
      <c r="H10222" t="s">
        <v>345</v>
      </c>
      <c r="I10222" t="s">
        <v>340</v>
      </c>
    </row>
    <row r="10223" spans="1:19" x14ac:dyDescent="0.2">
      <c r="A10223" t="s">
        <v>346</v>
      </c>
      <c r="B10223">
        <v>1.2113722961667671E-6</v>
      </c>
      <c r="C10223" t="s">
        <v>35</v>
      </c>
      <c r="D10223" t="s">
        <v>15</v>
      </c>
      <c r="F10223" t="s">
        <v>36</v>
      </c>
      <c r="G10223">
        <v>0</v>
      </c>
      <c r="H10223" t="s">
        <v>346</v>
      </c>
      <c r="I10223" t="s">
        <v>340</v>
      </c>
    </row>
    <row r="10224" spans="1:19" x14ac:dyDescent="0.2">
      <c r="A10224" t="s">
        <v>347</v>
      </c>
      <c r="B10224">
        <v>1.5412295411323661E-7</v>
      </c>
      <c r="C10224" t="s">
        <v>49</v>
      </c>
      <c r="D10224" t="s">
        <v>15</v>
      </c>
      <c r="F10224" t="s">
        <v>36</v>
      </c>
      <c r="G10224">
        <v>0</v>
      </c>
      <c r="H10224" t="s">
        <v>347</v>
      </c>
      <c r="I10224" t="s">
        <v>340</v>
      </c>
    </row>
    <row r="10225" spans="1:9" x14ac:dyDescent="0.2">
      <c r="A10225" t="s">
        <v>348</v>
      </c>
      <c r="B10225">
        <v>3.281510868019834E-9</v>
      </c>
      <c r="C10225" t="s">
        <v>49</v>
      </c>
      <c r="D10225" t="s">
        <v>15</v>
      </c>
      <c r="F10225" t="s">
        <v>36</v>
      </c>
      <c r="G10225">
        <v>0</v>
      </c>
      <c r="H10225" t="s">
        <v>348</v>
      </c>
      <c r="I10225" t="s">
        <v>340</v>
      </c>
    </row>
    <row r="10226" spans="1:9" x14ac:dyDescent="0.2">
      <c r="A10226" t="s">
        <v>349</v>
      </c>
      <c r="B10226">
        <v>9.554485716244923E-8</v>
      </c>
      <c r="C10226" t="s">
        <v>35</v>
      </c>
      <c r="D10226" t="s">
        <v>15</v>
      </c>
      <c r="F10226" t="s">
        <v>36</v>
      </c>
      <c r="G10226">
        <v>0</v>
      </c>
      <c r="H10226" t="s">
        <v>349</v>
      </c>
      <c r="I10226" t="s">
        <v>340</v>
      </c>
    </row>
    <row r="10227" spans="1:9" x14ac:dyDescent="0.2">
      <c r="A10227" t="s">
        <v>350</v>
      </c>
      <c r="B10227">
        <v>2.2976263270017552E-6</v>
      </c>
      <c r="C10227" t="s">
        <v>35</v>
      </c>
      <c r="D10227" t="s">
        <v>15</v>
      </c>
      <c r="F10227" t="s">
        <v>36</v>
      </c>
      <c r="G10227">
        <v>0</v>
      </c>
      <c r="H10227" t="s">
        <v>350</v>
      </c>
      <c r="I10227" t="s">
        <v>340</v>
      </c>
    </row>
    <row r="10228" spans="1:9" x14ac:dyDescent="0.2">
      <c r="A10228" t="s">
        <v>351</v>
      </c>
      <c r="B10228">
        <v>5.3061518888431617E-8</v>
      </c>
      <c r="C10228" t="s">
        <v>35</v>
      </c>
      <c r="D10228" t="s">
        <v>15</v>
      </c>
      <c r="F10228" t="s">
        <v>36</v>
      </c>
      <c r="G10228">
        <v>0</v>
      </c>
      <c r="H10228" t="s">
        <v>351</v>
      </c>
      <c r="I10228" t="s">
        <v>340</v>
      </c>
    </row>
    <row r="10229" spans="1:9" x14ac:dyDescent="0.2">
      <c r="A10229" t="s">
        <v>352</v>
      </c>
      <c r="B10229">
        <v>1.2739314288326559E-6</v>
      </c>
      <c r="C10229" t="s">
        <v>35</v>
      </c>
      <c r="D10229" t="s">
        <v>15</v>
      </c>
      <c r="F10229" t="s">
        <v>36</v>
      </c>
      <c r="G10229">
        <v>0</v>
      </c>
      <c r="H10229" t="s">
        <v>352</v>
      </c>
      <c r="I10229" t="s">
        <v>340</v>
      </c>
    </row>
    <row r="10230" spans="1:9" x14ac:dyDescent="0.2">
      <c r="A10230" t="s">
        <v>442</v>
      </c>
      <c r="B10230">
        <v>3.7025999999999999E-3</v>
      </c>
      <c r="C10230" t="s">
        <v>42</v>
      </c>
      <c r="D10230" t="s">
        <v>16</v>
      </c>
      <c r="F10230" t="s">
        <v>36</v>
      </c>
      <c r="G10230">
        <v>0</v>
      </c>
      <c r="H10230" t="s">
        <v>443</v>
      </c>
      <c r="I10230" t="s">
        <v>353</v>
      </c>
    </row>
    <row r="10231" spans="1:9" x14ac:dyDescent="0.2">
      <c r="A10231" t="s">
        <v>354</v>
      </c>
      <c r="B10231">
        <v>-3.3322999999999998E-6</v>
      </c>
      <c r="C10231" t="s">
        <v>49</v>
      </c>
      <c r="D10231" t="s">
        <v>250</v>
      </c>
      <c r="F10231" t="s">
        <v>36</v>
      </c>
      <c r="G10231">
        <v>0</v>
      </c>
      <c r="H10231" t="s">
        <v>355</v>
      </c>
      <c r="I10231" t="s">
        <v>353</v>
      </c>
    </row>
    <row r="10233" spans="1:9" s="2" customFormat="1" x14ac:dyDescent="0.2">
      <c r="A10233" s="2" t="s">
        <v>2</v>
      </c>
      <c r="B10233" s="2" t="s">
        <v>1460</v>
      </c>
    </row>
    <row r="10234" spans="1:9" x14ac:dyDescent="0.2">
      <c r="A10234" t="s">
        <v>4</v>
      </c>
      <c r="B10234" t="s">
        <v>404</v>
      </c>
    </row>
    <row r="10235" spans="1:9" x14ac:dyDescent="0.2">
      <c r="A10235" t="s">
        <v>6</v>
      </c>
      <c r="B10235" t="s">
        <v>1969</v>
      </c>
    </row>
    <row r="10236" spans="1:9" x14ac:dyDescent="0.2">
      <c r="A10236" t="s">
        <v>8</v>
      </c>
      <c r="B10236">
        <v>1</v>
      </c>
    </row>
    <row r="10237" spans="1:9" x14ac:dyDescent="0.2">
      <c r="A10237" t="s">
        <v>9</v>
      </c>
      <c r="B10237" t="s">
        <v>73</v>
      </c>
    </row>
    <row r="10238" spans="1:9" x14ac:dyDescent="0.2">
      <c r="A10238" t="s">
        <v>11</v>
      </c>
      <c r="B10238" t="s">
        <v>12</v>
      </c>
    </row>
    <row r="10239" spans="1:9" x14ac:dyDescent="0.2">
      <c r="A10239" t="s">
        <v>13</v>
      </c>
      <c r="B10239" t="s">
        <v>14</v>
      </c>
    </row>
    <row r="10240" spans="1:9" x14ac:dyDescent="0.2">
      <c r="A10240" t="s">
        <v>15</v>
      </c>
      <c r="B10240" t="s">
        <v>53</v>
      </c>
    </row>
    <row r="10241" spans="1:19" x14ac:dyDescent="0.2">
      <c r="A10241" t="s">
        <v>17</v>
      </c>
    </row>
    <row r="10242" spans="1:19" s="2" customFormat="1" x14ac:dyDescent="0.2">
      <c r="A10242" s="2" t="s">
        <v>18</v>
      </c>
      <c r="B10242" s="2" t="s">
        <v>19</v>
      </c>
      <c r="C10242" s="2" t="s">
        <v>6</v>
      </c>
      <c r="D10242" s="2" t="s">
        <v>15</v>
      </c>
      <c r="E10242" s="2" t="s">
        <v>20</v>
      </c>
      <c r="F10242" s="2" t="s">
        <v>13</v>
      </c>
      <c r="G10242" s="2" t="s">
        <v>21</v>
      </c>
      <c r="H10242" s="2" t="s">
        <v>9</v>
      </c>
      <c r="I10242" s="2" t="s">
        <v>4</v>
      </c>
      <c r="J10242" s="2" t="s">
        <v>1925</v>
      </c>
      <c r="K10242" s="2" t="s">
        <v>1998</v>
      </c>
      <c r="L10242" s="2" t="s">
        <v>2002</v>
      </c>
      <c r="M10242" s="2" t="s">
        <v>2001</v>
      </c>
      <c r="O10242" s="2" t="s">
        <v>2000</v>
      </c>
      <c r="P10242" s="2" t="s">
        <v>2004</v>
      </c>
      <c r="Q10242" s="2" t="s">
        <v>1502</v>
      </c>
      <c r="R10242" s="2" t="s">
        <v>2005</v>
      </c>
      <c r="S10242" s="2" t="s">
        <v>2006</v>
      </c>
    </row>
    <row r="10243" spans="1:19" x14ac:dyDescent="0.2">
      <c r="A10243" t="s">
        <v>335</v>
      </c>
      <c r="B10243">
        <v>3.8502999999999998</v>
      </c>
      <c r="D10243" t="s">
        <v>30</v>
      </c>
      <c r="E10243" t="s">
        <v>336</v>
      </c>
      <c r="F10243" t="s">
        <v>27</v>
      </c>
      <c r="G10243">
        <v>0</v>
      </c>
      <c r="I10243" t="s">
        <v>337</v>
      </c>
    </row>
    <row r="10244" spans="1:19" x14ac:dyDescent="0.2">
      <c r="A10244" t="s">
        <v>29</v>
      </c>
      <c r="B10244">
        <v>0.25026999999999999</v>
      </c>
      <c r="D10244" t="s">
        <v>30</v>
      </c>
      <c r="E10244" t="s">
        <v>31</v>
      </c>
      <c r="F10244" t="s">
        <v>27</v>
      </c>
      <c r="G10244">
        <v>0</v>
      </c>
      <c r="I10244" t="s">
        <v>338</v>
      </c>
    </row>
    <row r="10245" spans="1:19" x14ac:dyDescent="0.2">
      <c r="A10245" t="s">
        <v>1460</v>
      </c>
      <c r="B10245">
        <v>1</v>
      </c>
      <c r="C10245" t="str">
        <f>B10235</f>
        <v>CG</v>
      </c>
      <c r="D10245" t="s">
        <v>53</v>
      </c>
      <c r="E10245" t="s">
        <v>339</v>
      </c>
      <c r="F10245" t="s">
        <v>33</v>
      </c>
      <c r="G10245">
        <v>0</v>
      </c>
      <c r="H10245" t="s">
        <v>73</v>
      </c>
      <c r="J10245">
        <f>VLOOKUP(C10245,'extension - production vol'!$B$6:$D$235,3,0)</f>
        <v>0.95099999999999996</v>
      </c>
    </row>
    <row r="10246" spans="1:19" x14ac:dyDescent="0.2">
      <c r="A10246" t="s">
        <v>1434</v>
      </c>
      <c r="B10246">
        <v>3.3521534714391271E-8</v>
      </c>
      <c r="C10246" t="s">
        <v>49</v>
      </c>
      <c r="D10246" t="s">
        <v>15</v>
      </c>
      <c r="F10246" t="s">
        <v>36</v>
      </c>
      <c r="G10246">
        <v>0</v>
      </c>
      <c r="H10246" t="s">
        <v>1434</v>
      </c>
      <c r="I10246" t="s">
        <v>340</v>
      </c>
    </row>
    <row r="10247" spans="1:19" x14ac:dyDescent="0.2">
      <c r="A10247" t="s">
        <v>1435</v>
      </c>
      <c r="B10247">
        <v>1.7708617649119798E-8</v>
      </c>
      <c r="C10247" t="s">
        <v>49</v>
      </c>
      <c r="D10247" t="s">
        <v>15</v>
      </c>
      <c r="F10247" t="s">
        <v>36</v>
      </c>
      <c r="G10247">
        <v>0</v>
      </c>
      <c r="H10247" t="s">
        <v>1435</v>
      </c>
      <c r="I10247" t="s">
        <v>340</v>
      </c>
    </row>
    <row r="10248" spans="1:19" x14ac:dyDescent="0.2">
      <c r="A10248" t="s">
        <v>1452</v>
      </c>
      <c r="B10248">
        <v>3.0570455872195341E-10</v>
      </c>
      <c r="C10248" t="s">
        <v>35</v>
      </c>
      <c r="D10248" t="s">
        <v>15</v>
      </c>
      <c r="F10248" t="s">
        <v>36</v>
      </c>
      <c r="G10248">
        <v>0</v>
      </c>
      <c r="H10248" t="s">
        <v>1452</v>
      </c>
      <c r="I10248" t="s">
        <v>340</v>
      </c>
    </row>
    <row r="10249" spans="1:19" x14ac:dyDescent="0.2">
      <c r="A10249" t="s">
        <v>1453</v>
      </c>
      <c r="B10249">
        <v>3.7018911407736551E-10</v>
      </c>
      <c r="C10249" t="s">
        <v>35</v>
      </c>
      <c r="D10249" t="s">
        <v>15</v>
      </c>
      <c r="F10249" t="s">
        <v>36</v>
      </c>
      <c r="G10249">
        <v>0</v>
      </c>
      <c r="H10249" t="s">
        <v>1453</v>
      </c>
      <c r="I10249" t="s">
        <v>340</v>
      </c>
    </row>
    <row r="10250" spans="1:19" x14ac:dyDescent="0.2">
      <c r="A10250" t="s">
        <v>1454</v>
      </c>
      <c r="B10250">
        <v>4.824400067330827E-11</v>
      </c>
      <c r="C10250" t="s">
        <v>35</v>
      </c>
      <c r="D10250" t="s">
        <v>15</v>
      </c>
      <c r="F10250" t="s">
        <v>36</v>
      </c>
      <c r="G10250">
        <v>0</v>
      </c>
      <c r="H10250" t="s">
        <v>1454</v>
      </c>
      <c r="I10250" t="s">
        <v>340</v>
      </c>
    </row>
    <row r="10251" spans="1:19" x14ac:dyDescent="0.2">
      <c r="A10251" t="s">
        <v>1455</v>
      </c>
      <c r="B10251">
        <v>9.7920991465625702E-9</v>
      </c>
      <c r="C10251" t="s">
        <v>35</v>
      </c>
      <c r="D10251" t="s">
        <v>15</v>
      </c>
      <c r="F10251" t="s">
        <v>36</v>
      </c>
      <c r="G10251">
        <v>0</v>
      </c>
      <c r="H10251" t="s">
        <v>1455</v>
      </c>
      <c r="I10251" t="s">
        <v>340</v>
      </c>
    </row>
    <row r="10252" spans="1:19" x14ac:dyDescent="0.2">
      <c r="A10252" t="s">
        <v>1456</v>
      </c>
      <c r="B10252">
        <v>5.1826475970831156E-9</v>
      </c>
      <c r="C10252" t="s">
        <v>35</v>
      </c>
      <c r="D10252" t="s">
        <v>15</v>
      </c>
      <c r="F10252" t="s">
        <v>36</v>
      </c>
      <c r="G10252">
        <v>0</v>
      </c>
      <c r="H10252" t="s">
        <v>1456</v>
      </c>
      <c r="I10252" t="s">
        <v>340</v>
      </c>
    </row>
    <row r="10253" spans="1:19" x14ac:dyDescent="0.2">
      <c r="A10253" t="s">
        <v>1461</v>
      </c>
      <c r="B10253">
        <v>5.3404337904433668E-9</v>
      </c>
      <c r="C10253" t="s">
        <v>49</v>
      </c>
      <c r="D10253" t="s">
        <v>15</v>
      </c>
      <c r="F10253" t="s">
        <v>36</v>
      </c>
      <c r="G10253">
        <v>0</v>
      </c>
      <c r="H10253" t="s">
        <v>1461</v>
      </c>
      <c r="I10253" t="s">
        <v>340</v>
      </c>
    </row>
    <row r="10254" spans="1:19" x14ac:dyDescent="0.2">
      <c r="A10254" t="s">
        <v>1457</v>
      </c>
      <c r="B10254">
        <v>6.2434324500307844E-8</v>
      </c>
      <c r="C10254" t="s">
        <v>49</v>
      </c>
      <c r="D10254" t="s">
        <v>15</v>
      </c>
      <c r="F10254" t="s">
        <v>36</v>
      </c>
      <c r="G10254">
        <v>0</v>
      </c>
      <c r="H10254" t="s">
        <v>1457</v>
      </c>
      <c r="I10254" t="s">
        <v>340</v>
      </c>
    </row>
    <row r="10255" spans="1:19" x14ac:dyDescent="0.2">
      <c r="A10255" t="s">
        <v>1462</v>
      </c>
      <c r="B10255">
        <v>1.9816111689228142E-9</v>
      </c>
      <c r="C10255" t="s">
        <v>49</v>
      </c>
      <c r="D10255" t="s">
        <v>15</v>
      </c>
      <c r="F10255" t="s">
        <v>36</v>
      </c>
      <c r="G10255">
        <v>0</v>
      </c>
      <c r="H10255" t="s">
        <v>1462</v>
      </c>
      <c r="I10255" t="s">
        <v>340</v>
      </c>
    </row>
    <row r="10256" spans="1:19" x14ac:dyDescent="0.2">
      <c r="A10256" t="s">
        <v>1458</v>
      </c>
      <c r="B10256">
        <v>3.3001000093019847E-8</v>
      </c>
      <c r="C10256" t="s">
        <v>49</v>
      </c>
      <c r="D10256" t="s">
        <v>15</v>
      </c>
      <c r="F10256" t="s">
        <v>36</v>
      </c>
      <c r="G10256">
        <v>0</v>
      </c>
      <c r="H10256" t="s">
        <v>1458</v>
      </c>
      <c r="I10256" t="s">
        <v>340</v>
      </c>
    </row>
    <row r="10257" spans="1:22" x14ac:dyDescent="0.2">
      <c r="A10257" t="s">
        <v>442</v>
      </c>
      <c r="B10257">
        <v>3.7025999999999999E-3</v>
      </c>
      <c r="C10257" t="s">
        <v>42</v>
      </c>
      <c r="D10257" t="s">
        <v>16</v>
      </c>
      <c r="F10257" t="s">
        <v>36</v>
      </c>
      <c r="G10257">
        <v>0</v>
      </c>
      <c r="H10257" t="s">
        <v>443</v>
      </c>
      <c r="I10257" t="s">
        <v>353</v>
      </c>
    </row>
    <row r="10258" spans="1:22" x14ac:dyDescent="0.2">
      <c r="A10258" t="s">
        <v>354</v>
      </c>
      <c r="B10258">
        <v>-3.3322999999999998E-6</v>
      </c>
      <c r="C10258" t="s">
        <v>49</v>
      </c>
      <c r="D10258" t="s">
        <v>250</v>
      </c>
      <c r="F10258" t="s">
        <v>36</v>
      </c>
      <c r="G10258">
        <v>0</v>
      </c>
      <c r="H10258" t="s">
        <v>355</v>
      </c>
      <c r="I10258" t="s">
        <v>353</v>
      </c>
    </row>
    <row r="10260" spans="1:22" s="2" customFormat="1" x14ac:dyDescent="0.2">
      <c r="A10260" s="2" t="s">
        <v>2</v>
      </c>
      <c r="B10260" s="2" t="s">
        <v>332</v>
      </c>
    </row>
    <row r="10261" spans="1:22" x14ac:dyDescent="0.2">
      <c r="A10261" t="s">
        <v>4</v>
      </c>
      <c r="B10261" t="s">
        <v>356</v>
      </c>
    </row>
    <row r="10262" spans="1:22" x14ac:dyDescent="0.2">
      <c r="A10262" t="s">
        <v>6</v>
      </c>
      <c r="B10262" t="s">
        <v>1969</v>
      </c>
    </row>
    <row r="10263" spans="1:22" x14ac:dyDescent="0.2">
      <c r="A10263" t="s">
        <v>8</v>
      </c>
      <c r="B10263">
        <v>1</v>
      </c>
    </row>
    <row r="10264" spans="1:22" x14ac:dyDescent="0.2">
      <c r="A10264" t="s">
        <v>9</v>
      </c>
      <c r="B10264" t="s">
        <v>73</v>
      </c>
    </row>
    <row r="10265" spans="1:22" x14ac:dyDescent="0.2">
      <c r="A10265" t="s">
        <v>11</v>
      </c>
      <c r="B10265" t="s">
        <v>12</v>
      </c>
    </row>
    <row r="10266" spans="1:22" x14ac:dyDescent="0.2">
      <c r="A10266" t="s">
        <v>13</v>
      </c>
      <c r="B10266" t="s">
        <v>14</v>
      </c>
    </row>
    <row r="10267" spans="1:22" x14ac:dyDescent="0.2">
      <c r="A10267" t="s">
        <v>15</v>
      </c>
      <c r="B10267" t="s">
        <v>53</v>
      </c>
    </row>
    <row r="10268" spans="1:22" x14ac:dyDescent="0.2">
      <c r="A10268" t="s">
        <v>17</v>
      </c>
    </row>
    <row r="10269" spans="1:22" s="2" customFormat="1" x14ac:dyDescent="0.2">
      <c r="A10269" s="2" t="s">
        <v>18</v>
      </c>
      <c r="B10269" s="2" t="s">
        <v>19</v>
      </c>
      <c r="C10269" s="2" t="s">
        <v>6</v>
      </c>
      <c r="D10269" s="2" t="s">
        <v>15</v>
      </c>
      <c r="E10269" s="2" t="s">
        <v>20</v>
      </c>
      <c r="F10269" s="2" t="s">
        <v>13</v>
      </c>
      <c r="G10269" s="2" t="s">
        <v>21</v>
      </c>
      <c r="H10269" s="2" t="s">
        <v>22</v>
      </c>
      <c r="I10269" s="2" t="s">
        <v>23</v>
      </c>
      <c r="J10269" s="2" t="s">
        <v>4</v>
      </c>
      <c r="K10269" s="2" t="s">
        <v>24</v>
      </c>
      <c r="L10269" s="2" t="s">
        <v>9</v>
      </c>
      <c r="M10269" s="2" t="s">
        <v>1998</v>
      </c>
      <c r="O10269" s="2" t="s">
        <v>2002</v>
      </c>
      <c r="P10269" s="2" t="s">
        <v>2003</v>
      </c>
      <c r="Q10269" s="2" t="s">
        <v>2001</v>
      </c>
      <c r="R10269" s="2" t="s">
        <v>2000</v>
      </c>
      <c r="S10269" s="2" t="s">
        <v>2004</v>
      </c>
      <c r="T10269" s="2" t="s">
        <v>1502</v>
      </c>
      <c r="U10269" s="2" t="s">
        <v>2005</v>
      </c>
      <c r="V10269" s="2" t="s">
        <v>2006</v>
      </c>
    </row>
    <row r="10270" spans="1:22" x14ac:dyDescent="0.2">
      <c r="A10270" t="s">
        <v>335</v>
      </c>
      <c r="B10270">
        <v>3.8502999999999998</v>
      </c>
      <c r="D10270" t="s">
        <v>30</v>
      </c>
      <c r="E10270" t="s">
        <v>336</v>
      </c>
      <c r="F10270" t="s">
        <v>27</v>
      </c>
      <c r="G10270">
        <v>2</v>
      </c>
      <c r="H10270">
        <v>1.348151067341848</v>
      </c>
      <c r="I10270">
        <v>4.3409845976280087E-2</v>
      </c>
      <c r="J10270" t="s">
        <v>337</v>
      </c>
    </row>
    <row r="10271" spans="1:22" x14ac:dyDescent="0.2">
      <c r="A10271" t="s">
        <v>29</v>
      </c>
      <c r="B10271">
        <v>0.25026999999999999</v>
      </c>
      <c r="D10271" t="s">
        <v>30</v>
      </c>
      <c r="E10271" t="s">
        <v>31</v>
      </c>
      <c r="F10271" t="s">
        <v>27</v>
      </c>
      <c r="G10271">
        <v>2</v>
      </c>
      <c r="H10271">
        <v>-1.385214943900327</v>
      </c>
      <c r="I10271">
        <v>2.439508208471609E-2</v>
      </c>
      <c r="J10271" t="s">
        <v>358</v>
      </c>
    </row>
    <row r="10272" spans="1:22" x14ac:dyDescent="0.2">
      <c r="A10272" t="s">
        <v>332</v>
      </c>
      <c r="B10272">
        <v>1</v>
      </c>
      <c r="C10272" t="str">
        <f>B10262</f>
        <v>CG</v>
      </c>
      <c r="D10272" t="s">
        <v>53</v>
      </c>
      <c r="E10272" t="s">
        <v>339</v>
      </c>
      <c r="F10272" t="s">
        <v>33</v>
      </c>
      <c r="G10272">
        <v>0</v>
      </c>
      <c r="H10272">
        <v>1</v>
      </c>
      <c r="L10272" t="s">
        <v>73</v>
      </c>
      <c r="M10272">
        <f>VLOOKUP(C10272,'extension - production vol'!$B$6:$D$235,3,0)</f>
        <v>0.95099999999999996</v>
      </c>
    </row>
    <row r="10273" spans="1:12" x14ac:dyDescent="0.2">
      <c r="A10273" t="s">
        <v>1434</v>
      </c>
      <c r="B10273">
        <v>9.5377999999999999E-9</v>
      </c>
      <c r="C10273" t="s">
        <v>49</v>
      </c>
      <c r="D10273" t="s">
        <v>15</v>
      </c>
      <c r="F10273" t="s">
        <v>36</v>
      </c>
      <c r="G10273">
        <v>2</v>
      </c>
      <c r="H10273">
        <v>-18.46800298604678</v>
      </c>
      <c r="I10273">
        <v>9.798894162072011E-2</v>
      </c>
      <c r="J10273" t="s">
        <v>340</v>
      </c>
      <c r="L10273" t="s">
        <v>1434</v>
      </c>
    </row>
    <row r="10274" spans="1:12" x14ac:dyDescent="0.2">
      <c r="A10274" t="s">
        <v>1435</v>
      </c>
      <c r="B10274">
        <v>5.0512999999999997E-9</v>
      </c>
      <c r="C10274" t="s">
        <v>49</v>
      </c>
      <c r="D10274" t="s">
        <v>15</v>
      </c>
      <c r="F10274" t="s">
        <v>36</v>
      </c>
      <c r="G10274">
        <v>2</v>
      </c>
      <c r="H10274">
        <v>-19.10362020104489</v>
      </c>
      <c r="I10274">
        <v>9.798894162072011E-2</v>
      </c>
      <c r="J10274" t="s">
        <v>340</v>
      </c>
      <c r="L10274" t="s">
        <v>1435</v>
      </c>
    </row>
    <row r="10275" spans="1:12" x14ac:dyDescent="0.2">
      <c r="A10275" t="s">
        <v>1439</v>
      </c>
      <c r="B10275">
        <v>2.7893999999999999E-9</v>
      </c>
      <c r="C10275" t="s">
        <v>49</v>
      </c>
      <c r="D10275" t="s">
        <v>15</v>
      </c>
      <c r="F10275" t="s">
        <v>36</v>
      </c>
      <c r="G10275">
        <v>2</v>
      </c>
      <c r="H10275">
        <v>-19.697439318003951</v>
      </c>
      <c r="I10275">
        <v>9.798894162072011E-2</v>
      </c>
      <c r="J10275" t="s">
        <v>340</v>
      </c>
      <c r="L10275" t="s">
        <v>1439</v>
      </c>
    </row>
    <row r="10276" spans="1:12" x14ac:dyDescent="0.2">
      <c r="A10276" t="s">
        <v>1440</v>
      </c>
      <c r="B10276">
        <v>5.6277000000000002E-8</v>
      </c>
      <c r="C10276" t="s">
        <v>49</v>
      </c>
      <c r="D10276" t="s">
        <v>15</v>
      </c>
      <c r="F10276" t="s">
        <v>36</v>
      </c>
      <c r="G10276">
        <v>2</v>
      </c>
      <c r="H10276">
        <v>-16.692979911025031</v>
      </c>
      <c r="I10276">
        <v>9.798894162072011E-2</v>
      </c>
      <c r="J10276" t="s">
        <v>340</v>
      </c>
      <c r="L10276" t="s">
        <v>1440</v>
      </c>
    </row>
    <row r="10277" spans="1:12" x14ac:dyDescent="0.2">
      <c r="A10277" t="s">
        <v>1441</v>
      </c>
      <c r="B10277">
        <v>4.4043E-10</v>
      </c>
      <c r="C10277" t="s">
        <v>35</v>
      </c>
      <c r="D10277" t="s">
        <v>15</v>
      </c>
      <c r="F10277" t="s">
        <v>36</v>
      </c>
      <c r="G10277">
        <v>2</v>
      </c>
      <c r="H10277">
        <v>-21.54326959350907</v>
      </c>
      <c r="I10277">
        <v>9.798894162072011E-2</v>
      </c>
      <c r="J10277" t="s">
        <v>340</v>
      </c>
      <c r="L10277" t="s">
        <v>1441</v>
      </c>
    </row>
    <row r="10278" spans="1:12" x14ac:dyDescent="0.2">
      <c r="A10278" t="s">
        <v>1442</v>
      </c>
      <c r="B10278">
        <v>7.3404E-9</v>
      </c>
      <c r="C10278" t="s">
        <v>35</v>
      </c>
      <c r="D10278" t="s">
        <v>15</v>
      </c>
      <c r="F10278" t="s">
        <v>36</v>
      </c>
      <c r="G10278">
        <v>2</v>
      </c>
      <c r="H10278">
        <v>-18.729872499892029</v>
      </c>
      <c r="I10278">
        <v>9.798894162072011E-2</v>
      </c>
      <c r="J10278" t="s">
        <v>340</v>
      </c>
      <c r="L10278" t="s">
        <v>1442</v>
      </c>
    </row>
    <row r="10279" spans="1:12" x14ac:dyDescent="0.2">
      <c r="A10279" t="s">
        <v>1452</v>
      </c>
      <c r="B10279">
        <v>3.8934000000000002E-10</v>
      </c>
      <c r="C10279" t="s">
        <v>35</v>
      </c>
      <c r="D10279" t="s">
        <v>15</v>
      </c>
      <c r="F10279" t="s">
        <v>36</v>
      </c>
      <c r="G10279">
        <v>2</v>
      </c>
      <c r="H10279">
        <v>-21.666568118067421</v>
      </c>
      <c r="I10279">
        <v>9.798894162072011E-2</v>
      </c>
      <c r="J10279" t="s">
        <v>340</v>
      </c>
      <c r="L10279" t="s">
        <v>1452</v>
      </c>
    </row>
    <row r="10280" spans="1:12" x14ac:dyDescent="0.2">
      <c r="A10280" t="s">
        <v>1453</v>
      </c>
      <c r="B10280">
        <v>4.7130000000000002E-10</v>
      </c>
      <c r="C10280" t="s">
        <v>35</v>
      </c>
      <c r="D10280" t="s">
        <v>15</v>
      </c>
      <c r="F10280" t="s">
        <v>36</v>
      </c>
      <c r="G10280">
        <v>2</v>
      </c>
      <c r="H10280">
        <v>-21.47552628199886</v>
      </c>
      <c r="I10280">
        <v>9.798894162072011E-2</v>
      </c>
      <c r="J10280" t="s">
        <v>340</v>
      </c>
      <c r="L10280" t="s">
        <v>1453</v>
      </c>
    </row>
    <row r="10281" spans="1:12" x14ac:dyDescent="0.2">
      <c r="A10281" t="s">
        <v>1454</v>
      </c>
      <c r="B10281">
        <v>6.1474000000000004E-11</v>
      </c>
      <c r="C10281" t="s">
        <v>35</v>
      </c>
      <c r="D10281" t="s">
        <v>15</v>
      </c>
      <c r="F10281" t="s">
        <v>36</v>
      </c>
      <c r="G10281">
        <v>2</v>
      </c>
      <c r="H10281">
        <v>-23.51240679473371</v>
      </c>
      <c r="I10281">
        <v>9.798894162072011E-2</v>
      </c>
      <c r="J10281" t="s">
        <v>340</v>
      </c>
      <c r="L10281" t="s">
        <v>1454</v>
      </c>
    </row>
    <row r="10282" spans="1:12" x14ac:dyDescent="0.2">
      <c r="A10282" t="s">
        <v>1455</v>
      </c>
      <c r="B10282">
        <v>1.2458999999999999E-8</v>
      </c>
      <c r="C10282" t="s">
        <v>35</v>
      </c>
      <c r="D10282" t="s">
        <v>15</v>
      </c>
      <c r="F10282" t="s">
        <v>36</v>
      </c>
      <c r="G10282">
        <v>2</v>
      </c>
      <c r="H10282">
        <v>-18.20082258362968</v>
      </c>
      <c r="I10282">
        <v>9.798894162072011E-2</v>
      </c>
      <c r="J10282" t="s">
        <v>340</v>
      </c>
      <c r="L10282" t="s">
        <v>1455</v>
      </c>
    </row>
    <row r="10283" spans="1:12" x14ac:dyDescent="0.2">
      <c r="A10283" t="s">
        <v>1456</v>
      </c>
      <c r="B10283">
        <v>6.5981999999999998E-9</v>
      </c>
      <c r="C10283" t="s">
        <v>35</v>
      </c>
      <c r="D10283" t="s">
        <v>15</v>
      </c>
      <c r="F10283" t="s">
        <v>36</v>
      </c>
      <c r="G10283">
        <v>2</v>
      </c>
      <c r="H10283">
        <v>-18.836468952383601</v>
      </c>
      <c r="I10283">
        <v>9.798894162072011E-2</v>
      </c>
      <c r="J10283" t="s">
        <v>340</v>
      </c>
      <c r="L10283" t="s">
        <v>1456</v>
      </c>
    </row>
    <row r="10284" spans="1:12" x14ac:dyDescent="0.2">
      <c r="A10284" t="s">
        <v>1461</v>
      </c>
      <c r="B10284">
        <v>1.0666E-9</v>
      </c>
      <c r="C10284" t="s">
        <v>49</v>
      </c>
      <c r="D10284" t="s">
        <v>15</v>
      </c>
      <c r="F10284" t="s">
        <v>36</v>
      </c>
      <c r="G10284">
        <v>2</v>
      </c>
      <c r="H10284">
        <v>-20.658789817762049</v>
      </c>
      <c r="I10284">
        <v>9.798894162072011E-2</v>
      </c>
      <c r="J10284" t="s">
        <v>340</v>
      </c>
      <c r="L10284" t="s">
        <v>1461</v>
      </c>
    </row>
    <row r="10285" spans="1:12" x14ac:dyDescent="0.2">
      <c r="A10285" t="s">
        <v>1457</v>
      </c>
      <c r="B10285">
        <v>1.7777000000000001E-8</v>
      </c>
      <c r="C10285" t="s">
        <v>49</v>
      </c>
      <c r="D10285" t="s">
        <v>15</v>
      </c>
      <c r="F10285" t="s">
        <v>36</v>
      </c>
      <c r="G10285">
        <v>2</v>
      </c>
      <c r="H10285">
        <v>-17.845360350005858</v>
      </c>
      <c r="I10285">
        <v>9.798894162072011E-2</v>
      </c>
      <c r="J10285" t="s">
        <v>340</v>
      </c>
      <c r="L10285" t="s">
        <v>1457</v>
      </c>
    </row>
    <row r="10286" spans="1:12" x14ac:dyDescent="0.2">
      <c r="A10286" t="s">
        <v>1462</v>
      </c>
      <c r="B10286">
        <v>5.6487000000000004E-10</v>
      </c>
      <c r="C10286" t="s">
        <v>49</v>
      </c>
      <c r="D10286" t="s">
        <v>15</v>
      </c>
      <c r="F10286" t="s">
        <v>36</v>
      </c>
      <c r="G10286">
        <v>2</v>
      </c>
      <c r="H10286">
        <v>-21.294425499752101</v>
      </c>
      <c r="I10286">
        <v>9.798894162072011E-2</v>
      </c>
      <c r="J10286" t="s">
        <v>340</v>
      </c>
      <c r="L10286" t="s">
        <v>1462</v>
      </c>
    </row>
    <row r="10287" spans="1:12" x14ac:dyDescent="0.2">
      <c r="A10287" t="s">
        <v>1458</v>
      </c>
      <c r="B10287">
        <v>9.4146000000000001E-9</v>
      </c>
      <c r="C10287" t="s">
        <v>49</v>
      </c>
      <c r="D10287" t="s">
        <v>15</v>
      </c>
      <c r="F10287" t="s">
        <v>36</v>
      </c>
      <c r="G10287">
        <v>2</v>
      </c>
      <c r="H10287">
        <v>-18.48100416113547</v>
      </c>
      <c r="I10287">
        <v>9.798894162072011E-2</v>
      </c>
      <c r="J10287" t="s">
        <v>340</v>
      </c>
      <c r="L10287" t="s">
        <v>1458</v>
      </c>
    </row>
    <row r="10288" spans="1:12" x14ac:dyDescent="0.2">
      <c r="A10288" t="s">
        <v>341</v>
      </c>
      <c r="B10288">
        <v>2.3616999999999999E-8</v>
      </c>
      <c r="C10288" t="s">
        <v>359</v>
      </c>
      <c r="D10288" t="s">
        <v>15</v>
      </c>
      <c r="F10288" t="s">
        <v>36</v>
      </c>
      <c r="G10288">
        <v>2</v>
      </c>
      <c r="H10288">
        <v>-17.561299045251399</v>
      </c>
      <c r="I10288">
        <v>9.798894162072011E-2</v>
      </c>
      <c r="J10288" t="s">
        <v>340</v>
      </c>
      <c r="L10288" t="s">
        <v>341</v>
      </c>
    </row>
    <row r="10289" spans="1:12" x14ac:dyDescent="0.2">
      <c r="A10289" t="s">
        <v>342</v>
      </c>
      <c r="B10289">
        <v>2.3616999999999999E-8</v>
      </c>
      <c r="C10289" t="s">
        <v>359</v>
      </c>
      <c r="D10289" t="s">
        <v>15</v>
      </c>
      <c r="F10289" t="s">
        <v>36</v>
      </c>
      <c r="G10289">
        <v>2</v>
      </c>
      <c r="H10289">
        <v>-17.561299045251399</v>
      </c>
      <c r="I10289">
        <v>9.798894162072011E-2</v>
      </c>
      <c r="J10289" t="s">
        <v>340</v>
      </c>
      <c r="L10289" t="s">
        <v>342</v>
      </c>
    </row>
    <row r="10290" spans="1:12" x14ac:dyDescent="0.2">
      <c r="A10290" t="s">
        <v>343</v>
      </c>
      <c r="B10290">
        <v>1.2508E-8</v>
      </c>
      <c r="C10290" t="s">
        <v>359</v>
      </c>
      <c r="D10290" t="s">
        <v>15</v>
      </c>
      <c r="F10290" t="s">
        <v>36</v>
      </c>
      <c r="G10290">
        <v>2</v>
      </c>
      <c r="H10290">
        <v>-18.196897397350821</v>
      </c>
      <c r="I10290">
        <v>9.798894162072011E-2</v>
      </c>
      <c r="J10290" t="s">
        <v>340</v>
      </c>
      <c r="L10290" t="s">
        <v>343</v>
      </c>
    </row>
    <row r="10291" spans="1:12" x14ac:dyDescent="0.2">
      <c r="A10291" t="s">
        <v>344</v>
      </c>
      <c r="B10291">
        <v>1.2508E-8</v>
      </c>
      <c r="C10291" t="s">
        <v>359</v>
      </c>
      <c r="D10291" t="s">
        <v>15</v>
      </c>
      <c r="F10291" t="s">
        <v>36</v>
      </c>
      <c r="G10291">
        <v>2</v>
      </c>
      <c r="H10291">
        <v>-18.196897397350821</v>
      </c>
      <c r="I10291">
        <v>9.798894162072011E-2</v>
      </c>
      <c r="J10291" t="s">
        <v>340</v>
      </c>
      <c r="L10291" t="s">
        <v>344</v>
      </c>
    </row>
    <row r="10292" spans="1:12" x14ac:dyDescent="0.2">
      <c r="A10292" t="s">
        <v>345</v>
      </c>
      <c r="B10292">
        <v>2.4797999999999997E-7</v>
      </c>
      <c r="C10292" t="s">
        <v>359</v>
      </c>
      <c r="D10292" t="s">
        <v>15</v>
      </c>
      <c r="F10292" t="s">
        <v>36</v>
      </c>
      <c r="G10292">
        <v>2</v>
      </c>
      <c r="H10292">
        <v>-15.20991773919472</v>
      </c>
      <c r="I10292">
        <v>9.798894162072011E-2</v>
      </c>
      <c r="J10292" t="s">
        <v>340</v>
      </c>
      <c r="L10292" t="s">
        <v>345</v>
      </c>
    </row>
    <row r="10293" spans="1:12" x14ac:dyDescent="0.2">
      <c r="A10293" t="s">
        <v>346</v>
      </c>
      <c r="B10293">
        <v>1.3133E-7</v>
      </c>
      <c r="C10293" t="s">
        <v>359</v>
      </c>
      <c r="D10293" t="s">
        <v>15</v>
      </c>
      <c r="F10293" t="s">
        <v>36</v>
      </c>
      <c r="G10293">
        <v>2</v>
      </c>
      <c r="H10293">
        <v>-15.845552597349339</v>
      </c>
      <c r="I10293">
        <v>9.798894162072011E-2</v>
      </c>
      <c r="J10293" t="s">
        <v>340</v>
      </c>
      <c r="L10293" t="s">
        <v>346</v>
      </c>
    </row>
    <row r="10294" spans="1:12" x14ac:dyDescent="0.2">
      <c r="A10294" t="s">
        <v>347</v>
      </c>
      <c r="B10294">
        <v>4.6489E-8</v>
      </c>
      <c r="C10294" t="s">
        <v>49</v>
      </c>
      <c r="D10294" t="s">
        <v>15</v>
      </c>
      <c r="F10294" t="s">
        <v>36</v>
      </c>
      <c r="G10294">
        <v>2</v>
      </c>
      <c r="H10294">
        <v>-16.884050111477411</v>
      </c>
      <c r="I10294">
        <v>9.798894162072011E-2</v>
      </c>
      <c r="J10294" t="s">
        <v>340</v>
      </c>
      <c r="L10294" t="s">
        <v>347</v>
      </c>
    </row>
    <row r="10295" spans="1:12" x14ac:dyDescent="0.2">
      <c r="A10295" t="s">
        <v>348</v>
      </c>
      <c r="B10295">
        <v>3.3766000000000001E-9</v>
      </c>
      <c r="C10295" t="s">
        <v>49</v>
      </c>
      <c r="D10295" t="s">
        <v>15</v>
      </c>
      <c r="F10295" t="s">
        <v>36</v>
      </c>
      <c r="G10295">
        <v>2</v>
      </c>
      <c r="H10295">
        <v>-19.506396550885459</v>
      </c>
      <c r="I10295">
        <v>9.798894162072011E-2</v>
      </c>
      <c r="J10295" t="s">
        <v>340</v>
      </c>
      <c r="L10295" t="s">
        <v>348</v>
      </c>
    </row>
    <row r="10296" spans="1:12" x14ac:dyDescent="0.2">
      <c r="A10296" t="s">
        <v>349</v>
      </c>
      <c r="B10296">
        <v>1.2213E-8</v>
      </c>
      <c r="C10296" t="s">
        <v>359</v>
      </c>
      <c r="D10296" t="s">
        <v>15</v>
      </c>
      <c r="F10296" t="s">
        <v>36</v>
      </c>
      <c r="G10296">
        <v>2</v>
      </c>
      <c r="H10296">
        <v>-18.220764878757461</v>
      </c>
      <c r="I10296">
        <v>9.798894162072011E-2</v>
      </c>
      <c r="J10296" t="s">
        <v>340</v>
      </c>
      <c r="L10296" t="s">
        <v>349</v>
      </c>
    </row>
    <row r="10297" spans="1:12" x14ac:dyDescent="0.2">
      <c r="A10297" t="s">
        <v>350</v>
      </c>
      <c r="B10297">
        <v>2.0354999999999999E-7</v>
      </c>
      <c r="C10297" t="s">
        <v>359</v>
      </c>
      <c r="D10297" t="s">
        <v>15</v>
      </c>
      <c r="F10297" t="s">
        <v>36</v>
      </c>
      <c r="G10297">
        <v>2</v>
      </c>
      <c r="H10297">
        <v>-15.40735416199742</v>
      </c>
      <c r="I10297">
        <v>9.798894162072011E-2</v>
      </c>
      <c r="J10297" t="s">
        <v>340</v>
      </c>
      <c r="L10297" t="s">
        <v>350</v>
      </c>
    </row>
    <row r="10298" spans="1:12" x14ac:dyDescent="0.2">
      <c r="A10298" t="s">
        <v>351</v>
      </c>
      <c r="B10298">
        <v>6.4681999999999996E-9</v>
      </c>
      <c r="C10298" t="s">
        <v>359</v>
      </c>
      <c r="D10298" t="s">
        <v>15</v>
      </c>
      <c r="F10298" t="s">
        <v>36</v>
      </c>
      <c r="G10298">
        <v>2</v>
      </c>
      <c r="H10298">
        <v>-18.856367974250119</v>
      </c>
      <c r="I10298">
        <v>9.798894162072011E-2</v>
      </c>
      <c r="J10298" t="s">
        <v>340</v>
      </c>
      <c r="L10298" t="s">
        <v>351</v>
      </c>
    </row>
    <row r="10299" spans="1:12" x14ac:dyDescent="0.2">
      <c r="A10299" t="s">
        <v>352</v>
      </c>
      <c r="B10299">
        <v>1.078E-7</v>
      </c>
      <c r="C10299" t="s">
        <v>359</v>
      </c>
      <c r="D10299" t="s">
        <v>15</v>
      </c>
      <c r="F10299" t="s">
        <v>36</v>
      </c>
      <c r="G10299">
        <v>2</v>
      </c>
      <c r="H10299">
        <v>-16.042988178471511</v>
      </c>
      <c r="I10299">
        <v>9.798894162072011E-2</v>
      </c>
      <c r="J10299" t="s">
        <v>340</v>
      </c>
      <c r="L10299" t="s">
        <v>352</v>
      </c>
    </row>
    <row r="10300" spans="1:12" x14ac:dyDescent="0.2">
      <c r="A10300" t="s">
        <v>442</v>
      </c>
      <c r="B10300">
        <v>2.0720999999999999E-3</v>
      </c>
      <c r="C10300" t="s">
        <v>42</v>
      </c>
      <c r="D10300" t="s">
        <v>16</v>
      </c>
      <c r="F10300" t="s">
        <v>36</v>
      </c>
      <c r="G10300">
        <v>2</v>
      </c>
      <c r="H10300">
        <v>-6.1791926932012373</v>
      </c>
      <c r="I10300">
        <v>4.3409845976280087E-2</v>
      </c>
      <c r="J10300" t="s">
        <v>353</v>
      </c>
      <c r="L10300" t="s">
        <v>443</v>
      </c>
    </row>
    <row r="10301" spans="1:12" x14ac:dyDescent="0.2">
      <c r="A10301" t="s">
        <v>354</v>
      </c>
      <c r="B10301">
        <v>-1.8648999999999999E-6</v>
      </c>
      <c r="C10301" t="s">
        <v>49</v>
      </c>
      <c r="D10301" t="s">
        <v>250</v>
      </c>
      <c r="F10301" t="s">
        <v>36</v>
      </c>
      <c r="G10301">
        <v>2</v>
      </c>
      <c r="H10301">
        <v>-13.19230312560901</v>
      </c>
      <c r="I10301">
        <v>4.3409845976280087E-2</v>
      </c>
      <c r="J10301" t="s">
        <v>353</v>
      </c>
      <c r="K10301" t="b">
        <v>1</v>
      </c>
      <c r="L10301" t="s">
        <v>355</v>
      </c>
    </row>
    <row r="10303" spans="1:12" s="2" customFormat="1" x14ac:dyDescent="0.2">
      <c r="A10303" s="2" t="s">
        <v>2</v>
      </c>
      <c r="B10303" s="2" t="s">
        <v>1459</v>
      </c>
    </row>
    <row r="10304" spans="1:12" x14ac:dyDescent="0.2">
      <c r="A10304" t="s">
        <v>4</v>
      </c>
      <c r="B10304" t="s">
        <v>404</v>
      </c>
    </row>
    <row r="10305" spans="1:19" x14ac:dyDescent="0.2">
      <c r="A10305" t="s">
        <v>6</v>
      </c>
      <c r="B10305" t="s">
        <v>1971</v>
      </c>
    </row>
    <row r="10306" spans="1:19" x14ac:dyDescent="0.2">
      <c r="A10306" t="s">
        <v>8</v>
      </c>
      <c r="B10306">
        <v>1</v>
      </c>
    </row>
    <row r="10307" spans="1:19" x14ac:dyDescent="0.2">
      <c r="A10307" t="s">
        <v>9</v>
      </c>
      <c r="B10307" t="s">
        <v>73</v>
      </c>
    </row>
    <row r="10308" spans="1:19" x14ac:dyDescent="0.2">
      <c r="A10308" t="s">
        <v>11</v>
      </c>
      <c r="B10308" t="s">
        <v>12</v>
      </c>
    </row>
    <row r="10309" spans="1:19" x14ac:dyDescent="0.2">
      <c r="A10309" t="s">
        <v>13</v>
      </c>
      <c r="B10309" t="s">
        <v>14</v>
      </c>
    </row>
    <row r="10310" spans="1:19" x14ac:dyDescent="0.2">
      <c r="A10310" t="s">
        <v>15</v>
      </c>
      <c r="B10310" t="s">
        <v>53</v>
      </c>
    </row>
    <row r="10311" spans="1:19" x14ac:dyDescent="0.2">
      <c r="A10311" t="s">
        <v>17</v>
      </c>
    </row>
    <row r="10312" spans="1:19" s="2" customFormat="1" x14ac:dyDescent="0.2">
      <c r="A10312" s="2" t="s">
        <v>18</v>
      </c>
      <c r="B10312" s="2" t="s">
        <v>19</v>
      </c>
      <c r="C10312" s="2" t="s">
        <v>6</v>
      </c>
      <c r="D10312" s="2" t="s">
        <v>15</v>
      </c>
      <c r="E10312" s="2" t="s">
        <v>20</v>
      </c>
      <c r="F10312" s="2" t="s">
        <v>13</v>
      </c>
      <c r="G10312" s="2" t="s">
        <v>21</v>
      </c>
      <c r="H10312" s="2" t="s">
        <v>9</v>
      </c>
      <c r="I10312" s="2" t="s">
        <v>4</v>
      </c>
      <c r="J10312" s="2" t="s">
        <v>1925</v>
      </c>
      <c r="K10312" s="2" t="s">
        <v>1998</v>
      </c>
      <c r="L10312" s="2" t="s">
        <v>2002</v>
      </c>
      <c r="M10312" s="2" t="s">
        <v>2001</v>
      </c>
      <c r="O10312" s="2" t="s">
        <v>2000</v>
      </c>
      <c r="P10312" s="2" t="s">
        <v>2004</v>
      </c>
      <c r="Q10312" s="2" t="s">
        <v>1502</v>
      </c>
      <c r="R10312" s="2" t="s">
        <v>2005</v>
      </c>
      <c r="S10312" s="2" t="s">
        <v>2006</v>
      </c>
    </row>
    <row r="10313" spans="1:19" x14ac:dyDescent="0.2">
      <c r="A10313" t="s">
        <v>335</v>
      </c>
      <c r="B10313">
        <v>3.8502999999999998</v>
      </c>
      <c r="D10313" t="s">
        <v>30</v>
      </c>
      <c r="E10313" t="s">
        <v>336</v>
      </c>
      <c r="F10313" t="s">
        <v>27</v>
      </c>
      <c r="G10313">
        <v>0</v>
      </c>
      <c r="I10313" t="s">
        <v>337</v>
      </c>
    </row>
    <row r="10314" spans="1:19" x14ac:dyDescent="0.2">
      <c r="A10314" t="s">
        <v>29</v>
      </c>
      <c r="B10314">
        <v>0.25026999999999999</v>
      </c>
      <c r="D10314" t="s">
        <v>30</v>
      </c>
      <c r="E10314" t="s">
        <v>31</v>
      </c>
      <c r="F10314" t="s">
        <v>27</v>
      </c>
      <c r="G10314">
        <v>0</v>
      </c>
      <c r="I10314" t="s">
        <v>338</v>
      </c>
    </row>
    <row r="10315" spans="1:19" x14ac:dyDescent="0.2">
      <c r="A10315" t="s">
        <v>1459</v>
      </c>
      <c r="B10315">
        <v>1</v>
      </c>
      <c r="C10315" t="str">
        <f>B10305</f>
        <v>PH</v>
      </c>
      <c r="D10315" t="s">
        <v>53</v>
      </c>
      <c r="E10315" t="s">
        <v>339</v>
      </c>
      <c r="F10315" t="s">
        <v>33</v>
      </c>
      <c r="G10315">
        <v>0</v>
      </c>
      <c r="H10315" t="s">
        <v>73</v>
      </c>
      <c r="J10315">
        <f>VLOOKUP(C10315,'extension - production vol'!$B$6:$D$235,3,0)</f>
        <v>25.556999999999999</v>
      </c>
    </row>
    <row r="10316" spans="1:19" x14ac:dyDescent="0.2">
      <c r="A10316" t="s">
        <v>1439</v>
      </c>
      <c r="B10316">
        <v>6.4265290829504533E-9</v>
      </c>
      <c r="C10316" t="s">
        <v>49</v>
      </c>
      <c r="D10316" t="s">
        <v>15</v>
      </c>
      <c r="F10316" t="s">
        <v>36</v>
      </c>
      <c r="G10316">
        <v>0</v>
      </c>
      <c r="H10316" t="s">
        <v>1439</v>
      </c>
      <c r="I10316" t="s">
        <v>340</v>
      </c>
    </row>
    <row r="10317" spans="1:19" x14ac:dyDescent="0.2">
      <c r="A10317" t="s">
        <v>1440</v>
      </c>
      <c r="B10317">
        <v>7.9051994914169298E-8</v>
      </c>
      <c r="C10317" t="s">
        <v>49</v>
      </c>
      <c r="D10317" t="s">
        <v>15</v>
      </c>
      <c r="F10317" t="s">
        <v>36</v>
      </c>
      <c r="G10317">
        <v>0</v>
      </c>
      <c r="H10317" t="s">
        <v>1440</v>
      </c>
      <c r="I10317" t="s">
        <v>340</v>
      </c>
    </row>
    <row r="10318" spans="1:19" x14ac:dyDescent="0.2">
      <c r="A10318" t="s">
        <v>1441</v>
      </c>
      <c r="B10318">
        <v>4.3905136743696912E-9</v>
      </c>
      <c r="C10318" t="s">
        <v>35</v>
      </c>
      <c r="D10318" t="s">
        <v>15</v>
      </c>
      <c r="F10318" t="s">
        <v>36</v>
      </c>
      <c r="G10318">
        <v>0</v>
      </c>
      <c r="H10318" t="s">
        <v>1441</v>
      </c>
      <c r="I10318" t="s">
        <v>340</v>
      </c>
    </row>
    <row r="10319" spans="1:19" x14ac:dyDescent="0.2">
      <c r="A10319" t="s">
        <v>1442</v>
      </c>
      <c r="B10319">
        <v>1.0521308675626849E-7</v>
      </c>
      <c r="C10319" t="s">
        <v>35</v>
      </c>
      <c r="D10319" t="s">
        <v>15</v>
      </c>
      <c r="F10319" t="s">
        <v>36</v>
      </c>
      <c r="G10319">
        <v>0</v>
      </c>
      <c r="H10319" t="s">
        <v>1442</v>
      </c>
      <c r="I10319" t="s">
        <v>340</v>
      </c>
    </row>
    <row r="10320" spans="1:19" x14ac:dyDescent="0.2">
      <c r="A10320" t="s">
        <v>341</v>
      </c>
      <c r="B10320">
        <v>2.1036182300075951E-7</v>
      </c>
      <c r="C10320" t="s">
        <v>35</v>
      </c>
      <c r="D10320" t="s">
        <v>15</v>
      </c>
      <c r="F10320" t="s">
        <v>36</v>
      </c>
      <c r="G10320">
        <v>0</v>
      </c>
      <c r="H10320" t="s">
        <v>341</v>
      </c>
      <c r="I10320" t="s">
        <v>340</v>
      </c>
    </row>
    <row r="10321" spans="1:9" x14ac:dyDescent="0.2">
      <c r="A10321" t="s">
        <v>342</v>
      </c>
      <c r="B10321">
        <v>2.1036182300075951E-7</v>
      </c>
      <c r="C10321" t="s">
        <v>35</v>
      </c>
      <c r="D10321" t="s">
        <v>15</v>
      </c>
      <c r="F10321" t="s">
        <v>36</v>
      </c>
      <c r="G10321">
        <v>0</v>
      </c>
      <c r="H10321" t="s">
        <v>342</v>
      </c>
      <c r="I10321" t="s">
        <v>340</v>
      </c>
    </row>
    <row r="10322" spans="1:9" x14ac:dyDescent="0.2">
      <c r="A10322" t="s">
        <v>343</v>
      </c>
      <c r="B10322">
        <v>1.161457169463653E-7</v>
      </c>
      <c r="C10322" t="s">
        <v>35</v>
      </c>
      <c r="D10322" t="s">
        <v>15</v>
      </c>
      <c r="F10322" t="s">
        <v>36</v>
      </c>
      <c r="G10322">
        <v>0</v>
      </c>
      <c r="H10322" t="s">
        <v>343</v>
      </c>
      <c r="I10322" t="s">
        <v>340</v>
      </c>
    </row>
    <row r="10323" spans="1:9" x14ac:dyDescent="0.2">
      <c r="A10323" t="s">
        <v>344</v>
      </c>
      <c r="B10323">
        <v>1.161457169463653E-7</v>
      </c>
      <c r="C10323" t="s">
        <v>35</v>
      </c>
      <c r="D10323" t="s">
        <v>15</v>
      </c>
      <c r="F10323" t="s">
        <v>36</v>
      </c>
      <c r="G10323">
        <v>0</v>
      </c>
      <c r="H10323" t="s">
        <v>344</v>
      </c>
      <c r="I10323" t="s">
        <v>340</v>
      </c>
    </row>
    <row r="10324" spans="1:9" x14ac:dyDescent="0.2">
      <c r="A10324" t="s">
        <v>345</v>
      </c>
      <c r="B10324">
        <v>2.1895696433061281E-6</v>
      </c>
      <c r="C10324" t="s">
        <v>35</v>
      </c>
      <c r="D10324" t="s">
        <v>15</v>
      </c>
      <c r="F10324" t="s">
        <v>36</v>
      </c>
      <c r="G10324">
        <v>0</v>
      </c>
      <c r="H10324" t="s">
        <v>345</v>
      </c>
      <c r="I10324" t="s">
        <v>340</v>
      </c>
    </row>
    <row r="10325" spans="1:9" x14ac:dyDescent="0.2">
      <c r="A10325" t="s">
        <v>346</v>
      </c>
      <c r="B10325">
        <v>1.2113722961667671E-6</v>
      </c>
      <c r="C10325" t="s">
        <v>35</v>
      </c>
      <c r="D10325" t="s">
        <v>15</v>
      </c>
      <c r="F10325" t="s">
        <v>36</v>
      </c>
      <c r="G10325">
        <v>0</v>
      </c>
      <c r="H10325" t="s">
        <v>346</v>
      </c>
      <c r="I10325" t="s">
        <v>340</v>
      </c>
    </row>
    <row r="10326" spans="1:9" x14ac:dyDescent="0.2">
      <c r="A10326" t="s">
        <v>347</v>
      </c>
      <c r="B10326">
        <v>1.5412295411323661E-7</v>
      </c>
      <c r="C10326" t="s">
        <v>49</v>
      </c>
      <c r="D10326" t="s">
        <v>15</v>
      </c>
      <c r="F10326" t="s">
        <v>36</v>
      </c>
      <c r="G10326">
        <v>0</v>
      </c>
      <c r="H10326" t="s">
        <v>347</v>
      </c>
      <c r="I10326" t="s">
        <v>340</v>
      </c>
    </row>
    <row r="10327" spans="1:9" x14ac:dyDescent="0.2">
      <c r="A10327" t="s">
        <v>348</v>
      </c>
      <c r="B10327">
        <v>3.281510868019834E-9</v>
      </c>
      <c r="C10327" t="s">
        <v>49</v>
      </c>
      <c r="D10327" t="s">
        <v>15</v>
      </c>
      <c r="F10327" t="s">
        <v>36</v>
      </c>
      <c r="G10327">
        <v>0</v>
      </c>
      <c r="H10327" t="s">
        <v>348</v>
      </c>
      <c r="I10327" t="s">
        <v>340</v>
      </c>
    </row>
    <row r="10328" spans="1:9" x14ac:dyDescent="0.2">
      <c r="A10328" t="s">
        <v>349</v>
      </c>
      <c r="B10328">
        <v>9.554485716244923E-8</v>
      </c>
      <c r="C10328" t="s">
        <v>35</v>
      </c>
      <c r="D10328" t="s">
        <v>15</v>
      </c>
      <c r="F10328" t="s">
        <v>36</v>
      </c>
      <c r="G10328">
        <v>0</v>
      </c>
      <c r="H10328" t="s">
        <v>349</v>
      </c>
      <c r="I10328" t="s">
        <v>340</v>
      </c>
    </row>
    <row r="10329" spans="1:9" x14ac:dyDescent="0.2">
      <c r="A10329" t="s">
        <v>350</v>
      </c>
      <c r="B10329">
        <v>2.2976263270017552E-6</v>
      </c>
      <c r="C10329" t="s">
        <v>35</v>
      </c>
      <c r="D10329" t="s">
        <v>15</v>
      </c>
      <c r="F10329" t="s">
        <v>36</v>
      </c>
      <c r="G10329">
        <v>0</v>
      </c>
      <c r="H10329" t="s">
        <v>350</v>
      </c>
      <c r="I10329" t="s">
        <v>340</v>
      </c>
    </row>
    <row r="10330" spans="1:9" x14ac:dyDescent="0.2">
      <c r="A10330" t="s">
        <v>351</v>
      </c>
      <c r="B10330">
        <v>5.3061518888431617E-8</v>
      </c>
      <c r="C10330" t="s">
        <v>35</v>
      </c>
      <c r="D10330" t="s">
        <v>15</v>
      </c>
      <c r="F10330" t="s">
        <v>36</v>
      </c>
      <c r="G10330">
        <v>0</v>
      </c>
      <c r="H10330" t="s">
        <v>351</v>
      </c>
      <c r="I10330" t="s">
        <v>340</v>
      </c>
    </row>
    <row r="10331" spans="1:9" x14ac:dyDescent="0.2">
      <c r="A10331" t="s">
        <v>352</v>
      </c>
      <c r="B10331">
        <v>1.2739314288326559E-6</v>
      </c>
      <c r="C10331" t="s">
        <v>35</v>
      </c>
      <c r="D10331" t="s">
        <v>15</v>
      </c>
      <c r="F10331" t="s">
        <v>36</v>
      </c>
      <c r="G10331">
        <v>0</v>
      </c>
      <c r="H10331" t="s">
        <v>352</v>
      </c>
      <c r="I10331" t="s">
        <v>340</v>
      </c>
    </row>
    <row r="10332" spans="1:9" x14ac:dyDescent="0.2">
      <c r="A10332" t="s">
        <v>442</v>
      </c>
      <c r="B10332">
        <v>3.7025999999999999E-3</v>
      </c>
      <c r="C10332" t="s">
        <v>42</v>
      </c>
      <c r="D10332" t="s">
        <v>16</v>
      </c>
      <c r="F10332" t="s">
        <v>36</v>
      </c>
      <c r="G10332">
        <v>0</v>
      </c>
      <c r="H10332" t="s">
        <v>443</v>
      </c>
      <c r="I10332" t="s">
        <v>353</v>
      </c>
    </row>
    <row r="10333" spans="1:9" x14ac:dyDescent="0.2">
      <c r="A10333" t="s">
        <v>354</v>
      </c>
      <c r="B10333">
        <v>-3.3322999999999998E-6</v>
      </c>
      <c r="C10333" t="s">
        <v>49</v>
      </c>
      <c r="D10333" t="s">
        <v>250</v>
      </c>
      <c r="F10333" t="s">
        <v>36</v>
      </c>
      <c r="G10333">
        <v>0</v>
      </c>
      <c r="H10333" t="s">
        <v>355</v>
      </c>
      <c r="I10333" t="s">
        <v>353</v>
      </c>
    </row>
    <row r="10335" spans="1:9" s="2" customFormat="1" x14ac:dyDescent="0.2">
      <c r="A10335" s="2" t="s">
        <v>2</v>
      </c>
      <c r="B10335" s="2" t="s">
        <v>1460</v>
      </c>
    </row>
    <row r="10336" spans="1:9" x14ac:dyDescent="0.2">
      <c r="A10336" t="s">
        <v>4</v>
      </c>
      <c r="B10336" t="s">
        <v>404</v>
      </c>
    </row>
    <row r="10337" spans="1:19" x14ac:dyDescent="0.2">
      <c r="A10337" t="s">
        <v>6</v>
      </c>
      <c r="B10337" t="s">
        <v>1971</v>
      </c>
    </row>
    <row r="10338" spans="1:19" x14ac:dyDescent="0.2">
      <c r="A10338" t="s">
        <v>8</v>
      </c>
      <c r="B10338">
        <v>1</v>
      </c>
    </row>
    <row r="10339" spans="1:19" x14ac:dyDescent="0.2">
      <c r="A10339" t="s">
        <v>9</v>
      </c>
      <c r="B10339" t="s">
        <v>73</v>
      </c>
    </row>
    <row r="10340" spans="1:19" x14ac:dyDescent="0.2">
      <c r="A10340" t="s">
        <v>11</v>
      </c>
      <c r="B10340" t="s">
        <v>12</v>
      </c>
    </row>
    <row r="10341" spans="1:19" x14ac:dyDescent="0.2">
      <c r="A10341" t="s">
        <v>13</v>
      </c>
      <c r="B10341" t="s">
        <v>14</v>
      </c>
    </row>
    <row r="10342" spans="1:19" x14ac:dyDescent="0.2">
      <c r="A10342" t="s">
        <v>15</v>
      </c>
      <c r="B10342" t="s">
        <v>53</v>
      </c>
    </row>
    <row r="10343" spans="1:19" x14ac:dyDescent="0.2">
      <c r="A10343" t="s">
        <v>17</v>
      </c>
    </row>
    <row r="10344" spans="1:19" s="2" customFormat="1" x14ac:dyDescent="0.2">
      <c r="A10344" s="2" t="s">
        <v>18</v>
      </c>
      <c r="B10344" s="2" t="s">
        <v>19</v>
      </c>
      <c r="C10344" s="2" t="s">
        <v>6</v>
      </c>
      <c r="D10344" s="2" t="s">
        <v>15</v>
      </c>
      <c r="E10344" s="2" t="s">
        <v>20</v>
      </c>
      <c r="F10344" s="2" t="s">
        <v>13</v>
      </c>
      <c r="G10344" s="2" t="s">
        <v>21</v>
      </c>
      <c r="H10344" s="2" t="s">
        <v>9</v>
      </c>
      <c r="I10344" s="2" t="s">
        <v>4</v>
      </c>
      <c r="J10344" s="2" t="s">
        <v>1925</v>
      </c>
      <c r="K10344" s="2" t="s">
        <v>1998</v>
      </c>
      <c r="L10344" s="2" t="s">
        <v>2002</v>
      </c>
      <c r="M10344" s="2" t="s">
        <v>2001</v>
      </c>
      <c r="O10344" s="2" t="s">
        <v>2000</v>
      </c>
      <c r="P10344" s="2" t="s">
        <v>2004</v>
      </c>
      <c r="Q10344" s="2" t="s">
        <v>1502</v>
      </c>
      <c r="R10344" s="2" t="s">
        <v>2005</v>
      </c>
      <c r="S10344" s="2" t="s">
        <v>2006</v>
      </c>
    </row>
    <row r="10345" spans="1:19" x14ac:dyDescent="0.2">
      <c r="A10345" t="s">
        <v>335</v>
      </c>
      <c r="B10345">
        <v>3.8502999999999998</v>
      </c>
      <c r="D10345" t="s">
        <v>30</v>
      </c>
      <c r="E10345" t="s">
        <v>336</v>
      </c>
      <c r="F10345" t="s">
        <v>27</v>
      </c>
      <c r="G10345">
        <v>0</v>
      </c>
      <c r="I10345" t="s">
        <v>337</v>
      </c>
    </row>
    <row r="10346" spans="1:19" x14ac:dyDescent="0.2">
      <c r="A10346" t="s">
        <v>29</v>
      </c>
      <c r="B10346">
        <v>0.25026999999999999</v>
      </c>
      <c r="D10346" t="s">
        <v>30</v>
      </c>
      <c r="E10346" t="s">
        <v>31</v>
      </c>
      <c r="F10346" t="s">
        <v>27</v>
      </c>
      <c r="G10346">
        <v>0</v>
      </c>
      <c r="I10346" t="s">
        <v>338</v>
      </c>
    </row>
    <row r="10347" spans="1:19" x14ac:dyDescent="0.2">
      <c r="A10347" t="s">
        <v>1460</v>
      </c>
      <c r="B10347">
        <v>1</v>
      </c>
      <c r="C10347" t="str">
        <f>B10337</f>
        <v>PH</v>
      </c>
      <c r="D10347" t="s">
        <v>53</v>
      </c>
      <c r="E10347" t="s">
        <v>339</v>
      </c>
      <c r="F10347" t="s">
        <v>33</v>
      </c>
      <c r="G10347">
        <v>0</v>
      </c>
      <c r="H10347" t="s">
        <v>73</v>
      </c>
      <c r="J10347">
        <f>VLOOKUP(C10347,'extension - production vol'!$B$6:$D$235,3,0)</f>
        <v>25.556999999999999</v>
      </c>
    </row>
    <row r="10348" spans="1:19" x14ac:dyDescent="0.2">
      <c r="A10348" t="s">
        <v>1434</v>
      </c>
      <c r="B10348">
        <v>3.3521534714391271E-8</v>
      </c>
      <c r="C10348" t="s">
        <v>49</v>
      </c>
      <c r="D10348" t="s">
        <v>15</v>
      </c>
      <c r="F10348" t="s">
        <v>36</v>
      </c>
      <c r="G10348">
        <v>0</v>
      </c>
      <c r="H10348" t="s">
        <v>1434</v>
      </c>
      <c r="I10348" t="s">
        <v>340</v>
      </c>
    </row>
    <row r="10349" spans="1:19" x14ac:dyDescent="0.2">
      <c r="A10349" t="s">
        <v>1435</v>
      </c>
      <c r="B10349">
        <v>1.7708617649119798E-8</v>
      </c>
      <c r="C10349" t="s">
        <v>49</v>
      </c>
      <c r="D10349" t="s">
        <v>15</v>
      </c>
      <c r="F10349" t="s">
        <v>36</v>
      </c>
      <c r="G10349">
        <v>0</v>
      </c>
      <c r="H10349" t="s">
        <v>1435</v>
      </c>
      <c r="I10349" t="s">
        <v>340</v>
      </c>
    </row>
    <row r="10350" spans="1:19" x14ac:dyDescent="0.2">
      <c r="A10350" t="s">
        <v>1452</v>
      </c>
      <c r="B10350">
        <v>3.0570455872195341E-10</v>
      </c>
      <c r="C10350" t="s">
        <v>35</v>
      </c>
      <c r="D10350" t="s">
        <v>15</v>
      </c>
      <c r="F10350" t="s">
        <v>36</v>
      </c>
      <c r="G10350">
        <v>0</v>
      </c>
      <c r="H10350" t="s">
        <v>1452</v>
      </c>
      <c r="I10350" t="s">
        <v>340</v>
      </c>
    </row>
    <row r="10351" spans="1:19" x14ac:dyDescent="0.2">
      <c r="A10351" t="s">
        <v>1453</v>
      </c>
      <c r="B10351">
        <v>3.7018911407736551E-10</v>
      </c>
      <c r="C10351" t="s">
        <v>35</v>
      </c>
      <c r="D10351" t="s">
        <v>15</v>
      </c>
      <c r="F10351" t="s">
        <v>36</v>
      </c>
      <c r="G10351">
        <v>0</v>
      </c>
      <c r="H10351" t="s">
        <v>1453</v>
      </c>
      <c r="I10351" t="s">
        <v>340</v>
      </c>
    </row>
    <row r="10352" spans="1:19" x14ac:dyDescent="0.2">
      <c r="A10352" t="s">
        <v>1454</v>
      </c>
      <c r="B10352">
        <v>4.824400067330827E-11</v>
      </c>
      <c r="C10352" t="s">
        <v>35</v>
      </c>
      <c r="D10352" t="s">
        <v>15</v>
      </c>
      <c r="F10352" t="s">
        <v>36</v>
      </c>
      <c r="G10352">
        <v>0</v>
      </c>
      <c r="H10352" t="s">
        <v>1454</v>
      </c>
      <c r="I10352" t="s">
        <v>340</v>
      </c>
    </row>
    <row r="10353" spans="1:9" x14ac:dyDescent="0.2">
      <c r="A10353" t="s">
        <v>1455</v>
      </c>
      <c r="B10353">
        <v>9.7920991465625702E-9</v>
      </c>
      <c r="C10353" t="s">
        <v>35</v>
      </c>
      <c r="D10353" t="s">
        <v>15</v>
      </c>
      <c r="F10353" t="s">
        <v>36</v>
      </c>
      <c r="G10353">
        <v>0</v>
      </c>
      <c r="H10353" t="s">
        <v>1455</v>
      </c>
      <c r="I10353" t="s">
        <v>340</v>
      </c>
    </row>
    <row r="10354" spans="1:9" x14ac:dyDescent="0.2">
      <c r="A10354" t="s">
        <v>1456</v>
      </c>
      <c r="B10354">
        <v>5.1826475970831156E-9</v>
      </c>
      <c r="C10354" t="s">
        <v>35</v>
      </c>
      <c r="D10354" t="s">
        <v>15</v>
      </c>
      <c r="F10354" t="s">
        <v>36</v>
      </c>
      <c r="G10354">
        <v>0</v>
      </c>
      <c r="H10354" t="s">
        <v>1456</v>
      </c>
      <c r="I10354" t="s">
        <v>340</v>
      </c>
    </row>
    <row r="10355" spans="1:9" x14ac:dyDescent="0.2">
      <c r="A10355" t="s">
        <v>1461</v>
      </c>
      <c r="B10355">
        <v>5.3404337904433668E-9</v>
      </c>
      <c r="C10355" t="s">
        <v>49</v>
      </c>
      <c r="D10355" t="s">
        <v>15</v>
      </c>
      <c r="F10355" t="s">
        <v>36</v>
      </c>
      <c r="G10355">
        <v>0</v>
      </c>
      <c r="H10355" t="s">
        <v>1461</v>
      </c>
      <c r="I10355" t="s">
        <v>340</v>
      </c>
    </row>
    <row r="10356" spans="1:9" x14ac:dyDescent="0.2">
      <c r="A10356" t="s">
        <v>1457</v>
      </c>
      <c r="B10356">
        <v>6.2434324500307844E-8</v>
      </c>
      <c r="C10356" t="s">
        <v>49</v>
      </c>
      <c r="D10356" t="s">
        <v>15</v>
      </c>
      <c r="F10356" t="s">
        <v>36</v>
      </c>
      <c r="G10356">
        <v>0</v>
      </c>
      <c r="H10356" t="s">
        <v>1457</v>
      </c>
      <c r="I10356" t="s">
        <v>340</v>
      </c>
    </row>
    <row r="10357" spans="1:9" x14ac:dyDescent="0.2">
      <c r="A10357" t="s">
        <v>1462</v>
      </c>
      <c r="B10357">
        <v>1.9816111689228142E-9</v>
      </c>
      <c r="C10357" t="s">
        <v>49</v>
      </c>
      <c r="D10357" t="s">
        <v>15</v>
      </c>
      <c r="F10357" t="s">
        <v>36</v>
      </c>
      <c r="G10357">
        <v>0</v>
      </c>
      <c r="H10357" t="s">
        <v>1462</v>
      </c>
      <c r="I10357" t="s">
        <v>340</v>
      </c>
    </row>
    <row r="10358" spans="1:9" x14ac:dyDescent="0.2">
      <c r="A10358" t="s">
        <v>1458</v>
      </c>
      <c r="B10358">
        <v>3.3001000093019847E-8</v>
      </c>
      <c r="C10358" t="s">
        <v>49</v>
      </c>
      <c r="D10358" t="s">
        <v>15</v>
      </c>
      <c r="F10358" t="s">
        <v>36</v>
      </c>
      <c r="G10358">
        <v>0</v>
      </c>
      <c r="H10358" t="s">
        <v>1458</v>
      </c>
      <c r="I10358" t="s">
        <v>340</v>
      </c>
    </row>
    <row r="10359" spans="1:9" x14ac:dyDescent="0.2">
      <c r="A10359" t="s">
        <v>442</v>
      </c>
      <c r="B10359">
        <v>3.7025999999999999E-3</v>
      </c>
      <c r="C10359" t="s">
        <v>42</v>
      </c>
      <c r="D10359" t="s">
        <v>16</v>
      </c>
      <c r="F10359" t="s">
        <v>36</v>
      </c>
      <c r="G10359">
        <v>0</v>
      </c>
      <c r="H10359" t="s">
        <v>443</v>
      </c>
      <c r="I10359" t="s">
        <v>353</v>
      </c>
    </row>
    <row r="10360" spans="1:9" x14ac:dyDescent="0.2">
      <c r="A10360" t="s">
        <v>354</v>
      </c>
      <c r="B10360">
        <v>-3.3322999999999998E-6</v>
      </c>
      <c r="C10360" t="s">
        <v>49</v>
      </c>
      <c r="D10360" t="s">
        <v>250</v>
      </c>
      <c r="F10360" t="s">
        <v>36</v>
      </c>
      <c r="G10360">
        <v>0</v>
      </c>
      <c r="H10360" t="s">
        <v>355</v>
      </c>
      <c r="I10360" t="s">
        <v>353</v>
      </c>
    </row>
    <row r="10362" spans="1:9" s="2" customFormat="1" x14ac:dyDescent="0.2">
      <c r="A10362" s="2" t="s">
        <v>2</v>
      </c>
      <c r="B10362" s="2" t="s">
        <v>332</v>
      </c>
    </row>
    <row r="10363" spans="1:9" x14ac:dyDescent="0.2">
      <c r="A10363" t="s">
        <v>4</v>
      </c>
      <c r="B10363" t="s">
        <v>356</v>
      </c>
    </row>
    <row r="10364" spans="1:9" x14ac:dyDescent="0.2">
      <c r="A10364" t="s">
        <v>6</v>
      </c>
      <c r="B10364" t="s">
        <v>1971</v>
      </c>
    </row>
    <row r="10365" spans="1:9" x14ac:dyDescent="0.2">
      <c r="A10365" t="s">
        <v>8</v>
      </c>
      <c r="B10365">
        <v>1</v>
      </c>
    </row>
    <row r="10366" spans="1:9" x14ac:dyDescent="0.2">
      <c r="A10366" t="s">
        <v>9</v>
      </c>
      <c r="B10366" t="s">
        <v>73</v>
      </c>
    </row>
    <row r="10367" spans="1:9" x14ac:dyDescent="0.2">
      <c r="A10367" t="s">
        <v>11</v>
      </c>
      <c r="B10367" t="s">
        <v>12</v>
      </c>
    </row>
    <row r="10368" spans="1:9" x14ac:dyDescent="0.2">
      <c r="A10368" t="s">
        <v>13</v>
      </c>
      <c r="B10368" t="s">
        <v>14</v>
      </c>
    </row>
    <row r="10369" spans="1:22" x14ac:dyDescent="0.2">
      <c r="A10369" t="s">
        <v>15</v>
      </c>
      <c r="B10369" t="s">
        <v>53</v>
      </c>
    </row>
    <row r="10370" spans="1:22" x14ac:dyDescent="0.2">
      <c r="A10370" t="s">
        <v>17</v>
      </c>
    </row>
    <row r="10371" spans="1:22" s="2" customFormat="1" x14ac:dyDescent="0.2">
      <c r="A10371" s="2" t="s">
        <v>18</v>
      </c>
      <c r="B10371" s="2" t="s">
        <v>19</v>
      </c>
      <c r="C10371" s="2" t="s">
        <v>6</v>
      </c>
      <c r="D10371" s="2" t="s">
        <v>15</v>
      </c>
      <c r="E10371" s="2" t="s">
        <v>20</v>
      </c>
      <c r="F10371" s="2" t="s">
        <v>13</v>
      </c>
      <c r="G10371" s="2" t="s">
        <v>21</v>
      </c>
      <c r="H10371" s="2" t="s">
        <v>22</v>
      </c>
      <c r="I10371" s="2" t="s">
        <v>23</v>
      </c>
      <c r="J10371" s="2" t="s">
        <v>4</v>
      </c>
      <c r="K10371" s="2" t="s">
        <v>24</v>
      </c>
      <c r="L10371" s="2" t="s">
        <v>9</v>
      </c>
      <c r="M10371" s="2" t="s">
        <v>1998</v>
      </c>
      <c r="O10371" s="2" t="s">
        <v>2002</v>
      </c>
      <c r="P10371" s="2" t="s">
        <v>2003</v>
      </c>
      <c r="Q10371" s="2" t="s">
        <v>2001</v>
      </c>
      <c r="R10371" s="2" t="s">
        <v>2000</v>
      </c>
      <c r="S10371" s="2" t="s">
        <v>2004</v>
      </c>
      <c r="T10371" s="2" t="s">
        <v>1502</v>
      </c>
      <c r="U10371" s="2" t="s">
        <v>2005</v>
      </c>
      <c r="V10371" s="2" t="s">
        <v>2006</v>
      </c>
    </row>
    <row r="10372" spans="1:22" x14ac:dyDescent="0.2">
      <c r="A10372" t="s">
        <v>335</v>
      </c>
      <c r="B10372">
        <v>3.8502999999999998</v>
      </c>
      <c r="D10372" t="s">
        <v>30</v>
      </c>
      <c r="E10372" t="s">
        <v>336</v>
      </c>
      <c r="F10372" t="s">
        <v>27</v>
      </c>
      <c r="G10372">
        <v>2</v>
      </c>
      <c r="H10372">
        <v>1.348151067341848</v>
      </c>
      <c r="I10372">
        <v>4.3409845976280087E-2</v>
      </c>
      <c r="J10372" t="s">
        <v>337</v>
      </c>
    </row>
    <row r="10373" spans="1:22" x14ac:dyDescent="0.2">
      <c r="A10373" t="s">
        <v>29</v>
      </c>
      <c r="B10373">
        <v>0.25026999999999999</v>
      </c>
      <c r="D10373" t="s">
        <v>30</v>
      </c>
      <c r="E10373" t="s">
        <v>31</v>
      </c>
      <c r="F10373" t="s">
        <v>27</v>
      </c>
      <c r="G10373">
        <v>2</v>
      </c>
      <c r="H10373">
        <v>-1.385214943900327</v>
      </c>
      <c r="I10373">
        <v>2.439508208471609E-2</v>
      </c>
      <c r="J10373" t="s">
        <v>358</v>
      </c>
    </row>
    <row r="10374" spans="1:22" x14ac:dyDescent="0.2">
      <c r="A10374" t="s">
        <v>332</v>
      </c>
      <c r="B10374">
        <v>1</v>
      </c>
      <c r="C10374" t="str">
        <f>B10364</f>
        <v>PH</v>
      </c>
      <c r="D10374" t="s">
        <v>53</v>
      </c>
      <c r="E10374" t="s">
        <v>339</v>
      </c>
      <c r="F10374" t="s">
        <v>33</v>
      </c>
      <c r="G10374">
        <v>0</v>
      </c>
      <c r="H10374">
        <v>1</v>
      </c>
      <c r="L10374" t="s">
        <v>73</v>
      </c>
      <c r="M10374">
        <f>VLOOKUP(C10374,'extension - production vol'!$B$6:$D$235,3,0)</f>
        <v>25.556999999999999</v>
      </c>
    </row>
    <row r="10375" spans="1:22" x14ac:dyDescent="0.2">
      <c r="A10375" t="s">
        <v>1434</v>
      </c>
      <c r="B10375">
        <v>9.5377999999999999E-9</v>
      </c>
      <c r="C10375" t="s">
        <v>49</v>
      </c>
      <c r="D10375" t="s">
        <v>15</v>
      </c>
      <c r="F10375" t="s">
        <v>36</v>
      </c>
      <c r="G10375">
        <v>2</v>
      </c>
      <c r="H10375">
        <v>-18.46800298604678</v>
      </c>
      <c r="I10375">
        <v>9.798894162072011E-2</v>
      </c>
      <c r="J10375" t="s">
        <v>340</v>
      </c>
      <c r="L10375" t="s">
        <v>1434</v>
      </c>
    </row>
    <row r="10376" spans="1:22" x14ac:dyDescent="0.2">
      <c r="A10376" t="s">
        <v>1435</v>
      </c>
      <c r="B10376">
        <v>5.0512999999999997E-9</v>
      </c>
      <c r="C10376" t="s">
        <v>49</v>
      </c>
      <c r="D10376" t="s">
        <v>15</v>
      </c>
      <c r="F10376" t="s">
        <v>36</v>
      </c>
      <c r="G10376">
        <v>2</v>
      </c>
      <c r="H10376">
        <v>-19.10362020104489</v>
      </c>
      <c r="I10376">
        <v>9.798894162072011E-2</v>
      </c>
      <c r="J10376" t="s">
        <v>340</v>
      </c>
      <c r="L10376" t="s">
        <v>1435</v>
      </c>
    </row>
    <row r="10377" spans="1:22" x14ac:dyDescent="0.2">
      <c r="A10377" t="s">
        <v>1439</v>
      </c>
      <c r="B10377">
        <v>2.7893999999999999E-9</v>
      </c>
      <c r="C10377" t="s">
        <v>49</v>
      </c>
      <c r="D10377" t="s">
        <v>15</v>
      </c>
      <c r="F10377" t="s">
        <v>36</v>
      </c>
      <c r="G10377">
        <v>2</v>
      </c>
      <c r="H10377">
        <v>-19.697439318003951</v>
      </c>
      <c r="I10377">
        <v>9.798894162072011E-2</v>
      </c>
      <c r="J10377" t="s">
        <v>340</v>
      </c>
      <c r="L10377" t="s">
        <v>1439</v>
      </c>
    </row>
    <row r="10378" spans="1:22" x14ac:dyDescent="0.2">
      <c r="A10378" t="s">
        <v>1440</v>
      </c>
      <c r="B10378">
        <v>5.6277000000000002E-8</v>
      </c>
      <c r="C10378" t="s">
        <v>49</v>
      </c>
      <c r="D10378" t="s">
        <v>15</v>
      </c>
      <c r="F10378" t="s">
        <v>36</v>
      </c>
      <c r="G10378">
        <v>2</v>
      </c>
      <c r="H10378">
        <v>-16.692979911025031</v>
      </c>
      <c r="I10378">
        <v>9.798894162072011E-2</v>
      </c>
      <c r="J10378" t="s">
        <v>340</v>
      </c>
      <c r="L10378" t="s">
        <v>1440</v>
      </c>
    </row>
    <row r="10379" spans="1:22" x14ac:dyDescent="0.2">
      <c r="A10379" t="s">
        <v>1441</v>
      </c>
      <c r="B10379">
        <v>4.4043E-10</v>
      </c>
      <c r="C10379" t="s">
        <v>35</v>
      </c>
      <c r="D10379" t="s">
        <v>15</v>
      </c>
      <c r="F10379" t="s">
        <v>36</v>
      </c>
      <c r="G10379">
        <v>2</v>
      </c>
      <c r="H10379">
        <v>-21.54326959350907</v>
      </c>
      <c r="I10379">
        <v>9.798894162072011E-2</v>
      </c>
      <c r="J10379" t="s">
        <v>340</v>
      </c>
      <c r="L10379" t="s">
        <v>1441</v>
      </c>
    </row>
    <row r="10380" spans="1:22" x14ac:dyDescent="0.2">
      <c r="A10380" t="s">
        <v>1442</v>
      </c>
      <c r="B10380">
        <v>7.3404E-9</v>
      </c>
      <c r="C10380" t="s">
        <v>35</v>
      </c>
      <c r="D10380" t="s">
        <v>15</v>
      </c>
      <c r="F10380" t="s">
        <v>36</v>
      </c>
      <c r="G10380">
        <v>2</v>
      </c>
      <c r="H10380">
        <v>-18.729872499892029</v>
      </c>
      <c r="I10380">
        <v>9.798894162072011E-2</v>
      </c>
      <c r="J10380" t="s">
        <v>340</v>
      </c>
      <c r="L10380" t="s">
        <v>1442</v>
      </c>
    </row>
    <row r="10381" spans="1:22" x14ac:dyDescent="0.2">
      <c r="A10381" t="s">
        <v>1452</v>
      </c>
      <c r="B10381">
        <v>3.8934000000000002E-10</v>
      </c>
      <c r="C10381" t="s">
        <v>35</v>
      </c>
      <c r="D10381" t="s">
        <v>15</v>
      </c>
      <c r="F10381" t="s">
        <v>36</v>
      </c>
      <c r="G10381">
        <v>2</v>
      </c>
      <c r="H10381">
        <v>-21.666568118067421</v>
      </c>
      <c r="I10381">
        <v>9.798894162072011E-2</v>
      </c>
      <c r="J10381" t="s">
        <v>340</v>
      </c>
      <c r="L10381" t="s">
        <v>1452</v>
      </c>
    </row>
    <row r="10382" spans="1:22" x14ac:dyDescent="0.2">
      <c r="A10382" t="s">
        <v>1453</v>
      </c>
      <c r="B10382">
        <v>4.7130000000000002E-10</v>
      </c>
      <c r="C10382" t="s">
        <v>35</v>
      </c>
      <c r="D10382" t="s">
        <v>15</v>
      </c>
      <c r="F10382" t="s">
        <v>36</v>
      </c>
      <c r="G10382">
        <v>2</v>
      </c>
      <c r="H10382">
        <v>-21.47552628199886</v>
      </c>
      <c r="I10382">
        <v>9.798894162072011E-2</v>
      </c>
      <c r="J10382" t="s">
        <v>340</v>
      </c>
      <c r="L10382" t="s">
        <v>1453</v>
      </c>
    </row>
    <row r="10383" spans="1:22" x14ac:dyDescent="0.2">
      <c r="A10383" t="s">
        <v>1454</v>
      </c>
      <c r="B10383">
        <v>6.1474000000000004E-11</v>
      </c>
      <c r="C10383" t="s">
        <v>35</v>
      </c>
      <c r="D10383" t="s">
        <v>15</v>
      </c>
      <c r="F10383" t="s">
        <v>36</v>
      </c>
      <c r="G10383">
        <v>2</v>
      </c>
      <c r="H10383">
        <v>-23.51240679473371</v>
      </c>
      <c r="I10383">
        <v>9.798894162072011E-2</v>
      </c>
      <c r="J10383" t="s">
        <v>340</v>
      </c>
      <c r="L10383" t="s">
        <v>1454</v>
      </c>
    </row>
    <row r="10384" spans="1:22" x14ac:dyDescent="0.2">
      <c r="A10384" t="s">
        <v>1455</v>
      </c>
      <c r="B10384">
        <v>1.2458999999999999E-8</v>
      </c>
      <c r="C10384" t="s">
        <v>35</v>
      </c>
      <c r="D10384" t="s">
        <v>15</v>
      </c>
      <c r="F10384" t="s">
        <v>36</v>
      </c>
      <c r="G10384">
        <v>2</v>
      </c>
      <c r="H10384">
        <v>-18.20082258362968</v>
      </c>
      <c r="I10384">
        <v>9.798894162072011E-2</v>
      </c>
      <c r="J10384" t="s">
        <v>340</v>
      </c>
      <c r="L10384" t="s">
        <v>1455</v>
      </c>
    </row>
    <row r="10385" spans="1:12" x14ac:dyDescent="0.2">
      <c r="A10385" t="s">
        <v>1456</v>
      </c>
      <c r="B10385">
        <v>6.5981999999999998E-9</v>
      </c>
      <c r="C10385" t="s">
        <v>35</v>
      </c>
      <c r="D10385" t="s">
        <v>15</v>
      </c>
      <c r="F10385" t="s">
        <v>36</v>
      </c>
      <c r="G10385">
        <v>2</v>
      </c>
      <c r="H10385">
        <v>-18.836468952383601</v>
      </c>
      <c r="I10385">
        <v>9.798894162072011E-2</v>
      </c>
      <c r="J10385" t="s">
        <v>340</v>
      </c>
      <c r="L10385" t="s">
        <v>1456</v>
      </c>
    </row>
    <row r="10386" spans="1:12" x14ac:dyDescent="0.2">
      <c r="A10386" t="s">
        <v>1461</v>
      </c>
      <c r="B10386">
        <v>1.0666E-9</v>
      </c>
      <c r="C10386" t="s">
        <v>49</v>
      </c>
      <c r="D10386" t="s">
        <v>15</v>
      </c>
      <c r="F10386" t="s">
        <v>36</v>
      </c>
      <c r="G10386">
        <v>2</v>
      </c>
      <c r="H10386">
        <v>-20.658789817762049</v>
      </c>
      <c r="I10386">
        <v>9.798894162072011E-2</v>
      </c>
      <c r="J10386" t="s">
        <v>340</v>
      </c>
      <c r="L10386" t="s">
        <v>1461</v>
      </c>
    </row>
    <row r="10387" spans="1:12" x14ac:dyDescent="0.2">
      <c r="A10387" t="s">
        <v>1457</v>
      </c>
      <c r="B10387">
        <v>1.7777000000000001E-8</v>
      </c>
      <c r="C10387" t="s">
        <v>49</v>
      </c>
      <c r="D10387" t="s">
        <v>15</v>
      </c>
      <c r="F10387" t="s">
        <v>36</v>
      </c>
      <c r="G10387">
        <v>2</v>
      </c>
      <c r="H10387">
        <v>-17.845360350005858</v>
      </c>
      <c r="I10387">
        <v>9.798894162072011E-2</v>
      </c>
      <c r="J10387" t="s">
        <v>340</v>
      </c>
      <c r="L10387" t="s">
        <v>1457</v>
      </c>
    </row>
    <row r="10388" spans="1:12" x14ac:dyDescent="0.2">
      <c r="A10388" t="s">
        <v>1462</v>
      </c>
      <c r="B10388">
        <v>5.6487000000000004E-10</v>
      </c>
      <c r="C10388" t="s">
        <v>49</v>
      </c>
      <c r="D10388" t="s">
        <v>15</v>
      </c>
      <c r="F10388" t="s">
        <v>36</v>
      </c>
      <c r="G10388">
        <v>2</v>
      </c>
      <c r="H10388">
        <v>-21.294425499752101</v>
      </c>
      <c r="I10388">
        <v>9.798894162072011E-2</v>
      </c>
      <c r="J10388" t="s">
        <v>340</v>
      </c>
      <c r="L10388" t="s">
        <v>1462</v>
      </c>
    </row>
    <row r="10389" spans="1:12" x14ac:dyDescent="0.2">
      <c r="A10389" t="s">
        <v>1458</v>
      </c>
      <c r="B10389">
        <v>9.4146000000000001E-9</v>
      </c>
      <c r="C10389" t="s">
        <v>49</v>
      </c>
      <c r="D10389" t="s">
        <v>15</v>
      </c>
      <c r="F10389" t="s">
        <v>36</v>
      </c>
      <c r="G10389">
        <v>2</v>
      </c>
      <c r="H10389">
        <v>-18.48100416113547</v>
      </c>
      <c r="I10389">
        <v>9.798894162072011E-2</v>
      </c>
      <c r="J10389" t="s">
        <v>340</v>
      </c>
      <c r="L10389" t="s">
        <v>1458</v>
      </c>
    </row>
    <row r="10390" spans="1:12" x14ac:dyDescent="0.2">
      <c r="A10390" t="s">
        <v>341</v>
      </c>
      <c r="B10390">
        <v>2.3616999999999999E-8</v>
      </c>
      <c r="C10390" t="s">
        <v>359</v>
      </c>
      <c r="D10390" t="s">
        <v>15</v>
      </c>
      <c r="F10390" t="s">
        <v>36</v>
      </c>
      <c r="G10390">
        <v>2</v>
      </c>
      <c r="H10390">
        <v>-17.561299045251399</v>
      </c>
      <c r="I10390">
        <v>9.798894162072011E-2</v>
      </c>
      <c r="J10390" t="s">
        <v>340</v>
      </c>
      <c r="L10390" t="s">
        <v>341</v>
      </c>
    </row>
    <row r="10391" spans="1:12" x14ac:dyDescent="0.2">
      <c r="A10391" t="s">
        <v>342</v>
      </c>
      <c r="B10391">
        <v>2.3616999999999999E-8</v>
      </c>
      <c r="C10391" t="s">
        <v>359</v>
      </c>
      <c r="D10391" t="s">
        <v>15</v>
      </c>
      <c r="F10391" t="s">
        <v>36</v>
      </c>
      <c r="G10391">
        <v>2</v>
      </c>
      <c r="H10391">
        <v>-17.561299045251399</v>
      </c>
      <c r="I10391">
        <v>9.798894162072011E-2</v>
      </c>
      <c r="J10391" t="s">
        <v>340</v>
      </c>
      <c r="L10391" t="s">
        <v>342</v>
      </c>
    </row>
    <row r="10392" spans="1:12" x14ac:dyDescent="0.2">
      <c r="A10392" t="s">
        <v>343</v>
      </c>
      <c r="B10392">
        <v>1.2508E-8</v>
      </c>
      <c r="C10392" t="s">
        <v>359</v>
      </c>
      <c r="D10392" t="s">
        <v>15</v>
      </c>
      <c r="F10392" t="s">
        <v>36</v>
      </c>
      <c r="G10392">
        <v>2</v>
      </c>
      <c r="H10392">
        <v>-18.196897397350821</v>
      </c>
      <c r="I10392">
        <v>9.798894162072011E-2</v>
      </c>
      <c r="J10392" t="s">
        <v>340</v>
      </c>
      <c r="L10392" t="s">
        <v>343</v>
      </c>
    </row>
    <row r="10393" spans="1:12" x14ac:dyDescent="0.2">
      <c r="A10393" t="s">
        <v>344</v>
      </c>
      <c r="B10393">
        <v>1.2508E-8</v>
      </c>
      <c r="C10393" t="s">
        <v>359</v>
      </c>
      <c r="D10393" t="s">
        <v>15</v>
      </c>
      <c r="F10393" t="s">
        <v>36</v>
      </c>
      <c r="G10393">
        <v>2</v>
      </c>
      <c r="H10393">
        <v>-18.196897397350821</v>
      </c>
      <c r="I10393">
        <v>9.798894162072011E-2</v>
      </c>
      <c r="J10393" t="s">
        <v>340</v>
      </c>
      <c r="L10393" t="s">
        <v>344</v>
      </c>
    </row>
    <row r="10394" spans="1:12" x14ac:dyDescent="0.2">
      <c r="A10394" t="s">
        <v>345</v>
      </c>
      <c r="B10394">
        <v>2.4797999999999997E-7</v>
      </c>
      <c r="C10394" t="s">
        <v>359</v>
      </c>
      <c r="D10394" t="s">
        <v>15</v>
      </c>
      <c r="F10394" t="s">
        <v>36</v>
      </c>
      <c r="G10394">
        <v>2</v>
      </c>
      <c r="H10394">
        <v>-15.20991773919472</v>
      </c>
      <c r="I10394">
        <v>9.798894162072011E-2</v>
      </c>
      <c r="J10394" t="s">
        <v>340</v>
      </c>
      <c r="L10394" t="s">
        <v>345</v>
      </c>
    </row>
    <row r="10395" spans="1:12" x14ac:dyDescent="0.2">
      <c r="A10395" t="s">
        <v>346</v>
      </c>
      <c r="B10395">
        <v>1.3133E-7</v>
      </c>
      <c r="C10395" t="s">
        <v>359</v>
      </c>
      <c r="D10395" t="s">
        <v>15</v>
      </c>
      <c r="F10395" t="s">
        <v>36</v>
      </c>
      <c r="G10395">
        <v>2</v>
      </c>
      <c r="H10395">
        <v>-15.845552597349339</v>
      </c>
      <c r="I10395">
        <v>9.798894162072011E-2</v>
      </c>
      <c r="J10395" t="s">
        <v>340</v>
      </c>
      <c r="L10395" t="s">
        <v>346</v>
      </c>
    </row>
    <row r="10396" spans="1:12" x14ac:dyDescent="0.2">
      <c r="A10396" t="s">
        <v>347</v>
      </c>
      <c r="B10396">
        <v>4.6489E-8</v>
      </c>
      <c r="C10396" t="s">
        <v>49</v>
      </c>
      <c r="D10396" t="s">
        <v>15</v>
      </c>
      <c r="F10396" t="s">
        <v>36</v>
      </c>
      <c r="G10396">
        <v>2</v>
      </c>
      <c r="H10396">
        <v>-16.884050111477411</v>
      </c>
      <c r="I10396">
        <v>9.798894162072011E-2</v>
      </c>
      <c r="J10396" t="s">
        <v>340</v>
      </c>
      <c r="L10396" t="s">
        <v>347</v>
      </c>
    </row>
    <row r="10397" spans="1:12" x14ac:dyDescent="0.2">
      <c r="A10397" t="s">
        <v>348</v>
      </c>
      <c r="B10397">
        <v>3.3766000000000001E-9</v>
      </c>
      <c r="C10397" t="s">
        <v>49</v>
      </c>
      <c r="D10397" t="s">
        <v>15</v>
      </c>
      <c r="F10397" t="s">
        <v>36</v>
      </c>
      <c r="G10397">
        <v>2</v>
      </c>
      <c r="H10397">
        <v>-19.506396550885459</v>
      </c>
      <c r="I10397">
        <v>9.798894162072011E-2</v>
      </c>
      <c r="J10397" t="s">
        <v>340</v>
      </c>
      <c r="L10397" t="s">
        <v>348</v>
      </c>
    </row>
    <row r="10398" spans="1:12" x14ac:dyDescent="0.2">
      <c r="A10398" t="s">
        <v>349</v>
      </c>
      <c r="B10398">
        <v>1.2213E-8</v>
      </c>
      <c r="C10398" t="s">
        <v>359</v>
      </c>
      <c r="D10398" t="s">
        <v>15</v>
      </c>
      <c r="F10398" t="s">
        <v>36</v>
      </c>
      <c r="G10398">
        <v>2</v>
      </c>
      <c r="H10398">
        <v>-18.220764878757461</v>
      </c>
      <c r="I10398">
        <v>9.798894162072011E-2</v>
      </c>
      <c r="J10398" t="s">
        <v>340</v>
      </c>
      <c r="L10398" t="s">
        <v>349</v>
      </c>
    </row>
    <row r="10399" spans="1:12" x14ac:dyDescent="0.2">
      <c r="A10399" t="s">
        <v>350</v>
      </c>
      <c r="B10399">
        <v>2.0354999999999999E-7</v>
      </c>
      <c r="C10399" t="s">
        <v>359</v>
      </c>
      <c r="D10399" t="s">
        <v>15</v>
      </c>
      <c r="F10399" t="s">
        <v>36</v>
      </c>
      <c r="G10399">
        <v>2</v>
      </c>
      <c r="H10399">
        <v>-15.40735416199742</v>
      </c>
      <c r="I10399">
        <v>9.798894162072011E-2</v>
      </c>
      <c r="J10399" t="s">
        <v>340</v>
      </c>
      <c r="L10399" t="s">
        <v>350</v>
      </c>
    </row>
    <row r="10400" spans="1:12" x14ac:dyDescent="0.2">
      <c r="A10400" t="s">
        <v>351</v>
      </c>
      <c r="B10400">
        <v>6.4681999999999996E-9</v>
      </c>
      <c r="C10400" t="s">
        <v>359</v>
      </c>
      <c r="D10400" t="s">
        <v>15</v>
      </c>
      <c r="F10400" t="s">
        <v>36</v>
      </c>
      <c r="G10400">
        <v>2</v>
      </c>
      <c r="H10400">
        <v>-18.856367974250119</v>
      </c>
      <c r="I10400">
        <v>9.798894162072011E-2</v>
      </c>
      <c r="J10400" t="s">
        <v>340</v>
      </c>
      <c r="L10400" t="s">
        <v>351</v>
      </c>
    </row>
    <row r="10401" spans="1:19" x14ac:dyDescent="0.2">
      <c r="A10401" t="s">
        <v>352</v>
      </c>
      <c r="B10401">
        <v>1.078E-7</v>
      </c>
      <c r="C10401" t="s">
        <v>359</v>
      </c>
      <c r="D10401" t="s">
        <v>15</v>
      </c>
      <c r="F10401" t="s">
        <v>36</v>
      </c>
      <c r="G10401">
        <v>2</v>
      </c>
      <c r="H10401">
        <v>-16.042988178471511</v>
      </c>
      <c r="I10401">
        <v>9.798894162072011E-2</v>
      </c>
      <c r="J10401" t="s">
        <v>340</v>
      </c>
      <c r="L10401" t="s">
        <v>352</v>
      </c>
    </row>
    <row r="10402" spans="1:19" x14ac:dyDescent="0.2">
      <c r="A10402" t="s">
        <v>442</v>
      </c>
      <c r="B10402">
        <v>2.0720999999999999E-3</v>
      </c>
      <c r="C10402" t="s">
        <v>42</v>
      </c>
      <c r="D10402" t="s">
        <v>16</v>
      </c>
      <c r="F10402" t="s">
        <v>36</v>
      </c>
      <c r="G10402">
        <v>2</v>
      </c>
      <c r="H10402">
        <v>-6.1791926932012373</v>
      </c>
      <c r="I10402">
        <v>4.3409845976280087E-2</v>
      </c>
      <c r="J10402" t="s">
        <v>353</v>
      </c>
      <c r="L10402" t="s">
        <v>443</v>
      </c>
    </row>
    <row r="10403" spans="1:19" x14ac:dyDescent="0.2">
      <c r="A10403" t="s">
        <v>354</v>
      </c>
      <c r="B10403">
        <v>-1.8648999999999999E-6</v>
      </c>
      <c r="C10403" t="s">
        <v>49</v>
      </c>
      <c r="D10403" t="s">
        <v>250</v>
      </c>
      <c r="F10403" t="s">
        <v>36</v>
      </c>
      <c r="G10403">
        <v>2</v>
      </c>
      <c r="H10403">
        <v>-13.19230312560901</v>
      </c>
      <c r="I10403">
        <v>4.3409845976280087E-2</v>
      </c>
      <c r="J10403" t="s">
        <v>353</v>
      </c>
      <c r="K10403" t="b">
        <v>1</v>
      </c>
      <c r="L10403" t="s">
        <v>355</v>
      </c>
    </row>
    <row r="10405" spans="1:19" s="2" customFormat="1" x14ac:dyDescent="0.2">
      <c r="A10405" s="2" t="s">
        <v>2</v>
      </c>
      <c r="B10405" s="2" t="s">
        <v>1459</v>
      </c>
    </row>
    <row r="10406" spans="1:19" x14ac:dyDescent="0.2">
      <c r="A10406" t="s">
        <v>4</v>
      </c>
      <c r="B10406" t="s">
        <v>404</v>
      </c>
    </row>
    <row r="10407" spans="1:19" x14ac:dyDescent="0.2">
      <c r="A10407" t="s">
        <v>6</v>
      </c>
      <c r="B10407" t="s">
        <v>1584</v>
      </c>
    </row>
    <row r="10408" spans="1:19" x14ac:dyDescent="0.2">
      <c r="A10408" t="s">
        <v>8</v>
      </c>
      <c r="B10408">
        <v>1</v>
      </c>
    </row>
    <row r="10409" spans="1:19" x14ac:dyDescent="0.2">
      <c r="A10409" t="s">
        <v>9</v>
      </c>
      <c r="B10409" t="s">
        <v>73</v>
      </c>
    </row>
    <row r="10410" spans="1:19" x14ac:dyDescent="0.2">
      <c r="A10410" t="s">
        <v>11</v>
      </c>
      <c r="B10410" t="s">
        <v>12</v>
      </c>
    </row>
    <row r="10411" spans="1:19" x14ac:dyDescent="0.2">
      <c r="A10411" t="s">
        <v>13</v>
      </c>
      <c r="B10411" t="s">
        <v>14</v>
      </c>
    </row>
    <row r="10412" spans="1:19" x14ac:dyDescent="0.2">
      <c r="A10412" t="s">
        <v>15</v>
      </c>
      <c r="B10412" t="s">
        <v>53</v>
      </c>
    </row>
    <row r="10413" spans="1:19" x14ac:dyDescent="0.2">
      <c r="A10413" t="s">
        <v>17</v>
      </c>
    </row>
    <row r="10414" spans="1:19" s="2" customFormat="1" x14ac:dyDescent="0.2">
      <c r="A10414" s="2" t="s">
        <v>18</v>
      </c>
      <c r="B10414" s="2" t="s">
        <v>19</v>
      </c>
      <c r="C10414" s="2" t="s">
        <v>6</v>
      </c>
      <c r="D10414" s="2" t="s">
        <v>15</v>
      </c>
      <c r="E10414" s="2" t="s">
        <v>20</v>
      </c>
      <c r="F10414" s="2" t="s">
        <v>13</v>
      </c>
      <c r="G10414" s="2" t="s">
        <v>21</v>
      </c>
      <c r="H10414" s="2" t="s">
        <v>9</v>
      </c>
      <c r="I10414" s="2" t="s">
        <v>4</v>
      </c>
      <c r="J10414" s="2" t="s">
        <v>1925</v>
      </c>
      <c r="K10414" s="2" t="s">
        <v>1998</v>
      </c>
      <c r="L10414" s="2" t="s">
        <v>2002</v>
      </c>
      <c r="M10414" s="2" t="s">
        <v>2001</v>
      </c>
      <c r="O10414" s="2" t="s">
        <v>2000</v>
      </c>
      <c r="P10414" s="2" t="s">
        <v>2004</v>
      </c>
      <c r="Q10414" s="2" t="s">
        <v>1502</v>
      </c>
      <c r="R10414" s="2" t="s">
        <v>2005</v>
      </c>
      <c r="S10414" s="2" t="s">
        <v>2006</v>
      </c>
    </row>
    <row r="10415" spans="1:19" x14ac:dyDescent="0.2">
      <c r="A10415" t="s">
        <v>335</v>
      </c>
      <c r="B10415">
        <v>3.8502999999999998</v>
      </c>
      <c r="D10415" t="s">
        <v>30</v>
      </c>
      <c r="E10415" t="s">
        <v>336</v>
      </c>
      <c r="F10415" t="s">
        <v>27</v>
      </c>
      <c r="G10415">
        <v>0</v>
      </c>
      <c r="I10415" t="s">
        <v>337</v>
      </c>
    </row>
    <row r="10416" spans="1:19" x14ac:dyDescent="0.2">
      <c r="A10416" t="s">
        <v>29</v>
      </c>
      <c r="B10416">
        <v>0.25026999999999999</v>
      </c>
      <c r="D10416" t="s">
        <v>30</v>
      </c>
      <c r="E10416" t="s">
        <v>31</v>
      </c>
      <c r="F10416" t="s">
        <v>27</v>
      </c>
      <c r="G10416">
        <v>0</v>
      </c>
      <c r="I10416" t="s">
        <v>338</v>
      </c>
    </row>
    <row r="10417" spans="1:10" x14ac:dyDescent="0.2">
      <c r="A10417" t="s">
        <v>1459</v>
      </c>
      <c r="B10417">
        <v>1</v>
      </c>
      <c r="C10417" t="str">
        <f>B10407</f>
        <v>AZ</v>
      </c>
      <c r="D10417" t="s">
        <v>53</v>
      </c>
      <c r="E10417" t="s">
        <v>339</v>
      </c>
      <c r="F10417" t="s">
        <v>33</v>
      </c>
      <c r="G10417">
        <v>0</v>
      </c>
      <c r="H10417" t="s">
        <v>73</v>
      </c>
      <c r="J10417">
        <f>VLOOKUP(C10417,'extension - production vol'!$B$6:$D$235,3,0)</f>
        <v>80.7</v>
      </c>
    </row>
    <row r="10418" spans="1:10" x14ac:dyDescent="0.2">
      <c r="A10418" t="s">
        <v>1439</v>
      </c>
      <c r="B10418">
        <v>6.4265290829504533E-9</v>
      </c>
      <c r="C10418" t="s">
        <v>49</v>
      </c>
      <c r="D10418" t="s">
        <v>15</v>
      </c>
      <c r="F10418" t="s">
        <v>36</v>
      </c>
      <c r="G10418">
        <v>0</v>
      </c>
      <c r="H10418" t="s">
        <v>1439</v>
      </c>
      <c r="I10418" t="s">
        <v>340</v>
      </c>
    </row>
    <row r="10419" spans="1:10" x14ac:dyDescent="0.2">
      <c r="A10419" t="s">
        <v>1440</v>
      </c>
      <c r="B10419">
        <v>7.9051994914169298E-8</v>
      </c>
      <c r="C10419" t="s">
        <v>49</v>
      </c>
      <c r="D10419" t="s">
        <v>15</v>
      </c>
      <c r="F10419" t="s">
        <v>36</v>
      </c>
      <c r="G10419">
        <v>0</v>
      </c>
      <c r="H10419" t="s">
        <v>1440</v>
      </c>
      <c r="I10419" t="s">
        <v>340</v>
      </c>
    </row>
    <row r="10420" spans="1:10" x14ac:dyDescent="0.2">
      <c r="A10420" t="s">
        <v>1441</v>
      </c>
      <c r="B10420">
        <v>4.3905136743696912E-9</v>
      </c>
      <c r="C10420" t="s">
        <v>35</v>
      </c>
      <c r="D10420" t="s">
        <v>15</v>
      </c>
      <c r="F10420" t="s">
        <v>36</v>
      </c>
      <c r="G10420">
        <v>0</v>
      </c>
      <c r="H10420" t="s">
        <v>1441</v>
      </c>
      <c r="I10420" t="s">
        <v>340</v>
      </c>
    </row>
    <row r="10421" spans="1:10" x14ac:dyDescent="0.2">
      <c r="A10421" t="s">
        <v>1442</v>
      </c>
      <c r="B10421">
        <v>1.0521308675626849E-7</v>
      </c>
      <c r="C10421" t="s">
        <v>35</v>
      </c>
      <c r="D10421" t="s">
        <v>15</v>
      </c>
      <c r="F10421" t="s">
        <v>36</v>
      </c>
      <c r="G10421">
        <v>0</v>
      </c>
      <c r="H10421" t="s">
        <v>1442</v>
      </c>
      <c r="I10421" t="s">
        <v>340</v>
      </c>
    </row>
    <row r="10422" spans="1:10" x14ac:dyDescent="0.2">
      <c r="A10422" t="s">
        <v>341</v>
      </c>
      <c r="B10422">
        <v>2.1036182300075951E-7</v>
      </c>
      <c r="C10422" t="s">
        <v>35</v>
      </c>
      <c r="D10422" t="s">
        <v>15</v>
      </c>
      <c r="F10422" t="s">
        <v>36</v>
      </c>
      <c r="G10422">
        <v>0</v>
      </c>
      <c r="H10422" t="s">
        <v>341</v>
      </c>
      <c r="I10422" t="s">
        <v>340</v>
      </c>
    </row>
    <row r="10423" spans="1:10" x14ac:dyDescent="0.2">
      <c r="A10423" t="s">
        <v>342</v>
      </c>
      <c r="B10423">
        <v>2.1036182300075951E-7</v>
      </c>
      <c r="C10423" t="s">
        <v>35</v>
      </c>
      <c r="D10423" t="s">
        <v>15</v>
      </c>
      <c r="F10423" t="s">
        <v>36</v>
      </c>
      <c r="G10423">
        <v>0</v>
      </c>
      <c r="H10423" t="s">
        <v>342</v>
      </c>
      <c r="I10423" t="s">
        <v>340</v>
      </c>
    </row>
    <row r="10424" spans="1:10" x14ac:dyDescent="0.2">
      <c r="A10424" t="s">
        <v>343</v>
      </c>
      <c r="B10424">
        <v>1.161457169463653E-7</v>
      </c>
      <c r="C10424" t="s">
        <v>35</v>
      </c>
      <c r="D10424" t="s">
        <v>15</v>
      </c>
      <c r="F10424" t="s">
        <v>36</v>
      </c>
      <c r="G10424">
        <v>0</v>
      </c>
      <c r="H10424" t="s">
        <v>343</v>
      </c>
      <c r="I10424" t="s">
        <v>340</v>
      </c>
    </row>
    <row r="10425" spans="1:10" x14ac:dyDescent="0.2">
      <c r="A10425" t="s">
        <v>344</v>
      </c>
      <c r="B10425">
        <v>1.161457169463653E-7</v>
      </c>
      <c r="C10425" t="s">
        <v>35</v>
      </c>
      <c r="D10425" t="s">
        <v>15</v>
      </c>
      <c r="F10425" t="s">
        <v>36</v>
      </c>
      <c r="G10425">
        <v>0</v>
      </c>
      <c r="H10425" t="s">
        <v>344</v>
      </c>
      <c r="I10425" t="s">
        <v>340</v>
      </c>
    </row>
    <row r="10426" spans="1:10" x14ac:dyDescent="0.2">
      <c r="A10426" t="s">
        <v>345</v>
      </c>
      <c r="B10426">
        <v>2.1895696433061281E-6</v>
      </c>
      <c r="C10426" t="s">
        <v>35</v>
      </c>
      <c r="D10426" t="s">
        <v>15</v>
      </c>
      <c r="F10426" t="s">
        <v>36</v>
      </c>
      <c r="G10426">
        <v>0</v>
      </c>
      <c r="H10426" t="s">
        <v>345</v>
      </c>
      <c r="I10426" t="s">
        <v>340</v>
      </c>
    </row>
    <row r="10427" spans="1:10" x14ac:dyDescent="0.2">
      <c r="A10427" t="s">
        <v>346</v>
      </c>
      <c r="B10427">
        <v>1.2113722961667671E-6</v>
      </c>
      <c r="C10427" t="s">
        <v>35</v>
      </c>
      <c r="D10427" t="s">
        <v>15</v>
      </c>
      <c r="F10427" t="s">
        <v>36</v>
      </c>
      <c r="G10427">
        <v>0</v>
      </c>
      <c r="H10427" t="s">
        <v>346</v>
      </c>
      <c r="I10427" t="s">
        <v>340</v>
      </c>
    </row>
    <row r="10428" spans="1:10" x14ac:dyDescent="0.2">
      <c r="A10428" t="s">
        <v>347</v>
      </c>
      <c r="B10428">
        <v>1.5412295411323661E-7</v>
      </c>
      <c r="C10428" t="s">
        <v>49</v>
      </c>
      <c r="D10428" t="s">
        <v>15</v>
      </c>
      <c r="F10428" t="s">
        <v>36</v>
      </c>
      <c r="G10428">
        <v>0</v>
      </c>
      <c r="H10428" t="s">
        <v>347</v>
      </c>
      <c r="I10428" t="s">
        <v>340</v>
      </c>
    </row>
    <row r="10429" spans="1:10" x14ac:dyDescent="0.2">
      <c r="A10429" t="s">
        <v>348</v>
      </c>
      <c r="B10429">
        <v>3.281510868019834E-9</v>
      </c>
      <c r="C10429" t="s">
        <v>49</v>
      </c>
      <c r="D10429" t="s">
        <v>15</v>
      </c>
      <c r="F10429" t="s">
        <v>36</v>
      </c>
      <c r="G10429">
        <v>0</v>
      </c>
      <c r="H10429" t="s">
        <v>348</v>
      </c>
      <c r="I10429" t="s">
        <v>340</v>
      </c>
    </row>
    <row r="10430" spans="1:10" x14ac:dyDescent="0.2">
      <c r="A10430" t="s">
        <v>349</v>
      </c>
      <c r="B10430">
        <v>9.554485716244923E-8</v>
      </c>
      <c r="C10430" t="s">
        <v>35</v>
      </c>
      <c r="D10430" t="s">
        <v>15</v>
      </c>
      <c r="F10430" t="s">
        <v>36</v>
      </c>
      <c r="G10430">
        <v>0</v>
      </c>
      <c r="H10430" t="s">
        <v>349</v>
      </c>
      <c r="I10430" t="s">
        <v>340</v>
      </c>
    </row>
    <row r="10431" spans="1:10" x14ac:dyDescent="0.2">
      <c r="A10431" t="s">
        <v>350</v>
      </c>
      <c r="B10431">
        <v>2.2976263270017552E-6</v>
      </c>
      <c r="C10431" t="s">
        <v>35</v>
      </c>
      <c r="D10431" t="s">
        <v>15</v>
      </c>
      <c r="F10431" t="s">
        <v>36</v>
      </c>
      <c r="G10431">
        <v>0</v>
      </c>
      <c r="H10431" t="s">
        <v>350</v>
      </c>
      <c r="I10431" t="s">
        <v>340</v>
      </c>
    </row>
    <row r="10432" spans="1:10" x14ac:dyDescent="0.2">
      <c r="A10432" t="s">
        <v>351</v>
      </c>
      <c r="B10432">
        <v>5.3061518888431617E-8</v>
      </c>
      <c r="C10432" t="s">
        <v>35</v>
      </c>
      <c r="D10432" t="s">
        <v>15</v>
      </c>
      <c r="F10432" t="s">
        <v>36</v>
      </c>
      <c r="G10432">
        <v>0</v>
      </c>
      <c r="H10432" t="s">
        <v>351</v>
      </c>
      <c r="I10432" t="s">
        <v>340</v>
      </c>
    </row>
    <row r="10433" spans="1:19" x14ac:dyDescent="0.2">
      <c r="A10433" t="s">
        <v>352</v>
      </c>
      <c r="B10433">
        <v>1.2739314288326559E-6</v>
      </c>
      <c r="C10433" t="s">
        <v>35</v>
      </c>
      <c r="D10433" t="s">
        <v>15</v>
      </c>
      <c r="F10433" t="s">
        <v>36</v>
      </c>
      <c r="G10433">
        <v>0</v>
      </c>
      <c r="H10433" t="s">
        <v>352</v>
      </c>
      <c r="I10433" t="s">
        <v>340</v>
      </c>
    </row>
    <row r="10434" spans="1:19" x14ac:dyDescent="0.2">
      <c r="A10434" t="s">
        <v>442</v>
      </c>
      <c r="B10434">
        <v>3.7025999999999999E-3</v>
      </c>
      <c r="C10434" t="s">
        <v>42</v>
      </c>
      <c r="D10434" t="s">
        <v>16</v>
      </c>
      <c r="F10434" t="s">
        <v>36</v>
      </c>
      <c r="G10434">
        <v>0</v>
      </c>
      <c r="H10434" t="s">
        <v>443</v>
      </c>
      <c r="I10434" t="s">
        <v>353</v>
      </c>
    </row>
    <row r="10435" spans="1:19" x14ac:dyDescent="0.2">
      <c r="A10435" t="s">
        <v>354</v>
      </c>
      <c r="B10435">
        <v>-3.3322999999999998E-6</v>
      </c>
      <c r="C10435" t="s">
        <v>49</v>
      </c>
      <c r="D10435" t="s">
        <v>250</v>
      </c>
      <c r="F10435" t="s">
        <v>36</v>
      </c>
      <c r="G10435">
        <v>0</v>
      </c>
      <c r="H10435" t="s">
        <v>355</v>
      </c>
      <c r="I10435" t="s">
        <v>353</v>
      </c>
    </row>
    <row r="10437" spans="1:19" s="2" customFormat="1" x14ac:dyDescent="0.2">
      <c r="A10437" s="2" t="s">
        <v>2</v>
      </c>
      <c r="B10437" s="2" t="s">
        <v>1460</v>
      </c>
    </row>
    <row r="10438" spans="1:19" x14ac:dyDescent="0.2">
      <c r="A10438" t="s">
        <v>4</v>
      </c>
      <c r="B10438" t="s">
        <v>404</v>
      </c>
    </row>
    <row r="10439" spans="1:19" x14ac:dyDescent="0.2">
      <c r="A10439" t="s">
        <v>6</v>
      </c>
      <c r="B10439" t="s">
        <v>1584</v>
      </c>
    </row>
    <row r="10440" spans="1:19" x14ac:dyDescent="0.2">
      <c r="A10440" t="s">
        <v>8</v>
      </c>
      <c r="B10440">
        <v>1</v>
      </c>
    </row>
    <row r="10441" spans="1:19" x14ac:dyDescent="0.2">
      <c r="A10441" t="s">
        <v>9</v>
      </c>
      <c r="B10441" t="s">
        <v>73</v>
      </c>
    </row>
    <row r="10442" spans="1:19" x14ac:dyDescent="0.2">
      <c r="A10442" t="s">
        <v>11</v>
      </c>
      <c r="B10442" t="s">
        <v>12</v>
      </c>
    </row>
    <row r="10443" spans="1:19" x14ac:dyDescent="0.2">
      <c r="A10443" t="s">
        <v>13</v>
      </c>
      <c r="B10443" t="s">
        <v>14</v>
      </c>
    </row>
    <row r="10444" spans="1:19" x14ac:dyDescent="0.2">
      <c r="A10444" t="s">
        <v>15</v>
      </c>
      <c r="B10444" t="s">
        <v>53</v>
      </c>
    </row>
    <row r="10445" spans="1:19" x14ac:dyDescent="0.2">
      <c r="A10445" t="s">
        <v>17</v>
      </c>
    </row>
    <row r="10446" spans="1:19" s="2" customFormat="1" x14ac:dyDescent="0.2">
      <c r="A10446" s="2" t="s">
        <v>18</v>
      </c>
      <c r="B10446" s="2" t="s">
        <v>19</v>
      </c>
      <c r="C10446" s="2" t="s">
        <v>6</v>
      </c>
      <c r="D10446" s="2" t="s">
        <v>15</v>
      </c>
      <c r="E10446" s="2" t="s">
        <v>20</v>
      </c>
      <c r="F10446" s="2" t="s">
        <v>13</v>
      </c>
      <c r="G10446" s="2" t="s">
        <v>21</v>
      </c>
      <c r="H10446" s="2" t="s">
        <v>9</v>
      </c>
      <c r="I10446" s="2" t="s">
        <v>4</v>
      </c>
      <c r="J10446" s="2" t="s">
        <v>1925</v>
      </c>
      <c r="K10446" s="2" t="s">
        <v>1998</v>
      </c>
      <c r="L10446" s="2" t="s">
        <v>2002</v>
      </c>
      <c r="M10446" s="2" t="s">
        <v>2001</v>
      </c>
      <c r="O10446" s="2" t="s">
        <v>2000</v>
      </c>
      <c r="P10446" s="2" t="s">
        <v>2004</v>
      </c>
      <c r="Q10446" s="2" t="s">
        <v>1502</v>
      </c>
      <c r="R10446" s="2" t="s">
        <v>2005</v>
      </c>
      <c r="S10446" s="2" t="s">
        <v>2006</v>
      </c>
    </row>
    <row r="10447" spans="1:19" x14ac:dyDescent="0.2">
      <c r="A10447" t="s">
        <v>335</v>
      </c>
      <c r="B10447">
        <v>3.8502999999999998</v>
      </c>
      <c r="D10447" t="s">
        <v>30</v>
      </c>
      <c r="E10447" t="s">
        <v>336</v>
      </c>
      <c r="F10447" t="s">
        <v>27</v>
      </c>
      <c r="G10447">
        <v>0</v>
      </c>
      <c r="I10447" t="s">
        <v>337</v>
      </c>
    </row>
    <row r="10448" spans="1:19" x14ac:dyDescent="0.2">
      <c r="A10448" t="s">
        <v>29</v>
      </c>
      <c r="B10448">
        <v>0.25026999999999999</v>
      </c>
      <c r="D10448" t="s">
        <v>30</v>
      </c>
      <c r="E10448" t="s">
        <v>31</v>
      </c>
      <c r="F10448" t="s">
        <v>27</v>
      </c>
      <c r="G10448">
        <v>0</v>
      </c>
      <c r="I10448" t="s">
        <v>338</v>
      </c>
    </row>
    <row r="10449" spans="1:10" x14ac:dyDescent="0.2">
      <c r="A10449" t="s">
        <v>1460</v>
      </c>
      <c r="B10449">
        <v>1</v>
      </c>
      <c r="C10449" t="str">
        <f>B10439</f>
        <v>AZ</v>
      </c>
      <c r="D10449" t="s">
        <v>53</v>
      </c>
      <c r="E10449" t="s">
        <v>339</v>
      </c>
      <c r="F10449" t="s">
        <v>33</v>
      </c>
      <c r="G10449">
        <v>0</v>
      </c>
      <c r="H10449" t="s">
        <v>73</v>
      </c>
      <c r="J10449">
        <f>VLOOKUP(C10449,'extension - production vol'!$B$6:$D$235,3,0)</f>
        <v>80.7</v>
      </c>
    </row>
    <row r="10450" spans="1:10" x14ac:dyDescent="0.2">
      <c r="A10450" t="s">
        <v>1434</v>
      </c>
      <c r="B10450">
        <v>3.3521534714391271E-8</v>
      </c>
      <c r="C10450" t="s">
        <v>49</v>
      </c>
      <c r="D10450" t="s">
        <v>15</v>
      </c>
      <c r="F10450" t="s">
        <v>36</v>
      </c>
      <c r="G10450">
        <v>0</v>
      </c>
      <c r="H10450" t="s">
        <v>1434</v>
      </c>
      <c r="I10450" t="s">
        <v>340</v>
      </c>
    </row>
    <row r="10451" spans="1:10" x14ac:dyDescent="0.2">
      <c r="A10451" t="s">
        <v>1435</v>
      </c>
      <c r="B10451">
        <v>1.7708617649119798E-8</v>
      </c>
      <c r="C10451" t="s">
        <v>49</v>
      </c>
      <c r="D10451" t="s">
        <v>15</v>
      </c>
      <c r="F10451" t="s">
        <v>36</v>
      </c>
      <c r="G10451">
        <v>0</v>
      </c>
      <c r="H10451" t="s">
        <v>1435</v>
      </c>
      <c r="I10451" t="s">
        <v>340</v>
      </c>
    </row>
    <row r="10452" spans="1:10" x14ac:dyDescent="0.2">
      <c r="A10452" t="s">
        <v>1452</v>
      </c>
      <c r="B10452">
        <v>3.0570455872195341E-10</v>
      </c>
      <c r="C10452" t="s">
        <v>35</v>
      </c>
      <c r="D10452" t="s">
        <v>15</v>
      </c>
      <c r="F10452" t="s">
        <v>36</v>
      </c>
      <c r="G10452">
        <v>0</v>
      </c>
      <c r="H10452" t="s">
        <v>1452</v>
      </c>
      <c r="I10452" t="s">
        <v>340</v>
      </c>
    </row>
    <row r="10453" spans="1:10" x14ac:dyDescent="0.2">
      <c r="A10453" t="s">
        <v>1453</v>
      </c>
      <c r="B10453">
        <v>3.7018911407736551E-10</v>
      </c>
      <c r="C10453" t="s">
        <v>35</v>
      </c>
      <c r="D10453" t="s">
        <v>15</v>
      </c>
      <c r="F10453" t="s">
        <v>36</v>
      </c>
      <c r="G10453">
        <v>0</v>
      </c>
      <c r="H10453" t="s">
        <v>1453</v>
      </c>
      <c r="I10453" t="s">
        <v>340</v>
      </c>
    </row>
    <row r="10454" spans="1:10" x14ac:dyDescent="0.2">
      <c r="A10454" t="s">
        <v>1454</v>
      </c>
      <c r="B10454">
        <v>4.824400067330827E-11</v>
      </c>
      <c r="C10454" t="s">
        <v>35</v>
      </c>
      <c r="D10454" t="s">
        <v>15</v>
      </c>
      <c r="F10454" t="s">
        <v>36</v>
      </c>
      <c r="G10454">
        <v>0</v>
      </c>
      <c r="H10454" t="s">
        <v>1454</v>
      </c>
      <c r="I10454" t="s">
        <v>340</v>
      </c>
    </row>
    <row r="10455" spans="1:10" x14ac:dyDescent="0.2">
      <c r="A10455" t="s">
        <v>1455</v>
      </c>
      <c r="B10455">
        <v>9.7920991465625702E-9</v>
      </c>
      <c r="C10455" t="s">
        <v>35</v>
      </c>
      <c r="D10455" t="s">
        <v>15</v>
      </c>
      <c r="F10455" t="s">
        <v>36</v>
      </c>
      <c r="G10455">
        <v>0</v>
      </c>
      <c r="H10455" t="s">
        <v>1455</v>
      </c>
      <c r="I10455" t="s">
        <v>340</v>
      </c>
    </row>
    <row r="10456" spans="1:10" x14ac:dyDescent="0.2">
      <c r="A10456" t="s">
        <v>1456</v>
      </c>
      <c r="B10456">
        <v>5.1826475970831156E-9</v>
      </c>
      <c r="C10456" t="s">
        <v>35</v>
      </c>
      <c r="D10456" t="s">
        <v>15</v>
      </c>
      <c r="F10456" t="s">
        <v>36</v>
      </c>
      <c r="G10456">
        <v>0</v>
      </c>
      <c r="H10456" t="s">
        <v>1456</v>
      </c>
      <c r="I10456" t="s">
        <v>340</v>
      </c>
    </row>
    <row r="10457" spans="1:10" x14ac:dyDescent="0.2">
      <c r="A10457" t="s">
        <v>1461</v>
      </c>
      <c r="B10457">
        <v>5.3404337904433668E-9</v>
      </c>
      <c r="C10457" t="s">
        <v>49</v>
      </c>
      <c r="D10457" t="s">
        <v>15</v>
      </c>
      <c r="F10457" t="s">
        <v>36</v>
      </c>
      <c r="G10457">
        <v>0</v>
      </c>
      <c r="H10457" t="s">
        <v>1461</v>
      </c>
      <c r="I10457" t="s">
        <v>340</v>
      </c>
    </row>
    <row r="10458" spans="1:10" x14ac:dyDescent="0.2">
      <c r="A10458" t="s">
        <v>1457</v>
      </c>
      <c r="B10458">
        <v>6.2434324500307844E-8</v>
      </c>
      <c r="C10458" t="s">
        <v>49</v>
      </c>
      <c r="D10458" t="s">
        <v>15</v>
      </c>
      <c r="F10458" t="s">
        <v>36</v>
      </c>
      <c r="G10458">
        <v>0</v>
      </c>
      <c r="H10458" t="s">
        <v>1457</v>
      </c>
      <c r="I10458" t="s">
        <v>340</v>
      </c>
    </row>
    <row r="10459" spans="1:10" x14ac:dyDescent="0.2">
      <c r="A10459" t="s">
        <v>1462</v>
      </c>
      <c r="B10459">
        <v>1.9816111689228142E-9</v>
      </c>
      <c r="C10459" t="s">
        <v>49</v>
      </c>
      <c r="D10459" t="s">
        <v>15</v>
      </c>
      <c r="F10459" t="s">
        <v>36</v>
      </c>
      <c r="G10459">
        <v>0</v>
      </c>
      <c r="H10459" t="s">
        <v>1462</v>
      </c>
      <c r="I10459" t="s">
        <v>340</v>
      </c>
    </row>
    <row r="10460" spans="1:10" x14ac:dyDescent="0.2">
      <c r="A10460" t="s">
        <v>1458</v>
      </c>
      <c r="B10460">
        <v>3.3001000093019847E-8</v>
      </c>
      <c r="C10460" t="s">
        <v>49</v>
      </c>
      <c r="D10460" t="s">
        <v>15</v>
      </c>
      <c r="F10460" t="s">
        <v>36</v>
      </c>
      <c r="G10460">
        <v>0</v>
      </c>
      <c r="H10460" t="s">
        <v>1458</v>
      </c>
      <c r="I10460" t="s">
        <v>340</v>
      </c>
    </row>
    <row r="10461" spans="1:10" x14ac:dyDescent="0.2">
      <c r="A10461" t="s">
        <v>442</v>
      </c>
      <c r="B10461">
        <v>3.7025999999999999E-3</v>
      </c>
      <c r="C10461" t="s">
        <v>42</v>
      </c>
      <c r="D10461" t="s">
        <v>16</v>
      </c>
      <c r="F10461" t="s">
        <v>36</v>
      </c>
      <c r="G10461">
        <v>0</v>
      </c>
      <c r="H10461" t="s">
        <v>443</v>
      </c>
      <c r="I10461" t="s">
        <v>353</v>
      </c>
    </row>
    <row r="10462" spans="1:10" x14ac:dyDescent="0.2">
      <c r="A10462" t="s">
        <v>354</v>
      </c>
      <c r="B10462">
        <v>-3.3322999999999998E-6</v>
      </c>
      <c r="C10462" t="s">
        <v>49</v>
      </c>
      <c r="D10462" t="s">
        <v>250</v>
      </c>
      <c r="F10462" t="s">
        <v>36</v>
      </c>
      <c r="G10462">
        <v>0</v>
      </c>
      <c r="H10462" t="s">
        <v>355</v>
      </c>
      <c r="I10462" t="s">
        <v>353</v>
      </c>
    </row>
    <row r="10464" spans="1:10" s="2" customFormat="1" x14ac:dyDescent="0.2">
      <c r="A10464" s="2" t="s">
        <v>2</v>
      </c>
      <c r="B10464" s="2" t="s">
        <v>332</v>
      </c>
    </row>
    <row r="10465" spans="1:22" x14ac:dyDescent="0.2">
      <c r="A10465" t="s">
        <v>4</v>
      </c>
      <c r="B10465" t="s">
        <v>356</v>
      </c>
    </row>
    <row r="10466" spans="1:22" x14ac:dyDescent="0.2">
      <c r="A10466" t="s">
        <v>6</v>
      </c>
      <c r="B10466" t="s">
        <v>1584</v>
      </c>
    </row>
    <row r="10467" spans="1:22" x14ac:dyDescent="0.2">
      <c r="A10467" t="s">
        <v>8</v>
      </c>
      <c r="B10467">
        <v>1</v>
      </c>
    </row>
    <row r="10468" spans="1:22" x14ac:dyDescent="0.2">
      <c r="A10468" t="s">
        <v>9</v>
      </c>
      <c r="B10468" t="s">
        <v>73</v>
      </c>
    </row>
    <row r="10469" spans="1:22" x14ac:dyDescent="0.2">
      <c r="A10469" t="s">
        <v>11</v>
      </c>
      <c r="B10469" t="s">
        <v>12</v>
      </c>
    </row>
    <row r="10470" spans="1:22" x14ac:dyDescent="0.2">
      <c r="A10470" t="s">
        <v>13</v>
      </c>
      <c r="B10470" t="s">
        <v>14</v>
      </c>
    </row>
    <row r="10471" spans="1:22" x14ac:dyDescent="0.2">
      <c r="A10471" t="s">
        <v>15</v>
      </c>
      <c r="B10471" t="s">
        <v>53</v>
      </c>
    </row>
    <row r="10472" spans="1:22" x14ac:dyDescent="0.2">
      <c r="A10472" t="s">
        <v>17</v>
      </c>
    </row>
    <row r="10473" spans="1:22" s="2" customFormat="1" x14ac:dyDescent="0.2">
      <c r="A10473" s="2" t="s">
        <v>18</v>
      </c>
      <c r="B10473" s="2" t="s">
        <v>19</v>
      </c>
      <c r="C10473" s="2" t="s">
        <v>6</v>
      </c>
      <c r="D10473" s="2" t="s">
        <v>15</v>
      </c>
      <c r="E10473" s="2" t="s">
        <v>20</v>
      </c>
      <c r="F10473" s="2" t="s">
        <v>13</v>
      </c>
      <c r="G10473" s="2" t="s">
        <v>21</v>
      </c>
      <c r="H10473" s="2" t="s">
        <v>22</v>
      </c>
      <c r="I10473" s="2" t="s">
        <v>23</v>
      </c>
      <c r="J10473" s="2" t="s">
        <v>4</v>
      </c>
      <c r="K10473" s="2" t="s">
        <v>24</v>
      </c>
      <c r="L10473" s="2" t="s">
        <v>9</v>
      </c>
      <c r="M10473" s="2" t="s">
        <v>1998</v>
      </c>
      <c r="O10473" s="2" t="s">
        <v>2002</v>
      </c>
      <c r="P10473" s="2" t="s">
        <v>2003</v>
      </c>
      <c r="Q10473" s="2" t="s">
        <v>2001</v>
      </c>
      <c r="R10473" s="2" t="s">
        <v>2000</v>
      </c>
      <c r="S10473" s="2" t="s">
        <v>2004</v>
      </c>
      <c r="T10473" s="2" t="s">
        <v>1502</v>
      </c>
      <c r="U10473" s="2" t="s">
        <v>2005</v>
      </c>
      <c r="V10473" s="2" t="s">
        <v>2006</v>
      </c>
    </row>
    <row r="10474" spans="1:22" x14ac:dyDescent="0.2">
      <c r="A10474" t="s">
        <v>335</v>
      </c>
      <c r="B10474">
        <v>3.8502999999999998</v>
      </c>
      <c r="D10474" t="s">
        <v>30</v>
      </c>
      <c r="E10474" t="s">
        <v>336</v>
      </c>
      <c r="F10474" t="s">
        <v>27</v>
      </c>
      <c r="G10474">
        <v>2</v>
      </c>
      <c r="H10474">
        <v>1.348151067341848</v>
      </c>
      <c r="I10474">
        <v>4.3409845976280087E-2</v>
      </c>
      <c r="J10474" t="s">
        <v>337</v>
      </c>
    </row>
    <row r="10475" spans="1:22" x14ac:dyDescent="0.2">
      <c r="A10475" t="s">
        <v>29</v>
      </c>
      <c r="B10475">
        <v>0.25026999999999999</v>
      </c>
      <c r="D10475" t="s">
        <v>30</v>
      </c>
      <c r="E10475" t="s">
        <v>31</v>
      </c>
      <c r="F10475" t="s">
        <v>27</v>
      </c>
      <c r="G10475">
        <v>2</v>
      </c>
      <c r="H10475">
        <v>-1.385214943900327</v>
      </c>
      <c r="I10475">
        <v>2.439508208471609E-2</v>
      </c>
      <c r="J10475" t="s">
        <v>358</v>
      </c>
    </row>
    <row r="10476" spans="1:22" x14ac:dyDescent="0.2">
      <c r="A10476" t="s">
        <v>332</v>
      </c>
      <c r="B10476">
        <v>1</v>
      </c>
      <c r="C10476" t="str">
        <f>B10466</f>
        <v>AZ</v>
      </c>
      <c r="D10476" t="s">
        <v>53</v>
      </c>
      <c r="E10476" t="s">
        <v>339</v>
      </c>
      <c r="F10476" t="s">
        <v>33</v>
      </c>
      <c r="G10476">
        <v>0</v>
      </c>
      <c r="H10476">
        <v>1</v>
      </c>
      <c r="L10476" t="s">
        <v>73</v>
      </c>
      <c r="M10476">
        <f>VLOOKUP(C10476,'extension - production vol'!$B$6:$D$235,3,0)</f>
        <v>80.7</v>
      </c>
    </row>
    <row r="10477" spans="1:22" x14ac:dyDescent="0.2">
      <c r="A10477" t="s">
        <v>1434</v>
      </c>
      <c r="B10477">
        <v>9.5377999999999999E-9</v>
      </c>
      <c r="C10477" t="s">
        <v>49</v>
      </c>
      <c r="D10477" t="s">
        <v>15</v>
      </c>
      <c r="F10477" t="s">
        <v>36</v>
      </c>
      <c r="G10477">
        <v>2</v>
      </c>
      <c r="H10477">
        <v>-18.46800298604678</v>
      </c>
      <c r="I10477">
        <v>9.798894162072011E-2</v>
      </c>
      <c r="J10477" t="s">
        <v>340</v>
      </c>
      <c r="L10477" t="s">
        <v>1434</v>
      </c>
    </row>
    <row r="10478" spans="1:22" x14ac:dyDescent="0.2">
      <c r="A10478" t="s">
        <v>1435</v>
      </c>
      <c r="B10478">
        <v>5.0512999999999997E-9</v>
      </c>
      <c r="C10478" t="s">
        <v>49</v>
      </c>
      <c r="D10478" t="s">
        <v>15</v>
      </c>
      <c r="F10478" t="s">
        <v>36</v>
      </c>
      <c r="G10478">
        <v>2</v>
      </c>
      <c r="H10478">
        <v>-19.10362020104489</v>
      </c>
      <c r="I10478">
        <v>9.798894162072011E-2</v>
      </c>
      <c r="J10478" t="s">
        <v>340</v>
      </c>
      <c r="L10478" t="s">
        <v>1435</v>
      </c>
    </row>
    <row r="10479" spans="1:22" x14ac:dyDescent="0.2">
      <c r="A10479" t="s">
        <v>1439</v>
      </c>
      <c r="B10479">
        <v>2.7893999999999999E-9</v>
      </c>
      <c r="C10479" t="s">
        <v>49</v>
      </c>
      <c r="D10479" t="s">
        <v>15</v>
      </c>
      <c r="F10479" t="s">
        <v>36</v>
      </c>
      <c r="G10479">
        <v>2</v>
      </c>
      <c r="H10479">
        <v>-19.697439318003951</v>
      </c>
      <c r="I10479">
        <v>9.798894162072011E-2</v>
      </c>
      <c r="J10479" t="s">
        <v>340</v>
      </c>
      <c r="L10479" t="s">
        <v>1439</v>
      </c>
    </row>
    <row r="10480" spans="1:22" x14ac:dyDescent="0.2">
      <c r="A10480" t="s">
        <v>1440</v>
      </c>
      <c r="B10480">
        <v>5.6277000000000002E-8</v>
      </c>
      <c r="C10480" t="s">
        <v>49</v>
      </c>
      <c r="D10480" t="s">
        <v>15</v>
      </c>
      <c r="F10480" t="s">
        <v>36</v>
      </c>
      <c r="G10480">
        <v>2</v>
      </c>
      <c r="H10480">
        <v>-16.692979911025031</v>
      </c>
      <c r="I10480">
        <v>9.798894162072011E-2</v>
      </c>
      <c r="J10480" t="s">
        <v>340</v>
      </c>
      <c r="L10480" t="s">
        <v>1440</v>
      </c>
    </row>
    <row r="10481" spans="1:12" x14ac:dyDescent="0.2">
      <c r="A10481" t="s">
        <v>1441</v>
      </c>
      <c r="B10481">
        <v>4.4043E-10</v>
      </c>
      <c r="C10481" t="s">
        <v>35</v>
      </c>
      <c r="D10481" t="s">
        <v>15</v>
      </c>
      <c r="F10481" t="s">
        <v>36</v>
      </c>
      <c r="G10481">
        <v>2</v>
      </c>
      <c r="H10481">
        <v>-21.54326959350907</v>
      </c>
      <c r="I10481">
        <v>9.798894162072011E-2</v>
      </c>
      <c r="J10481" t="s">
        <v>340</v>
      </c>
      <c r="L10481" t="s">
        <v>1441</v>
      </c>
    </row>
    <row r="10482" spans="1:12" x14ac:dyDescent="0.2">
      <c r="A10482" t="s">
        <v>1442</v>
      </c>
      <c r="B10482">
        <v>7.3404E-9</v>
      </c>
      <c r="C10482" t="s">
        <v>35</v>
      </c>
      <c r="D10482" t="s">
        <v>15</v>
      </c>
      <c r="F10482" t="s">
        <v>36</v>
      </c>
      <c r="G10482">
        <v>2</v>
      </c>
      <c r="H10482">
        <v>-18.729872499892029</v>
      </c>
      <c r="I10482">
        <v>9.798894162072011E-2</v>
      </c>
      <c r="J10482" t="s">
        <v>340</v>
      </c>
      <c r="L10482" t="s">
        <v>1442</v>
      </c>
    </row>
    <row r="10483" spans="1:12" x14ac:dyDescent="0.2">
      <c r="A10483" t="s">
        <v>1452</v>
      </c>
      <c r="B10483">
        <v>3.8934000000000002E-10</v>
      </c>
      <c r="C10483" t="s">
        <v>35</v>
      </c>
      <c r="D10483" t="s">
        <v>15</v>
      </c>
      <c r="F10483" t="s">
        <v>36</v>
      </c>
      <c r="G10483">
        <v>2</v>
      </c>
      <c r="H10483">
        <v>-21.666568118067421</v>
      </c>
      <c r="I10483">
        <v>9.798894162072011E-2</v>
      </c>
      <c r="J10483" t="s">
        <v>340</v>
      </c>
      <c r="L10483" t="s">
        <v>1452</v>
      </c>
    </row>
    <row r="10484" spans="1:12" x14ac:dyDescent="0.2">
      <c r="A10484" t="s">
        <v>1453</v>
      </c>
      <c r="B10484">
        <v>4.7130000000000002E-10</v>
      </c>
      <c r="C10484" t="s">
        <v>35</v>
      </c>
      <c r="D10484" t="s">
        <v>15</v>
      </c>
      <c r="F10484" t="s">
        <v>36</v>
      </c>
      <c r="G10484">
        <v>2</v>
      </c>
      <c r="H10484">
        <v>-21.47552628199886</v>
      </c>
      <c r="I10484">
        <v>9.798894162072011E-2</v>
      </c>
      <c r="J10484" t="s">
        <v>340</v>
      </c>
      <c r="L10484" t="s">
        <v>1453</v>
      </c>
    </row>
    <row r="10485" spans="1:12" x14ac:dyDescent="0.2">
      <c r="A10485" t="s">
        <v>1454</v>
      </c>
      <c r="B10485">
        <v>6.1474000000000004E-11</v>
      </c>
      <c r="C10485" t="s">
        <v>35</v>
      </c>
      <c r="D10485" t="s">
        <v>15</v>
      </c>
      <c r="F10485" t="s">
        <v>36</v>
      </c>
      <c r="G10485">
        <v>2</v>
      </c>
      <c r="H10485">
        <v>-23.51240679473371</v>
      </c>
      <c r="I10485">
        <v>9.798894162072011E-2</v>
      </c>
      <c r="J10485" t="s">
        <v>340</v>
      </c>
      <c r="L10485" t="s">
        <v>1454</v>
      </c>
    </row>
    <row r="10486" spans="1:12" x14ac:dyDescent="0.2">
      <c r="A10486" t="s">
        <v>1455</v>
      </c>
      <c r="B10486">
        <v>1.2458999999999999E-8</v>
      </c>
      <c r="C10486" t="s">
        <v>35</v>
      </c>
      <c r="D10486" t="s">
        <v>15</v>
      </c>
      <c r="F10486" t="s">
        <v>36</v>
      </c>
      <c r="G10486">
        <v>2</v>
      </c>
      <c r="H10486">
        <v>-18.20082258362968</v>
      </c>
      <c r="I10486">
        <v>9.798894162072011E-2</v>
      </c>
      <c r="J10486" t="s">
        <v>340</v>
      </c>
      <c r="L10486" t="s">
        <v>1455</v>
      </c>
    </row>
    <row r="10487" spans="1:12" x14ac:dyDescent="0.2">
      <c r="A10487" t="s">
        <v>1456</v>
      </c>
      <c r="B10487">
        <v>6.5981999999999998E-9</v>
      </c>
      <c r="C10487" t="s">
        <v>35</v>
      </c>
      <c r="D10487" t="s">
        <v>15</v>
      </c>
      <c r="F10487" t="s">
        <v>36</v>
      </c>
      <c r="G10487">
        <v>2</v>
      </c>
      <c r="H10487">
        <v>-18.836468952383601</v>
      </c>
      <c r="I10487">
        <v>9.798894162072011E-2</v>
      </c>
      <c r="J10487" t="s">
        <v>340</v>
      </c>
      <c r="L10487" t="s">
        <v>1456</v>
      </c>
    </row>
    <row r="10488" spans="1:12" x14ac:dyDescent="0.2">
      <c r="A10488" t="s">
        <v>1461</v>
      </c>
      <c r="B10488">
        <v>1.0666E-9</v>
      </c>
      <c r="C10488" t="s">
        <v>49</v>
      </c>
      <c r="D10488" t="s">
        <v>15</v>
      </c>
      <c r="F10488" t="s">
        <v>36</v>
      </c>
      <c r="G10488">
        <v>2</v>
      </c>
      <c r="H10488">
        <v>-20.658789817762049</v>
      </c>
      <c r="I10488">
        <v>9.798894162072011E-2</v>
      </c>
      <c r="J10488" t="s">
        <v>340</v>
      </c>
      <c r="L10488" t="s">
        <v>1461</v>
      </c>
    </row>
    <row r="10489" spans="1:12" x14ac:dyDescent="0.2">
      <c r="A10489" t="s">
        <v>1457</v>
      </c>
      <c r="B10489">
        <v>1.7777000000000001E-8</v>
      </c>
      <c r="C10489" t="s">
        <v>49</v>
      </c>
      <c r="D10489" t="s">
        <v>15</v>
      </c>
      <c r="F10489" t="s">
        <v>36</v>
      </c>
      <c r="G10489">
        <v>2</v>
      </c>
      <c r="H10489">
        <v>-17.845360350005858</v>
      </c>
      <c r="I10489">
        <v>9.798894162072011E-2</v>
      </c>
      <c r="J10489" t="s">
        <v>340</v>
      </c>
      <c r="L10489" t="s">
        <v>1457</v>
      </c>
    </row>
    <row r="10490" spans="1:12" x14ac:dyDescent="0.2">
      <c r="A10490" t="s">
        <v>1462</v>
      </c>
      <c r="B10490">
        <v>5.6487000000000004E-10</v>
      </c>
      <c r="C10490" t="s">
        <v>49</v>
      </c>
      <c r="D10490" t="s">
        <v>15</v>
      </c>
      <c r="F10490" t="s">
        <v>36</v>
      </c>
      <c r="G10490">
        <v>2</v>
      </c>
      <c r="H10490">
        <v>-21.294425499752101</v>
      </c>
      <c r="I10490">
        <v>9.798894162072011E-2</v>
      </c>
      <c r="J10490" t="s">
        <v>340</v>
      </c>
      <c r="L10490" t="s">
        <v>1462</v>
      </c>
    </row>
    <row r="10491" spans="1:12" x14ac:dyDescent="0.2">
      <c r="A10491" t="s">
        <v>1458</v>
      </c>
      <c r="B10491">
        <v>9.4146000000000001E-9</v>
      </c>
      <c r="C10491" t="s">
        <v>49</v>
      </c>
      <c r="D10491" t="s">
        <v>15</v>
      </c>
      <c r="F10491" t="s">
        <v>36</v>
      </c>
      <c r="G10491">
        <v>2</v>
      </c>
      <c r="H10491">
        <v>-18.48100416113547</v>
      </c>
      <c r="I10491">
        <v>9.798894162072011E-2</v>
      </c>
      <c r="J10491" t="s">
        <v>340</v>
      </c>
      <c r="L10491" t="s">
        <v>1458</v>
      </c>
    </row>
    <row r="10492" spans="1:12" x14ac:dyDescent="0.2">
      <c r="A10492" t="s">
        <v>341</v>
      </c>
      <c r="B10492">
        <v>2.3616999999999999E-8</v>
      </c>
      <c r="C10492" t="s">
        <v>359</v>
      </c>
      <c r="D10492" t="s">
        <v>15</v>
      </c>
      <c r="F10492" t="s">
        <v>36</v>
      </c>
      <c r="G10492">
        <v>2</v>
      </c>
      <c r="H10492">
        <v>-17.561299045251399</v>
      </c>
      <c r="I10492">
        <v>9.798894162072011E-2</v>
      </c>
      <c r="J10492" t="s">
        <v>340</v>
      </c>
      <c r="L10492" t="s">
        <v>341</v>
      </c>
    </row>
    <row r="10493" spans="1:12" x14ac:dyDescent="0.2">
      <c r="A10493" t="s">
        <v>342</v>
      </c>
      <c r="B10493">
        <v>2.3616999999999999E-8</v>
      </c>
      <c r="C10493" t="s">
        <v>359</v>
      </c>
      <c r="D10493" t="s">
        <v>15</v>
      </c>
      <c r="F10493" t="s">
        <v>36</v>
      </c>
      <c r="G10493">
        <v>2</v>
      </c>
      <c r="H10493">
        <v>-17.561299045251399</v>
      </c>
      <c r="I10493">
        <v>9.798894162072011E-2</v>
      </c>
      <c r="J10493" t="s">
        <v>340</v>
      </c>
      <c r="L10493" t="s">
        <v>342</v>
      </c>
    </row>
    <row r="10494" spans="1:12" x14ac:dyDescent="0.2">
      <c r="A10494" t="s">
        <v>343</v>
      </c>
      <c r="B10494">
        <v>1.2508E-8</v>
      </c>
      <c r="C10494" t="s">
        <v>359</v>
      </c>
      <c r="D10494" t="s">
        <v>15</v>
      </c>
      <c r="F10494" t="s">
        <v>36</v>
      </c>
      <c r="G10494">
        <v>2</v>
      </c>
      <c r="H10494">
        <v>-18.196897397350821</v>
      </c>
      <c r="I10494">
        <v>9.798894162072011E-2</v>
      </c>
      <c r="J10494" t="s">
        <v>340</v>
      </c>
      <c r="L10494" t="s">
        <v>343</v>
      </c>
    </row>
    <row r="10495" spans="1:12" x14ac:dyDescent="0.2">
      <c r="A10495" t="s">
        <v>344</v>
      </c>
      <c r="B10495">
        <v>1.2508E-8</v>
      </c>
      <c r="C10495" t="s">
        <v>359</v>
      </c>
      <c r="D10495" t="s">
        <v>15</v>
      </c>
      <c r="F10495" t="s">
        <v>36</v>
      </c>
      <c r="G10495">
        <v>2</v>
      </c>
      <c r="H10495">
        <v>-18.196897397350821</v>
      </c>
      <c r="I10495">
        <v>9.798894162072011E-2</v>
      </c>
      <c r="J10495" t="s">
        <v>340</v>
      </c>
      <c r="L10495" t="s">
        <v>344</v>
      </c>
    </row>
    <row r="10496" spans="1:12" x14ac:dyDescent="0.2">
      <c r="A10496" t="s">
        <v>345</v>
      </c>
      <c r="B10496">
        <v>2.4797999999999997E-7</v>
      </c>
      <c r="C10496" t="s">
        <v>359</v>
      </c>
      <c r="D10496" t="s">
        <v>15</v>
      </c>
      <c r="F10496" t="s">
        <v>36</v>
      </c>
      <c r="G10496">
        <v>2</v>
      </c>
      <c r="H10496">
        <v>-15.20991773919472</v>
      </c>
      <c r="I10496">
        <v>9.798894162072011E-2</v>
      </c>
      <c r="J10496" t="s">
        <v>340</v>
      </c>
      <c r="L10496" t="s">
        <v>345</v>
      </c>
    </row>
    <row r="10497" spans="1:12" x14ac:dyDescent="0.2">
      <c r="A10497" t="s">
        <v>346</v>
      </c>
      <c r="B10497">
        <v>1.3133E-7</v>
      </c>
      <c r="C10497" t="s">
        <v>359</v>
      </c>
      <c r="D10497" t="s">
        <v>15</v>
      </c>
      <c r="F10497" t="s">
        <v>36</v>
      </c>
      <c r="G10497">
        <v>2</v>
      </c>
      <c r="H10497">
        <v>-15.845552597349339</v>
      </c>
      <c r="I10497">
        <v>9.798894162072011E-2</v>
      </c>
      <c r="J10497" t="s">
        <v>340</v>
      </c>
      <c r="L10497" t="s">
        <v>346</v>
      </c>
    </row>
    <row r="10498" spans="1:12" x14ac:dyDescent="0.2">
      <c r="A10498" t="s">
        <v>347</v>
      </c>
      <c r="B10498">
        <v>4.6489E-8</v>
      </c>
      <c r="C10498" t="s">
        <v>49</v>
      </c>
      <c r="D10498" t="s">
        <v>15</v>
      </c>
      <c r="F10498" t="s">
        <v>36</v>
      </c>
      <c r="G10498">
        <v>2</v>
      </c>
      <c r="H10498">
        <v>-16.884050111477411</v>
      </c>
      <c r="I10498">
        <v>9.798894162072011E-2</v>
      </c>
      <c r="J10498" t="s">
        <v>340</v>
      </c>
      <c r="L10498" t="s">
        <v>347</v>
      </c>
    </row>
    <row r="10499" spans="1:12" x14ac:dyDescent="0.2">
      <c r="A10499" t="s">
        <v>348</v>
      </c>
      <c r="B10499">
        <v>3.3766000000000001E-9</v>
      </c>
      <c r="C10499" t="s">
        <v>49</v>
      </c>
      <c r="D10499" t="s">
        <v>15</v>
      </c>
      <c r="F10499" t="s">
        <v>36</v>
      </c>
      <c r="G10499">
        <v>2</v>
      </c>
      <c r="H10499">
        <v>-19.506396550885459</v>
      </c>
      <c r="I10499">
        <v>9.798894162072011E-2</v>
      </c>
      <c r="J10499" t="s">
        <v>340</v>
      </c>
      <c r="L10499" t="s">
        <v>348</v>
      </c>
    </row>
    <row r="10500" spans="1:12" x14ac:dyDescent="0.2">
      <c r="A10500" t="s">
        <v>349</v>
      </c>
      <c r="B10500">
        <v>1.2213E-8</v>
      </c>
      <c r="C10500" t="s">
        <v>359</v>
      </c>
      <c r="D10500" t="s">
        <v>15</v>
      </c>
      <c r="F10500" t="s">
        <v>36</v>
      </c>
      <c r="G10500">
        <v>2</v>
      </c>
      <c r="H10500">
        <v>-18.220764878757461</v>
      </c>
      <c r="I10500">
        <v>9.798894162072011E-2</v>
      </c>
      <c r="J10500" t="s">
        <v>340</v>
      </c>
      <c r="L10500" t="s">
        <v>349</v>
      </c>
    </row>
    <row r="10501" spans="1:12" x14ac:dyDescent="0.2">
      <c r="A10501" t="s">
        <v>350</v>
      </c>
      <c r="B10501">
        <v>2.0354999999999999E-7</v>
      </c>
      <c r="C10501" t="s">
        <v>359</v>
      </c>
      <c r="D10501" t="s">
        <v>15</v>
      </c>
      <c r="F10501" t="s">
        <v>36</v>
      </c>
      <c r="G10501">
        <v>2</v>
      </c>
      <c r="H10501">
        <v>-15.40735416199742</v>
      </c>
      <c r="I10501">
        <v>9.798894162072011E-2</v>
      </c>
      <c r="J10501" t="s">
        <v>340</v>
      </c>
      <c r="L10501" t="s">
        <v>350</v>
      </c>
    </row>
    <row r="10502" spans="1:12" x14ac:dyDescent="0.2">
      <c r="A10502" t="s">
        <v>351</v>
      </c>
      <c r="B10502">
        <v>6.4681999999999996E-9</v>
      </c>
      <c r="C10502" t="s">
        <v>359</v>
      </c>
      <c r="D10502" t="s">
        <v>15</v>
      </c>
      <c r="F10502" t="s">
        <v>36</v>
      </c>
      <c r="G10502">
        <v>2</v>
      </c>
      <c r="H10502">
        <v>-18.856367974250119</v>
      </c>
      <c r="I10502">
        <v>9.798894162072011E-2</v>
      </c>
      <c r="J10502" t="s">
        <v>340</v>
      </c>
      <c r="L10502" t="s">
        <v>351</v>
      </c>
    </row>
    <row r="10503" spans="1:12" x14ac:dyDescent="0.2">
      <c r="A10503" t="s">
        <v>352</v>
      </c>
      <c r="B10503">
        <v>1.078E-7</v>
      </c>
      <c r="C10503" t="s">
        <v>359</v>
      </c>
      <c r="D10503" t="s">
        <v>15</v>
      </c>
      <c r="F10503" t="s">
        <v>36</v>
      </c>
      <c r="G10503">
        <v>2</v>
      </c>
      <c r="H10503">
        <v>-16.042988178471511</v>
      </c>
      <c r="I10503">
        <v>9.798894162072011E-2</v>
      </c>
      <c r="J10503" t="s">
        <v>340</v>
      </c>
      <c r="L10503" t="s">
        <v>352</v>
      </c>
    </row>
    <row r="10504" spans="1:12" x14ac:dyDescent="0.2">
      <c r="A10504" t="s">
        <v>442</v>
      </c>
      <c r="B10504">
        <v>2.0720999999999999E-3</v>
      </c>
      <c r="C10504" t="s">
        <v>42</v>
      </c>
      <c r="D10504" t="s">
        <v>16</v>
      </c>
      <c r="F10504" t="s">
        <v>36</v>
      </c>
      <c r="G10504">
        <v>2</v>
      </c>
      <c r="H10504">
        <v>-6.1791926932012373</v>
      </c>
      <c r="I10504">
        <v>4.3409845976280087E-2</v>
      </c>
      <c r="J10504" t="s">
        <v>353</v>
      </c>
      <c r="L10504" t="s">
        <v>443</v>
      </c>
    </row>
    <row r="10505" spans="1:12" x14ac:dyDescent="0.2">
      <c r="A10505" t="s">
        <v>354</v>
      </c>
      <c r="B10505">
        <v>-1.8648999999999999E-6</v>
      </c>
      <c r="C10505" t="s">
        <v>49</v>
      </c>
      <c r="D10505" t="s">
        <v>250</v>
      </c>
      <c r="F10505" t="s">
        <v>36</v>
      </c>
      <c r="G10505">
        <v>2</v>
      </c>
      <c r="H10505">
        <v>-13.19230312560901</v>
      </c>
      <c r="I10505">
        <v>4.3409845976280087E-2</v>
      </c>
      <c r="J10505" t="s">
        <v>353</v>
      </c>
      <c r="K10505" t="b">
        <v>1</v>
      </c>
      <c r="L10505" t="s">
        <v>355</v>
      </c>
    </row>
    <row r="10507" spans="1:12" s="2" customFormat="1" x14ac:dyDescent="0.2">
      <c r="A10507" s="2" t="s">
        <v>2</v>
      </c>
      <c r="B10507" s="2" t="s">
        <v>1459</v>
      </c>
    </row>
    <row r="10508" spans="1:12" x14ac:dyDescent="0.2">
      <c r="A10508" t="s">
        <v>4</v>
      </c>
      <c r="B10508" t="s">
        <v>404</v>
      </c>
    </row>
    <row r="10509" spans="1:12" x14ac:dyDescent="0.2">
      <c r="A10509" t="s">
        <v>6</v>
      </c>
      <c r="B10509" t="s">
        <v>1633</v>
      </c>
    </row>
    <row r="10510" spans="1:12" x14ac:dyDescent="0.2">
      <c r="A10510" t="s">
        <v>8</v>
      </c>
      <c r="B10510">
        <v>1</v>
      </c>
    </row>
    <row r="10511" spans="1:12" x14ac:dyDescent="0.2">
      <c r="A10511" t="s">
        <v>9</v>
      </c>
      <c r="B10511" t="s">
        <v>73</v>
      </c>
    </row>
    <row r="10512" spans="1:12" x14ac:dyDescent="0.2">
      <c r="A10512" t="s">
        <v>11</v>
      </c>
      <c r="B10512" t="s">
        <v>12</v>
      </c>
    </row>
    <row r="10513" spans="1:19" x14ac:dyDescent="0.2">
      <c r="A10513" t="s">
        <v>13</v>
      </c>
      <c r="B10513" t="s">
        <v>14</v>
      </c>
    </row>
    <row r="10514" spans="1:19" x14ac:dyDescent="0.2">
      <c r="A10514" t="s">
        <v>15</v>
      </c>
      <c r="B10514" t="s">
        <v>53</v>
      </c>
    </row>
    <row r="10515" spans="1:19" x14ac:dyDescent="0.2">
      <c r="A10515" t="s">
        <v>17</v>
      </c>
    </row>
    <row r="10516" spans="1:19" s="2" customFormat="1" x14ac:dyDescent="0.2">
      <c r="A10516" s="2" t="s">
        <v>18</v>
      </c>
      <c r="B10516" s="2" t="s">
        <v>19</v>
      </c>
      <c r="C10516" s="2" t="s">
        <v>6</v>
      </c>
      <c r="D10516" s="2" t="s">
        <v>15</v>
      </c>
      <c r="E10516" s="2" t="s">
        <v>20</v>
      </c>
      <c r="F10516" s="2" t="s">
        <v>13</v>
      </c>
      <c r="G10516" s="2" t="s">
        <v>21</v>
      </c>
      <c r="H10516" s="2" t="s">
        <v>9</v>
      </c>
      <c r="I10516" s="2" t="s">
        <v>4</v>
      </c>
      <c r="J10516" s="2" t="s">
        <v>1925</v>
      </c>
      <c r="K10516" s="2" t="s">
        <v>1998</v>
      </c>
      <c r="L10516" s="2" t="s">
        <v>2002</v>
      </c>
      <c r="M10516" s="2" t="s">
        <v>2001</v>
      </c>
      <c r="O10516" s="2" t="s">
        <v>2000</v>
      </c>
      <c r="P10516" s="2" t="s">
        <v>2004</v>
      </c>
      <c r="Q10516" s="2" t="s">
        <v>1502</v>
      </c>
      <c r="R10516" s="2" t="s">
        <v>2005</v>
      </c>
      <c r="S10516" s="2" t="s">
        <v>2006</v>
      </c>
    </row>
    <row r="10517" spans="1:19" x14ac:dyDescent="0.2">
      <c r="A10517" t="s">
        <v>335</v>
      </c>
      <c r="B10517">
        <v>3.8502999999999998</v>
      </c>
      <c r="D10517" t="s">
        <v>30</v>
      </c>
      <c r="E10517" t="s">
        <v>336</v>
      </c>
      <c r="F10517" t="s">
        <v>27</v>
      </c>
      <c r="G10517">
        <v>0</v>
      </c>
      <c r="I10517" t="s">
        <v>337</v>
      </c>
    </row>
    <row r="10518" spans="1:19" x14ac:dyDescent="0.2">
      <c r="A10518" t="s">
        <v>29</v>
      </c>
      <c r="B10518">
        <v>0.25026999999999999</v>
      </c>
      <c r="D10518" t="s">
        <v>30</v>
      </c>
      <c r="E10518" t="s">
        <v>31</v>
      </c>
      <c r="F10518" t="s">
        <v>27</v>
      </c>
      <c r="G10518">
        <v>0</v>
      </c>
      <c r="I10518" t="s">
        <v>338</v>
      </c>
    </row>
    <row r="10519" spans="1:19" x14ac:dyDescent="0.2">
      <c r="A10519" t="s">
        <v>1459</v>
      </c>
      <c r="B10519">
        <v>1</v>
      </c>
      <c r="C10519" t="str">
        <f>B10509</f>
        <v>CO</v>
      </c>
      <c r="D10519" t="s">
        <v>53</v>
      </c>
      <c r="E10519" t="s">
        <v>339</v>
      </c>
      <c r="F10519" t="s">
        <v>33</v>
      </c>
      <c r="G10519">
        <v>0</v>
      </c>
      <c r="H10519" t="s">
        <v>73</v>
      </c>
      <c r="J10519">
        <f>VLOOKUP(C10519,'extension - production vol'!$B$6:$D$235,3,0)</f>
        <v>29</v>
      </c>
    </row>
    <row r="10520" spans="1:19" x14ac:dyDescent="0.2">
      <c r="A10520" t="s">
        <v>1439</v>
      </c>
      <c r="B10520">
        <v>6.4265290829504533E-9</v>
      </c>
      <c r="C10520" t="s">
        <v>49</v>
      </c>
      <c r="D10520" t="s">
        <v>15</v>
      </c>
      <c r="F10520" t="s">
        <v>36</v>
      </c>
      <c r="G10520">
        <v>0</v>
      </c>
      <c r="H10520" t="s">
        <v>1439</v>
      </c>
      <c r="I10520" t="s">
        <v>340</v>
      </c>
    </row>
    <row r="10521" spans="1:19" x14ac:dyDescent="0.2">
      <c r="A10521" t="s">
        <v>1440</v>
      </c>
      <c r="B10521">
        <v>7.9051994914169298E-8</v>
      </c>
      <c r="C10521" t="s">
        <v>49</v>
      </c>
      <c r="D10521" t="s">
        <v>15</v>
      </c>
      <c r="F10521" t="s">
        <v>36</v>
      </c>
      <c r="G10521">
        <v>0</v>
      </c>
      <c r="H10521" t="s">
        <v>1440</v>
      </c>
      <c r="I10521" t="s">
        <v>340</v>
      </c>
    </row>
    <row r="10522" spans="1:19" x14ac:dyDescent="0.2">
      <c r="A10522" t="s">
        <v>1441</v>
      </c>
      <c r="B10522">
        <v>4.3905136743696912E-9</v>
      </c>
      <c r="C10522" t="s">
        <v>35</v>
      </c>
      <c r="D10522" t="s">
        <v>15</v>
      </c>
      <c r="F10522" t="s">
        <v>36</v>
      </c>
      <c r="G10522">
        <v>0</v>
      </c>
      <c r="H10522" t="s">
        <v>1441</v>
      </c>
      <c r="I10522" t="s">
        <v>340</v>
      </c>
    </row>
    <row r="10523" spans="1:19" x14ac:dyDescent="0.2">
      <c r="A10523" t="s">
        <v>1442</v>
      </c>
      <c r="B10523">
        <v>1.0521308675626849E-7</v>
      </c>
      <c r="C10523" t="s">
        <v>35</v>
      </c>
      <c r="D10523" t="s">
        <v>15</v>
      </c>
      <c r="F10523" t="s">
        <v>36</v>
      </c>
      <c r="G10523">
        <v>0</v>
      </c>
      <c r="H10523" t="s">
        <v>1442</v>
      </c>
      <c r="I10523" t="s">
        <v>340</v>
      </c>
    </row>
    <row r="10524" spans="1:19" x14ac:dyDescent="0.2">
      <c r="A10524" t="s">
        <v>341</v>
      </c>
      <c r="B10524">
        <v>2.1036182300075951E-7</v>
      </c>
      <c r="C10524" t="s">
        <v>35</v>
      </c>
      <c r="D10524" t="s">
        <v>15</v>
      </c>
      <c r="F10524" t="s">
        <v>36</v>
      </c>
      <c r="G10524">
        <v>0</v>
      </c>
      <c r="H10524" t="s">
        <v>341</v>
      </c>
      <c r="I10524" t="s">
        <v>340</v>
      </c>
    </row>
    <row r="10525" spans="1:19" x14ac:dyDescent="0.2">
      <c r="A10525" t="s">
        <v>342</v>
      </c>
      <c r="B10525">
        <v>2.1036182300075951E-7</v>
      </c>
      <c r="C10525" t="s">
        <v>35</v>
      </c>
      <c r="D10525" t="s">
        <v>15</v>
      </c>
      <c r="F10525" t="s">
        <v>36</v>
      </c>
      <c r="G10525">
        <v>0</v>
      </c>
      <c r="H10525" t="s">
        <v>342</v>
      </c>
      <c r="I10525" t="s">
        <v>340</v>
      </c>
    </row>
    <row r="10526" spans="1:19" x14ac:dyDescent="0.2">
      <c r="A10526" t="s">
        <v>343</v>
      </c>
      <c r="B10526">
        <v>1.161457169463653E-7</v>
      </c>
      <c r="C10526" t="s">
        <v>35</v>
      </c>
      <c r="D10526" t="s">
        <v>15</v>
      </c>
      <c r="F10526" t="s">
        <v>36</v>
      </c>
      <c r="G10526">
        <v>0</v>
      </c>
      <c r="H10526" t="s">
        <v>343</v>
      </c>
      <c r="I10526" t="s">
        <v>340</v>
      </c>
    </row>
    <row r="10527" spans="1:19" x14ac:dyDescent="0.2">
      <c r="A10527" t="s">
        <v>344</v>
      </c>
      <c r="B10527">
        <v>1.161457169463653E-7</v>
      </c>
      <c r="C10527" t="s">
        <v>35</v>
      </c>
      <c r="D10527" t="s">
        <v>15</v>
      </c>
      <c r="F10527" t="s">
        <v>36</v>
      </c>
      <c r="G10527">
        <v>0</v>
      </c>
      <c r="H10527" t="s">
        <v>344</v>
      </c>
      <c r="I10527" t="s">
        <v>340</v>
      </c>
    </row>
    <row r="10528" spans="1:19" x14ac:dyDescent="0.2">
      <c r="A10528" t="s">
        <v>345</v>
      </c>
      <c r="B10528">
        <v>2.1895696433061281E-6</v>
      </c>
      <c r="C10528" t="s">
        <v>35</v>
      </c>
      <c r="D10528" t="s">
        <v>15</v>
      </c>
      <c r="F10528" t="s">
        <v>36</v>
      </c>
      <c r="G10528">
        <v>0</v>
      </c>
      <c r="H10528" t="s">
        <v>345</v>
      </c>
      <c r="I10528" t="s">
        <v>340</v>
      </c>
    </row>
    <row r="10529" spans="1:9" x14ac:dyDescent="0.2">
      <c r="A10529" t="s">
        <v>346</v>
      </c>
      <c r="B10529">
        <v>1.2113722961667671E-6</v>
      </c>
      <c r="C10529" t="s">
        <v>35</v>
      </c>
      <c r="D10529" t="s">
        <v>15</v>
      </c>
      <c r="F10529" t="s">
        <v>36</v>
      </c>
      <c r="G10529">
        <v>0</v>
      </c>
      <c r="H10529" t="s">
        <v>346</v>
      </c>
      <c r="I10529" t="s">
        <v>340</v>
      </c>
    </row>
    <row r="10530" spans="1:9" x14ac:dyDescent="0.2">
      <c r="A10530" t="s">
        <v>347</v>
      </c>
      <c r="B10530">
        <v>1.5412295411323661E-7</v>
      </c>
      <c r="C10530" t="s">
        <v>49</v>
      </c>
      <c r="D10530" t="s">
        <v>15</v>
      </c>
      <c r="F10530" t="s">
        <v>36</v>
      </c>
      <c r="G10530">
        <v>0</v>
      </c>
      <c r="H10530" t="s">
        <v>347</v>
      </c>
      <c r="I10530" t="s">
        <v>340</v>
      </c>
    </row>
    <row r="10531" spans="1:9" x14ac:dyDescent="0.2">
      <c r="A10531" t="s">
        <v>348</v>
      </c>
      <c r="B10531">
        <v>3.281510868019834E-9</v>
      </c>
      <c r="C10531" t="s">
        <v>49</v>
      </c>
      <c r="D10531" t="s">
        <v>15</v>
      </c>
      <c r="F10531" t="s">
        <v>36</v>
      </c>
      <c r="G10531">
        <v>0</v>
      </c>
      <c r="H10531" t="s">
        <v>348</v>
      </c>
      <c r="I10531" t="s">
        <v>340</v>
      </c>
    </row>
    <row r="10532" spans="1:9" x14ac:dyDescent="0.2">
      <c r="A10532" t="s">
        <v>349</v>
      </c>
      <c r="B10532">
        <v>9.554485716244923E-8</v>
      </c>
      <c r="C10532" t="s">
        <v>35</v>
      </c>
      <c r="D10532" t="s">
        <v>15</v>
      </c>
      <c r="F10532" t="s">
        <v>36</v>
      </c>
      <c r="G10532">
        <v>0</v>
      </c>
      <c r="H10532" t="s">
        <v>349</v>
      </c>
      <c r="I10532" t="s">
        <v>340</v>
      </c>
    </row>
    <row r="10533" spans="1:9" x14ac:dyDescent="0.2">
      <c r="A10533" t="s">
        <v>350</v>
      </c>
      <c r="B10533">
        <v>2.2976263270017552E-6</v>
      </c>
      <c r="C10533" t="s">
        <v>35</v>
      </c>
      <c r="D10533" t="s">
        <v>15</v>
      </c>
      <c r="F10533" t="s">
        <v>36</v>
      </c>
      <c r="G10533">
        <v>0</v>
      </c>
      <c r="H10533" t="s">
        <v>350</v>
      </c>
      <c r="I10533" t="s">
        <v>340</v>
      </c>
    </row>
    <row r="10534" spans="1:9" x14ac:dyDescent="0.2">
      <c r="A10534" t="s">
        <v>351</v>
      </c>
      <c r="B10534">
        <v>5.3061518888431617E-8</v>
      </c>
      <c r="C10534" t="s">
        <v>35</v>
      </c>
      <c r="D10534" t="s">
        <v>15</v>
      </c>
      <c r="F10534" t="s">
        <v>36</v>
      </c>
      <c r="G10534">
        <v>0</v>
      </c>
      <c r="H10534" t="s">
        <v>351</v>
      </c>
      <c r="I10534" t="s">
        <v>340</v>
      </c>
    </row>
    <row r="10535" spans="1:9" x14ac:dyDescent="0.2">
      <c r="A10535" t="s">
        <v>352</v>
      </c>
      <c r="B10535">
        <v>1.2739314288326559E-6</v>
      </c>
      <c r="C10535" t="s">
        <v>35</v>
      </c>
      <c r="D10535" t="s">
        <v>15</v>
      </c>
      <c r="F10535" t="s">
        <v>36</v>
      </c>
      <c r="G10535">
        <v>0</v>
      </c>
      <c r="H10535" t="s">
        <v>352</v>
      </c>
      <c r="I10535" t="s">
        <v>340</v>
      </c>
    </row>
    <row r="10536" spans="1:9" x14ac:dyDescent="0.2">
      <c r="A10536" t="s">
        <v>442</v>
      </c>
      <c r="B10536">
        <v>3.7025999999999999E-3</v>
      </c>
      <c r="C10536" t="s">
        <v>42</v>
      </c>
      <c r="D10536" t="s">
        <v>16</v>
      </c>
      <c r="F10536" t="s">
        <v>36</v>
      </c>
      <c r="G10536">
        <v>0</v>
      </c>
      <c r="H10536" t="s">
        <v>443</v>
      </c>
      <c r="I10536" t="s">
        <v>353</v>
      </c>
    </row>
    <row r="10537" spans="1:9" x14ac:dyDescent="0.2">
      <c r="A10537" t="s">
        <v>354</v>
      </c>
      <c r="B10537">
        <v>-3.3322999999999998E-6</v>
      </c>
      <c r="C10537" t="s">
        <v>49</v>
      </c>
      <c r="D10537" t="s">
        <v>250</v>
      </c>
      <c r="F10537" t="s">
        <v>36</v>
      </c>
      <c r="G10537">
        <v>0</v>
      </c>
      <c r="H10537" t="s">
        <v>355</v>
      </c>
      <c r="I10537" t="s">
        <v>353</v>
      </c>
    </row>
    <row r="10539" spans="1:9" s="2" customFormat="1" x14ac:dyDescent="0.2">
      <c r="A10539" s="2" t="s">
        <v>2</v>
      </c>
      <c r="B10539" s="2" t="s">
        <v>1460</v>
      </c>
    </row>
    <row r="10540" spans="1:9" x14ac:dyDescent="0.2">
      <c r="A10540" t="s">
        <v>4</v>
      </c>
      <c r="B10540" t="s">
        <v>404</v>
      </c>
    </row>
    <row r="10541" spans="1:9" x14ac:dyDescent="0.2">
      <c r="A10541" t="s">
        <v>6</v>
      </c>
      <c r="B10541" t="s">
        <v>1633</v>
      </c>
    </row>
    <row r="10542" spans="1:9" x14ac:dyDescent="0.2">
      <c r="A10542" t="s">
        <v>8</v>
      </c>
      <c r="B10542">
        <v>1</v>
      </c>
    </row>
    <row r="10543" spans="1:9" x14ac:dyDescent="0.2">
      <c r="A10543" t="s">
        <v>9</v>
      </c>
      <c r="B10543" t="s">
        <v>73</v>
      </c>
    </row>
    <row r="10544" spans="1:9" x14ac:dyDescent="0.2">
      <c r="A10544" t="s">
        <v>11</v>
      </c>
      <c r="B10544" t="s">
        <v>12</v>
      </c>
    </row>
    <row r="10545" spans="1:19" x14ac:dyDescent="0.2">
      <c r="A10545" t="s">
        <v>13</v>
      </c>
      <c r="B10545" t="s">
        <v>14</v>
      </c>
    </row>
    <row r="10546" spans="1:19" x14ac:dyDescent="0.2">
      <c r="A10546" t="s">
        <v>15</v>
      </c>
      <c r="B10546" t="s">
        <v>53</v>
      </c>
    </row>
    <row r="10547" spans="1:19" x14ac:dyDescent="0.2">
      <c r="A10547" t="s">
        <v>17</v>
      </c>
    </row>
    <row r="10548" spans="1:19" s="2" customFormat="1" x14ac:dyDescent="0.2">
      <c r="A10548" s="2" t="s">
        <v>18</v>
      </c>
      <c r="B10548" s="2" t="s">
        <v>19</v>
      </c>
      <c r="C10548" s="2" t="s">
        <v>6</v>
      </c>
      <c r="D10548" s="2" t="s">
        <v>15</v>
      </c>
      <c r="E10548" s="2" t="s">
        <v>20</v>
      </c>
      <c r="F10548" s="2" t="s">
        <v>13</v>
      </c>
      <c r="G10548" s="2" t="s">
        <v>21</v>
      </c>
      <c r="H10548" s="2" t="s">
        <v>9</v>
      </c>
      <c r="I10548" s="2" t="s">
        <v>4</v>
      </c>
      <c r="J10548" s="2" t="s">
        <v>1925</v>
      </c>
      <c r="K10548" s="2" t="s">
        <v>1998</v>
      </c>
      <c r="L10548" s="2" t="s">
        <v>2002</v>
      </c>
      <c r="M10548" s="2" t="s">
        <v>2001</v>
      </c>
      <c r="O10548" s="2" t="s">
        <v>2000</v>
      </c>
      <c r="P10548" s="2" t="s">
        <v>2004</v>
      </c>
      <c r="Q10548" s="2" t="s">
        <v>1502</v>
      </c>
      <c r="R10548" s="2" t="s">
        <v>2005</v>
      </c>
      <c r="S10548" s="2" t="s">
        <v>2006</v>
      </c>
    </row>
    <row r="10549" spans="1:19" x14ac:dyDescent="0.2">
      <c r="A10549" t="s">
        <v>335</v>
      </c>
      <c r="B10549">
        <v>3.8502999999999998</v>
      </c>
      <c r="D10549" t="s">
        <v>30</v>
      </c>
      <c r="E10549" t="s">
        <v>336</v>
      </c>
      <c r="F10549" t="s">
        <v>27</v>
      </c>
      <c r="G10549">
        <v>0</v>
      </c>
      <c r="I10549" t="s">
        <v>337</v>
      </c>
    </row>
    <row r="10550" spans="1:19" x14ac:dyDescent="0.2">
      <c r="A10550" t="s">
        <v>29</v>
      </c>
      <c r="B10550">
        <v>0.25026999999999999</v>
      </c>
      <c r="D10550" t="s">
        <v>30</v>
      </c>
      <c r="E10550" t="s">
        <v>31</v>
      </c>
      <c r="F10550" t="s">
        <v>27</v>
      </c>
      <c r="G10550">
        <v>0</v>
      </c>
      <c r="I10550" t="s">
        <v>338</v>
      </c>
    </row>
    <row r="10551" spans="1:19" x14ac:dyDescent="0.2">
      <c r="A10551" t="s">
        <v>1460</v>
      </c>
      <c r="B10551">
        <v>1</v>
      </c>
      <c r="C10551" t="str">
        <f>B10541</f>
        <v>CO</v>
      </c>
      <c r="D10551" t="s">
        <v>53</v>
      </c>
      <c r="E10551" t="s">
        <v>339</v>
      </c>
      <c r="F10551" t="s">
        <v>33</v>
      </c>
      <c r="G10551">
        <v>0</v>
      </c>
      <c r="H10551" t="s">
        <v>73</v>
      </c>
      <c r="J10551">
        <f>VLOOKUP(C10551,'extension - production vol'!$B$6:$D$235,3,0)</f>
        <v>29</v>
      </c>
    </row>
    <row r="10552" spans="1:19" x14ac:dyDescent="0.2">
      <c r="A10552" t="s">
        <v>1434</v>
      </c>
      <c r="B10552">
        <v>3.3521534714391271E-8</v>
      </c>
      <c r="C10552" t="s">
        <v>49</v>
      </c>
      <c r="D10552" t="s">
        <v>15</v>
      </c>
      <c r="F10552" t="s">
        <v>36</v>
      </c>
      <c r="G10552">
        <v>0</v>
      </c>
      <c r="H10552" t="s">
        <v>1434</v>
      </c>
      <c r="I10552" t="s">
        <v>340</v>
      </c>
    </row>
    <row r="10553" spans="1:19" x14ac:dyDescent="0.2">
      <c r="A10553" t="s">
        <v>1435</v>
      </c>
      <c r="B10553">
        <v>1.7708617649119798E-8</v>
      </c>
      <c r="C10553" t="s">
        <v>49</v>
      </c>
      <c r="D10553" t="s">
        <v>15</v>
      </c>
      <c r="F10553" t="s">
        <v>36</v>
      </c>
      <c r="G10553">
        <v>0</v>
      </c>
      <c r="H10553" t="s">
        <v>1435</v>
      </c>
      <c r="I10553" t="s">
        <v>340</v>
      </c>
    </row>
    <row r="10554" spans="1:19" x14ac:dyDescent="0.2">
      <c r="A10554" t="s">
        <v>1452</v>
      </c>
      <c r="B10554">
        <v>3.0570455872195341E-10</v>
      </c>
      <c r="C10554" t="s">
        <v>35</v>
      </c>
      <c r="D10554" t="s">
        <v>15</v>
      </c>
      <c r="F10554" t="s">
        <v>36</v>
      </c>
      <c r="G10554">
        <v>0</v>
      </c>
      <c r="H10554" t="s">
        <v>1452</v>
      </c>
      <c r="I10554" t="s">
        <v>340</v>
      </c>
    </row>
    <row r="10555" spans="1:19" x14ac:dyDescent="0.2">
      <c r="A10555" t="s">
        <v>1453</v>
      </c>
      <c r="B10555">
        <v>3.7018911407736551E-10</v>
      </c>
      <c r="C10555" t="s">
        <v>35</v>
      </c>
      <c r="D10555" t="s">
        <v>15</v>
      </c>
      <c r="F10555" t="s">
        <v>36</v>
      </c>
      <c r="G10555">
        <v>0</v>
      </c>
      <c r="H10555" t="s">
        <v>1453</v>
      </c>
      <c r="I10555" t="s">
        <v>340</v>
      </c>
    </row>
    <row r="10556" spans="1:19" x14ac:dyDescent="0.2">
      <c r="A10556" t="s">
        <v>1454</v>
      </c>
      <c r="B10556">
        <v>4.824400067330827E-11</v>
      </c>
      <c r="C10556" t="s">
        <v>35</v>
      </c>
      <c r="D10556" t="s">
        <v>15</v>
      </c>
      <c r="F10556" t="s">
        <v>36</v>
      </c>
      <c r="G10556">
        <v>0</v>
      </c>
      <c r="H10556" t="s">
        <v>1454</v>
      </c>
      <c r="I10556" t="s">
        <v>340</v>
      </c>
    </row>
    <row r="10557" spans="1:19" x14ac:dyDescent="0.2">
      <c r="A10557" t="s">
        <v>1455</v>
      </c>
      <c r="B10557">
        <v>9.7920991465625702E-9</v>
      </c>
      <c r="C10557" t="s">
        <v>35</v>
      </c>
      <c r="D10557" t="s">
        <v>15</v>
      </c>
      <c r="F10557" t="s">
        <v>36</v>
      </c>
      <c r="G10557">
        <v>0</v>
      </c>
      <c r="H10557" t="s">
        <v>1455</v>
      </c>
      <c r="I10557" t="s">
        <v>340</v>
      </c>
    </row>
    <row r="10558" spans="1:19" x14ac:dyDescent="0.2">
      <c r="A10558" t="s">
        <v>1456</v>
      </c>
      <c r="B10558">
        <v>5.1826475970831156E-9</v>
      </c>
      <c r="C10558" t="s">
        <v>35</v>
      </c>
      <c r="D10558" t="s">
        <v>15</v>
      </c>
      <c r="F10558" t="s">
        <v>36</v>
      </c>
      <c r="G10558">
        <v>0</v>
      </c>
      <c r="H10558" t="s">
        <v>1456</v>
      </c>
      <c r="I10558" t="s">
        <v>340</v>
      </c>
    </row>
    <row r="10559" spans="1:19" x14ac:dyDescent="0.2">
      <c r="A10559" t="s">
        <v>1461</v>
      </c>
      <c r="B10559">
        <v>5.3404337904433668E-9</v>
      </c>
      <c r="C10559" t="s">
        <v>49</v>
      </c>
      <c r="D10559" t="s">
        <v>15</v>
      </c>
      <c r="F10559" t="s">
        <v>36</v>
      </c>
      <c r="G10559">
        <v>0</v>
      </c>
      <c r="H10559" t="s">
        <v>1461</v>
      </c>
      <c r="I10559" t="s">
        <v>340</v>
      </c>
    </row>
    <row r="10560" spans="1:19" x14ac:dyDescent="0.2">
      <c r="A10560" t="s">
        <v>1457</v>
      </c>
      <c r="B10560">
        <v>6.2434324500307844E-8</v>
      </c>
      <c r="C10560" t="s">
        <v>49</v>
      </c>
      <c r="D10560" t="s">
        <v>15</v>
      </c>
      <c r="F10560" t="s">
        <v>36</v>
      </c>
      <c r="G10560">
        <v>0</v>
      </c>
      <c r="H10560" t="s">
        <v>1457</v>
      </c>
      <c r="I10560" t="s">
        <v>340</v>
      </c>
    </row>
    <row r="10561" spans="1:22" x14ac:dyDescent="0.2">
      <c r="A10561" t="s">
        <v>1462</v>
      </c>
      <c r="B10561">
        <v>1.9816111689228142E-9</v>
      </c>
      <c r="C10561" t="s">
        <v>49</v>
      </c>
      <c r="D10561" t="s">
        <v>15</v>
      </c>
      <c r="F10561" t="s">
        <v>36</v>
      </c>
      <c r="G10561">
        <v>0</v>
      </c>
      <c r="H10561" t="s">
        <v>1462</v>
      </c>
      <c r="I10561" t="s">
        <v>340</v>
      </c>
    </row>
    <row r="10562" spans="1:22" x14ac:dyDescent="0.2">
      <c r="A10562" t="s">
        <v>1458</v>
      </c>
      <c r="B10562">
        <v>3.3001000093019847E-8</v>
      </c>
      <c r="C10562" t="s">
        <v>49</v>
      </c>
      <c r="D10562" t="s">
        <v>15</v>
      </c>
      <c r="F10562" t="s">
        <v>36</v>
      </c>
      <c r="G10562">
        <v>0</v>
      </c>
      <c r="H10562" t="s">
        <v>1458</v>
      </c>
      <c r="I10562" t="s">
        <v>340</v>
      </c>
    </row>
    <row r="10563" spans="1:22" x14ac:dyDescent="0.2">
      <c r="A10563" t="s">
        <v>442</v>
      </c>
      <c r="B10563">
        <v>3.7025999999999999E-3</v>
      </c>
      <c r="C10563" t="s">
        <v>42</v>
      </c>
      <c r="D10563" t="s">
        <v>16</v>
      </c>
      <c r="F10563" t="s">
        <v>36</v>
      </c>
      <c r="G10563">
        <v>0</v>
      </c>
      <c r="H10563" t="s">
        <v>443</v>
      </c>
      <c r="I10563" t="s">
        <v>353</v>
      </c>
    </row>
    <row r="10564" spans="1:22" x14ac:dyDescent="0.2">
      <c r="A10564" t="s">
        <v>354</v>
      </c>
      <c r="B10564">
        <v>-3.3322999999999998E-6</v>
      </c>
      <c r="C10564" t="s">
        <v>49</v>
      </c>
      <c r="D10564" t="s">
        <v>250</v>
      </c>
      <c r="F10564" t="s">
        <v>36</v>
      </c>
      <c r="G10564">
        <v>0</v>
      </c>
      <c r="H10564" t="s">
        <v>355</v>
      </c>
      <c r="I10564" t="s">
        <v>353</v>
      </c>
    </row>
    <row r="10566" spans="1:22" s="2" customFormat="1" x14ac:dyDescent="0.2">
      <c r="A10566" s="2" t="s">
        <v>2</v>
      </c>
      <c r="B10566" s="2" t="s">
        <v>332</v>
      </c>
    </row>
    <row r="10567" spans="1:22" x14ac:dyDescent="0.2">
      <c r="A10567" t="s">
        <v>4</v>
      </c>
      <c r="B10567" t="s">
        <v>356</v>
      </c>
    </row>
    <row r="10568" spans="1:22" x14ac:dyDescent="0.2">
      <c r="A10568" t="s">
        <v>6</v>
      </c>
      <c r="B10568" t="s">
        <v>1633</v>
      </c>
    </row>
    <row r="10569" spans="1:22" x14ac:dyDescent="0.2">
      <c r="A10569" t="s">
        <v>8</v>
      </c>
      <c r="B10569">
        <v>1</v>
      </c>
    </row>
    <row r="10570" spans="1:22" x14ac:dyDescent="0.2">
      <c r="A10570" t="s">
        <v>9</v>
      </c>
      <c r="B10570" t="s">
        <v>73</v>
      </c>
    </row>
    <row r="10571" spans="1:22" x14ac:dyDescent="0.2">
      <c r="A10571" t="s">
        <v>11</v>
      </c>
      <c r="B10571" t="s">
        <v>12</v>
      </c>
    </row>
    <row r="10572" spans="1:22" x14ac:dyDescent="0.2">
      <c r="A10572" t="s">
        <v>13</v>
      </c>
      <c r="B10572" t="s">
        <v>14</v>
      </c>
    </row>
    <row r="10573" spans="1:22" x14ac:dyDescent="0.2">
      <c r="A10573" t="s">
        <v>15</v>
      </c>
      <c r="B10573" t="s">
        <v>53</v>
      </c>
    </row>
    <row r="10574" spans="1:22" x14ac:dyDescent="0.2">
      <c r="A10574" t="s">
        <v>17</v>
      </c>
    </row>
    <row r="10575" spans="1:22" s="2" customFormat="1" x14ac:dyDescent="0.2">
      <c r="A10575" s="2" t="s">
        <v>18</v>
      </c>
      <c r="B10575" s="2" t="s">
        <v>19</v>
      </c>
      <c r="C10575" s="2" t="s">
        <v>6</v>
      </c>
      <c r="D10575" s="2" t="s">
        <v>15</v>
      </c>
      <c r="E10575" s="2" t="s">
        <v>20</v>
      </c>
      <c r="F10575" s="2" t="s">
        <v>13</v>
      </c>
      <c r="G10575" s="2" t="s">
        <v>21</v>
      </c>
      <c r="H10575" s="2" t="s">
        <v>22</v>
      </c>
      <c r="I10575" s="2" t="s">
        <v>23</v>
      </c>
      <c r="J10575" s="2" t="s">
        <v>4</v>
      </c>
      <c r="K10575" s="2" t="s">
        <v>24</v>
      </c>
      <c r="L10575" s="2" t="s">
        <v>9</v>
      </c>
      <c r="M10575" s="2" t="s">
        <v>1998</v>
      </c>
      <c r="O10575" s="2" t="s">
        <v>2002</v>
      </c>
      <c r="P10575" s="2" t="s">
        <v>2003</v>
      </c>
      <c r="Q10575" s="2" t="s">
        <v>2001</v>
      </c>
      <c r="R10575" s="2" t="s">
        <v>2000</v>
      </c>
      <c r="S10575" s="2" t="s">
        <v>2004</v>
      </c>
      <c r="T10575" s="2" t="s">
        <v>1502</v>
      </c>
      <c r="U10575" s="2" t="s">
        <v>2005</v>
      </c>
      <c r="V10575" s="2" t="s">
        <v>2006</v>
      </c>
    </row>
    <row r="10576" spans="1:22" x14ac:dyDescent="0.2">
      <c r="A10576" t="s">
        <v>335</v>
      </c>
      <c r="B10576">
        <v>3.8502999999999998</v>
      </c>
      <c r="D10576" t="s">
        <v>30</v>
      </c>
      <c r="E10576" t="s">
        <v>336</v>
      </c>
      <c r="F10576" t="s">
        <v>27</v>
      </c>
      <c r="G10576">
        <v>2</v>
      </c>
      <c r="H10576">
        <v>1.348151067341848</v>
      </c>
      <c r="I10576">
        <v>4.3409845976280087E-2</v>
      </c>
      <c r="J10576" t="s">
        <v>337</v>
      </c>
    </row>
    <row r="10577" spans="1:13" x14ac:dyDescent="0.2">
      <c r="A10577" t="s">
        <v>29</v>
      </c>
      <c r="B10577">
        <v>0.25026999999999999</v>
      </c>
      <c r="D10577" t="s">
        <v>30</v>
      </c>
      <c r="E10577" t="s">
        <v>31</v>
      </c>
      <c r="F10577" t="s">
        <v>27</v>
      </c>
      <c r="G10577">
        <v>2</v>
      </c>
      <c r="H10577">
        <v>-1.385214943900327</v>
      </c>
      <c r="I10577">
        <v>2.439508208471609E-2</v>
      </c>
      <c r="J10577" t="s">
        <v>358</v>
      </c>
    </row>
    <row r="10578" spans="1:13" x14ac:dyDescent="0.2">
      <c r="A10578" t="s">
        <v>332</v>
      </c>
      <c r="B10578">
        <v>1</v>
      </c>
      <c r="C10578" t="str">
        <f>B10568</f>
        <v>CO</v>
      </c>
      <c r="D10578" t="s">
        <v>53</v>
      </c>
      <c r="E10578" t="s">
        <v>339</v>
      </c>
      <c r="F10578" t="s">
        <v>33</v>
      </c>
      <c r="G10578">
        <v>0</v>
      </c>
      <c r="H10578">
        <v>1</v>
      </c>
      <c r="L10578" t="s">
        <v>73</v>
      </c>
      <c r="M10578">
        <f>VLOOKUP(C10578,'extension - production vol'!$B$6:$D$235,3,0)</f>
        <v>29</v>
      </c>
    </row>
    <row r="10579" spans="1:13" x14ac:dyDescent="0.2">
      <c r="A10579" t="s">
        <v>1434</v>
      </c>
      <c r="B10579">
        <v>9.5377999999999999E-9</v>
      </c>
      <c r="C10579" t="s">
        <v>49</v>
      </c>
      <c r="D10579" t="s">
        <v>15</v>
      </c>
      <c r="F10579" t="s">
        <v>36</v>
      </c>
      <c r="G10579">
        <v>2</v>
      </c>
      <c r="H10579">
        <v>-18.46800298604678</v>
      </c>
      <c r="I10579">
        <v>9.798894162072011E-2</v>
      </c>
      <c r="J10579" t="s">
        <v>340</v>
      </c>
      <c r="L10579" t="s">
        <v>1434</v>
      </c>
    </row>
    <row r="10580" spans="1:13" x14ac:dyDescent="0.2">
      <c r="A10580" t="s">
        <v>1435</v>
      </c>
      <c r="B10580">
        <v>5.0512999999999997E-9</v>
      </c>
      <c r="C10580" t="s">
        <v>49</v>
      </c>
      <c r="D10580" t="s">
        <v>15</v>
      </c>
      <c r="F10580" t="s">
        <v>36</v>
      </c>
      <c r="G10580">
        <v>2</v>
      </c>
      <c r="H10580">
        <v>-19.10362020104489</v>
      </c>
      <c r="I10580">
        <v>9.798894162072011E-2</v>
      </c>
      <c r="J10580" t="s">
        <v>340</v>
      </c>
      <c r="L10580" t="s">
        <v>1435</v>
      </c>
    </row>
    <row r="10581" spans="1:13" x14ac:dyDescent="0.2">
      <c r="A10581" t="s">
        <v>1439</v>
      </c>
      <c r="B10581">
        <v>2.7893999999999999E-9</v>
      </c>
      <c r="C10581" t="s">
        <v>49</v>
      </c>
      <c r="D10581" t="s">
        <v>15</v>
      </c>
      <c r="F10581" t="s">
        <v>36</v>
      </c>
      <c r="G10581">
        <v>2</v>
      </c>
      <c r="H10581">
        <v>-19.697439318003951</v>
      </c>
      <c r="I10581">
        <v>9.798894162072011E-2</v>
      </c>
      <c r="J10581" t="s">
        <v>340</v>
      </c>
      <c r="L10581" t="s">
        <v>1439</v>
      </c>
    </row>
    <row r="10582" spans="1:13" x14ac:dyDescent="0.2">
      <c r="A10582" t="s">
        <v>1440</v>
      </c>
      <c r="B10582">
        <v>5.6277000000000002E-8</v>
      </c>
      <c r="C10582" t="s">
        <v>49</v>
      </c>
      <c r="D10582" t="s">
        <v>15</v>
      </c>
      <c r="F10582" t="s">
        <v>36</v>
      </c>
      <c r="G10582">
        <v>2</v>
      </c>
      <c r="H10582">
        <v>-16.692979911025031</v>
      </c>
      <c r="I10582">
        <v>9.798894162072011E-2</v>
      </c>
      <c r="J10582" t="s">
        <v>340</v>
      </c>
      <c r="L10582" t="s">
        <v>1440</v>
      </c>
    </row>
    <row r="10583" spans="1:13" x14ac:dyDescent="0.2">
      <c r="A10583" t="s">
        <v>1441</v>
      </c>
      <c r="B10583">
        <v>4.4043E-10</v>
      </c>
      <c r="C10583" t="s">
        <v>35</v>
      </c>
      <c r="D10583" t="s">
        <v>15</v>
      </c>
      <c r="F10583" t="s">
        <v>36</v>
      </c>
      <c r="G10583">
        <v>2</v>
      </c>
      <c r="H10583">
        <v>-21.54326959350907</v>
      </c>
      <c r="I10583">
        <v>9.798894162072011E-2</v>
      </c>
      <c r="J10583" t="s">
        <v>340</v>
      </c>
      <c r="L10583" t="s">
        <v>1441</v>
      </c>
    </row>
    <row r="10584" spans="1:13" x14ac:dyDescent="0.2">
      <c r="A10584" t="s">
        <v>1442</v>
      </c>
      <c r="B10584">
        <v>7.3404E-9</v>
      </c>
      <c r="C10584" t="s">
        <v>35</v>
      </c>
      <c r="D10584" t="s">
        <v>15</v>
      </c>
      <c r="F10584" t="s">
        <v>36</v>
      </c>
      <c r="G10584">
        <v>2</v>
      </c>
      <c r="H10584">
        <v>-18.729872499892029</v>
      </c>
      <c r="I10584">
        <v>9.798894162072011E-2</v>
      </c>
      <c r="J10584" t="s">
        <v>340</v>
      </c>
      <c r="L10584" t="s">
        <v>1442</v>
      </c>
    </row>
    <row r="10585" spans="1:13" x14ac:dyDescent="0.2">
      <c r="A10585" t="s">
        <v>1452</v>
      </c>
      <c r="B10585">
        <v>3.8934000000000002E-10</v>
      </c>
      <c r="C10585" t="s">
        <v>35</v>
      </c>
      <c r="D10585" t="s">
        <v>15</v>
      </c>
      <c r="F10585" t="s">
        <v>36</v>
      </c>
      <c r="G10585">
        <v>2</v>
      </c>
      <c r="H10585">
        <v>-21.666568118067421</v>
      </c>
      <c r="I10585">
        <v>9.798894162072011E-2</v>
      </c>
      <c r="J10585" t="s">
        <v>340</v>
      </c>
      <c r="L10585" t="s">
        <v>1452</v>
      </c>
    </row>
    <row r="10586" spans="1:13" x14ac:dyDescent="0.2">
      <c r="A10586" t="s">
        <v>1453</v>
      </c>
      <c r="B10586">
        <v>4.7130000000000002E-10</v>
      </c>
      <c r="C10586" t="s">
        <v>35</v>
      </c>
      <c r="D10586" t="s">
        <v>15</v>
      </c>
      <c r="F10586" t="s">
        <v>36</v>
      </c>
      <c r="G10586">
        <v>2</v>
      </c>
      <c r="H10586">
        <v>-21.47552628199886</v>
      </c>
      <c r="I10586">
        <v>9.798894162072011E-2</v>
      </c>
      <c r="J10586" t="s">
        <v>340</v>
      </c>
      <c r="L10586" t="s">
        <v>1453</v>
      </c>
    </row>
    <row r="10587" spans="1:13" x14ac:dyDescent="0.2">
      <c r="A10587" t="s">
        <v>1454</v>
      </c>
      <c r="B10587">
        <v>6.1474000000000004E-11</v>
      </c>
      <c r="C10587" t="s">
        <v>35</v>
      </c>
      <c r="D10587" t="s">
        <v>15</v>
      </c>
      <c r="F10587" t="s">
        <v>36</v>
      </c>
      <c r="G10587">
        <v>2</v>
      </c>
      <c r="H10587">
        <v>-23.51240679473371</v>
      </c>
      <c r="I10587">
        <v>9.798894162072011E-2</v>
      </c>
      <c r="J10587" t="s">
        <v>340</v>
      </c>
      <c r="L10587" t="s">
        <v>1454</v>
      </c>
    </row>
    <row r="10588" spans="1:13" x14ac:dyDescent="0.2">
      <c r="A10588" t="s">
        <v>1455</v>
      </c>
      <c r="B10588">
        <v>1.2458999999999999E-8</v>
      </c>
      <c r="C10588" t="s">
        <v>35</v>
      </c>
      <c r="D10588" t="s">
        <v>15</v>
      </c>
      <c r="F10588" t="s">
        <v>36</v>
      </c>
      <c r="G10588">
        <v>2</v>
      </c>
      <c r="H10588">
        <v>-18.20082258362968</v>
      </c>
      <c r="I10588">
        <v>9.798894162072011E-2</v>
      </c>
      <c r="J10588" t="s">
        <v>340</v>
      </c>
      <c r="L10588" t="s">
        <v>1455</v>
      </c>
    </row>
    <row r="10589" spans="1:13" x14ac:dyDescent="0.2">
      <c r="A10589" t="s">
        <v>1456</v>
      </c>
      <c r="B10589">
        <v>6.5981999999999998E-9</v>
      </c>
      <c r="C10589" t="s">
        <v>35</v>
      </c>
      <c r="D10589" t="s">
        <v>15</v>
      </c>
      <c r="F10589" t="s">
        <v>36</v>
      </c>
      <c r="G10589">
        <v>2</v>
      </c>
      <c r="H10589">
        <v>-18.836468952383601</v>
      </c>
      <c r="I10589">
        <v>9.798894162072011E-2</v>
      </c>
      <c r="J10589" t="s">
        <v>340</v>
      </c>
      <c r="L10589" t="s">
        <v>1456</v>
      </c>
    </row>
    <row r="10590" spans="1:13" x14ac:dyDescent="0.2">
      <c r="A10590" t="s">
        <v>1461</v>
      </c>
      <c r="B10590">
        <v>1.0666E-9</v>
      </c>
      <c r="C10590" t="s">
        <v>49</v>
      </c>
      <c r="D10590" t="s">
        <v>15</v>
      </c>
      <c r="F10590" t="s">
        <v>36</v>
      </c>
      <c r="G10590">
        <v>2</v>
      </c>
      <c r="H10590">
        <v>-20.658789817762049</v>
      </c>
      <c r="I10590">
        <v>9.798894162072011E-2</v>
      </c>
      <c r="J10590" t="s">
        <v>340</v>
      </c>
      <c r="L10590" t="s">
        <v>1461</v>
      </c>
    </row>
    <row r="10591" spans="1:13" x14ac:dyDescent="0.2">
      <c r="A10591" t="s">
        <v>1457</v>
      </c>
      <c r="B10591">
        <v>1.7777000000000001E-8</v>
      </c>
      <c r="C10591" t="s">
        <v>49</v>
      </c>
      <c r="D10591" t="s">
        <v>15</v>
      </c>
      <c r="F10591" t="s">
        <v>36</v>
      </c>
      <c r="G10591">
        <v>2</v>
      </c>
      <c r="H10591">
        <v>-17.845360350005858</v>
      </c>
      <c r="I10591">
        <v>9.798894162072011E-2</v>
      </c>
      <c r="J10591" t="s">
        <v>340</v>
      </c>
      <c r="L10591" t="s">
        <v>1457</v>
      </c>
    </row>
    <row r="10592" spans="1:13" x14ac:dyDescent="0.2">
      <c r="A10592" t="s">
        <v>1462</v>
      </c>
      <c r="B10592">
        <v>5.6487000000000004E-10</v>
      </c>
      <c r="C10592" t="s">
        <v>49</v>
      </c>
      <c r="D10592" t="s">
        <v>15</v>
      </c>
      <c r="F10592" t="s">
        <v>36</v>
      </c>
      <c r="G10592">
        <v>2</v>
      </c>
      <c r="H10592">
        <v>-21.294425499752101</v>
      </c>
      <c r="I10592">
        <v>9.798894162072011E-2</v>
      </c>
      <c r="J10592" t="s">
        <v>340</v>
      </c>
      <c r="L10592" t="s">
        <v>1462</v>
      </c>
    </row>
    <row r="10593" spans="1:12" x14ac:dyDescent="0.2">
      <c r="A10593" t="s">
        <v>1458</v>
      </c>
      <c r="B10593">
        <v>9.4146000000000001E-9</v>
      </c>
      <c r="C10593" t="s">
        <v>49</v>
      </c>
      <c r="D10593" t="s">
        <v>15</v>
      </c>
      <c r="F10593" t="s">
        <v>36</v>
      </c>
      <c r="G10593">
        <v>2</v>
      </c>
      <c r="H10593">
        <v>-18.48100416113547</v>
      </c>
      <c r="I10593">
        <v>9.798894162072011E-2</v>
      </c>
      <c r="J10593" t="s">
        <v>340</v>
      </c>
      <c r="L10593" t="s">
        <v>1458</v>
      </c>
    </row>
    <row r="10594" spans="1:12" x14ac:dyDescent="0.2">
      <c r="A10594" t="s">
        <v>341</v>
      </c>
      <c r="B10594">
        <v>2.3616999999999999E-8</v>
      </c>
      <c r="C10594" t="s">
        <v>359</v>
      </c>
      <c r="D10594" t="s">
        <v>15</v>
      </c>
      <c r="F10594" t="s">
        <v>36</v>
      </c>
      <c r="G10594">
        <v>2</v>
      </c>
      <c r="H10594">
        <v>-17.561299045251399</v>
      </c>
      <c r="I10594">
        <v>9.798894162072011E-2</v>
      </c>
      <c r="J10594" t="s">
        <v>340</v>
      </c>
      <c r="L10594" t="s">
        <v>341</v>
      </c>
    </row>
    <row r="10595" spans="1:12" x14ac:dyDescent="0.2">
      <c r="A10595" t="s">
        <v>342</v>
      </c>
      <c r="B10595">
        <v>2.3616999999999999E-8</v>
      </c>
      <c r="C10595" t="s">
        <v>359</v>
      </c>
      <c r="D10595" t="s">
        <v>15</v>
      </c>
      <c r="F10595" t="s">
        <v>36</v>
      </c>
      <c r="G10595">
        <v>2</v>
      </c>
      <c r="H10595">
        <v>-17.561299045251399</v>
      </c>
      <c r="I10595">
        <v>9.798894162072011E-2</v>
      </c>
      <c r="J10595" t="s">
        <v>340</v>
      </c>
      <c r="L10595" t="s">
        <v>342</v>
      </c>
    </row>
    <row r="10596" spans="1:12" x14ac:dyDescent="0.2">
      <c r="A10596" t="s">
        <v>343</v>
      </c>
      <c r="B10596">
        <v>1.2508E-8</v>
      </c>
      <c r="C10596" t="s">
        <v>359</v>
      </c>
      <c r="D10596" t="s">
        <v>15</v>
      </c>
      <c r="F10596" t="s">
        <v>36</v>
      </c>
      <c r="G10596">
        <v>2</v>
      </c>
      <c r="H10596">
        <v>-18.196897397350821</v>
      </c>
      <c r="I10596">
        <v>9.798894162072011E-2</v>
      </c>
      <c r="J10596" t="s">
        <v>340</v>
      </c>
      <c r="L10596" t="s">
        <v>343</v>
      </c>
    </row>
    <row r="10597" spans="1:12" x14ac:dyDescent="0.2">
      <c r="A10597" t="s">
        <v>344</v>
      </c>
      <c r="B10597">
        <v>1.2508E-8</v>
      </c>
      <c r="C10597" t="s">
        <v>359</v>
      </c>
      <c r="D10597" t="s">
        <v>15</v>
      </c>
      <c r="F10597" t="s">
        <v>36</v>
      </c>
      <c r="G10597">
        <v>2</v>
      </c>
      <c r="H10597">
        <v>-18.196897397350821</v>
      </c>
      <c r="I10597">
        <v>9.798894162072011E-2</v>
      </c>
      <c r="J10597" t="s">
        <v>340</v>
      </c>
      <c r="L10597" t="s">
        <v>344</v>
      </c>
    </row>
    <row r="10598" spans="1:12" x14ac:dyDescent="0.2">
      <c r="A10598" t="s">
        <v>345</v>
      </c>
      <c r="B10598">
        <v>2.4797999999999997E-7</v>
      </c>
      <c r="C10598" t="s">
        <v>359</v>
      </c>
      <c r="D10598" t="s">
        <v>15</v>
      </c>
      <c r="F10598" t="s">
        <v>36</v>
      </c>
      <c r="G10598">
        <v>2</v>
      </c>
      <c r="H10598">
        <v>-15.20991773919472</v>
      </c>
      <c r="I10598">
        <v>9.798894162072011E-2</v>
      </c>
      <c r="J10598" t="s">
        <v>340</v>
      </c>
      <c r="L10598" t="s">
        <v>345</v>
      </c>
    </row>
    <row r="10599" spans="1:12" x14ac:dyDescent="0.2">
      <c r="A10599" t="s">
        <v>346</v>
      </c>
      <c r="B10599">
        <v>1.3133E-7</v>
      </c>
      <c r="C10599" t="s">
        <v>359</v>
      </c>
      <c r="D10599" t="s">
        <v>15</v>
      </c>
      <c r="F10599" t="s">
        <v>36</v>
      </c>
      <c r="G10599">
        <v>2</v>
      </c>
      <c r="H10599">
        <v>-15.845552597349339</v>
      </c>
      <c r="I10599">
        <v>9.798894162072011E-2</v>
      </c>
      <c r="J10599" t="s">
        <v>340</v>
      </c>
      <c r="L10599" t="s">
        <v>346</v>
      </c>
    </row>
    <row r="10600" spans="1:12" x14ac:dyDescent="0.2">
      <c r="A10600" t="s">
        <v>347</v>
      </c>
      <c r="B10600">
        <v>4.6489E-8</v>
      </c>
      <c r="C10600" t="s">
        <v>49</v>
      </c>
      <c r="D10600" t="s">
        <v>15</v>
      </c>
      <c r="F10600" t="s">
        <v>36</v>
      </c>
      <c r="G10600">
        <v>2</v>
      </c>
      <c r="H10600">
        <v>-16.884050111477411</v>
      </c>
      <c r="I10600">
        <v>9.798894162072011E-2</v>
      </c>
      <c r="J10600" t="s">
        <v>340</v>
      </c>
      <c r="L10600" t="s">
        <v>347</v>
      </c>
    </row>
    <row r="10601" spans="1:12" x14ac:dyDescent="0.2">
      <c r="A10601" t="s">
        <v>348</v>
      </c>
      <c r="B10601">
        <v>3.3766000000000001E-9</v>
      </c>
      <c r="C10601" t="s">
        <v>49</v>
      </c>
      <c r="D10601" t="s">
        <v>15</v>
      </c>
      <c r="F10601" t="s">
        <v>36</v>
      </c>
      <c r="G10601">
        <v>2</v>
      </c>
      <c r="H10601">
        <v>-19.506396550885459</v>
      </c>
      <c r="I10601">
        <v>9.798894162072011E-2</v>
      </c>
      <c r="J10601" t="s">
        <v>340</v>
      </c>
      <c r="L10601" t="s">
        <v>348</v>
      </c>
    </row>
    <row r="10602" spans="1:12" x14ac:dyDescent="0.2">
      <c r="A10602" t="s">
        <v>349</v>
      </c>
      <c r="B10602">
        <v>1.2213E-8</v>
      </c>
      <c r="C10602" t="s">
        <v>359</v>
      </c>
      <c r="D10602" t="s">
        <v>15</v>
      </c>
      <c r="F10602" t="s">
        <v>36</v>
      </c>
      <c r="G10602">
        <v>2</v>
      </c>
      <c r="H10602">
        <v>-18.220764878757461</v>
      </c>
      <c r="I10602">
        <v>9.798894162072011E-2</v>
      </c>
      <c r="J10602" t="s">
        <v>340</v>
      </c>
      <c r="L10602" t="s">
        <v>349</v>
      </c>
    </row>
    <row r="10603" spans="1:12" x14ac:dyDescent="0.2">
      <c r="A10603" t="s">
        <v>350</v>
      </c>
      <c r="B10603">
        <v>2.0354999999999999E-7</v>
      </c>
      <c r="C10603" t="s">
        <v>359</v>
      </c>
      <c r="D10603" t="s">
        <v>15</v>
      </c>
      <c r="F10603" t="s">
        <v>36</v>
      </c>
      <c r="G10603">
        <v>2</v>
      </c>
      <c r="H10603">
        <v>-15.40735416199742</v>
      </c>
      <c r="I10603">
        <v>9.798894162072011E-2</v>
      </c>
      <c r="J10603" t="s">
        <v>340</v>
      </c>
      <c r="L10603" t="s">
        <v>350</v>
      </c>
    </row>
    <row r="10604" spans="1:12" x14ac:dyDescent="0.2">
      <c r="A10604" t="s">
        <v>351</v>
      </c>
      <c r="B10604">
        <v>6.4681999999999996E-9</v>
      </c>
      <c r="C10604" t="s">
        <v>359</v>
      </c>
      <c r="D10604" t="s">
        <v>15</v>
      </c>
      <c r="F10604" t="s">
        <v>36</v>
      </c>
      <c r="G10604">
        <v>2</v>
      </c>
      <c r="H10604">
        <v>-18.856367974250119</v>
      </c>
      <c r="I10604">
        <v>9.798894162072011E-2</v>
      </c>
      <c r="J10604" t="s">
        <v>340</v>
      </c>
      <c r="L10604" t="s">
        <v>351</v>
      </c>
    </row>
    <row r="10605" spans="1:12" x14ac:dyDescent="0.2">
      <c r="A10605" t="s">
        <v>352</v>
      </c>
      <c r="B10605">
        <v>1.078E-7</v>
      </c>
      <c r="C10605" t="s">
        <v>359</v>
      </c>
      <c r="D10605" t="s">
        <v>15</v>
      </c>
      <c r="F10605" t="s">
        <v>36</v>
      </c>
      <c r="G10605">
        <v>2</v>
      </c>
      <c r="H10605">
        <v>-16.042988178471511</v>
      </c>
      <c r="I10605">
        <v>9.798894162072011E-2</v>
      </c>
      <c r="J10605" t="s">
        <v>340</v>
      </c>
      <c r="L10605" t="s">
        <v>352</v>
      </c>
    </row>
    <row r="10606" spans="1:12" x14ac:dyDescent="0.2">
      <c r="A10606" t="s">
        <v>442</v>
      </c>
      <c r="B10606">
        <v>2.0720999999999999E-3</v>
      </c>
      <c r="C10606" t="s">
        <v>42</v>
      </c>
      <c r="D10606" t="s">
        <v>16</v>
      </c>
      <c r="F10606" t="s">
        <v>36</v>
      </c>
      <c r="G10606">
        <v>2</v>
      </c>
      <c r="H10606">
        <v>-6.1791926932012373</v>
      </c>
      <c r="I10606">
        <v>4.3409845976280087E-2</v>
      </c>
      <c r="J10606" t="s">
        <v>353</v>
      </c>
      <c r="L10606" t="s">
        <v>443</v>
      </c>
    </row>
    <row r="10607" spans="1:12" x14ac:dyDescent="0.2">
      <c r="A10607" t="s">
        <v>354</v>
      </c>
      <c r="B10607">
        <v>-1.8648999999999999E-6</v>
      </c>
      <c r="C10607" t="s">
        <v>49</v>
      </c>
      <c r="D10607" t="s">
        <v>250</v>
      </c>
      <c r="F10607" t="s">
        <v>36</v>
      </c>
      <c r="G10607">
        <v>2</v>
      </c>
      <c r="H10607">
        <v>-13.19230312560901</v>
      </c>
      <c r="I10607">
        <v>4.3409845976280087E-2</v>
      </c>
      <c r="J10607" t="s">
        <v>353</v>
      </c>
      <c r="K10607" t="b">
        <v>1</v>
      </c>
      <c r="L10607" t="s">
        <v>355</v>
      </c>
    </row>
    <row r="10609" spans="1:19" s="2" customFormat="1" x14ac:dyDescent="0.2">
      <c r="A10609" s="2" t="s">
        <v>2</v>
      </c>
      <c r="B10609" s="2" t="s">
        <v>1459</v>
      </c>
    </row>
    <row r="10610" spans="1:19" x14ac:dyDescent="0.2">
      <c r="A10610" t="s">
        <v>4</v>
      </c>
      <c r="B10610" t="s">
        <v>404</v>
      </c>
    </row>
    <row r="10611" spans="1:19" x14ac:dyDescent="0.2">
      <c r="A10611" t="s">
        <v>6</v>
      </c>
      <c r="B10611" t="s">
        <v>1724</v>
      </c>
    </row>
    <row r="10612" spans="1:19" x14ac:dyDescent="0.2">
      <c r="A10612" t="s">
        <v>8</v>
      </c>
      <c r="B10612">
        <v>1</v>
      </c>
    </row>
    <row r="10613" spans="1:19" x14ac:dyDescent="0.2">
      <c r="A10613" t="s">
        <v>9</v>
      </c>
      <c r="B10613" t="s">
        <v>73</v>
      </c>
    </row>
    <row r="10614" spans="1:19" x14ac:dyDescent="0.2">
      <c r="A10614" t="s">
        <v>11</v>
      </c>
      <c r="B10614" t="s">
        <v>12</v>
      </c>
    </row>
    <row r="10615" spans="1:19" x14ac:dyDescent="0.2">
      <c r="A10615" t="s">
        <v>13</v>
      </c>
      <c r="B10615" t="s">
        <v>14</v>
      </c>
    </row>
    <row r="10616" spans="1:19" x14ac:dyDescent="0.2">
      <c r="A10616" t="s">
        <v>15</v>
      </c>
      <c r="B10616" t="s">
        <v>53</v>
      </c>
    </row>
    <row r="10617" spans="1:19" x14ac:dyDescent="0.2">
      <c r="A10617" t="s">
        <v>17</v>
      </c>
    </row>
    <row r="10618" spans="1:19" s="2" customFormat="1" x14ac:dyDescent="0.2">
      <c r="A10618" s="2" t="s">
        <v>18</v>
      </c>
      <c r="B10618" s="2" t="s">
        <v>19</v>
      </c>
      <c r="C10618" s="2" t="s">
        <v>6</v>
      </c>
      <c r="D10618" s="2" t="s">
        <v>15</v>
      </c>
      <c r="E10618" s="2" t="s">
        <v>20</v>
      </c>
      <c r="F10618" s="2" t="s">
        <v>13</v>
      </c>
      <c r="G10618" s="2" t="s">
        <v>21</v>
      </c>
      <c r="H10618" s="2" t="s">
        <v>9</v>
      </c>
      <c r="I10618" s="2" t="s">
        <v>4</v>
      </c>
      <c r="J10618" s="2" t="s">
        <v>1925</v>
      </c>
      <c r="K10618" s="2" t="s">
        <v>1998</v>
      </c>
      <c r="L10618" s="2" t="s">
        <v>2002</v>
      </c>
      <c r="M10618" s="2" t="s">
        <v>2001</v>
      </c>
      <c r="O10618" s="2" t="s">
        <v>2000</v>
      </c>
      <c r="P10618" s="2" t="s">
        <v>2004</v>
      </c>
      <c r="Q10618" s="2" t="s">
        <v>1502</v>
      </c>
      <c r="R10618" s="2" t="s">
        <v>2005</v>
      </c>
      <c r="S10618" s="2" t="s">
        <v>2006</v>
      </c>
    </row>
    <row r="10619" spans="1:19" x14ac:dyDescent="0.2">
      <c r="A10619" t="s">
        <v>335</v>
      </c>
      <c r="B10619">
        <v>3.8502999999999998</v>
      </c>
      <c r="D10619" t="s">
        <v>30</v>
      </c>
      <c r="E10619" t="s">
        <v>336</v>
      </c>
      <c r="F10619" t="s">
        <v>27</v>
      </c>
      <c r="G10619">
        <v>0</v>
      </c>
      <c r="I10619" t="s">
        <v>337</v>
      </c>
    </row>
    <row r="10620" spans="1:19" x14ac:dyDescent="0.2">
      <c r="A10620" t="s">
        <v>29</v>
      </c>
      <c r="B10620">
        <v>0.25026999999999999</v>
      </c>
      <c r="D10620" t="s">
        <v>30</v>
      </c>
      <c r="E10620" t="s">
        <v>31</v>
      </c>
      <c r="F10620" t="s">
        <v>27</v>
      </c>
      <c r="G10620">
        <v>0</v>
      </c>
      <c r="I10620" t="s">
        <v>338</v>
      </c>
    </row>
    <row r="10621" spans="1:19" x14ac:dyDescent="0.2">
      <c r="A10621" t="s">
        <v>1459</v>
      </c>
      <c r="B10621">
        <v>1</v>
      </c>
      <c r="C10621" t="str">
        <f>B10611</f>
        <v>KZ</v>
      </c>
      <c r="D10621" t="s">
        <v>53</v>
      </c>
      <c r="E10621" t="s">
        <v>339</v>
      </c>
      <c r="F10621" t="s">
        <v>33</v>
      </c>
      <c r="G10621">
        <v>0</v>
      </c>
      <c r="H10621" t="s">
        <v>73</v>
      </c>
      <c r="J10621">
        <f>VLOOKUP(C10621,'extension - production vol'!$B$6:$D$235,3,0)</f>
        <v>1872.7729999999999</v>
      </c>
    </row>
    <row r="10622" spans="1:19" x14ac:dyDescent="0.2">
      <c r="A10622" t="s">
        <v>1439</v>
      </c>
      <c r="B10622">
        <v>6.4265290829504533E-9</v>
      </c>
      <c r="C10622" t="s">
        <v>49</v>
      </c>
      <c r="D10622" t="s">
        <v>15</v>
      </c>
      <c r="F10622" t="s">
        <v>36</v>
      </c>
      <c r="G10622">
        <v>0</v>
      </c>
      <c r="H10622" t="s">
        <v>1439</v>
      </c>
      <c r="I10622" t="s">
        <v>340</v>
      </c>
    </row>
    <row r="10623" spans="1:19" x14ac:dyDescent="0.2">
      <c r="A10623" t="s">
        <v>1440</v>
      </c>
      <c r="B10623">
        <v>7.9051994914169298E-8</v>
      </c>
      <c r="C10623" t="s">
        <v>49</v>
      </c>
      <c r="D10623" t="s">
        <v>15</v>
      </c>
      <c r="F10623" t="s">
        <v>36</v>
      </c>
      <c r="G10623">
        <v>0</v>
      </c>
      <c r="H10623" t="s">
        <v>1440</v>
      </c>
      <c r="I10623" t="s">
        <v>340</v>
      </c>
    </row>
    <row r="10624" spans="1:19" x14ac:dyDescent="0.2">
      <c r="A10624" t="s">
        <v>1441</v>
      </c>
      <c r="B10624">
        <v>4.3905136743696912E-9</v>
      </c>
      <c r="C10624" t="s">
        <v>35</v>
      </c>
      <c r="D10624" t="s">
        <v>15</v>
      </c>
      <c r="F10624" t="s">
        <v>36</v>
      </c>
      <c r="G10624">
        <v>0</v>
      </c>
      <c r="H10624" t="s">
        <v>1441</v>
      </c>
      <c r="I10624" t="s">
        <v>340</v>
      </c>
    </row>
    <row r="10625" spans="1:9" x14ac:dyDescent="0.2">
      <c r="A10625" t="s">
        <v>1442</v>
      </c>
      <c r="B10625">
        <v>1.0521308675626849E-7</v>
      </c>
      <c r="C10625" t="s">
        <v>35</v>
      </c>
      <c r="D10625" t="s">
        <v>15</v>
      </c>
      <c r="F10625" t="s">
        <v>36</v>
      </c>
      <c r="G10625">
        <v>0</v>
      </c>
      <c r="H10625" t="s">
        <v>1442</v>
      </c>
      <c r="I10625" t="s">
        <v>340</v>
      </c>
    </row>
    <row r="10626" spans="1:9" x14ac:dyDescent="0.2">
      <c r="A10626" t="s">
        <v>341</v>
      </c>
      <c r="B10626">
        <v>2.1036182300075951E-7</v>
      </c>
      <c r="C10626" t="s">
        <v>35</v>
      </c>
      <c r="D10626" t="s">
        <v>15</v>
      </c>
      <c r="F10626" t="s">
        <v>36</v>
      </c>
      <c r="G10626">
        <v>0</v>
      </c>
      <c r="H10626" t="s">
        <v>341</v>
      </c>
      <c r="I10626" t="s">
        <v>340</v>
      </c>
    </row>
    <row r="10627" spans="1:9" x14ac:dyDescent="0.2">
      <c r="A10627" t="s">
        <v>342</v>
      </c>
      <c r="B10627">
        <v>2.1036182300075951E-7</v>
      </c>
      <c r="C10627" t="s">
        <v>35</v>
      </c>
      <c r="D10627" t="s">
        <v>15</v>
      </c>
      <c r="F10627" t="s">
        <v>36</v>
      </c>
      <c r="G10627">
        <v>0</v>
      </c>
      <c r="H10627" t="s">
        <v>342</v>
      </c>
      <c r="I10627" t="s">
        <v>340</v>
      </c>
    </row>
    <row r="10628" spans="1:9" x14ac:dyDescent="0.2">
      <c r="A10628" t="s">
        <v>343</v>
      </c>
      <c r="B10628">
        <v>1.161457169463653E-7</v>
      </c>
      <c r="C10628" t="s">
        <v>35</v>
      </c>
      <c r="D10628" t="s">
        <v>15</v>
      </c>
      <c r="F10628" t="s">
        <v>36</v>
      </c>
      <c r="G10628">
        <v>0</v>
      </c>
      <c r="H10628" t="s">
        <v>343</v>
      </c>
      <c r="I10628" t="s">
        <v>340</v>
      </c>
    </row>
    <row r="10629" spans="1:9" x14ac:dyDescent="0.2">
      <c r="A10629" t="s">
        <v>344</v>
      </c>
      <c r="B10629">
        <v>1.161457169463653E-7</v>
      </c>
      <c r="C10629" t="s">
        <v>35</v>
      </c>
      <c r="D10629" t="s">
        <v>15</v>
      </c>
      <c r="F10629" t="s">
        <v>36</v>
      </c>
      <c r="G10629">
        <v>0</v>
      </c>
      <c r="H10629" t="s">
        <v>344</v>
      </c>
      <c r="I10629" t="s">
        <v>340</v>
      </c>
    </row>
    <row r="10630" spans="1:9" x14ac:dyDescent="0.2">
      <c r="A10630" t="s">
        <v>345</v>
      </c>
      <c r="B10630">
        <v>2.1895696433061281E-6</v>
      </c>
      <c r="C10630" t="s">
        <v>35</v>
      </c>
      <c r="D10630" t="s">
        <v>15</v>
      </c>
      <c r="F10630" t="s">
        <v>36</v>
      </c>
      <c r="G10630">
        <v>0</v>
      </c>
      <c r="H10630" t="s">
        <v>345</v>
      </c>
      <c r="I10630" t="s">
        <v>340</v>
      </c>
    </row>
    <row r="10631" spans="1:9" x14ac:dyDescent="0.2">
      <c r="A10631" t="s">
        <v>346</v>
      </c>
      <c r="B10631">
        <v>1.2113722961667671E-6</v>
      </c>
      <c r="C10631" t="s">
        <v>35</v>
      </c>
      <c r="D10631" t="s">
        <v>15</v>
      </c>
      <c r="F10631" t="s">
        <v>36</v>
      </c>
      <c r="G10631">
        <v>0</v>
      </c>
      <c r="H10631" t="s">
        <v>346</v>
      </c>
      <c r="I10631" t="s">
        <v>340</v>
      </c>
    </row>
    <row r="10632" spans="1:9" x14ac:dyDescent="0.2">
      <c r="A10632" t="s">
        <v>347</v>
      </c>
      <c r="B10632">
        <v>1.5412295411323661E-7</v>
      </c>
      <c r="C10632" t="s">
        <v>49</v>
      </c>
      <c r="D10632" t="s">
        <v>15</v>
      </c>
      <c r="F10632" t="s">
        <v>36</v>
      </c>
      <c r="G10632">
        <v>0</v>
      </c>
      <c r="H10632" t="s">
        <v>347</v>
      </c>
      <c r="I10632" t="s">
        <v>340</v>
      </c>
    </row>
    <row r="10633" spans="1:9" x14ac:dyDescent="0.2">
      <c r="A10633" t="s">
        <v>348</v>
      </c>
      <c r="B10633">
        <v>3.281510868019834E-9</v>
      </c>
      <c r="C10633" t="s">
        <v>49</v>
      </c>
      <c r="D10633" t="s">
        <v>15</v>
      </c>
      <c r="F10633" t="s">
        <v>36</v>
      </c>
      <c r="G10633">
        <v>0</v>
      </c>
      <c r="H10633" t="s">
        <v>348</v>
      </c>
      <c r="I10633" t="s">
        <v>340</v>
      </c>
    </row>
    <row r="10634" spans="1:9" x14ac:dyDescent="0.2">
      <c r="A10634" t="s">
        <v>349</v>
      </c>
      <c r="B10634">
        <v>9.554485716244923E-8</v>
      </c>
      <c r="C10634" t="s">
        <v>35</v>
      </c>
      <c r="D10634" t="s">
        <v>15</v>
      </c>
      <c r="F10634" t="s">
        <v>36</v>
      </c>
      <c r="G10634">
        <v>0</v>
      </c>
      <c r="H10634" t="s">
        <v>349</v>
      </c>
      <c r="I10634" t="s">
        <v>340</v>
      </c>
    </row>
    <row r="10635" spans="1:9" x14ac:dyDescent="0.2">
      <c r="A10635" t="s">
        <v>350</v>
      </c>
      <c r="B10635">
        <v>2.2976263270017552E-6</v>
      </c>
      <c r="C10635" t="s">
        <v>35</v>
      </c>
      <c r="D10635" t="s">
        <v>15</v>
      </c>
      <c r="F10635" t="s">
        <v>36</v>
      </c>
      <c r="G10635">
        <v>0</v>
      </c>
      <c r="H10635" t="s">
        <v>350</v>
      </c>
      <c r="I10635" t="s">
        <v>340</v>
      </c>
    </row>
    <row r="10636" spans="1:9" x14ac:dyDescent="0.2">
      <c r="A10636" t="s">
        <v>351</v>
      </c>
      <c r="B10636">
        <v>5.3061518888431617E-8</v>
      </c>
      <c r="C10636" t="s">
        <v>35</v>
      </c>
      <c r="D10636" t="s">
        <v>15</v>
      </c>
      <c r="F10636" t="s">
        <v>36</v>
      </c>
      <c r="G10636">
        <v>0</v>
      </c>
      <c r="H10636" t="s">
        <v>351</v>
      </c>
      <c r="I10636" t="s">
        <v>340</v>
      </c>
    </row>
    <row r="10637" spans="1:9" x14ac:dyDescent="0.2">
      <c r="A10637" t="s">
        <v>352</v>
      </c>
      <c r="B10637">
        <v>1.2739314288326559E-6</v>
      </c>
      <c r="C10637" t="s">
        <v>35</v>
      </c>
      <c r="D10637" t="s">
        <v>15</v>
      </c>
      <c r="F10637" t="s">
        <v>36</v>
      </c>
      <c r="G10637">
        <v>0</v>
      </c>
      <c r="H10637" t="s">
        <v>352</v>
      </c>
      <c r="I10637" t="s">
        <v>340</v>
      </c>
    </row>
    <row r="10638" spans="1:9" x14ac:dyDescent="0.2">
      <c r="A10638" t="s">
        <v>442</v>
      </c>
      <c r="B10638">
        <v>3.7025999999999999E-3</v>
      </c>
      <c r="C10638" t="s">
        <v>42</v>
      </c>
      <c r="D10638" t="s">
        <v>16</v>
      </c>
      <c r="F10638" t="s">
        <v>36</v>
      </c>
      <c r="G10638">
        <v>0</v>
      </c>
      <c r="H10638" t="s">
        <v>443</v>
      </c>
      <c r="I10638" t="s">
        <v>353</v>
      </c>
    </row>
    <row r="10639" spans="1:9" x14ac:dyDescent="0.2">
      <c r="A10639" t="s">
        <v>354</v>
      </c>
      <c r="B10639">
        <v>-3.3322999999999998E-6</v>
      </c>
      <c r="C10639" t="s">
        <v>49</v>
      </c>
      <c r="D10639" t="s">
        <v>250</v>
      </c>
      <c r="F10639" t="s">
        <v>36</v>
      </c>
      <c r="G10639">
        <v>0</v>
      </c>
      <c r="H10639" t="s">
        <v>355</v>
      </c>
      <c r="I10639" t="s">
        <v>353</v>
      </c>
    </row>
    <row r="10641" spans="1:19" s="2" customFormat="1" x14ac:dyDescent="0.2">
      <c r="A10641" s="2" t="s">
        <v>2</v>
      </c>
      <c r="B10641" s="2" t="s">
        <v>1460</v>
      </c>
    </row>
    <row r="10642" spans="1:19" x14ac:dyDescent="0.2">
      <c r="A10642" t="s">
        <v>4</v>
      </c>
      <c r="B10642" t="s">
        <v>404</v>
      </c>
    </row>
    <row r="10643" spans="1:19" x14ac:dyDescent="0.2">
      <c r="A10643" t="s">
        <v>6</v>
      </c>
      <c r="B10643" t="s">
        <v>1724</v>
      </c>
    </row>
    <row r="10644" spans="1:19" x14ac:dyDescent="0.2">
      <c r="A10644" t="s">
        <v>8</v>
      </c>
      <c r="B10644">
        <v>1</v>
      </c>
    </row>
    <row r="10645" spans="1:19" x14ac:dyDescent="0.2">
      <c r="A10645" t="s">
        <v>9</v>
      </c>
      <c r="B10645" t="s">
        <v>73</v>
      </c>
    </row>
    <row r="10646" spans="1:19" x14ac:dyDescent="0.2">
      <c r="A10646" t="s">
        <v>11</v>
      </c>
      <c r="B10646" t="s">
        <v>12</v>
      </c>
    </row>
    <row r="10647" spans="1:19" x14ac:dyDescent="0.2">
      <c r="A10647" t="s">
        <v>13</v>
      </c>
      <c r="B10647" t="s">
        <v>14</v>
      </c>
    </row>
    <row r="10648" spans="1:19" x14ac:dyDescent="0.2">
      <c r="A10648" t="s">
        <v>15</v>
      </c>
      <c r="B10648" t="s">
        <v>53</v>
      </c>
    </row>
    <row r="10649" spans="1:19" x14ac:dyDescent="0.2">
      <c r="A10649" t="s">
        <v>17</v>
      </c>
    </row>
    <row r="10650" spans="1:19" s="2" customFormat="1" x14ac:dyDescent="0.2">
      <c r="A10650" s="2" t="s">
        <v>18</v>
      </c>
      <c r="B10650" s="2" t="s">
        <v>19</v>
      </c>
      <c r="C10650" s="2" t="s">
        <v>6</v>
      </c>
      <c r="D10650" s="2" t="s">
        <v>15</v>
      </c>
      <c r="E10650" s="2" t="s">
        <v>20</v>
      </c>
      <c r="F10650" s="2" t="s">
        <v>13</v>
      </c>
      <c r="G10650" s="2" t="s">
        <v>21</v>
      </c>
      <c r="H10650" s="2" t="s">
        <v>9</v>
      </c>
      <c r="I10650" s="2" t="s">
        <v>4</v>
      </c>
      <c r="J10650" s="2" t="s">
        <v>1925</v>
      </c>
      <c r="K10650" s="2" t="s">
        <v>1998</v>
      </c>
      <c r="L10650" s="2" t="s">
        <v>2002</v>
      </c>
      <c r="M10650" s="2" t="s">
        <v>2001</v>
      </c>
      <c r="O10650" s="2" t="s">
        <v>2000</v>
      </c>
      <c r="P10650" s="2" t="s">
        <v>2004</v>
      </c>
      <c r="Q10650" s="2" t="s">
        <v>1502</v>
      </c>
      <c r="R10650" s="2" t="s">
        <v>2005</v>
      </c>
      <c r="S10650" s="2" t="s">
        <v>2006</v>
      </c>
    </row>
    <row r="10651" spans="1:19" x14ac:dyDescent="0.2">
      <c r="A10651" t="s">
        <v>335</v>
      </c>
      <c r="B10651">
        <v>3.8502999999999998</v>
      </c>
      <c r="D10651" t="s">
        <v>30</v>
      </c>
      <c r="E10651" t="s">
        <v>336</v>
      </c>
      <c r="F10651" t="s">
        <v>27</v>
      </c>
      <c r="G10651">
        <v>0</v>
      </c>
      <c r="I10651" t="s">
        <v>337</v>
      </c>
    </row>
    <row r="10652" spans="1:19" x14ac:dyDescent="0.2">
      <c r="A10652" t="s">
        <v>29</v>
      </c>
      <c r="B10652">
        <v>0.25026999999999999</v>
      </c>
      <c r="D10652" t="s">
        <v>30</v>
      </c>
      <c r="E10652" t="s">
        <v>31</v>
      </c>
      <c r="F10652" t="s">
        <v>27</v>
      </c>
      <c r="G10652">
        <v>0</v>
      </c>
      <c r="I10652" t="s">
        <v>338</v>
      </c>
    </row>
    <row r="10653" spans="1:19" x14ac:dyDescent="0.2">
      <c r="A10653" t="s">
        <v>1460</v>
      </c>
      <c r="B10653">
        <v>1</v>
      </c>
      <c r="C10653" t="str">
        <f>B10643</f>
        <v>KZ</v>
      </c>
      <c r="D10653" t="s">
        <v>53</v>
      </c>
      <c r="E10653" t="s">
        <v>339</v>
      </c>
      <c r="F10653" t="s">
        <v>33</v>
      </c>
      <c r="G10653">
        <v>0</v>
      </c>
      <c r="H10653" t="s">
        <v>73</v>
      </c>
      <c r="J10653">
        <f>VLOOKUP(C10653,'extension - production vol'!$B$6:$D$235,3,0)</f>
        <v>1872.7729999999999</v>
      </c>
    </row>
    <row r="10654" spans="1:19" x14ac:dyDescent="0.2">
      <c r="A10654" t="s">
        <v>1434</v>
      </c>
      <c r="B10654">
        <v>3.3521534714391271E-8</v>
      </c>
      <c r="C10654" t="s">
        <v>49</v>
      </c>
      <c r="D10654" t="s">
        <v>15</v>
      </c>
      <c r="F10654" t="s">
        <v>36</v>
      </c>
      <c r="G10654">
        <v>0</v>
      </c>
      <c r="H10654" t="s">
        <v>1434</v>
      </c>
      <c r="I10654" t="s">
        <v>340</v>
      </c>
    </row>
    <row r="10655" spans="1:19" x14ac:dyDescent="0.2">
      <c r="A10655" t="s">
        <v>1435</v>
      </c>
      <c r="B10655">
        <v>1.7708617649119798E-8</v>
      </c>
      <c r="C10655" t="s">
        <v>49</v>
      </c>
      <c r="D10655" t="s">
        <v>15</v>
      </c>
      <c r="F10655" t="s">
        <v>36</v>
      </c>
      <c r="G10655">
        <v>0</v>
      </c>
      <c r="H10655" t="s">
        <v>1435</v>
      </c>
      <c r="I10655" t="s">
        <v>340</v>
      </c>
    </row>
    <row r="10656" spans="1:19" x14ac:dyDescent="0.2">
      <c r="A10656" t="s">
        <v>1452</v>
      </c>
      <c r="B10656">
        <v>3.0570455872195341E-10</v>
      </c>
      <c r="C10656" t="s">
        <v>35</v>
      </c>
      <c r="D10656" t="s">
        <v>15</v>
      </c>
      <c r="F10656" t="s">
        <v>36</v>
      </c>
      <c r="G10656">
        <v>0</v>
      </c>
      <c r="H10656" t="s">
        <v>1452</v>
      </c>
      <c r="I10656" t="s">
        <v>340</v>
      </c>
    </row>
    <row r="10657" spans="1:9" x14ac:dyDescent="0.2">
      <c r="A10657" t="s">
        <v>1453</v>
      </c>
      <c r="B10657">
        <v>3.7018911407736551E-10</v>
      </c>
      <c r="C10657" t="s">
        <v>35</v>
      </c>
      <c r="D10657" t="s">
        <v>15</v>
      </c>
      <c r="F10657" t="s">
        <v>36</v>
      </c>
      <c r="G10657">
        <v>0</v>
      </c>
      <c r="H10657" t="s">
        <v>1453</v>
      </c>
      <c r="I10657" t="s">
        <v>340</v>
      </c>
    </row>
    <row r="10658" spans="1:9" x14ac:dyDescent="0.2">
      <c r="A10658" t="s">
        <v>1454</v>
      </c>
      <c r="B10658">
        <v>4.824400067330827E-11</v>
      </c>
      <c r="C10658" t="s">
        <v>35</v>
      </c>
      <c r="D10658" t="s">
        <v>15</v>
      </c>
      <c r="F10658" t="s">
        <v>36</v>
      </c>
      <c r="G10658">
        <v>0</v>
      </c>
      <c r="H10658" t="s">
        <v>1454</v>
      </c>
      <c r="I10658" t="s">
        <v>340</v>
      </c>
    </row>
    <row r="10659" spans="1:9" x14ac:dyDescent="0.2">
      <c r="A10659" t="s">
        <v>1455</v>
      </c>
      <c r="B10659">
        <v>9.7920991465625702E-9</v>
      </c>
      <c r="C10659" t="s">
        <v>35</v>
      </c>
      <c r="D10659" t="s">
        <v>15</v>
      </c>
      <c r="F10659" t="s">
        <v>36</v>
      </c>
      <c r="G10659">
        <v>0</v>
      </c>
      <c r="H10659" t="s">
        <v>1455</v>
      </c>
      <c r="I10659" t="s">
        <v>340</v>
      </c>
    </row>
    <row r="10660" spans="1:9" x14ac:dyDescent="0.2">
      <c r="A10660" t="s">
        <v>1456</v>
      </c>
      <c r="B10660">
        <v>5.1826475970831156E-9</v>
      </c>
      <c r="C10660" t="s">
        <v>35</v>
      </c>
      <c r="D10660" t="s">
        <v>15</v>
      </c>
      <c r="F10660" t="s">
        <v>36</v>
      </c>
      <c r="G10660">
        <v>0</v>
      </c>
      <c r="H10660" t="s">
        <v>1456</v>
      </c>
      <c r="I10660" t="s">
        <v>340</v>
      </c>
    </row>
    <row r="10661" spans="1:9" x14ac:dyDescent="0.2">
      <c r="A10661" t="s">
        <v>1461</v>
      </c>
      <c r="B10661">
        <v>5.3404337904433668E-9</v>
      </c>
      <c r="C10661" t="s">
        <v>49</v>
      </c>
      <c r="D10661" t="s">
        <v>15</v>
      </c>
      <c r="F10661" t="s">
        <v>36</v>
      </c>
      <c r="G10661">
        <v>0</v>
      </c>
      <c r="H10661" t="s">
        <v>1461</v>
      </c>
      <c r="I10661" t="s">
        <v>340</v>
      </c>
    </row>
    <row r="10662" spans="1:9" x14ac:dyDescent="0.2">
      <c r="A10662" t="s">
        <v>1457</v>
      </c>
      <c r="B10662">
        <v>6.2434324500307844E-8</v>
      </c>
      <c r="C10662" t="s">
        <v>49</v>
      </c>
      <c r="D10662" t="s">
        <v>15</v>
      </c>
      <c r="F10662" t="s">
        <v>36</v>
      </c>
      <c r="G10662">
        <v>0</v>
      </c>
      <c r="H10662" t="s">
        <v>1457</v>
      </c>
      <c r="I10662" t="s">
        <v>340</v>
      </c>
    </row>
    <row r="10663" spans="1:9" x14ac:dyDescent="0.2">
      <c r="A10663" t="s">
        <v>1462</v>
      </c>
      <c r="B10663">
        <v>1.9816111689228142E-9</v>
      </c>
      <c r="C10663" t="s">
        <v>49</v>
      </c>
      <c r="D10663" t="s">
        <v>15</v>
      </c>
      <c r="F10663" t="s">
        <v>36</v>
      </c>
      <c r="G10663">
        <v>0</v>
      </c>
      <c r="H10663" t="s">
        <v>1462</v>
      </c>
      <c r="I10663" t="s">
        <v>340</v>
      </c>
    </row>
    <row r="10664" spans="1:9" x14ac:dyDescent="0.2">
      <c r="A10664" t="s">
        <v>1458</v>
      </c>
      <c r="B10664">
        <v>3.3001000093019847E-8</v>
      </c>
      <c r="C10664" t="s">
        <v>49</v>
      </c>
      <c r="D10664" t="s">
        <v>15</v>
      </c>
      <c r="F10664" t="s">
        <v>36</v>
      </c>
      <c r="G10664">
        <v>0</v>
      </c>
      <c r="H10664" t="s">
        <v>1458</v>
      </c>
      <c r="I10664" t="s">
        <v>340</v>
      </c>
    </row>
    <row r="10665" spans="1:9" x14ac:dyDescent="0.2">
      <c r="A10665" t="s">
        <v>442</v>
      </c>
      <c r="B10665">
        <v>3.7025999999999999E-3</v>
      </c>
      <c r="C10665" t="s">
        <v>42</v>
      </c>
      <c r="D10665" t="s">
        <v>16</v>
      </c>
      <c r="F10665" t="s">
        <v>36</v>
      </c>
      <c r="G10665">
        <v>0</v>
      </c>
      <c r="H10665" t="s">
        <v>443</v>
      </c>
      <c r="I10665" t="s">
        <v>353</v>
      </c>
    </row>
    <row r="10666" spans="1:9" x14ac:dyDescent="0.2">
      <c r="A10666" t="s">
        <v>354</v>
      </c>
      <c r="B10666">
        <v>-3.3322999999999998E-6</v>
      </c>
      <c r="C10666" t="s">
        <v>49</v>
      </c>
      <c r="D10666" t="s">
        <v>250</v>
      </c>
      <c r="F10666" t="s">
        <v>36</v>
      </c>
      <c r="G10666">
        <v>0</v>
      </c>
      <c r="H10666" t="s">
        <v>355</v>
      </c>
      <c r="I10666" t="s">
        <v>353</v>
      </c>
    </row>
    <row r="10668" spans="1:9" s="2" customFormat="1" x14ac:dyDescent="0.2">
      <c r="A10668" s="2" t="s">
        <v>2</v>
      </c>
      <c r="B10668" s="2" t="s">
        <v>332</v>
      </c>
    </row>
    <row r="10669" spans="1:9" x14ac:dyDescent="0.2">
      <c r="A10669" t="s">
        <v>4</v>
      </c>
      <c r="B10669" t="s">
        <v>356</v>
      </c>
    </row>
    <row r="10670" spans="1:9" x14ac:dyDescent="0.2">
      <c r="A10670" t="s">
        <v>6</v>
      </c>
      <c r="B10670" t="s">
        <v>1724</v>
      </c>
    </row>
    <row r="10671" spans="1:9" x14ac:dyDescent="0.2">
      <c r="A10671" t="s">
        <v>8</v>
      </c>
      <c r="B10671">
        <v>1</v>
      </c>
    </row>
    <row r="10672" spans="1:9" x14ac:dyDescent="0.2">
      <c r="A10672" t="s">
        <v>9</v>
      </c>
      <c r="B10672" t="s">
        <v>73</v>
      </c>
    </row>
    <row r="10673" spans="1:22" x14ac:dyDescent="0.2">
      <c r="A10673" t="s">
        <v>11</v>
      </c>
      <c r="B10673" t="s">
        <v>12</v>
      </c>
    </row>
    <row r="10674" spans="1:22" x14ac:dyDescent="0.2">
      <c r="A10674" t="s">
        <v>13</v>
      </c>
      <c r="B10674" t="s">
        <v>14</v>
      </c>
    </row>
    <row r="10675" spans="1:22" x14ac:dyDescent="0.2">
      <c r="A10675" t="s">
        <v>15</v>
      </c>
      <c r="B10675" t="s">
        <v>53</v>
      </c>
    </row>
    <row r="10676" spans="1:22" x14ac:dyDescent="0.2">
      <c r="A10676" t="s">
        <v>17</v>
      </c>
    </row>
    <row r="10677" spans="1:22" s="2" customFormat="1" x14ac:dyDescent="0.2">
      <c r="A10677" s="2" t="s">
        <v>18</v>
      </c>
      <c r="B10677" s="2" t="s">
        <v>19</v>
      </c>
      <c r="C10677" s="2" t="s">
        <v>6</v>
      </c>
      <c r="D10677" s="2" t="s">
        <v>15</v>
      </c>
      <c r="E10677" s="2" t="s">
        <v>20</v>
      </c>
      <c r="F10677" s="2" t="s">
        <v>13</v>
      </c>
      <c r="G10677" s="2" t="s">
        <v>21</v>
      </c>
      <c r="H10677" s="2" t="s">
        <v>22</v>
      </c>
      <c r="I10677" s="2" t="s">
        <v>23</v>
      </c>
      <c r="J10677" s="2" t="s">
        <v>4</v>
      </c>
      <c r="K10677" s="2" t="s">
        <v>24</v>
      </c>
      <c r="L10677" s="2" t="s">
        <v>9</v>
      </c>
      <c r="M10677" s="2" t="s">
        <v>1998</v>
      </c>
      <c r="O10677" s="2" t="s">
        <v>2002</v>
      </c>
      <c r="P10677" s="2" t="s">
        <v>2003</v>
      </c>
      <c r="Q10677" s="2" t="s">
        <v>2001</v>
      </c>
      <c r="R10677" s="2" t="s">
        <v>2000</v>
      </c>
      <c r="S10677" s="2" t="s">
        <v>2004</v>
      </c>
      <c r="T10677" s="2" t="s">
        <v>1502</v>
      </c>
      <c r="U10677" s="2" t="s">
        <v>2005</v>
      </c>
      <c r="V10677" s="2" t="s">
        <v>2006</v>
      </c>
    </row>
    <row r="10678" spans="1:22" x14ac:dyDescent="0.2">
      <c r="A10678" t="s">
        <v>335</v>
      </c>
      <c r="B10678">
        <v>3.8502999999999998</v>
      </c>
      <c r="D10678" t="s">
        <v>30</v>
      </c>
      <c r="E10678" t="s">
        <v>336</v>
      </c>
      <c r="F10678" t="s">
        <v>27</v>
      </c>
      <c r="G10678">
        <v>2</v>
      </c>
      <c r="H10678">
        <v>1.348151067341848</v>
      </c>
      <c r="I10678">
        <v>4.3409845976280087E-2</v>
      </c>
      <c r="J10678" t="s">
        <v>337</v>
      </c>
    </row>
    <row r="10679" spans="1:22" x14ac:dyDescent="0.2">
      <c r="A10679" t="s">
        <v>29</v>
      </c>
      <c r="B10679">
        <v>0.25026999999999999</v>
      </c>
      <c r="D10679" t="s">
        <v>30</v>
      </c>
      <c r="E10679" t="s">
        <v>31</v>
      </c>
      <c r="F10679" t="s">
        <v>27</v>
      </c>
      <c r="G10679">
        <v>2</v>
      </c>
      <c r="H10679">
        <v>-1.385214943900327</v>
      </c>
      <c r="I10679">
        <v>2.439508208471609E-2</v>
      </c>
      <c r="J10679" t="s">
        <v>358</v>
      </c>
    </row>
    <row r="10680" spans="1:22" x14ac:dyDescent="0.2">
      <c r="A10680" t="s">
        <v>332</v>
      </c>
      <c r="B10680">
        <v>1</v>
      </c>
      <c r="C10680" t="str">
        <f>B10670</f>
        <v>KZ</v>
      </c>
      <c r="D10680" t="s">
        <v>53</v>
      </c>
      <c r="E10680" t="s">
        <v>339</v>
      </c>
      <c r="F10680" t="s">
        <v>33</v>
      </c>
      <c r="G10680">
        <v>0</v>
      </c>
      <c r="H10680">
        <v>1</v>
      </c>
      <c r="L10680" t="s">
        <v>73</v>
      </c>
      <c r="M10680">
        <f>VLOOKUP(C10680,'extension - production vol'!$B$6:$D$235,3,0)</f>
        <v>1872.7729999999999</v>
      </c>
    </row>
    <row r="10681" spans="1:22" x14ac:dyDescent="0.2">
      <c r="A10681" t="s">
        <v>1434</v>
      </c>
      <c r="B10681">
        <v>9.5377999999999999E-9</v>
      </c>
      <c r="C10681" t="s">
        <v>49</v>
      </c>
      <c r="D10681" t="s">
        <v>15</v>
      </c>
      <c r="F10681" t="s">
        <v>36</v>
      </c>
      <c r="G10681">
        <v>2</v>
      </c>
      <c r="H10681">
        <v>-18.46800298604678</v>
      </c>
      <c r="I10681">
        <v>9.798894162072011E-2</v>
      </c>
      <c r="J10681" t="s">
        <v>340</v>
      </c>
      <c r="L10681" t="s">
        <v>1434</v>
      </c>
    </row>
    <row r="10682" spans="1:22" x14ac:dyDescent="0.2">
      <c r="A10682" t="s">
        <v>1435</v>
      </c>
      <c r="B10682">
        <v>5.0512999999999997E-9</v>
      </c>
      <c r="C10682" t="s">
        <v>49</v>
      </c>
      <c r="D10682" t="s">
        <v>15</v>
      </c>
      <c r="F10682" t="s">
        <v>36</v>
      </c>
      <c r="G10682">
        <v>2</v>
      </c>
      <c r="H10682">
        <v>-19.10362020104489</v>
      </c>
      <c r="I10682">
        <v>9.798894162072011E-2</v>
      </c>
      <c r="J10682" t="s">
        <v>340</v>
      </c>
      <c r="L10682" t="s">
        <v>1435</v>
      </c>
    </row>
    <row r="10683" spans="1:22" x14ac:dyDescent="0.2">
      <c r="A10683" t="s">
        <v>1439</v>
      </c>
      <c r="B10683">
        <v>2.7893999999999999E-9</v>
      </c>
      <c r="C10683" t="s">
        <v>49</v>
      </c>
      <c r="D10683" t="s">
        <v>15</v>
      </c>
      <c r="F10683" t="s">
        <v>36</v>
      </c>
      <c r="G10683">
        <v>2</v>
      </c>
      <c r="H10683">
        <v>-19.697439318003951</v>
      </c>
      <c r="I10683">
        <v>9.798894162072011E-2</v>
      </c>
      <c r="J10683" t="s">
        <v>340</v>
      </c>
      <c r="L10683" t="s">
        <v>1439</v>
      </c>
    </row>
    <row r="10684" spans="1:22" x14ac:dyDescent="0.2">
      <c r="A10684" t="s">
        <v>1440</v>
      </c>
      <c r="B10684">
        <v>5.6277000000000002E-8</v>
      </c>
      <c r="C10684" t="s">
        <v>49</v>
      </c>
      <c r="D10684" t="s">
        <v>15</v>
      </c>
      <c r="F10684" t="s">
        <v>36</v>
      </c>
      <c r="G10684">
        <v>2</v>
      </c>
      <c r="H10684">
        <v>-16.692979911025031</v>
      </c>
      <c r="I10684">
        <v>9.798894162072011E-2</v>
      </c>
      <c r="J10684" t="s">
        <v>340</v>
      </c>
      <c r="L10684" t="s">
        <v>1440</v>
      </c>
    </row>
    <row r="10685" spans="1:22" x14ac:dyDescent="0.2">
      <c r="A10685" t="s">
        <v>1441</v>
      </c>
      <c r="B10685">
        <v>4.4043E-10</v>
      </c>
      <c r="C10685" t="s">
        <v>35</v>
      </c>
      <c r="D10685" t="s">
        <v>15</v>
      </c>
      <c r="F10685" t="s">
        <v>36</v>
      </c>
      <c r="G10685">
        <v>2</v>
      </c>
      <c r="H10685">
        <v>-21.54326959350907</v>
      </c>
      <c r="I10685">
        <v>9.798894162072011E-2</v>
      </c>
      <c r="J10685" t="s">
        <v>340</v>
      </c>
      <c r="L10685" t="s">
        <v>1441</v>
      </c>
    </row>
    <row r="10686" spans="1:22" x14ac:dyDescent="0.2">
      <c r="A10686" t="s">
        <v>1442</v>
      </c>
      <c r="B10686">
        <v>7.3404E-9</v>
      </c>
      <c r="C10686" t="s">
        <v>35</v>
      </c>
      <c r="D10686" t="s">
        <v>15</v>
      </c>
      <c r="F10686" t="s">
        <v>36</v>
      </c>
      <c r="G10686">
        <v>2</v>
      </c>
      <c r="H10686">
        <v>-18.729872499892029</v>
      </c>
      <c r="I10686">
        <v>9.798894162072011E-2</v>
      </c>
      <c r="J10686" t="s">
        <v>340</v>
      </c>
      <c r="L10686" t="s">
        <v>1442</v>
      </c>
    </row>
    <row r="10687" spans="1:22" x14ac:dyDescent="0.2">
      <c r="A10687" t="s">
        <v>1452</v>
      </c>
      <c r="B10687">
        <v>3.8934000000000002E-10</v>
      </c>
      <c r="C10687" t="s">
        <v>35</v>
      </c>
      <c r="D10687" t="s">
        <v>15</v>
      </c>
      <c r="F10687" t="s">
        <v>36</v>
      </c>
      <c r="G10687">
        <v>2</v>
      </c>
      <c r="H10687">
        <v>-21.666568118067421</v>
      </c>
      <c r="I10687">
        <v>9.798894162072011E-2</v>
      </c>
      <c r="J10687" t="s">
        <v>340</v>
      </c>
      <c r="L10687" t="s">
        <v>1452</v>
      </c>
    </row>
    <row r="10688" spans="1:22" x14ac:dyDescent="0.2">
      <c r="A10688" t="s">
        <v>1453</v>
      </c>
      <c r="B10688">
        <v>4.7130000000000002E-10</v>
      </c>
      <c r="C10688" t="s">
        <v>35</v>
      </c>
      <c r="D10688" t="s">
        <v>15</v>
      </c>
      <c r="F10688" t="s">
        <v>36</v>
      </c>
      <c r="G10688">
        <v>2</v>
      </c>
      <c r="H10688">
        <v>-21.47552628199886</v>
      </c>
      <c r="I10688">
        <v>9.798894162072011E-2</v>
      </c>
      <c r="J10688" t="s">
        <v>340</v>
      </c>
      <c r="L10688" t="s">
        <v>1453</v>
      </c>
    </row>
    <row r="10689" spans="1:12" x14ac:dyDescent="0.2">
      <c r="A10689" t="s">
        <v>1454</v>
      </c>
      <c r="B10689">
        <v>6.1474000000000004E-11</v>
      </c>
      <c r="C10689" t="s">
        <v>35</v>
      </c>
      <c r="D10689" t="s">
        <v>15</v>
      </c>
      <c r="F10689" t="s">
        <v>36</v>
      </c>
      <c r="G10689">
        <v>2</v>
      </c>
      <c r="H10689">
        <v>-23.51240679473371</v>
      </c>
      <c r="I10689">
        <v>9.798894162072011E-2</v>
      </c>
      <c r="J10689" t="s">
        <v>340</v>
      </c>
      <c r="L10689" t="s">
        <v>1454</v>
      </c>
    </row>
    <row r="10690" spans="1:12" x14ac:dyDescent="0.2">
      <c r="A10690" t="s">
        <v>1455</v>
      </c>
      <c r="B10690">
        <v>1.2458999999999999E-8</v>
      </c>
      <c r="C10690" t="s">
        <v>35</v>
      </c>
      <c r="D10690" t="s">
        <v>15</v>
      </c>
      <c r="F10690" t="s">
        <v>36</v>
      </c>
      <c r="G10690">
        <v>2</v>
      </c>
      <c r="H10690">
        <v>-18.20082258362968</v>
      </c>
      <c r="I10690">
        <v>9.798894162072011E-2</v>
      </c>
      <c r="J10690" t="s">
        <v>340</v>
      </c>
      <c r="L10690" t="s">
        <v>1455</v>
      </c>
    </row>
    <row r="10691" spans="1:12" x14ac:dyDescent="0.2">
      <c r="A10691" t="s">
        <v>1456</v>
      </c>
      <c r="B10691">
        <v>6.5981999999999998E-9</v>
      </c>
      <c r="C10691" t="s">
        <v>35</v>
      </c>
      <c r="D10691" t="s">
        <v>15</v>
      </c>
      <c r="F10691" t="s">
        <v>36</v>
      </c>
      <c r="G10691">
        <v>2</v>
      </c>
      <c r="H10691">
        <v>-18.836468952383601</v>
      </c>
      <c r="I10691">
        <v>9.798894162072011E-2</v>
      </c>
      <c r="J10691" t="s">
        <v>340</v>
      </c>
      <c r="L10691" t="s">
        <v>1456</v>
      </c>
    </row>
    <row r="10692" spans="1:12" x14ac:dyDescent="0.2">
      <c r="A10692" t="s">
        <v>1461</v>
      </c>
      <c r="B10692">
        <v>1.0666E-9</v>
      </c>
      <c r="C10692" t="s">
        <v>49</v>
      </c>
      <c r="D10692" t="s">
        <v>15</v>
      </c>
      <c r="F10692" t="s">
        <v>36</v>
      </c>
      <c r="G10692">
        <v>2</v>
      </c>
      <c r="H10692">
        <v>-20.658789817762049</v>
      </c>
      <c r="I10692">
        <v>9.798894162072011E-2</v>
      </c>
      <c r="J10692" t="s">
        <v>340</v>
      </c>
      <c r="L10692" t="s">
        <v>1461</v>
      </c>
    </row>
    <row r="10693" spans="1:12" x14ac:dyDescent="0.2">
      <c r="A10693" t="s">
        <v>1457</v>
      </c>
      <c r="B10693">
        <v>1.7777000000000001E-8</v>
      </c>
      <c r="C10693" t="s">
        <v>49</v>
      </c>
      <c r="D10693" t="s">
        <v>15</v>
      </c>
      <c r="F10693" t="s">
        <v>36</v>
      </c>
      <c r="G10693">
        <v>2</v>
      </c>
      <c r="H10693">
        <v>-17.845360350005858</v>
      </c>
      <c r="I10693">
        <v>9.798894162072011E-2</v>
      </c>
      <c r="J10693" t="s">
        <v>340</v>
      </c>
      <c r="L10693" t="s">
        <v>1457</v>
      </c>
    </row>
    <row r="10694" spans="1:12" x14ac:dyDescent="0.2">
      <c r="A10694" t="s">
        <v>1462</v>
      </c>
      <c r="B10694">
        <v>5.6487000000000004E-10</v>
      </c>
      <c r="C10694" t="s">
        <v>49</v>
      </c>
      <c r="D10694" t="s">
        <v>15</v>
      </c>
      <c r="F10694" t="s">
        <v>36</v>
      </c>
      <c r="G10694">
        <v>2</v>
      </c>
      <c r="H10694">
        <v>-21.294425499752101</v>
      </c>
      <c r="I10694">
        <v>9.798894162072011E-2</v>
      </c>
      <c r="J10694" t="s">
        <v>340</v>
      </c>
      <c r="L10694" t="s">
        <v>1462</v>
      </c>
    </row>
    <row r="10695" spans="1:12" x14ac:dyDescent="0.2">
      <c r="A10695" t="s">
        <v>1458</v>
      </c>
      <c r="B10695">
        <v>9.4146000000000001E-9</v>
      </c>
      <c r="C10695" t="s">
        <v>49</v>
      </c>
      <c r="D10695" t="s">
        <v>15</v>
      </c>
      <c r="F10695" t="s">
        <v>36</v>
      </c>
      <c r="G10695">
        <v>2</v>
      </c>
      <c r="H10695">
        <v>-18.48100416113547</v>
      </c>
      <c r="I10695">
        <v>9.798894162072011E-2</v>
      </c>
      <c r="J10695" t="s">
        <v>340</v>
      </c>
      <c r="L10695" t="s">
        <v>1458</v>
      </c>
    </row>
    <row r="10696" spans="1:12" x14ac:dyDescent="0.2">
      <c r="A10696" t="s">
        <v>341</v>
      </c>
      <c r="B10696">
        <v>2.3616999999999999E-8</v>
      </c>
      <c r="C10696" t="s">
        <v>359</v>
      </c>
      <c r="D10696" t="s">
        <v>15</v>
      </c>
      <c r="F10696" t="s">
        <v>36</v>
      </c>
      <c r="G10696">
        <v>2</v>
      </c>
      <c r="H10696">
        <v>-17.561299045251399</v>
      </c>
      <c r="I10696">
        <v>9.798894162072011E-2</v>
      </c>
      <c r="J10696" t="s">
        <v>340</v>
      </c>
      <c r="L10696" t="s">
        <v>341</v>
      </c>
    </row>
    <row r="10697" spans="1:12" x14ac:dyDescent="0.2">
      <c r="A10697" t="s">
        <v>342</v>
      </c>
      <c r="B10697">
        <v>2.3616999999999999E-8</v>
      </c>
      <c r="C10697" t="s">
        <v>359</v>
      </c>
      <c r="D10697" t="s">
        <v>15</v>
      </c>
      <c r="F10697" t="s">
        <v>36</v>
      </c>
      <c r="G10697">
        <v>2</v>
      </c>
      <c r="H10697">
        <v>-17.561299045251399</v>
      </c>
      <c r="I10697">
        <v>9.798894162072011E-2</v>
      </c>
      <c r="J10697" t="s">
        <v>340</v>
      </c>
      <c r="L10697" t="s">
        <v>342</v>
      </c>
    </row>
    <row r="10698" spans="1:12" x14ac:dyDescent="0.2">
      <c r="A10698" t="s">
        <v>343</v>
      </c>
      <c r="B10698">
        <v>1.2508E-8</v>
      </c>
      <c r="C10698" t="s">
        <v>359</v>
      </c>
      <c r="D10698" t="s">
        <v>15</v>
      </c>
      <c r="F10698" t="s">
        <v>36</v>
      </c>
      <c r="G10698">
        <v>2</v>
      </c>
      <c r="H10698">
        <v>-18.196897397350821</v>
      </c>
      <c r="I10698">
        <v>9.798894162072011E-2</v>
      </c>
      <c r="J10698" t="s">
        <v>340</v>
      </c>
      <c r="L10698" t="s">
        <v>343</v>
      </c>
    </row>
    <row r="10699" spans="1:12" x14ac:dyDescent="0.2">
      <c r="A10699" t="s">
        <v>344</v>
      </c>
      <c r="B10699">
        <v>1.2508E-8</v>
      </c>
      <c r="C10699" t="s">
        <v>359</v>
      </c>
      <c r="D10699" t="s">
        <v>15</v>
      </c>
      <c r="F10699" t="s">
        <v>36</v>
      </c>
      <c r="G10699">
        <v>2</v>
      </c>
      <c r="H10699">
        <v>-18.196897397350821</v>
      </c>
      <c r="I10699">
        <v>9.798894162072011E-2</v>
      </c>
      <c r="J10699" t="s">
        <v>340</v>
      </c>
      <c r="L10699" t="s">
        <v>344</v>
      </c>
    </row>
    <row r="10700" spans="1:12" x14ac:dyDescent="0.2">
      <c r="A10700" t="s">
        <v>345</v>
      </c>
      <c r="B10700">
        <v>2.4797999999999997E-7</v>
      </c>
      <c r="C10700" t="s">
        <v>359</v>
      </c>
      <c r="D10700" t="s">
        <v>15</v>
      </c>
      <c r="F10700" t="s">
        <v>36</v>
      </c>
      <c r="G10700">
        <v>2</v>
      </c>
      <c r="H10700">
        <v>-15.20991773919472</v>
      </c>
      <c r="I10700">
        <v>9.798894162072011E-2</v>
      </c>
      <c r="J10700" t="s">
        <v>340</v>
      </c>
      <c r="L10700" t="s">
        <v>345</v>
      </c>
    </row>
    <row r="10701" spans="1:12" x14ac:dyDescent="0.2">
      <c r="A10701" t="s">
        <v>346</v>
      </c>
      <c r="B10701">
        <v>1.3133E-7</v>
      </c>
      <c r="C10701" t="s">
        <v>359</v>
      </c>
      <c r="D10701" t="s">
        <v>15</v>
      </c>
      <c r="F10701" t="s">
        <v>36</v>
      </c>
      <c r="G10701">
        <v>2</v>
      </c>
      <c r="H10701">
        <v>-15.845552597349339</v>
      </c>
      <c r="I10701">
        <v>9.798894162072011E-2</v>
      </c>
      <c r="J10701" t="s">
        <v>340</v>
      </c>
      <c r="L10701" t="s">
        <v>346</v>
      </c>
    </row>
    <row r="10702" spans="1:12" x14ac:dyDescent="0.2">
      <c r="A10702" t="s">
        <v>347</v>
      </c>
      <c r="B10702">
        <v>4.6489E-8</v>
      </c>
      <c r="C10702" t="s">
        <v>49</v>
      </c>
      <c r="D10702" t="s">
        <v>15</v>
      </c>
      <c r="F10702" t="s">
        <v>36</v>
      </c>
      <c r="G10702">
        <v>2</v>
      </c>
      <c r="H10702">
        <v>-16.884050111477411</v>
      </c>
      <c r="I10702">
        <v>9.798894162072011E-2</v>
      </c>
      <c r="J10702" t="s">
        <v>340</v>
      </c>
      <c r="L10702" t="s">
        <v>347</v>
      </c>
    </row>
    <row r="10703" spans="1:12" x14ac:dyDescent="0.2">
      <c r="A10703" t="s">
        <v>348</v>
      </c>
      <c r="B10703">
        <v>3.3766000000000001E-9</v>
      </c>
      <c r="C10703" t="s">
        <v>49</v>
      </c>
      <c r="D10703" t="s">
        <v>15</v>
      </c>
      <c r="F10703" t="s">
        <v>36</v>
      </c>
      <c r="G10703">
        <v>2</v>
      </c>
      <c r="H10703">
        <v>-19.506396550885459</v>
      </c>
      <c r="I10703">
        <v>9.798894162072011E-2</v>
      </c>
      <c r="J10703" t="s">
        <v>340</v>
      </c>
      <c r="L10703" t="s">
        <v>348</v>
      </c>
    </row>
    <row r="10704" spans="1:12" x14ac:dyDescent="0.2">
      <c r="A10704" t="s">
        <v>349</v>
      </c>
      <c r="B10704">
        <v>1.2213E-8</v>
      </c>
      <c r="C10704" t="s">
        <v>359</v>
      </c>
      <c r="D10704" t="s">
        <v>15</v>
      </c>
      <c r="F10704" t="s">
        <v>36</v>
      </c>
      <c r="G10704">
        <v>2</v>
      </c>
      <c r="H10704">
        <v>-18.220764878757461</v>
      </c>
      <c r="I10704">
        <v>9.798894162072011E-2</v>
      </c>
      <c r="J10704" t="s">
        <v>340</v>
      </c>
      <c r="L10704" t="s">
        <v>349</v>
      </c>
    </row>
    <row r="10705" spans="1:19" x14ac:dyDescent="0.2">
      <c r="A10705" t="s">
        <v>350</v>
      </c>
      <c r="B10705">
        <v>2.0354999999999999E-7</v>
      </c>
      <c r="C10705" t="s">
        <v>359</v>
      </c>
      <c r="D10705" t="s">
        <v>15</v>
      </c>
      <c r="F10705" t="s">
        <v>36</v>
      </c>
      <c r="G10705">
        <v>2</v>
      </c>
      <c r="H10705">
        <v>-15.40735416199742</v>
      </c>
      <c r="I10705">
        <v>9.798894162072011E-2</v>
      </c>
      <c r="J10705" t="s">
        <v>340</v>
      </c>
      <c r="L10705" t="s">
        <v>350</v>
      </c>
    </row>
    <row r="10706" spans="1:19" x14ac:dyDescent="0.2">
      <c r="A10706" t="s">
        <v>351</v>
      </c>
      <c r="B10706">
        <v>6.4681999999999996E-9</v>
      </c>
      <c r="C10706" t="s">
        <v>359</v>
      </c>
      <c r="D10706" t="s">
        <v>15</v>
      </c>
      <c r="F10706" t="s">
        <v>36</v>
      </c>
      <c r="G10706">
        <v>2</v>
      </c>
      <c r="H10706">
        <v>-18.856367974250119</v>
      </c>
      <c r="I10706">
        <v>9.798894162072011E-2</v>
      </c>
      <c r="J10706" t="s">
        <v>340</v>
      </c>
      <c r="L10706" t="s">
        <v>351</v>
      </c>
    </row>
    <row r="10707" spans="1:19" x14ac:dyDescent="0.2">
      <c r="A10707" t="s">
        <v>352</v>
      </c>
      <c r="B10707">
        <v>1.078E-7</v>
      </c>
      <c r="C10707" t="s">
        <v>359</v>
      </c>
      <c r="D10707" t="s">
        <v>15</v>
      </c>
      <c r="F10707" t="s">
        <v>36</v>
      </c>
      <c r="G10707">
        <v>2</v>
      </c>
      <c r="H10707">
        <v>-16.042988178471511</v>
      </c>
      <c r="I10707">
        <v>9.798894162072011E-2</v>
      </c>
      <c r="J10707" t="s">
        <v>340</v>
      </c>
      <c r="L10707" t="s">
        <v>352</v>
      </c>
    </row>
    <row r="10708" spans="1:19" x14ac:dyDescent="0.2">
      <c r="A10708" t="s">
        <v>442</v>
      </c>
      <c r="B10708">
        <v>2.0720999999999999E-3</v>
      </c>
      <c r="C10708" t="s">
        <v>42</v>
      </c>
      <c r="D10708" t="s">
        <v>16</v>
      </c>
      <c r="F10708" t="s">
        <v>36</v>
      </c>
      <c r="G10708">
        <v>2</v>
      </c>
      <c r="H10708">
        <v>-6.1791926932012373</v>
      </c>
      <c r="I10708">
        <v>4.3409845976280087E-2</v>
      </c>
      <c r="J10708" t="s">
        <v>353</v>
      </c>
      <c r="L10708" t="s">
        <v>443</v>
      </c>
    </row>
    <row r="10709" spans="1:19" x14ac:dyDescent="0.2">
      <c r="A10709" t="s">
        <v>354</v>
      </c>
      <c r="B10709">
        <v>-1.8648999999999999E-6</v>
      </c>
      <c r="C10709" t="s">
        <v>49</v>
      </c>
      <c r="D10709" t="s">
        <v>250</v>
      </c>
      <c r="F10709" t="s">
        <v>36</v>
      </c>
      <c r="G10709">
        <v>2</v>
      </c>
      <c r="H10709">
        <v>-13.19230312560901</v>
      </c>
      <c r="I10709">
        <v>4.3409845976280087E-2</v>
      </c>
      <c r="J10709" t="s">
        <v>353</v>
      </c>
      <c r="K10709" t="b">
        <v>1</v>
      </c>
      <c r="L10709" t="s">
        <v>355</v>
      </c>
    </row>
    <row r="10711" spans="1:19" s="2" customFormat="1" x14ac:dyDescent="0.2">
      <c r="A10711" s="2" t="s">
        <v>2</v>
      </c>
      <c r="B10711" s="2" t="s">
        <v>1459</v>
      </c>
    </row>
    <row r="10712" spans="1:19" x14ac:dyDescent="0.2">
      <c r="A10712" t="s">
        <v>4</v>
      </c>
      <c r="B10712" t="s">
        <v>404</v>
      </c>
    </row>
    <row r="10713" spans="1:19" x14ac:dyDescent="0.2">
      <c r="A10713" t="s">
        <v>6</v>
      </c>
      <c r="B10713" t="s">
        <v>1974</v>
      </c>
    </row>
    <row r="10714" spans="1:19" x14ac:dyDescent="0.2">
      <c r="A10714" t="s">
        <v>8</v>
      </c>
      <c r="B10714">
        <v>1</v>
      </c>
    </row>
    <row r="10715" spans="1:19" x14ac:dyDescent="0.2">
      <c r="A10715" t="s">
        <v>9</v>
      </c>
      <c r="B10715" t="s">
        <v>73</v>
      </c>
    </row>
    <row r="10716" spans="1:19" x14ac:dyDescent="0.2">
      <c r="A10716" t="s">
        <v>11</v>
      </c>
      <c r="B10716" t="s">
        <v>12</v>
      </c>
    </row>
    <row r="10717" spans="1:19" x14ac:dyDescent="0.2">
      <c r="A10717" t="s">
        <v>13</v>
      </c>
      <c r="B10717" t="s">
        <v>14</v>
      </c>
    </row>
    <row r="10718" spans="1:19" x14ac:dyDescent="0.2">
      <c r="A10718" t="s">
        <v>15</v>
      </c>
      <c r="B10718" t="s">
        <v>53</v>
      </c>
    </row>
    <row r="10719" spans="1:19" x14ac:dyDescent="0.2">
      <c r="A10719" t="s">
        <v>17</v>
      </c>
    </row>
    <row r="10720" spans="1:19" s="2" customFormat="1" x14ac:dyDescent="0.2">
      <c r="A10720" s="2" t="s">
        <v>18</v>
      </c>
      <c r="B10720" s="2" t="s">
        <v>19</v>
      </c>
      <c r="C10720" s="2" t="s">
        <v>6</v>
      </c>
      <c r="D10720" s="2" t="s">
        <v>15</v>
      </c>
      <c r="E10720" s="2" t="s">
        <v>20</v>
      </c>
      <c r="F10720" s="2" t="s">
        <v>13</v>
      </c>
      <c r="G10720" s="2" t="s">
        <v>21</v>
      </c>
      <c r="H10720" s="2" t="s">
        <v>9</v>
      </c>
      <c r="I10720" s="2" t="s">
        <v>4</v>
      </c>
      <c r="J10720" s="2" t="s">
        <v>1925</v>
      </c>
      <c r="K10720" s="2" t="s">
        <v>1998</v>
      </c>
      <c r="L10720" s="2" t="s">
        <v>2002</v>
      </c>
      <c r="M10720" s="2" t="s">
        <v>2001</v>
      </c>
      <c r="O10720" s="2" t="s">
        <v>2000</v>
      </c>
      <c r="P10720" s="2" t="s">
        <v>2004</v>
      </c>
      <c r="Q10720" s="2" t="s">
        <v>1502</v>
      </c>
      <c r="R10720" s="2" t="s">
        <v>2005</v>
      </c>
      <c r="S10720" s="2" t="s">
        <v>2006</v>
      </c>
    </row>
    <row r="10721" spans="1:10" x14ac:dyDescent="0.2">
      <c r="A10721" t="s">
        <v>335</v>
      </c>
      <c r="B10721">
        <v>3.8502999999999998</v>
      </c>
      <c r="D10721" t="s">
        <v>30</v>
      </c>
      <c r="E10721" t="s">
        <v>336</v>
      </c>
      <c r="F10721" t="s">
        <v>27</v>
      </c>
      <c r="G10721">
        <v>0</v>
      </c>
      <c r="I10721" t="s">
        <v>337</v>
      </c>
    </row>
    <row r="10722" spans="1:10" x14ac:dyDescent="0.2">
      <c r="A10722" t="s">
        <v>29</v>
      </c>
      <c r="B10722">
        <v>0.25026999999999999</v>
      </c>
      <c r="D10722" t="s">
        <v>30</v>
      </c>
      <c r="E10722" t="s">
        <v>31</v>
      </c>
      <c r="F10722" t="s">
        <v>27</v>
      </c>
      <c r="G10722">
        <v>0</v>
      </c>
      <c r="I10722" t="s">
        <v>338</v>
      </c>
    </row>
    <row r="10723" spans="1:10" x14ac:dyDescent="0.2">
      <c r="A10723" t="s">
        <v>1459</v>
      </c>
      <c r="B10723">
        <v>1</v>
      </c>
      <c r="C10723" t="str">
        <f>B10713</f>
        <v>LA</v>
      </c>
      <c r="D10723" t="s">
        <v>53</v>
      </c>
      <c r="E10723" t="s">
        <v>339</v>
      </c>
      <c r="F10723" t="s">
        <v>33</v>
      </c>
      <c r="G10723">
        <v>0</v>
      </c>
      <c r="H10723" t="s">
        <v>73</v>
      </c>
      <c r="J10723">
        <f>VLOOKUP(C10723,'extension - production vol'!$B$6:$D$235,3,0)</f>
        <v>0.46800000000000003</v>
      </c>
    </row>
    <row r="10724" spans="1:10" x14ac:dyDescent="0.2">
      <c r="A10724" t="s">
        <v>1439</v>
      </c>
      <c r="B10724">
        <v>6.4265290829504533E-9</v>
      </c>
      <c r="C10724" t="s">
        <v>49</v>
      </c>
      <c r="D10724" t="s">
        <v>15</v>
      </c>
      <c r="F10724" t="s">
        <v>36</v>
      </c>
      <c r="G10724">
        <v>0</v>
      </c>
      <c r="H10724" t="s">
        <v>1439</v>
      </c>
      <c r="I10724" t="s">
        <v>340</v>
      </c>
    </row>
    <row r="10725" spans="1:10" x14ac:dyDescent="0.2">
      <c r="A10725" t="s">
        <v>1440</v>
      </c>
      <c r="B10725">
        <v>7.9051994914169298E-8</v>
      </c>
      <c r="C10725" t="s">
        <v>49</v>
      </c>
      <c r="D10725" t="s">
        <v>15</v>
      </c>
      <c r="F10725" t="s">
        <v>36</v>
      </c>
      <c r="G10725">
        <v>0</v>
      </c>
      <c r="H10725" t="s">
        <v>1440</v>
      </c>
      <c r="I10725" t="s">
        <v>340</v>
      </c>
    </row>
    <row r="10726" spans="1:10" x14ac:dyDescent="0.2">
      <c r="A10726" t="s">
        <v>1441</v>
      </c>
      <c r="B10726">
        <v>4.3905136743696912E-9</v>
      </c>
      <c r="C10726" t="s">
        <v>35</v>
      </c>
      <c r="D10726" t="s">
        <v>15</v>
      </c>
      <c r="F10726" t="s">
        <v>36</v>
      </c>
      <c r="G10726">
        <v>0</v>
      </c>
      <c r="H10726" t="s">
        <v>1441</v>
      </c>
      <c r="I10726" t="s">
        <v>340</v>
      </c>
    </row>
    <row r="10727" spans="1:10" x14ac:dyDescent="0.2">
      <c r="A10727" t="s">
        <v>1442</v>
      </c>
      <c r="B10727">
        <v>1.0521308675626849E-7</v>
      </c>
      <c r="C10727" t="s">
        <v>35</v>
      </c>
      <c r="D10727" t="s">
        <v>15</v>
      </c>
      <c r="F10727" t="s">
        <v>36</v>
      </c>
      <c r="G10727">
        <v>0</v>
      </c>
      <c r="H10727" t="s">
        <v>1442</v>
      </c>
      <c r="I10727" t="s">
        <v>340</v>
      </c>
    </row>
    <row r="10728" spans="1:10" x14ac:dyDescent="0.2">
      <c r="A10728" t="s">
        <v>341</v>
      </c>
      <c r="B10728">
        <v>2.1036182300075951E-7</v>
      </c>
      <c r="C10728" t="s">
        <v>35</v>
      </c>
      <c r="D10728" t="s">
        <v>15</v>
      </c>
      <c r="F10728" t="s">
        <v>36</v>
      </c>
      <c r="G10728">
        <v>0</v>
      </c>
      <c r="H10728" t="s">
        <v>341</v>
      </c>
      <c r="I10728" t="s">
        <v>340</v>
      </c>
    </row>
    <row r="10729" spans="1:10" x14ac:dyDescent="0.2">
      <c r="A10729" t="s">
        <v>342</v>
      </c>
      <c r="B10729">
        <v>2.1036182300075951E-7</v>
      </c>
      <c r="C10729" t="s">
        <v>35</v>
      </c>
      <c r="D10729" t="s">
        <v>15</v>
      </c>
      <c r="F10729" t="s">
        <v>36</v>
      </c>
      <c r="G10729">
        <v>0</v>
      </c>
      <c r="H10729" t="s">
        <v>342</v>
      </c>
      <c r="I10729" t="s">
        <v>340</v>
      </c>
    </row>
    <row r="10730" spans="1:10" x14ac:dyDescent="0.2">
      <c r="A10730" t="s">
        <v>343</v>
      </c>
      <c r="B10730">
        <v>1.161457169463653E-7</v>
      </c>
      <c r="C10730" t="s">
        <v>35</v>
      </c>
      <c r="D10730" t="s">
        <v>15</v>
      </c>
      <c r="F10730" t="s">
        <v>36</v>
      </c>
      <c r="G10730">
        <v>0</v>
      </c>
      <c r="H10730" t="s">
        <v>343</v>
      </c>
      <c r="I10730" t="s">
        <v>340</v>
      </c>
    </row>
    <row r="10731" spans="1:10" x14ac:dyDescent="0.2">
      <c r="A10731" t="s">
        <v>344</v>
      </c>
      <c r="B10731">
        <v>1.161457169463653E-7</v>
      </c>
      <c r="C10731" t="s">
        <v>35</v>
      </c>
      <c r="D10731" t="s">
        <v>15</v>
      </c>
      <c r="F10731" t="s">
        <v>36</v>
      </c>
      <c r="G10731">
        <v>0</v>
      </c>
      <c r="H10731" t="s">
        <v>344</v>
      </c>
      <c r="I10731" t="s">
        <v>340</v>
      </c>
    </row>
    <row r="10732" spans="1:10" x14ac:dyDescent="0.2">
      <c r="A10732" t="s">
        <v>345</v>
      </c>
      <c r="B10732">
        <v>2.1895696433061281E-6</v>
      </c>
      <c r="C10732" t="s">
        <v>35</v>
      </c>
      <c r="D10732" t="s">
        <v>15</v>
      </c>
      <c r="F10732" t="s">
        <v>36</v>
      </c>
      <c r="G10732">
        <v>0</v>
      </c>
      <c r="H10732" t="s">
        <v>345</v>
      </c>
      <c r="I10732" t="s">
        <v>340</v>
      </c>
    </row>
    <row r="10733" spans="1:10" x14ac:dyDescent="0.2">
      <c r="A10733" t="s">
        <v>346</v>
      </c>
      <c r="B10733">
        <v>1.2113722961667671E-6</v>
      </c>
      <c r="C10733" t="s">
        <v>35</v>
      </c>
      <c r="D10733" t="s">
        <v>15</v>
      </c>
      <c r="F10733" t="s">
        <v>36</v>
      </c>
      <c r="G10733">
        <v>0</v>
      </c>
      <c r="H10733" t="s">
        <v>346</v>
      </c>
      <c r="I10733" t="s">
        <v>340</v>
      </c>
    </row>
    <row r="10734" spans="1:10" x14ac:dyDescent="0.2">
      <c r="A10734" t="s">
        <v>347</v>
      </c>
      <c r="B10734">
        <v>1.5412295411323661E-7</v>
      </c>
      <c r="C10734" t="s">
        <v>49</v>
      </c>
      <c r="D10734" t="s">
        <v>15</v>
      </c>
      <c r="F10734" t="s">
        <v>36</v>
      </c>
      <c r="G10734">
        <v>0</v>
      </c>
      <c r="H10734" t="s">
        <v>347</v>
      </c>
      <c r="I10734" t="s">
        <v>340</v>
      </c>
    </row>
    <row r="10735" spans="1:10" x14ac:dyDescent="0.2">
      <c r="A10735" t="s">
        <v>348</v>
      </c>
      <c r="B10735">
        <v>3.281510868019834E-9</v>
      </c>
      <c r="C10735" t="s">
        <v>49</v>
      </c>
      <c r="D10735" t="s">
        <v>15</v>
      </c>
      <c r="F10735" t="s">
        <v>36</v>
      </c>
      <c r="G10735">
        <v>0</v>
      </c>
      <c r="H10735" t="s">
        <v>348</v>
      </c>
      <c r="I10735" t="s">
        <v>340</v>
      </c>
    </row>
    <row r="10736" spans="1:10" x14ac:dyDescent="0.2">
      <c r="A10736" t="s">
        <v>349</v>
      </c>
      <c r="B10736">
        <v>9.554485716244923E-8</v>
      </c>
      <c r="C10736" t="s">
        <v>35</v>
      </c>
      <c r="D10736" t="s">
        <v>15</v>
      </c>
      <c r="F10736" t="s">
        <v>36</v>
      </c>
      <c r="G10736">
        <v>0</v>
      </c>
      <c r="H10736" t="s">
        <v>349</v>
      </c>
      <c r="I10736" t="s">
        <v>340</v>
      </c>
    </row>
    <row r="10737" spans="1:19" x14ac:dyDescent="0.2">
      <c r="A10737" t="s">
        <v>350</v>
      </c>
      <c r="B10737">
        <v>2.2976263270017552E-6</v>
      </c>
      <c r="C10737" t="s">
        <v>35</v>
      </c>
      <c r="D10737" t="s">
        <v>15</v>
      </c>
      <c r="F10737" t="s">
        <v>36</v>
      </c>
      <c r="G10737">
        <v>0</v>
      </c>
      <c r="H10737" t="s">
        <v>350</v>
      </c>
      <c r="I10737" t="s">
        <v>340</v>
      </c>
    </row>
    <row r="10738" spans="1:19" x14ac:dyDescent="0.2">
      <c r="A10738" t="s">
        <v>351</v>
      </c>
      <c r="B10738">
        <v>5.3061518888431617E-8</v>
      </c>
      <c r="C10738" t="s">
        <v>35</v>
      </c>
      <c r="D10738" t="s">
        <v>15</v>
      </c>
      <c r="F10738" t="s">
        <v>36</v>
      </c>
      <c r="G10738">
        <v>0</v>
      </c>
      <c r="H10738" t="s">
        <v>351</v>
      </c>
      <c r="I10738" t="s">
        <v>340</v>
      </c>
    </row>
    <row r="10739" spans="1:19" x14ac:dyDescent="0.2">
      <c r="A10739" t="s">
        <v>352</v>
      </c>
      <c r="B10739">
        <v>1.2739314288326559E-6</v>
      </c>
      <c r="C10739" t="s">
        <v>35</v>
      </c>
      <c r="D10739" t="s">
        <v>15</v>
      </c>
      <c r="F10739" t="s">
        <v>36</v>
      </c>
      <c r="G10739">
        <v>0</v>
      </c>
      <c r="H10739" t="s">
        <v>352</v>
      </c>
      <c r="I10739" t="s">
        <v>340</v>
      </c>
    </row>
    <row r="10740" spans="1:19" x14ac:dyDescent="0.2">
      <c r="A10740" t="s">
        <v>442</v>
      </c>
      <c r="B10740">
        <v>3.7025999999999999E-3</v>
      </c>
      <c r="C10740" t="s">
        <v>42</v>
      </c>
      <c r="D10740" t="s">
        <v>16</v>
      </c>
      <c r="F10740" t="s">
        <v>36</v>
      </c>
      <c r="G10740">
        <v>0</v>
      </c>
      <c r="H10740" t="s">
        <v>443</v>
      </c>
      <c r="I10740" t="s">
        <v>353</v>
      </c>
    </row>
    <row r="10741" spans="1:19" x14ac:dyDescent="0.2">
      <c r="A10741" t="s">
        <v>354</v>
      </c>
      <c r="B10741">
        <v>-3.3322999999999998E-6</v>
      </c>
      <c r="C10741" t="s">
        <v>49</v>
      </c>
      <c r="D10741" t="s">
        <v>250</v>
      </c>
      <c r="F10741" t="s">
        <v>36</v>
      </c>
      <c r="G10741">
        <v>0</v>
      </c>
      <c r="H10741" t="s">
        <v>355</v>
      </c>
      <c r="I10741" t="s">
        <v>353</v>
      </c>
    </row>
    <row r="10743" spans="1:19" s="2" customFormat="1" x14ac:dyDescent="0.2">
      <c r="A10743" s="2" t="s">
        <v>2</v>
      </c>
      <c r="B10743" s="2" t="s">
        <v>1460</v>
      </c>
    </row>
    <row r="10744" spans="1:19" x14ac:dyDescent="0.2">
      <c r="A10744" t="s">
        <v>4</v>
      </c>
      <c r="B10744" t="s">
        <v>404</v>
      </c>
    </row>
    <row r="10745" spans="1:19" x14ac:dyDescent="0.2">
      <c r="A10745" t="s">
        <v>6</v>
      </c>
      <c r="B10745" t="s">
        <v>1974</v>
      </c>
    </row>
    <row r="10746" spans="1:19" x14ac:dyDescent="0.2">
      <c r="A10746" t="s">
        <v>8</v>
      </c>
      <c r="B10746">
        <v>1</v>
      </c>
    </row>
    <row r="10747" spans="1:19" x14ac:dyDescent="0.2">
      <c r="A10747" t="s">
        <v>9</v>
      </c>
      <c r="B10747" t="s">
        <v>73</v>
      </c>
    </row>
    <row r="10748" spans="1:19" x14ac:dyDescent="0.2">
      <c r="A10748" t="s">
        <v>11</v>
      </c>
      <c r="B10748" t="s">
        <v>12</v>
      </c>
    </row>
    <row r="10749" spans="1:19" x14ac:dyDescent="0.2">
      <c r="A10749" t="s">
        <v>13</v>
      </c>
      <c r="B10749" t="s">
        <v>14</v>
      </c>
    </row>
    <row r="10750" spans="1:19" x14ac:dyDescent="0.2">
      <c r="A10750" t="s">
        <v>15</v>
      </c>
      <c r="B10750" t="s">
        <v>53</v>
      </c>
    </row>
    <row r="10751" spans="1:19" x14ac:dyDescent="0.2">
      <c r="A10751" t="s">
        <v>17</v>
      </c>
    </row>
    <row r="10752" spans="1:19" s="2" customFormat="1" x14ac:dyDescent="0.2">
      <c r="A10752" s="2" t="s">
        <v>18</v>
      </c>
      <c r="B10752" s="2" t="s">
        <v>19</v>
      </c>
      <c r="C10752" s="2" t="s">
        <v>6</v>
      </c>
      <c r="D10752" s="2" t="s">
        <v>15</v>
      </c>
      <c r="E10752" s="2" t="s">
        <v>20</v>
      </c>
      <c r="F10752" s="2" t="s">
        <v>13</v>
      </c>
      <c r="G10752" s="2" t="s">
        <v>21</v>
      </c>
      <c r="H10752" s="2" t="s">
        <v>9</v>
      </c>
      <c r="I10752" s="2" t="s">
        <v>4</v>
      </c>
      <c r="J10752" s="2" t="s">
        <v>1925</v>
      </c>
      <c r="K10752" s="2" t="s">
        <v>1998</v>
      </c>
      <c r="L10752" s="2" t="s">
        <v>2002</v>
      </c>
      <c r="M10752" s="2" t="s">
        <v>2001</v>
      </c>
      <c r="O10752" s="2" t="s">
        <v>2000</v>
      </c>
      <c r="P10752" s="2" t="s">
        <v>2004</v>
      </c>
      <c r="Q10752" s="2" t="s">
        <v>1502</v>
      </c>
      <c r="R10752" s="2" t="s">
        <v>2005</v>
      </c>
      <c r="S10752" s="2" t="s">
        <v>2006</v>
      </c>
    </row>
    <row r="10753" spans="1:10" x14ac:dyDescent="0.2">
      <c r="A10753" t="s">
        <v>335</v>
      </c>
      <c r="B10753">
        <v>3.8502999999999998</v>
      </c>
      <c r="D10753" t="s">
        <v>30</v>
      </c>
      <c r="E10753" t="s">
        <v>336</v>
      </c>
      <c r="F10753" t="s">
        <v>27</v>
      </c>
      <c r="G10753">
        <v>0</v>
      </c>
      <c r="I10753" t="s">
        <v>337</v>
      </c>
    </row>
    <row r="10754" spans="1:10" x14ac:dyDescent="0.2">
      <c r="A10754" t="s">
        <v>29</v>
      </c>
      <c r="B10754">
        <v>0.25026999999999999</v>
      </c>
      <c r="D10754" t="s">
        <v>30</v>
      </c>
      <c r="E10754" t="s">
        <v>31</v>
      </c>
      <c r="F10754" t="s">
        <v>27</v>
      </c>
      <c r="G10754">
        <v>0</v>
      </c>
      <c r="I10754" t="s">
        <v>338</v>
      </c>
    </row>
    <row r="10755" spans="1:10" x14ac:dyDescent="0.2">
      <c r="A10755" t="s">
        <v>1460</v>
      </c>
      <c r="B10755">
        <v>1</v>
      </c>
      <c r="C10755" t="str">
        <f>B10745</f>
        <v>LA</v>
      </c>
      <c r="D10755" t="s">
        <v>53</v>
      </c>
      <c r="E10755" t="s">
        <v>339</v>
      </c>
      <c r="F10755" t="s">
        <v>33</v>
      </c>
      <c r="G10755">
        <v>0</v>
      </c>
      <c r="H10755" t="s">
        <v>73</v>
      </c>
      <c r="J10755">
        <f>VLOOKUP(C10755,'extension - production vol'!$B$6:$D$235,3,0)</f>
        <v>0.46800000000000003</v>
      </c>
    </row>
    <row r="10756" spans="1:10" x14ac:dyDescent="0.2">
      <c r="A10756" t="s">
        <v>1434</v>
      </c>
      <c r="B10756">
        <v>3.3521534714391271E-8</v>
      </c>
      <c r="C10756" t="s">
        <v>49</v>
      </c>
      <c r="D10756" t="s">
        <v>15</v>
      </c>
      <c r="F10756" t="s">
        <v>36</v>
      </c>
      <c r="G10756">
        <v>0</v>
      </c>
      <c r="H10756" t="s">
        <v>1434</v>
      </c>
      <c r="I10756" t="s">
        <v>340</v>
      </c>
    </row>
    <row r="10757" spans="1:10" x14ac:dyDescent="0.2">
      <c r="A10757" t="s">
        <v>1435</v>
      </c>
      <c r="B10757">
        <v>1.7708617649119798E-8</v>
      </c>
      <c r="C10757" t="s">
        <v>49</v>
      </c>
      <c r="D10757" t="s">
        <v>15</v>
      </c>
      <c r="F10757" t="s">
        <v>36</v>
      </c>
      <c r="G10757">
        <v>0</v>
      </c>
      <c r="H10757" t="s">
        <v>1435</v>
      </c>
      <c r="I10757" t="s">
        <v>340</v>
      </c>
    </row>
    <row r="10758" spans="1:10" x14ac:dyDescent="0.2">
      <c r="A10758" t="s">
        <v>1452</v>
      </c>
      <c r="B10758">
        <v>3.0570455872195341E-10</v>
      </c>
      <c r="C10758" t="s">
        <v>35</v>
      </c>
      <c r="D10758" t="s">
        <v>15</v>
      </c>
      <c r="F10758" t="s">
        <v>36</v>
      </c>
      <c r="G10758">
        <v>0</v>
      </c>
      <c r="H10758" t="s">
        <v>1452</v>
      </c>
      <c r="I10758" t="s">
        <v>340</v>
      </c>
    </row>
    <row r="10759" spans="1:10" x14ac:dyDescent="0.2">
      <c r="A10759" t="s">
        <v>1453</v>
      </c>
      <c r="B10759">
        <v>3.7018911407736551E-10</v>
      </c>
      <c r="C10759" t="s">
        <v>35</v>
      </c>
      <c r="D10759" t="s">
        <v>15</v>
      </c>
      <c r="F10759" t="s">
        <v>36</v>
      </c>
      <c r="G10759">
        <v>0</v>
      </c>
      <c r="H10759" t="s">
        <v>1453</v>
      </c>
      <c r="I10759" t="s">
        <v>340</v>
      </c>
    </row>
    <row r="10760" spans="1:10" x14ac:dyDescent="0.2">
      <c r="A10760" t="s">
        <v>1454</v>
      </c>
      <c r="B10760">
        <v>4.824400067330827E-11</v>
      </c>
      <c r="C10760" t="s">
        <v>35</v>
      </c>
      <c r="D10760" t="s">
        <v>15</v>
      </c>
      <c r="F10760" t="s">
        <v>36</v>
      </c>
      <c r="G10760">
        <v>0</v>
      </c>
      <c r="H10760" t="s">
        <v>1454</v>
      </c>
      <c r="I10760" t="s">
        <v>340</v>
      </c>
    </row>
    <row r="10761" spans="1:10" x14ac:dyDescent="0.2">
      <c r="A10761" t="s">
        <v>1455</v>
      </c>
      <c r="B10761">
        <v>9.7920991465625702E-9</v>
      </c>
      <c r="C10761" t="s">
        <v>35</v>
      </c>
      <c r="D10761" t="s">
        <v>15</v>
      </c>
      <c r="F10761" t="s">
        <v>36</v>
      </c>
      <c r="G10761">
        <v>0</v>
      </c>
      <c r="H10761" t="s">
        <v>1455</v>
      </c>
      <c r="I10761" t="s">
        <v>340</v>
      </c>
    </row>
    <row r="10762" spans="1:10" x14ac:dyDescent="0.2">
      <c r="A10762" t="s">
        <v>1456</v>
      </c>
      <c r="B10762">
        <v>5.1826475970831156E-9</v>
      </c>
      <c r="C10762" t="s">
        <v>35</v>
      </c>
      <c r="D10762" t="s">
        <v>15</v>
      </c>
      <c r="F10762" t="s">
        <v>36</v>
      </c>
      <c r="G10762">
        <v>0</v>
      </c>
      <c r="H10762" t="s">
        <v>1456</v>
      </c>
      <c r="I10762" t="s">
        <v>340</v>
      </c>
    </row>
    <row r="10763" spans="1:10" x14ac:dyDescent="0.2">
      <c r="A10763" t="s">
        <v>1461</v>
      </c>
      <c r="B10763">
        <v>5.3404337904433668E-9</v>
      </c>
      <c r="C10763" t="s">
        <v>49</v>
      </c>
      <c r="D10763" t="s">
        <v>15</v>
      </c>
      <c r="F10763" t="s">
        <v>36</v>
      </c>
      <c r="G10763">
        <v>0</v>
      </c>
      <c r="H10763" t="s">
        <v>1461</v>
      </c>
      <c r="I10763" t="s">
        <v>340</v>
      </c>
    </row>
    <row r="10764" spans="1:10" x14ac:dyDescent="0.2">
      <c r="A10764" t="s">
        <v>1457</v>
      </c>
      <c r="B10764">
        <v>6.2434324500307844E-8</v>
      </c>
      <c r="C10764" t="s">
        <v>49</v>
      </c>
      <c r="D10764" t="s">
        <v>15</v>
      </c>
      <c r="F10764" t="s">
        <v>36</v>
      </c>
      <c r="G10764">
        <v>0</v>
      </c>
      <c r="H10764" t="s">
        <v>1457</v>
      </c>
      <c r="I10764" t="s">
        <v>340</v>
      </c>
    </row>
    <row r="10765" spans="1:10" x14ac:dyDescent="0.2">
      <c r="A10765" t="s">
        <v>1462</v>
      </c>
      <c r="B10765">
        <v>1.9816111689228142E-9</v>
      </c>
      <c r="C10765" t="s">
        <v>49</v>
      </c>
      <c r="D10765" t="s">
        <v>15</v>
      </c>
      <c r="F10765" t="s">
        <v>36</v>
      </c>
      <c r="G10765">
        <v>0</v>
      </c>
      <c r="H10765" t="s">
        <v>1462</v>
      </c>
      <c r="I10765" t="s">
        <v>340</v>
      </c>
    </row>
    <row r="10766" spans="1:10" x14ac:dyDescent="0.2">
      <c r="A10766" t="s">
        <v>1458</v>
      </c>
      <c r="B10766">
        <v>3.3001000093019847E-8</v>
      </c>
      <c r="C10766" t="s">
        <v>49</v>
      </c>
      <c r="D10766" t="s">
        <v>15</v>
      </c>
      <c r="F10766" t="s">
        <v>36</v>
      </c>
      <c r="G10766">
        <v>0</v>
      </c>
      <c r="H10766" t="s">
        <v>1458</v>
      </c>
      <c r="I10766" t="s">
        <v>340</v>
      </c>
    </row>
    <row r="10767" spans="1:10" x14ac:dyDescent="0.2">
      <c r="A10767" t="s">
        <v>442</v>
      </c>
      <c r="B10767">
        <v>3.7025999999999999E-3</v>
      </c>
      <c r="C10767" t="s">
        <v>42</v>
      </c>
      <c r="D10767" t="s">
        <v>16</v>
      </c>
      <c r="F10767" t="s">
        <v>36</v>
      </c>
      <c r="G10767">
        <v>0</v>
      </c>
      <c r="H10767" t="s">
        <v>443</v>
      </c>
      <c r="I10767" t="s">
        <v>353</v>
      </c>
    </row>
    <row r="10768" spans="1:10" x14ac:dyDescent="0.2">
      <c r="A10768" t="s">
        <v>354</v>
      </c>
      <c r="B10768">
        <v>-3.3322999999999998E-6</v>
      </c>
      <c r="C10768" t="s">
        <v>49</v>
      </c>
      <c r="D10768" t="s">
        <v>250</v>
      </c>
      <c r="F10768" t="s">
        <v>36</v>
      </c>
      <c r="G10768">
        <v>0</v>
      </c>
      <c r="H10768" t="s">
        <v>355</v>
      </c>
      <c r="I10768" t="s">
        <v>353</v>
      </c>
    </row>
    <row r="10770" spans="1:22" s="2" customFormat="1" x14ac:dyDescent="0.2">
      <c r="A10770" s="2" t="s">
        <v>2</v>
      </c>
      <c r="B10770" s="2" t="s">
        <v>332</v>
      </c>
    </row>
    <row r="10771" spans="1:22" x14ac:dyDescent="0.2">
      <c r="A10771" t="s">
        <v>4</v>
      </c>
      <c r="B10771" t="s">
        <v>356</v>
      </c>
    </row>
    <row r="10772" spans="1:22" x14ac:dyDescent="0.2">
      <c r="A10772" t="s">
        <v>6</v>
      </c>
      <c r="B10772" t="s">
        <v>1974</v>
      </c>
    </row>
    <row r="10773" spans="1:22" x14ac:dyDescent="0.2">
      <c r="A10773" t="s">
        <v>8</v>
      </c>
      <c r="B10773">
        <v>1</v>
      </c>
    </row>
    <row r="10774" spans="1:22" x14ac:dyDescent="0.2">
      <c r="A10774" t="s">
        <v>9</v>
      </c>
      <c r="B10774" t="s">
        <v>73</v>
      </c>
    </row>
    <row r="10775" spans="1:22" x14ac:dyDescent="0.2">
      <c r="A10775" t="s">
        <v>11</v>
      </c>
      <c r="B10775" t="s">
        <v>12</v>
      </c>
    </row>
    <row r="10776" spans="1:22" x14ac:dyDescent="0.2">
      <c r="A10776" t="s">
        <v>13</v>
      </c>
      <c r="B10776" t="s">
        <v>14</v>
      </c>
    </row>
    <row r="10777" spans="1:22" x14ac:dyDescent="0.2">
      <c r="A10777" t="s">
        <v>15</v>
      </c>
      <c r="B10777" t="s">
        <v>53</v>
      </c>
    </row>
    <row r="10778" spans="1:22" x14ac:dyDescent="0.2">
      <c r="A10778" t="s">
        <v>17</v>
      </c>
    </row>
    <row r="10779" spans="1:22" s="2" customFormat="1" x14ac:dyDescent="0.2">
      <c r="A10779" s="2" t="s">
        <v>18</v>
      </c>
      <c r="B10779" s="2" t="s">
        <v>19</v>
      </c>
      <c r="C10779" s="2" t="s">
        <v>6</v>
      </c>
      <c r="D10779" s="2" t="s">
        <v>15</v>
      </c>
      <c r="E10779" s="2" t="s">
        <v>20</v>
      </c>
      <c r="F10779" s="2" t="s">
        <v>13</v>
      </c>
      <c r="G10779" s="2" t="s">
        <v>21</v>
      </c>
      <c r="H10779" s="2" t="s">
        <v>22</v>
      </c>
      <c r="I10779" s="2" t="s">
        <v>23</v>
      </c>
      <c r="J10779" s="2" t="s">
        <v>4</v>
      </c>
      <c r="K10779" s="2" t="s">
        <v>24</v>
      </c>
      <c r="L10779" s="2" t="s">
        <v>9</v>
      </c>
      <c r="M10779" s="2" t="s">
        <v>1998</v>
      </c>
      <c r="O10779" s="2" t="s">
        <v>2002</v>
      </c>
      <c r="P10779" s="2" t="s">
        <v>2003</v>
      </c>
      <c r="Q10779" s="2" t="s">
        <v>2001</v>
      </c>
      <c r="R10779" s="2" t="s">
        <v>2000</v>
      </c>
      <c r="S10779" s="2" t="s">
        <v>2004</v>
      </c>
      <c r="T10779" s="2" t="s">
        <v>1502</v>
      </c>
      <c r="U10779" s="2" t="s">
        <v>2005</v>
      </c>
      <c r="V10779" s="2" t="s">
        <v>2006</v>
      </c>
    </row>
    <row r="10780" spans="1:22" x14ac:dyDescent="0.2">
      <c r="A10780" t="s">
        <v>335</v>
      </c>
      <c r="B10780">
        <v>3.8502999999999998</v>
      </c>
      <c r="D10780" t="s">
        <v>30</v>
      </c>
      <c r="E10780" t="s">
        <v>336</v>
      </c>
      <c r="F10780" t="s">
        <v>27</v>
      </c>
      <c r="G10780">
        <v>2</v>
      </c>
      <c r="H10780">
        <v>1.348151067341848</v>
      </c>
      <c r="I10780">
        <v>4.3409845976280087E-2</v>
      </c>
      <c r="J10780" t="s">
        <v>337</v>
      </c>
    </row>
    <row r="10781" spans="1:22" x14ac:dyDescent="0.2">
      <c r="A10781" t="s">
        <v>29</v>
      </c>
      <c r="B10781">
        <v>0.25026999999999999</v>
      </c>
      <c r="D10781" t="s">
        <v>30</v>
      </c>
      <c r="E10781" t="s">
        <v>31</v>
      </c>
      <c r="F10781" t="s">
        <v>27</v>
      </c>
      <c r="G10781">
        <v>2</v>
      </c>
      <c r="H10781">
        <v>-1.385214943900327</v>
      </c>
      <c r="I10781">
        <v>2.439508208471609E-2</v>
      </c>
      <c r="J10781" t="s">
        <v>358</v>
      </c>
    </row>
    <row r="10782" spans="1:22" x14ac:dyDescent="0.2">
      <c r="A10782" t="s">
        <v>332</v>
      </c>
      <c r="B10782">
        <v>1</v>
      </c>
      <c r="C10782" t="str">
        <f>B10772</f>
        <v>LA</v>
      </c>
      <c r="D10782" t="s">
        <v>53</v>
      </c>
      <c r="E10782" t="s">
        <v>339</v>
      </c>
      <c r="F10782" t="s">
        <v>33</v>
      </c>
      <c r="G10782">
        <v>0</v>
      </c>
      <c r="H10782">
        <v>1</v>
      </c>
      <c r="L10782" t="s">
        <v>73</v>
      </c>
      <c r="M10782">
        <f>VLOOKUP(C10782,'extension - production vol'!$B$6:$D$235,3,0)</f>
        <v>0.46800000000000003</v>
      </c>
    </row>
    <row r="10783" spans="1:22" x14ac:dyDescent="0.2">
      <c r="A10783" t="s">
        <v>1434</v>
      </c>
      <c r="B10783">
        <v>9.5377999999999999E-9</v>
      </c>
      <c r="C10783" t="s">
        <v>49</v>
      </c>
      <c r="D10783" t="s">
        <v>15</v>
      </c>
      <c r="F10783" t="s">
        <v>36</v>
      </c>
      <c r="G10783">
        <v>2</v>
      </c>
      <c r="H10783">
        <v>-18.46800298604678</v>
      </c>
      <c r="I10783">
        <v>9.798894162072011E-2</v>
      </c>
      <c r="J10783" t="s">
        <v>340</v>
      </c>
      <c r="L10783" t="s">
        <v>1434</v>
      </c>
    </row>
    <row r="10784" spans="1:22" x14ac:dyDescent="0.2">
      <c r="A10784" t="s">
        <v>1435</v>
      </c>
      <c r="B10784">
        <v>5.0512999999999997E-9</v>
      </c>
      <c r="C10784" t="s">
        <v>49</v>
      </c>
      <c r="D10784" t="s">
        <v>15</v>
      </c>
      <c r="F10784" t="s">
        <v>36</v>
      </c>
      <c r="G10784">
        <v>2</v>
      </c>
      <c r="H10784">
        <v>-19.10362020104489</v>
      </c>
      <c r="I10784">
        <v>9.798894162072011E-2</v>
      </c>
      <c r="J10784" t="s">
        <v>340</v>
      </c>
      <c r="L10784" t="s">
        <v>1435</v>
      </c>
    </row>
    <row r="10785" spans="1:12" x14ac:dyDescent="0.2">
      <c r="A10785" t="s">
        <v>1439</v>
      </c>
      <c r="B10785">
        <v>2.7893999999999999E-9</v>
      </c>
      <c r="C10785" t="s">
        <v>49</v>
      </c>
      <c r="D10785" t="s">
        <v>15</v>
      </c>
      <c r="F10785" t="s">
        <v>36</v>
      </c>
      <c r="G10785">
        <v>2</v>
      </c>
      <c r="H10785">
        <v>-19.697439318003951</v>
      </c>
      <c r="I10785">
        <v>9.798894162072011E-2</v>
      </c>
      <c r="J10785" t="s">
        <v>340</v>
      </c>
      <c r="L10785" t="s">
        <v>1439</v>
      </c>
    </row>
    <row r="10786" spans="1:12" x14ac:dyDescent="0.2">
      <c r="A10786" t="s">
        <v>1440</v>
      </c>
      <c r="B10786">
        <v>5.6277000000000002E-8</v>
      </c>
      <c r="C10786" t="s">
        <v>49</v>
      </c>
      <c r="D10786" t="s">
        <v>15</v>
      </c>
      <c r="F10786" t="s">
        <v>36</v>
      </c>
      <c r="G10786">
        <v>2</v>
      </c>
      <c r="H10786">
        <v>-16.692979911025031</v>
      </c>
      <c r="I10786">
        <v>9.798894162072011E-2</v>
      </c>
      <c r="J10786" t="s">
        <v>340</v>
      </c>
      <c r="L10786" t="s">
        <v>1440</v>
      </c>
    </row>
    <row r="10787" spans="1:12" x14ac:dyDescent="0.2">
      <c r="A10787" t="s">
        <v>1441</v>
      </c>
      <c r="B10787">
        <v>4.4043E-10</v>
      </c>
      <c r="C10787" t="s">
        <v>35</v>
      </c>
      <c r="D10787" t="s">
        <v>15</v>
      </c>
      <c r="F10787" t="s">
        <v>36</v>
      </c>
      <c r="G10787">
        <v>2</v>
      </c>
      <c r="H10787">
        <v>-21.54326959350907</v>
      </c>
      <c r="I10787">
        <v>9.798894162072011E-2</v>
      </c>
      <c r="J10787" t="s">
        <v>340</v>
      </c>
      <c r="L10787" t="s">
        <v>1441</v>
      </c>
    </row>
    <row r="10788" spans="1:12" x14ac:dyDescent="0.2">
      <c r="A10788" t="s">
        <v>1442</v>
      </c>
      <c r="B10788">
        <v>7.3404E-9</v>
      </c>
      <c r="C10788" t="s">
        <v>35</v>
      </c>
      <c r="D10788" t="s">
        <v>15</v>
      </c>
      <c r="F10788" t="s">
        <v>36</v>
      </c>
      <c r="G10788">
        <v>2</v>
      </c>
      <c r="H10788">
        <v>-18.729872499892029</v>
      </c>
      <c r="I10788">
        <v>9.798894162072011E-2</v>
      </c>
      <c r="J10788" t="s">
        <v>340</v>
      </c>
      <c r="L10788" t="s">
        <v>1442</v>
      </c>
    </row>
    <row r="10789" spans="1:12" x14ac:dyDescent="0.2">
      <c r="A10789" t="s">
        <v>1452</v>
      </c>
      <c r="B10789">
        <v>3.8934000000000002E-10</v>
      </c>
      <c r="C10789" t="s">
        <v>35</v>
      </c>
      <c r="D10789" t="s">
        <v>15</v>
      </c>
      <c r="F10789" t="s">
        <v>36</v>
      </c>
      <c r="G10789">
        <v>2</v>
      </c>
      <c r="H10789">
        <v>-21.666568118067421</v>
      </c>
      <c r="I10789">
        <v>9.798894162072011E-2</v>
      </c>
      <c r="J10789" t="s">
        <v>340</v>
      </c>
      <c r="L10789" t="s">
        <v>1452</v>
      </c>
    </row>
    <row r="10790" spans="1:12" x14ac:dyDescent="0.2">
      <c r="A10790" t="s">
        <v>1453</v>
      </c>
      <c r="B10790">
        <v>4.7130000000000002E-10</v>
      </c>
      <c r="C10790" t="s">
        <v>35</v>
      </c>
      <c r="D10790" t="s">
        <v>15</v>
      </c>
      <c r="F10790" t="s">
        <v>36</v>
      </c>
      <c r="G10790">
        <v>2</v>
      </c>
      <c r="H10790">
        <v>-21.47552628199886</v>
      </c>
      <c r="I10790">
        <v>9.798894162072011E-2</v>
      </c>
      <c r="J10790" t="s">
        <v>340</v>
      </c>
      <c r="L10790" t="s">
        <v>1453</v>
      </c>
    </row>
    <row r="10791" spans="1:12" x14ac:dyDescent="0.2">
      <c r="A10791" t="s">
        <v>1454</v>
      </c>
      <c r="B10791">
        <v>6.1474000000000004E-11</v>
      </c>
      <c r="C10791" t="s">
        <v>35</v>
      </c>
      <c r="D10791" t="s">
        <v>15</v>
      </c>
      <c r="F10791" t="s">
        <v>36</v>
      </c>
      <c r="G10791">
        <v>2</v>
      </c>
      <c r="H10791">
        <v>-23.51240679473371</v>
      </c>
      <c r="I10791">
        <v>9.798894162072011E-2</v>
      </c>
      <c r="J10791" t="s">
        <v>340</v>
      </c>
      <c r="L10791" t="s">
        <v>1454</v>
      </c>
    </row>
    <row r="10792" spans="1:12" x14ac:dyDescent="0.2">
      <c r="A10792" t="s">
        <v>1455</v>
      </c>
      <c r="B10792">
        <v>1.2458999999999999E-8</v>
      </c>
      <c r="C10792" t="s">
        <v>35</v>
      </c>
      <c r="D10792" t="s">
        <v>15</v>
      </c>
      <c r="F10792" t="s">
        <v>36</v>
      </c>
      <c r="G10792">
        <v>2</v>
      </c>
      <c r="H10792">
        <v>-18.20082258362968</v>
      </c>
      <c r="I10792">
        <v>9.798894162072011E-2</v>
      </c>
      <c r="J10792" t="s">
        <v>340</v>
      </c>
      <c r="L10792" t="s">
        <v>1455</v>
      </c>
    </row>
    <row r="10793" spans="1:12" x14ac:dyDescent="0.2">
      <c r="A10793" t="s">
        <v>1456</v>
      </c>
      <c r="B10793">
        <v>6.5981999999999998E-9</v>
      </c>
      <c r="C10793" t="s">
        <v>35</v>
      </c>
      <c r="D10793" t="s">
        <v>15</v>
      </c>
      <c r="F10793" t="s">
        <v>36</v>
      </c>
      <c r="G10793">
        <v>2</v>
      </c>
      <c r="H10793">
        <v>-18.836468952383601</v>
      </c>
      <c r="I10793">
        <v>9.798894162072011E-2</v>
      </c>
      <c r="J10793" t="s">
        <v>340</v>
      </c>
      <c r="L10793" t="s">
        <v>1456</v>
      </c>
    </row>
    <row r="10794" spans="1:12" x14ac:dyDescent="0.2">
      <c r="A10794" t="s">
        <v>1461</v>
      </c>
      <c r="B10794">
        <v>1.0666E-9</v>
      </c>
      <c r="C10794" t="s">
        <v>49</v>
      </c>
      <c r="D10794" t="s">
        <v>15</v>
      </c>
      <c r="F10794" t="s">
        <v>36</v>
      </c>
      <c r="G10794">
        <v>2</v>
      </c>
      <c r="H10794">
        <v>-20.658789817762049</v>
      </c>
      <c r="I10794">
        <v>9.798894162072011E-2</v>
      </c>
      <c r="J10794" t="s">
        <v>340</v>
      </c>
      <c r="L10794" t="s">
        <v>1461</v>
      </c>
    </row>
    <row r="10795" spans="1:12" x14ac:dyDescent="0.2">
      <c r="A10795" t="s">
        <v>1457</v>
      </c>
      <c r="B10795">
        <v>1.7777000000000001E-8</v>
      </c>
      <c r="C10795" t="s">
        <v>49</v>
      </c>
      <c r="D10795" t="s">
        <v>15</v>
      </c>
      <c r="F10795" t="s">
        <v>36</v>
      </c>
      <c r="G10795">
        <v>2</v>
      </c>
      <c r="H10795">
        <v>-17.845360350005858</v>
      </c>
      <c r="I10795">
        <v>9.798894162072011E-2</v>
      </c>
      <c r="J10795" t="s">
        <v>340</v>
      </c>
      <c r="L10795" t="s">
        <v>1457</v>
      </c>
    </row>
    <row r="10796" spans="1:12" x14ac:dyDescent="0.2">
      <c r="A10796" t="s">
        <v>1462</v>
      </c>
      <c r="B10796">
        <v>5.6487000000000004E-10</v>
      </c>
      <c r="C10796" t="s">
        <v>49</v>
      </c>
      <c r="D10796" t="s">
        <v>15</v>
      </c>
      <c r="F10796" t="s">
        <v>36</v>
      </c>
      <c r="G10796">
        <v>2</v>
      </c>
      <c r="H10796">
        <v>-21.294425499752101</v>
      </c>
      <c r="I10796">
        <v>9.798894162072011E-2</v>
      </c>
      <c r="J10796" t="s">
        <v>340</v>
      </c>
      <c r="L10796" t="s">
        <v>1462</v>
      </c>
    </row>
    <row r="10797" spans="1:12" x14ac:dyDescent="0.2">
      <c r="A10797" t="s">
        <v>1458</v>
      </c>
      <c r="B10797">
        <v>9.4146000000000001E-9</v>
      </c>
      <c r="C10797" t="s">
        <v>49</v>
      </c>
      <c r="D10797" t="s">
        <v>15</v>
      </c>
      <c r="F10797" t="s">
        <v>36</v>
      </c>
      <c r="G10797">
        <v>2</v>
      </c>
      <c r="H10797">
        <v>-18.48100416113547</v>
      </c>
      <c r="I10797">
        <v>9.798894162072011E-2</v>
      </c>
      <c r="J10797" t="s">
        <v>340</v>
      </c>
      <c r="L10797" t="s">
        <v>1458</v>
      </c>
    </row>
    <row r="10798" spans="1:12" x14ac:dyDescent="0.2">
      <c r="A10798" t="s">
        <v>341</v>
      </c>
      <c r="B10798">
        <v>2.3616999999999999E-8</v>
      </c>
      <c r="C10798" t="s">
        <v>359</v>
      </c>
      <c r="D10798" t="s">
        <v>15</v>
      </c>
      <c r="F10798" t="s">
        <v>36</v>
      </c>
      <c r="G10798">
        <v>2</v>
      </c>
      <c r="H10798">
        <v>-17.561299045251399</v>
      </c>
      <c r="I10798">
        <v>9.798894162072011E-2</v>
      </c>
      <c r="J10798" t="s">
        <v>340</v>
      </c>
      <c r="L10798" t="s">
        <v>341</v>
      </c>
    </row>
    <row r="10799" spans="1:12" x14ac:dyDescent="0.2">
      <c r="A10799" t="s">
        <v>342</v>
      </c>
      <c r="B10799">
        <v>2.3616999999999999E-8</v>
      </c>
      <c r="C10799" t="s">
        <v>359</v>
      </c>
      <c r="D10799" t="s">
        <v>15</v>
      </c>
      <c r="F10799" t="s">
        <v>36</v>
      </c>
      <c r="G10799">
        <v>2</v>
      </c>
      <c r="H10799">
        <v>-17.561299045251399</v>
      </c>
      <c r="I10799">
        <v>9.798894162072011E-2</v>
      </c>
      <c r="J10799" t="s">
        <v>340</v>
      </c>
      <c r="L10799" t="s">
        <v>342</v>
      </c>
    </row>
    <row r="10800" spans="1:12" x14ac:dyDescent="0.2">
      <c r="A10800" t="s">
        <v>343</v>
      </c>
      <c r="B10800">
        <v>1.2508E-8</v>
      </c>
      <c r="C10800" t="s">
        <v>359</v>
      </c>
      <c r="D10800" t="s">
        <v>15</v>
      </c>
      <c r="F10800" t="s">
        <v>36</v>
      </c>
      <c r="G10800">
        <v>2</v>
      </c>
      <c r="H10800">
        <v>-18.196897397350821</v>
      </c>
      <c r="I10800">
        <v>9.798894162072011E-2</v>
      </c>
      <c r="J10800" t="s">
        <v>340</v>
      </c>
      <c r="L10800" t="s">
        <v>343</v>
      </c>
    </row>
    <row r="10801" spans="1:12" x14ac:dyDescent="0.2">
      <c r="A10801" t="s">
        <v>344</v>
      </c>
      <c r="B10801">
        <v>1.2508E-8</v>
      </c>
      <c r="C10801" t="s">
        <v>359</v>
      </c>
      <c r="D10801" t="s">
        <v>15</v>
      </c>
      <c r="F10801" t="s">
        <v>36</v>
      </c>
      <c r="G10801">
        <v>2</v>
      </c>
      <c r="H10801">
        <v>-18.196897397350821</v>
      </c>
      <c r="I10801">
        <v>9.798894162072011E-2</v>
      </c>
      <c r="J10801" t="s">
        <v>340</v>
      </c>
      <c r="L10801" t="s">
        <v>344</v>
      </c>
    </row>
    <row r="10802" spans="1:12" x14ac:dyDescent="0.2">
      <c r="A10802" t="s">
        <v>345</v>
      </c>
      <c r="B10802">
        <v>2.4797999999999997E-7</v>
      </c>
      <c r="C10802" t="s">
        <v>359</v>
      </c>
      <c r="D10802" t="s">
        <v>15</v>
      </c>
      <c r="F10802" t="s">
        <v>36</v>
      </c>
      <c r="G10802">
        <v>2</v>
      </c>
      <c r="H10802">
        <v>-15.20991773919472</v>
      </c>
      <c r="I10802">
        <v>9.798894162072011E-2</v>
      </c>
      <c r="J10802" t="s">
        <v>340</v>
      </c>
      <c r="L10802" t="s">
        <v>345</v>
      </c>
    </row>
    <row r="10803" spans="1:12" x14ac:dyDescent="0.2">
      <c r="A10803" t="s">
        <v>346</v>
      </c>
      <c r="B10803">
        <v>1.3133E-7</v>
      </c>
      <c r="C10803" t="s">
        <v>359</v>
      </c>
      <c r="D10803" t="s">
        <v>15</v>
      </c>
      <c r="F10803" t="s">
        <v>36</v>
      </c>
      <c r="G10803">
        <v>2</v>
      </c>
      <c r="H10803">
        <v>-15.845552597349339</v>
      </c>
      <c r="I10803">
        <v>9.798894162072011E-2</v>
      </c>
      <c r="J10803" t="s">
        <v>340</v>
      </c>
      <c r="L10803" t="s">
        <v>346</v>
      </c>
    </row>
    <row r="10804" spans="1:12" x14ac:dyDescent="0.2">
      <c r="A10804" t="s">
        <v>347</v>
      </c>
      <c r="B10804">
        <v>4.6489E-8</v>
      </c>
      <c r="C10804" t="s">
        <v>49</v>
      </c>
      <c r="D10804" t="s">
        <v>15</v>
      </c>
      <c r="F10804" t="s">
        <v>36</v>
      </c>
      <c r="G10804">
        <v>2</v>
      </c>
      <c r="H10804">
        <v>-16.884050111477411</v>
      </c>
      <c r="I10804">
        <v>9.798894162072011E-2</v>
      </c>
      <c r="J10804" t="s">
        <v>340</v>
      </c>
      <c r="L10804" t="s">
        <v>347</v>
      </c>
    </row>
    <row r="10805" spans="1:12" x14ac:dyDescent="0.2">
      <c r="A10805" t="s">
        <v>348</v>
      </c>
      <c r="B10805">
        <v>3.3766000000000001E-9</v>
      </c>
      <c r="C10805" t="s">
        <v>49</v>
      </c>
      <c r="D10805" t="s">
        <v>15</v>
      </c>
      <c r="F10805" t="s">
        <v>36</v>
      </c>
      <c r="G10805">
        <v>2</v>
      </c>
      <c r="H10805">
        <v>-19.506396550885459</v>
      </c>
      <c r="I10805">
        <v>9.798894162072011E-2</v>
      </c>
      <c r="J10805" t="s">
        <v>340</v>
      </c>
      <c r="L10805" t="s">
        <v>348</v>
      </c>
    </row>
    <row r="10806" spans="1:12" x14ac:dyDescent="0.2">
      <c r="A10806" t="s">
        <v>349</v>
      </c>
      <c r="B10806">
        <v>1.2213E-8</v>
      </c>
      <c r="C10806" t="s">
        <v>359</v>
      </c>
      <c r="D10806" t="s">
        <v>15</v>
      </c>
      <c r="F10806" t="s">
        <v>36</v>
      </c>
      <c r="G10806">
        <v>2</v>
      </c>
      <c r="H10806">
        <v>-18.220764878757461</v>
      </c>
      <c r="I10806">
        <v>9.798894162072011E-2</v>
      </c>
      <c r="J10806" t="s">
        <v>340</v>
      </c>
      <c r="L10806" t="s">
        <v>349</v>
      </c>
    </row>
    <row r="10807" spans="1:12" x14ac:dyDescent="0.2">
      <c r="A10807" t="s">
        <v>350</v>
      </c>
      <c r="B10807">
        <v>2.0354999999999999E-7</v>
      </c>
      <c r="C10807" t="s">
        <v>359</v>
      </c>
      <c r="D10807" t="s">
        <v>15</v>
      </c>
      <c r="F10807" t="s">
        <v>36</v>
      </c>
      <c r="G10807">
        <v>2</v>
      </c>
      <c r="H10807">
        <v>-15.40735416199742</v>
      </c>
      <c r="I10807">
        <v>9.798894162072011E-2</v>
      </c>
      <c r="J10807" t="s">
        <v>340</v>
      </c>
      <c r="L10807" t="s">
        <v>350</v>
      </c>
    </row>
    <row r="10808" spans="1:12" x14ac:dyDescent="0.2">
      <c r="A10808" t="s">
        <v>351</v>
      </c>
      <c r="B10808">
        <v>6.4681999999999996E-9</v>
      </c>
      <c r="C10808" t="s">
        <v>359</v>
      </c>
      <c r="D10808" t="s">
        <v>15</v>
      </c>
      <c r="F10808" t="s">
        <v>36</v>
      </c>
      <c r="G10808">
        <v>2</v>
      </c>
      <c r="H10808">
        <v>-18.856367974250119</v>
      </c>
      <c r="I10808">
        <v>9.798894162072011E-2</v>
      </c>
      <c r="J10808" t="s">
        <v>340</v>
      </c>
      <c r="L10808" t="s">
        <v>351</v>
      </c>
    </row>
    <row r="10809" spans="1:12" x14ac:dyDescent="0.2">
      <c r="A10809" t="s">
        <v>352</v>
      </c>
      <c r="B10809">
        <v>1.078E-7</v>
      </c>
      <c r="C10809" t="s">
        <v>359</v>
      </c>
      <c r="D10809" t="s">
        <v>15</v>
      </c>
      <c r="F10809" t="s">
        <v>36</v>
      </c>
      <c r="G10809">
        <v>2</v>
      </c>
      <c r="H10809">
        <v>-16.042988178471511</v>
      </c>
      <c r="I10809">
        <v>9.798894162072011E-2</v>
      </c>
      <c r="J10809" t="s">
        <v>340</v>
      </c>
      <c r="L10809" t="s">
        <v>352</v>
      </c>
    </row>
    <row r="10810" spans="1:12" x14ac:dyDescent="0.2">
      <c r="A10810" t="s">
        <v>442</v>
      </c>
      <c r="B10810">
        <v>2.0720999999999999E-3</v>
      </c>
      <c r="C10810" t="s">
        <v>42</v>
      </c>
      <c r="D10810" t="s">
        <v>16</v>
      </c>
      <c r="F10810" t="s">
        <v>36</v>
      </c>
      <c r="G10810">
        <v>2</v>
      </c>
      <c r="H10810">
        <v>-6.1791926932012373</v>
      </c>
      <c r="I10810">
        <v>4.3409845976280087E-2</v>
      </c>
      <c r="J10810" t="s">
        <v>353</v>
      </c>
      <c r="L10810" t="s">
        <v>443</v>
      </c>
    </row>
    <row r="10811" spans="1:12" x14ac:dyDescent="0.2">
      <c r="A10811" t="s">
        <v>354</v>
      </c>
      <c r="B10811">
        <v>-1.8648999999999999E-6</v>
      </c>
      <c r="C10811" t="s">
        <v>49</v>
      </c>
      <c r="D10811" t="s">
        <v>250</v>
      </c>
      <c r="F10811" t="s">
        <v>36</v>
      </c>
      <c r="G10811">
        <v>2</v>
      </c>
      <c r="H10811">
        <v>-13.19230312560901</v>
      </c>
      <c r="I10811">
        <v>4.3409845976280087E-2</v>
      </c>
      <c r="J10811" t="s">
        <v>353</v>
      </c>
      <c r="K10811" t="b">
        <v>1</v>
      </c>
      <c r="L10811" t="s">
        <v>355</v>
      </c>
    </row>
    <row r="10813" spans="1:12" s="2" customFormat="1" x14ac:dyDescent="0.2">
      <c r="A10813" s="2" t="s">
        <v>2</v>
      </c>
      <c r="B10813" s="2" t="s">
        <v>1459</v>
      </c>
    </row>
    <row r="10814" spans="1:12" x14ac:dyDescent="0.2">
      <c r="A10814" t="s">
        <v>4</v>
      </c>
      <c r="B10814" t="s">
        <v>404</v>
      </c>
    </row>
    <row r="10815" spans="1:12" x14ac:dyDescent="0.2">
      <c r="A10815" t="s">
        <v>6</v>
      </c>
      <c r="B10815" t="s">
        <v>1806</v>
      </c>
    </row>
    <row r="10816" spans="1:12" x14ac:dyDescent="0.2">
      <c r="A10816" t="s">
        <v>8</v>
      </c>
      <c r="B10816">
        <v>1</v>
      </c>
    </row>
    <row r="10817" spans="1:19" x14ac:dyDescent="0.2">
      <c r="A10817" t="s">
        <v>9</v>
      </c>
      <c r="B10817" t="s">
        <v>73</v>
      </c>
    </row>
    <row r="10818" spans="1:19" x14ac:dyDescent="0.2">
      <c r="A10818" t="s">
        <v>11</v>
      </c>
      <c r="B10818" t="s">
        <v>12</v>
      </c>
    </row>
    <row r="10819" spans="1:19" x14ac:dyDescent="0.2">
      <c r="A10819" t="s">
        <v>13</v>
      </c>
      <c r="B10819" t="s">
        <v>14</v>
      </c>
    </row>
    <row r="10820" spans="1:19" x14ac:dyDescent="0.2">
      <c r="A10820" t="s">
        <v>15</v>
      </c>
      <c r="B10820" t="s">
        <v>53</v>
      </c>
    </row>
    <row r="10821" spans="1:19" x14ac:dyDescent="0.2">
      <c r="A10821" t="s">
        <v>17</v>
      </c>
    </row>
    <row r="10822" spans="1:19" s="2" customFormat="1" x14ac:dyDescent="0.2">
      <c r="A10822" s="2" t="s">
        <v>18</v>
      </c>
      <c r="B10822" s="2" t="s">
        <v>19</v>
      </c>
      <c r="C10822" s="2" t="s">
        <v>6</v>
      </c>
      <c r="D10822" s="2" t="s">
        <v>15</v>
      </c>
      <c r="E10822" s="2" t="s">
        <v>20</v>
      </c>
      <c r="F10822" s="2" t="s">
        <v>13</v>
      </c>
      <c r="G10822" s="2" t="s">
        <v>21</v>
      </c>
      <c r="H10822" s="2" t="s">
        <v>9</v>
      </c>
      <c r="I10822" s="2" t="s">
        <v>4</v>
      </c>
      <c r="J10822" s="2" t="s">
        <v>1925</v>
      </c>
      <c r="K10822" s="2" t="s">
        <v>1998</v>
      </c>
      <c r="L10822" s="2" t="s">
        <v>2002</v>
      </c>
      <c r="M10822" s="2" t="s">
        <v>2001</v>
      </c>
      <c r="O10822" s="2" t="s">
        <v>2000</v>
      </c>
      <c r="P10822" s="2" t="s">
        <v>2004</v>
      </c>
      <c r="Q10822" s="2" t="s">
        <v>1502</v>
      </c>
      <c r="R10822" s="2" t="s">
        <v>2005</v>
      </c>
      <c r="S10822" s="2" t="s">
        <v>2006</v>
      </c>
    </row>
    <row r="10823" spans="1:19" x14ac:dyDescent="0.2">
      <c r="A10823" t="s">
        <v>335</v>
      </c>
      <c r="B10823">
        <v>3.8502999999999998</v>
      </c>
      <c r="D10823" t="s">
        <v>30</v>
      </c>
      <c r="E10823" t="s">
        <v>336</v>
      </c>
      <c r="F10823" t="s">
        <v>27</v>
      </c>
      <c r="G10823">
        <v>0</v>
      </c>
      <c r="I10823" t="s">
        <v>337</v>
      </c>
    </row>
    <row r="10824" spans="1:19" x14ac:dyDescent="0.2">
      <c r="A10824" t="s">
        <v>29</v>
      </c>
      <c r="B10824">
        <v>0.25026999999999999</v>
      </c>
      <c r="D10824" t="s">
        <v>30</v>
      </c>
      <c r="E10824" t="s">
        <v>31</v>
      </c>
      <c r="F10824" t="s">
        <v>27</v>
      </c>
      <c r="G10824">
        <v>0</v>
      </c>
      <c r="I10824" t="s">
        <v>338</v>
      </c>
    </row>
    <row r="10825" spans="1:19" x14ac:dyDescent="0.2">
      <c r="A10825" t="s">
        <v>1459</v>
      </c>
      <c r="B10825">
        <v>1</v>
      </c>
      <c r="C10825" t="str">
        <f>B10815</f>
        <v>PA</v>
      </c>
      <c r="D10825" t="s">
        <v>53</v>
      </c>
      <c r="E10825" t="s">
        <v>339</v>
      </c>
      <c r="F10825" t="s">
        <v>33</v>
      </c>
      <c r="G10825">
        <v>0</v>
      </c>
      <c r="H10825" t="s">
        <v>73</v>
      </c>
      <c r="J10825">
        <f>VLOOKUP(C10825,'extension - production vol'!$B$6:$D$235,3,0)</f>
        <v>2.8000000000000001E-2</v>
      </c>
    </row>
    <row r="10826" spans="1:19" x14ac:dyDescent="0.2">
      <c r="A10826" t="s">
        <v>1439</v>
      </c>
      <c r="B10826">
        <v>6.4265290829504533E-9</v>
      </c>
      <c r="C10826" t="s">
        <v>49</v>
      </c>
      <c r="D10826" t="s">
        <v>15</v>
      </c>
      <c r="F10826" t="s">
        <v>36</v>
      </c>
      <c r="G10826">
        <v>0</v>
      </c>
      <c r="H10826" t="s">
        <v>1439</v>
      </c>
      <c r="I10826" t="s">
        <v>340</v>
      </c>
    </row>
    <row r="10827" spans="1:19" x14ac:dyDescent="0.2">
      <c r="A10827" t="s">
        <v>1440</v>
      </c>
      <c r="B10827">
        <v>7.9051994914169298E-8</v>
      </c>
      <c r="C10827" t="s">
        <v>49</v>
      </c>
      <c r="D10827" t="s">
        <v>15</v>
      </c>
      <c r="F10827" t="s">
        <v>36</v>
      </c>
      <c r="G10827">
        <v>0</v>
      </c>
      <c r="H10827" t="s">
        <v>1440</v>
      </c>
      <c r="I10827" t="s">
        <v>340</v>
      </c>
    </row>
    <row r="10828" spans="1:19" x14ac:dyDescent="0.2">
      <c r="A10828" t="s">
        <v>1441</v>
      </c>
      <c r="B10828">
        <v>4.3905136743696912E-9</v>
      </c>
      <c r="C10828" t="s">
        <v>35</v>
      </c>
      <c r="D10828" t="s">
        <v>15</v>
      </c>
      <c r="F10828" t="s">
        <v>36</v>
      </c>
      <c r="G10828">
        <v>0</v>
      </c>
      <c r="H10828" t="s">
        <v>1441</v>
      </c>
      <c r="I10828" t="s">
        <v>340</v>
      </c>
    </row>
    <row r="10829" spans="1:19" x14ac:dyDescent="0.2">
      <c r="A10829" t="s">
        <v>1442</v>
      </c>
      <c r="B10829">
        <v>1.0521308675626849E-7</v>
      </c>
      <c r="C10829" t="s">
        <v>35</v>
      </c>
      <c r="D10829" t="s">
        <v>15</v>
      </c>
      <c r="F10829" t="s">
        <v>36</v>
      </c>
      <c r="G10829">
        <v>0</v>
      </c>
      <c r="H10829" t="s">
        <v>1442</v>
      </c>
      <c r="I10829" t="s">
        <v>340</v>
      </c>
    </row>
    <row r="10830" spans="1:19" x14ac:dyDescent="0.2">
      <c r="A10830" t="s">
        <v>341</v>
      </c>
      <c r="B10830">
        <v>2.1036182300075951E-7</v>
      </c>
      <c r="C10830" t="s">
        <v>35</v>
      </c>
      <c r="D10830" t="s">
        <v>15</v>
      </c>
      <c r="F10830" t="s">
        <v>36</v>
      </c>
      <c r="G10830">
        <v>0</v>
      </c>
      <c r="H10830" t="s">
        <v>341</v>
      </c>
      <c r="I10830" t="s">
        <v>340</v>
      </c>
    </row>
    <row r="10831" spans="1:19" x14ac:dyDescent="0.2">
      <c r="A10831" t="s">
        <v>342</v>
      </c>
      <c r="B10831">
        <v>2.1036182300075951E-7</v>
      </c>
      <c r="C10831" t="s">
        <v>35</v>
      </c>
      <c r="D10831" t="s">
        <v>15</v>
      </c>
      <c r="F10831" t="s">
        <v>36</v>
      </c>
      <c r="G10831">
        <v>0</v>
      </c>
      <c r="H10831" t="s">
        <v>342</v>
      </c>
      <c r="I10831" t="s">
        <v>340</v>
      </c>
    </row>
    <row r="10832" spans="1:19" x14ac:dyDescent="0.2">
      <c r="A10832" t="s">
        <v>343</v>
      </c>
      <c r="B10832">
        <v>1.161457169463653E-7</v>
      </c>
      <c r="C10832" t="s">
        <v>35</v>
      </c>
      <c r="D10832" t="s">
        <v>15</v>
      </c>
      <c r="F10832" t="s">
        <v>36</v>
      </c>
      <c r="G10832">
        <v>0</v>
      </c>
      <c r="H10832" t="s">
        <v>343</v>
      </c>
      <c r="I10832" t="s">
        <v>340</v>
      </c>
    </row>
    <row r="10833" spans="1:9" x14ac:dyDescent="0.2">
      <c r="A10833" t="s">
        <v>344</v>
      </c>
      <c r="B10833">
        <v>1.161457169463653E-7</v>
      </c>
      <c r="C10833" t="s">
        <v>35</v>
      </c>
      <c r="D10833" t="s">
        <v>15</v>
      </c>
      <c r="F10833" t="s">
        <v>36</v>
      </c>
      <c r="G10833">
        <v>0</v>
      </c>
      <c r="H10833" t="s">
        <v>344</v>
      </c>
      <c r="I10833" t="s">
        <v>340</v>
      </c>
    </row>
    <row r="10834" spans="1:9" x14ac:dyDescent="0.2">
      <c r="A10834" t="s">
        <v>345</v>
      </c>
      <c r="B10834">
        <v>2.1895696433061281E-6</v>
      </c>
      <c r="C10834" t="s">
        <v>35</v>
      </c>
      <c r="D10834" t="s">
        <v>15</v>
      </c>
      <c r="F10834" t="s">
        <v>36</v>
      </c>
      <c r="G10834">
        <v>0</v>
      </c>
      <c r="H10834" t="s">
        <v>345</v>
      </c>
      <c r="I10834" t="s">
        <v>340</v>
      </c>
    </row>
    <row r="10835" spans="1:9" x14ac:dyDescent="0.2">
      <c r="A10835" t="s">
        <v>346</v>
      </c>
      <c r="B10835">
        <v>1.2113722961667671E-6</v>
      </c>
      <c r="C10835" t="s">
        <v>35</v>
      </c>
      <c r="D10835" t="s">
        <v>15</v>
      </c>
      <c r="F10835" t="s">
        <v>36</v>
      </c>
      <c r="G10835">
        <v>0</v>
      </c>
      <c r="H10835" t="s">
        <v>346</v>
      </c>
      <c r="I10835" t="s">
        <v>340</v>
      </c>
    </row>
    <row r="10836" spans="1:9" x14ac:dyDescent="0.2">
      <c r="A10836" t="s">
        <v>347</v>
      </c>
      <c r="B10836">
        <v>1.5412295411323661E-7</v>
      </c>
      <c r="C10836" t="s">
        <v>49</v>
      </c>
      <c r="D10836" t="s">
        <v>15</v>
      </c>
      <c r="F10836" t="s">
        <v>36</v>
      </c>
      <c r="G10836">
        <v>0</v>
      </c>
      <c r="H10836" t="s">
        <v>347</v>
      </c>
      <c r="I10836" t="s">
        <v>340</v>
      </c>
    </row>
    <row r="10837" spans="1:9" x14ac:dyDescent="0.2">
      <c r="A10837" t="s">
        <v>348</v>
      </c>
      <c r="B10837">
        <v>3.281510868019834E-9</v>
      </c>
      <c r="C10837" t="s">
        <v>49</v>
      </c>
      <c r="D10837" t="s">
        <v>15</v>
      </c>
      <c r="F10837" t="s">
        <v>36</v>
      </c>
      <c r="G10837">
        <v>0</v>
      </c>
      <c r="H10837" t="s">
        <v>348</v>
      </c>
      <c r="I10837" t="s">
        <v>340</v>
      </c>
    </row>
    <row r="10838" spans="1:9" x14ac:dyDescent="0.2">
      <c r="A10838" t="s">
        <v>349</v>
      </c>
      <c r="B10838">
        <v>9.554485716244923E-8</v>
      </c>
      <c r="C10838" t="s">
        <v>35</v>
      </c>
      <c r="D10838" t="s">
        <v>15</v>
      </c>
      <c r="F10838" t="s">
        <v>36</v>
      </c>
      <c r="G10838">
        <v>0</v>
      </c>
      <c r="H10838" t="s">
        <v>349</v>
      </c>
      <c r="I10838" t="s">
        <v>340</v>
      </c>
    </row>
    <row r="10839" spans="1:9" x14ac:dyDescent="0.2">
      <c r="A10839" t="s">
        <v>350</v>
      </c>
      <c r="B10839">
        <v>2.2976263270017552E-6</v>
      </c>
      <c r="C10839" t="s">
        <v>35</v>
      </c>
      <c r="D10839" t="s">
        <v>15</v>
      </c>
      <c r="F10839" t="s">
        <v>36</v>
      </c>
      <c r="G10839">
        <v>0</v>
      </c>
      <c r="H10839" t="s">
        <v>350</v>
      </c>
      <c r="I10839" t="s">
        <v>340</v>
      </c>
    </row>
    <row r="10840" spans="1:9" x14ac:dyDescent="0.2">
      <c r="A10840" t="s">
        <v>351</v>
      </c>
      <c r="B10840">
        <v>5.3061518888431617E-8</v>
      </c>
      <c r="C10840" t="s">
        <v>35</v>
      </c>
      <c r="D10840" t="s">
        <v>15</v>
      </c>
      <c r="F10840" t="s">
        <v>36</v>
      </c>
      <c r="G10840">
        <v>0</v>
      </c>
      <c r="H10840" t="s">
        <v>351</v>
      </c>
      <c r="I10840" t="s">
        <v>340</v>
      </c>
    </row>
    <row r="10841" spans="1:9" x14ac:dyDescent="0.2">
      <c r="A10841" t="s">
        <v>352</v>
      </c>
      <c r="B10841">
        <v>1.2739314288326559E-6</v>
      </c>
      <c r="C10841" t="s">
        <v>35</v>
      </c>
      <c r="D10841" t="s">
        <v>15</v>
      </c>
      <c r="F10841" t="s">
        <v>36</v>
      </c>
      <c r="G10841">
        <v>0</v>
      </c>
      <c r="H10841" t="s">
        <v>352</v>
      </c>
      <c r="I10841" t="s">
        <v>340</v>
      </c>
    </row>
    <row r="10842" spans="1:9" x14ac:dyDescent="0.2">
      <c r="A10842" t="s">
        <v>442</v>
      </c>
      <c r="B10842">
        <v>3.7025999999999999E-3</v>
      </c>
      <c r="C10842" t="s">
        <v>42</v>
      </c>
      <c r="D10842" t="s">
        <v>16</v>
      </c>
      <c r="F10842" t="s">
        <v>36</v>
      </c>
      <c r="G10842">
        <v>0</v>
      </c>
      <c r="H10842" t="s">
        <v>443</v>
      </c>
      <c r="I10842" t="s">
        <v>353</v>
      </c>
    </row>
    <row r="10843" spans="1:9" x14ac:dyDescent="0.2">
      <c r="A10843" t="s">
        <v>354</v>
      </c>
      <c r="B10843">
        <v>-3.3322999999999998E-6</v>
      </c>
      <c r="C10843" t="s">
        <v>49</v>
      </c>
      <c r="D10843" t="s">
        <v>250</v>
      </c>
      <c r="F10843" t="s">
        <v>36</v>
      </c>
      <c r="G10843">
        <v>0</v>
      </c>
      <c r="H10843" t="s">
        <v>355</v>
      </c>
      <c r="I10843" t="s">
        <v>353</v>
      </c>
    </row>
    <row r="10845" spans="1:9" s="2" customFormat="1" x14ac:dyDescent="0.2">
      <c r="A10845" s="2" t="s">
        <v>2</v>
      </c>
      <c r="B10845" s="2" t="s">
        <v>1460</v>
      </c>
    </row>
    <row r="10846" spans="1:9" x14ac:dyDescent="0.2">
      <c r="A10846" t="s">
        <v>4</v>
      </c>
      <c r="B10846" t="s">
        <v>404</v>
      </c>
    </row>
    <row r="10847" spans="1:9" x14ac:dyDescent="0.2">
      <c r="A10847" t="s">
        <v>6</v>
      </c>
      <c r="B10847" t="s">
        <v>1806</v>
      </c>
    </row>
    <row r="10848" spans="1:9" x14ac:dyDescent="0.2">
      <c r="A10848" t="s">
        <v>8</v>
      </c>
      <c r="B10848">
        <v>1</v>
      </c>
    </row>
    <row r="10849" spans="1:19" x14ac:dyDescent="0.2">
      <c r="A10849" t="s">
        <v>9</v>
      </c>
      <c r="B10849" t="s">
        <v>73</v>
      </c>
    </row>
    <row r="10850" spans="1:19" x14ac:dyDescent="0.2">
      <c r="A10850" t="s">
        <v>11</v>
      </c>
      <c r="B10850" t="s">
        <v>12</v>
      </c>
    </row>
    <row r="10851" spans="1:19" x14ac:dyDescent="0.2">
      <c r="A10851" t="s">
        <v>13</v>
      </c>
      <c r="B10851" t="s">
        <v>14</v>
      </c>
    </row>
    <row r="10852" spans="1:19" x14ac:dyDescent="0.2">
      <c r="A10852" t="s">
        <v>15</v>
      </c>
      <c r="B10852" t="s">
        <v>53</v>
      </c>
    </row>
    <row r="10853" spans="1:19" x14ac:dyDescent="0.2">
      <c r="A10853" t="s">
        <v>17</v>
      </c>
    </row>
    <row r="10854" spans="1:19" s="2" customFormat="1" x14ac:dyDescent="0.2">
      <c r="A10854" s="2" t="s">
        <v>18</v>
      </c>
      <c r="B10854" s="2" t="s">
        <v>19</v>
      </c>
      <c r="C10854" s="2" t="s">
        <v>6</v>
      </c>
      <c r="D10854" s="2" t="s">
        <v>15</v>
      </c>
      <c r="E10854" s="2" t="s">
        <v>20</v>
      </c>
      <c r="F10854" s="2" t="s">
        <v>13</v>
      </c>
      <c r="G10854" s="2" t="s">
        <v>21</v>
      </c>
      <c r="H10854" s="2" t="s">
        <v>9</v>
      </c>
      <c r="I10854" s="2" t="s">
        <v>4</v>
      </c>
      <c r="J10854" s="2" t="s">
        <v>1925</v>
      </c>
      <c r="K10854" s="2" t="s">
        <v>1998</v>
      </c>
      <c r="L10854" s="2" t="s">
        <v>2002</v>
      </c>
      <c r="M10854" s="2" t="s">
        <v>2001</v>
      </c>
      <c r="O10854" s="2" t="s">
        <v>2000</v>
      </c>
      <c r="P10854" s="2" t="s">
        <v>2004</v>
      </c>
      <c r="Q10854" s="2" t="s">
        <v>1502</v>
      </c>
      <c r="R10854" s="2" t="s">
        <v>2005</v>
      </c>
      <c r="S10854" s="2" t="s">
        <v>2006</v>
      </c>
    </row>
    <row r="10855" spans="1:19" x14ac:dyDescent="0.2">
      <c r="A10855" t="s">
        <v>335</v>
      </c>
      <c r="B10855">
        <v>3.8502999999999998</v>
      </c>
      <c r="D10855" t="s">
        <v>30</v>
      </c>
      <c r="E10855" t="s">
        <v>336</v>
      </c>
      <c r="F10855" t="s">
        <v>27</v>
      </c>
      <c r="G10855">
        <v>0</v>
      </c>
      <c r="I10855" t="s">
        <v>337</v>
      </c>
    </row>
    <row r="10856" spans="1:19" x14ac:dyDescent="0.2">
      <c r="A10856" t="s">
        <v>29</v>
      </c>
      <c r="B10856">
        <v>0.25026999999999999</v>
      </c>
      <c r="D10856" t="s">
        <v>30</v>
      </c>
      <c r="E10856" t="s">
        <v>31</v>
      </c>
      <c r="F10856" t="s">
        <v>27</v>
      </c>
      <c r="G10856">
        <v>0</v>
      </c>
      <c r="I10856" t="s">
        <v>338</v>
      </c>
    </row>
    <row r="10857" spans="1:19" x14ac:dyDescent="0.2">
      <c r="A10857" t="s">
        <v>1460</v>
      </c>
      <c r="B10857">
        <v>1</v>
      </c>
      <c r="C10857" t="str">
        <f>B10847</f>
        <v>PA</v>
      </c>
      <c r="D10857" t="s">
        <v>53</v>
      </c>
      <c r="E10857" t="s">
        <v>339</v>
      </c>
      <c r="F10857" t="s">
        <v>33</v>
      </c>
      <c r="G10857">
        <v>0</v>
      </c>
      <c r="H10857" t="s">
        <v>73</v>
      </c>
      <c r="J10857">
        <f>VLOOKUP(C10857,'extension - production vol'!$B$6:$D$235,3,0)</f>
        <v>2.8000000000000001E-2</v>
      </c>
    </row>
    <row r="10858" spans="1:19" x14ac:dyDescent="0.2">
      <c r="A10858" t="s">
        <v>1434</v>
      </c>
      <c r="B10858">
        <v>3.3521534714391271E-8</v>
      </c>
      <c r="C10858" t="s">
        <v>49</v>
      </c>
      <c r="D10858" t="s">
        <v>15</v>
      </c>
      <c r="F10858" t="s">
        <v>36</v>
      </c>
      <c r="G10858">
        <v>0</v>
      </c>
      <c r="H10858" t="s">
        <v>1434</v>
      </c>
      <c r="I10858" t="s">
        <v>340</v>
      </c>
    </row>
    <row r="10859" spans="1:19" x14ac:dyDescent="0.2">
      <c r="A10859" t="s">
        <v>1435</v>
      </c>
      <c r="B10859">
        <v>1.7708617649119798E-8</v>
      </c>
      <c r="C10859" t="s">
        <v>49</v>
      </c>
      <c r="D10859" t="s">
        <v>15</v>
      </c>
      <c r="F10859" t="s">
        <v>36</v>
      </c>
      <c r="G10859">
        <v>0</v>
      </c>
      <c r="H10859" t="s">
        <v>1435</v>
      </c>
      <c r="I10859" t="s">
        <v>340</v>
      </c>
    </row>
    <row r="10860" spans="1:19" x14ac:dyDescent="0.2">
      <c r="A10860" t="s">
        <v>1452</v>
      </c>
      <c r="B10860">
        <v>3.0570455872195341E-10</v>
      </c>
      <c r="C10860" t="s">
        <v>35</v>
      </c>
      <c r="D10860" t="s">
        <v>15</v>
      </c>
      <c r="F10860" t="s">
        <v>36</v>
      </c>
      <c r="G10860">
        <v>0</v>
      </c>
      <c r="H10860" t="s">
        <v>1452</v>
      </c>
      <c r="I10860" t="s">
        <v>340</v>
      </c>
    </row>
    <row r="10861" spans="1:19" x14ac:dyDescent="0.2">
      <c r="A10861" t="s">
        <v>1453</v>
      </c>
      <c r="B10861">
        <v>3.7018911407736551E-10</v>
      </c>
      <c r="C10861" t="s">
        <v>35</v>
      </c>
      <c r="D10861" t="s">
        <v>15</v>
      </c>
      <c r="F10861" t="s">
        <v>36</v>
      </c>
      <c r="G10861">
        <v>0</v>
      </c>
      <c r="H10861" t="s">
        <v>1453</v>
      </c>
      <c r="I10861" t="s">
        <v>340</v>
      </c>
    </row>
    <row r="10862" spans="1:19" x14ac:dyDescent="0.2">
      <c r="A10862" t="s">
        <v>1454</v>
      </c>
      <c r="B10862">
        <v>4.824400067330827E-11</v>
      </c>
      <c r="C10862" t="s">
        <v>35</v>
      </c>
      <c r="D10862" t="s">
        <v>15</v>
      </c>
      <c r="F10862" t="s">
        <v>36</v>
      </c>
      <c r="G10862">
        <v>0</v>
      </c>
      <c r="H10862" t="s">
        <v>1454</v>
      </c>
      <c r="I10862" t="s">
        <v>340</v>
      </c>
    </row>
    <row r="10863" spans="1:19" x14ac:dyDescent="0.2">
      <c r="A10863" t="s">
        <v>1455</v>
      </c>
      <c r="B10863">
        <v>9.7920991465625702E-9</v>
      </c>
      <c r="C10863" t="s">
        <v>35</v>
      </c>
      <c r="D10863" t="s">
        <v>15</v>
      </c>
      <c r="F10863" t="s">
        <v>36</v>
      </c>
      <c r="G10863">
        <v>0</v>
      </c>
      <c r="H10863" t="s">
        <v>1455</v>
      </c>
      <c r="I10863" t="s">
        <v>340</v>
      </c>
    </row>
    <row r="10864" spans="1:19" x14ac:dyDescent="0.2">
      <c r="A10864" t="s">
        <v>1456</v>
      </c>
      <c r="B10864">
        <v>5.1826475970831156E-9</v>
      </c>
      <c r="C10864" t="s">
        <v>35</v>
      </c>
      <c r="D10864" t="s">
        <v>15</v>
      </c>
      <c r="F10864" t="s">
        <v>36</v>
      </c>
      <c r="G10864">
        <v>0</v>
      </c>
      <c r="H10864" t="s">
        <v>1456</v>
      </c>
      <c r="I10864" t="s">
        <v>340</v>
      </c>
    </row>
    <row r="10865" spans="1:9" x14ac:dyDescent="0.2">
      <c r="A10865" t="s">
        <v>1461</v>
      </c>
      <c r="B10865">
        <v>5.3404337904433668E-9</v>
      </c>
      <c r="C10865" t="s">
        <v>49</v>
      </c>
      <c r="D10865" t="s">
        <v>15</v>
      </c>
      <c r="F10865" t="s">
        <v>36</v>
      </c>
      <c r="G10865">
        <v>0</v>
      </c>
      <c r="H10865" t="s">
        <v>1461</v>
      </c>
      <c r="I10865" t="s">
        <v>340</v>
      </c>
    </row>
    <row r="10866" spans="1:9" x14ac:dyDescent="0.2">
      <c r="A10866" t="s">
        <v>1457</v>
      </c>
      <c r="B10866">
        <v>6.2434324500307844E-8</v>
      </c>
      <c r="C10866" t="s">
        <v>49</v>
      </c>
      <c r="D10866" t="s">
        <v>15</v>
      </c>
      <c r="F10866" t="s">
        <v>36</v>
      </c>
      <c r="G10866">
        <v>0</v>
      </c>
      <c r="H10866" t="s">
        <v>1457</v>
      </c>
      <c r="I10866" t="s">
        <v>340</v>
      </c>
    </row>
    <row r="10867" spans="1:9" x14ac:dyDescent="0.2">
      <c r="A10867" t="s">
        <v>1462</v>
      </c>
      <c r="B10867">
        <v>1.9816111689228142E-9</v>
      </c>
      <c r="C10867" t="s">
        <v>49</v>
      </c>
      <c r="D10867" t="s">
        <v>15</v>
      </c>
      <c r="F10867" t="s">
        <v>36</v>
      </c>
      <c r="G10867">
        <v>0</v>
      </c>
      <c r="H10867" t="s">
        <v>1462</v>
      </c>
      <c r="I10867" t="s">
        <v>340</v>
      </c>
    </row>
    <row r="10868" spans="1:9" x14ac:dyDescent="0.2">
      <c r="A10868" t="s">
        <v>1458</v>
      </c>
      <c r="B10868">
        <v>3.3001000093019847E-8</v>
      </c>
      <c r="C10868" t="s">
        <v>49</v>
      </c>
      <c r="D10868" t="s">
        <v>15</v>
      </c>
      <c r="F10868" t="s">
        <v>36</v>
      </c>
      <c r="G10868">
        <v>0</v>
      </c>
      <c r="H10868" t="s">
        <v>1458</v>
      </c>
      <c r="I10868" t="s">
        <v>340</v>
      </c>
    </row>
    <row r="10869" spans="1:9" x14ac:dyDescent="0.2">
      <c r="A10869" t="s">
        <v>442</v>
      </c>
      <c r="B10869">
        <v>3.7025999999999999E-3</v>
      </c>
      <c r="C10869" t="s">
        <v>42</v>
      </c>
      <c r="D10869" t="s">
        <v>16</v>
      </c>
      <c r="F10869" t="s">
        <v>36</v>
      </c>
      <c r="G10869">
        <v>0</v>
      </c>
      <c r="H10869" t="s">
        <v>443</v>
      </c>
      <c r="I10869" t="s">
        <v>353</v>
      </c>
    </row>
    <row r="10870" spans="1:9" x14ac:dyDescent="0.2">
      <c r="A10870" t="s">
        <v>354</v>
      </c>
      <c r="B10870">
        <v>-3.3322999999999998E-6</v>
      </c>
      <c r="C10870" t="s">
        <v>49</v>
      </c>
      <c r="D10870" t="s">
        <v>250</v>
      </c>
      <c r="F10870" t="s">
        <v>36</v>
      </c>
      <c r="G10870">
        <v>0</v>
      </c>
      <c r="H10870" t="s">
        <v>355</v>
      </c>
      <c r="I10870" t="s">
        <v>353</v>
      </c>
    </row>
    <row r="10872" spans="1:9" s="2" customFormat="1" x14ac:dyDescent="0.2">
      <c r="A10872" s="2" t="s">
        <v>2</v>
      </c>
      <c r="B10872" s="2" t="s">
        <v>332</v>
      </c>
    </row>
    <row r="10873" spans="1:9" x14ac:dyDescent="0.2">
      <c r="A10873" t="s">
        <v>4</v>
      </c>
      <c r="B10873" t="s">
        <v>356</v>
      </c>
    </row>
    <row r="10874" spans="1:9" x14ac:dyDescent="0.2">
      <c r="A10874" t="s">
        <v>6</v>
      </c>
      <c r="B10874" t="s">
        <v>1806</v>
      </c>
    </row>
    <row r="10875" spans="1:9" x14ac:dyDescent="0.2">
      <c r="A10875" t="s">
        <v>8</v>
      </c>
      <c r="B10875">
        <v>1</v>
      </c>
    </row>
    <row r="10876" spans="1:9" x14ac:dyDescent="0.2">
      <c r="A10876" t="s">
        <v>9</v>
      </c>
      <c r="B10876" t="s">
        <v>73</v>
      </c>
    </row>
    <row r="10877" spans="1:9" x14ac:dyDescent="0.2">
      <c r="A10877" t="s">
        <v>11</v>
      </c>
      <c r="B10877" t="s">
        <v>12</v>
      </c>
    </row>
    <row r="10878" spans="1:9" x14ac:dyDescent="0.2">
      <c r="A10878" t="s">
        <v>13</v>
      </c>
      <c r="B10878" t="s">
        <v>14</v>
      </c>
    </row>
    <row r="10879" spans="1:9" x14ac:dyDescent="0.2">
      <c r="A10879" t="s">
        <v>15</v>
      </c>
      <c r="B10879" t="s">
        <v>53</v>
      </c>
    </row>
    <row r="10880" spans="1:9" x14ac:dyDescent="0.2">
      <c r="A10880" t="s">
        <v>17</v>
      </c>
    </row>
    <row r="10881" spans="1:22" s="2" customFormat="1" x14ac:dyDescent="0.2">
      <c r="A10881" s="2" t="s">
        <v>18</v>
      </c>
      <c r="B10881" s="2" t="s">
        <v>19</v>
      </c>
      <c r="C10881" s="2" t="s">
        <v>6</v>
      </c>
      <c r="D10881" s="2" t="s">
        <v>15</v>
      </c>
      <c r="E10881" s="2" t="s">
        <v>20</v>
      </c>
      <c r="F10881" s="2" t="s">
        <v>13</v>
      </c>
      <c r="G10881" s="2" t="s">
        <v>21</v>
      </c>
      <c r="H10881" s="2" t="s">
        <v>22</v>
      </c>
      <c r="I10881" s="2" t="s">
        <v>23</v>
      </c>
      <c r="J10881" s="2" t="s">
        <v>4</v>
      </c>
      <c r="K10881" s="2" t="s">
        <v>24</v>
      </c>
      <c r="L10881" s="2" t="s">
        <v>9</v>
      </c>
      <c r="M10881" s="2" t="s">
        <v>1998</v>
      </c>
      <c r="O10881" s="2" t="s">
        <v>2002</v>
      </c>
      <c r="P10881" s="2" t="s">
        <v>2003</v>
      </c>
      <c r="Q10881" s="2" t="s">
        <v>2001</v>
      </c>
      <c r="R10881" s="2" t="s">
        <v>2000</v>
      </c>
      <c r="S10881" s="2" t="s">
        <v>2004</v>
      </c>
      <c r="T10881" s="2" t="s">
        <v>1502</v>
      </c>
      <c r="U10881" s="2" t="s">
        <v>2005</v>
      </c>
      <c r="V10881" s="2" t="s">
        <v>2006</v>
      </c>
    </row>
    <row r="10882" spans="1:22" x14ac:dyDescent="0.2">
      <c r="A10882" t="s">
        <v>335</v>
      </c>
      <c r="B10882">
        <v>3.8502999999999998</v>
      </c>
      <c r="D10882" t="s">
        <v>30</v>
      </c>
      <c r="E10882" t="s">
        <v>336</v>
      </c>
      <c r="F10882" t="s">
        <v>27</v>
      </c>
      <c r="G10882">
        <v>2</v>
      </c>
      <c r="H10882">
        <v>1.348151067341848</v>
      </c>
      <c r="I10882">
        <v>4.3409845976280087E-2</v>
      </c>
      <c r="J10882" t="s">
        <v>337</v>
      </c>
    </row>
    <row r="10883" spans="1:22" x14ac:dyDescent="0.2">
      <c r="A10883" t="s">
        <v>29</v>
      </c>
      <c r="B10883">
        <v>0.25026999999999999</v>
      </c>
      <c r="D10883" t="s">
        <v>30</v>
      </c>
      <c r="E10883" t="s">
        <v>31</v>
      </c>
      <c r="F10883" t="s">
        <v>27</v>
      </c>
      <c r="G10883">
        <v>2</v>
      </c>
      <c r="H10883">
        <v>-1.385214943900327</v>
      </c>
      <c r="I10883">
        <v>2.439508208471609E-2</v>
      </c>
      <c r="J10883" t="s">
        <v>358</v>
      </c>
    </row>
    <row r="10884" spans="1:22" x14ac:dyDescent="0.2">
      <c r="A10884" t="s">
        <v>332</v>
      </c>
      <c r="B10884">
        <v>1</v>
      </c>
      <c r="C10884" t="str">
        <f>B10874</f>
        <v>PA</v>
      </c>
      <c r="D10884" t="s">
        <v>53</v>
      </c>
      <c r="E10884" t="s">
        <v>339</v>
      </c>
      <c r="F10884" t="s">
        <v>33</v>
      </c>
      <c r="G10884">
        <v>0</v>
      </c>
      <c r="H10884">
        <v>1</v>
      </c>
      <c r="L10884" t="s">
        <v>73</v>
      </c>
      <c r="M10884">
        <f>VLOOKUP(C10884,'extension - production vol'!$B$6:$D$235,3,0)</f>
        <v>2.8000000000000001E-2</v>
      </c>
    </row>
    <row r="10885" spans="1:22" x14ac:dyDescent="0.2">
      <c r="A10885" t="s">
        <v>1434</v>
      </c>
      <c r="B10885">
        <v>9.5377999999999999E-9</v>
      </c>
      <c r="C10885" t="s">
        <v>49</v>
      </c>
      <c r="D10885" t="s">
        <v>15</v>
      </c>
      <c r="F10885" t="s">
        <v>36</v>
      </c>
      <c r="G10885">
        <v>2</v>
      </c>
      <c r="H10885">
        <v>-18.46800298604678</v>
      </c>
      <c r="I10885">
        <v>9.798894162072011E-2</v>
      </c>
      <c r="J10885" t="s">
        <v>340</v>
      </c>
      <c r="L10885" t="s">
        <v>1434</v>
      </c>
    </row>
    <row r="10886" spans="1:22" x14ac:dyDescent="0.2">
      <c r="A10886" t="s">
        <v>1435</v>
      </c>
      <c r="B10886">
        <v>5.0512999999999997E-9</v>
      </c>
      <c r="C10886" t="s">
        <v>49</v>
      </c>
      <c r="D10886" t="s">
        <v>15</v>
      </c>
      <c r="F10886" t="s">
        <v>36</v>
      </c>
      <c r="G10886">
        <v>2</v>
      </c>
      <c r="H10886">
        <v>-19.10362020104489</v>
      </c>
      <c r="I10886">
        <v>9.798894162072011E-2</v>
      </c>
      <c r="J10886" t="s">
        <v>340</v>
      </c>
      <c r="L10886" t="s">
        <v>1435</v>
      </c>
    </row>
    <row r="10887" spans="1:22" x14ac:dyDescent="0.2">
      <c r="A10887" t="s">
        <v>1439</v>
      </c>
      <c r="B10887">
        <v>2.7893999999999999E-9</v>
      </c>
      <c r="C10887" t="s">
        <v>49</v>
      </c>
      <c r="D10887" t="s">
        <v>15</v>
      </c>
      <c r="F10887" t="s">
        <v>36</v>
      </c>
      <c r="G10887">
        <v>2</v>
      </c>
      <c r="H10887">
        <v>-19.697439318003951</v>
      </c>
      <c r="I10887">
        <v>9.798894162072011E-2</v>
      </c>
      <c r="J10887" t="s">
        <v>340</v>
      </c>
      <c r="L10887" t="s">
        <v>1439</v>
      </c>
    </row>
    <row r="10888" spans="1:22" x14ac:dyDescent="0.2">
      <c r="A10888" t="s">
        <v>1440</v>
      </c>
      <c r="B10888">
        <v>5.6277000000000002E-8</v>
      </c>
      <c r="C10888" t="s">
        <v>49</v>
      </c>
      <c r="D10888" t="s">
        <v>15</v>
      </c>
      <c r="F10888" t="s">
        <v>36</v>
      </c>
      <c r="G10888">
        <v>2</v>
      </c>
      <c r="H10888">
        <v>-16.692979911025031</v>
      </c>
      <c r="I10888">
        <v>9.798894162072011E-2</v>
      </c>
      <c r="J10888" t="s">
        <v>340</v>
      </c>
      <c r="L10888" t="s">
        <v>1440</v>
      </c>
    </row>
    <row r="10889" spans="1:22" x14ac:dyDescent="0.2">
      <c r="A10889" t="s">
        <v>1441</v>
      </c>
      <c r="B10889">
        <v>4.4043E-10</v>
      </c>
      <c r="C10889" t="s">
        <v>35</v>
      </c>
      <c r="D10889" t="s">
        <v>15</v>
      </c>
      <c r="F10889" t="s">
        <v>36</v>
      </c>
      <c r="G10889">
        <v>2</v>
      </c>
      <c r="H10889">
        <v>-21.54326959350907</v>
      </c>
      <c r="I10889">
        <v>9.798894162072011E-2</v>
      </c>
      <c r="J10889" t="s">
        <v>340</v>
      </c>
      <c r="L10889" t="s">
        <v>1441</v>
      </c>
    </row>
    <row r="10890" spans="1:22" x14ac:dyDescent="0.2">
      <c r="A10890" t="s">
        <v>1442</v>
      </c>
      <c r="B10890">
        <v>7.3404E-9</v>
      </c>
      <c r="C10890" t="s">
        <v>35</v>
      </c>
      <c r="D10890" t="s">
        <v>15</v>
      </c>
      <c r="F10890" t="s">
        <v>36</v>
      </c>
      <c r="G10890">
        <v>2</v>
      </c>
      <c r="H10890">
        <v>-18.729872499892029</v>
      </c>
      <c r="I10890">
        <v>9.798894162072011E-2</v>
      </c>
      <c r="J10890" t="s">
        <v>340</v>
      </c>
      <c r="L10890" t="s">
        <v>1442</v>
      </c>
    </row>
    <row r="10891" spans="1:22" x14ac:dyDescent="0.2">
      <c r="A10891" t="s">
        <v>1452</v>
      </c>
      <c r="B10891">
        <v>3.8934000000000002E-10</v>
      </c>
      <c r="C10891" t="s">
        <v>35</v>
      </c>
      <c r="D10891" t="s">
        <v>15</v>
      </c>
      <c r="F10891" t="s">
        <v>36</v>
      </c>
      <c r="G10891">
        <v>2</v>
      </c>
      <c r="H10891">
        <v>-21.666568118067421</v>
      </c>
      <c r="I10891">
        <v>9.798894162072011E-2</v>
      </c>
      <c r="J10891" t="s">
        <v>340</v>
      </c>
      <c r="L10891" t="s">
        <v>1452</v>
      </c>
    </row>
    <row r="10892" spans="1:22" x14ac:dyDescent="0.2">
      <c r="A10892" t="s">
        <v>1453</v>
      </c>
      <c r="B10892">
        <v>4.7130000000000002E-10</v>
      </c>
      <c r="C10892" t="s">
        <v>35</v>
      </c>
      <c r="D10892" t="s">
        <v>15</v>
      </c>
      <c r="F10892" t="s">
        <v>36</v>
      </c>
      <c r="G10892">
        <v>2</v>
      </c>
      <c r="H10892">
        <v>-21.47552628199886</v>
      </c>
      <c r="I10892">
        <v>9.798894162072011E-2</v>
      </c>
      <c r="J10892" t="s">
        <v>340</v>
      </c>
      <c r="L10892" t="s">
        <v>1453</v>
      </c>
    </row>
    <row r="10893" spans="1:22" x14ac:dyDescent="0.2">
      <c r="A10893" t="s">
        <v>1454</v>
      </c>
      <c r="B10893">
        <v>6.1474000000000004E-11</v>
      </c>
      <c r="C10893" t="s">
        <v>35</v>
      </c>
      <c r="D10893" t="s">
        <v>15</v>
      </c>
      <c r="F10893" t="s">
        <v>36</v>
      </c>
      <c r="G10893">
        <v>2</v>
      </c>
      <c r="H10893">
        <v>-23.51240679473371</v>
      </c>
      <c r="I10893">
        <v>9.798894162072011E-2</v>
      </c>
      <c r="J10893" t="s">
        <v>340</v>
      </c>
      <c r="L10893" t="s">
        <v>1454</v>
      </c>
    </row>
    <row r="10894" spans="1:22" x14ac:dyDescent="0.2">
      <c r="A10894" t="s">
        <v>1455</v>
      </c>
      <c r="B10894">
        <v>1.2458999999999999E-8</v>
      </c>
      <c r="C10894" t="s">
        <v>35</v>
      </c>
      <c r="D10894" t="s">
        <v>15</v>
      </c>
      <c r="F10894" t="s">
        <v>36</v>
      </c>
      <c r="G10894">
        <v>2</v>
      </c>
      <c r="H10894">
        <v>-18.20082258362968</v>
      </c>
      <c r="I10894">
        <v>9.798894162072011E-2</v>
      </c>
      <c r="J10894" t="s">
        <v>340</v>
      </c>
      <c r="L10894" t="s">
        <v>1455</v>
      </c>
    </row>
    <row r="10895" spans="1:22" x14ac:dyDescent="0.2">
      <c r="A10895" t="s">
        <v>1456</v>
      </c>
      <c r="B10895">
        <v>6.5981999999999998E-9</v>
      </c>
      <c r="C10895" t="s">
        <v>35</v>
      </c>
      <c r="D10895" t="s">
        <v>15</v>
      </c>
      <c r="F10895" t="s">
        <v>36</v>
      </c>
      <c r="G10895">
        <v>2</v>
      </c>
      <c r="H10895">
        <v>-18.836468952383601</v>
      </c>
      <c r="I10895">
        <v>9.798894162072011E-2</v>
      </c>
      <c r="J10895" t="s">
        <v>340</v>
      </c>
      <c r="L10895" t="s">
        <v>1456</v>
      </c>
    </row>
    <row r="10896" spans="1:22" x14ac:dyDescent="0.2">
      <c r="A10896" t="s">
        <v>1461</v>
      </c>
      <c r="B10896">
        <v>1.0666E-9</v>
      </c>
      <c r="C10896" t="s">
        <v>49</v>
      </c>
      <c r="D10896" t="s">
        <v>15</v>
      </c>
      <c r="F10896" t="s">
        <v>36</v>
      </c>
      <c r="G10896">
        <v>2</v>
      </c>
      <c r="H10896">
        <v>-20.658789817762049</v>
      </c>
      <c r="I10896">
        <v>9.798894162072011E-2</v>
      </c>
      <c r="J10896" t="s">
        <v>340</v>
      </c>
      <c r="L10896" t="s">
        <v>1461</v>
      </c>
    </row>
    <row r="10897" spans="1:12" x14ac:dyDescent="0.2">
      <c r="A10897" t="s">
        <v>1457</v>
      </c>
      <c r="B10897">
        <v>1.7777000000000001E-8</v>
      </c>
      <c r="C10897" t="s">
        <v>49</v>
      </c>
      <c r="D10897" t="s">
        <v>15</v>
      </c>
      <c r="F10897" t="s">
        <v>36</v>
      </c>
      <c r="G10897">
        <v>2</v>
      </c>
      <c r="H10897">
        <v>-17.845360350005858</v>
      </c>
      <c r="I10897">
        <v>9.798894162072011E-2</v>
      </c>
      <c r="J10897" t="s">
        <v>340</v>
      </c>
      <c r="L10897" t="s">
        <v>1457</v>
      </c>
    </row>
    <row r="10898" spans="1:12" x14ac:dyDescent="0.2">
      <c r="A10898" t="s">
        <v>1462</v>
      </c>
      <c r="B10898">
        <v>5.6487000000000004E-10</v>
      </c>
      <c r="C10898" t="s">
        <v>49</v>
      </c>
      <c r="D10898" t="s">
        <v>15</v>
      </c>
      <c r="F10898" t="s">
        <v>36</v>
      </c>
      <c r="G10898">
        <v>2</v>
      </c>
      <c r="H10898">
        <v>-21.294425499752101</v>
      </c>
      <c r="I10898">
        <v>9.798894162072011E-2</v>
      </c>
      <c r="J10898" t="s">
        <v>340</v>
      </c>
      <c r="L10898" t="s">
        <v>1462</v>
      </c>
    </row>
    <row r="10899" spans="1:12" x14ac:dyDescent="0.2">
      <c r="A10899" t="s">
        <v>1458</v>
      </c>
      <c r="B10899">
        <v>9.4146000000000001E-9</v>
      </c>
      <c r="C10899" t="s">
        <v>49</v>
      </c>
      <c r="D10899" t="s">
        <v>15</v>
      </c>
      <c r="F10899" t="s">
        <v>36</v>
      </c>
      <c r="G10899">
        <v>2</v>
      </c>
      <c r="H10899">
        <v>-18.48100416113547</v>
      </c>
      <c r="I10899">
        <v>9.798894162072011E-2</v>
      </c>
      <c r="J10899" t="s">
        <v>340</v>
      </c>
      <c r="L10899" t="s">
        <v>1458</v>
      </c>
    </row>
    <row r="10900" spans="1:12" x14ac:dyDescent="0.2">
      <c r="A10900" t="s">
        <v>341</v>
      </c>
      <c r="B10900">
        <v>2.3616999999999999E-8</v>
      </c>
      <c r="C10900" t="s">
        <v>359</v>
      </c>
      <c r="D10900" t="s">
        <v>15</v>
      </c>
      <c r="F10900" t="s">
        <v>36</v>
      </c>
      <c r="G10900">
        <v>2</v>
      </c>
      <c r="H10900">
        <v>-17.561299045251399</v>
      </c>
      <c r="I10900">
        <v>9.798894162072011E-2</v>
      </c>
      <c r="J10900" t="s">
        <v>340</v>
      </c>
      <c r="L10900" t="s">
        <v>341</v>
      </c>
    </row>
    <row r="10901" spans="1:12" x14ac:dyDescent="0.2">
      <c r="A10901" t="s">
        <v>342</v>
      </c>
      <c r="B10901">
        <v>2.3616999999999999E-8</v>
      </c>
      <c r="C10901" t="s">
        <v>359</v>
      </c>
      <c r="D10901" t="s">
        <v>15</v>
      </c>
      <c r="F10901" t="s">
        <v>36</v>
      </c>
      <c r="G10901">
        <v>2</v>
      </c>
      <c r="H10901">
        <v>-17.561299045251399</v>
      </c>
      <c r="I10901">
        <v>9.798894162072011E-2</v>
      </c>
      <c r="J10901" t="s">
        <v>340</v>
      </c>
      <c r="L10901" t="s">
        <v>342</v>
      </c>
    </row>
    <row r="10902" spans="1:12" x14ac:dyDescent="0.2">
      <c r="A10902" t="s">
        <v>343</v>
      </c>
      <c r="B10902">
        <v>1.2508E-8</v>
      </c>
      <c r="C10902" t="s">
        <v>359</v>
      </c>
      <c r="D10902" t="s">
        <v>15</v>
      </c>
      <c r="F10902" t="s">
        <v>36</v>
      </c>
      <c r="G10902">
        <v>2</v>
      </c>
      <c r="H10902">
        <v>-18.196897397350821</v>
      </c>
      <c r="I10902">
        <v>9.798894162072011E-2</v>
      </c>
      <c r="J10902" t="s">
        <v>340</v>
      </c>
      <c r="L10902" t="s">
        <v>343</v>
      </c>
    </row>
    <row r="10903" spans="1:12" x14ac:dyDescent="0.2">
      <c r="A10903" t="s">
        <v>344</v>
      </c>
      <c r="B10903">
        <v>1.2508E-8</v>
      </c>
      <c r="C10903" t="s">
        <v>359</v>
      </c>
      <c r="D10903" t="s">
        <v>15</v>
      </c>
      <c r="F10903" t="s">
        <v>36</v>
      </c>
      <c r="G10903">
        <v>2</v>
      </c>
      <c r="H10903">
        <v>-18.196897397350821</v>
      </c>
      <c r="I10903">
        <v>9.798894162072011E-2</v>
      </c>
      <c r="J10903" t="s">
        <v>340</v>
      </c>
      <c r="L10903" t="s">
        <v>344</v>
      </c>
    </row>
    <row r="10904" spans="1:12" x14ac:dyDescent="0.2">
      <c r="A10904" t="s">
        <v>345</v>
      </c>
      <c r="B10904">
        <v>2.4797999999999997E-7</v>
      </c>
      <c r="C10904" t="s">
        <v>359</v>
      </c>
      <c r="D10904" t="s">
        <v>15</v>
      </c>
      <c r="F10904" t="s">
        <v>36</v>
      </c>
      <c r="G10904">
        <v>2</v>
      </c>
      <c r="H10904">
        <v>-15.20991773919472</v>
      </c>
      <c r="I10904">
        <v>9.798894162072011E-2</v>
      </c>
      <c r="J10904" t="s">
        <v>340</v>
      </c>
      <c r="L10904" t="s">
        <v>345</v>
      </c>
    </row>
    <row r="10905" spans="1:12" x14ac:dyDescent="0.2">
      <c r="A10905" t="s">
        <v>346</v>
      </c>
      <c r="B10905">
        <v>1.3133E-7</v>
      </c>
      <c r="C10905" t="s">
        <v>359</v>
      </c>
      <c r="D10905" t="s">
        <v>15</v>
      </c>
      <c r="F10905" t="s">
        <v>36</v>
      </c>
      <c r="G10905">
        <v>2</v>
      </c>
      <c r="H10905">
        <v>-15.845552597349339</v>
      </c>
      <c r="I10905">
        <v>9.798894162072011E-2</v>
      </c>
      <c r="J10905" t="s">
        <v>340</v>
      </c>
      <c r="L10905" t="s">
        <v>346</v>
      </c>
    </row>
    <row r="10906" spans="1:12" x14ac:dyDescent="0.2">
      <c r="A10906" t="s">
        <v>347</v>
      </c>
      <c r="B10906">
        <v>4.6489E-8</v>
      </c>
      <c r="C10906" t="s">
        <v>49</v>
      </c>
      <c r="D10906" t="s">
        <v>15</v>
      </c>
      <c r="F10906" t="s">
        <v>36</v>
      </c>
      <c r="G10906">
        <v>2</v>
      </c>
      <c r="H10906">
        <v>-16.884050111477411</v>
      </c>
      <c r="I10906">
        <v>9.798894162072011E-2</v>
      </c>
      <c r="J10906" t="s">
        <v>340</v>
      </c>
      <c r="L10906" t="s">
        <v>347</v>
      </c>
    </row>
    <row r="10907" spans="1:12" x14ac:dyDescent="0.2">
      <c r="A10907" t="s">
        <v>348</v>
      </c>
      <c r="B10907">
        <v>3.3766000000000001E-9</v>
      </c>
      <c r="C10907" t="s">
        <v>49</v>
      </c>
      <c r="D10907" t="s">
        <v>15</v>
      </c>
      <c r="F10907" t="s">
        <v>36</v>
      </c>
      <c r="G10907">
        <v>2</v>
      </c>
      <c r="H10907">
        <v>-19.506396550885459</v>
      </c>
      <c r="I10907">
        <v>9.798894162072011E-2</v>
      </c>
      <c r="J10907" t="s">
        <v>340</v>
      </c>
      <c r="L10907" t="s">
        <v>348</v>
      </c>
    </row>
    <row r="10908" spans="1:12" x14ac:dyDescent="0.2">
      <c r="A10908" t="s">
        <v>349</v>
      </c>
      <c r="B10908">
        <v>1.2213E-8</v>
      </c>
      <c r="C10908" t="s">
        <v>359</v>
      </c>
      <c r="D10908" t="s">
        <v>15</v>
      </c>
      <c r="F10908" t="s">
        <v>36</v>
      </c>
      <c r="G10908">
        <v>2</v>
      </c>
      <c r="H10908">
        <v>-18.220764878757461</v>
      </c>
      <c r="I10908">
        <v>9.798894162072011E-2</v>
      </c>
      <c r="J10908" t="s">
        <v>340</v>
      </c>
      <c r="L10908" t="s">
        <v>349</v>
      </c>
    </row>
    <row r="10909" spans="1:12" x14ac:dyDescent="0.2">
      <c r="A10909" t="s">
        <v>350</v>
      </c>
      <c r="B10909">
        <v>2.0354999999999999E-7</v>
      </c>
      <c r="C10909" t="s">
        <v>359</v>
      </c>
      <c r="D10909" t="s">
        <v>15</v>
      </c>
      <c r="F10909" t="s">
        <v>36</v>
      </c>
      <c r="G10909">
        <v>2</v>
      </c>
      <c r="H10909">
        <v>-15.40735416199742</v>
      </c>
      <c r="I10909">
        <v>9.798894162072011E-2</v>
      </c>
      <c r="J10909" t="s">
        <v>340</v>
      </c>
      <c r="L10909" t="s">
        <v>350</v>
      </c>
    </row>
    <row r="10910" spans="1:12" x14ac:dyDescent="0.2">
      <c r="A10910" t="s">
        <v>351</v>
      </c>
      <c r="B10910">
        <v>6.4681999999999996E-9</v>
      </c>
      <c r="C10910" t="s">
        <v>359</v>
      </c>
      <c r="D10910" t="s">
        <v>15</v>
      </c>
      <c r="F10910" t="s">
        <v>36</v>
      </c>
      <c r="G10910">
        <v>2</v>
      </c>
      <c r="H10910">
        <v>-18.856367974250119</v>
      </c>
      <c r="I10910">
        <v>9.798894162072011E-2</v>
      </c>
      <c r="J10910" t="s">
        <v>340</v>
      </c>
      <c r="L10910" t="s">
        <v>351</v>
      </c>
    </row>
    <row r="10911" spans="1:12" x14ac:dyDescent="0.2">
      <c r="A10911" t="s">
        <v>352</v>
      </c>
      <c r="B10911">
        <v>1.078E-7</v>
      </c>
      <c r="C10911" t="s">
        <v>359</v>
      </c>
      <c r="D10911" t="s">
        <v>15</v>
      </c>
      <c r="F10911" t="s">
        <v>36</v>
      </c>
      <c r="G10911">
        <v>2</v>
      </c>
      <c r="H10911">
        <v>-16.042988178471511</v>
      </c>
      <c r="I10911">
        <v>9.798894162072011E-2</v>
      </c>
      <c r="J10911" t="s">
        <v>340</v>
      </c>
      <c r="L10911" t="s">
        <v>352</v>
      </c>
    </row>
    <row r="10912" spans="1:12" x14ac:dyDescent="0.2">
      <c r="A10912" t="s">
        <v>442</v>
      </c>
      <c r="B10912">
        <v>2.0720999999999999E-3</v>
      </c>
      <c r="C10912" t="s">
        <v>42</v>
      </c>
      <c r="D10912" t="s">
        <v>16</v>
      </c>
      <c r="F10912" t="s">
        <v>36</v>
      </c>
      <c r="G10912">
        <v>2</v>
      </c>
      <c r="H10912">
        <v>-6.1791926932012373</v>
      </c>
      <c r="I10912">
        <v>4.3409845976280087E-2</v>
      </c>
      <c r="J10912" t="s">
        <v>353</v>
      </c>
      <c r="L10912" t="s">
        <v>443</v>
      </c>
    </row>
    <row r="10913" spans="1:19" x14ac:dyDescent="0.2">
      <c r="A10913" t="s">
        <v>354</v>
      </c>
      <c r="B10913">
        <v>-1.8648999999999999E-6</v>
      </c>
      <c r="C10913" t="s">
        <v>49</v>
      </c>
      <c r="D10913" t="s">
        <v>250</v>
      </c>
      <c r="F10913" t="s">
        <v>36</v>
      </c>
      <c r="G10913">
        <v>2</v>
      </c>
      <c r="H10913">
        <v>-13.19230312560901</v>
      </c>
      <c r="I10913">
        <v>4.3409845976280087E-2</v>
      </c>
      <c r="J10913" t="s">
        <v>353</v>
      </c>
      <c r="K10913" t="b">
        <v>1</v>
      </c>
      <c r="L10913" t="s">
        <v>355</v>
      </c>
    </row>
    <row r="10915" spans="1:19" s="2" customFormat="1" x14ac:dyDescent="0.2">
      <c r="A10915" s="2" t="s">
        <v>2</v>
      </c>
      <c r="B10915" s="2" t="s">
        <v>1459</v>
      </c>
    </row>
    <row r="10916" spans="1:19" x14ac:dyDescent="0.2">
      <c r="A10916" t="s">
        <v>4</v>
      </c>
      <c r="B10916" t="s">
        <v>404</v>
      </c>
    </row>
    <row r="10917" spans="1:19" x14ac:dyDescent="0.2">
      <c r="A10917" t="s">
        <v>6</v>
      </c>
      <c r="B10917" t="s">
        <v>1770</v>
      </c>
    </row>
    <row r="10918" spans="1:19" x14ac:dyDescent="0.2">
      <c r="A10918" t="s">
        <v>8</v>
      </c>
      <c r="B10918">
        <v>1</v>
      </c>
    </row>
    <row r="10919" spans="1:19" x14ac:dyDescent="0.2">
      <c r="A10919" t="s">
        <v>9</v>
      </c>
      <c r="B10919" t="s">
        <v>73</v>
      </c>
    </row>
    <row r="10920" spans="1:19" x14ac:dyDescent="0.2">
      <c r="A10920" t="s">
        <v>11</v>
      </c>
      <c r="B10920" t="s">
        <v>12</v>
      </c>
    </row>
    <row r="10921" spans="1:19" x14ac:dyDescent="0.2">
      <c r="A10921" t="s">
        <v>13</v>
      </c>
      <c r="B10921" t="s">
        <v>14</v>
      </c>
    </row>
    <row r="10922" spans="1:19" x14ac:dyDescent="0.2">
      <c r="A10922" t="s">
        <v>15</v>
      </c>
      <c r="B10922" t="s">
        <v>53</v>
      </c>
    </row>
    <row r="10923" spans="1:19" x14ac:dyDescent="0.2">
      <c r="A10923" t="s">
        <v>17</v>
      </c>
    </row>
    <row r="10924" spans="1:19" s="2" customFormat="1" x14ac:dyDescent="0.2">
      <c r="A10924" s="2" t="s">
        <v>18</v>
      </c>
      <c r="B10924" s="2" t="s">
        <v>19</v>
      </c>
      <c r="C10924" s="2" t="s">
        <v>6</v>
      </c>
      <c r="D10924" s="2" t="s">
        <v>15</v>
      </c>
      <c r="E10924" s="2" t="s">
        <v>20</v>
      </c>
      <c r="F10924" s="2" t="s">
        <v>13</v>
      </c>
      <c r="G10924" s="2" t="s">
        <v>21</v>
      </c>
      <c r="H10924" s="2" t="s">
        <v>9</v>
      </c>
      <c r="I10924" s="2" t="s">
        <v>4</v>
      </c>
      <c r="J10924" s="2" t="s">
        <v>1925</v>
      </c>
      <c r="K10924" s="2" t="s">
        <v>1998</v>
      </c>
      <c r="L10924" s="2" t="s">
        <v>2002</v>
      </c>
      <c r="M10924" s="2" t="s">
        <v>2001</v>
      </c>
      <c r="O10924" s="2" t="s">
        <v>2000</v>
      </c>
      <c r="P10924" s="2" t="s">
        <v>2004</v>
      </c>
      <c r="Q10924" s="2" t="s">
        <v>1502</v>
      </c>
      <c r="R10924" s="2" t="s">
        <v>2005</v>
      </c>
      <c r="S10924" s="2" t="s">
        <v>2006</v>
      </c>
    </row>
    <row r="10925" spans="1:19" x14ac:dyDescent="0.2">
      <c r="A10925" t="s">
        <v>335</v>
      </c>
      <c r="B10925">
        <v>3.8502999999999998</v>
      </c>
      <c r="D10925" t="s">
        <v>30</v>
      </c>
      <c r="E10925" t="s">
        <v>336</v>
      </c>
      <c r="F10925" t="s">
        <v>27</v>
      </c>
      <c r="G10925">
        <v>0</v>
      </c>
      <c r="I10925" t="s">
        <v>337</v>
      </c>
    </row>
    <row r="10926" spans="1:19" x14ac:dyDescent="0.2">
      <c r="A10926" t="s">
        <v>29</v>
      </c>
      <c r="B10926">
        <v>0.25026999999999999</v>
      </c>
      <c r="D10926" t="s">
        <v>30</v>
      </c>
      <c r="E10926" t="s">
        <v>31</v>
      </c>
      <c r="F10926" t="s">
        <v>27</v>
      </c>
      <c r="G10926">
        <v>0</v>
      </c>
      <c r="I10926" t="s">
        <v>338</v>
      </c>
    </row>
    <row r="10927" spans="1:19" x14ac:dyDescent="0.2">
      <c r="A10927" t="s">
        <v>1459</v>
      </c>
      <c r="B10927">
        <v>1</v>
      </c>
      <c r="C10927" t="str">
        <f>B10917</f>
        <v>ME</v>
      </c>
      <c r="D10927" t="s">
        <v>53</v>
      </c>
      <c r="E10927" t="s">
        <v>339</v>
      </c>
      <c r="F10927" t="s">
        <v>33</v>
      </c>
      <c r="G10927">
        <v>0</v>
      </c>
      <c r="H10927" t="s">
        <v>73</v>
      </c>
      <c r="J10927">
        <f>VLOOKUP(C10927,'extension - production vol'!$B$6:$D$235,3,0)</f>
        <v>17.2</v>
      </c>
    </row>
    <row r="10928" spans="1:19" x14ac:dyDescent="0.2">
      <c r="A10928" t="s">
        <v>1439</v>
      </c>
      <c r="B10928">
        <v>6.4265290829504533E-9</v>
      </c>
      <c r="C10928" t="s">
        <v>49</v>
      </c>
      <c r="D10928" t="s">
        <v>15</v>
      </c>
      <c r="F10928" t="s">
        <v>36</v>
      </c>
      <c r="G10928">
        <v>0</v>
      </c>
      <c r="H10928" t="s">
        <v>1439</v>
      </c>
      <c r="I10928" t="s">
        <v>340</v>
      </c>
    </row>
    <row r="10929" spans="1:9" x14ac:dyDescent="0.2">
      <c r="A10929" t="s">
        <v>1440</v>
      </c>
      <c r="B10929">
        <v>7.9051994914169298E-8</v>
      </c>
      <c r="C10929" t="s">
        <v>49</v>
      </c>
      <c r="D10929" t="s">
        <v>15</v>
      </c>
      <c r="F10929" t="s">
        <v>36</v>
      </c>
      <c r="G10929">
        <v>0</v>
      </c>
      <c r="H10929" t="s">
        <v>1440</v>
      </c>
      <c r="I10929" t="s">
        <v>340</v>
      </c>
    </row>
    <row r="10930" spans="1:9" x14ac:dyDescent="0.2">
      <c r="A10930" t="s">
        <v>1441</v>
      </c>
      <c r="B10930">
        <v>4.3905136743696912E-9</v>
      </c>
      <c r="C10930" t="s">
        <v>35</v>
      </c>
      <c r="D10930" t="s">
        <v>15</v>
      </c>
      <c r="F10930" t="s">
        <v>36</v>
      </c>
      <c r="G10930">
        <v>0</v>
      </c>
      <c r="H10930" t="s">
        <v>1441</v>
      </c>
      <c r="I10930" t="s">
        <v>340</v>
      </c>
    </row>
    <row r="10931" spans="1:9" x14ac:dyDescent="0.2">
      <c r="A10931" t="s">
        <v>1442</v>
      </c>
      <c r="B10931">
        <v>1.0521308675626849E-7</v>
      </c>
      <c r="C10931" t="s">
        <v>35</v>
      </c>
      <c r="D10931" t="s">
        <v>15</v>
      </c>
      <c r="F10931" t="s">
        <v>36</v>
      </c>
      <c r="G10931">
        <v>0</v>
      </c>
      <c r="H10931" t="s">
        <v>1442</v>
      </c>
      <c r="I10931" t="s">
        <v>340</v>
      </c>
    </row>
    <row r="10932" spans="1:9" x14ac:dyDescent="0.2">
      <c r="A10932" t="s">
        <v>341</v>
      </c>
      <c r="B10932">
        <v>2.1036182300075951E-7</v>
      </c>
      <c r="C10932" t="s">
        <v>35</v>
      </c>
      <c r="D10932" t="s">
        <v>15</v>
      </c>
      <c r="F10932" t="s">
        <v>36</v>
      </c>
      <c r="G10932">
        <v>0</v>
      </c>
      <c r="H10932" t="s">
        <v>341</v>
      </c>
      <c r="I10932" t="s">
        <v>340</v>
      </c>
    </row>
    <row r="10933" spans="1:9" x14ac:dyDescent="0.2">
      <c r="A10933" t="s">
        <v>342</v>
      </c>
      <c r="B10933">
        <v>2.1036182300075951E-7</v>
      </c>
      <c r="C10933" t="s">
        <v>35</v>
      </c>
      <c r="D10933" t="s">
        <v>15</v>
      </c>
      <c r="F10933" t="s">
        <v>36</v>
      </c>
      <c r="G10933">
        <v>0</v>
      </c>
      <c r="H10933" t="s">
        <v>342</v>
      </c>
      <c r="I10933" t="s">
        <v>340</v>
      </c>
    </row>
    <row r="10934" spans="1:9" x14ac:dyDescent="0.2">
      <c r="A10934" t="s">
        <v>343</v>
      </c>
      <c r="B10934">
        <v>1.161457169463653E-7</v>
      </c>
      <c r="C10934" t="s">
        <v>35</v>
      </c>
      <c r="D10934" t="s">
        <v>15</v>
      </c>
      <c r="F10934" t="s">
        <v>36</v>
      </c>
      <c r="G10934">
        <v>0</v>
      </c>
      <c r="H10934" t="s">
        <v>343</v>
      </c>
      <c r="I10934" t="s">
        <v>340</v>
      </c>
    </row>
    <row r="10935" spans="1:9" x14ac:dyDescent="0.2">
      <c r="A10935" t="s">
        <v>344</v>
      </c>
      <c r="B10935">
        <v>1.161457169463653E-7</v>
      </c>
      <c r="C10935" t="s">
        <v>35</v>
      </c>
      <c r="D10935" t="s">
        <v>15</v>
      </c>
      <c r="F10935" t="s">
        <v>36</v>
      </c>
      <c r="G10935">
        <v>0</v>
      </c>
      <c r="H10935" t="s">
        <v>344</v>
      </c>
      <c r="I10935" t="s">
        <v>340</v>
      </c>
    </row>
    <row r="10936" spans="1:9" x14ac:dyDescent="0.2">
      <c r="A10936" t="s">
        <v>345</v>
      </c>
      <c r="B10936">
        <v>2.1895696433061281E-6</v>
      </c>
      <c r="C10936" t="s">
        <v>35</v>
      </c>
      <c r="D10936" t="s">
        <v>15</v>
      </c>
      <c r="F10936" t="s">
        <v>36</v>
      </c>
      <c r="G10936">
        <v>0</v>
      </c>
      <c r="H10936" t="s">
        <v>345</v>
      </c>
      <c r="I10936" t="s">
        <v>340</v>
      </c>
    </row>
    <row r="10937" spans="1:9" x14ac:dyDescent="0.2">
      <c r="A10937" t="s">
        <v>346</v>
      </c>
      <c r="B10937">
        <v>1.2113722961667671E-6</v>
      </c>
      <c r="C10937" t="s">
        <v>35</v>
      </c>
      <c r="D10937" t="s">
        <v>15</v>
      </c>
      <c r="F10937" t="s">
        <v>36</v>
      </c>
      <c r="G10937">
        <v>0</v>
      </c>
      <c r="H10937" t="s">
        <v>346</v>
      </c>
      <c r="I10937" t="s">
        <v>340</v>
      </c>
    </row>
    <row r="10938" spans="1:9" x14ac:dyDescent="0.2">
      <c r="A10938" t="s">
        <v>347</v>
      </c>
      <c r="B10938">
        <v>1.5412295411323661E-7</v>
      </c>
      <c r="C10938" t="s">
        <v>49</v>
      </c>
      <c r="D10938" t="s">
        <v>15</v>
      </c>
      <c r="F10938" t="s">
        <v>36</v>
      </c>
      <c r="G10938">
        <v>0</v>
      </c>
      <c r="H10938" t="s">
        <v>347</v>
      </c>
      <c r="I10938" t="s">
        <v>340</v>
      </c>
    </row>
    <row r="10939" spans="1:9" x14ac:dyDescent="0.2">
      <c r="A10939" t="s">
        <v>348</v>
      </c>
      <c r="B10939">
        <v>3.281510868019834E-9</v>
      </c>
      <c r="C10939" t="s">
        <v>49</v>
      </c>
      <c r="D10939" t="s">
        <v>15</v>
      </c>
      <c r="F10939" t="s">
        <v>36</v>
      </c>
      <c r="G10939">
        <v>0</v>
      </c>
      <c r="H10939" t="s">
        <v>348</v>
      </c>
      <c r="I10939" t="s">
        <v>340</v>
      </c>
    </row>
    <row r="10940" spans="1:9" x14ac:dyDescent="0.2">
      <c r="A10940" t="s">
        <v>349</v>
      </c>
      <c r="B10940">
        <v>9.554485716244923E-8</v>
      </c>
      <c r="C10940" t="s">
        <v>35</v>
      </c>
      <c r="D10940" t="s">
        <v>15</v>
      </c>
      <c r="F10940" t="s">
        <v>36</v>
      </c>
      <c r="G10940">
        <v>0</v>
      </c>
      <c r="H10940" t="s">
        <v>349</v>
      </c>
      <c r="I10940" t="s">
        <v>340</v>
      </c>
    </row>
    <row r="10941" spans="1:9" x14ac:dyDescent="0.2">
      <c r="A10941" t="s">
        <v>350</v>
      </c>
      <c r="B10941">
        <v>2.2976263270017552E-6</v>
      </c>
      <c r="C10941" t="s">
        <v>35</v>
      </c>
      <c r="D10941" t="s">
        <v>15</v>
      </c>
      <c r="F10941" t="s">
        <v>36</v>
      </c>
      <c r="G10941">
        <v>0</v>
      </c>
      <c r="H10941" t="s">
        <v>350</v>
      </c>
      <c r="I10941" t="s">
        <v>340</v>
      </c>
    </row>
    <row r="10942" spans="1:9" x14ac:dyDescent="0.2">
      <c r="A10942" t="s">
        <v>351</v>
      </c>
      <c r="B10942">
        <v>5.3061518888431617E-8</v>
      </c>
      <c r="C10942" t="s">
        <v>35</v>
      </c>
      <c r="D10942" t="s">
        <v>15</v>
      </c>
      <c r="F10942" t="s">
        <v>36</v>
      </c>
      <c r="G10942">
        <v>0</v>
      </c>
      <c r="H10942" t="s">
        <v>351</v>
      </c>
      <c r="I10942" t="s">
        <v>340</v>
      </c>
    </row>
    <row r="10943" spans="1:9" x14ac:dyDescent="0.2">
      <c r="A10943" t="s">
        <v>352</v>
      </c>
      <c r="B10943">
        <v>1.2739314288326559E-6</v>
      </c>
      <c r="C10943" t="s">
        <v>35</v>
      </c>
      <c r="D10943" t="s">
        <v>15</v>
      </c>
      <c r="F10943" t="s">
        <v>36</v>
      </c>
      <c r="G10943">
        <v>0</v>
      </c>
      <c r="H10943" t="s">
        <v>352</v>
      </c>
      <c r="I10943" t="s">
        <v>340</v>
      </c>
    </row>
    <row r="10944" spans="1:9" x14ac:dyDescent="0.2">
      <c r="A10944" t="s">
        <v>442</v>
      </c>
      <c r="B10944">
        <v>3.7025999999999999E-3</v>
      </c>
      <c r="C10944" t="s">
        <v>42</v>
      </c>
      <c r="D10944" t="s">
        <v>16</v>
      </c>
      <c r="F10944" t="s">
        <v>36</v>
      </c>
      <c r="G10944">
        <v>0</v>
      </c>
      <c r="H10944" t="s">
        <v>443</v>
      </c>
      <c r="I10944" t="s">
        <v>353</v>
      </c>
    </row>
    <row r="10945" spans="1:19" x14ac:dyDescent="0.2">
      <c r="A10945" t="s">
        <v>354</v>
      </c>
      <c r="B10945">
        <v>-3.3322999999999998E-6</v>
      </c>
      <c r="C10945" t="s">
        <v>49</v>
      </c>
      <c r="D10945" t="s">
        <v>250</v>
      </c>
      <c r="F10945" t="s">
        <v>36</v>
      </c>
      <c r="G10945">
        <v>0</v>
      </c>
      <c r="H10945" t="s">
        <v>355</v>
      </c>
      <c r="I10945" t="s">
        <v>353</v>
      </c>
    </row>
    <row r="10947" spans="1:19" s="2" customFormat="1" x14ac:dyDescent="0.2">
      <c r="A10947" s="2" t="s">
        <v>2</v>
      </c>
      <c r="B10947" s="2" t="s">
        <v>1460</v>
      </c>
    </row>
    <row r="10948" spans="1:19" x14ac:dyDescent="0.2">
      <c r="A10948" t="s">
        <v>4</v>
      </c>
      <c r="B10948" t="s">
        <v>404</v>
      </c>
    </row>
    <row r="10949" spans="1:19" x14ac:dyDescent="0.2">
      <c r="A10949" t="s">
        <v>6</v>
      </c>
      <c r="B10949" t="s">
        <v>1614</v>
      </c>
    </row>
    <row r="10950" spans="1:19" x14ac:dyDescent="0.2">
      <c r="A10950" t="s">
        <v>8</v>
      </c>
      <c r="B10950">
        <v>1</v>
      </c>
    </row>
    <row r="10951" spans="1:19" x14ac:dyDescent="0.2">
      <c r="A10951" t="s">
        <v>9</v>
      </c>
      <c r="B10951" t="s">
        <v>73</v>
      </c>
    </row>
    <row r="10952" spans="1:19" x14ac:dyDescent="0.2">
      <c r="A10952" t="s">
        <v>11</v>
      </c>
      <c r="B10952" t="s">
        <v>12</v>
      </c>
    </row>
    <row r="10953" spans="1:19" x14ac:dyDescent="0.2">
      <c r="A10953" t="s">
        <v>13</v>
      </c>
      <c r="B10953" t="s">
        <v>14</v>
      </c>
    </row>
    <row r="10954" spans="1:19" x14ac:dyDescent="0.2">
      <c r="A10954" t="s">
        <v>15</v>
      </c>
      <c r="B10954" t="s">
        <v>53</v>
      </c>
    </row>
    <row r="10955" spans="1:19" x14ac:dyDescent="0.2">
      <c r="A10955" t="s">
        <v>17</v>
      </c>
    </row>
    <row r="10956" spans="1:19" s="2" customFormat="1" x14ac:dyDescent="0.2">
      <c r="A10956" s="2" t="s">
        <v>18</v>
      </c>
      <c r="B10956" s="2" t="s">
        <v>19</v>
      </c>
      <c r="C10956" s="2" t="s">
        <v>6</v>
      </c>
      <c r="D10956" s="2" t="s">
        <v>15</v>
      </c>
      <c r="E10956" s="2" t="s">
        <v>20</v>
      </c>
      <c r="F10956" s="2" t="s">
        <v>13</v>
      </c>
      <c r="G10956" s="2" t="s">
        <v>21</v>
      </c>
      <c r="H10956" s="2" t="s">
        <v>9</v>
      </c>
      <c r="I10956" s="2" t="s">
        <v>4</v>
      </c>
      <c r="J10956" s="2" t="s">
        <v>1925</v>
      </c>
      <c r="K10956" s="2" t="s">
        <v>1998</v>
      </c>
      <c r="L10956" s="2" t="s">
        <v>2002</v>
      </c>
      <c r="M10956" s="2" t="s">
        <v>2001</v>
      </c>
      <c r="O10956" s="2" t="s">
        <v>2000</v>
      </c>
      <c r="P10956" s="2" t="s">
        <v>2004</v>
      </c>
      <c r="Q10956" s="2" t="s">
        <v>1502</v>
      </c>
      <c r="R10956" s="2" t="s">
        <v>2005</v>
      </c>
      <c r="S10956" s="2" t="s">
        <v>2006</v>
      </c>
    </row>
    <row r="10957" spans="1:19" x14ac:dyDescent="0.2">
      <c r="A10957" t="s">
        <v>335</v>
      </c>
      <c r="B10957">
        <v>3.8502999999999998</v>
      </c>
      <c r="D10957" t="s">
        <v>30</v>
      </c>
      <c r="E10957" t="s">
        <v>336</v>
      </c>
      <c r="F10957" t="s">
        <v>27</v>
      </c>
      <c r="G10957">
        <v>0</v>
      </c>
      <c r="I10957" t="s">
        <v>337</v>
      </c>
    </row>
    <row r="10958" spans="1:19" x14ac:dyDescent="0.2">
      <c r="A10958" t="s">
        <v>29</v>
      </c>
      <c r="B10958">
        <v>0.25026999999999999</v>
      </c>
      <c r="D10958" t="s">
        <v>30</v>
      </c>
      <c r="E10958" t="s">
        <v>31</v>
      </c>
      <c r="F10958" t="s">
        <v>27</v>
      </c>
      <c r="G10958">
        <v>0</v>
      </c>
      <c r="I10958" t="s">
        <v>338</v>
      </c>
    </row>
    <row r="10959" spans="1:19" x14ac:dyDescent="0.2">
      <c r="A10959" t="s">
        <v>1460</v>
      </c>
      <c r="B10959">
        <v>1</v>
      </c>
      <c r="C10959" t="str">
        <f>B10949</f>
        <v>BG</v>
      </c>
      <c r="D10959" t="s">
        <v>53</v>
      </c>
      <c r="E10959" t="s">
        <v>339</v>
      </c>
      <c r="F10959" t="s">
        <v>33</v>
      </c>
      <c r="G10959">
        <v>0</v>
      </c>
      <c r="H10959" t="s">
        <v>73</v>
      </c>
      <c r="J10959">
        <f>VLOOKUP(C10959,'extension - production vol'!$B$6:$D$235,3,0)</f>
        <v>3520.7080000000001</v>
      </c>
    </row>
    <row r="10960" spans="1:19" x14ac:dyDescent="0.2">
      <c r="A10960" t="s">
        <v>1434</v>
      </c>
      <c r="B10960">
        <v>3.3521534714391271E-8</v>
      </c>
      <c r="C10960" t="s">
        <v>49</v>
      </c>
      <c r="D10960" t="s">
        <v>15</v>
      </c>
      <c r="F10960" t="s">
        <v>36</v>
      </c>
      <c r="G10960">
        <v>0</v>
      </c>
      <c r="H10960" t="s">
        <v>1434</v>
      </c>
      <c r="I10960" t="s">
        <v>340</v>
      </c>
    </row>
    <row r="10961" spans="1:9" x14ac:dyDescent="0.2">
      <c r="A10961" t="s">
        <v>1435</v>
      </c>
      <c r="B10961">
        <v>1.7708617649119798E-8</v>
      </c>
      <c r="C10961" t="s">
        <v>49</v>
      </c>
      <c r="D10961" t="s">
        <v>15</v>
      </c>
      <c r="F10961" t="s">
        <v>36</v>
      </c>
      <c r="G10961">
        <v>0</v>
      </c>
      <c r="H10961" t="s">
        <v>1435</v>
      </c>
      <c r="I10961" t="s">
        <v>340</v>
      </c>
    </row>
    <row r="10962" spans="1:9" x14ac:dyDescent="0.2">
      <c r="A10962" t="s">
        <v>1452</v>
      </c>
      <c r="B10962">
        <v>3.0570455872195341E-10</v>
      </c>
      <c r="C10962" t="s">
        <v>35</v>
      </c>
      <c r="D10962" t="s">
        <v>15</v>
      </c>
      <c r="F10962" t="s">
        <v>36</v>
      </c>
      <c r="G10962">
        <v>0</v>
      </c>
      <c r="H10962" t="s">
        <v>1452</v>
      </c>
      <c r="I10962" t="s">
        <v>340</v>
      </c>
    </row>
    <row r="10963" spans="1:9" x14ac:dyDescent="0.2">
      <c r="A10963" t="s">
        <v>1453</v>
      </c>
      <c r="B10963">
        <v>3.7018911407736551E-10</v>
      </c>
      <c r="C10963" t="s">
        <v>35</v>
      </c>
      <c r="D10963" t="s">
        <v>15</v>
      </c>
      <c r="F10963" t="s">
        <v>36</v>
      </c>
      <c r="G10963">
        <v>0</v>
      </c>
      <c r="H10963" t="s">
        <v>1453</v>
      </c>
      <c r="I10963" t="s">
        <v>340</v>
      </c>
    </row>
    <row r="10964" spans="1:9" x14ac:dyDescent="0.2">
      <c r="A10964" t="s">
        <v>1454</v>
      </c>
      <c r="B10964">
        <v>4.824400067330827E-11</v>
      </c>
      <c r="C10964" t="s">
        <v>35</v>
      </c>
      <c r="D10964" t="s">
        <v>15</v>
      </c>
      <c r="F10964" t="s">
        <v>36</v>
      </c>
      <c r="G10964">
        <v>0</v>
      </c>
      <c r="H10964" t="s">
        <v>1454</v>
      </c>
      <c r="I10964" t="s">
        <v>340</v>
      </c>
    </row>
    <row r="10965" spans="1:9" x14ac:dyDescent="0.2">
      <c r="A10965" t="s">
        <v>1455</v>
      </c>
      <c r="B10965">
        <v>9.7920991465625702E-9</v>
      </c>
      <c r="C10965" t="s">
        <v>35</v>
      </c>
      <c r="D10965" t="s">
        <v>15</v>
      </c>
      <c r="F10965" t="s">
        <v>36</v>
      </c>
      <c r="G10965">
        <v>0</v>
      </c>
      <c r="H10965" t="s">
        <v>1455</v>
      </c>
      <c r="I10965" t="s">
        <v>340</v>
      </c>
    </row>
    <row r="10966" spans="1:9" x14ac:dyDescent="0.2">
      <c r="A10966" t="s">
        <v>1456</v>
      </c>
      <c r="B10966">
        <v>5.1826475970831156E-9</v>
      </c>
      <c r="C10966" t="s">
        <v>35</v>
      </c>
      <c r="D10966" t="s">
        <v>15</v>
      </c>
      <c r="F10966" t="s">
        <v>36</v>
      </c>
      <c r="G10966">
        <v>0</v>
      </c>
      <c r="H10966" t="s">
        <v>1456</v>
      </c>
      <c r="I10966" t="s">
        <v>340</v>
      </c>
    </row>
    <row r="10967" spans="1:9" x14ac:dyDescent="0.2">
      <c r="A10967" t="s">
        <v>1461</v>
      </c>
      <c r="B10967">
        <v>5.3404337904433668E-9</v>
      </c>
      <c r="C10967" t="s">
        <v>49</v>
      </c>
      <c r="D10967" t="s">
        <v>15</v>
      </c>
      <c r="F10967" t="s">
        <v>36</v>
      </c>
      <c r="G10967">
        <v>0</v>
      </c>
      <c r="H10967" t="s">
        <v>1461</v>
      </c>
      <c r="I10967" t="s">
        <v>340</v>
      </c>
    </row>
    <row r="10968" spans="1:9" x14ac:dyDescent="0.2">
      <c r="A10968" t="s">
        <v>1457</v>
      </c>
      <c r="B10968">
        <v>6.2434324500307844E-8</v>
      </c>
      <c r="C10968" t="s">
        <v>49</v>
      </c>
      <c r="D10968" t="s">
        <v>15</v>
      </c>
      <c r="F10968" t="s">
        <v>36</v>
      </c>
      <c r="G10968">
        <v>0</v>
      </c>
      <c r="H10968" t="s">
        <v>1457</v>
      </c>
      <c r="I10968" t="s">
        <v>340</v>
      </c>
    </row>
    <row r="10969" spans="1:9" x14ac:dyDescent="0.2">
      <c r="A10969" t="s">
        <v>1462</v>
      </c>
      <c r="B10969">
        <v>1.9816111689228142E-9</v>
      </c>
      <c r="C10969" t="s">
        <v>49</v>
      </c>
      <c r="D10969" t="s">
        <v>15</v>
      </c>
      <c r="F10969" t="s">
        <v>36</v>
      </c>
      <c r="G10969">
        <v>0</v>
      </c>
      <c r="H10969" t="s">
        <v>1462</v>
      </c>
      <c r="I10969" t="s">
        <v>340</v>
      </c>
    </row>
    <row r="10970" spans="1:9" x14ac:dyDescent="0.2">
      <c r="A10970" t="s">
        <v>1458</v>
      </c>
      <c r="B10970">
        <v>3.3001000093019847E-8</v>
      </c>
      <c r="C10970" t="s">
        <v>49</v>
      </c>
      <c r="D10970" t="s">
        <v>15</v>
      </c>
      <c r="F10970" t="s">
        <v>36</v>
      </c>
      <c r="G10970">
        <v>0</v>
      </c>
      <c r="H10970" t="s">
        <v>1458</v>
      </c>
      <c r="I10970" t="s">
        <v>340</v>
      </c>
    </row>
    <row r="10971" spans="1:9" x14ac:dyDescent="0.2">
      <c r="A10971" t="s">
        <v>442</v>
      </c>
      <c r="B10971">
        <v>3.7025999999999999E-3</v>
      </c>
      <c r="C10971" t="s">
        <v>42</v>
      </c>
      <c r="D10971" t="s">
        <v>16</v>
      </c>
      <c r="F10971" t="s">
        <v>36</v>
      </c>
      <c r="G10971">
        <v>0</v>
      </c>
      <c r="H10971" t="s">
        <v>443</v>
      </c>
      <c r="I10971" t="s">
        <v>353</v>
      </c>
    </row>
    <row r="10972" spans="1:9" x14ac:dyDescent="0.2">
      <c r="A10972" t="s">
        <v>354</v>
      </c>
      <c r="B10972">
        <v>-3.3322999999999998E-6</v>
      </c>
      <c r="C10972" t="s">
        <v>49</v>
      </c>
      <c r="D10972" t="s">
        <v>250</v>
      </c>
      <c r="F10972" t="s">
        <v>36</v>
      </c>
      <c r="G10972">
        <v>0</v>
      </c>
      <c r="H10972" t="s">
        <v>355</v>
      </c>
      <c r="I10972" t="s">
        <v>353</v>
      </c>
    </row>
    <row r="10974" spans="1:9" s="2" customFormat="1" x14ac:dyDescent="0.2">
      <c r="A10974" s="2" t="s">
        <v>2</v>
      </c>
      <c r="B10974" s="2" t="s">
        <v>332</v>
      </c>
    </row>
    <row r="10975" spans="1:9" x14ac:dyDescent="0.2">
      <c r="A10975" t="s">
        <v>4</v>
      </c>
      <c r="B10975" t="s">
        <v>356</v>
      </c>
    </row>
    <row r="10976" spans="1:9" x14ac:dyDescent="0.2">
      <c r="A10976" t="s">
        <v>6</v>
      </c>
      <c r="B10976" t="s">
        <v>1614</v>
      </c>
    </row>
    <row r="10977" spans="1:22" x14ac:dyDescent="0.2">
      <c r="A10977" t="s">
        <v>8</v>
      </c>
      <c r="B10977">
        <v>1</v>
      </c>
    </row>
    <row r="10978" spans="1:22" x14ac:dyDescent="0.2">
      <c r="A10978" t="s">
        <v>9</v>
      </c>
      <c r="B10978" t="s">
        <v>73</v>
      </c>
    </row>
    <row r="10979" spans="1:22" x14ac:dyDescent="0.2">
      <c r="A10979" t="s">
        <v>11</v>
      </c>
      <c r="B10979" t="s">
        <v>12</v>
      </c>
    </row>
    <row r="10980" spans="1:22" x14ac:dyDescent="0.2">
      <c r="A10980" t="s">
        <v>13</v>
      </c>
      <c r="B10980" t="s">
        <v>14</v>
      </c>
    </row>
    <row r="10981" spans="1:22" x14ac:dyDescent="0.2">
      <c r="A10981" t="s">
        <v>15</v>
      </c>
      <c r="B10981" t="s">
        <v>53</v>
      </c>
    </row>
    <row r="10982" spans="1:22" x14ac:dyDescent="0.2">
      <c r="A10982" t="s">
        <v>17</v>
      </c>
    </row>
    <row r="10983" spans="1:22" s="2" customFormat="1" x14ac:dyDescent="0.2">
      <c r="A10983" s="2" t="s">
        <v>18</v>
      </c>
      <c r="B10983" s="2" t="s">
        <v>19</v>
      </c>
      <c r="C10983" s="2" t="s">
        <v>6</v>
      </c>
      <c r="D10983" s="2" t="s">
        <v>15</v>
      </c>
      <c r="E10983" s="2" t="s">
        <v>20</v>
      </c>
      <c r="F10983" s="2" t="s">
        <v>13</v>
      </c>
      <c r="G10983" s="2" t="s">
        <v>21</v>
      </c>
      <c r="H10983" s="2" t="s">
        <v>22</v>
      </c>
      <c r="I10983" s="2" t="s">
        <v>23</v>
      </c>
      <c r="J10983" s="2" t="s">
        <v>4</v>
      </c>
      <c r="K10983" s="2" t="s">
        <v>24</v>
      </c>
      <c r="L10983" s="2" t="s">
        <v>9</v>
      </c>
      <c r="M10983" s="2" t="s">
        <v>1998</v>
      </c>
      <c r="O10983" s="2" t="s">
        <v>2002</v>
      </c>
      <c r="P10983" s="2" t="s">
        <v>2003</v>
      </c>
      <c r="Q10983" s="2" t="s">
        <v>2001</v>
      </c>
      <c r="R10983" s="2" t="s">
        <v>2000</v>
      </c>
      <c r="S10983" s="2" t="s">
        <v>2004</v>
      </c>
      <c r="T10983" s="2" t="s">
        <v>1502</v>
      </c>
      <c r="U10983" s="2" t="s">
        <v>2005</v>
      </c>
      <c r="V10983" s="2" t="s">
        <v>2006</v>
      </c>
    </row>
    <row r="10984" spans="1:22" x14ac:dyDescent="0.2">
      <c r="A10984" t="s">
        <v>335</v>
      </c>
      <c r="B10984">
        <v>3.8502999999999998</v>
      </c>
      <c r="D10984" t="s">
        <v>30</v>
      </c>
      <c r="E10984" t="s">
        <v>336</v>
      </c>
      <c r="F10984" t="s">
        <v>27</v>
      </c>
      <c r="G10984">
        <v>2</v>
      </c>
      <c r="H10984">
        <v>1.348151067341848</v>
      </c>
      <c r="I10984">
        <v>4.3409845976280087E-2</v>
      </c>
      <c r="J10984" t="s">
        <v>337</v>
      </c>
    </row>
    <row r="10985" spans="1:22" x14ac:dyDescent="0.2">
      <c r="A10985" t="s">
        <v>29</v>
      </c>
      <c r="B10985">
        <v>0.25026999999999999</v>
      </c>
      <c r="D10985" t="s">
        <v>30</v>
      </c>
      <c r="E10985" t="s">
        <v>31</v>
      </c>
      <c r="F10985" t="s">
        <v>27</v>
      </c>
      <c r="G10985">
        <v>2</v>
      </c>
      <c r="H10985">
        <v>-1.385214943900327</v>
      </c>
      <c r="I10985">
        <v>2.439508208471609E-2</v>
      </c>
      <c r="J10985" t="s">
        <v>358</v>
      </c>
    </row>
    <row r="10986" spans="1:22" x14ac:dyDescent="0.2">
      <c r="A10986" t="s">
        <v>332</v>
      </c>
      <c r="B10986">
        <v>1</v>
      </c>
      <c r="C10986" t="str">
        <f>B10976</f>
        <v>BG</v>
      </c>
      <c r="D10986" t="s">
        <v>53</v>
      </c>
      <c r="E10986" t="s">
        <v>339</v>
      </c>
      <c r="F10986" t="s">
        <v>33</v>
      </c>
      <c r="G10986">
        <v>0</v>
      </c>
      <c r="H10986">
        <v>1</v>
      </c>
      <c r="L10986" t="s">
        <v>73</v>
      </c>
      <c r="M10986">
        <f>VLOOKUP(C10986,'extension - production vol'!$B$6:$D$235,3,0)</f>
        <v>3520.7080000000001</v>
      </c>
    </row>
    <row r="10987" spans="1:22" x14ac:dyDescent="0.2">
      <c r="A10987" t="s">
        <v>1434</v>
      </c>
      <c r="B10987">
        <v>9.5377999999999999E-9</v>
      </c>
      <c r="C10987" t="s">
        <v>49</v>
      </c>
      <c r="D10987" t="s">
        <v>15</v>
      </c>
      <c r="F10987" t="s">
        <v>36</v>
      </c>
      <c r="G10987">
        <v>2</v>
      </c>
      <c r="H10987">
        <v>-18.46800298604678</v>
      </c>
      <c r="I10987">
        <v>9.798894162072011E-2</v>
      </c>
      <c r="J10987" t="s">
        <v>340</v>
      </c>
      <c r="L10987" t="s">
        <v>1434</v>
      </c>
    </row>
    <row r="10988" spans="1:22" x14ac:dyDescent="0.2">
      <c r="A10988" t="s">
        <v>1435</v>
      </c>
      <c r="B10988">
        <v>5.0512999999999997E-9</v>
      </c>
      <c r="C10988" t="s">
        <v>49</v>
      </c>
      <c r="D10988" t="s">
        <v>15</v>
      </c>
      <c r="F10988" t="s">
        <v>36</v>
      </c>
      <c r="G10988">
        <v>2</v>
      </c>
      <c r="H10988">
        <v>-19.10362020104489</v>
      </c>
      <c r="I10988">
        <v>9.798894162072011E-2</v>
      </c>
      <c r="J10988" t="s">
        <v>340</v>
      </c>
      <c r="L10988" t="s">
        <v>1435</v>
      </c>
    </row>
    <row r="10989" spans="1:22" x14ac:dyDescent="0.2">
      <c r="A10989" t="s">
        <v>1439</v>
      </c>
      <c r="B10989">
        <v>2.7893999999999999E-9</v>
      </c>
      <c r="C10989" t="s">
        <v>49</v>
      </c>
      <c r="D10989" t="s">
        <v>15</v>
      </c>
      <c r="F10989" t="s">
        <v>36</v>
      </c>
      <c r="G10989">
        <v>2</v>
      </c>
      <c r="H10989">
        <v>-19.697439318003951</v>
      </c>
      <c r="I10989">
        <v>9.798894162072011E-2</v>
      </c>
      <c r="J10989" t="s">
        <v>340</v>
      </c>
      <c r="L10989" t="s">
        <v>1439</v>
      </c>
    </row>
    <row r="10990" spans="1:22" x14ac:dyDescent="0.2">
      <c r="A10990" t="s">
        <v>1440</v>
      </c>
      <c r="B10990">
        <v>5.6277000000000002E-8</v>
      </c>
      <c r="C10990" t="s">
        <v>49</v>
      </c>
      <c r="D10990" t="s">
        <v>15</v>
      </c>
      <c r="F10990" t="s">
        <v>36</v>
      </c>
      <c r="G10990">
        <v>2</v>
      </c>
      <c r="H10990">
        <v>-16.692979911025031</v>
      </c>
      <c r="I10990">
        <v>9.798894162072011E-2</v>
      </c>
      <c r="J10990" t="s">
        <v>340</v>
      </c>
      <c r="L10990" t="s">
        <v>1440</v>
      </c>
    </row>
    <row r="10991" spans="1:22" x14ac:dyDescent="0.2">
      <c r="A10991" t="s">
        <v>1441</v>
      </c>
      <c r="B10991">
        <v>4.4043E-10</v>
      </c>
      <c r="C10991" t="s">
        <v>35</v>
      </c>
      <c r="D10991" t="s">
        <v>15</v>
      </c>
      <c r="F10991" t="s">
        <v>36</v>
      </c>
      <c r="G10991">
        <v>2</v>
      </c>
      <c r="H10991">
        <v>-21.54326959350907</v>
      </c>
      <c r="I10991">
        <v>9.798894162072011E-2</v>
      </c>
      <c r="J10991" t="s">
        <v>340</v>
      </c>
      <c r="L10991" t="s">
        <v>1441</v>
      </c>
    </row>
    <row r="10992" spans="1:22" x14ac:dyDescent="0.2">
      <c r="A10992" t="s">
        <v>1442</v>
      </c>
      <c r="B10992">
        <v>7.3404E-9</v>
      </c>
      <c r="C10992" t="s">
        <v>35</v>
      </c>
      <c r="D10992" t="s">
        <v>15</v>
      </c>
      <c r="F10992" t="s">
        <v>36</v>
      </c>
      <c r="G10992">
        <v>2</v>
      </c>
      <c r="H10992">
        <v>-18.729872499892029</v>
      </c>
      <c r="I10992">
        <v>9.798894162072011E-2</v>
      </c>
      <c r="J10992" t="s">
        <v>340</v>
      </c>
      <c r="L10992" t="s">
        <v>1442</v>
      </c>
    </row>
    <row r="10993" spans="1:12" x14ac:dyDescent="0.2">
      <c r="A10993" t="s">
        <v>1452</v>
      </c>
      <c r="B10993">
        <v>3.8934000000000002E-10</v>
      </c>
      <c r="C10993" t="s">
        <v>35</v>
      </c>
      <c r="D10993" t="s">
        <v>15</v>
      </c>
      <c r="F10993" t="s">
        <v>36</v>
      </c>
      <c r="G10993">
        <v>2</v>
      </c>
      <c r="H10993">
        <v>-21.666568118067421</v>
      </c>
      <c r="I10993">
        <v>9.798894162072011E-2</v>
      </c>
      <c r="J10993" t="s">
        <v>340</v>
      </c>
      <c r="L10993" t="s">
        <v>1452</v>
      </c>
    </row>
    <row r="10994" spans="1:12" x14ac:dyDescent="0.2">
      <c r="A10994" t="s">
        <v>1453</v>
      </c>
      <c r="B10994">
        <v>4.7130000000000002E-10</v>
      </c>
      <c r="C10994" t="s">
        <v>35</v>
      </c>
      <c r="D10994" t="s">
        <v>15</v>
      </c>
      <c r="F10994" t="s">
        <v>36</v>
      </c>
      <c r="G10994">
        <v>2</v>
      </c>
      <c r="H10994">
        <v>-21.47552628199886</v>
      </c>
      <c r="I10994">
        <v>9.798894162072011E-2</v>
      </c>
      <c r="J10994" t="s">
        <v>340</v>
      </c>
      <c r="L10994" t="s">
        <v>1453</v>
      </c>
    </row>
    <row r="10995" spans="1:12" x14ac:dyDescent="0.2">
      <c r="A10995" t="s">
        <v>1454</v>
      </c>
      <c r="B10995">
        <v>6.1474000000000004E-11</v>
      </c>
      <c r="C10995" t="s">
        <v>35</v>
      </c>
      <c r="D10995" t="s">
        <v>15</v>
      </c>
      <c r="F10995" t="s">
        <v>36</v>
      </c>
      <c r="G10995">
        <v>2</v>
      </c>
      <c r="H10995">
        <v>-23.51240679473371</v>
      </c>
      <c r="I10995">
        <v>9.798894162072011E-2</v>
      </c>
      <c r="J10995" t="s">
        <v>340</v>
      </c>
      <c r="L10995" t="s">
        <v>1454</v>
      </c>
    </row>
    <row r="10996" spans="1:12" x14ac:dyDescent="0.2">
      <c r="A10996" t="s">
        <v>1455</v>
      </c>
      <c r="B10996">
        <v>1.2458999999999999E-8</v>
      </c>
      <c r="C10996" t="s">
        <v>35</v>
      </c>
      <c r="D10996" t="s">
        <v>15</v>
      </c>
      <c r="F10996" t="s">
        <v>36</v>
      </c>
      <c r="G10996">
        <v>2</v>
      </c>
      <c r="H10996">
        <v>-18.20082258362968</v>
      </c>
      <c r="I10996">
        <v>9.798894162072011E-2</v>
      </c>
      <c r="J10996" t="s">
        <v>340</v>
      </c>
      <c r="L10996" t="s">
        <v>1455</v>
      </c>
    </row>
    <row r="10997" spans="1:12" x14ac:dyDescent="0.2">
      <c r="A10997" t="s">
        <v>1456</v>
      </c>
      <c r="B10997">
        <v>6.5981999999999998E-9</v>
      </c>
      <c r="C10997" t="s">
        <v>35</v>
      </c>
      <c r="D10997" t="s">
        <v>15</v>
      </c>
      <c r="F10997" t="s">
        <v>36</v>
      </c>
      <c r="G10997">
        <v>2</v>
      </c>
      <c r="H10997">
        <v>-18.836468952383601</v>
      </c>
      <c r="I10997">
        <v>9.798894162072011E-2</v>
      </c>
      <c r="J10997" t="s">
        <v>340</v>
      </c>
      <c r="L10997" t="s">
        <v>1456</v>
      </c>
    </row>
    <row r="10998" spans="1:12" x14ac:dyDescent="0.2">
      <c r="A10998" t="s">
        <v>1461</v>
      </c>
      <c r="B10998">
        <v>1.0666E-9</v>
      </c>
      <c r="C10998" t="s">
        <v>49</v>
      </c>
      <c r="D10998" t="s">
        <v>15</v>
      </c>
      <c r="F10998" t="s">
        <v>36</v>
      </c>
      <c r="G10998">
        <v>2</v>
      </c>
      <c r="H10998">
        <v>-20.658789817762049</v>
      </c>
      <c r="I10998">
        <v>9.798894162072011E-2</v>
      </c>
      <c r="J10998" t="s">
        <v>340</v>
      </c>
      <c r="L10998" t="s">
        <v>1461</v>
      </c>
    </row>
    <row r="10999" spans="1:12" x14ac:dyDescent="0.2">
      <c r="A10999" t="s">
        <v>1457</v>
      </c>
      <c r="B10999">
        <v>1.7777000000000001E-8</v>
      </c>
      <c r="C10999" t="s">
        <v>49</v>
      </c>
      <c r="D10999" t="s">
        <v>15</v>
      </c>
      <c r="F10999" t="s">
        <v>36</v>
      </c>
      <c r="G10999">
        <v>2</v>
      </c>
      <c r="H10999">
        <v>-17.845360350005858</v>
      </c>
      <c r="I10999">
        <v>9.798894162072011E-2</v>
      </c>
      <c r="J10999" t="s">
        <v>340</v>
      </c>
      <c r="L10999" t="s">
        <v>1457</v>
      </c>
    </row>
    <row r="11000" spans="1:12" x14ac:dyDescent="0.2">
      <c r="A11000" t="s">
        <v>1462</v>
      </c>
      <c r="B11000">
        <v>5.6487000000000004E-10</v>
      </c>
      <c r="C11000" t="s">
        <v>49</v>
      </c>
      <c r="D11000" t="s">
        <v>15</v>
      </c>
      <c r="F11000" t="s">
        <v>36</v>
      </c>
      <c r="G11000">
        <v>2</v>
      </c>
      <c r="H11000">
        <v>-21.294425499752101</v>
      </c>
      <c r="I11000">
        <v>9.798894162072011E-2</v>
      </c>
      <c r="J11000" t="s">
        <v>340</v>
      </c>
      <c r="L11000" t="s">
        <v>1462</v>
      </c>
    </row>
    <row r="11001" spans="1:12" x14ac:dyDescent="0.2">
      <c r="A11001" t="s">
        <v>1458</v>
      </c>
      <c r="B11001">
        <v>9.4146000000000001E-9</v>
      </c>
      <c r="C11001" t="s">
        <v>49</v>
      </c>
      <c r="D11001" t="s">
        <v>15</v>
      </c>
      <c r="F11001" t="s">
        <v>36</v>
      </c>
      <c r="G11001">
        <v>2</v>
      </c>
      <c r="H11001">
        <v>-18.48100416113547</v>
      </c>
      <c r="I11001">
        <v>9.798894162072011E-2</v>
      </c>
      <c r="J11001" t="s">
        <v>340</v>
      </c>
      <c r="L11001" t="s">
        <v>1458</v>
      </c>
    </row>
    <row r="11002" spans="1:12" x14ac:dyDescent="0.2">
      <c r="A11002" t="s">
        <v>341</v>
      </c>
      <c r="B11002">
        <v>2.3616999999999999E-8</v>
      </c>
      <c r="C11002" t="s">
        <v>359</v>
      </c>
      <c r="D11002" t="s">
        <v>15</v>
      </c>
      <c r="F11002" t="s">
        <v>36</v>
      </c>
      <c r="G11002">
        <v>2</v>
      </c>
      <c r="H11002">
        <v>-17.561299045251399</v>
      </c>
      <c r="I11002">
        <v>9.798894162072011E-2</v>
      </c>
      <c r="J11002" t="s">
        <v>340</v>
      </c>
      <c r="L11002" t="s">
        <v>341</v>
      </c>
    </row>
    <row r="11003" spans="1:12" x14ac:dyDescent="0.2">
      <c r="A11003" t="s">
        <v>342</v>
      </c>
      <c r="B11003">
        <v>2.3616999999999999E-8</v>
      </c>
      <c r="C11003" t="s">
        <v>359</v>
      </c>
      <c r="D11003" t="s">
        <v>15</v>
      </c>
      <c r="F11003" t="s">
        <v>36</v>
      </c>
      <c r="G11003">
        <v>2</v>
      </c>
      <c r="H11003">
        <v>-17.561299045251399</v>
      </c>
      <c r="I11003">
        <v>9.798894162072011E-2</v>
      </c>
      <c r="J11003" t="s">
        <v>340</v>
      </c>
      <c r="L11003" t="s">
        <v>342</v>
      </c>
    </row>
    <row r="11004" spans="1:12" x14ac:dyDescent="0.2">
      <c r="A11004" t="s">
        <v>343</v>
      </c>
      <c r="B11004">
        <v>1.2508E-8</v>
      </c>
      <c r="C11004" t="s">
        <v>359</v>
      </c>
      <c r="D11004" t="s">
        <v>15</v>
      </c>
      <c r="F11004" t="s">
        <v>36</v>
      </c>
      <c r="G11004">
        <v>2</v>
      </c>
      <c r="H11004">
        <v>-18.196897397350821</v>
      </c>
      <c r="I11004">
        <v>9.798894162072011E-2</v>
      </c>
      <c r="J11004" t="s">
        <v>340</v>
      </c>
      <c r="L11004" t="s">
        <v>343</v>
      </c>
    </row>
    <row r="11005" spans="1:12" x14ac:dyDescent="0.2">
      <c r="A11005" t="s">
        <v>344</v>
      </c>
      <c r="B11005">
        <v>1.2508E-8</v>
      </c>
      <c r="C11005" t="s">
        <v>359</v>
      </c>
      <c r="D11005" t="s">
        <v>15</v>
      </c>
      <c r="F11005" t="s">
        <v>36</v>
      </c>
      <c r="G11005">
        <v>2</v>
      </c>
      <c r="H11005">
        <v>-18.196897397350821</v>
      </c>
      <c r="I11005">
        <v>9.798894162072011E-2</v>
      </c>
      <c r="J11005" t="s">
        <v>340</v>
      </c>
      <c r="L11005" t="s">
        <v>344</v>
      </c>
    </row>
    <row r="11006" spans="1:12" x14ac:dyDescent="0.2">
      <c r="A11006" t="s">
        <v>345</v>
      </c>
      <c r="B11006">
        <v>2.4797999999999997E-7</v>
      </c>
      <c r="C11006" t="s">
        <v>359</v>
      </c>
      <c r="D11006" t="s">
        <v>15</v>
      </c>
      <c r="F11006" t="s">
        <v>36</v>
      </c>
      <c r="G11006">
        <v>2</v>
      </c>
      <c r="H11006">
        <v>-15.20991773919472</v>
      </c>
      <c r="I11006">
        <v>9.798894162072011E-2</v>
      </c>
      <c r="J11006" t="s">
        <v>340</v>
      </c>
      <c r="L11006" t="s">
        <v>345</v>
      </c>
    </row>
    <row r="11007" spans="1:12" x14ac:dyDescent="0.2">
      <c r="A11007" t="s">
        <v>346</v>
      </c>
      <c r="B11007">
        <v>1.3133E-7</v>
      </c>
      <c r="C11007" t="s">
        <v>359</v>
      </c>
      <c r="D11007" t="s">
        <v>15</v>
      </c>
      <c r="F11007" t="s">
        <v>36</v>
      </c>
      <c r="G11007">
        <v>2</v>
      </c>
      <c r="H11007">
        <v>-15.845552597349339</v>
      </c>
      <c r="I11007">
        <v>9.798894162072011E-2</v>
      </c>
      <c r="J11007" t="s">
        <v>340</v>
      </c>
      <c r="L11007" t="s">
        <v>346</v>
      </c>
    </row>
    <row r="11008" spans="1:12" x14ac:dyDescent="0.2">
      <c r="A11008" t="s">
        <v>347</v>
      </c>
      <c r="B11008">
        <v>4.6489E-8</v>
      </c>
      <c r="C11008" t="s">
        <v>49</v>
      </c>
      <c r="D11008" t="s">
        <v>15</v>
      </c>
      <c r="F11008" t="s">
        <v>36</v>
      </c>
      <c r="G11008">
        <v>2</v>
      </c>
      <c r="H11008">
        <v>-16.884050111477411</v>
      </c>
      <c r="I11008">
        <v>9.798894162072011E-2</v>
      </c>
      <c r="J11008" t="s">
        <v>340</v>
      </c>
      <c r="L11008" t="s">
        <v>347</v>
      </c>
    </row>
    <row r="11009" spans="1:12" x14ac:dyDescent="0.2">
      <c r="A11009" t="s">
        <v>348</v>
      </c>
      <c r="B11009">
        <v>3.3766000000000001E-9</v>
      </c>
      <c r="C11009" t="s">
        <v>49</v>
      </c>
      <c r="D11009" t="s">
        <v>15</v>
      </c>
      <c r="F11009" t="s">
        <v>36</v>
      </c>
      <c r="G11009">
        <v>2</v>
      </c>
      <c r="H11009">
        <v>-19.506396550885459</v>
      </c>
      <c r="I11009">
        <v>9.798894162072011E-2</v>
      </c>
      <c r="J11009" t="s">
        <v>340</v>
      </c>
      <c r="L11009" t="s">
        <v>348</v>
      </c>
    </row>
    <row r="11010" spans="1:12" x14ac:dyDescent="0.2">
      <c r="A11010" t="s">
        <v>349</v>
      </c>
      <c r="B11010">
        <v>1.2213E-8</v>
      </c>
      <c r="C11010" t="s">
        <v>359</v>
      </c>
      <c r="D11010" t="s">
        <v>15</v>
      </c>
      <c r="F11010" t="s">
        <v>36</v>
      </c>
      <c r="G11010">
        <v>2</v>
      </c>
      <c r="H11010">
        <v>-18.220764878757461</v>
      </c>
      <c r="I11010">
        <v>9.798894162072011E-2</v>
      </c>
      <c r="J11010" t="s">
        <v>340</v>
      </c>
      <c r="L11010" t="s">
        <v>349</v>
      </c>
    </row>
    <row r="11011" spans="1:12" x14ac:dyDescent="0.2">
      <c r="A11011" t="s">
        <v>350</v>
      </c>
      <c r="B11011">
        <v>2.0354999999999999E-7</v>
      </c>
      <c r="C11011" t="s">
        <v>359</v>
      </c>
      <c r="D11011" t="s">
        <v>15</v>
      </c>
      <c r="F11011" t="s">
        <v>36</v>
      </c>
      <c r="G11011">
        <v>2</v>
      </c>
      <c r="H11011">
        <v>-15.40735416199742</v>
      </c>
      <c r="I11011">
        <v>9.798894162072011E-2</v>
      </c>
      <c r="J11011" t="s">
        <v>340</v>
      </c>
      <c r="L11011" t="s">
        <v>350</v>
      </c>
    </row>
    <row r="11012" spans="1:12" x14ac:dyDescent="0.2">
      <c r="A11012" t="s">
        <v>351</v>
      </c>
      <c r="B11012">
        <v>6.4681999999999996E-9</v>
      </c>
      <c r="C11012" t="s">
        <v>359</v>
      </c>
      <c r="D11012" t="s">
        <v>15</v>
      </c>
      <c r="F11012" t="s">
        <v>36</v>
      </c>
      <c r="G11012">
        <v>2</v>
      </c>
      <c r="H11012">
        <v>-18.856367974250119</v>
      </c>
      <c r="I11012">
        <v>9.798894162072011E-2</v>
      </c>
      <c r="J11012" t="s">
        <v>340</v>
      </c>
      <c r="L11012" t="s">
        <v>351</v>
      </c>
    </row>
    <row r="11013" spans="1:12" x14ac:dyDescent="0.2">
      <c r="A11013" t="s">
        <v>352</v>
      </c>
      <c r="B11013">
        <v>1.078E-7</v>
      </c>
      <c r="C11013" t="s">
        <v>359</v>
      </c>
      <c r="D11013" t="s">
        <v>15</v>
      </c>
      <c r="F11013" t="s">
        <v>36</v>
      </c>
      <c r="G11013">
        <v>2</v>
      </c>
      <c r="H11013">
        <v>-16.042988178471511</v>
      </c>
      <c r="I11013">
        <v>9.798894162072011E-2</v>
      </c>
      <c r="J11013" t="s">
        <v>340</v>
      </c>
      <c r="L11013" t="s">
        <v>352</v>
      </c>
    </row>
    <row r="11014" spans="1:12" x14ac:dyDescent="0.2">
      <c r="A11014" t="s">
        <v>442</v>
      </c>
      <c r="B11014">
        <v>2.0720999999999999E-3</v>
      </c>
      <c r="C11014" t="s">
        <v>42</v>
      </c>
      <c r="D11014" t="s">
        <v>16</v>
      </c>
      <c r="F11014" t="s">
        <v>36</v>
      </c>
      <c r="G11014">
        <v>2</v>
      </c>
      <c r="H11014">
        <v>-6.1791926932012373</v>
      </c>
      <c r="I11014">
        <v>4.3409845976280087E-2</v>
      </c>
      <c r="J11014" t="s">
        <v>353</v>
      </c>
      <c r="L11014" t="s">
        <v>443</v>
      </c>
    </row>
    <row r="11015" spans="1:12" x14ac:dyDescent="0.2">
      <c r="A11015" t="s">
        <v>354</v>
      </c>
      <c r="B11015">
        <v>-1.8648999999999999E-6</v>
      </c>
      <c r="C11015" t="s">
        <v>49</v>
      </c>
      <c r="D11015" t="s">
        <v>250</v>
      </c>
      <c r="F11015" t="s">
        <v>36</v>
      </c>
      <c r="G11015">
        <v>2</v>
      </c>
      <c r="H11015">
        <v>-13.19230312560901</v>
      </c>
      <c r="I11015">
        <v>4.3409845976280087E-2</v>
      </c>
      <c r="J11015" t="s">
        <v>353</v>
      </c>
      <c r="K11015" t="b">
        <v>1</v>
      </c>
      <c r="L11015" t="s">
        <v>355</v>
      </c>
    </row>
    <row r="11017" spans="1:12" s="2" customFormat="1" x14ac:dyDescent="0.2">
      <c r="A11017" s="2" t="s">
        <v>2</v>
      </c>
      <c r="B11017" s="2" t="s">
        <v>1459</v>
      </c>
    </row>
    <row r="11018" spans="1:12" x14ac:dyDescent="0.2">
      <c r="A11018" t="s">
        <v>4</v>
      </c>
      <c r="B11018" t="s">
        <v>404</v>
      </c>
    </row>
    <row r="11019" spans="1:12" x14ac:dyDescent="0.2">
      <c r="A11019" t="s">
        <v>6</v>
      </c>
      <c r="B11019" t="s">
        <v>1614</v>
      </c>
    </row>
    <row r="11020" spans="1:12" x14ac:dyDescent="0.2">
      <c r="A11020" t="s">
        <v>8</v>
      </c>
      <c r="B11020">
        <v>1</v>
      </c>
    </row>
    <row r="11021" spans="1:12" x14ac:dyDescent="0.2">
      <c r="A11021" t="s">
        <v>9</v>
      </c>
      <c r="B11021" t="s">
        <v>73</v>
      </c>
    </row>
    <row r="11022" spans="1:12" x14ac:dyDescent="0.2">
      <c r="A11022" t="s">
        <v>11</v>
      </c>
      <c r="B11022" t="s">
        <v>12</v>
      </c>
    </row>
    <row r="11023" spans="1:12" x14ac:dyDescent="0.2">
      <c r="A11023" t="s">
        <v>13</v>
      </c>
      <c r="B11023" t="s">
        <v>14</v>
      </c>
    </row>
    <row r="11024" spans="1:12" x14ac:dyDescent="0.2">
      <c r="A11024" t="s">
        <v>15</v>
      </c>
      <c r="B11024" t="s">
        <v>53</v>
      </c>
    </row>
    <row r="11025" spans="1:19" x14ac:dyDescent="0.2">
      <c r="A11025" t="s">
        <v>17</v>
      </c>
    </row>
    <row r="11026" spans="1:19" s="2" customFormat="1" x14ac:dyDescent="0.2">
      <c r="A11026" s="2" t="s">
        <v>18</v>
      </c>
      <c r="B11026" s="2" t="s">
        <v>19</v>
      </c>
      <c r="C11026" s="2" t="s">
        <v>6</v>
      </c>
      <c r="D11026" s="2" t="s">
        <v>15</v>
      </c>
      <c r="E11026" s="2" t="s">
        <v>20</v>
      </c>
      <c r="F11026" s="2" t="s">
        <v>13</v>
      </c>
      <c r="G11026" s="2" t="s">
        <v>21</v>
      </c>
      <c r="H11026" s="2" t="s">
        <v>9</v>
      </c>
      <c r="I11026" s="2" t="s">
        <v>4</v>
      </c>
      <c r="J11026" s="2" t="s">
        <v>1925</v>
      </c>
      <c r="K11026" s="2" t="s">
        <v>1998</v>
      </c>
      <c r="L11026" s="2" t="s">
        <v>2002</v>
      </c>
      <c r="M11026" s="2" t="s">
        <v>2001</v>
      </c>
      <c r="O11026" s="2" t="s">
        <v>2000</v>
      </c>
      <c r="P11026" s="2" t="s">
        <v>2004</v>
      </c>
      <c r="Q11026" s="2" t="s">
        <v>1502</v>
      </c>
      <c r="R11026" s="2" t="s">
        <v>2005</v>
      </c>
      <c r="S11026" s="2" t="s">
        <v>2006</v>
      </c>
    </row>
    <row r="11027" spans="1:19" x14ac:dyDescent="0.2">
      <c r="A11027" t="s">
        <v>335</v>
      </c>
      <c r="B11027">
        <v>3.8502999999999998</v>
      </c>
      <c r="D11027" t="s">
        <v>30</v>
      </c>
      <c r="E11027" t="s">
        <v>336</v>
      </c>
      <c r="F11027" t="s">
        <v>27</v>
      </c>
      <c r="G11027">
        <v>0</v>
      </c>
      <c r="I11027" t="s">
        <v>337</v>
      </c>
    </row>
    <row r="11028" spans="1:19" x14ac:dyDescent="0.2">
      <c r="A11028" t="s">
        <v>29</v>
      </c>
      <c r="B11028">
        <v>0.25026999999999999</v>
      </c>
      <c r="D11028" t="s">
        <v>30</v>
      </c>
      <c r="E11028" t="s">
        <v>31</v>
      </c>
      <c r="F11028" t="s">
        <v>27</v>
      </c>
      <c r="G11028">
        <v>0</v>
      </c>
      <c r="I11028" t="s">
        <v>338</v>
      </c>
    </row>
    <row r="11029" spans="1:19" x14ac:dyDescent="0.2">
      <c r="A11029" t="s">
        <v>1459</v>
      </c>
      <c r="B11029">
        <v>1</v>
      </c>
      <c r="C11029" t="str">
        <f>B11019</f>
        <v>BG</v>
      </c>
      <c r="D11029" t="s">
        <v>53</v>
      </c>
      <c r="E11029" t="s">
        <v>339</v>
      </c>
      <c r="F11029" t="s">
        <v>33</v>
      </c>
      <c r="G11029">
        <v>0</v>
      </c>
      <c r="H11029" t="s">
        <v>73</v>
      </c>
      <c r="J11029">
        <f>VLOOKUP(C11029,'extension - production vol'!$B$6:$D$235,3,0)</f>
        <v>3520.7080000000001</v>
      </c>
    </row>
    <row r="11030" spans="1:19" x14ac:dyDescent="0.2">
      <c r="A11030" t="s">
        <v>1439</v>
      </c>
      <c r="B11030">
        <v>6.4265290829504533E-9</v>
      </c>
      <c r="C11030" t="s">
        <v>49</v>
      </c>
      <c r="D11030" t="s">
        <v>15</v>
      </c>
      <c r="F11030" t="s">
        <v>36</v>
      </c>
      <c r="G11030">
        <v>0</v>
      </c>
      <c r="H11030" t="s">
        <v>1439</v>
      </c>
      <c r="I11030" t="s">
        <v>340</v>
      </c>
    </row>
    <row r="11031" spans="1:19" x14ac:dyDescent="0.2">
      <c r="A11031" t="s">
        <v>1440</v>
      </c>
      <c r="B11031">
        <v>7.9051994914169298E-8</v>
      </c>
      <c r="C11031" t="s">
        <v>49</v>
      </c>
      <c r="D11031" t="s">
        <v>15</v>
      </c>
      <c r="F11031" t="s">
        <v>36</v>
      </c>
      <c r="G11031">
        <v>0</v>
      </c>
      <c r="H11031" t="s">
        <v>1440</v>
      </c>
      <c r="I11031" t="s">
        <v>340</v>
      </c>
    </row>
    <row r="11032" spans="1:19" x14ac:dyDescent="0.2">
      <c r="A11032" t="s">
        <v>1441</v>
      </c>
      <c r="B11032">
        <v>4.3905136743696912E-9</v>
      </c>
      <c r="C11032" t="s">
        <v>35</v>
      </c>
      <c r="D11032" t="s">
        <v>15</v>
      </c>
      <c r="F11032" t="s">
        <v>36</v>
      </c>
      <c r="G11032">
        <v>0</v>
      </c>
      <c r="H11032" t="s">
        <v>1441</v>
      </c>
      <c r="I11032" t="s">
        <v>340</v>
      </c>
    </row>
    <row r="11033" spans="1:19" x14ac:dyDescent="0.2">
      <c r="A11033" t="s">
        <v>1442</v>
      </c>
      <c r="B11033">
        <v>1.0521308675626849E-7</v>
      </c>
      <c r="C11033" t="s">
        <v>35</v>
      </c>
      <c r="D11033" t="s">
        <v>15</v>
      </c>
      <c r="F11033" t="s">
        <v>36</v>
      </c>
      <c r="G11033">
        <v>0</v>
      </c>
      <c r="H11033" t="s">
        <v>1442</v>
      </c>
      <c r="I11033" t="s">
        <v>340</v>
      </c>
    </row>
    <row r="11034" spans="1:19" x14ac:dyDescent="0.2">
      <c r="A11034" t="s">
        <v>341</v>
      </c>
      <c r="B11034">
        <v>2.1036182300075951E-7</v>
      </c>
      <c r="C11034" t="s">
        <v>35</v>
      </c>
      <c r="D11034" t="s">
        <v>15</v>
      </c>
      <c r="F11034" t="s">
        <v>36</v>
      </c>
      <c r="G11034">
        <v>0</v>
      </c>
      <c r="H11034" t="s">
        <v>341</v>
      </c>
      <c r="I11034" t="s">
        <v>340</v>
      </c>
    </row>
    <row r="11035" spans="1:19" x14ac:dyDescent="0.2">
      <c r="A11035" t="s">
        <v>342</v>
      </c>
      <c r="B11035">
        <v>2.1036182300075951E-7</v>
      </c>
      <c r="C11035" t="s">
        <v>35</v>
      </c>
      <c r="D11035" t="s">
        <v>15</v>
      </c>
      <c r="F11035" t="s">
        <v>36</v>
      </c>
      <c r="G11035">
        <v>0</v>
      </c>
      <c r="H11035" t="s">
        <v>342</v>
      </c>
      <c r="I11035" t="s">
        <v>340</v>
      </c>
    </row>
    <row r="11036" spans="1:19" x14ac:dyDescent="0.2">
      <c r="A11036" t="s">
        <v>343</v>
      </c>
      <c r="B11036">
        <v>1.161457169463653E-7</v>
      </c>
      <c r="C11036" t="s">
        <v>35</v>
      </c>
      <c r="D11036" t="s">
        <v>15</v>
      </c>
      <c r="F11036" t="s">
        <v>36</v>
      </c>
      <c r="G11036">
        <v>0</v>
      </c>
      <c r="H11036" t="s">
        <v>343</v>
      </c>
      <c r="I11036" t="s">
        <v>340</v>
      </c>
    </row>
    <row r="11037" spans="1:19" x14ac:dyDescent="0.2">
      <c r="A11037" t="s">
        <v>344</v>
      </c>
      <c r="B11037">
        <v>1.161457169463653E-7</v>
      </c>
      <c r="C11037" t="s">
        <v>35</v>
      </c>
      <c r="D11037" t="s">
        <v>15</v>
      </c>
      <c r="F11037" t="s">
        <v>36</v>
      </c>
      <c r="G11037">
        <v>0</v>
      </c>
      <c r="H11037" t="s">
        <v>344</v>
      </c>
      <c r="I11037" t="s">
        <v>340</v>
      </c>
    </row>
    <row r="11038" spans="1:19" x14ac:dyDescent="0.2">
      <c r="A11038" t="s">
        <v>345</v>
      </c>
      <c r="B11038">
        <v>2.1895696433061281E-6</v>
      </c>
      <c r="C11038" t="s">
        <v>35</v>
      </c>
      <c r="D11038" t="s">
        <v>15</v>
      </c>
      <c r="F11038" t="s">
        <v>36</v>
      </c>
      <c r="G11038">
        <v>0</v>
      </c>
      <c r="H11038" t="s">
        <v>345</v>
      </c>
      <c r="I11038" t="s">
        <v>340</v>
      </c>
    </row>
    <row r="11039" spans="1:19" x14ac:dyDescent="0.2">
      <c r="A11039" t="s">
        <v>346</v>
      </c>
      <c r="B11039">
        <v>1.2113722961667671E-6</v>
      </c>
      <c r="C11039" t="s">
        <v>35</v>
      </c>
      <c r="D11039" t="s">
        <v>15</v>
      </c>
      <c r="F11039" t="s">
        <v>36</v>
      </c>
      <c r="G11039">
        <v>0</v>
      </c>
      <c r="H11039" t="s">
        <v>346</v>
      </c>
      <c r="I11039" t="s">
        <v>340</v>
      </c>
    </row>
    <row r="11040" spans="1:19" x14ac:dyDescent="0.2">
      <c r="A11040" t="s">
        <v>347</v>
      </c>
      <c r="B11040">
        <v>1.5412295411323661E-7</v>
      </c>
      <c r="C11040" t="s">
        <v>49</v>
      </c>
      <c r="D11040" t="s">
        <v>15</v>
      </c>
      <c r="F11040" t="s">
        <v>36</v>
      </c>
      <c r="G11040">
        <v>0</v>
      </c>
      <c r="H11040" t="s">
        <v>347</v>
      </c>
      <c r="I11040" t="s">
        <v>340</v>
      </c>
    </row>
    <row r="11041" spans="1:9" x14ac:dyDescent="0.2">
      <c r="A11041" t="s">
        <v>348</v>
      </c>
      <c r="B11041">
        <v>3.281510868019834E-9</v>
      </c>
      <c r="C11041" t="s">
        <v>49</v>
      </c>
      <c r="D11041" t="s">
        <v>15</v>
      </c>
      <c r="F11041" t="s">
        <v>36</v>
      </c>
      <c r="G11041">
        <v>0</v>
      </c>
      <c r="H11041" t="s">
        <v>348</v>
      </c>
      <c r="I11041" t="s">
        <v>340</v>
      </c>
    </row>
    <row r="11042" spans="1:9" x14ac:dyDescent="0.2">
      <c r="A11042" t="s">
        <v>349</v>
      </c>
      <c r="B11042">
        <v>9.554485716244923E-8</v>
      </c>
      <c r="C11042" t="s">
        <v>35</v>
      </c>
      <c r="D11042" t="s">
        <v>15</v>
      </c>
      <c r="F11042" t="s">
        <v>36</v>
      </c>
      <c r="G11042">
        <v>0</v>
      </c>
      <c r="H11042" t="s">
        <v>349</v>
      </c>
      <c r="I11042" t="s">
        <v>340</v>
      </c>
    </row>
    <row r="11043" spans="1:9" x14ac:dyDescent="0.2">
      <c r="A11043" t="s">
        <v>350</v>
      </c>
      <c r="B11043">
        <v>2.2976263270017552E-6</v>
      </c>
      <c r="C11043" t="s">
        <v>35</v>
      </c>
      <c r="D11043" t="s">
        <v>15</v>
      </c>
      <c r="F11043" t="s">
        <v>36</v>
      </c>
      <c r="G11043">
        <v>0</v>
      </c>
      <c r="H11043" t="s">
        <v>350</v>
      </c>
      <c r="I11043" t="s">
        <v>340</v>
      </c>
    </row>
    <row r="11044" spans="1:9" x14ac:dyDescent="0.2">
      <c r="A11044" t="s">
        <v>351</v>
      </c>
      <c r="B11044">
        <v>5.3061518888431617E-8</v>
      </c>
      <c r="C11044" t="s">
        <v>35</v>
      </c>
      <c r="D11044" t="s">
        <v>15</v>
      </c>
      <c r="F11044" t="s">
        <v>36</v>
      </c>
      <c r="G11044">
        <v>0</v>
      </c>
      <c r="H11044" t="s">
        <v>351</v>
      </c>
      <c r="I11044" t="s">
        <v>340</v>
      </c>
    </row>
    <row r="11045" spans="1:9" x14ac:dyDescent="0.2">
      <c r="A11045" t="s">
        <v>352</v>
      </c>
      <c r="B11045">
        <v>1.2739314288326559E-6</v>
      </c>
      <c r="C11045" t="s">
        <v>35</v>
      </c>
      <c r="D11045" t="s">
        <v>15</v>
      </c>
      <c r="F11045" t="s">
        <v>36</v>
      </c>
      <c r="G11045">
        <v>0</v>
      </c>
      <c r="H11045" t="s">
        <v>352</v>
      </c>
      <c r="I11045" t="s">
        <v>340</v>
      </c>
    </row>
    <row r="11046" spans="1:9" x14ac:dyDescent="0.2">
      <c r="A11046" t="s">
        <v>442</v>
      </c>
      <c r="B11046">
        <v>3.7025999999999999E-3</v>
      </c>
      <c r="C11046" t="s">
        <v>42</v>
      </c>
      <c r="D11046" t="s">
        <v>16</v>
      </c>
      <c r="F11046" t="s">
        <v>36</v>
      </c>
      <c r="G11046">
        <v>0</v>
      </c>
      <c r="H11046" t="s">
        <v>443</v>
      </c>
      <c r="I11046" t="s">
        <v>353</v>
      </c>
    </row>
    <row r="11047" spans="1:9" x14ac:dyDescent="0.2">
      <c r="A11047" t="s">
        <v>354</v>
      </c>
      <c r="B11047">
        <v>-3.3322999999999998E-6</v>
      </c>
      <c r="C11047" t="s">
        <v>49</v>
      </c>
      <c r="D11047" t="s">
        <v>250</v>
      </c>
      <c r="F11047" t="s">
        <v>36</v>
      </c>
      <c r="G11047">
        <v>0</v>
      </c>
      <c r="H11047" t="s">
        <v>355</v>
      </c>
      <c r="I11047" t="s">
        <v>353</v>
      </c>
    </row>
    <row r="11049" spans="1:9" s="2" customFormat="1" x14ac:dyDescent="0.2">
      <c r="A11049" s="2" t="s">
        <v>2</v>
      </c>
      <c r="B11049" s="2" t="s">
        <v>1460</v>
      </c>
    </row>
    <row r="11050" spans="1:9" x14ac:dyDescent="0.2">
      <c r="A11050" t="s">
        <v>4</v>
      </c>
      <c r="B11050" t="s">
        <v>404</v>
      </c>
    </row>
    <row r="11051" spans="1:9" x14ac:dyDescent="0.2">
      <c r="A11051" t="s">
        <v>6</v>
      </c>
      <c r="B11051" t="s">
        <v>1599</v>
      </c>
    </row>
    <row r="11052" spans="1:9" x14ac:dyDescent="0.2">
      <c r="A11052" t="s">
        <v>8</v>
      </c>
      <c r="B11052">
        <v>1</v>
      </c>
    </row>
    <row r="11053" spans="1:9" x14ac:dyDescent="0.2">
      <c r="A11053" t="s">
        <v>9</v>
      </c>
      <c r="B11053" t="s">
        <v>73</v>
      </c>
    </row>
    <row r="11054" spans="1:9" x14ac:dyDescent="0.2">
      <c r="A11054" t="s">
        <v>11</v>
      </c>
      <c r="B11054" t="s">
        <v>12</v>
      </c>
    </row>
    <row r="11055" spans="1:9" x14ac:dyDescent="0.2">
      <c r="A11055" t="s">
        <v>13</v>
      </c>
      <c r="B11055" t="s">
        <v>14</v>
      </c>
    </row>
    <row r="11056" spans="1:9" x14ac:dyDescent="0.2">
      <c r="A11056" t="s">
        <v>15</v>
      </c>
      <c r="B11056" t="s">
        <v>53</v>
      </c>
    </row>
    <row r="11057" spans="1:19" x14ac:dyDescent="0.2">
      <c r="A11057" t="s">
        <v>17</v>
      </c>
    </row>
    <row r="11058" spans="1:19" s="2" customFormat="1" x14ac:dyDescent="0.2">
      <c r="A11058" s="2" t="s">
        <v>18</v>
      </c>
      <c r="B11058" s="2" t="s">
        <v>19</v>
      </c>
      <c r="C11058" s="2" t="s">
        <v>6</v>
      </c>
      <c r="D11058" s="2" t="s">
        <v>15</v>
      </c>
      <c r="E11058" s="2" t="s">
        <v>20</v>
      </c>
      <c r="F11058" s="2" t="s">
        <v>13</v>
      </c>
      <c r="G11058" s="2" t="s">
        <v>21</v>
      </c>
      <c r="H11058" s="2" t="s">
        <v>9</v>
      </c>
      <c r="I11058" s="2" t="s">
        <v>4</v>
      </c>
      <c r="J11058" s="2" t="s">
        <v>1925</v>
      </c>
      <c r="K11058" s="2" t="s">
        <v>1998</v>
      </c>
      <c r="L11058" s="2" t="s">
        <v>2002</v>
      </c>
      <c r="M11058" s="2" t="s">
        <v>2001</v>
      </c>
      <c r="O11058" s="2" t="s">
        <v>2000</v>
      </c>
      <c r="P11058" s="2" t="s">
        <v>2004</v>
      </c>
      <c r="Q11058" s="2" t="s">
        <v>1502</v>
      </c>
      <c r="R11058" s="2" t="s">
        <v>2005</v>
      </c>
      <c r="S11058" s="2" t="s">
        <v>2006</v>
      </c>
    </row>
    <row r="11059" spans="1:19" x14ac:dyDescent="0.2">
      <c r="A11059" t="s">
        <v>335</v>
      </c>
      <c r="B11059">
        <v>3.8502999999999998</v>
      </c>
      <c r="D11059" t="s">
        <v>30</v>
      </c>
      <c r="E11059" t="s">
        <v>336</v>
      </c>
      <c r="F11059" t="s">
        <v>27</v>
      </c>
      <c r="G11059">
        <v>0</v>
      </c>
      <c r="I11059" t="s">
        <v>337</v>
      </c>
    </row>
    <row r="11060" spans="1:19" x14ac:dyDescent="0.2">
      <c r="A11060" t="s">
        <v>29</v>
      </c>
      <c r="B11060">
        <v>0.25026999999999999</v>
      </c>
      <c r="D11060" t="s">
        <v>30</v>
      </c>
      <c r="E11060" t="s">
        <v>31</v>
      </c>
      <c r="F11060" t="s">
        <v>27</v>
      </c>
      <c r="G11060">
        <v>0</v>
      </c>
      <c r="I11060" t="s">
        <v>338</v>
      </c>
    </row>
    <row r="11061" spans="1:19" x14ac:dyDescent="0.2">
      <c r="A11061" t="s">
        <v>1460</v>
      </c>
      <c r="B11061">
        <v>1</v>
      </c>
      <c r="C11061" t="str">
        <f>B11051</f>
        <v>BT</v>
      </c>
      <c r="D11061" t="s">
        <v>53</v>
      </c>
      <c r="E11061" t="s">
        <v>339</v>
      </c>
      <c r="F11061" t="s">
        <v>33</v>
      </c>
      <c r="G11061">
        <v>0</v>
      </c>
      <c r="H11061" t="s">
        <v>73</v>
      </c>
      <c r="J11061">
        <f>VLOOKUP(C11061,'extension - production vol'!$B$6:$D$235,3,0)</f>
        <v>0.45900000000000002</v>
      </c>
    </row>
    <row r="11062" spans="1:19" x14ac:dyDescent="0.2">
      <c r="A11062" t="s">
        <v>1434</v>
      </c>
      <c r="B11062">
        <v>3.3521534714391271E-8</v>
      </c>
      <c r="C11062" t="s">
        <v>49</v>
      </c>
      <c r="D11062" t="s">
        <v>15</v>
      </c>
      <c r="F11062" t="s">
        <v>36</v>
      </c>
      <c r="G11062">
        <v>0</v>
      </c>
      <c r="H11062" t="s">
        <v>1434</v>
      </c>
      <c r="I11062" t="s">
        <v>340</v>
      </c>
    </row>
    <row r="11063" spans="1:19" x14ac:dyDescent="0.2">
      <c r="A11063" t="s">
        <v>1435</v>
      </c>
      <c r="B11063">
        <v>1.7708617649119798E-8</v>
      </c>
      <c r="C11063" t="s">
        <v>49</v>
      </c>
      <c r="D11063" t="s">
        <v>15</v>
      </c>
      <c r="F11063" t="s">
        <v>36</v>
      </c>
      <c r="G11063">
        <v>0</v>
      </c>
      <c r="H11063" t="s">
        <v>1435</v>
      </c>
      <c r="I11063" t="s">
        <v>340</v>
      </c>
    </row>
    <row r="11064" spans="1:19" x14ac:dyDescent="0.2">
      <c r="A11064" t="s">
        <v>1452</v>
      </c>
      <c r="B11064">
        <v>3.0570455872195341E-10</v>
      </c>
      <c r="C11064" t="s">
        <v>35</v>
      </c>
      <c r="D11064" t="s">
        <v>15</v>
      </c>
      <c r="F11064" t="s">
        <v>36</v>
      </c>
      <c r="G11064">
        <v>0</v>
      </c>
      <c r="H11064" t="s">
        <v>1452</v>
      </c>
      <c r="I11064" t="s">
        <v>340</v>
      </c>
    </row>
    <row r="11065" spans="1:19" x14ac:dyDescent="0.2">
      <c r="A11065" t="s">
        <v>1453</v>
      </c>
      <c r="B11065">
        <v>3.7018911407736551E-10</v>
      </c>
      <c r="C11065" t="s">
        <v>35</v>
      </c>
      <c r="D11065" t="s">
        <v>15</v>
      </c>
      <c r="F11065" t="s">
        <v>36</v>
      </c>
      <c r="G11065">
        <v>0</v>
      </c>
      <c r="H11065" t="s">
        <v>1453</v>
      </c>
      <c r="I11065" t="s">
        <v>340</v>
      </c>
    </row>
    <row r="11066" spans="1:19" x14ac:dyDescent="0.2">
      <c r="A11066" t="s">
        <v>1454</v>
      </c>
      <c r="B11066">
        <v>4.824400067330827E-11</v>
      </c>
      <c r="C11066" t="s">
        <v>35</v>
      </c>
      <c r="D11066" t="s">
        <v>15</v>
      </c>
      <c r="F11066" t="s">
        <v>36</v>
      </c>
      <c r="G11066">
        <v>0</v>
      </c>
      <c r="H11066" t="s">
        <v>1454</v>
      </c>
      <c r="I11066" t="s">
        <v>340</v>
      </c>
    </row>
    <row r="11067" spans="1:19" x14ac:dyDescent="0.2">
      <c r="A11067" t="s">
        <v>1455</v>
      </c>
      <c r="B11067">
        <v>9.7920991465625702E-9</v>
      </c>
      <c r="C11067" t="s">
        <v>35</v>
      </c>
      <c r="D11067" t="s">
        <v>15</v>
      </c>
      <c r="F11067" t="s">
        <v>36</v>
      </c>
      <c r="G11067">
        <v>0</v>
      </c>
      <c r="H11067" t="s">
        <v>1455</v>
      </c>
      <c r="I11067" t="s">
        <v>340</v>
      </c>
    </row>
    <row r="11068" spans="1:19" x14ac:dyDescent="0.2">
      <c r="A11068" t="s">
        <v>1456</v>
      </c>
      <c r="B11068">
        <v>5.1826475970831156E-9</v>
      </c>
      <c r="C11068" t="s">
        <v>35</v>
      </c>
      <c r="D11068" t="s">
        <v>15</v>
      </c>
      <c r="F11068" t="s">
        <v>36</v>
      </c>
      <c r="G11068">
        <v>0</v>
      </c>
      <c r="H11068" t="s">
        <v>1456</v>
      </c>
      <c r="I11068" t="s">
        <v>340</v>
      </c>
    </row>
    <row r="11069" spans="1:19" x14ac:dyDescent="0.2">
      <c r="A11069" t="s">
        <v>1461</v>
      </c>
      <c r="B11069">
        <v>5.3404337904433668E-9</v>
      </c>
      <c r="C11069" t="s">
        <v>49</v>
      </c>
      <c r="D11069" t="s">
        <v>15</v>
      </c>
      <c r="F11069" t="s">
        <v>36</v>
      </c>
      <c r="G11069">
        <v>0</v>
      </c>
      <c r="H11069" t="s">
        <v>1461</v>
      </c>
      <c r="I11069" t="s">
        <v>340</v>
      </c>
    </row>
    <row r="11070" spans="1:19" x14ac:dyDescent="0.2">
      <c r="A11070" t="s">
        <v>1457</v>
      </c>
      <c r="B11070">
        <v>6.2434324500307844E-8</v>
      </c>
      <c r="C11070" t="s">
        <v>49</v>
      </c>
      <c r="D11070" t="s">
        <v>15</v>
      </c>
      <c r="F11070" t="s">
        <v>36</v>
      </c>
      <c r="G11070">
        <v>0</v>
      </c>
      <c r="H11070" t="s">
        <v>1457</v>
      </c>
      <c r="I11070" t="s">
        <v>340</v>
      </c>
    </row>
    <row r="11071" spans="1:19" x14ac:dyDescent="0.2">
      <c r="A11071" t="s">
        <v>1462</v>
      </c>
      <c r="B11071">
        <v>1.9816111689228142E-9</v>
      </c>
      <c r="C11071" t="s">
        <v>49</v>
      </c>
      <c r="D11071" t="s">
        <v>15</v>
      </c>
      <c r="F11071" t="s">
        <v>36</v>
      </c>
      <c r="G11071">
        <v>0</v>
      </c>
      <c r="H11071" t="s">
        <v>1462</v>
      </c>
      <c r="I11071" t="s">
        <v>340</v>
      </c>
    </row>
    <row r="11072" spans="1:19" x14ac:dyDescent="0.2">
      <c r="A11072" t="s">
        <v>1458</v>
      </c>
      <c r="B11072">
        <v>3.3001000093019847E-8</v>
      </c>
      <c r="C11072" t="s">
        <v>49</v>
      </c>
      <c r="D11072" t="s">
        <v>15</v>
      </c>
      <c r="F11072" t="s">
        <v>36</v>
      </c>
      <c r="G11072">
        <v>0</v>
      </c>
      <c r="H11072" t="s">
        <v>1458</v>
      </c>
      <c r="I11072" t="s">
        <v>340</v>
      </c>
    </row>
    <row r="11073" spans="1:22" x14ac:dyDescent="0.2">
      <c r="A11073" t="s">
        <v>442</v>
      </c>
      <c r="B11073">
        <v>3.7025999999999999E-3</v>
      </c>
      <c r="C11073" t="s">
        <v>42</v>
      </c>
      <c r="D11073" t="s">
        <v>16</v>
      </c>
      <c r="F11073" t="s">
        <v>36</v>
      </c>
      <c r="G11073">
        <v>0</v>
      </c>
      <c r="H11073" t="s">
        <v>443</v>
      </c>
      <c r="I11073" t="s">
        <v>353</v>
      </c>
    </row>
    <row r="11074" spans="1:22" x14ac:dyDescent="0.2">
      <c r="A11074" t="s">
        <v>354</v>
      </c>
      <c r="B11074">
        <v>-3.3322999999999998E-6</v>
      </c>
      <c r="C11074" t="s">
        <v>49</v>
      </c>
      <c r="D11074" t="s">
        <v>250</v>
      </c>
      <c r="F11074" t="s">
        <v>36</v>
      </c>
      <c r="G11074">
        <v>0</v>
      </c>
      <c r="H11074" t="s">
        <v>355</v>
      </c>
      <c r="I11074" t="s">
        <v>353</v>
      </c>
    </row>
    <row r="11076" spans="1:22" s="2" customFormat="1" x14ac:dyDescent="0.2">
      <c r="A11076" s="2" t="s">
        <v>2</v>
      </c>
      <c r="B11076" s="2" t="s">
        <v>332</v>
      </c>
    </row>
    <row r="11077" spans="1:22" x14ac:dyDescent="0.2">
      <c r="A11077" t="s">
        <v>4</v>
      </c>
      <c r="B11077" t="s">
        <v>356</v>
      </c>
    </row>
    <row r="11078" spans="1:22" x14ac:dyDescent="0.2">
      <c r="A11078" t="s">
        <v>6</v>
      </c>
      <c r="B11078" t="s">
        <v>1599</v>
      </c>
    </row>
    <row r="11079" spans="1:22" x14ac:dyDescent="0.2">
      <c r="A11079" t="s">
        <v>8</v>
      </c>
      <c r="B11079">
        <v>1</v>
      </c>
    </row>
    <row r="11080" spans="1:22" x14ac:dyDescent="0.2">
      <c r="A11080" t="s">
        <v>9</v>
      </c>
      <c r="B11080" t="s">
        <v>73</v>
      </c>
    </row>
    <row r="11081" spans="1:22" x14ac:dyDescent="0.2">
      <c r="A11081" t="s">
        <v>11</v>
      </c>
      <c r="B11081" t="s">
        <v>12</v>
      </c>
    </row>
    <row r="11082" spans="1:22" x14ac:dyDescent="0.2">
      <c r="A11082" t="s">
        <v>13</v>
      </c>
      <c r="B11082" t="s">
        <v>14</v>
      </c>
    </row>
    <row r="11083" spans="1:22" x14ac:dyDescent="0.2">
      <c r="A11083" t="s">
        <v>15</v>
      </c>
      <c r="B11083" t="s">
        <v>53</v>
      </c>
    </row>
    <row r="11084" spans="1:22" x14ac:dyDescent="0.2">
      <c r="A11084" t="s">
        <v>17</v>
      </c>
    </row>
    <row r="11085" spans="1:22" s="2" customFormat="1" x14ac:dyDescent="0.2">
      <c r="A11085" s="2" t="s">
        <v>18</v>
      </c>
      <c r="B11085" s="2" t="s">
        <v>19</v>
      </c>
      <c r="C11085" s="2" t="s">
        <v>6</v>
      </c>
      <c r="D11085" s="2" t="s">
        <v>15</v>
      </c>
      <c r="E11085" s="2" t="s">
        <v>20</v>
      </c>
      <c r="F11085" s="2" t="s">
        <v>13</v>
      </c>
      <c r="G11085" s="2" t="s">
        <v>21</v>
      </c>
      <c r="H11085" s="2" t="s">
        <v>22</v>
      </c>
      <c r="I11085" s="2" t="s">
        <v>23</v>
      </c>
      <c r="J11085" s="2" t="s">
        <v>4</v>
      </c>
      <c r="K11085" s="2" t="s">
        <v>24</v>
      </c>
      <c r="L11085" s="2" t="s">
        <v>9</v>
      </c>
      <c r="M11085" s="2" t="s">
        <v>1998</v>
      </c>
      <c r="O11085" s="2" t="s">
        <v>2002</v>
      </c>
      <c r="P11085" s="2" t="s">
        <v>2003</v>
      </c>
      <c r="Q11085" s="2" t="s">
        <v>2001</v>
      </c>
      <c r="R11085" s="2" t="s">
        <v>2000</v>
      </c>
      <c r="S11085" s="2" t="s">
        <v>2004</v>
      </c>
      <c r="T11085" s="2" t="s">
        <v>1502</v>
      </c>
      <c r="U11085" s="2" t="s">
        <v>2005</v>
      </c>
      <c r="V11085" s="2" t="s">
        <v>2006</v>
      </c>
    </row>
    <row r="11086" spans="1:22" x14ac:dyDescent="0.2">
      <c r="A11086" t="s">
        <v>335</v>
      </c>
      <c r="B11086">
        <v>3.8502999999999998</v>
      </c>
      <c r="D11086" t="s">
        <v>30</v>
      </c>
      <c r="E11086" t="s">
        <v>336</v>
      </c>
      <c r="F11086" t="s">
        <v>27</v>
      </c>
      <c r="G11086">
        <v>2</v>
      </c>
      <c r="H11086">
        <v>1.348151067341848</v>
      </c>
      <c r="I11086">
        <v>4.3409845976280087E-2</v>
      </c>
      <c r="J11086" t="s">
        <v>337</v>
      </c>
    </row>
    <row r="11087" spans="1:22" x14ac:dyDescent="0.2">
      <c r="A11087" t="s">
        <v>29</v>
      </c>
      <c r="B11087">
        <v>0.25026999999999999</v>
      </c>
      <c r="D11087" t="s">
        <v>30</v>
      </c>
      <c r="E11087" t="s">
        <v>31</v>
      </c>
      <c r="F11087" t="s">
        <v>27</v>
      </c>
      <c r="G11087">
        <v>2</v>
      </c>
      <c r="H11087">
        <v>-1.385214943900327</v>
      </c>
      <c r="I11087">
        <v>2.439508208471609E-2</v>
      </c>
      <c r="J11087" t="s">
        <v>358</v>
      </c>
    </row>
    <row r="11088" spans="1:22" x14ac:dyDescent="0.2">
      <c r="A11088" t="s">
        <v>332</v>
      </c>
      <c r="B11088">
        <v>1</v>
      </c>
      <c r="C11088" t="str">
        <f>B11078</f>
        <v>BT</v>
      </c>
      <c r="D11088" t="s">
        <v>53</v>
      </c>
      <c r="E11088" t="s">
        <v>339</v>
      </c>
      <c r="F11088" t="s">
        <v>33</v>
      </c>
      <c r="G11088">
        <v>0</v>
      </c>
      <c r="H11088">
        <v>1</v>
      </c>
      <c r="L11088" t="s">
        <v>73</v>
      </c>
      <c r="M11088">
        <f>VLOOKUP(C11088,'extension - production vol'!$B$6:$D$235,3,0)</f>
        <v>0.45900000000000002</v>
      </c>
    </row>
    <row r="11089" spans="1:12" x14ac:dyDescent="0.2">
      <c r="A11089" t="s">
        <v>1434</v>
      </c>
      <c r="B11089">
        <v>9.5377999999999999E-9</v>
      </c>
      <c r="C11089" t="s">
        <v>49</v>
      </c>
      <c r="D11089" t="s">
        <v>15</v>
      </c>
      <c r="F11089" t="s">
        <v>36</v>
      </c>
      <c r="G11089">
        <v>2</v>
      </c>
      <c r="H11089">
        <v>-18.46800298604678</v>
      </c>
      <c r="I11089">
        <v>9.798894162072011E-2</v>
      </c>
      <c r="J11089" t="s">
        <v>340</v>
      </c>
      <c r="L11089" t="s">
        <v>1434</v>
      </c>
    </row>
    <row r="11090" spans="1:12" x14ac:dyDescent="0.2">
      <c r="A11090" t="s">
        <v>1435</v>
      </c>
      <c r="B11090">
        <v>5.0512999999999997E-9</v>
      </c>
      <c r="C11090" t="s">
        <v>49</v>
      </c>
      <c r="D11090" t="s">
        <v>15</v>
      </c>
      <c r="F11090" t="s">
        <v>36</v>
      </c>
      <c r="G11090">
        <v>2</v>
      </c>
      <c r="H11090">
        <v>-19.10362020104489</v>
      </c>
      <c r="I11090">
        <v>9.798894162072011E-2</v>
      </c>
      <c r="J11090" t="s">
        <v>340</v>
      </c>
      <c r="L11090" t="s">
        <v>1435</v>
      </c>
    </row>
    <row r="11091" spans="1:12" x14ac:dyDescent="0.2">
      <c r="A11091" t="s">
        <v>1439</v>
      </c>
      <c r="B11091">
        <v>2.7893999999999999E-9</v>
      </c>
      <c r="C11091" t="s">
        <v>49</v>
      </c>
      <c r="D11091" t="s">
        <v>15</v>
      </c>
      <c r="F11091" t="s">
        <v>36</v>
      </c>
      <c r="G11091">
        <v>2</v>
      </c>
      <c r="H11091">
        <v>-19.697439318003951</v>
      </c>
      <c r="I11091">
        <v>9.798894162072011E-2</v>
      </c>
      <c r="J11091" t="s">
        <v>340</v>
      </c>
      <c r="L11091" t="s">
        <v>1439</v>
      </c>
    </row>
    <row r="11092" spans="1:12" x14ac:dyDescent="0.2">
      <c r="A11092" t="s">
        <v>1440</v>
      </c>
      <c r="B11092">
        <v>5.6277000000000002E-8</v>
      </c>
      <c r="C11092" t="s">
        <v>49</v>
      </c>
      <c r="D11092" t="s">
        <v>15</v>
      </c>
      <c r="F11092" t="s">
        <v>36</v>
      </c>
      <c r="G11092">
        <v>2</v>
      </c>
      <c r="H11092">
        <v>-16.692979911025031</v>
      </c>
      <c r="I11092">
        <v>9.798894162072011E-2</v>
      </c>
      <c r="J11092" t="s">
        <v>340</v>
      </c>
      <c r="L11092" t="s">
        <v>1440</v>
      </c>
    </row>
    <row r="11093" spans="1:12" x14ac:dyDescent="0.2">
      <c r="A11093" t="s">
        <v>1441</v>
      </c>
      <c r="B11093">
        <v>4.4043E-10</v>
      </c>
      <c r="C11093" t="s">
        <v>35</v>
      </c>
      <c r="D11093" t="s">
        <v>15</v>
      </c>
      <c r="F11093" t="s">
        <v>36</v>
      </c>
      <c r="G11093">
        <v>2</v>
      </c>
      <c r="H11093">
        <v>-21.54326959350907</v>
      </c>
      <c r="I11093">
        <v>9.798894162072011E-2</v>
      </c>
      <c r="J11093" t="s">
        <v>340</v>
      </c>
      <c r="L11093" t="s">
        <v>1441</v>
      </c>
    </row>
    <row r="11094" spans="1:12" x14ac:dyDescent="0.2">
      <c r="A11094" t="s">
        <v>1442</v>
      </c>
      <c r="B11094">
        <v>7.3404E-9</v>
      </c>
      <c r="C11094" t="s">
        <v>35</v>
      </c>
      <c r="D11094" t="s">
        <v>15</v>
      </c>
      <c r="F11094" t="s">
        <v>36</v>
      </c>
      <c r="G11094">
        <v>2</v>
      </c>
      <c r="H11094">
        <v>-18.729872499892029</v>
      </c>
      <c r="I11094">
        <v>9.798894162072011E-2</v>
      </c>
      <c r="J11094" t="s">
        <v>340</v>
      </c>
      <c r="L11094" t="s">
        <v>1442</v>
      </c>
    </row>
    <row r="11095" spans="1:12" x14ac:dyDescent="0.2">
      <c r="A11095" t="s">
        <v>1452</v>
      </c>
      <c r="B11095">
        <v>3.8934000000000002E-10</v>
      </c>
      <c r="C11095" t="s">
        <v>35</v>
      </c>
      <c r="D11095" t="s">
        <v>15</v>
      </c>
      <c r="F11095" t="s">
        <v>36</v>
      </c>
      <c r="G11095">
        <v>2</v>
      </c>
      <c r="H11095">
        <v>-21.666568118067421</v>
      </c>
      <c r="I11095">
        <v>9.798894162072011E-2</v>
      </c>
      <c r="J11095" t="s">
        <v>340</v>
      </c>
      <c r="L11095" t="s">
        <v>1452</v>
      </c>
    </row>
    <row r="11096" spans="1:12" x14ac:dyDescent="0.2">
      <c r="A11096" t="s">
        <v>1453</v>
      </c>
      <c r="B11096">
        <v>4.7130000000000002E-10</v>
      </c>
      <c r="C11096" t="s">
        <v>35</v>
      </c>
      <c r="D11096" t="s">
        <v>15</v>
      </c>
      <c r="F11096" t="s">
        <v>36</v>
      </c>
      <c r="G11096">
        <v>2</v>
      </c>
      <c r="H11096">
        <v>-21.47552628199886</v>
      </c>
      <c r="I11096">
        <v>9.798894162072011E-2</v>
      </c>
      <c r="J11096" t="s">
        <v>340</v>
      </c>
      <c r="L11096" t="s">
        <v>1453</v>
      </c>
    </row>
    <row r="11097" spans="1:12" x14ac:dyDescent="0.2">
      <c r="A11097" t="s">
        <v>1454</v>
      </c>
      <c r="B11097">
        <v>6.1474000000000004E-11</v>
      </c>
      <c r="C11097" t="s">
        <v>35</v>
      </c>
      <c r="D11097" t="s">
        <v>15</v>
      </c>
      <c r="F11097" t="s">
        <v>36</v>
      </c>
      <c r="G11097">
        <v>2</v>
      </c>
      <c r="H11097">
        <v>-23.51240679473371</v>
      </c>
      <c r="I11097">
        <v>9.798894162072011E-2</v>
      </c>
      <c r="J11097" t="s">
        <v>340</v>
      </c>
      <c r="L11097" t="s">
        <v>1454</v>
      </c>
    </row>
    <row r="11098" spans="1:12" x14ac:dyDescent="0.2">
      <c r="A11098" t="s">
        <v>1455</v>
      </c>
      <c r="B11098">
        <v>1.2458999999999999E-8</v>
      </c>
      <c r="C11098" t="s">
        <v>35</v>
      </c>
      <c r="D11098" t="s">
        <v>15</v>
      </c>
      <c r="F11098" t="s">
        <v>36</v>
      </c>
      <c r="G11098">
        <v>2</v>
      </c>
      <c r="H11098">
        <v>-18.20082258362968</v>
      </c>
      <c r="I11098">
        <v>9.798894162072011E-2</v>
      </c>
      <c r="J11098" t="s">
        <v>340</v>
      </c>
      <c r="L11098" t="s">
        <v>1455</v>
      </c>
    </row>
    <row r="11099" spans="1:12" x14ac:dyDescent="0.2">
      <c r="A11099" t="s">
        <v>1456</v>
      </c>
      <c r="B11099">
        <v>6.5981999999999998E-9</v>
      </c>
      <c r="C11099" t="s">
        <v>35</v>
      </c>
      <c r="D11099" t="s">
        <v>15</v>
      </c>
      <c r="F11099" t="s">
        <v>36</v>
      </c>
      <c r="G11099">
        <v>2</v>
      </c>
      <c r="H11099">
        <v>-18.836468952383601</v>
      </c>
      <c r="I11099">
        <v>9.798894162072011E-2</v>
      </c>
      <c r="J11099" t="s">
        <v>340</v>
      </c>
      <c r="L11099" t="s">
        <v>1456</v>
      </c>
    </row>
    <row r="11100" spans="1:12" x14ac:dyDescent="0.2">
      <c r="A11100" t="s">
        <v>1461</v>
      </c>
      <c r="B11100">
        <v>1.0666E-9</v>
      </c>
      <c r="C11100" t="s">
        <v>49</v>
      </c>
      <c r="D11100" t="s">
        <v>15</v>
      </c>
      <c r="F11100" t="s">
        <v>36</v>
      </c>
      <c r="G11100">
        <v>2</v>
      </c>
      <c r="H11100">
        <v>-20.658789817762049</v>
      </c>
      <c r="I11100">
        <v>9.798894162072011E-2</v>
      </c>
      <c r="J11100" t="s">
        <v>340</v>
      </c>
      <c r="L11100" t="s">
        <v>1461</v>
      </c>
    </row>
    <row r="11101" spans="1:12" x14ac:dyDescent="0.2">
      <c r="A11101" t="s">
        <v>1457</v>
      </c>
      <c r="B11101">
        <v>1.7777000000000001E-8</v>
      </c>
      <c r="C11101" t="s">
        <v>49</v>
      </c>
      <c r="D11101" t="s">
        <v>15</v>
      </c>
      <c r="F11101" t="s">
        <v>36</v>
      </c>
      <c r="G11101">
        <v>2</v>
      </c>
      <c r="H11101">
        <v>-17.845360350005858</v>
      </c>
      <c r="I11101">
        <v>9.798894162072011E-2</v>
      </c>
      <c r="J11101" t="s">
        <v>340</v>
      </c>
      <c r="L11101" t="s">
        <v>1457</v>
      </c>
    </row>
    <row r="11102" spans="1:12" x14ac:dyDescent="0.2">
      <c r="A11102" t="s">
        <v>1462</v>
      </c>
      <c r="B11102">
        <v>5.6487000000000004E-10</v>
      </c>
      <c r="C11102" t="s">
        <v>49</v>
      </c>
      <c r="D11102" t="s">
        <v>15</v>
      </c>
      <c r="F11102" t="s">
        <v>36</v>
      </c>
      <c r="G11102">
        <v>2</v>
      </c>
      <c r="H11102">
        <v>-21.294425499752101</v>
      </c>
      <c r="I11102">
        <v>9.798894162072011E-2</v>
      </c>
      <c r="J11102" t="s">
        <v>340</v>
      </c>
      <c r="L11102" t="s">
        <v>1462</v>
      </c>
    </row>
    <row r="11103" spans="1:12" x14ac:dyDescent="0.2">
      <c r="A11103" t="s">
        <v>1458</v>
      </c>
      <c r="B11103">
        <v>9.4146000000000001E-9</v>
      </c>
      <c r="C11103" t="s">
        <v>49</v>
      </c>
      <c r="D11103" t="s">
        <v>15</v>
      </c>
      <c r="F11103" t="s">
        <v>36</v>
      </c>
      <c r="G11103">
        <v>2</v>
      </c>
      <c r="H11103">
        <v>-18.48100416113547</v>
      </c>
      <c r="I11103">
        <v>9.798894162072011E-2</v>
      </c>
      <c r="J11103" t="s">
        <v>340</v>
      </c>
      <c r="L11103" t="s">
        <v>1458</v>
      </c>
    </row>
    <row r="11104" spans="1:12" x14ac:dyDescent="0.2">
      <c r="A11104" t="s">
        <v>341</v>
      </c>
      <c r="B11104">
        <v>2.3616999999999999E-8</v>
      </c>
      <c r="C11104" t="s">
        <v>359</v>
      </c>
      <c r="D11104" t="s">
        <v>15</v>
      </c>
      <c r="F11104" t="s">
        <v>36</v>
      </c>
      <c r="G11104">
        <v>2</v>
      </c>
      <c r="H11104">
        <v>-17.561299045251399</v>
      </c>
      <c r="I11104">
        <v>9.798894162072011E-2</v>
      </c>
      <c r="J11104" t="s">
        <v>340</v>
      </c>
      <c r="L11104" t="s">
        <v>341</v>
      </c>
    </row>
    <row r="11105" spans="1:12" x14ac:dyDescent="0.2">
      <c r="A11105" t="s">
        <v>342</v>
      </c>
      <c r="B11105">
        <v>2.3616999999999999E-8</v>
      </c>
      <c r="C11105" t="s">
        <v>359</v>
      </c>
      <c r="D11105" t="s">
        <v>15</v>
      </c>
      <c r="F11105" t="s">
        <v>36</v>
      </c>
      <c r="G11105">
        <v>2</v>
      </c>
      <c r="H11105">
        <v>-17.561299045251399</v>
      </c>
      <c r="I11105">
        <v>9.798894162072011E-2</v>
      </c>
      <c r="J11105" t="s">
        <v>340</v>
      </c>
      <c r="L11105" t="s">
        <v>342</v>
      </c>
    </row>
    <row r="11106" spans="1:12" x14ac:dyDescent="0.2">
      <c r="A11106" t="s">
        <v>343</v>
      </c>
      <c r="B11106">
        <v>1.2508E-8</v>
      </c>
      <c r="C11106" t="s">
        <v>359</v>
      </c>
      <c r="D11106" t="s">
        <v>15</v>
      </c>
      <c r="F11106" t="s">
        <v>36</v>
      </c>
      <c r="G11106">
        <v>2</v>
      </c>
      <c r="H11106">
        <v>-18.196897397350821</v>
      </c>
      <c r="I11106">
        <v>9.798894162072011E-2</v>
      </c>
      <c r="J11106" t="s">
        <v>340</v>
      </c>
      <c r="L11106" t="s">
        <v>343</v>
      </c>
    </row>
    <row r="11107" spans="1:12" x14ac:dyDescent="0.2">
      <c r="A11107" t="s">
        <v>344</v>
      </c>
      <c r="B11107">
        <v>1.2508E-8</v>
      </c>
      <c r="C11107" t="s">
        <v>359</v>
      </c>
      <c r="D11107" t="s">
        <v>15</v>
      </c>
      <c r="F11107" t="s">
        <v>36</v>
      </c>
      <c r="G11107">
        <v>2</v>
      </c>
      <c r="H11107">
        <v>-18.196897397350821</v>
      </c>
      <c r="I11107">
        <v>9.798894162072011E-2</v>
      </c>
      <c r="J11107" t="s">
        <v>340</v>
      </c>
      <c r="L11107" t="s">
        <v>344</v>
      </c>
    </row>
    <row r="11108" spans="1:12" x14ac:dyDescent="0.2">
      <c r="A11108" t="s">
        <v>345</v>
      </c>
      <c r="B11108">
        <v>2.4797999999999997E-7</v>
      </c>
      <c r="C11108" t="s">
        <v>359</v>
      </c>
      <c r="D11108" t="s">
        <v>15</v>
      </c>
      <c r="F11108" t="s">
        <v>36</v>
      </c>
      <c r="G11108">
        <v>2</v>
      </c>
      <c r="H11108">
        <v>-15.20991773919472</v>
      </c>
      <c r="I11108">
        <v>9.798894162072011E-2</v>
      </c>
      <c r="J11108" t="s">
        <v>340</v>
      </c>
      <c r="L11108" t="s">
        <v>345</v>
      </c>
    </row>
    <row r="11109" spans="1:12" x14ac:dyDescent="0.2">
      <c r="A11109" t="s">
        <v>346</v>
      </c>
      <c r="B11109">
        <v>1.3133E-7</v>
      </c>
      <c r="C11109" t="s">
        <v>359</v>
      </c>
      <c r="D11109" t="s">
        <v>15</v>
      </c>
      <c r="F11109" t="s">
        <v>36</v>
      </c>
      <c r="G11109">
        <v>2</v>
      </c>
      <c r="H11109">
        <v>-15.845552597349339</v>
      </c>
      <c r="I11109">
        <v>9.798894162072011E-2</v>
      </c>
      <c r="J11109" t="s">
        <v>340</v>
      </c>
      <c r="L11109" t="s">
        <v>346</v>
      </c>
    </row>
    <row r="11110" spans="1:12" x14ac:dyDescent="0.2">
      <c r="A11110" t="s">
        <v>347</v>
      </c>
      <c r="B11110">
        <v>4.6489E-8</v>
      </c>
      <c r="C11110" t="s">
        <v>49</v>
      </c>
      <c r="D11110" t="s">
        <v>15</v>
      </c>
      <c r="F11110" t="s">
        <v>36</v>
      </c>
      <c r="G11110">
        <v>2</v>
      </c>
      <c r="H11110">
        <v>-16.884050111477411</v>
      </c>
      <c r="I11110">
        <v>9.798894162072011E-2</v>
      </c>
      <c r="J11110" t="s">
        <v>340</v>
      </c>
      <c r="L11110" t="s">
        <v>347</v>
      </c>
    </row>
    <row r="11111" spans="1:12" x14ac:dyDescent="0.2">
      <c r="A11111" t="s">
        <v>348</v>
      </c>
      <c r="B11111">
        <v>3.3766000000000001E-9</v>
      </c>
      <c r="C11111" t="s">
        <v>49</v>
      </c>
      <c r="D11111" t="s">
        <v>15</v>
      </c>
      <c r="F11111" t="s">
        <v>36</v>
      </c>
      <c r="G11111">
        <v>2</v>
      </c>
      <c r="H11111">
        <v>-19.506396550885459</v>
      </c>
      <c r="I11111">
        <v>9.798894162072011E-2</v>
      </c>
      <c r="J11111" t="s">
        <v>340</v>
      </c>
      <c r="L11111" t="s">
        <v>348</v>
      </c>
    </row>
    <row r="11112" spans="1:12" x14ac:dyDescent="0.2">
      <c r="A11112" t="s">
        <v>349</v>
      </c>
      <c r="B11112">
        <v>1.2213E-8</v>
      </c>
      <c r="C11112" t="s">
        <v>359</v>
      </c>
      <c r="D11112" t="s">
        <v>15</v>
      </c>
      <c r="F11112" t="s">
        <v>36</v>
      </c>
      <c r="G11112">
        <v>2</v>
      </c>
      <c r="H11112">
        <v>-18.220764878757461</v>
      </c>
      <c r="I11112">
        <v>9.798894162072011E-2</v>
      </c>
      <c r="J11112" t="s">
        <v>340</v>
      </c>
      <c r="L11112" t="s">
        <v>349</v>
      </c>
    </row>
    <row r="11113" spans="1:12" x14ac:dyDescent="0.2">
      <c r="A11113" t="s">
        <v>350</v>
      </c>
      <c r="B11113">
        <v>2.0354999999999999E-7</v>
      </c>
      <c r="C11113" t="s">
        <v>359</v>
      </c>
      <c r="D11113" t="s">
        <v>15</v>
      </c>
      <c r="F11113" t="s">
        <v>36</v>
      </c>
      <c r="G11113">
        <v>2</v>
      </c>
      <c r="H11113">
        <v>-15.40735416199742</v>
      </c>
      <c r="I11113">
        <v>9.798894162072011E-2</v>
      </c>
      <c r="J11113" t="s">
        <v>340</v>
      </c>
      <c r="L11113" t="s">
        <v>350</v>
      </c>
    </row>
    <row r="11114" spans="1:12" x14ac:dyDescent="0.2">
      <c r="A11114" t="s">
        <v>351</v>
      </c>
      <c r="B11114">
        <v>6.4681999999999996E-9</v>
      </c>
      <c r="C11114" t="s">
        <v>359</v>
      </c>
      <c r="D11114" t="s">
        <v>15</v>
      </c>
      <c r="F11114" t="s">
        <v>36</v>
      </c>
      <c r="G11114">
        <v>2</v>
      </c>
      <c r="H11114">
        <v>-18.856367974250119</v>
      </c>
      <c r="I11114">
        <v>9.798894162072011E-2</v>
      </c>
      <c r="J11114" t="s">
        <v>340</v>
      </c>
      <c r="L11114" t="s">
        <v>351</v>
      </c>
    </row>
    <row r="11115" spans="1:12" x14ac:dyDescent="0.2">
      <c r="A11115" t="s">
        <v>352</v>
      </c>
      <c r="B11115">
        <v>1.078E-7</v>
      </c>
      <c r="C11115" t="s">
        <v>359</v>
      </c>
      <c r="D11115" t="s">
        <v>15</v>
      </c>
      <c r="F11115" t="s">
        <v>36</v>
      </c>
      <c r="G11115">
        <v>2</v>
      </c>
      <c r="H11115">
        <v>-16.042988178471511</v>
      </c>
      <c r="I11115">
        <v>9.798894162072011E-2</v>
      </c>
      <c r="J11115" t="s">
        <v>340</v>
      </c>
      <c r="L11115" t="s">
        <v>352</v>
      </c>
    </row>
    <row r="11116" spans="1:12" x14ac:dyDescent="0.2">
      <c r="A11116" t="s">
        <v>442</v>
      </c>
      <c r="B11116">
        <v>2.0720999999999999E-3</v>
      </c>
      <c r="C11116" t="s">
        <v>42</v>
      </c>
      <c r="D11116" t="s">
        <v>16</v>
      </c>
      <c r="F11116" t="s">
        <v>36</v>
      </c>
      <c r="G11116">
        <v>2</v>
      </c>
      <c r="H11116">
        <v>-6.1791926932012373</v>
      </c>
      <c r="I11116">
        <v>4.3409845976280087E-2</v>
      </c>
      <c r="J11116" t="s">
        <v>353</v>
      </c>
      <c r="L11116" t="s">
        <v>443</v>
      </c>
    </row>
    <row r="11117" spans="1:12" x14ac:dyDescent="0.2">
      <c r="A11117" t="s">
        <v>354</v>
      </c>
      <c r="B11117">
        <v>-1.8648999999999999E-6</v>
      </c>
      <c r="C11117" t="s">
        <v>49</v>
      </c>
      <c r="D11117" t="s">
        <v>250</v>
      </c>
      <c r="F11117" t="s">
        <v>36</v>
      </c>
      <c r="G11117">
        <v>2</v>
      </c>
      <c r="H11117">
        <v>-13.19230312560901</v>
      </c>
      <c r="I11117">
        <v>4.3409845976280087E-2</v>
      </c>
      <c r="J11117" t="s">
        <v>353</v>
      </c>
      <c r="K11117" t="b">
        <v>1</v>
      </c>
      <c r="L11117" t="s">
        <v>355</v>
      </c>
    </row>
    <row r="11119" spans="1:12" s="2" customFormat="1" x14ac:dyDescent="0.2">
      <c r="A11119" s="2" t="s">
        <v>2</v>
      </c>
      <c r="B11119" s="2" t="s">
        <v>1459</v>
      </c>
    </row>
    <row r="11120" spans="1:12" x14ac:dyDescent="0.2">
      <c r="A11120" t="s">
        <v>4</v>
      </c>
      <c r="B11120" t="s">
        <v>404</v>
      </c>
    </row>
    <row r="11121" spans="1:19" x14ac:dyDescent="0.2">
      <c r="A11121" t="s">
        <v>6</v>
      </c>
      <c r="B11121" t="s">
        <v>1599</v>
      </c>
    </row>
    <row r="11122" spans="1:19" x14ac:dyDescent="0.2">
      <c r="A11122" t="s">
        <v>8</v>
      </c>
      <c r="B11122">
        <v>1</v>
      </c>
    </row>
    <row r="11123" spans="1:19" x14ac:dyDescent="0.2">
      <c r="A11123" t="s">
        <v>9</v>
      </c>
      <c r="B11123" t="s">
        <v>73</v>
      </c>
    </row>
    <row r="11124" spans="1:19" x14ac:dyDescent="0.2">
      <c r="A11124" t="s">
        <v>11</v>
      </c>
      <c r="B11124" t="s">
        <v>12</v>
      </c>
    </row>
    <row r="11125" spans="1:19" x14ac:dyDescent="0.2">
      <c r="A11125" t="s">
        <v>13</v>
      </c>
      <c r="B11125" t="s">
        <v>14</v>
      </c>
    </row>
    <row r="11126" spans="1:19" x14ac:dyDescent="0.2">
      <c r="A11126" t="s">
        <v>15</v>
      </c>
      <c r="B11126" t="s">
        <v>53</v>
      </c>
    </row>
    <row r="11127" spans="1:19" x14ac:dyDescent="0.2">
      <c r="A11127" t="s">
        <v>17</v>
      </c>
    </row>
    <row r="11128" spans="1:19" s="2" customFormat="1" x14ac:dyDescent="0.2">
      <c r="A11128" s="2" t="s">
        <v>18</v>
      </c>
      <c r="B11128" s="2" t="s">
        <v>19</v>
      </c>
      <c r="C11128" s="2" t="s">
        <v>6</v>
      </c>
      <c r="D11128" s="2" t="s">
        <v>15</v>
      </c>
      <c r="E11128" s="2" t="s">
        <v>20</v>
      </c>
      <c r="F11128" s="2" t="s">
        <v>13</v>
      </c>
      <c r="G11128" s="2" t="s">
        <v>21</v>
      </c>
      <c r="H11128" s="2" t="s">
        <v>9</v>
      </c>
      <c r="I11128" s="2" t="s">
        <v>4</v>
      </c>
      <c r="J11128" s="2" t="s">
        <v>1925</v>
      </c>
      <c r="K11128" s="2" t="s">
        <v>1998</v>
      </c>
      <c r="L11128" s="2" t="s">
        <v>2002</v>
      </c>
      <c r="M11128" s="2" t="s">
        <v>2001</v>
      </c>
      <c r="O11128" s="2" t="s">
        <v>2000</v>
      </c>
      <c r="P11128" s="2" t="s">
        <v>2004</v>
      </c>
      <c r="Q11128" s="2" t="s">
        <v>1502</v>
      </c>
      <c r="R11128" s="2" t="s">
        <v>2005</v>
      </c>
      <c r="S11128" s="2" t="s">
        <v>2006</v>
      </c>
    </row>
    <row r="11129" spans="1:19" x14ac:dyDescent="0.2">
      <c r="A11129" t="s">
        <v>335</v>
      </c>
      <c r="B11129">
        <v>3.8502999999999998</v>
      </c>
      <c r="D11129" t="s">
        <v>30</v>
      </c>
      <c r="E11129" t="s">
        <v>336</v>
      </c>
      <c r="F11129" t="s">
        <v>27</v>
      </c>
      <c r="G11129">
        <v>0</v>
      </c>
      <c r="I11129" t="s">
        <v>337</v>
      </c>
    </row>
    <row r="11130" spans="1:19" x14ac:dyDescent="0.2">
      <c r="A11130" t="s">
        <v>29</v>
      </c>
      <c r="B11130">
        <v>0.25026999999999999</v>
      </c>
      <c r="D11130" t="s">
        <v>30</v>
      </c>
      <c r="E11130" t="s">
        <v>31</v>
      </c>
      <c r="F11130" t="s">
        <v>27</v>
      </c>
      <c r="G11130">
        <v>0</v>
      </c>
      <c r="I11130" t="s">
        <v>338</v>
      </c>
    </row>
    <row r="11131" spans="1:19" x14ac:dyDescent="0.2">
      <c r="A11131" t="s">
        <v>1459</v>
      </c>
      <c r="B11131">
        <v>1</v>
      </c>
      <c r="C11131" t="str">
        <f>B11121</f>
        <v>BT</v>
      </c>
      <c r="D11131" t="s">
        <v>53</v>
      </c>
      <c r="E11131" t="s">
        <v>339</v>
      </c>
      <c r="F11131" t="s">
        <v>33</v>
      </c>
      <c r="G11131">
        <v>0</v>
      </c>
      <c r="H11131" t="s">
        <v>73</v>
      </c>
      <c r="J11131">
        <f>VLOOKUP(C11131,'extension - production vol'!$B$6:$D$235,3,0)</f>
        <v>0.45900000000000002</v>
      </c>
    </row>
    <row r="11132" spans="1:19" x14ac:dyDescent="0.2">
      <c r="A11132" t="s">
        <v>1439</v>
      </c>
      <c r="B11132">
        <v>6.4265290829504533E-9</v>
      </c>
      <c r="C11132" t="s">
        <v>49</v>
      </c>
      <c r="D11132" t="s">
        <v>15</v>
      </c>
      <c r="F11132" t="s">
        <v>36</v>
      </c>
      <c r="G11132">
        <v>0</v>
      </c>
      <c r="H11132" t="s">
        <v>1439</v>
      </c>
      <c r="I11132" t="s">
        <v>340</v>
      </c>
    </row>
    <row r="11133" spans="1:19" x14ac:dyDescent="0.2">
      <c r="A11133" t="s">
        <v>1440</v>
      </c>
      <c r="B11133">
        <v>7.9051994914169298E-8</v>
      </c>
      <c r="C11133" t="s">
        <v>49</v>
      </c>
      <c r="D11133" t="s">
        <v>15</v>
      </c>
      <c r="F11133" t="s">
        <v>36</v>
      </c>
      <c r="G11133">
        <v>0</v>
      </c>
      <c r="H11133" t="s">
        <v>1440</v>
      </c>
      <c r="I11133" t="s">
        <v>340</v>
      </c>
    </row>
    <row r="11134" spans="1:19" x14ac:dyDescent="0.2">
      <c r="A11134" t="s">
        <v>1441</v>
      </c>
      <c r="B11134">
        <v>4.3905136743696912E-9</v>
      </c>
      <c r="C11134" t="s">
        <v>35</v>
      </c>
      <c r="D11134" t="s">
        <v>15</v>
      </c>
      <c r="F11134" t="s">
        <v>36</v>
      </c>
      <c r="G11134">
        <v>0</v>
      </c>
      <c r="H11134" t="s">
        <v>1441</v>
      </c>
      <c r="I11134" t="s">
        <v>340</v>
      </c>
    </row>
    <row r="11135" spans="1:19" x14ac:dyDescent="0.2">
      <c r="A11135" t="s">
        <v>1442</v>
      </c>
      <c r="B11135">
        <v>1.0521308675626849E-7</v>
      </c>
      <c r="C11135" t="s">
        <v>35</v>
      </c>
      <c r="D11135" t="s">
        <v>15</v>
      </c>
      <c r="F11135" t="s">
        <v>36</v>
      </c>
      <c r="G11135">
        <v>0</v>
      </c>
      <c r="H11135" t="s">
        <v>1442</v>
      </c>
      <c r="I11135" t="s">
        <v>340</v>
      </c>
    </row>
    <row r="11136" spans="1:19" x14ac:dyDescent="0.2">
      <c r="A11136" t="s">
        <v>341</v>
      </c>
      <c r="B11136">
        <v>2.1036182300075951E-7</v>
      </c>
      <c r="C11136" t="s">
        <v>35</v>
      </c>
      <c r="D11136" t="s">
        <v>15</v>
      </c>
      <c r="F11136" t="s">
        <v>36</v>
      </c>
      <c r="G11136">
        <v>0</v>
      </c>
      <c r="H11136" t="s">
        <v>341</v>
      </c>
      <c r="I11136" t="s">
        <v>340</v>
      </c>
    </row>
    <row r="11137" spans="1:9" x14ac:dyDescent="0.2">
      <c r="A11137" t="s">
        <v>342</v>
      </c>
      <c r="B11137">
        <v>2.1036182300075951E-7</v>
      </c>
      <c r="C11137" t="s">
        <v>35</v>
      </c>
      <c r="D11137" t="s">
        <v>15</v>
      </c>
      <c r="F11137" t="s">
        <v>36</v>
      </c>
      <c r="G11137">
        <v>0</v>
      </c>
      <c r="H11137" t="s">
        <v>342</v>
      </c>
      <c r="I11137" t="s">
        <v>340</v>
      </c>
    </row>
    <row r="11138" spans="1:9" x14ac:dyDescent="0.2">
      <c r="A11138" t="s">
        <v>343</v>
      </c>
      <c r="B11138">
        <v>1.161457169463653E-7</v>
      </c>
      <c r="C11138" t="s">
        <v>35</v>
      </c>
      <c r="D11138" t="s">
        <v>15</v>
      </c>
      <c r="F11138" t="s">
        <v>36</v>
      </c>
      <c r="G11138">
        <v>0</v>
      </c>
      <c r="H11138" t="s">
        <v>343</v>
      </c>
      <c r="I11138" t="s">
        <v>340</v>
      </c>
    </row>
    <row r="11139" spans="1:9" x14ac:dyDescent="0.2">
      <c r="A11139" t="s">
        <v>344</v>
      </c>
      <c r="B11139">
        <v>1.161457169463653E-7</v>
      </c>
      <c r="C11139" t="s">
        <v>35</v>
      </c>
      <c r="D11139" t="s">
        <v>15</v>
      </c>
      <c r="F11139" t="s">
        <v>36</v>
      </c>
      <c r="G11139">
        <v>0</v>
      </c>
      <c r="H11139" t="s">
        <v>344</v>
      </c>
      <c r="I11139" t="s">
        <v>340</v>
      </c>
    </row>
    <row r="11140" spans="1:9" x14ac:dyDescent="0.2">
      <c r="A11140" t="s">
        <v>345</v>
      </c>
      <c r="B11140">
        <v>2.1895696433061281E-6</v>
      </c>
      <c r="C11140" t="s">
        <v>35</v>
      </c>
      <c r="D11140" t="s">
        <v>15</v>
      </c>
      <c r="F11140" t="s">
        <v>36</v>
      </c>
      <c r="G11140">
        <v>0</v>
      </c>
      <c r="H11140" t="s">
        <v>345</v>
      </c>
      <c r="I11140" t="s">
        <v>340</v>
      </c>
    </row>
    <row r="11141" spans="1:9" x14ac:dyDescent="0.2">
      <c r="A11141" t="s">
        <v>346</v>
      </c>
      <c r="B11141">
        <v>1.2113722961667671E-6</v>
      </c>
      <c r="C11141" t="s">
        <v>35</v>
      </c>
      <c r="D11141" t="s">
        <v>15</v>
      </c>
      <c r="F11141" t="s">
        <v>36</v>
      </c>
      <c r="G11141">
        <v>0</v>
      </c>
      <c r="H11141" t="s">
        <v>346</v>
      </c>
      <c r="I11141" t="s">
        <v>340</v>
      </c>
    </row>
    <row r="11142" spans="1:9" x14ac:dyDescent="0.2">
      <c r="A11142" t="s">
        <v>347</v>
      </c>
      <c r="B11142">
        <v>1.5412295411323661E-7</v>
      </c>
      <c r="C11142" t="s">
        <v>49</v>
      </c>
      <c r="D11142" t="s">
        <v>15</v>
      </c>
      <c r="F11142" t="s">
        <v>36</v>
      </c>
      <c r="G11142">
        <v>0</v>
      </c>
      <c r="H11142" t="s">
        <v>347</v>
      </c>
      <c r="I11142" t="s">
        <v>340</v>
      </c>
    </row>
    <row r="11143" spans="1:9" x14ac:dyDescent="0.2">
      <c r="A11143" t="s">
        <v>348</v>
      </c>
      <c r="B11143">
        <v>3.281510868019834E-9</v>
      </c>
      <c r="C11143" t="s">
        <v>49</v>
      </c>
      <c r="D11143" t="s">
        <v>15</v>
      </c>
      <c r="F11143" t="s">
        <v>36</v>
      </c>
      <c r="G11143">
        <v>0</v>
      </c>
      <c r="H11143" t="s">
        <v>348</v>
      </c>
      <c r="I11143" t="s">
        <v>340</v>
      </c>
    </row>
    <row r="11144" spans="1:9" x14ac:dyDescent="0.2">
      <c r="A11144" t="s">
        <v>349</v>
      </c>
      <c r="B11144">
        <v>9.554485716244923E-8</v>
      </c>
      <c r="C11144" t="s">
        <v>35</v>
      </c>
      <c r="D11144" t="s">
        <v>15</v>
      </c>
      <c r="F11144" t="s">
        <v>36</v>
      </c>
      <c r="G11144">
        <v>0</v>
      </c>
      <c r="H11144" t="s">
        <v>349</v>
      </c>
      <c r="I11144" t="s">
        <v>340</v>
      </c>
    </row>
    <row r="11145" spans="1:9" x14ac:dyDescent="0.2">
      <c r="A11145" t="s">
        <v>350</v>
      </c>
      <c r="B11145">
        <v>2.2976263270017552E-6</v>
      </c>
      <c r="C11145" t="s">
        <v>35</v>
      </c>
      <c r="D11145" t="s">
        <v>15</v>
      </c>
      <c r="F11145" t="s">
        <v>36</v>
      </c>
      <c r="G11145">
        <v>0</v>
      </c>
      <c r="H11145" t="s">
        <v>350</v>
      </c>
      <c r="I11145" t="s">
        <v>340</v>
      </c>
    </row>
    <row r="11146" spans="1:9" x14ac:dyDescent="0.2">
      <c r="A11146" t="s">
        <v>351</v>
      </c>
      <c r="B11146">
        <v>5.3061518888431617E-8</v>
      </c>
      <c r="C11146" t="s">
        <v>35</v>
      </c>
      <c r="D11146" t="s">
        <v>15</v>
      </c>
      <c r="F11146" t="s">
        <v>36</v>
      </c>
      <c r="G11146">
        <v>0</v>
      </c>
      <c r="H11146" t="s">
        <v>351</v>
      </c>
      <c r="I11146" t="s">
        <v>340</v>
      </c>
    </row>
    <row r="11147" spans="1:9" x14ac:dyDescent="0.2">
      <c r="A11147" t="s">
        <v>352</v>
      </c>
      <c r="B11147">
        <v>1.2739314288326559E-6</v>
      </c>
      <c r="C11147" t="s">
        <v>35</v>
      </c>
      <c r="D11147" t="s">
        <v>15</v>
      </c>
      <c r="F11147" t="s">
        <v>36</v>
      </c>
      <c r="G11147">
        <v>0</v>
      </c>
      <c r="H11147" t="s">
        <v>352</v>
      </c>
      <c r="I11147" t="s">
        <v>340</v>
      </c>
    </row>
    <row r="11148" spans="1:9" x14ac:dyDescent="0.2">
      <c r="A11148" t="s">
        <v>442</v>
      </c>
      <c r="B11148">
        <v>3.7025999999999999E-3</v>
      </c>
      <c r="C11148" t="s">
        <v>42</v>
      </c>
      <c r="D11148" t="s">
        <v>16</v>
      </c>
      <c r="F11148" t="s">
        <v>36</v>
      </c>
      <c r="G11148">
        <v>0</v>
      </c>
      <c r="H11148" t="s">
        <v>443</v>
      </c>
      <c r="I11148" t="s">
        <v>353</v>
      </c>
    </row>
    <row r="11149" spans="1:9" x14ac:dyDescent="0.2">
      <c r="A11149" t="s">
        <v>354</v>
      </c>
      <c r="B11149">
        <v>-3.3322999999999998E-6</v>
      </c>
      <c r="C11149" t="s">
        <v>49</v>
      </c>
      <c r="D11149" t="s">
        <v>250</v>
      </c>
      <c r="F11149" t="s">
        <v>36</v>
      </c>
      <c r="G11149">
        <v>0</v>
      </c>
      <c r="H11149" t="s">
        <v>355</v>
      </c>
      <c r="I11149" t="s">
        <v>353</v>
      </c>
    </row>
    <row r="11151" spans="1:9" s="2" customFormat="1" x14ac:dyDescent="0.2">
      <c r="A11151" s="2" t="s">
        <v>2</v>
      </c>
      <c r="B11151" s="2" t="s">
        <v>1460</v>
      </c>
    </row>
    <row r="11152" spans="1:9" x14ac:dyDescent="0.2">
      <c r="A11152" t="s">
        <v>4</v>
      </c>
      <c r="B11152" t="s">
        <v>404</v>
      </c>
    </row>
    <row r="11153" spans="1:19" x14ac:dyDescent="0.2">
      <c r="A11153" t="s">
        <v>6</v>
      </c>
      <c r="B11153" t="s">
        <v>1715</v>
      </c>
    </row>
    <row r="11154" spans="1:19" x14ac:dyDescent="0.2">
      <c r="A11154" t="s">
        <v>8</v>
      </c>
      <c r="B11154">
        <v>1</v>
      </c>
    </row>
    <row r="11155" spans="1:19" x14ac:dyDescent="0.2">
      <c r="A11155" t="s">
        <v>9</v>
      </c>
      <c r="B11155" t="s">
        <v>73</v>
      </c>
    </row>
    <row r="11156" spans="1:19" x14ac:dyDescent="0.2">
      <c r="A11156" t="s">
        <v>11</v>
      </c>
      <c r="B11156" t="s">
        <v>12</v>
      </c>
    </row>
    <row r="11157" spans="1:19" x14ac:dyDescent="0.2">
      <c r="A11157" t="s">
        <v>13</v>
      </c>
      <c r="B11157" t="s">
        <v>14</v>
      </c>
    </row>
    <row r="11158" spans="1:19" x14ac:dyDescent="0.2">
      <c r="A11158" t="s">
        <v>15</v>
      </c>
      <c r="B11158" t="s">
        <v>53</v>
      </c>
    </row>
    <row r="11159" spans="1:19" x14ac:dyDescent="0.2">
      <c r="A11159" t="s">
        <v>17</v>
      </c>
    </row>
    <row r="11160" spans="1:19" s="2" customFormat="1" x14ac:dyDescent="0.2">
      <c r="A11160" s="2" t="s">
        <v>18</v>
      </c>
      <c r="B11160" s="2" t="s">
        <v>19</v>
      </c>
      <c r="C11160" s="2" t="s">
        <v>6</v>
      </c>
      <c r="D11160" s="2" t="s">
        <v>15</v>
      </c>
      <c r="E11160" s="2" t="s">
        <v>20</v>
      </c>
      <c r="F11160" s="2" t="s">
        <v>13</v>
      </c>
      <c r="G11160" s="2" t="s">
        <v>21</v>
      </c>
      <c r="H11160" s="2" t="s">
        <v>9</v>
      </c>
      <c r="I11160" s="2" t="s">
        <v>4</v>
      </c>
      <c r="J11160" s="2" t="s">
        <v>1925</v>
      </c>
      <c r="K11160" s="2" t="s">
        <v>1998</v>
      </c>
      <c r="L11160" s="2" t="s">
        <v>2002</v>
      </c>
      <c r="M11160" s="2" t="s">
        <v>2001</v>
      </c>
      <c r="O11160" s="2" t="s">
        <v>2000</v>
      </c>
      <c r="P11160" s="2" t="s">
        <v>2004</v>
      </c>
      <c r="Q11160" s="2" t="s">
        <v>1502</v>
      </c>
      <c r="R11160" s="2" t="s">
        <v>2005</v>
      </c>
      <c r="S11160" s="2" t="s">
        <v>2006</v>
      </c>
    </row>
    <row r="11161" spans="1:19" x14ac:dyDescent="0.2">
      <c r="A11161" t="s">
        <v>335</v>
      </c>
      <c r="B11161">
        <v>3.8502999999999998</v>
      </c>
      <c r="D11161" t="s">
        <v>30</v>
      </c>
      <c r="E11161" t="s">
        <v>336</v>
      </c>
      <c r="F11161" t="s">
        <v>27</v>
      </c>
      <c r="G11161">
        <v>0</v>
      </c>
      <c r="I11161" t="s">
        <v>337</v>
      </c>
    </row>
    <row r="11162" spans="1:19" x14ac:dyDescent="0.2">
      <c r="A11162" t="s">
        <v>29</v>
      </c>
      <c r="B11162">
        <v>0.25026999999999999</v>
      </c>
      <c r="D11162" t="s">
        <v>30</v>
      </c>
      <c r="E11162" t="s">
        <v>31</v>
      </c>
      <c r="F11162" t="s">
        <v>27</v>
      </c>
      <c r="G11162">
        <v>0</v>
      </c>
      <c r="I11162" t="s">
        <v>338</v>
      </c>
    </row>
    <row r="11163" spans="1:19" x14ac:dyDescent="0.2">
      <c r="A11163" t="s">
        <v>1460</v>
      </c>
      <c r="B11163">
        <v>1</v>
      </c>
      <c r="C11163" t="str">
        <f>B11153</f>
        <v>ID</v>
      </c>
      <c r="D11163" t="s">
        <v>53</v>
      </c>
      <c r="E11163" t="s">
        <v>339</v>
      </c>
      <c r="F11163" t="s">
        <v>33</v>
      </c>
      <c r="G11163">
        <v>0</v>
      </c>
      <c r="H11163" t="s">
        <v>73</v>
      </c>
      <c r="J11163">
        <f>VLOOKUP(C11163,'extension - production vol'!$B$6:$D$235,3,0)</f>
        <v>535</v>
      </c>
    </row>
    <row r="11164" spans="1:19" x14ac:dyDescent="0.2">
      <c r="A11164" t="s">
        <v>1434</v>
      </c>
      <c r="B11164">
        <v>3.3521534714391271E-8</v>
      </c>
      <c r="C11164" t="s">
        <v>49</v>
      </c>
      <c r="D11164" t="s">
        <v>15</v>
      </c>
      <c r="F11164" t="s">
        <v>36</v>
      </c>
      <c r="G11164">
        <v>0</v>
      </c>
      <c r="H11164" t="s">
        <v>1434</v>
      </c>
      <c r="I11164" t="s">
        <v>340</v>
      </c>
    </row>
    <row r="11165" spans="1:19" x14ac:dyDescent="0.2">
      <c r="A11165" t="s">
        <v>1435</v>
      </c>
      <c r="B11165">
        <v>1.7708617649119798E-8</v>
      </c>
      <c r="C11165" t="s">
        <v>49</v>
      </c>
      <c r="D11165" t="s">
        <v>15</v>
      </c>
      <c r="F11165" t="s">
        <v>36</v>
      </c>
      <c r="G11165">
        <v>0</v>
      </c>
      <c r="H11165" t="s">
        <v>1435</v>
      </c>
      <c r="I11165" t="s">
        <v>340</v>
      </c>
    </row>
    <row r="11166" spans="1:19" x14ac:dyDescent="0.2">
      <c r="A11166" t="s">
        <v>1452</v>
      </c>
      <c r="B11166">
        <v>3.0570455872195341E-10</v>
      </c>
      <c r="C11166" t="s">
        <v>35</v>
      </c>
      <c r="D11166" t="s">
        <v>15</v>
      </c>
      <c r="F11166" t="s">
        <v>36</v>
      </c>
      <c r="G11166">
        <v>0</v>
      </c>
      <c r="H11166" t="s">
        <v>1452</v>
      </c>
      <c r="I11166" t="s">
        <v>340</v>
      </c>
    </row>
    <row r="11167" spans="1:19" x14ac:dyDescent="0.2">
      <c r="A11167" t="s">
        <v>1453</v>
      </c>
      <c r="B11167">
        <v>3.7018911407736551E-10</v>
      </c>
      <c r="C11167" t="s">
        <v>35</v>
      </c>
      <c r="D11167" t="s">
        <v>15</v>
      </c>
      <c r="F11167" t="s">
        <v>36</v>
      </c>
      <c r="G11167">
        <v>0</v>
      </c>
      <c r="H11167" t="s">
        <v>1453</v>
      </c>
      <c r="I11167" t="s">
        <v>340</v>
      </c>
    </row>
    <row r="11168" spans="1:19" x14ac:dyDescent="0.2">
      <c r="A11168" t="s">
        <v>1454</v>
      </c>
      <c r="B11168">
        <v>4.824400067330827E-11</v>
      </c>
      <c r="C11168" t="s">
        <v>35</v>
      </c>
      <c r="D11168" t="s">
        <v>15</v>
      </c>
      <c r="F11168" t="s">
        <v>36</v>
      </c>
      <c r="G11168">
        <v>0</v>
      </c>
      <c r="H11168" t="s">
        <v>1454</v>
      </c>
      <c r="I11168" t="s">
        <v>340</v>
      </c>
    </row>
    <row r="11169" spans="1:9" x14ac:dyDescent="0.2">
      <c r="A11169" t="s">
        <v>1455</v>
      </c>
      <c r="B11169">
        <v>9.7920991465625702E-9</v>
      </c>
      <c r="C11169" t="s">
        <v>35</v>
      </c>
      <c r="D11169" t="s">
        <v>15</v>
      </c>
      <c r="F11169" t="s">
        <v>36</v>
      </c>
      <c r="G11169">
        <v>0</v>
      </c>
      <c r="H11169" t="s">
        <v>1455</v>
      </c>
      <c r="I11169" t="s">
        <v>340</v>
      </c>
    </row>
    <row r="11170" spans="1:9" x14ac:dyDescent="0.2">
      <c r="A11170" t="s">
        <v>1456</v>
      </c>
      <c r="B11170">
        <v>5.1826475970831156E-9</v>
      </c>
      <c r="C11170" t="s">
        <v>35</v>
      </c>
      <c r="D11170" t="s">
        <v>15</v>
      </c>
      <c r="F11170" t="s">
        <v>36</v>
      </c>
      <c r="G11170">
        <v>0</v>
      </c>
      <c r="H11170" t="s">
        <v>1456</v>
      </c>
      <c r="I11170" t="s">
        <v>340</v>
      </c>
    </row>
    <row r="11171" spans="1:9" x14ac:dyDescent="0.2">
      <c r="A11171" t="s">
        <v>1461</v>
      </c>
      <c r="B11171">
        <v>5.3404337904433668E-9</v>
      </c>
      <c r="C11171" t="s">
        <v>49</v>
      </c>
      <c r="D11171" t="s">
        <v>15</v>
      </c>
      <c r="F11171" t="s">
        <v>36</v>
      </c>
      <c r="G11171">
        <v>0</v>
      </c>
      <c r="H11171" t="s">
        <v>1461</v>
      </c>
      <c r="I11171" t="s">
        <v>340</v>
      </c>
    </row>
    <row r="11172" spans="1:9" x14ac:dyDescent="0.2">
      <c r="A11172" t="s">
        <v>1457</v>
      </c>
      <c r="B11172">
        <v>6.2434324500307844E-8</v>
      </c>
      <c r="C11172" t="s">
        <v>49</v>
      </c>
      <c r="D11172" t="s">
        <v>15</v>
      </c>
      <c r="F11172" t="s">
        <v>36</v>
      </c>
      <c r="G11172">
        <v>0</v>
      </c>
      <c r="H11172" t="s">
        <v>1457</v>
      </c>
      <c r="I11172" t="s">
        <v>340</v>
      </c>
    </row>
    <row r="11173" spans="1:9" x14ac:dyDescent="0.2">
      <c r="A11173" t="s">
        <v>1462</v>
      </c>
      <c r="B11173">
        <v>1.9816111689228142E-9</v>
      </c>
      <c r="C11173" t="s">
        <v>49</v>
      </c>
      <c r="D11173" t="s">
        <v>15</v>
      </c>
      <c r="F11173" t="s">
        <v>36</v>
      </c>
      <c r="G11173">
        <v>0</v>
      </c>
      <c r="H11173" t="s">
        <v>1462</v>
      </c>
      <c r="I11173" t="s">
        <v>340</v>
      </c>
    </row>
    <row r="11174" spans="1:9" x14ac:dyDescent="0.2">
      <c r="A11174" t="s">
        <v>1458</v>
      </c>
      <c r="B11174">
        <v>3.3001000093019847E-8</v>
      </c>
      <c r="C11174" t="s">
        <v>49</v>
      </c>
      <c r="D11174" t="s">
        <v>15</v>
      </c>
      <c r="F11174" t="s">
        <v>36</v>
      </c>
      <c r="G11174">
        <v>0</v>
      </c>
      <c r="H11174" t="s">
        <v>1458</v>
      </c>
      <c r="I11174" t="s">
        <v>340</v>
      </c>
    </row>
    <row r="11175" spans="1:9" x14ac:dyDescent="0.2">
      <c r="A11175" t="s">
        <v>442</v>
      </c>
      <c r="B11175">
        <v>3.7025999999999999E-3</v>
      </c>
      <c r="C11175" t="s">
        <v>42</v>
      </c>
      <c r="D11175" t="s">
        <v>16</v>
      </c>
      <c r="F11175" t="s">
        <v>36</v>
      </c>
      <c r="G11175">
        <v>0</v>
      </c>
      <c r="H11175" t="s">
        <v>443</v>
      </c>
      <c r="I11175" t="s">
        <v>353</v>
      </c>
    </row>
    <row r="11176" spans="1:9" x14ac:dyDescent="0.2">
      <c r="A11176" t="s">
        <v>354</v>
      </c>
      <c r="B11176">
        <v>-3.3322999999999998E-6</v>
      </c>
      <c r="C11176" t="s">
        <v>49</v>
      </c>
      <c r="D11176" t="s">
        <v>250</v>
      </c>
      <c r="F11176" t="s">
        <v>36</v>
      </c>
      <c r="G11176">
        <v>0</v>
      </c>
      <c r="H11176" t="s">
        <v>355</v>
      </c>
      <c r="I11176" t="s">
        <v>353</v>
      </c>
    </row>
    <row r="11178" spans="1:9" s="2" customFormat="1" x14ac:dyDescent="0.2">
      <c r="A11178" s="2" t="s">
        <v>2</v>
      </c>
      <c r="B11178" s="2" t="s">
        <v>332</v>
      </c>
    </row>
    <row r="11179" spans="1:9" x14ac:dyDescent="0.2">
      <c r="A11179" t="s">
        <v>4</v>
      </c>
      <c r="B11179" t="s">
        <v>356</v>
      </c>
    </row>
    <row r="11180" spans="1:9" x14ac:dyDescent="0.2">
      <c r="A11180" t="s">
        <v>6</v>
      </c>
      <c r="B11180" t="s">
        <v>1715</v>
      </c>
    </row>
    <row r="11181" spans="1:9" x14ac:dyDescent="0.2">
      <c r="A11181" t="s">
        <v>8</v>
      </c>
      <c r="B11181">
        <v>1</v>
      </c>
    </row>
    <row r="11182" spans="1:9" x14ac:dyDescent="0.2">
      <c r="A11182" t="s">
        <v>9</v>
      </c>
      <c r="B11182" t="s">
        <v>73</v>
      </c>
    </row>
    <row r="11183" spans="1:9" x14ac:dyDescent="0.2">
      <c r="A11183" t="s">
        <v>11</v>
      </c>
      <c r="B11183" t="s">
        <v>12</v>
      </c>
    </row>
    <row r="11184" spans="1:9" x14ac:dyDescent="0.2">
      <c r="A11184" t="s">
        <v>13</v>
      </c>
      <c r="B11184" t="s">
        <v>14</v>
      </c>
    </row>
    <row r="11185" spans="1:22" x14ac:dyDescent="0.2">
      <c r="A11185" t="s">
        <v>15</v>
      </c>
      <c r="B11185" t="s">
        <v>53</v>
      </c>
    </row>
    <row r="11186" spans="1:22" x14ac:dyDescent="0.2">
      <c r="A11186" t="s">
        <v>17</v>
      </c>
    </row>
    <row r="11187" spans="1:22" s="2" customFormat="1" x14ac:dyDescent="0.2">
      <c r="A11187" s="2" t="s">
        <v>18</v>
      </c>
      <c r="B11187" s="2" t="s">
        <v>19</v>
      </c>
      <c r="C11187" s="2" t="s">
        <v>6</v>
      </c>
      <c r="D11187" s="2" t="s">
        <v>15</v>
      </c>
      <c r="E11187" s="2" t="s">
        <v>20</v>
      </c>
      <c r="F11187" s="2" t="s">
        <v>13</v>
      </c>
      <c r="G11187" s="2" t="s">
        <v>21</v>
      </c>
      <c r="H11187" s="2" t="s">
        <v>22</v>
      </c>
      <c r="I11187" s="2" t="s">
        <v>23</v>
      </c>
      <c r="J11187" s="2" t="s">
        <v>4</v>
      </c>
      <c r="K11187" s="2" t="s">
        <v>24</v>
      </c>
      <c r="L11187" s="2" t="s">
        <v>9</v>
      </c>
      <c r="M11187" s="2" t="s">
        <v>1998</v>
      </c>
      <c r="O11187" s="2" t="s">
        <v>2002</v>
      </c>
      <c r="P11187" s="2" t="s">
        <v>2003</v>
      </c>
      <c r="Q11187" s="2" t="s">
        <v>2001</v>
      </c>
      <c r="R11187" s="2" t="s">
        <v>2000</v>
      </c>
      <c r="S11187" s="2" t="s">
        <v>2004</v>
      </c>
      <c r="T11187" s="2" t="s">
        <v>1502</v>
      </c>
      <c r="U11187" s="2" t="s">
        <v>2005</v>
      </c>
      <c r="V11187" s="2" t="s">
        <v>2006</v>
      </c>
    </row>
    <row r="11188" spans="1:22" x14ac:dyDescent="0.2">
      <c r="A11188" t="s">
        <v>335</v>
      </c>
      <c r="B11188">
        <v>3.8502999999999998</v>
      </c>
      <c r="D11188" t="s">
        <v>30</v>
      </c>
      <c r="E11188" t="s">
        <v>336</v>
      </c>
      <c r="F11188" t="s">
        <v>27</v>
      </c>
      <c r="G11188">
        <v>2</v>
      </c>
      <c r="H11188">
        <v>1.348151067341848</v>
      </c>
      <c r="I11188">
        <v>4.3409845976280087E-2</v>
      </c>
      <c r="J11188" t="s">
        <v>337</v>
      </c>
    </row>
    <row r="11189" spans="1:22" x14ac:dyDescent="0.2">
      <c r="A11189" t="s">
        <v>29</v>
      </c>
      <c r="B11189">
        <v>0.25026999999999999</v>
      </c>
      <c r="D11189" t="s">
        <v>30</v>
      </c>
      <c r="E11189" t="s">
        <v>31</v>
      </c>
      <c r="F11189" t="s">
        <v>27</v>
      </c>
      <c r="G11189">
        <v>2</v>
      </c>
      <c r="H11189">
        <v>-1.385214943900327</v>
      </c>
      <c r="I11189">
        <v>2.439508208471609E-2</v>
      </c>
      <c r="J11189" t="s">
        <v>358</v>
      </c>
    </row>
    <row r="11190" spans="1:22" x14ac:dyDescent="0.2">
      <c r="A11190" t="s">
        <v>332</v>
      </c>
      <c r="B11190">
        <v>1</v>
      </c>
      <c r="C11190" t="str">
        <f>B11180</f>
        <v>ID</v>
      </c>
      <c r="D11190" t="s">
        <v>53</v>
      </c>
      <c r="E11190" t="s">
        <v>339</v>
      </c>
      <c r="F11190" t="s">
        <v>33</v>
      </c>
      <c r="G11190">
        <v>0</v>
      </c>
      <c r="H11190">
        <v>1</v>
      </c>
      <c r="L11190" t="s">
        <v>73</v>
      </c>
      <c r="M11190">
        <f>VLOOKUP(C11190,'extension - production vol'!$B$6:$D$235,3,0)</f>
        <v>535</v>
      </c>
    </row>
    <row r="11191" spans="1:22" x14ac:dyDescent="0.2">
      <c r="A11191" t="s">
        <v>1434</v>
      </c>
      <c r="B11191">
        <v>9.5377999999999999E-9</v>
      </c>
      <c r="C11191" t="s">
        <v>49</v>
      </c>
      <c r="D11191" t="s">
        <v>15</v>
      </c>
      <c r="F11191" t="s">
        <v>36</v>
      </c>
      <c r="G11191">
        <v>2</v>
      </c>
      <c r="H11191">
        <v>-18.46800298604678</v>
      </c>
      <c r="I11191">
        <v>9.798894162072011E-2</v>
      </c>
      <c r="J11191" t="s">
        <v>340</v>
      </c>
      <c r="L11191" t="s">
        <v>1434</v>
      </c>
    </row>
    <row r="11192" spans="1:22" x14ac:dyDescent="0.2">
      <c r="A11192" t="s">
        <v>1435</v>
      </c>
      <c r="B11192">
        <v>5.0512999999999997E-9</v>
      </c>
      <c r="C11192" t="s">
        <v>49</v>
      </c>
      <c r="D11192" t="s">
        <v>15</v>
      </c>
      <c r="F11192" t="s">
        <v>36</v>
      </c>
      <c r="G11192">
        <v>2</v>
      </c>
      <c r="H11192">
        <v>-19.10362020104489</v>
      </c>
      <c r="I11192">
        <v>9.798894162072011E-2</v>
      </c>
      <c r="J11192" t="s">
        <v>340</v>
      </c>
      <c r="L11192" t="s">
        <v>1435</v>
      </c>
    </row>
    <row r="11193" spans="1:22" x14ac:dyDescent="0.2">
      <c r="A11193" t="s">
        <v>1439</v>
      </c>
      <c r="B11193">
        <v>2.7893999999999999E-9</v>
      </c>
      <c r="C11193" t="s">
        <v>49</v>
      </c>
      <c r="D11193" t="s">
        <v>15</v>
      </c>
      <c r="F11193" t="s">
        <v>36</v>
      </c>
      <c r="G11193">
        <v>2</v>
      </c>
      <c r="H11193">
        <v>-19.697439318003951</v>
      </c>
      <c r="I11193">
        <v>9.798894162072011E-2</v>
      </c>
      <c r="J11193" t="s">
        <v>340</v>
      </c>
      <c r="L11193" t="s">
        <v>1439</v>
      </c>
    </row>
    <row r="11194" spans="1:22" x14ac:dyDescent="0.2">
      <c r="A11194" t="s">
        <v>1440</v>
      </c>
      <c r="B11194">
        <v>5.6277000000000002E-8</v>
      </c>
      <c r="C11194" t="s">
        <v>49</v>
      </c>
      <c r="D11194" t="s">
        <v>15</v>
      </c>
      <c r="F11194" t="s">
        <v>36</v>
      </c>
      <c r="G11194">
        <v>2</v>
      </c>
      <c r="H11194">
        <v>-16.692979911025031</v>
      </c>
      <c r="I11194">
        <v>9.798894162072011E-2</v>
      </c>
      <c r="J11194" t="s">
        <v>340</v>
      </c>
      <c r="L11194" t="s">
        <v>1440</v>
      </c>
    </row>
    <row r="11195" spans="1:22" x14ac:dyDescent="0.2">
      <c r="A11195" t="s">
        <v>1441</v>
      </c>
      <c r="B11195">
        <v>4.4043E-10</v>
      </c>
      <c r="C11195" t="s">
        <v>35</v>
      </c>
      <c r="D11195" t="s">
        <v>15</v>
      </c>
      <c r="F11195" t="s">
        <v>36</v>
      </c>
      <c r="G11195">
        <v>2</v>
      </c>
      <c r="H11195">
        <v>-21.54326959350907</v>
      </c>
      <c r="I11195">
        <v>9.798894162072011E-2</v>
      </c>
      <c r="J11195" t="s">
        <v>340</v>
      </c>
      <c r="L11195" t="s">
        <v>1441</v>
      </c>
    </row>
    <row r="11196" spans="1:22" x14ac:dyDescent="0.2">
      <c r="A11196" t="s">
        <v>1442</v>
      </c>
      <c r="B11196">
        <v>7.3404E-9</v>
      </c>
      <c r="C11196" t="s">
        <v>35</v>
      </c>
      <c r="D11196" t="s">
        <v>15</v>
      </c>
      <c r="F11196" t="s">
        <v>36</v>
      </c>
      <c r="G11196">
        <v>2</v>
      </c>
      <c r="H11196">
        <v>-18.729872499892029</v>
      </c>
      <c r="I11196">
        <v>9.798894162072011E-2</v>
      </c>
      <c r="J11196" t="s">
        <v>340</v>
      </c>
      <c r="L11196" t="s">
        <v>1442</v>
      </c>
    </row>
    <row r="11197" spans="1:22" x14ac:dyDescent="0.2">
      <c r="A11197" t="s">
        <v>1452</v>
      </c>
      <c r="B11197">
        <v>3.8934000000000002E-10</v>
      </c>
      <c r="C11197" t="s">
        <v>35</v>
      </c>
      <c r="D11197" t="s">
        <v>15</v>
      </c>
      <c r="F11197" t="s">
        <v>36</v>
      </c>
      <c r="G11197">
        <v>2</v>
      </c>
      <c r="H11197">
        <v>-21.666568118067421</v>
      </c>
      <c r="I11197">
        <v>9.798894162072011E-2</v>
      </c>
      <c r="J11197" t="s">
        <v>340</v>
      </c>
      <c r="L11197" t="s">
        <v>1452</v>
      </c>
    </row>
    <row r="11198" spans="1:22" x14ac:dyDescent="0.2">
      <c r="A11198" t="s">
        <v>1453</v>
      </c>
      <c r="B11198">
        <v>4.7130000000000002E-10</v>
      </c>
      <c r="C11198" t="s">
        <v>35</v>
      </c>
      <c r="D11198" t="s">
        <v>15</v>
      </c>
      <c r="F11198" t="s">
        <v>36</v>
      </c>
      <c r="G11198">
        <v>2</v>
      </c>
      <c r="H11198">
        <v>-21.47552628199886</v>
      </c>
      <c r="I11198">
        <v>9.798894162072011E-2</v>
      </c>
      <c r="J11198" t="s">
        <v>340</v>
      </c>
      <c r="L11198" t="s">
        <v>1453</v>
      </c>
    </row>
    <row r="11199" spans="1:22" x14ac:dyDescent="0.2">
      <c r="A11199" t="s">
        <v>1454</v>
      </c>
      <c r="B11199">
        <v>6.1474000000000004E-11</v>
      </c>
      <c r="C11199" t="s">
        <v>35</v>
      </c>
      <c r="D11199" t="s">
        <v>15</v>
      </c>
      <c r="F11199" t="s">
        <v>36</v>
      </c>
      <c r="G11199">
        <v>2</v>
      </c>
      <c r="H11199">
        <v>-23.51240679473371</v>
      </c>
      <c r="I11199">
        <v>9.798894162072011E-2</v>
      </c>
      <c r="J11199" t="s">
        <v>340</v>
      </c>
      <c r="L11199" t="s">
        <v>1454</v>
      </c>
    </row>
    <row r="11200" spans="1:22" x14ac:dyDescent="0.2">
      <c r="A11200" t="s">
        <v>1455</v>
      </c>
      <c r="B11200">
        <v>1.2458999999999999E-8</v>
      </c>
      <c r="C11200" t="s">
        <v>35</v>
      </c>
      <c r="D11200" t="s">
        <v>15</v>
      </c>
      <c r="F11200" t="s">
        <v>36</v>
      </c>
      <c r="G11200">
        <v>2</v>
      </c>
      <c r="H11200">
        <v>-18.20082258362968</v>
      </c>
      <c r="I11200">
        <v>9.798894162072011E-2</v>
      </c>
      <c r="J11200" t="s">
        <v>340</v>
      </c>
      <c r="L11200" t="s">
        <v>1455</v>
      </c>
    </row>
    <row r="11201" spans="1:12" x14ac:dyDescent="0.2">
      <c r="A11201" t="s">
        <v>1456</v>
      </c>
      <c r="B11201">
        <v>6.5981999999999998E-9</v>
      </c>
      <c r="C11201" t="s">
        <v>35</v>
      </c>
      <c r="D11201" t="s">
        <v>15</v>
      </c>
      <c r="F11201" t="s">
        <v>36</v>
      </c>
      <c r="G11201">
        <v>2</v>
      </c>
      <c r="H11201">
        <v>-18.836468952383601</v>
      </c>
      <c r="I11201">
        <v>9.798894162072011E-2</v>
      </c>
      <c r="J11201" t="s">
        <v>340</v>
      </c>
      <c r="L11201" t="s">
        <v>1456</v>
      </c>
    </row>
    <row r="11202" spans="1:12" x14ac:dyDescent="0.2">
      <c r="A11202" t="s">
        <v>1461</v>
      </c>
      <c r="B11202">
        <v>1.0666E-9</v>
      </c>
      <c r="C11202" t="s">
        <v>49</v>
      </c>
      <c r="D11202" t="s">
        <v>15</v>
      </c>
      <c r="F11202" t="s">
        <v>36</v>
      </c>
      <c r="G11202">
        <v>2</v>
      </c>
      <c r="H11202">
        <v>-20.658789817762049</v>
      </c>
      <c r="I11202">
        <v>9.798894162072011E-2</v>
      </c>
      <c r="J11202" t="s">
        <v>340</v>
      </c>
      <c r="L11202" t="s">
        <v>1461</v>
      </c>
    </row>
    <row r="11203" spans="1:12" x14ac:dyDescent="0.2">
      <c r="A11203" t="s">
        <v>1457</v>
      </c>
      <c r="B11203">
        <v>1.7777000000000001E-8</v>
      </c>
      <c r="C11203" t="s">
        <v>49</v>
      </c>
      <c r="D11203" t="s">
        <v>15</v>
      </c>
      <c r="F11203" t="s">
        <v>36</v>
      </c>
      <c r="G11203">
        <v>2</v>
      </c>
      <c r="H11203">
        <v>-17.845360350005858</v>
      </c>
      <c r="I11203">
        <v>9.798894162072011E-2</v>
      </c>
      <c r="J11203" t="s">
        <v>340</v>
      </c>
      <c r="L11203" t="s">
        <v>1457</v>
      </c>
    </row>
    <row r="11204" spans="1:12" x14ac:dyDescent="0.2">
      <c r="A11204" t="s">
        <v>1462</v>
      </c>
      <c r="B11204">
        <v>5.6487000000000004E-10</v>
      </c>
      <c r="C11204" t="s">
        <v>49</v>
      </c>
      <c r="D11204" t="s">
        <v>15</v>
      </c>
      <c r="F11204" t="s">
        <v>36</v>
      </c>
      <c r="G11204">
        <v>2</v>
      </c>
      <c r="H11204">
        <v>-21.294425499752101</v>
      </c>
      <c r="I11204">
        <v>9.798894162072011E-2</v>
      </c>
      <c r="J11204" t="s">
        <v>340</v>
      </c>
      <c r="L11204" t="s">
        <v>1462</v>
      </c>
    </row>
    <row r="11205" spans="1:12" x14ac:dyDescent="0.2">
      <c r="A11205" t="s">
        <v>1458</v>
      </c>
      <c r="B11205">
        <v>9.4146000000000001E-9</v>
      </c>
      <c r="C11205" t="s">
        <v>49</v>
      </c>
      <c r="D11205" t="s">
        <v>15</v>
      </c>
      <c r="F11205" t="s">
        <v>36</v>
      </c>
      <c r="G11205">
        <v>2</v>
      </c>
      <c r="H11205">
        <v>-18.48100416113547</v>
      </c>
      <c r="I11205">
        <v>9.798894162072011E-2</v>
      </c>
      <c r="J11205" t="s">
        <v>340</v>
      </c>
      <c r="L11205" t="s">
        <v>1458</v>
      </c>
    </row>
    <row r="11206" spans="1:12" x14ac:dyDescent="0.2">
      <c r="A11206" t="s">
        <v>341</v>
      </c>
      <c r="B11206">
        <v>2.3616999999999999E-8</v>
      </c>
      <c r="C11206" t="s">
        <v>359</v>
      </c>
      <c r="D11206" t="s">
        <v>15</v>
      </c>
      <c r="F11206" t="s">
        <v>36</v>
      </c>
      <c r="G11206">
        <v>2</v>
      </c>
      <c r="H11206">
        <v>-17.561299045251399</v>
      </c>
      <c r="I11206">
        <v>9.798894162072011E-2</v>
      </c>
      <c r="J11206" t="s">
        <v>340</v>
      </c>
      <c r="L11206" t="s">
        <v>341</v>
      </c>
    </row>
    <row r="11207" spans="1:12" x14ac:dyDescent="0.2">
      <c r="A11207" t="s">
        <v>342</v>
      </c>
      <c r="B11207">
        <v>2.3616999999999999E-8</v>
      </c>
      <c r="C11207" t="s">
        <v>359</v>
      </c>
      <c r="D11207" t="s">
        <v>15</v>
      </c>
      <c r="F11207" t="s">
        <v>36</v>
      </c>
      <c r="G11207">
        <v>2</v>
      </c>
      <c r="H11207">
        <v>-17.561299045251399</v>
      </c>
      <c r="I11207">
        <v>9.798894162072011E-2</v>
      </c>
      <c r="J11207" t="s">
        <v>340</v>
      </c>
      <c r="L11207" t="s">
        <v>342</v>
      </c>
    </row>
    <row r="11208" spans="1:12" x14ac:dyDescent="0.2">
      <c r="A11208" t="s">
        <v>343</v>
      </c>
      <c r="B11208">
        <v>1.2508E-8</v>
      </c>
      <c r="C11208" t="s">
        <v>359</v>
      </c>
      <c r="D11208" t="s">
        <v>15</v>
      </c>
      <c r="F11208" t="s">
        <v>36</v>
      </c>
      <c r="G11208">
        <v>2</v>
      </c>
      <c r="H11208">
        <v>-18.196897397350821</v>
      </c>
      <c r="I11208">
        <v>9.798894162072011E-2</v>
      </c>
      <c r="J11208" t="s">
        <v>340</v>
      </c>
      <c r="L11208" t="s">
        <v>343</v>
      </c>
    </row>
    <row r="11209" spans="1:12" x14ac:dyDescent="0.2">
      <c r="A11209" t="s">
        <v>344</v>
      </c>
      <c r="B11209">
        <v>1.2508E-8</v>
      </c>
      <c r="C11209" t="s">
        <v>359</v>
      </c>
      <c r="D11209" t="s">
        <v>15</v>
      </c>
      <c r="F11209" t="s">
        <v>36</v>
      </c>
      <c r="G11209">
        <v>2</v>
      </c>
      <c r="H11209">
        <v>-18.196897397350821</v>
      </c>
      <c r="I11209">
        <v>9.798894162072011E-2</v>
      </c>
      <c r="J11209" t="s">
        <v>340</v>
      </c>
      <c r="L11209" t="s">
        <v>344</v>
      </c>
    </row>
    <row r="11210" spans="1:12" x14ac:dyDescent="0.2">
      <c r="A11210" t="s">
        <v>345</v>
      </c>
      <c r="B11210">
        <v>2.4797999999999997E-7</v>
      </c>
      <c r="C11210" t="s">
        <v>359</v>
      </c>
      <c r="D11210" t="s">
        <v>15</v>
      </c>
      <c r="F11210" t="s">
        <v>36</v>
      </c>
      <c r="G11210">
        <v>2</v>
      </c>
      <c r="H11210">
        <v>-15.20991773919472</v>
      </c>
      <c r="I11210">
        <v>9.798894162072011E-2</v>
      </c>
      <c r="J11210" t="s">
        <v>340</v>
      </c>
      <c r="L11210" t="s">
        <v>345</v>
      </c>
    </row>
    <row r="11211" spans="1:12" x14ac:dyDescent="0.2">
      <c r="A11211" t="s">
        <v>346</v>
      </c>
      <c r="B11211">
        <v>1.3133E-7</v>
      </c>
      <c r="C11211" t="s">
        <v>359</v>
      </c>
      <c r="D11211" t="s">
        <v>15</v>
      </c>
      <c r="F11211" t="s">
        <v>36</v>
      </c>
      <c r="G11211">
        <v>2</v>
      </c>
      <c r="H11211">
        <v>-15.845552597349339</v>
      </c>
      <c r="I11211">
        <v>9.798894162072011E-2</v>
      </c>
      <c r="J11211" t="s">
        <v>340</v>
      </c>
      <c r="L11211" t="s">
        <v>346</v>
      </c>
    </row>
    <row r="11212" spans="1:12" x14ac:dyDescent="0.2">
      <c r="A11212" t="s">
        <v>347</v>
      </c>
      <c r="B11212">
        <v>4.6489E-8</v>
      </c>
      <c r="C11212" t="s">
        <v>49</v>
      </c>
      <c r="D11212" t="s">
        <v>15</v>
      </c>
      <c r="F11212" t="s">
        <v>36</v>
      </c>
      <c r="G11212">
        <v>2</v>
      </c>
      <c r="H11212">
        <v>-16.884050111477411</v>
      </c>
      <c r="I11212">
        <v>9.798894162072011E-2</v>
      </c>
      <c r="J11212" t="s">
        <v>340</v>
      </c>
      <c r="L11212" t="s">
        <v>347</v>
      </c>
    </row>
    <row r="11213" spans="1:12" x14ac:dyDescent="0.2">
      <c r="A11213" t="s">
        <v>348</v>
      </c>
      <c r="B11213">
        <v>3.3766000000000001E-9</v>
      </c>
      <c r="C11213" t="s">
        <v>49</v>
      </c>
      <c r="D11213" t="s">
        <v>15</v>
      </c>
      <c r="F11213" t="s">
        <v>36</v>
      </c>
      <c r="G11213">
        <v>2</v>
      </c>
      <c r="H11213">
        <v>-19.506396550885459</v>
      </c>
      <c r="I11213">
        <v>9.798894162072011E-2</v>
      </c>
      <c r="J11213" t="s">
        <v>340</v>
      </c>
      <c r="L11213" t="s">
        <v>348</v>
      </c>
    </row>
    <row r="11214" spans="1:12" x14ac:dyDescent="0.2">
      <c r="A11214" t="s">
        <v>349</v>
      </c>
      <c r="B11214">
        <v>1.2213E-8</v>
      </c>
      <c r="C11214" t="s">
        <v>359</v>
      </c>
      <c r="D11214" t="s">
        <v>15</v>
      </c>
      <c r="F11214" t="s">
        <v>36</v>
      </c>
      <c r="G11214">
        <v>2</v>
      </c>
      <c r="H11214">
        <v>-18.220764878757461</v>
      </c>
      <c r="I11214">
        <v>9.798894162072011E-2</v>
      </c>
      <c r="J11214" t="s">
        <v>340</v>
      </c>
      <c r="L11214" t="s">
        <v>349</v>
      </c>
    </row>
    <row r="11215" spans="1:12" x14ac:dyDescent="0.2">
      <c r="A11215" t="s">
        <v>350</v>
      </c>
      <c r="B11215">
        <v>2.0354999999999999E-7</v>
      </c>
      <c r="C11215" t="s">
        <v>359</v>
      </c>
      <c r="D11215" t="s">
        <v>15</v>
      </c>
      <c r="F11215" t="s">
        <v>36</v>
      </c>
      <c r="G11215">
        <v>2</v>
      </c>
      <c r="H11215">
        <v>-15.40735416199742</v>
      </c>
      <c r="I11215">
        <v>9.798894162072011E-2</v>
      </c>
      <c r="J11215" t="s">
        <v>340</v>
      </c>
      <c r="L11215" t="s">
        <v>350</v>
      </c>
    </row>
    <row r="11216" spans="1:12" x14ac:dyDescent="0.2">
      <c r="A11216" t="s">
        <v>351</v>
      </c>
      <c r="B11216">
        <v>6.4681999999999996E-9</v>
      </c>
      <c r="C11216" t="s">
        <v>359</v>
      </c>
      <c r="D11216" t="s">
        <v>15</v>
      </c>
      <c r="F11216" t="s">
        <v>36</v>
      </c>
      <c r="G11216">
        <v>2</v>
      </c>
      <c r="H11216">
        <v>-18.856367974250119</v>
      </c>
      <c r="I11216">
        <v>9.798894162072011E-2</v>
      </c>
      <c r="J11216" t="s">
        <v>340</v>
      </c>
      <c r="L11216" t="s">
        <v>351</v>
      </c>
    </row>
    <row r="11217" spans="1:19" x14ac:dyDescent="0.2">
      <c r="A11217" t="s">
        <v>352</v>
      </c>
      <c r="B11217">
        <v>1.078E-7</v>
      </c>
      <c r="C11217" t="s">
        <v>359</v>
      </c>
      <c r="D11217" t="s">
        <v>15</v>
      </c>
      <c r="F11217" t="s">
        <v>36</v>
      </c>
      <c r="G11217">
        <v>2</v>
      </c>
      <c r="H11217">
        <v>-16.042988178471511</v>
      </c>
      <c r="I11217">
        <v>9.798894162072011E-2</v>
      </c>
      <c r="J11217" t="s">
        <v>340</v>
      </c>
      <c r="L11217" t="s">
        <v>352</v>
      </c>
    </row>
    <row r="11218" spans="1:19" x14ac:dyDescent="0.2">
      <c r="A11218" t="s">
        <v>442</v>
      </c>
      <c r="B11218">
        <v>2.0720999999999999E-3</v>
      </c>
      <c r="C11218" t="s">
        <v>42</v>
      </c>
      <c r="D11218" t="s">
        <v>16</v>
      </c>
      <c r="F11218" t="s">
        <v>36</v>
      </c>
      <c r="G11218">
        <v>2</v>
      </c>
      <c r="H11218">
        <v>-6.1791926932012373</v>
      </c>
      <c r="I11218">
        <v>4.3409845976280087E-2</v>
      </c>
      <c r="J11218" t="s">
        <v>353</v>
      </c>
      <c r="L11218" t="s">
        <v>443</v>
      </c>
    </row>
    <row r="11219" spans="1:19" x14ac:dyDescent="0.2">
      <c r="A11219" t="s">
        <v>354</v>
      </c>
      <c r="B11219">
        <v>-1.8648999999999999E-6</v>
      </c>
      <c r="C11219" t="s">
        <v>49</v>
      </c>
      <c r="D11219" t="s">
        <v>250</v>
      </c>
      <c r="F11219" t="s">
        <v>36</v>
      </c>
      <c r="G11219">
        <v>2</v>
      </c>
      <c r="H11219">
        <v>-13.19230312560901</v>
      </c>
      <c r="I11219">
        <v>4.3409845976280087E-2</v>
      </c>
      <c r="J11219" t="s">
        <v>353</v>
      </c>
      <c r="K11219" t="b">
        <v>1</v>
      </c>
      <c r="L11219" t="s">
        <v>355</v>
      </c>
    </row>
    <row r="11221" spans="1:19" s="2" customFormat="1" x14ac:dyDescent="0.2">
      <c r="A11221" s="2" t="s">
        <v>2</v>
      </c>
      <c r="B11221" s="2" t="s">
        <v>1459</v>
      </c>
    </row>
    <row r="11222" spans="1:19" x14ac:dyDescent="0.2">
      <c r="A11222" t="s">
        <v>4</v>
      </c>
      <c r="B11222" t="s">
        <v>404</v>
      </c>
    </row>
    <row r="11223" spans="1:19" x14ac:dyDescent="0.2">
      <c r="A11223" t="s">
        <v>6</v>
      </c>
      <c r="B11223" t="s">
        <v>1715</v>
      </c>
    </row>
    <row r="11224" spans="1:19" x14ac:dyDescent="0.2">
      <c r="A11224" t="s">
        <v>8</v>
      </c>
      <c r="B11224">
        <v>1</v>
      </c>
    </row>
    <row r="11225" spans="1:19" x14ac:dyDescent="0.2">
      <c r="A11225" t="s">
        <v>9</v>
      </c>
      <c r="B11225" t="s">
        <v>73</v>
      </c>
    </row>
    <row r="11226" spans="1:19" x14ac:dyDescent="0.2">
      <c r="A11226" t="s">
        <v>11</v>
      </c>
      <c r="B11226" t="s">
        <v>12</v>
      </c>
    </row>
    <row r="11227" spans="1:19" x14ac:dyDescent="0.2">
      <c r="A11227" t="s">
        <v>13</v>
      </c>
      <c r="B11227" t="s">
        <v>14</v>
      </c>
    </row>
    <row r="11228" spans="1:19" x14ac:dyDescent="0.2">
      <c r="A11228" t="s">
        <v>15</v>
      </c>
      <c r="B11228" t="s">
        <v>53</v>
      </c>
    </row>
    <row r="11229" spans="1:19" x14ac:dyDescent="0.2">
      <c r="A11229" t="s">
        <v>17</v>
      </c>
    </row>
    <row r="11230" spans="1:19" s="2" customFormat="1" x14ac:dyDescent="0.2">
      <c r="A11230" s="2" t="s">
        <v>18</v>
      </c>
      <c r="B11230" s="2" t="s">
        <v>19</v>
      </c>
      <c r="C11230" s="2" t="s">
        <v>6</v>
      </c>
      <c r="D11230" s="2" t="s">
        <v>15</v>
      </c>
      <c r="E11230" s="2" t="s">
        <v>20</v>
      </c>
      <c r="F11230" s="2" t="s">
        <v>13</v>
      </c>
      <c r="G11230" s="2" t="s">
        <v>21</v>
      </c>
      <c r="H11230" s="2" t="s">
        <v>9</v>
      </c>
      <c r="I11230" s="2" t="s">
        <v>4</v>
      </c>
      <c r="J11230" s="2" t="s">
        <v>1925</v>
      </c>
      <c r="K11230" s="2" t="s">
        <v>1998</v>
      </c>
      <c r="L11230" s="2" t="s">
        <v>2002</v>
      </c>
      <c r="M11230" s="2" t="s">
        <v>2001</v>
      </c>
      <c r="O11230" s="2" t="s">
        <v>2000</v>
      </c>
      <c r="P11230" s="2" t="s">
        <v>2004</v>
      </c>
      <c r="Q11230" s="2" t="s">
        <v>1502</v>
      </c>
      <c r="R11230" s="2" t="s">
        <v>2005</v>
      </c>
      <c r="S11230" s="2" t="s">
        <v>2006</v>
      </c>
    </row>
    <row r="11231" spans="1:19" x14ac:dyDescent="0.2">
      <c r="A11231" t="s">
        <v>335</v>
      </c>
      <c r="B11231">
        <v>3.8502999999999998</v>
      </c>
      <c r="D11231" t="s">
        <v>30</v>
      </c>
      <c r="E11231" t="s">
        <v>336</v>
      </c>
      <c r="F11231" t="s">
        <v>27</v>
      </c>
      <c r="G11231">
        <v>0</v>
      </c>
      <c r="I11231" t="s">
        <v>337</v>
      </c>
    </row>
    <row r="11232" spans="1:19" x14ac:dyDescent="0.2">
      <c r="A11232" t="s">
        <v>29</v>
      </c>
      <c r="B11232">
        <v>0.25026999999999999</v>
      </c>
      <c r="D11232" t="s">
        <v>30</v>
      </c>
      <c r="E11232" t="s">
        <v>31</v>
      </c>
      <c r="F11232" t="s">
        <v>27</v>
      </c>
      <c r="G11232">
        <v>0</v>
      </c>
      <c r="I11232" t="s">
        <v>338</v>
      </c>
    </row>
    <row r="11233" spans="1:10" x14ac:dyDescent="0.2">
      <c r="A11233" t="s">
        <v>1459</v>
      </c>
      <c r="B11233">
        <v>1</v>
      </c>
      <c r="C11233" t="str">
        <f>B11223</f>
        <v>ID</v>
      </c>
      <c r="D11233" t="s">
        <v>53</v>
      </c>
      <c r="E11233" t="s">
        <v>339</v>
      </c>
      <c r="F11233" t="s">
        <v>33</v>
      </c>
      <c r="G11233">
        <v>0</v>
      </c>
      <c r="H11233" t="s">
        <v>73</v>
      </c>
      <c r="J11233">
        <f>VLOOKUP(C11233,'extension - production vol'!$B$6:$D$235,3,0)</f>
        <v>535</v>
      </c>
    </row>
    <row r="11234" spans="1:10" x14ac:dyDescent="0.2">
      <c r="A11234" t="s">
        <v>1439</v>
      </c>
      <c r="B11234">
        <v>6.4265290829504533E-9</v>
      </c>
      <c r="C11234" t="s">
        <v>49</v>
      </c>
      <c r="D11234" t="s">
        <v>15</v>
      </c>
      <c r="F11234" t="s">
        <v>36</v>
      </c>
      <c r="G11234">
        <v>0</v>
      </c>
      <c r="H11234" t="s">
        <v>1439</v>
      </c>
      <c r="I11234" t="s">
        <v>340</v>
      </c>
    </row>
    <row r="11235" spans="1:10" x14ac:dyDescent="0.2">
      <c r="A11235" t="s">
        <v>1440</v>
      </c>
      <c r="B11235">
        <v>7.9051994914169298E-8</v>
      </c>
      <c r="C11235" t="s">
        <v>49</v>
      </c>
      <c r="D11235" t="s">
        <v>15</v>
      </c>
      <c r="F11235" t="s">
        <v>36</v>
      </c>
      <c r="G11235">
        <v>0</v>
      </c>
      <c r="H11235" t="s">
        <v>1440</v>
      </c>
      <c r="I11235" t="s">
        <v>340</v>
      </c>
    </row>
    <row r="11236" spans="1:10" x14ac:dyDescent="0.2">
      <c r="A11236" t="s">
        <v>1441</v>
      </c>
      <c r="B11236">
        <v>4.3905136743696912E-9</v>
      </c>
      <c r="C11236" t="s">
        <v>35</v>
      </c>
      <c r="D11236" t="s">
        <v>15</v>
      </c>
      <c r="F11236" t="s">
        <v>36</v>
      </c>
      <c r="G11236">
        <v>0</v>
      </c>
      <c r="H11236" t="s">
        <v>1441</v>
      </c>
      <c r="I11236" t="s">
        <v>340</v>
      </c>
    </row>
    <row r="11237" spans="1:10" x14ac:dyDescent="0.2">
      <c r="A11237" t="s">
        <v>1442</v>
      </c>
      <c r="B11237">
        <v>1.0521308675626849E-7</v>
      </c>
      <c r="C11237" t="s">
        <v>35</v>
      </c>
      <c r="D11237" t="s">
        <v>15</v>
      </c>
      <c r="F11237" t="s">
        <v>36</v>
      </c>
      <c r="G11237">
        <v>0</v>
      </c>
      <c r="H11237" t="s">
        <v>1442</v>
      </c>
      <c r="I11237" t="s">
        <v>340</v>
      </c>
    </row>
    <row r="11238" spans="1:10" x14ac:dyDescent="0.2">
      <c r="A11238" t="s">
        <v>341</v>
      </c>
      <c r="B11238">
        <v>2.1036182300075951E-7</v>
      </c>
      <c r="C11238" t="s">
        <v>35</v>
      </c>
      <c r="D11238" t="s">
        <v>15</v>
      </c>
      <c r="F11238" t="s">
        <v>36</v>
      </c>
      <c r="G11238">
        <v>0</v>
      </c>
      <c r="H11238" t="s">
        <v>341</v>
      </c>
      <c r="I11238" t="s">
        <v>340</v>
      </c>
    </row>
    <row r="11239" spans="1:10" x14ac:dyDescent="0.2">
      <c r="A11239" t="s">
        <v>342</v>
      </c>
      <c r="B11239">
        <v>2.1036182300075951E-7</v>
      </c>
      <c r="C11239" t="s">
        <v>35</v>
      </c>
      <c r="D11239" t="s">
        <v>15</v>
      </c>
      <c r="F11239" t="s">
        <v>36</v>
      </c>
      <c r="G11239">
        <v>0</v>
      </c>
      <c r="H11239" t="s">
        <v>342</v>
      </c>
      <c r="I11239" t="s">
        <v>340</v>
      </c>
    </row>
    <row r="11240" spans="1:10" x14ac:dyDescent="0.2">
      <c r="A11240" t="s">
        <v>343</v>
      </c>
      <c r="B11240">
        <v>1.161457169463653E-7</v>
      </c>
      <c r="C11240" t="s">
        <v>35</v>
      </c>
      <c r="D11240" t="s">
        <v>15</v>
      </c>
      <c r="F11240" t="s">
        <v>36</v>
      </c>
      <c r="G11240">
        <v>0</v>
      </c>
      <c r="H11240" t="s">
        <v>343</v>
      </c>
      <c r="I11240" t="s">
        <v>340</v>
      </c>
    </row>
    <row r="11241" spans="1:10" x14ac:dyDescent="0.2">
      <c r="A11241" t="s">
        <v>344</v>
      </c>
      <c r="B11241">
        <v>1.161457169463653E-7</v>
      </c>
      <c r="C11241" t="s">
        <v>35</v>
      </c>
      <c r="D11241" t="s">
        <v>15</v>
      </c>
      <c r="F11241" t="s">
        <v>36</v>
      </c>
      <c r="G11241">
        <v>0</v>
      </c>
      <c r="H11241" t="s">
        <v>344</v>
      </c>
      <c r="I11241" t="s">
        <v>340</v>
      </c>
    </row>
    <row r="11242" spans="1:10" x14ac:dyDescent="0.2">
      <c r="A11242" t="s">
        <v>345</v>
      </c>
      <c r="B11242">
        <v>2.1895696433061281E-6</v>
      </c>
      <c r="C11242" t="s">
        <v>35</v>
      </c>
      <c r="D11242" t="s">
        <v>15</v>
      </c>
      <c r="F11242" t="s">
        <v>36</v>
      </c>
      <c r="G11242">
        <v>0</v>
      </c>
      <c r="H11242" t="s">
        <v>345</v>
      </c>
      <c r="I11242" t="s">
        <v>340</v>
      </c>
    </row>
    <row r="11243" spans="1:10" x14ac:dyDescent="0.2">
      <c r="A11243" t="s">
        <v>346</v>
      </c>
      <c r="B11243">
        <v>1.2113722961667671E-6</v>
      </c>
      <c r="C11243" t="s">
        <v>35</v>
      </c>
      <c r="D11243" t="s">
        <v>15</v>
      </c>
      <c r="F11243" t="s">
        <v>36</v>
      </c>
      <c r="G11243">
        <v>0</v>
      </c>
      <c r="H11243" t="s">
        <v>346</v>
      </c>
      <c r="I11243" t="s">
        <v>340</v>
      </c>
    </row>
    <row r="11244" spans="1:10" x14ac:dyDescent="0.2">
      <c r="A11244" t="s">
        <v>347</v>
      </c>
      <c r="B11244">
        <v>1.5412295411323661E-7</v>
      </c>
      <c r="C11244" t="s">
        <v>49</v>
      </c>
      <c r="D11244" t="s">
        <v>15</v>
      </c>
      <c r="F11244" t="s">
        <v>36</v>
      </c>
      <c r="G11244">
        <v>0</v>
      </c>
      <c r="H11244" t="s">
        <v>347</v>
      </c>
      <c r="I11244" t="s">
        <v>340</v>
      </c>
    </row>
    <row r="11245" spans="1:10" x14ac:dyDescent="0.2">
      <c r="A11245" t="s">
        <v>348</v>
      </c>
      <c r="B11245">
        <v>3.281510868019834E-9</v>
      </c>
      <c r="C11245" t="s">
        <v>49</v>
      </c>
      <c r="D11245" t="s">
        <v>15</v>
      </c>
      <c r="F11245" t="s">
        <v>36</v>
      </c>
      <c r="G11245">
        <v>0</v>
      </c>
      <c r="H11245" t="s">
        <v>348</v>
      </c>
      <c r="I11245" t="s">
        <v>340</v>
      </c>
    </row>
    <row r="11246" spans="1:10" x14ac:dyDescent="0.2">
      <c r="A11246" t="s">
        <v>349</v>
      </c>
      <c r="B11246">
        <v>9.554485716244923E-8</v>
      </c>
      <c r="C11246" t="s">
        <v>35</v>
      </c>
      <c r="D11246" t="s">
        <v>15</v>
      </c>
      <c r="F11246" t="s">
        <v>36</v>
      </c>
      <c r="G11246">
        <v>0</v>
      </c>
      <c r="H11246" t="s">
        <v>349</v>
      </c>
      <c r="I11246" t="s">
        <v>340</v>
      </c>
    </row>
    <row r="11247" spans="1:10" x14ac:dyDescent="0.2">
      <c r="A11247" t="s">
        <v>350</v>
      </c>
      <c r="B11247">
        <v>2.2976263270017552E-6</v>
      </c>
      <c r="C11247" t="s">
        <v>35</v>
      </c>
      <c r="D11247" t="s">
        <v>15</v>
      </c>
      <c r="F11247" t="s">
        <v>36</v>
      </c>
      <c r="G11247">
        <v>0</v>
      </c>
      <c r="H11247" t="s">
        <v>350</v>
      </c>
      <c r="I11247" t="s">
        <v>340</v>
      </c>
    </row>
    <row r="11248" spans="1:10" x14ac:dyDescent="0.2">
      <c r="A11248" t="s">
        <v>351</v>
      </c>
      <c r="B11248">
        <v>5.3061518888431617E-8</v>
      </c>
      <c r="C11248" t="s">
        <v>35</v>
      </c>
      <c r="D11248" t="s">
        <v>15</v>
      </c>
      <c r="F11248" t="s">
        <v>36</v>
      </c>
      <c r="G11248">
        <v>0</v>
      </c>
      <c r="H11248" t="s">
        <v>351</v>
      </c>
      <c r="I11248" t="s">
        <v>340</v>
      </c>
    </row>
    <row r="11249" spans="1:19" x14ac:dyDescent="0.2">
      <c r="A11249" t="s">
        <v>352</v>
      </c>
      <c r="B11249">
        <v>1.2739314288326559E-6</v>
      </c>
      <c r="C11249" t="s">
        <v>35</v>
      </c>
      <c r="D11249" t="s">
        <v>15</v>
      </c>
      <c r="F11249" t="s">
        <v>36</v>
      </c>
      <c r="G11249">
        <v>0</v>
      </c>
      <c r="H11249" t="s">
        <v>352</v>
      </c>
      <c r="I11249" t="s">
        <v>340</v>
      </c>
    </row>
    <row r="11250" spans="1:19" x14ac:dyDescent="0.2">
      <c r="A11250" t="s">
        <v>442</v>
      </c>
      <c r="B11250">
        <v>3.7025999999999999E-3</v>
      </c>
      <c r="C11250" t="s">
        <v>42</v>
      </c>
      <c r="D11250" t="s">
        <v>16</v>
      </c>
      <c r="F11250" t="s">
        <v>36</v>
      </c>
      <c r="G11250">
        <v>0</v>
      </c>
      <c r="H11250" t="s">
        <v>443</v>
      </c>
      <c r="I11250" t="s">
        <v>353</v>
      </c>
    </row>
    <row r="11251" spans="1:19" x14ac:dyDescent="0.2">
      <c r="A11251" t="s">
        <v>354</v>
      </c>
      <c r="B11251">
        <v>-3.3322999999999998E-6</v>
      </c>
      <c r="C11251" t="s">
        <v>49</v>
      </c>
      <c r="D11251" t="s">
        <v>250</v>
      </c>
      <c r="F11251" t="s">
        <v>36</v>
      </c>
      <c r="G11251">
        <v>0</v>
      </c>
      <c r="H11251" t="s">
        <v>355</v>
      </c>
      <c r="I11251" t="s">
        <v>353</v>
      </c>
    </row>
    <row r="11253" spans="1:19" s="2" customFormat="1" x14ac:dyDescent="0.2">
      <c r="A11253" s="2" t="s">
        <v>2</v>
      </c>
      <c r="B11253" s="2" t="s">
        <v>1460</v>
      </c>
    </row>
    <row r="11254" spans="1:19" x14ac:dyDescent="0.2">
      <c r="A11254" t="s">
        <v>4</v>
      </c>
      <c r="B11254" t="s">
        <v>404</v>
      </c>
    </row>
    <row r="11255" spans="1:19" x14ac:dyDescent="0.2">
      <c r="A11255" t="s">
        <v>6</v>
      </c>
      <c r="B11255" t="s">
        <v>1788</v>
      </c>
    </row>
    <row r="11256" spans="1:19" x14ac:dyDescent="0.2">
      <c r="A11256" t="s">
        <v>8</v>
      </c>
      <c r="B11256">
        <v>1</v>
      </c>
    </row>
    <row r="11257" spans="1:19" x14ac:dyDescent="0.2">
      <c r="A11257" t="s">
        <v>9</v>
      </c>
      <c r="B11257" t="s">
        <v>73</v>
      </c>
    </row>
    <row r="11258" spans="1:19" x14ac:dyDescent="0.2">
      <c r="A11258" t="s">
        <v>11</v>
      </c>
      <c r="B11258" t="s">
        <v>12</v>
      </c>
    </row>
    <row r="11259" spans="1:19" x14ac:dyDescent="0.2">
      <c r="A11259" t="s">
        <v>13</v>
      </c>
      <c r="B11259" t="s">
        <v>14</v>
      </c>
    </row>
    <row r="11260" spans="1:19" x14ac:dyDescent="0.2">
      <c r="A11260" t="s">
        <v>15</v>
      </c>
      <c r="B11260" t="s">
        <v>53</v>
      </c>
    </row>
    <row r="11261" spans="1:19" x14ac:dyDescent="0.2">
      <c r="A11261" t="s">
        <v>17</v>
      </c>
    </row>
    <row r="11262" spans="1:19" s="2" customFormat="1" x14ac:dyDescent="0.2">
      <c r="A11262" s="2" t="s">
        <v>18</v>
      </c>
      <c r="B11262" s="2" t="s">
        <v>19</v>
      </c>
      <c r="C11262" s="2" t="s">
        <v>6</v>
      </c>
      <c r="D11262" s="2" t="s">
        <v>15</v>
      </c>
      <c r="E11262" s="2" t="s">
        <v>20</v>
      </c>
      <c r="F11262" s="2" t="s">
        <v>13</v>
      </c>
      <c r="G11262" s="2" t="s">
        <v>21</v>
      </c>
      <c r="H11262" s="2" t="s">
        <v>9</v>
      </c>
      <c r="I11262" s="2" t="s">
        <v>4</v>
      </c>
      <c r="J11262" s="2" t="s">
        <v>1925</v>
      </c>
      <c r="K11262" s="2" t="s">
        <v>1998</v>
      </c>
      <c r="L11262" s="2" t="s">
        <v>2002</v>
      </c>
      <c r="M11262" s="2" t="s">
        <v>2001</v>
      </c>
      <c r="O11262" s="2" t="s">
        <v>2000</v>
      </c>
      <c r="P11262" s="2" t="s">
        <v>2004</v>
      </c>
      <c r="Q11262" s="2" t="s">
        <v>1502</v>
      </c>
      <c r="R11262" s="2" t="s">
        <v>2005</v>
      </c>
      <c r="S11262" s="2" t="s">
        <v>2006</v>
      </c>
    </row>
    <row r="11263" spans="1:19" x14ac:dyDescent="0.2">
      <c r="A11263" t="s">
        <v>335</v>
      </c>
      <c r="B11263">
        <v>3.8502999999999998</v>
      </c>
      <c r="D11263" t="s">
        <v>30</v>
      </c>
      <c r="E11263" t="s">
        <v>336</v>
      </c>
      <c r="F11263" t="s">
        <v>27</v>
      </c>
      <c r="G11263">
        <v>0</v>
      </c>
      <c r="I11263" t="s">
        <v>337</v>
      </c>
    </row>
    <row r="11264" spans="1:19" x14ac:dyDescent="0.2">
      <c r="A11264" t="s">
        <v>29</v>
      </c>
      <c r="B11264">
        <v>0.25026999999999999</v>
      </c>
      <c r="D11264" t="s">
        <v>30</v>
      </c>
      <c r="E11264" t="s">
        <v>31</v>
      </c>
      <c r="F11264" t="s">
        <v>27</v>
      </c>
      <c r="G11264">
        <v>0</v>
      </c>
      <c r="I11264" t="s">
        <v>338</v>
      </c>
    </row>
    <row r="11265" spans="1:10" x14ac:dyDescent="0.2">
      <c r="A11265" t="s">
        <v>1460</v>
      </c>
      <c r="B11265">
        <v>1</v>
      </c>
      <c r="C11265" t="str">
        <f>B11255</f>
        <v>NC</v>
      </c>
      <c r="D11265" t="s">
        <v>53</v>
      </c>
      <c r="E11265" t="s">
        <v>339</v>
      </c>
      <c r="F11265" t="s">
        <v>33</v>
      </c>
      <c r="G11265">
        <v>0</v>
      </c>
      <c r="H11265" t="s">
        <v>73</v>
      </c>
      <c r="J11265">
        <f>VLOOKUP(C11265,'extension - production vol'!$B$6:$D$235,3,0)</f>
        <v>0.92</v>
      </c>
    </row>
    <row r="11266" spans="1:10" x14ac:dyDescent="0.2">
      <c r="A11266" t="s">
        <v>1434</v>
      </c>
      <c r="B11266">
        <v>3.3521534714391271E-8</v>
      </c>
      <c r="C11266" t="s">
        <v>49</v>
      </c>
      <c r="D11266" t="s">
        <v>15</v>
      </c>
      <c r="F11266" t="s">
        <v>36</v>
      </c>
      <c r="G11266">
        <v>0</v>
      </c>
      <c r="H11266" t="s">
        <v>1434</v>
      </c>
      <c r="I11266" t="s">
        <v>340</v>
      </c>
    </row>
    <row r="11267" spans="1:10" x14ac:dyDescent="0.2">
      <c r="A11267" t="s">
        <v>1435</v>
      </c>
      <c r="B11267">
        <v>1.7708617649119798E-8</v>
      </c>
      <c r="C11267" t="s">
        <v>49</v>
      </c>
      <c r="D11267" t="s">
        <v>15</v>
      </c>
      <c r="F11267" t="s">
        <v>36</v>
      </c>
      <c r="G11267">
        <v>0</v>
      </c>
      <c r="H11267" t="s">
        <v>1435</v>
      </c>
      <c r="I11267" t="s">
        <v>340</v>
      </c>
    </row>
    <row r="11268" spans="1:10" x14ac:dyDescent="0.2">
      <c r="A11268" t="s">
        <v>1452</v>
      </c>
      <c r="B11268">
        <v>3.0570455872195341E-10</v>
      </c>
      <c r="C11268" t="s">
        <v>35</v>
      </c>
      <c r="D11268" t="s">
        <v>15</v>
      </c>
      <c r="F11268" t="s">
        <v>36</v>
      </c>
      <c r="G11268">
        <v>0</v>
      </c>
      <c r="H11268" t="s">
        <v>1452</v>
      </c>
      <c r="I11268" t="s">
        <v>340</v>
      </c>
    </row>
    <row r="11269" spans="1:10" x14ac:dyDescent="0.2">
      <c r="A11269" t="s">
        <v>1453</v>
      </c>
      <c r="B11269">
        <v>3.7018911407736551E-10</v>
      </c>
      <c r="C11269" t="s">
        <v>35</v>
      </c>
      <c r="D11269" t="s">
        <v>15</v>
      </c>
      <c r="F11269" t="s">
        <v>36</v>
      </c>
      <c r="G11269">
        <v>0</v>
      </c>
      <c r="H11269" t="s">
        <v>1453</v>
      </c>
      <c r="I11269" t="s">
        <v>340</v>
      </c>
    </row>
    <row r="11270" spans="1:10" x14ac:dyDescent="0.2">
      <c r="A11270" t="s">
        <v>1454</v>
      </c>
      <c r="B11270">
        <v>4.824400067330827E-11</v>
      </c>
      <c r="C11270" t="s">
        <v>35</v>
      </c>
      <c r="D11270" t="s">
        <v>15</v>
      </c>
      <c r="F11270" t="s">
        <v>36</v>
      </c>
      <c r="G11270">
        <v>0</v>
      </c>
      <c r="H11270" t="s">
        <v>1454</v>
      </c>
      <c r="I11270" t="s">
        <v>340</v>
      </c>
    </row>
    <row r="11271" spans="1:10" x14ac:dyDescent="0.2">
      <c r="A11271" t="s">
        <v>1455</v>
      </c>
      <c r="B11271">
        <v>9.7920991465625702E-9</v>
      </c>
      <c r="C11271" t="s">
        <v>35</v>
      </c>
      <c r="D11271" t="s">
        <v>15</v>
      </c>
      <c r="F11271" t="s">
        <v>36</v>
      </c>
      <c r="G11271">
        <v>0</v>
      </c>
      <c r="H11271" t="s">
        <v>1455</v>
      </c>
      <c r="I11271" t="s">
        <v>340</v>
      </c>
    </row>
    <row r="11272" spans="1:10" x14ac:dyDescent="0.2">
      <c r="A11272" t="s">
        <v>1456</v>
      </c>
      <c r="B11272">
        <v>5.1826475970831156E-9</v>
      </c>
      <c r="C11272" t="s">
        <v>35</v>
      </c>
      <c r="D11272" t="s">
        <v>15</v>
      </c>
      <c r="F11272" t="s">
        <v>36</v>
      </c>
      <c r="G11272">
        <v>0</v>
      </c>
      <c r="H11272" t="s">
        <v>1456</v>
      </c>
      <c r="I11272" t="s">
        <v>340</v>
      </c>
    </row>
    <row r="11273" spans="1:10" x14ac:dyDescent="0.2">
      <c r="A11273" t="s">
        <v>1461</v>
      </c>
      <c r="B11273">
        <v>5.3404337904433668E-9</v>
      </c>
      <c r="C11273" t="s">
        <v>49</v>
      </c>
      <c r="D11273" t="s">
        <v>15</v>
      </c>
      <c r="F11273" t="s">
        <v>36</v>
      </c>
      <c r="G11273">
        <v>0</v>
      </c>
      <c r="H11273" t="s">
        <v>1461</v>
      </c>
      <c r="I11273" t="s">
        <v>340</v>
      </c>
    </row>
    <row r="11274" spans="1:10" x14ac:dyDescent="0.2">
      <c r="A11274" t="s">
        <v>1457</v>
      </c>
      <c r="B11274">
        <v>6.2434324500307844E-8</v>
      </c>
      <c r="C11274" t="s">
        <v>49</v>
      </c>
      <c r="D11274" t="s">
        <v>15</v>
      </c>
      <c r="F11274" t="s">
        <v>36</v>
      </c>
      <c r="G11274">
        <v>0</v>
      </c>
      <c r="H11274" t="s">
        <v>1457</v>
      </c>
      <c r="I11274" t="s">
        <v>340</v>
      </c>
    </row>
    <row r="11275" spans="1:10" x14ac:dyDescent="0.2">
      <c r="A11275" t="s">
        <v>1462</v>
      </c>
      <c r="B11275">
        <v>1.9816111689228142E-9</v>
      </c>
      <c r="C11275" t="s">
        <v>49</v>
      </c>
      <c r="D11275" t="s">
        <v>15</v>
      </c>
      <c r="F11275" t="s">
        <v>36</v>
      </c>
      <c r="G11275">
        <v>0</v>
      </c>
      <c r="H11275" t="s">
        <v>1462</v>
      </c>
      <c r="I11275" t="s">
        <v>340</v>
      </c>
    </row>
    <row r="11276" spans="1:10" x14ac:dyDescent="0.2">
      <c r="A11276" t="s">
        <v>1458</v>
      </c>
      <c r="B11276">
        <v>3.3001000093019847E-8</v>
      </c>
      <c r="C11276" t="s">
        <v>49</v>
      </c>
      <c r="D11276" t="s">
        <v>15</v>
      </c>
      <c r="F11276" t="s">
        <v>36</v>
      </c>
      <c r="G11276">
        <v>0</v>
      </c>
      <c r="H11276" t="s">
        <v>1458</v>
      </c>
      <c r="I11276" t="s">
        <v>340</v>
      </c>
    </row>
    <row r="11277" spans="1:10" x14ac:dyDescent="0.2">
      <c r="A11277" t="s">
        <v>442</v>
      </c>
      <c r="B11277">
        <v>3.7025999999999999E-3</v>
      </c>
      <c r="C11277" t="s">
        <v>42</v>
      </c>
      <c r="D11277" t="s">
        <v>16</v>
      </c>
      <c r="F11277" t="s">
        <v>36</v>
      </c>
      <c r="G11277">
        <v>0</v>
      </c>
      <c r="H11277" t="s">
        <v>443</v>
      </c>
      <c r="I11277" t="s">
        <v>353</v>
      </c>
    </row>
    <row r="11278" spans="1:10" x14ac:dyDescent="0.2">
      <c r="A11278" t="s">
        <v>354</v>
      </c>
      <c r="B11278">
        <v>-3.3322999999999998E-6</v>
      </c>
      <c r="C11278" t="s">
        <v>49</v>
      </c>
      <c r="D11278" t="s">
        <v>250</v>
      </c>
      <c r="F11278" t="s">
        <v>36</v>
      </c>
      <c r="G11278">
        <v>0</v>
      </c>
      <c r="H11278" t="s">
        <v>355</v>
      </c>
      <c r="I11278" t="s">
        <v>353</v>
      </c>
    </row>
    <row r="11280" spans="1:10" s="2" customFormat="1" x14ac:dyDescent="0.2">
      <c r="A11280" s="2" t="s">
        <v>2</v>
      </c>
      <c r="B11280" s="2" t="s">
        <v>332</v>
      </c>
    </row>
    <row r="11281" spans="1:22" x14ac:dyDescent="0.2">
      <c r="A11281" t="s">
        <v>4</v>
      </c>
      <c r="B11281" t="s">
        <v>356</v>
      </c>
    </row>
    <row r="11282" spans="1:22" x14ac:dyDescent="0.2">
      <c r="A11282" t="s">
        <v>6</v>
      </c>
      <c r="B11282" t="s">
        <v>1788</v>
      </c>
    </row>
    <row r="11283" spans="1:22" x14ac:dyDescent="0.2">
      <c r="A11283" t="s">
        <v>8</v>
      </c>
      <c r="B11283">
        <v>1</v>
      </c>
    </row>
    <row r="11284" spans="1:22" x14ac:dyDescent="0.2">
      <c r="A11284" t="s">
        <v>9</v>
      </c>
      <c r="B11284" t="s">
        <v>73</v>
      </c>
    </row>
    <row r="11285" spans="1:22" x14ac:dyDescent="0.2">
      <c r="A11285" t="s">
        <v>11</v>
      </c>
      <c r="B11285" t="s">
        <v>12</v>
      </c>
    </row>
    <row r="11286" spans="1:22" x14ac:dyDescent="0.2">
      <c r="A11286" t="s">
        <v>13</v>
      </c>
      <c r="B11286" t="s">
        <v>14</v>
      </c>
    </row>
    <row r="11287" spans="1:22" x14ac:dyDescent="0.2">
      <c r="A11287" t="s">
        <v>15</v>
      </c>
      <c r="B11287" t="s">
        <v>53</v>
      </c>
    </row>
    <row r="11288" spans="1:22" x14ac:dyDescent="0.2">
      <c r="A11288" t="s">
        <v>17</v>
      </c>
    </row>
    <row r="11289" spans="1:22" s="2" customFormat="1" x14ac:dyDescent="0.2">
      <c r="A11289" s="2" t="s">
        <v>18</v>
      </c>
      <c r="B11289" s="2" t="s">
        <v>19</v>
      </c>
      <c r="C11289" s="2" t="s">
        <v>6</v>
      </c>
      <c r="D11289" s="2" t="s">
        <v>15</v>
      </c>
      <c r="E11289" s="2" t="s">
        <v>20</v>
      </c>
      <c r="F11289" s="2" t="s">
        <v>13</v>
      </c>
      <c r="G11289" s="2" t="s">
        <v>21</v>
      </c>
      <c r="H11289" s="2" t="s">
        <v>22</v>
      </c>
      <c r="I11289" s="2" t="s">
        <v>23</v>
      </c>
      <c r="J11289" s="2" t="s">
        <v>4</v>
      </c>
      <c r="K11289" s="2" t="s">
        <v>24</v>
      </c>
      <c r="L11289" s="2" t="s">
        <v>9</v>
      </c>
      <c r="M11289" s="2" t="s">
        <v>1998</v>
      </c>
      <c r="O11289" s="2" t="s">
        <v>2002</v>
      </c>
      <c r="P11289" s="2" t="s">
        <v>2003</v>
      </c>
      <c r="Q11289" s="2" t="s">
        <v>2001</v>
      </c>
      <c r="R11289" s="2" t="s">
        <v>2000</v>
      </c>
      <c r="S11289" s="2" t="s">
        <v>2004</v>
      </c>
      <c r="T11289" s="2" t="s">
        <v>1502</v>
      </c>
      <c r="U11289" s="2" t="s">
        <v>2005</v>
      </c>
      <c r="V11289" s="2" t="s">
        <v>2006</v>
      </c>
    </row>
    <row r="11290" spans="1:22" x14ac:dyDescent="0.2">
      <c r="A11290" t="s">
        <v>335</v>
      </c>
      <c r="B11290">
        <v>3.8502999999999998</v>
      </c>
      <c r="D11290" t="s">
        <v>30</v>
      </c>
      <c r="E11290" t="s">
        <v>336</v>
      </c>
      <c r="F11290" t="s">
        <v>27</v>
      </c>
      <c r="G11290">
        <v>2</v>
      </c>
      <c r="H11290">
        <v>1.348151067341848</v>
      </c>
      <c r="I11290">
        <v>4.3409845976280087E-2</v>
      </c>
      <c r="J11290" t="s">
        <v>337</v>
      </c>
    </row>
    <row r="11291" spans="1:22" x14ac:dyDescent="0.2">
      <c r="A11291" t="s">
        <v>29</v>
      </c>
      <c r="B11291">
        <v>0.25026999999999999</v>
      </c>
      <c r="D11291" t="s">
        <v>30</v>
      </c>
      <c r="E11291" t="s">
        <v>31</v>
      </c>
      <c r="F11291" t="s">
        <v>27</v>
      </c>
      <c r="G11291">
        <v>2</v>
      </c>
      <c r="H11291">
        <v>-1.385214943900327</v>
      </c>
      <c r="I11291">
        <v>2.439508208471609E-2</v>
      </c>
      <c r="J11291" t="s">
        <v>358</v>
      </c>
    </row>
    <row r="11292" spans="1:22" x14ac:dyDescent="0.2">
      <c r="A11292" t="s">
        <v>332</v>
      </c>
      <c r="B11292">
        <v>1</v>
      </c>
      <c r="C11292" t="str">
        <f>B11282</f>
        <v>NC</v>
      </c>
      <c r="D11292" t="s">
        <v>53</v>
      </c>
      <c r="E11292" t="s">
        <v>339</v>
      </c>
      <c r="F11292" t="s">
        <v>33</v>
      </c>
      <c r="G11292">
        <v>0</v>
      </c>
      <c r="H11292">
        <v>1</v>
      </c>
      <c r="L11292" t="s">
        <v>73</v>
      </c>
      <c r="M11292">
        <f>VLOOKUP(C11292,'extension - production vol'!$B$6:$D$235,3,0)</f>
        <v>0.92</v>
      </c>
    </row>
    <row r="11293" spans="1:22" x14ac:dyDescent="0.2">
      <c r="A11293" t="s">
        <v>1434</v>
      </c>
      <c r="B11293">
        <v>9.5377999999999999E-9</v>
      </c>
      <c r="C11293" t="s">
        <v>49</v>
      </c>
      <c r="D11293" t="s">
        <v>15</v>
      </c>
      <c r="F11293" t="s">
        <v>36</v>
      </c>
      <c r="G11293">
        <v>2</v>
      </c>
      <c r="H11293">
        <v>-18.46800298604678</v>
      </c>
      <c r="I11293">
        <v>9.798894162072011E-2</v>
      </c>
      <c r="J11293" t="s">
        <v>340</v>
      </c>
      <c r="L11293" t="s">
        <v>1434</v>
      </c>
    </row>
    <row r="11294" spans="1:22" x14ac:dyDescent="0.2">
      <c r="A11294" t="s">
        <v>1435</v>
      </c>
      <c r="B11294">
        <v>5.0512999999999997E-9</v>
      </c>
      <c r="C11294" t="s">
        <v>49</v>
      </c>
      <c r="D11294" t="s">
        <v>15</v>
      </c>
      <c r="F11294" t="s">
        <v>36</v>
      </c>
      <c r="G11294">
        <v>2</v>
      </c>
      <c r="H11294">
        <v>-19.10362020104489</v>
      </c>
      <c r="I11294">
        <v>9.798894162072011E-2</v>
      </c>
      <c r="J11294" t="s">
        <v>340</v>
      </c>
      <c r="L11294" t="s">
        <v>1435</v>
      </c>
    </row>
    <row r="11295" spans="1:22" x14ac:dyDescent="0.2">
      <c r="A11295" t="s">
        <v>1439</v>
      </c>
      <c r="B11295">
        <v>2.7893999999999999E-9</v>
      </c>
      <c r="C11295" t="s">
        <v>49</v>
      </c>
      <c r="D11295" t="s">
        <v>15</v>
      </c>
      <c r="F11295" t="s">
        <v>36</v>
      </c>
      <c r="G11295">
        <v>2</v>
      </c>
      <c r="H11295">
        <v>-19.697439318003951</v>
      </c>
      <c r="I11295">
        <v>9.798894162072011E-2</v>
      </c>
      <c r="J11295" t="s">
        <v>340</v>
      </c>
      <c r="L11295" t="s">
        <v>1439</v>
      </c>
    </row>
    <row r="11296" spans="1:22" x14ac:dyDescent="0.2">
      <c r="A11296" t="s">
        <v>1440</v>
      </c>
      <c r="B11296">
        <v>5.6277000000000002E-8</v>
      </c>
      <c r="C11296" t="s">
        <v>49</v>
      </c>
      <c r="D11296" t="s">
        <v>15</v>
      </c>
      <c r="F11296" t="s">
        <v>36</v>
      </c>
      <c r="G11296">
        <v>2</v>
      </c>
      <c r="H11296">
        <v>-16.692979911025031</v>
      </c>
      <c r="I11296">
        <v>9.798894162072011E-2</v>
      </c>
      <c r="J11296" t="s">
        <v>340</v>
      </c>
      <c r="L11296" t="s">
        <v>1440</v>
      </c>
    </row>
    <row r="11297" spans="1:12" x14ac:dyDescent="0.2">
      <c r="A11297" t="s">
        <v>1441</v>
      </c>
      <c r="B11297">
        <v>4.4043E-10</v>
      </c>
      <c r="C11297" t="s">
        <v>35</v>
      </c>
      <c r="D11297" t="s">
        <v>15</v>
      </c>
      <c r="F11297" t="s">
        <v>36</v>
      </c>
      <c r="G11297">
        <v>2</v>
      </c>
      <c r="H11297">
        <v>-21.54326959350907</v>
      </c>
      <c r="I11297">
        <v>9.798894162072011E-2</v>
      </c>
      <c r="J11297" t="s">
        <v>340</v>
      </c>
      <c r="L11297" t="s">
        <v>1441</v>
      </c>
    </row>
    <row r="11298" spans="1:12" x14ac:dyDescent="0.2">
      <c r="A11298" t="s">
        <v>1442</v>
      </c>
      <c r="B11298">
        <v>7.3404E-9</v>
      </c>
      <c r="C11298" t="s">
        <v>35</v>
      </c>
      <c r="D11298" t="s">
        <v>15</v>
      </c>
      <c r="F11298" t="s">
        <v>36</v>
      </c>
      <c r="G11298">
        <v>2</v>
      </c>
      <c r="H11298">
        <v>-18.729872499892029</v>
      </c>
      <c r="I11298">
        <v>9.798894162072011E-2</v>
      </c>
      <c r="J11298" t="s">
        <v>340</v>
      </c>
      <c r="L11298" t="s">
        <v>1442</v>
      </c>
    </row>
    <row r="11299" spans="1:12" x14ac:dyDescent="0.2">
      <c r="A11299" t="s">
        <v>1452</v>
      </c>
      <c r="B11299">
        <v>3.8934000000000002E-10</v>
      </c>
      <c r="C11299" t="s">
        <v>35</v>
      </c>
      <c r="D11299" t="s">
        <v>15</v>
      </c>
      <c r="F11299" t="s">
        <v>36</v>
      </c>
      <c r="G11299">
        <v>2</v>
      </c>
      <c r="H11299">
        <v>-21.666568118067421</v>
      </c>
      <c r="I11299">
        <v>9.798894162072011E-2</v>
      </c>
      <c r="J11299" t="s">
        <v>340</v>
      </c>
      <c r="L11299" t="s">
        <v>1452</v>
      </c>
    </row>
    <row r="11300" spans="1:12" x14ac:dyDescent="0.2">
      <c r="A11300" t="s">
        <v>1453</v>
      </c>
      <c r="B11300">
        <v>4.7130000000000002E-10</v>
      </c>
      <c r="C11300" t="s">
        <v>35</v>
      </c>
      <c r="D11300" t="s">
        <v>15</v>
      </c>
      <c r="F11300" t="s">
        <v>36</v>
      </c>
      <c r="G11300">
        <v>2</v>
      </c>
      <c r="H11300">
        <v>-21.47552628199886</v>
      </c>
      <c r="I11300">
        <v>9.798894162072011E-2</v>
      </c>
      <c r="J11300" t="s">
        <v>340</v>
      </c>
      <c r="L11300" t="s">
        <v>1453</v>
      </c>
    </row>
    <row r="11301" spans="1:12" x14ac:dyDescent="0.2">
      <c r="A11301" t="s">
        <v>1454</v>
      </c>
      <c r="B11301">
        <v>6.1474000000000004E-11</v>
      </c>
      <c r="C11301" t="s">
        <v>35</v>
      </c>
      <c r="D11301" t="s">
        <v>15</v>
      </c>
      <c r="F11301" t="s">
        <v>36</v>
      </c>
      <c r="G11301">
        <v>2</v>
      </c>
      <c r="H11301">
        <v>-23.51240679473371</v>
      </c>
      <c r="I11301">
        <v>9.798894162072011E-2</v>
      </c>
      <c r="J11301" t="s">
        <v>340</v>
      </c>
      <c r="L11301" t="s">
        <v>1454</v>
      </c>
    </row>
    <row r="11302" spans="1:12" x14ac:dyDescent="0.2">
      <c r="A11302" t="s">
        <v>1455</v>
      </c>
      <c r="B11302">
        <v>1.2458999999999999E-8</v>
      </c>
      <c r="C11302" t="s">
        <v>35</v>
      </c>
      <c r="D11302" t="s">
        <v>15</v>
      </c>
      <c r="F11302" t="s">
        <v>36</v>
      </c>
      <c r="G11302">
        <v>2</v>
      </c>
      <c r="H11302">
        <v>-18.20082258362968</v>
      </c>
      <c r="I11302">
        <v>9.798894162072011E-2</v>
      </c>
      <c r="J11302" t="s">
        <v>340</v>
      </c>
      <c r="L11302" t="s">
        <v>1455</v>
      </c>
    </row>
    <row r="11303" spans="1:12" x14ac:dyDescent="0.2">
      <c r="A11303" t="s">
        <v>1456</v>
      </c>
      <c r="B11303">
        <v>6.5981999999999998E-9</v>
      </c>
      <c r="C11303" t="s">
        <v>35</v>
      </c>
      <c r="D11303" t="s">
        <v>15</v>
      </c>
      <c r="F11303" t="s">
        <v>36</v>
      </c>
      <c r="G11303">
        <v>2</v>
      </c>
      <c r="H11303">
        <v>-18.836468952383601</v>
      </c>
      <c r="I11303">
        <v>9.798894162072011E-2</v>
      </c>
      <c r="J11303" t="s">
        <v>340</v>
      </c>
      <c r="L11303" t="s">
        <v>1456</v>
      </c>
    </row>
    <row r="11304" spans="1:12" x14ac:dyDescent="0.2">
      <c r="A11304" t="s">
        <v>1461</v>
      </c>
      <c r="B11304">
        <v>1.0666E-9</v>
      </c>
      <c r="C11304" t="s">
        <v>49</v>
      </c>
      <c r="D11304" t="s">
        <v>15</v>
      </c>
      <c r="F11304" t="s">
        <v>36</v>
      </c>
      <c r="G11304">
        <v>2</v>
      </c>
      <c r="H11304">
        <v>-20.658789817762049</v>
      </c>
      <c r="I11304">
        <v>9.798894162072011E-2</v>
      </c>
      <c r="J11304" t="s">
        <v>340</v>
      </c>
      <c r="L11304" t="s">
        <v>1461</v>
      </c>
    </row>
    <row r="11305" spans="1:12" x14ac:dyDescent="0.2">
      <c r="A11305" t="s">
        <v>1457</v>
      </c>
      <c r="B11305">
        <v>1.7777000000000001E-8</v>
      </c>
      <c r="C11305" t="s">
        <v>49</v>
      </c>
      <c r="D11305" t="s">
        <v>15</v>
      </c>
      <c r="F11305" t="s">
        <v>36</v>
      </c>
      <c r="G11305">
        <v>2</v>
      </c>
      <c r="H11305">
        <v>-17.845360350005858</v>
      </c>
      <c r="I11305">
        <v>9.798894162072011E-2</v>
      </c>
      <c r="J11305" t="s">
        <v>340</v>
      </c>
      <c r="L11305" t="s">
        <v>1457</v>
      </c>
    </row>
    <row r="11306" spans="1:12" x14ac:dyDescent="0.2">
      <c r="A11306" t="s">
        <v>1462</v>
      </c>
      <c r="B11306">
        <v>5.6487000000000004E-10</v>
      </c>
      <c r="C11306" t="s">
        <v>49</v>
      </c>
      <c r="D11306" t="s">
        <v>15</v>
      </c>
      <c r="F11306" t="s">
        <v>36</v>
      </c>
      <c r="G11306">
        <v>2</v>
      </c>
      <c r="H11306">
        <v>-21.294425499752101</v>
      </c>
      <c r="I11306">
        <v>9.798894162072011E-2</v>
      </c>
      <c r="J11306" t="s">
        <v>340</v>
      </c>
      <c r="L11306" t="s">
        <v>1462</v>
      </c>
    </row>
    <row r="11307" spans="1:12" x14ac:dyDescent="0.2">
      <c r="A11307" t="s">
        <v>1458</v>
      </c>
      <c r="B11307">
        <v>9.4146000000000001E-9</v>
      </c>
      <c r="C11307" t="s">
        <v>49</v>
      </c>
      <c r="D11307" t="s">
        <v>15</v>
      </c>
      <c r="F11307" t="s">
        <v>36</v>
      </c>
      <c r="G11307">
        <v>2</v>
      </c>
      <c r="H11307">
        <v>-18.48100416113547</v>
      </c>
      <c r="I11307">
        <v>9.798894162072011E-2</v>
      </c>
      <c r="J11307" t="s">
        <v>340</v>
      </c>
      <c r="L11307" t="s">
        <v>1458</v>
      </c>
    </row>
    <row r="11308" spans="1:12" x14ac:dyDescent="0.2">
      <c r="A11308" t="s">
        <v>341</v>
      </c>
      <c r="B11308">
        <v>2.3616999999999999E-8</v>
      </c>
      <c r="C11308" t="s">
        <v>359</v>
      </c>
      <c r="D11308" t="s">
        <v>15</v>
      </c>
      <c r="F11308" t="s">
        <v>36</v>
      </c>
      <c r="G11308">
        <v>2</v>
      </c>
      <c r="H11308">
        <v>-17.561299045251399</v>
      </c>
      <c r="I11308">
        <v>9.798894162072011E-2</v>
      </c>
      <c r="J11308" t="s">
        <v>340</v>
      </c>
      <c r="L11308" t="s">
        <v>341</v>
      </c>
    </row>
    <row r="11309" spans="1:12" x14ac:dyDescent="0.2">
      <c r="A11309" t="s">
        <v>342</v>
      </c>
      <c r="B11309">
        <v>2.3616999999999999E-8</v>
      </c>
      <c r="C11309" t="s">
        <v>359</v>
      </c>
      <c r="D11309" t="s">
        <v>15</v>
      </c>
      <c r="F11309" t="s">
        <v>36</v>
      </c>
      <c r="G11309">
        <v>2</v>
      </c>
      <c r="H11309">
        <v>-17.561299045251399</v>
      </c>
      <c r="I11309">
        <v>9.798894162072011E-2</v>
      </c>
      <c r="J11309" t="s">
        <v>340</v>
      </c>
      <c r="L11309" t="s">
        <v>342</v>
      </c>
    </row>
    <row r="11310" spans="1:12" x14ac:dyDescent="0.2">
      <c r="A11310" t="s">
        <v>343</v>
      </c>
      <c r="B11310">
        <v>1.2508E-8</v>
      </c>
      <c r="C11310" t="s">
        <v>359</v>
      </c>
      <c r="D11310" t="s">
        <v>15</v>
      </c>
      <c r="F11310" t="s">
        <v>36</v>
      </c>
      <c r="G11310">
        <v>2</v>
      </c>
      <c r="H11310">
        <v>-18.196897397350821</v>
      </c>
      <c r="I11310">
        <v>9.798894162072011E-2</v>
      </c>
      <c r="J11310" t="s">
        <v>340</v>
      </c>
      <c r="L11310" t="s">
        <v>343</v>
      </c>
    </row>
    <row r="11311" spans="1:12" x14ac:dyDescent="0.2">
      <c r="A11311" t="s">
        <v>344</v>
      </c>
      <c r="B11311">
        <v>1.2508E-8</v>
      </c>
      <c r="C11311" t="s">
        <v>359</v>
      </c>
      <c r="D11311" t="s">
        <v>15</v>
      </c>
      <c r="F11311" t="s">
        <v>36</v>
      </c>
      <c r="G11311">
        <v>2</v>
      </c>
      <c r="H11311">
        <v>-18.196897397350821</v>
      </c>
      <c r="I11311">
        <v>9.798894162072011E-2</v>
      </c>
      <c r="J11311" t="s">
        <v>340</v>
      </c>
      <c r="L11311" t="s">
        <v>344</v>
      </c>
    </row>
    <row r="11312" spans="1:12" x14ac:dyDescent="0.2">
      <c r="A11312" t="s">
        <v>345</v>
      </c>
      <c r="B11312">
        <v>2.4797999999999997E-7</v>
      </c>
      <c r="C11312" t="s">
        <v>359</v>
      </c>
      <c r="D11312" t="s">
        <v>15</v>
      </c>
      <c r="F11312" t="s">
        <v>36</v>
      </c>
      <c r="G11312">
        <v>2</v>
      </c>
      <c r="H11312">
        <v>-15.20991773919472</v>
      </c>
      <c r="I11312">
        <v>9.798894162072011E-2</v>
      </c>
      <c r="J11312" t="s">
        <v>340</v>
      </c>
      <c r="L11312" t="s">
        <v>345</v>
      </c>
    </row>
    <row r="11313" spans="1:12" x14ac:dyDescent="0.2">
      <c r="A11313" t="s">
        <v>346</v>
      </c>
      <c r="B11313">
        <v>1.3133E-7</v>
      </c>
      <c r="C11313" t="s">
        <v>359</v>
      </c>
      <c r="D11313" t="s">
        <v>15</v>
      </c>
      <c r="F11313" t="s">
        <v>36</v>
      </c>
      <c r="G11313">
        <v>2</v>
      </c>
      <c r="H11313">
        <v>-15.845552597349339</v>
      </c>
      <c r="I11313">
        <v>9.798894162072011E-2</v>
      </c>
      <c r="J11313" t="s">
        <v>340</v>
      </c>
      <c r="L11313" t="s">
        <v>346</v>
      </c>
    </row>
    <row r="11314" spans="1:12" x14ac:dyDescent="0.2">
      <c r="A11314" t="s">
        <v>347</v>
      </c>
      <c r="B11314">
        <v>4.6489E-8</v>
      </c>
      <c r="C11314" t="s">
        <v>49</v>
      </c>
      <c r="D11314" t="s">
        <v>15</v>
      </c>
      <c r="F11314" t="s">
        <v>36</v>
      </c>
      <c r="G11314">
        <v>2</v>
      </c>
      <c r="H11314">
        <v>-16.884050111477411</v>
      </c>
      <c r="I11314">
        <v>9.798894162072011E-2</v>
      </c>
      <c r="J11314" t="s">
        <v>340</v>
      </c>
      <c r="L11314" t="s">
        <v>347</v>
      </c>
    </row>
    <row r="11315" spans="1:12" x14ac:dyDescent="0.2">
      <c r="A11315" t="s">
        <v>348</v>
      </c>
      <c r="B11315">
        <v>3.3766000000000001E-9</v>
      </c>
      <c r="C11315" t="s">
        <v>49</v>
      </c>
      <c r="D11315" t="s">
        <v>15</v>
      </c>
      <c r="F11315" t="s">
        <v>36</v>
      </c>
      <c r="G11315">
        <v>2</v>
      </c>
      <c r="H11315">
        <v>-19.506396550885459</v>
      </c>
      <c r="I11315">
        <v>9.798894162072011E-2</v>
      </c>
      <c r="J11315" t="s">
        <v>340</v>
      </c>
      <c r="L11315" t="s">
        <v>348</v>
      </c>
    </row>
    <row r="11316" spans="1:12" x14ac:dyDescent="0.2">
      <c r="A11316" t="s">
        <v>349</v>
      </c>
      <c r="B11316">
        <v>1.2213E-8</v>
      </c>
      <c r="C11316" t="s">
        <v>359</v>
      </c>
      <c r="D11316" t="s">
        <v>15</v>
      </c>
      <c r="F11316" t="s">
        <v>36</v>
      </c>
      <c r="G11316">
        <v>2</v>
      </c>
      <c r="H11316">
        <v>-18.220764878757461</v>
      </c>
      <c r="I11316">
        <v>9.798894162072011E-2</v>
      </c>
      <c r="J11316" t="s">
        <v>340</v>
      </c>
      <c r="L11316" t="s">
        <v>349</v>
      </c>
    </row>
    <row r="11317" spans="1:12" x14ac:dyDescent="0.2">
      <c r="A11317" t="s">
        <v>350</v>
      </c>
      <c r="B11317">
        <v>2.0354999999999999E-7</v>
      </c>
      <c r="C11317" t="s">
        <v>359</v>
      </c>
      <c r="D11317" t="s">
        <v>15</v>
      </c>
      <c r="F11317" t="s">
        <v>36</v>
      </c>
      <c r="G11317">
        <v>2</v>
      </c>
      <c r="H11317">
        <v>-15.40735416199742</v>
      </c>
      <c r="I11317">
        <v>9.798894162072011E-2</v>
      </c>
      <c r="J11317" t="s">
        <v>340</v>
      </c>
      <c r="L11317" t="s">
        <v>350</v>
      </c>
    </row>
    <row r="11318" spans="1:12" x14ac:dyDescent="0.2">
      <c r="A11318" t="s">
        <v>351</v>
      </c>
      <c r="B11318">
        <v>6.4681999999999996E-9</v>
      </c>
      <c r="C11318" t="s">
        <v>359</v>
      </c>
      <c r="D11318" t="s">
        <v>15</v>
      </c>
      <c r="F11318" t="s">
        <v>36</v>
      </c>
      <c r="G11318">
        <v>2</v>
      </c>
      <c r="H11318">
        <v>-18.856367974250119</v>
      </c>
      <c r="I11318">
        <v>9.798894162072011E-2</v>
      </c>
      <c r="J11318" t="s">
        <v>340</v>
      </c>
      <c r="L11318" t="s">
        <v>351</v>
      </c>
    </row>
    <row r="11319" spans="1:12" x14ac:dyDescent="0.2">
      <c r="A11319" t="s">
        <v>352</v>
      </c>
      <c r="B11319">
        <v>1.078E-7</v>
      </c>
      <c r="C11319" t="s">
        <v>359</v>
      </c>
      <c r="D11319" t="s">
        <v>15</v>
      </c>
      <c r="F11319" t="s">
        <v>36</v>
      </c>
      <c r="G11319">
        <v>2</v>
      </c>
      <c r="H11319">
        <v>-16.042988178471511</v>
      </c>
      <c r="I11319">
        <v>9.798894162072011E-2</v>
      </c>
      <c r="J11319" t="s">
        <v>340</v>
      </c>
      <c r="L11319" t="s">
        <v>352</v>
      </c>
    </row>
    <row r="11320" spans="1:12" x14ac:dyDescent="0.2">
      <c r="A11320" t="s">
        <v>442</v>
      </c>
      <c r="B11320">
        <v>2.0720999999999999E-3</v>
      </c>
      <c r="C11320" t="s">
        <v>42</v>
      </c>
      <c r="D11320" t="s">
        <v>16</v>
      </c>
      <c r="F11320" t="s">
        <v>36</v>
      </c>
      <c r="G11320">
        <v>2</v>
      </c>
      <c r="H11320">
        <v>-6.1791926932012373</v>
      </c>
      <c r="I11320">
        <v>4.3409845976280087E-2</v>
      </c>
      <c r="J11320" t="s">
        <v>353</v>
      </c>
      <c r="L11320" t="s">
        <v>443</v>
      </c>
    </row>
    <row r="11321" spans="1:12" x14ac:dyDescent="0.2">
      <c r="A11321" t="s">
        <v>354</v>
      </c>
      <c r="B11321">
        <v>-1.8648999999999999E-6</v>
      </c>
      <c r="C11321" t="s">
        <v>49</v>
      </c>
      <c r="D11321" t="s">
        <v>250</v>
      </c>
      <c r="F11321" t="s">
        <v>36</v>
      </c>
      <c r="G11321">
        <v>2</v>
      </c>
      <c r="H11321">
        <v>-13.19230312560901</v>
      </c>
      <c r="I11321">
        <v>4.3409845976280087E-2</v>
      </c>
      <c r="J11321" t="s">
        <v>353</v>
      </c>
      <c r="K11321" t="b">
        <v>1</v>
      </c>
      <c r="L11321" t="s">
        <v>355</v>
      </c>
    </row>
    <row r="11323" spans="1:12" s="2" customFormat="1" x14ac:dyDescent="0.2">
      <c r="A11323" s="2" t="s">
        <v>2</v>
      </c>
      <c r="B11323" s="2" t="s">
        <v>1459</v>
      </c>
    </row>
    <row r="11324" spans="1:12" x14ac:dyDescent="0.2">
      <c r="A11324" t="s">
        <v>4</v>
      </c>
      <c r="B11324" t="s">
        <v>404</v>
      </c>
    </row>
    <row r="11325" spans="1:12" x14ac:dyDescent="0.2">
      <c r="A11325" t="s">
        <v>6</v>
      </c>
      <c r="B11325" t="s">
        <v>1788</v>
      </c>
    </row>
    <row r="11326" spans="1:12" x14ac:dyDescent="0.2">
      <c r="A11326" t="s">
        <v>8</v>
      </c>
      <c r="B11326">
        <v>1</v>
      </c>
    </row>
    <row r="11327" spans="1:12" x14ac:dyDescent="0.2">
      <c r="A11327" t="s">
        <v>9</v>
      </c>
      <c r="B11327" t="s">
        <v>73</v>
      </c>
    </row>
    <row r="11328" spans="1:12" x14ac:dyDescent="0.2">
      <c r="A11328" t="s">
        <v>11</v>
      </c>
      <c r="B11328" t="s">
        <v>12</v>
      </c>
    </row>
    <row r="11329" spans="1:19" x14ac:dyDescent="0.2">
      <c r="A11329" t="s">
        <v>13</v>
      </c>
      <c r="B11329" t="s">
        <v>14</v>
      </c>
    </row>
    <row r="11330" spans="1:19" x14ac:dyDescent="0.2">
      <c r="A11330" t="s">
        <v>15</v>
      </c>
      <c r="B11330" t="s">
        <v>53</v>
      </c>
    </row>
    <row r="11331" spans="1:19" x14ac:dyDescent="0.2">
      <c r="A11331" t="s">
        <v>17</v>
      </c>
    </row>
    <row r="11332" spans="1:19" s="2" customFormat="1" x14ac:dyDescent="0.2">
      <c r="A11332" s="2" t="s">
        <v>18</v>
      </c>
      <c r="B11332" s="2" t="s">
        <v>19</v>
      </c>
      <c r="C11332" s="2" t="s">
        <v>6</v>
      </c>
      <c r="D11332" s="2" t="s">
        <v>15</v>
      </c>
      <c r="E11332" s="2" t="s">
        <v>20</v>
      </c>
      <c r="F11332" s="2" t="s">
        <v>13</v>
      </c>
      <c r="G11332" s="2" t="s">
        <v>21</v>
      </c>
      <c r="H11332" s="2" t="s">
        <v>9</v>
      </c>
      <c r="I11332" s="2" t="s">
        <v>4</v>
      </c>
      <c r="J11332" s="2" t="s">
        <v>1925</v>
      </c>
      <c r="K11332" s="2" t="s">
        <v>1998</v>
      </c>
      <c r="L11332" s="2" t="s">
        <v>2002</v>
      </c>
      <c r="M11332" s="2" t="s">
        <v>2001</v>
      </c>
      <c r="O11332" s="2" t="s">
        <v>2000</v>
      </c>
      <c r="P11332" s="2" t="s">
        <v>2004</v>
      </c>
      <c r="Q11332" s="2" t="s">
        <v>1502</v>
      </c>
      <c r="R11332" s="2" t="s">
        <v>2005</v>
      </c>
      <c r="S11332" s="2" t="s">
        <v>2006</v>
      </c>
    </row>
    <row r="11333" spans="1:19" x14ac:dyDescent="0.2">
      <c r="A11333" t="s">
        <v>335</v>
      </c>
      <c r="B11333">
        <v>3.8502999999999998</v>
      </c>
      <c r="D11333" t="s">
        <v>30</v>
      </c>
      <c r="E11333" t="s">
        <v>336</v>
      </c>
      <c r="F11333" t="s">
        <v>27</v>
      </c>
      <c r="G11333">
        <v>0</v>
      </c>
      <c r="I11333" t="s">
        <v>337</v>
      </c>
    </row>
    <row r="11334" spans="1:19" x14ac:dyDescent="0.2">
      <c r="A11334" t="s">
        <v>29</v>
      </c>
      <c r="B11334">
        <v>0.25026999999999999</v>
      </c>
      <c r="D11334" t="s">
        <v>30</v>
      </c>
      <c r="E11334" t="s">
        <v>31</v>
      </c>
      <c r="F11334" t="s">
        <v>27</v>
      </c>
      <c r="G11334">
        <v>0</v>
      </c>
      <c r="I11334" t="s">
        <v>338</v>
      </c>
    </row>
    <row r="11335" spans="1:19" x14ac:dyDescent="0.2">
      <c r="A11335" t="s">
        <v>1459</v>
      </c>
      <c r="B11335">
        <v>1</v>
      </c>
      <c r="C11335" t="str">
        <f>B11325</f>
        <v>NC</v>
      </c>
      <c r="D11335" t="s">
        <v>53</v>
      </c>
      <c r="E11335" t="s">
        <v>339</v>
      </c>
      <c r="F11335" t="s">
        <v>33</v>
      </c>
      <c r="G11335">
        <v>0</v>
      </c>
      <c r="H11335" t="s">
        <v>73</v>
      </c>
      <c r="J11335">
        <f>VLOOKUP(C11335,'extension - production vol'!$B$6:$D$235,3,0)</f>
        <v>0.92</v>
      </c>
    </row>
    <row r="11336" spans="1:19" x14ac:dyDescent="0.2">
      <c r="A11336" t="s">
        <v>1439</v>
      </c>
      <c r="B11336">
        <v>6.4265290829504533E-9</v>
      </c>
      <c r="C11336" t="s">
        <v>49</v>
      </c>
      <c r="D11336" t="s">
        <v>15</v>
      </c>
      <c r="F11336" t="s">
        <v>36</v>
      </c>
      <c r="G11336">
        <v>0</v>
      </c>
      <c r="H11336" t="s">
        <v>1439</v>
      </c>
      <c r="I11336" t="s">
        <v>340</v>
      </c>
    </row>
    <row r="11337" spans="1:19" x14ac:dyDescent="0.2">
      <c r="A11337" t="s">
        <v>1440</v>
      </c>
      <c r="B11337">
        <v>7.9051994914169298E-8</v>
      </c>
      <c r="C11337" t="s">
        <v>49</v>
      </c>
      <c r="D11337" t="s">
        <v>15</v>
      </c>
      <c r="F11337" t="s">
        <v>36</v>
      </c>
      <c r="G11337">
        <v>0</v>
      </c>
      <c r="H11337" t="s">
        <v>1440</v>
      </c>
      <c r="I11337" t="s">
        <v>340</v>
      </c>
    </row>
    <row r="11338" spans="1:19" x14ac:dyDescent="0.2">
      <c r="A11338" t="s">
        <v>1441</v>
      </c>
      <c r="B11338">
        <v>4.3905136743696912E-9</v>
      </c>
      <c r="C11338" t="s">
        <v>35</v>
      </c>
      <c r="D11338" t="s">
        <v>15</v>
      </c>
      <c r="F11338" t="s">
        <v>36</v>
      </c>
      <c r="G11338">
        <v>0</v>
      </c>
      <c r="H11338" t="s">
        <v>1441</v>
      </c>
      <c r="I11338" t="s">
        <v>340</v>
      </c>
    </row>
    <row r="11339" spans="1:19" x14ac:dyDescent="0.2">
      <c r="A11339" t="s">
        <v>1442</v>
      </c>
      <c r="B11339">
        <v>1.0521308675626849E-7</v>
      </c>
      <c r="C11339" t="s">
        <v>35</v>
      </c>
      <c r="D11339" t="s">
        <v>15</v>
      </c>
      <c r="F11339" t="s">
        <v>36</v>
      </c>
      <c r="G11339">
        <v>0</v>
      </c>
      <c r="H11339" t="s">
        <v>1442</v>
      </c>
      <c r="I11339" t="s">
        <v>340</v>
      </c>
    </row>
    <row r="11340" spans="1:19" x14ac:dyDescent="0.2">
      <c r="A11340" t="s">
        <v>341</v>
      </c>
      <c r="B11340">
        <v>2.1036182300075951E-7</v>
      </c>
      <c r="C11340" t="s">
        <v>35</v>
      </c>
      <c r="D11340" t="s">
        <v>15</v>
      </c>
      <c r="F11340" t="s">
        <v>36</v>
      </c>
      <c r="G11340">
        <v>0</v>
      </c>
      <c r="H11340" t="s">
        <v>341</v>
      </c>
      <c r="I11340" t="s">
        <v>340</v>
      </c>
    </row>
    <row r="11341" spans="1:19" x14ac:dyDescent="0.2">
      <c r="A11341" t="s">
        <v>342</v>
      </c>
      <c r="B11341">
        <v>2.1036182300075951E-7</v>
      </c>
      <c r="C11341" t="s">
        <v>35</v>
      </c>
      <c r="D11341" t="s">
        <v>15</v>
      </c>
      <c r="F11341" t="s">
        <v>36</v>
      </c>
      <c r="G11341">
        <v>0</v>
      </c>
      <c r="H11341" t="s">
        <v>342</v>
      </c>
      <c r="I11341" t="s">
        <v>340</v>
      </c>
    </row>
    <row r="11342" spans="1:19" x14ac:dyDescent="0.2">
      <c r="A11342" t="s">
        <v>343</v>
      </c>
      <c r="B11342">
        <v>1.161457169463653E-7</v>
      </c>
      <c r="C11342" t="s">
        <v>35</v>
      </c>
      <c r="D11342" t="s">
        <v>15</v>
      </c>
      <c r="F11342" t="s">
        <v>36</v>
      </c>
      <c r="G11342">
        <v>0</v>
      </c>
      <c r="H11342" t="s">
        <v>343</v>
      </c>
      <c r="I11342" t="s">
        <v>340</v>
      </c>
    </row>
    <row r="11343" spans="1:19" x14ac:dyDescent="0.2">
      <c r="A11343" t="s">
        <v>344</v>
      </c>
      <c r="B11343">
        <v>1.161457169463653E-7</v>
      </c>
      <c r="C11343" t="s">
        <v>35</v>
      </c>
      <c r="D11343" t="s">
        <v>15</v>
      </c>
      <c r="F11343" t="s">
        <v>36</v>
      </c>
      <c r="G11343">
        <v>0</v>
      </c>
      <c r="H11343" t="s">
        <v>344</v>
      </c>
      <c r="I11343" t="s">
        <v>340</v>
      </c>
    </row>
    <row r="11344" spans="1:19" x14ac:dyDescent="0.2">
      <c r="A11344" t="s">
        <v>345</v>
      </c>
      <c r="B11344">
        <v>2.1895696433061281E-6</v>
      </c>
      <c r="C11344" t="s">
        <v>35</v>
      </c>
      <c r="D11344" t="s">
        <v>15</v>
      </c>
      <c r="F11344" t="s">
        <v>36</v>
      </c>
      <c r="G11344">
        <v>0</v>
      </c>
      <c r="H11344" t="s">
        <v>345</v>
      </c>
      <c r="I11344" t="s">
        <v>340</v>
      </c>
    </row>
    <row r="11345" spans="1:9" x14ac:dyDescent="0.2">
      <c r="A11345" t="s">
        <v>346</v>
      </c>
      <c r="B11345">
        <v>1.2113722961667671E-6</v>
      </c>
      <c r="C11345" t="s">
        <v>35</v>
      </c>
      <c r="D11345" t="s">
        <v>15</v>
      </c>
      <c r="F11345" t="s">
        <v>36</v>
      </c>
      <c r="G11345">
        <v>0</v>
      </c>
      <c r="H11345" t="s">
        <v>346</v>
      </c>
      <c r="I11345" t="s">
        <v>340</v>
      </c>
    </row>
    <row r="11346" spans="1:9" x14ac:dyDescent="0.2">
      <c r="A11346" t="s">
        <v>347</v>
      </c>
      <c r="B11346">
        <v>1.5412295411323661E-7</v>
      </c>
      <c r="C11346" t="s">
        <v>49</v>
      </c>
      <c r="D11346" t="s">
        <v>15</v>
      </c>
      <c r="F11346" t="s">
        <v>36</v>
      </c>
      <c r="G11346">
        <v>0</v>
      </c>
      <c r="H11346" t="s">
        <v>347</v>
      </c>
      <c r="I11346" t="s">
        <v>340</v>
      </c>
    </row>
    <row r="11347" spans="1:9" x14ac:dyDescent="0.2">
      <c r="A11347" t="s">
        <v>348</v>
      </c>
      <c r="B11347">
        <v>3.281510868019834E-9</v>
      </c>
      <c r="C11347" t="s">
        <v>49</v>
      </c>
      <c r="D11347" t="s">
        <v>15</v>
      </c>
      <c r="F11347" t="s">
        <v>36</v>
      </c>
      <c r="G11347">
        <v>0</v>
      </c>
      <c r="H11347" t="s">
        <v>348</v>
      </c>
      <c r="I11347" t="s">
        <v>340</v>
      </c>
    </row>
    <row r="11348" spans="1:9" x14ac:dyDescent="0.2">
      <c r="A11348" t="s">
        <v>349</v>
      </c>
      <c r="B11348">
        <v>9.554485716244923E-8</v>
      </c>
      <c r="C11348" t="s">
        <v>35</v>
      </c>
      <c r="D11348" t="s">
        <v>15</v>
      </c>
      <c r="F11348" t="s">
        <v>36</v>
      </c>
      <c r="G11348">
        <v>0</v>
      </c>
      <c r="H11348" t="s">
        <v>349</v>
      </c>
      <c r="I11348" t="s">
        <v>340</v>
      </c>
    </row>
    <row r="11349" spans="1:9" x14ac:dyDescent="0.2">
      <c r="A11349" t="s">
        <v>350</v>
      </c>
      <c r="B11349">
        <v>2.2976263270017552E-6</v>
      </c>
      <c r="C11349" t="s">
        <v>35</v>
      </c>
      <c r="D11349" t="s">
        <v>15</v>
      </c>
      <c r="F11349" t="s">
        <v>36</v>
      </c>
      <c r="G11349">
        <v>0</v>
      </c>
      <c r="H11349" t="s">
        <v>350</v>
      </c>
      <c r="I11349" t="s">
        <v>340</v>
      </c>
    </row>
    <row r="11350" spans="1:9" x14ac:dyDescent="0.2">
      <c r="A11350" t="s">
        <v>351</v>
      </c>
      <c r="B11350">
        <v>5.3061518888431617E-8</v>
      </c>
      <c r="C11350" t="s">
        <v>35</v>
      </c>
      <c r="D11350" t="s">
        <v>15</v>
      </c>
      <c r="F11350" t="s">
        <v>36</v>
      </c>
      <c r="G11350">
        <v>0</v>
      </c>
      <c r="H11350" t="s">
        <v>351</v>
      </c>
      <c r="I11350" t="s">
        <v>340</v>
      </c>
    </row>
    <row r="11351" spans="1:9" x14ac:dyDescent="0.2">
      <c r="A11351" t="s">
        <v>352</v>
      </c>
      <c r="B11351">
        <v>1.2739314288326559E-6</v>
      </c>
      <c r="C11351" t="s">
        <v>35</v>
      </c>
      <c r="D11351" t="s">
        <v>15</v>
      </c>
      <c r="F11351" t="s">
        <v>36</v>
      </c>
      <c r="G11351">
        <v>0</v>
      </c>
      <c r="H11351" t="s">
        <v>352</v>
      </c>
      <c r="I11351" t="s">
        <v>340</v>
      </c>
    </row>
    <row r="11352" spans="1:9" x14ac:dyDescent="0.2">
      <c r="A11352" t="s">
        <v>442</v>
      </c>
      <c r="B11352">
        <v>3.7025999999999999E-3</v>
      </c>
      <c r="C11352" t="s">
        <v>42</v>
      </c>
      <c r="D11352" t="s">
        <v>16</v>
      </c>
      <c r="F11352" t="s">
        <v>36</v>
      </c>
      <c r="G11352">
        <v>0</v>
      </c>
      <c r="H11352" t="s">
        <v>443</v>
      </c>
      <c r="I11352" t="s">
        <v>353</v>
      </c>
    </row>
    <row r="11353" spans="1:9" x14ac:dyDescent="0.2">
      <c r="A11353" t="s">
        <v>354</v>
      </c>
      <c r="B11353">
        <v>-3.3322999999999998E-6</v>
      </c>
      <c r="C11353" t="s">
        <v>49</v>
      </c>
      <c r="D11353" t="s">
        <v>250</v>
      </c>
      <c r="F11353" t="s">
        <v>36</v>
      </c>
      <c r="G11353">
        <v>0</v>
      </c>
      <c r="H11353" t="s">
        <v>355</v>
      </c>
      <c r="I11353" t="s">
        <v>353</v>
      </c>
    </row>
    <row r="11355" spans="1:9" s="2" customFormat="1" x14ac:dyDescent="0.2">
      <c r="A11355" s="2" t="s">
        <v>2</v>
      </c>
      <c r="B11355" s="2" t="s">
        <v>1460</v>
      </c>
    </row>
    <row r="11356" spans="1:9" x14ac:dyDescent="0.2">
      <c r="A11356" t="s">
        <v>4</v>
      </c>
      <c r="B11356" t="s">
        <v>404</v>
      </c>
    </row>
    <row r="11357" spans="1:9" x14ac:dyDescent="0.2">
      <c r="A11357" t="s">
        <v>6</v>
      </c>
      <c r="B11357" t="s">
        <v>1808</v>
      </c>
    </row>
    <row r="11358" spans="1:9" x14ac:dyDescent="0.2">
      <c r="A11358" t="s">
        <v>8</v>
      </c>
      <c r="B11358">
        <v>1</v>
      </c>
    </row>
    <row r="11359" spans="1:9" x14ac:dyDescent="0.2">
      <c r="A11359" t="s">
        <v>9</v>
      </c>
      <c r="B11359" t="s">
        <v>73</v>
      </c>
    </row>
    <row r="11360" spans="1:9" x14ac:dyDescent="0.2">
      <c r="A11360" t="s">
        <v>11</v>
      </c>
      <c r="B11360" t="s">
        <v>12</v>
      </c>
    </row>
    <row r="11361" spans="1:19" x14ac:dyDescent="0.2">
      <c r="A11361" t="s">
        <v>13</v>
      </c>
      <c r="B11361" t="s">
        <v>14</v>
      </c>
    </row>
    <row r="11362" spans="1:19" x14ac:dyDescent="0.2">
      <c r="A11362" t="s">
        <v>15</v>
      </c>
      <c r="B11362" t="s">
        <v>53</v>
      </c>
    </row>
    <row r="11363" spans="1:19" x14ac:dyDescent="0.2">
      <c r="A11363" t="s">
        <v>17</v>
      </c>
    </row>
    <row r="11364" spans="1:19" s="2" customFormat="1" x14ac:dyDescent="0.2">
      <c r="A11364" s="2" t="s">
        <v>18</v>
      </c>
      <c r="B11364" s="2" t="s">
        <v>19</v>
      </c>
      <c r="C11364" s="2" t="s">
        <v>6</v>
      </c>
      <c r="D11364" s="2" t="s">
        <v>15</v>
      </c>
      <c r="E11364" s="2" t="s">
        <v>20</v>
      </c>
      <c r="F11364" s="2" t="s">
        <v>13</v>
      </c>
      <c r="G11364" s="2" t="s">
        <v>21</v>
      </c>
      <c r="H11364" s="2" t="s">
        <v>9</v>
      </c>
      <c r="I11364" s="2" t="s">
        <v>4</v>
      </c>
      <c r="J11364" s="2" t="s">
        <v>1925</v>
      </c>
      <c r="K11364" s="2" t="s">
        <v>1998</v>
      </c>
      <c r="L11364" s="2" t="s">
        <v>2002</v>
      </c>
      <c r="M11364" s="2" t="s">
        <v>2001</v>
      </c>
      <c r="O11364" s="2" t="s">
        <v>2000</v>
      </c>
      <c r="P11364" s="2" t="s">
        <v>2004</v>
      </c>
      <c r="Q11364" s="2" t="s">
        <v>1502</v>
      </c>
      <c r="R11364" s="2" t="s">
        <v>2005</v>
      </c>
      <c r="S11364" s="2" t="s">
        <v>2006</v>
      </c>
    </row>
    <row r="11365" spans="1:19" x14ac:dyDescent="0.2">
      <c r="A11365" t="s">
        <v>335</v>
      </c>
      <c r="B11365">
        <v>3.8502999999999998</v>
      </c>
      <c r="D11365" t="s">
        <v>30</v>
      </c>
      <c r="E11365" t="s">
        <v>336</v>
      </c>
      <c r="F11365" t="s">
        <v>27</v>
      </c>
      <c r="G11365">
        <v>0</v>
      </c>
      <c r="I11365" t="s">
        <v>337</v>
      </c>
    </row>
    <row r="11366" spans="1:19" x14ac:dyDescent="0.2">
      <c r="A11366" t="s">
        <v>29</v>
      </c>
      <c r="B11366">
        <v>0.25026999999999999</v>
      </c>
      <c r="D11366" t="s">
        <v>30</v>
      </c>
      <c r="E11366" t="s">
        <v>31</v>
      </c>
      <c r="F11366" t="s">
        <v>27</v>
      </c>
      <c r="G11366">
        <v>0</v>
      </c>
      <c r="I11366" t="s">
        <v>338</v>
      </c>
    </row>
    <row r="11367" spans="1:19" x14ac:dyDescent="0.2">
      <c r="A11367" t="s">
        <v>1460</v>
      </c>
      <c r="B11367">
        <v>1</v>
      </c>
      <c r="C11367" t="str">
        <f>B11357</f>
        <v>PG</v>
      </c>
      <c r="D11367" t="s">
        <v>53</v>
      </c>
      <c r="E11367" t="s">
        <v>339</v>
      </c>
      <c r="F11367" t="s">
        <v>33</v>
      </c>
      <c r="G11367">
        <v>0</v>
      </c>
      <c r="H11367" t="s">
        <v>73</v>
      </c>
      <c r="J11367">
        <f>VLOOKUP(C11367,'extension - production vol'!$B$6:$D$235,3,0)</f>
        <v>4.984</v>
      </c>
    </row>
    <row r="11368" spans="1:19" x14ac:dyDescent="0.2">
      <c r="A11368" t="s">
        <v>1434</v>
      </c>
      <c r="B11368">
        <v>3.3521534714391271E-8</v>
      </c>
      <c r="C11368" t="s">
        <v>49</v>
      </c>
      <c r="D11368" t="s">
        <v>15</v>
      </c>
      <c r="F11368" t="s">
        <v>36</v>
      </c>
      <c r="G11368">
        <v>0</v>
      </c>
      <c r="H11368" t="s">
        <v>1434</v>
      </c>
      <c r="I11368" t="s">
        <v>340</v>
      </c>
    </row>
    <row r="11369" spans="1:19" x14ac:dyDescent="0.2">
      <c r="A11369" t="s">
        <v>1435</v>
      </c>
      <c r="B11369">
        <v>1.7708617649119798E-8</v>
      </c>
      <c r="C11369" t="s">
        <v>49</v>
      </c>
      <c r="D11369" t="s">
        <v>15</v>
      </c>
      <c r="F11369" t="s">
        <v>36</v>
      </c>
      <c r="G11369">
        <v>0</v>
      </c>
      <c r="H11369" t="s">
        <v>1435</v>
      </c>
      <c r="I11369" t="s">
        <v>340</v>
      </c>
    </row>
    <row r="11370" spans="1:19" x14ac:dyDescent="0.2">
      <c r="A11370" t="s">
        <v>1452</v>
      </c>
      <c r="B11370">
        <v>3.0570455872195341E-10</v>
      </c>
      <c r="C11370" t="s">
        <v>35</v>
      </c>
      <c r="D11370" t="s">
        <v>15</v>
      </c>
      <c r="F11370" t="s">
        <v>36</v>
      </c>
      <c r="G11370">
        <v>0</v>
      </c>
      <c r="H11370" t="s">
        <v>1452</v>
      </c>
      <c r="I11370" t="s">
        <v>340</v>
      </c>
    </row>
    <row r="11371" spans="1:19" x14ac:dyDescent="0.2">
      <c r="A11371" t="s">
        <v>1453</v>
      </c>
      <c r="B11371">
        <v>3.7018911407736551E-10</v>
      </c>
      <c r="C11371" t="s">
        <v>35</v>
      </c>
      <c r="D11371" t="s">
        <v>15</v>
      </c>
      <c r="F11371" t="s">
        <v>36</v>
      </c>
      <c r="G11371">
        <v>0</v>
      </c>
      <c r="H11371" t="s">
        <v>1453</v>
      </c>
      <c r="I11371" t="s">
        <v>340</v>
      </c>
    </row>
    <row r="11372" spans="1:19" x14ac:dyDescent="0.2">
      <c r="A11372" t="s">
        <v>1454</v>
      </c>
      <c r="B11372">
        <v>4.824400067330827E-11</v>
      </c>
      <c r="C11372" t="s">
        <v>35</v>
      </c>
      <c r="D11372" t="s">
        <v>15</v>
      </c>
      <c r="F11372" t="s">
        <v>36</v>
      </c>
      <c r="G11372">
        <v>0</v>
      </c>
      <c r="H11372" t="s">
        <v>1454</v>
      </c>
      <c r="I11372" t="s">
        <v>340</v>
      </c>
    </row>
    <row r="11373" spans="1:19" x14ac:dyDescent="0.2">
      <c r="A11373" t="s">
        <v>1455</v>
      </c>
      <c r="B11373">
        <v>9.7920991465625702E-9</v>
      </c>
      <c r="C11373" t="s">
        <v>35</v>
      </c>
      <c r="D11373" t="s">
        <v>15</v>
      </c>
      <c r="F11373" t="s">
        <v>36</v>
      </c>
      <c r="G11373">
        <v>0</v>
      </c>
      <c r="H11373" t="s">
        <v>1455</v>
      </c>
      <c r="I11373" t="s">
        <v>340</v>
      </c>
    </row>
    <row r="11374" spans="1:19" x14ac:dyDescent="0.2">
      <c r="A11374" t="s">
        <v>1456</v>
      </c>
      <c r="B11374">
        <v>5.1826475970831156E-9</v>
      </c>
      <c r="C11374" t="s">
        <v>35</v>
      </c>
      <c r="D11374" t="s">
        <v>15</v>
      </c>
      <c r="F11374" t="s">
        <v>36</v>
      </c>
      <c r="G11374">
        <v>0</v>
      </c>
      <c r="H11374" t="s">
        <v>1456</v>
      </c>
      <c r="I11374" t="s">
        <v>340</v>
      </c>
    </row>
    <row r="11375" spans="1:19" x14ac:dyDescent="0.2">
      <c r="A11375" t="s">
        <v>1461</v>
      </c>
      <c r="B11375">
        <v>5.3404337904433668E-9</v>
      </c>
      <c r="C11375" t="s">
        <v>49</v>
      </c>
      <c r="D11375" t="s">
        <v>15</v>
      </c>
      <c r="F11375" t="s">
        <v>36</v>
      </c>
      <c r="G11375">
        <v>0</v>
      </c>
      <c r="H11375" t="s">
        <v>1461</v>
      </c>
      <c r="I11375" t="s">
        <v>340</v>
      </c>
    </row>
    <row r="11376" spans="1:19" x14ac:dyDescent="0.2">
      <c r="A11376" t="s">
        <v>1457</v>
      </c>
      <c r="B11376">
        <v>6.2434324500307844E-8</v>
      </c>
      <c r="C11376" t="s">
        <v>49</v>
      </c>
      <c r="D11376" t="s">
        <v>15</v>
      </c>
      <c r="F11376" t="s">
        <v>36</v>
      </c>
      <c r="G11376">
        <v>0</v>
      </c>
      <c r="H11376" t="s">
        <v>1457</v>
      </c>
      <c r="I11376" t="s">
        <v>340</v>
      </c>
    </row>
    <row r="11377" spans="1:22" x14ac:dyDescent="0.2">
      <c r="A11377" t="s">
        <v>1462</v>
      </c>
      <c r="B11377">
        <v>1.9816111689228142E-9</v>
      </c>
      <c r="C11377" t="s">
        <v>49</v>
      </c>
      <c r="D11377" t="s">
        <v>15</v>
      </c>
      <c r="F11377" t="s">
        <v>36</v>
      </c>
      <c r="G11377">
        <v>0</v>
      </c>
      <c r="H11377" t="s">
        <v>1462</v>
      </c>
      <c r="I11377" t="s">
        <v>340</v>
      </c>
    </row>
    <row r="11378" spans="1:22" x14ac:dyDescent="0.2">
      <c r="A11378" t="s">
        <v>1458</v>
      </c>
      <c r="B11378">
        <v>3.3001000093019847E-8</v>
      </c>
      <c r="C11378" t="s">
        <v>49</v>
      </c>
      <c r="D11378" t="s">
        <v>15</v>
      </c>
      <c r="F11378" t="s">
        <v>36</v>
      </c>
      <c r="G11378">
        <v>0</v>
      </c>
      <c r="H11378" t="s">
        <v>1458</v>
      </c>
      <c r="I11378" t="s">
        <v>340</v>
      </c>
    </row>
    <row r="11379" spans="1:22" x14ac:dyDescent="0.2">
      <c r="A11379" t="s">
        <v>442</v>
      </c>
      <c r="B11379">
        <v>3.7025999999999999E-3</v>
      </c>
      <c r="C11379" t="s">
        <v>42</v>
      </c>
      <c r="D11379" t="s">
        <v>16</v>
      </c>
      <c r="F11379" t="s">
        <v>36</v>
      </c>
      <c r="G11379">
        <v>0</v>
      </c>
      <c r="H11379" t="s">
        <v>443</v>
      </c>
      <c r="I11379" t="s">
        <v>353</v>
      </c>
    </row>
    <row r="11380" spans="1:22" x14ac:dyDescent="0.2">
      <c r="A11380" t="s">
        <v>354</v>
      </c>
      <c r="B11380">
        <v>-3.3322999999999998E-6</v>
      </c>
      <c r="C11380" t="s">
        <v>49</v>
      </c>
      <c r="D11380" t="s">
        <v>250</v>
      </c>
      <c r="F11380" t="s">
        <v>36</v>
      </c>
      <c r="G11380">
        <v>0</v>
      </c>
      <c r="H11380" t="s">
        <v>355</v>
      </c>
      <c r="I11380" t="s">
        <v>353</v>
      </c>
    </row>
    <row r="11382" spans="1:22" s="2" customFormat="1" x14ac:dyDescent="0.2">
      <c r="A11382" s="2" t="s">
        <v>2</v>
      </c>
      <c r="B11382" s="2" t="s">
        <v>332</v>
      </c>
    </row>
    <row r="11383" spans="1:22" x14ac:dyDescent="0.2">
      <c r="A11383" t="s">
        <v>4</v>
      </c>
      <c r="B11383" t="s">
        <v>356</v>
      </c>
    </row>
    <row r="11384" spans="1:22" x14ac:dyDescent="0.2">
      <c r="A11384" t="s">
        <v>6</v>
      </c>
      <c r="B11384" t="s">
        <v>1808</v>
      </c>
    </row>
    <row r="11385" spans="1:22" x14ac:dyDescent="0.2">
      <c r="A11385" t="s">
        <v>8</v>
      </c>
      <c r="B11385">
        <v>1</v>
      </c>
    </row>
    <row r="11386" spans="1:22" x14ac:dyDescent="0.2">
      <c r="A11386" t="s">
        <v>9</v>
      </c>
      <c r="B11386" t="s">
        <v>73</v>
      </c>
    </row>
    <row r="11387" spans="1:22" x14ac:dyDescent="0.2">
      <c r="A11387" t="s">
        <v>11</v>
      </c>
      <c r="B11387" t="s">
        <v>12</v>
      </c>
    </row>
    <row r="11388" spans="1:22" x14ac:dyDescent="0.2">
      <c r="A11388" t="s">
        <v>13</v>
      </c>
      <c r="B11388" t="s">
        <v>14</v>
      </c>
    </row>
    <row r="11389" spans="1:22" x14ac:dyDescent="0.2">
      <c r="A11389" t="s">
        <v>15</v>
      </c>
      <c r="B11389" t="s">
        <v>53</v>
      </c>
    </row>
    <row r="11390" spans="1:22" x14ac:dyDescent="0.2">
      <c r="A11390" t="s">
        <v>17</v>
      </c>
    </row>
    <row r="11391" spans="1:22" s="2" customFormat="1" x14ac:dyDescent="0.2">
      <c r="A11391" s="2" t="s">
        <v>18</v>
      </c>
      <c r="B11391" s="2" t="s">
        <v>19</v>
      </c>
      <c r="C11391" s="2" t="s">
        <v>6</v>
      </c>
      <c r="D11391" s="2" t="s">
        <v>15</v>
      </c>
      <c r="E11391" s="2" t="s">
        <v>20</v>
      </c>
      <c r="F11391" s="2" t="s">
        <v>13</v>
      </c>
      <c r="G11391" s="2" t="s">
        <v>21</v>
      </c>
      <c r="H11391" s="2" t="s">
        <v>22</v>
      </c>
      <c r="I11391" s="2" t="s">
        <v>23</v>
      </c>
      <c r="J11391" s="2" t="s">
        <v>4</v>
      </c>
      <c r="K11391" s="2" t="s">
        <v>24</v>
      </c>
      <c r="L11391" s="2" t="s">
        <v>9</v>
      </c>
      <c r="M11391" s="2" t="s">
        <v>1998</v>
      </c>
      <c r="O11391" s="2" t="s">
        <v>2002</v>
      </c>
      <c r="P11391" s="2" t="s">
        <v>2003</v>
      </c>
      <c r="Q11391" s="2" t="s">
        <v>2001</v>
      </c>
      <c r="R11391" s="2" t="s">
        <v>2000</v>
      </c>
      <c r="S11391" s="2" t="s">
        <v>2004</v>
      </c>
      <c r="T11391" s="2" t="s">
        <v>1502</v>
      </c>
      <c r="U11391" s="2" t="s">
        <v>2005</v>
      </c>
      <c r="V11391" s="2" t="s">
        <v>2006</v>
      </c>
    </row>
    <row r="11392" spans="1:22" x14ac:dyDescent="0.2">
      <c r="A11392" t="s">
        <v>335</v>
      </c>
      <c r="B11392">
        <v>3.8502999999999998</v>
      </c>
      <c r="D11392" t="s">
        <v>30</v>
      </c>
      <c r="E11392" t="s">
        <v>336</v>
      </c>
      <c r="F11392" t="s">
        <v>27</v>
      </c>
      <c r="G11392">
        <v>2</v>
      </c>
      <c r="H11392">
        <v>1.348151067341848</v>
      </c>
      <c r="I11392">
        <v>4.3409845976280087E-2</v>
      </c>
      <c r="J11392" t="s">
        <v>337</v>
      </c>
    </row>
    <row r="11393" spans="1:13" x14ac:dyDescent="0.2">
      <c r="A11393" t="s">
        <v>29</v>
      </c>
      <c r="B11393">
        <v>0.25026999999999999</v>
      </c>
      <c r="D11393" t="s">
        <v>30</v>
      </c>
      <c r="E11393" t="s">
        <v>31</v>
      </c>
      <c r="F11393" t="s">
        <v>27</v>
      </c>
      <c r="G11393">
        <v>2</v>
      </c>
      <c r="H11393">
        <v>-1.385214943900327</v>
      </c>
      <c r="I11393">
        <v>2.439508208471609E-2</v>
      </c>
      <c r="J11393" t="s">
        <v>358</v>
      </c>
    </row>
    <row r="11394" spans="1:13" x14ac:dyDescent="0.2">
      <c r="A11394" t="s">
        <v>332</v>
      </c>
      <c r="B11394">
        <v>1</v>
      </c>
      <c r="C11394" t="str">
        <f>B11384</f>
        <v>PG</v>
      </c>
      <c r="D11394" t="s">
        <v>53</v>
      </c>
      <c r="E11394" t="s">
        <v>339</v>
      </c>
      <c r="F11394" t="s">
        <v>33</v>
      </c>
      <c r="G11394">
        <v>0</v>
      </c>
      <c r="H11394">
        <v>1</v>
      </c>
      <c r="L11394" t="s">
        <v>73</v>
      </c>
      <c r="M11394">
        <f>VLOOKUP(C11394,'extension - production vol'!$B$6:$D$235,3,0)</f>
        <v>4.984</v>
      </c>
    </row>
    <row r="11395" spans="1:13" x14ac:dyDescent="0.2">
      <c r="A11395" t="s">
        <v>1434</v>
      </c>
      <c r="B11395">
        <v>9.5377999999999999E-9</v>
      </c>
      <c r="C11395" t="s">
        <v>49</v>
      </c>
      <c r="D11395" t="s">
        <v>15</v>
      </c>
      <c r="F11395" t="s">
        <v>36</v>
      </c>
      <c r="G11395">
        <v>2</v>
      </c>
      <c r="H11395">
        <v>-18.46800298604678</v>
      </c>
      <c r="I11395">
        <v>9.798894162072011E-2</v>
      </c>
      <c r="J11395" t="s">
        <v>340</v>
      </c>
      <c r="L11395" t="s">
        <v>1434</v>
      </c>
    </row>
    <row r="11396" spans="1:13" x14ac:dyDescent="0.2">
      <c r="A11396" t="s">
        <v>1435</v>
      </c>
      <c r="B11396">
        <v>5.0512999999999997E-9</v>
      </c>
      <c r="C11396" t="s">
        <v>49</v>
      </c>
      <c r="D11396" t="s">
        <v>15</v>
      </c>
      <c r="F11396" t="s">
        <v>36</v>
      </c>
      <c r="G11396">
        <v>2</v>
      </c>
      <c r="H11396">
        <v>-19.10362020104489</v>
      </c>
      <c r="I11396">
        <v>9.798894162072011E-2</v>
      </c>
      <c r="J11396" t="s">
        <v>340</v>
      </c>
      <c r="L11396" t="s">
        <v>1435</v>
      </c>
    </row>
    <row r="11397" spans="1:13" x14ac:dyDescent="0.2">
      <c r="A11397" t="s">
        <v>1439</v>
      </c>
      <c r="B11397">
        <v>2.7893999999999999E-9</v>
      </c>
      <c r="C11397" t="s">
        <v>49</v>
      </c>
      <c r="D11397" t="s">
        <v>15</v>
      </c>
      <c r="F11397" t="s">
        <v>36</v>
      </c>
      <c r="G11397">
        <v>2</v>
      </c>
      <c r="H11397">
        <v>-19.697439318003951</v>
      </c>
      <c r="I11397">
        <v>9.798894162072011E-2</v>
      </c>
      <c r="J11397" t="s">
        <v>340</v>
      </c>
      <c r="L11397" t="s">
        <v>1439</v>
      </c>
    </row>
    <row r="11398" spans="1:13" x14ac:dyDescent="0.2">
      <c r="A11398" t="s">
        <v>1440</v>
      </c>
      <c r="B11398">
        <v>5.6277000000000002E-8</v>
      </c>
      <c r="C11398" t="s">
        <v>49</v>
      </c>
      <c r="D11398" t="s">
        <v>15</v>
      </c>
      <c r="F11398" t="s">
        <v>36</v>
      </c>
      <c r="G11398">
        <v>2</v>
      </c>
      <c r="H11398">
        <v>-16.692979911025031</v>
      </c>
      <c r="I11398">
        <v>9.798894162072011E-2</v>
      </c>
      <c r="J11398" t="s">
        <v>340</v>
      </c>
      <c r="L11398" t="s">
        <v>1440</v>
      </c>
    </row>
    <row r="11399" spans="1:13" x14ac:dyDescent="0.2">
      <c r="A11399" t="s">
        <v>1441</v>
      </c>
      <c r="B11399">
        <v>4.4043E-10</v>
      </c>
      <c r="C11399" t="s">
        <v>35</v>
      </c>
      <c r="D11399" t="s">
        <v>15</v>
      </c>
      <c r="F11399" t="s">
        <v>36</v>
      </c>
      <c r="G11399">
        <v>2</v>
      </c>
      <c r="H11399">
        <v>-21.54326959350907</v>
      </c>
      <c r="I11399">
        <v>9.798894162072011E-2</v>
      </c>
      <c r="J11399" t="s">
        <v>340</v>
      </c>
      <c r="L11399" t="s">
        <v>1441</v>
      </c>
    </row>
    <row r="11400" spans="1:13" x14ac:dyDescent="0.2">
      <c r="A11400" t="s">
        <v>1442</v>
      </c>
      <c r="B11400">
        <v>7.3404E-9</v>
      </c>
      <c r="C11400" t="s">
        <v>35</v>
      </c>
      <c r="D11400" t="s">
        <v>15</v>
      </c>
      <c r="F11400" t="s">
        <v>36</v>
      </c>
      <c r="G11400">
        <v>2</v>
      </c>
      <c r="H11400">
        <v>-18.729872499892029</v>
      </c>
      <c r="I11400">
        <v>9.798894162072011E-2</v>
      </c>
      <c r="J11400" t="s">
        <v>340</v>
      </c>
      <c r="L11400" t="s">
        <v>1442</v>
      </c>
    </row>
    <row r="11401" spans="1:13" x14ac:dyDescent="0.2">
      <c r="A11401" t="s">
        <v>1452</v>
      </c>
      <c r="B11401">
        <v>3.8934000000000002E-10</v>
      </c>
      <c r="C11401" t="s">
        <v>35</v>
      </c>
      <c r="D11401" t="s">
        <v>15</v>
      </c>
      <c r="F11401" t="s">
        <v>36</v>
      </c>
      <c r="G11401">
        <v>2</v>
      </c>
      <c r="H11401">
        <v>-21.666568118067421</v>
      </c>
      <c r="I11401">
        <v>9.798894162072011E-2</v>
      </c>
      <c r="J11401" t="s">
        <v>340</v>
      </c>
      <c r="L11401" t="s">
        <v>1452</v>
      </c>
    </row>
    <row r="11402" spans="1:13" x14ac:dyDescent="0.2">
      <c r="A11402" t="s">
        <v>1453</v>
      </c>
      <c r="B11402">
        <v>4.7130000000000002E-10</v>
      </c>
      <c r="C11402" t="s">
        <v>35</v>
      </c>
      <c r="D11402" t="s">
        <v>15</v>
      </c>
      <c r="F11402" t="s">
        <v>36</v>
      </c>
      <c r="G11402">
        <v>2</v>
      </c>
      <c r="H11402">
        <v>-21.47552628199886</v>
      </c>
      <c r="I11402">
        <v>9.798894162072011E-2</v>
      </c>
      <c r="J11402" t="s">
        <v>340</v>
      </c>
      <c r="L11402" t="s">
        <v>1453</v>
      </c>
    </row>
    <row r="11403" spans="1:13" x14ac:dyDescent="0.2">
      <c r="A11403" t="s">
        <v>1454</v>
      </c>
      <c r="B11403">
        <v>6.1474000000000004E-11</v>
      </c>
      <c r="C11403" t="s">
        <v>35</v>
      </c>
      <c r="D11403" t="s">
        <v>15</v>
      </c>
      <c r="F11403" t="s">
        <v>36</v>
      </c>
      <c r="G11403">
        <v>2</v>
      </c>
      <c r="H11403">
        <v>-23.51240679473371</v>
      </c>
      <c r="I11403">
        <v>9.798894162072011E-2</v>
      </c>
      <c r="J11403" t="s">
        <v>340</v>
      </c>
      <c r="L11403" t="s">
        <v>1454</v>
      </c>
    </row>
    <row r="11404" spans="1:13" x14ac:dyDescent="0.2">
      <c r="A11404" t="s">
        <v>1455</v>
      </c>
      <c r="B11404">
        <v>1.2458999999999999E-8</v>
      </c>
      <c r="C11404" t="s">
        <v>35</v>
      </c>
      <c r="D11404" t="s">
        <v>15</v>
      </c>
      <c r="F11404" t="s">
        <v>36</v>
      </c>
      <c r="G11404">
        <v>2</v>
      </c>
      <c r="H11404">
        <v>-18.20082258362968</v>
      </c>
      <c r="I11404">
        <v>9.798894162072011E-2</v>
      </c>
      <c r="J11404" t="s">
        <v>340</v>
      </c>
      <c r="L11404" t="s">
        <v>1455</v>
      </c>
    </row>
    <row r="11405" spans="1:13" x14ac:dyDescent="0.2">
      <c r="A11405" t="s">
        <v>1456</v>
      </c>
      <c r="B11405">
        <v>6.5981999999999998E-9</v>
      </c>
      <c r="C11405" t="s">
        <v>35</v>
      </c>
      <c r="D11405" t="s">
        <v>15</v>
      </c>
      <c r="F11405" t="s">
        <v>36</v>
      </c>
      <c r="G11405">
        <v>2</v>
      </c>
      <c r="H11405">
        <v>-18.836468952383601</v>
      </c>
      <c r="I11405">
        <v>9.798894162072011E-2</v>
      </c>
      <c r="J11405" t="s">
        <v>340</v>
      </c>
      <c r="L11405" t="s">
        <v>1456</v>
      </c>
    </row>
    <row r="11406" spans="1:13" x14ac:dyDescent="0.2">
      <c r="A11406" t="s">
        <v>1461</v>
      </c>
      <c r="B11406">
        <v>1.0666E-9</v>
      </c>
      <c r="C11406" t="s">
        <v>49</v>
      </c>
      <c r="D11406" t="s">
        <v>15</v>
      </c>
      <c r="F11406" t="s">
        <v>36</v>
      </c>
      <c r="G11406">
        <v>2</v>
      </c>
      <c r="H11406">
        <v>-20.658789817762049</v>
      </c>
      <c r="I11406">
        <v>9.798894162072011E-2</v>
      </c>
      <c r="J11406" t="s">
        <v>340</v>
      </c>
      <c r="L11406" t="s">
        <v>1461</v>
      </c>
    </row>
    <row r="11407" spans="1:13" x14ac:dyDescent="0.2">
      <c r="A11407" t="s">
        <v>1457</v>
      </c>
      <c r="B11407">
        <v>1.7777000000000001E-8</v>
      </c>
      <c r="C11407" t="s">
        <v>49</v>
      </c>
      <c r="D11407" t="s">
        <v>15</v>
      </c>
      <c r="F11407" t="s">
        <v>36</v>
      </c>
      <c r="G11407">
        <v>2</v>
      </c>
      <c r="H11407">
        <v>-17.845360350005858</v>
      </c>
      <c r="I11407">
        <v>9.798894162072011E-2</v>
      </c>
      <c r="J11407" t="s">
        <v>340</v>
      </c>
      <c r="L11407" t="s">
        <v>1457</v>
      </c>
    </row>
    <row r="11408" spans="1:13" x14ac:dyDescent="0.2">
      <c r="A11408" t="s">
        <v>1462</v>
      </c>
      <c r="B11408">
        <v>5.6487000000000004E-10</v>
      </c>
      <c r="C11408" t="s">
        <v>49</v>
      </c>
      <c r="D11408" t="s">
        <v>15</v>
      </c>
      <c r="F11408" t="s">
        <v>36</v>
      </c>
      <c r="G11408">
        <v>2</v>
      </c>
      <c r="H11408">
        <v>-21.294425499752101</v>
      </c>
      <c r="I11408">
        <v>9.798894162072011E-2</v>
      </c>
      <c r="J11408" t="s">
        <v>340</v>
      </c>
      <c r="L11408" t="s">
        <v>1462</v>
      </c>
    </row>
    <row r="11409" spans="1:12" x14ac:dyDescent="0.2">
      <c r="A11409" t="s">
        <v>1458</v>
      </c>
      <c r="B11409">
        <v>9.4146000000000001E-9</v>
      </c>
      <c r="C11409" t="s">
        <v>49</v>
      </c>
      <c r="D11409" t="s">
        <v>15</v>
      </c>
      <c r="F11409" t="s">
        <v>36</v>
      </c>
      <c r="G11409">
        <v>2</v>
      </c>
      <c r="H11409">
        <v>-18.48100416113547</v>
      </c>
      <c r="I11409">
        <v>9.798894162072011E-2</v>
      </c>
      <c r="J11409" t="s">
        <v>340</v>
      </c>
      <c r="L11409" t="s">
        <v>1458</v>
      </c>
    </row>
    <row r="11410" spans="1:12" x14ac:dyDescent="0.2">
      <c r="A11410" t="s">
        <v>341</v>
      </c>
      <c r="B11410">
        <v>2.3616999999999999E-8</v>
      </c>
      <c r="C11410" t="s">
        <v>359</v>
      </c>
      <c r="D11410" t="s">
        <v>15</v>
      </c>
      <c r="F11410" t="s">
        <v>36</v>
      </c>
      <c r="G11410">
        <v>2</v>
      </c>
      <c r="H11410">
        <v>-17.561299045251399</v>
      </c>
      <c r="I11410">
        <v>9.798894162072011E-2</v>
      </c>
      <c r="J11410" t="s">
        <v>340</v>
      </c>
      <c r="L11410" t="s">
        <v>341</v>
      </c>
    </row>
    <row r="11411" spans="1:12" x14ac:dyDescent="0.2">
      <c r="A11411" t="s">
        <v>342</v>
      </c>
      <c r="B11411">
        <v>2.3616999999999999E-8</v>
      </c>
      <c r="C11411" t="s">
        <v>359</v>
      </c>
      <c r="D11411" t="s">
        <v>15</v>
      </c>
      <c r="F11411" t="s">
        <v>36</v>
      </c>
      <c r="G11411">
        <v>2</v>
      </c>
      <c r="H11411">
        <v>-17.561299045251399</v>
      </c>
      <c r="I11411">
        <v>9.798894162072011E-2</v>
      </c>
      <c r="J11411" t="s">
        <v>340</v>
      </c>
      <c r="L11411" t="s">
        <v>342</v>
      </c>
    </row>
    <row r="11412" spans="1:12" x14ac:dyDescent="0.2">
      <c r="A11412" t="s">
        <v>343</v>
      </c>
      <c r="B11412">
        <v>1.2508E-8</v>
      </c>
      <c r="C11412" t="s">
        <v>359</v>
      </c>
      <c r="D11412" t="s">
        <v>15</v>
      </c>
      <c r="F11412" t="s">
        <v>36</v>
      </c>
      <c r="G11412">
        <v>2</v>
      </c>
      <c r="H11412">
        <v>-18.196897397350821</v>
      </c>
      <c r="I11412">
        <v>9.798894162072011E-2</v>
      </c>
      <c r="J11412" t="s">
        <v>340</v>
      </c>
      <c r="L11412" t="s">
        <v>343</v>
      </c>
    </row>
    <row r="11413" spans="1:12" x14ac:dyDescent="0.2">
      <c r="A11413" t="s">
        <v>344</v>
      </c>
      <c r="B11413">
        <v>1.2508E-8</v>
      </c>
      <c r="C11413" t="s">
        <v>359</v>
      </c>
      <c r="D11413" t="s">
        <v>15</v>
      </c>
      <c r="F11413" t="s">
        <v>36</v>
      </c>
      <c r="G11413">
        <v>2</v>
      </c>
      <c r="H11413">
        <v>-18.196897397350821</v>
      </c>
      <c r="I11413">
        <v>9.798894162072011E-2</v>
      </c>
      <c r="J11413" t="s">
        <v>340</v>
      </c>
      <c r="L11413" t="s">
        <v>344</v>
      </c>
    </row>
    <row r="11414" spans="1:12" x14ac:dyDescent="0.2">
      <c r="A11414" t="s">
        <v>345</v>
      </c>
      <c r="B11414">
        <v>2.4797999999999997E-7</v>
      </c>
      <c r="C11414" t="s">
        <v>359</v>
      </c>
      <c r="D11414" t="s">
        <v>15</v>
      </c>
      <c r="F11414" t="s">
        <v>36</v>
      </c>
      <c r="G11414">
        <v>2</v>
      </c>
      <c r="H11414">
        <v>-15.20991773919472</v>
      </c>
      <c r="I11414">
        <v>9.798894162072011E-2</v>
      </c>
      <c r="J11414" t="s">
        <v>340</v>
      </c>
      <c r="L11414" t="s">
        <v>345</v>
      </c>
    </row>
    <row r="11415" spans="1:12" x14ac:dyDescent="0.2">
      <c r="A11415" t="s">
        <v>346</v>
      </c>
      <c r="B11415">
        <v>1.3133E-7</v>
      </c>
      <c r="C11415" t="s">
        <v>359</v>
      </c>
      <c r="D11415" t="s">
        <v>15</v>
      </c>
      <c r="F11415" t="s">
        <v>36</v>
      </c>
      <c r="G11415">
        <v>2</v>
      </c>
      <c r="H11415">
        <v>-15.845552597349339</v>
      </c>
      <c r="I11415">
        <v>9.798894162072011E-2</v>
      </c>
      <c r="J11415" t="s">
        <v>340</v>
      </c>
      <c r="L11415" t="s">
        <v>346</v>
      </c>
    </row>
    <row r="11416" spans="1:12" x14ac:dyDescent="0.2">
      <c r="A11416" t="s">
        <v>347</v>
      </c>
      <c r="B11416">
        <v>4.6489E-8</v>
      </c>
      <c r="C11416" t="s">
        <v>49</v>
      </c>
      <c r="D11416" t="s">
        <v>15</v>
      </c>
      <c r="F11416" t="s">
        <v>36</v>
      </c>
      <c r="G11416">
        <v>2</v>
      </c>
      <c r="H11416">
        <v>-16.884050111477411</v>
      </c>
      <c r="I11416">
        <v>9.798894162072011E-2</v>
      </c>
      <c r="J11416" t="s">
        <v>340</v>
      </c>
      <c r="L11416" t="s">
        <v>347</v>
      </c>
    </row>
    <row r="11417" spans="1:12" x14ac:dyDescent="0.2">
      <c r="A11417" t="s">
        <v>348</v>
      </c>
      <c r="B11417">
        <v>3.3766000000000001E-9</v>
      </c>
      <c r="C11417" t="s">
        <v>49</v>
      </c>
      <c r="D11417" t="s">
        <v>15</v>
      </c>
      <c r="F11417" t="s">
        <v>36</v>
      </c>
      <c r="G11417">
        <v>2</v>
      </c>
      <c r="H11417">
        <v>-19.506396550885459</v>
      </c>
      <c r="I11417">
        <v>9.798894162072011E-2</v>
      </c>
      <c r="J11417" t="s">
        <v>340</v>
      </c>
      <c r="L11417" t="s">
        <v>348</v>
      </c>
    </row>
    <row r="11418" spans="1:12" x14ac:dyDescent="0.2">
      <c r="A11418" t="s">
        <v>349</v>
      </c>
      <c r="B11418">
        <v>1.2213E-8</v>
      </c>
      <c r="C11418" t="s">
        <v>359</v>
      </c>
      <c r="D11418" t="s">
        <v>15</v>
      </c>
      <c r="F11418" t="s">
        <v>36</v>
      </c>
      <c r="G11418">
        <v>2</v>
      </c>
      <c r="H11418">
        <v>-18.220764878757461</v>
      </c>
      <c r="I11418">
        <v>9.798894162072011E-2</v>
      </c>
      <c r="J11418" t="s">
        <v>340</v>
      </c>
      <c r="L11418" t="s">
        <v>349</v>
      </c>
    </row>
    <row r="11419" spans="1:12" x14ac:dyDescent="0.2">
      <c r="A11419" t="s">
        <v>350</v>
      </c>
      <c r="B11419">
        <v>2.0354999999999999E-7</v>
      </c>
      <c r="C11419" t="s">
        <v>359</v>
      </c>
      <c r="D11419" t="s">
        <v>15</v>
      </c>
      <c r="F11419" t="s">
        <v>36</v>
      </c>
      <c r="G11419">
        <v>2</v>
      </c>
      <c r="H11419">
        <v>-15.40735416199742</v>
      </c>
      <c r="I11419">
        <v>9.798894162072011E-2</v>
      </c>
      <c r="J11419" t="s">
        <v>340</v>
      </c>
      <c r="L11419" t="s">
        <v>350</v>
      </c>
    </row>
    <row r="11420" spans="1:12" x14ac:dyDescent="0.2">
      <c r="A11420" t="s">
        <v>351</v>
      </c>
      <c r="B11420">
        <v>6.4681999999999996E-9</v>
      </c>
      <c r="C11420" t="s">
        <v>359</v>
      </c>
      <c r="D11420" t="s">
        <v>15</v>
      </c>
      <c r="F11420" t="s">
        <v>36</v>
      </c>
      <c r="G11420">
        <v>2</v>
      </c>
      <c r="H11420">
        <v>-18.856367974250119</v>
      </c>
      <c r="I11420">
        <v>9.798894162072011E-2</v>
      </c>
      <c r="J11420" t="s">
        <v>340</v>
      </c>
      <c r="L11420" t="s">
        <v>351</v>
      </c>
    </row>
    <row r="11421" spans="1:12" x14ac:dyDescent="0.2">
      <c r="A11421" t="s">
        <v>352</v>
      </c>
      <c r="B11421">
        <v>1.078E-7</v>
      </c>
      <c r="C11421" t="s">
        <v>359</v>
      </c>
      <c r="D11421" t="s">
        <v>15</v>
      </c>
      <c r="F11421" t="s">
        <v>36</v>
      </c>
      <c r="G11421">
        <v>2</v>
      </c>
      <c r="H11421">
        <v>-16.042988178471511</v>
      </c>
      <c r="I11421">
        <v>9.798894162072011E-2</v>
      </c>
      <c r="J11421" t="s">
        <v>340</v>
      </c>
      <c r="L11421" t="s">
        <v>352</v>
      </c>
    </row>
    <row r="11422" spans="1:12" x14ac:dyDescent="0.2">
      <c r="A11422" t="s">
        <v>442</v>
      </c>
      <c r="B11422">
        <v>2.0720999999999999E-3</v>
      </c>
      <c r="C11422" t="s">
        <v>42</v>
      </c>
      <c r="D11422" t="s">
        <v>16</v>
      </c>
      <c r="F11422" t="s">
        <v>36</v>
      </c>
      <c r="G11422">
        <v>2</v>
      </c>
      <c r="H11422">
        <v>-6.1791926932012373</v>
      </c>
      <c r="I11422">
        <v>4.3409845976280087E-2</v>
      </c>
      <c r="J11422" t="s">
        <v>353</v>
      </c>
      <c r="L11422" t="s">
        <v>443</v>
      </c>
    </row>
    <row r="11423" spans="1:12" x14ac:dyDescent="0.2">
      <c r="A11423" t="s">
        <v>354</v>
      </c>
      <c r="B11423">
        <v>-1.8648999999999999E-6</v>
      </c>
      <c r="C11423" t="s">
        <v>49</v>
      </c>
      <c r="D11423" t="s">
        <v>250</v>
      </c>
      <c r="F11423" t="s">
        <v>36</v>
      </c>
      <c r="G11423">
        <v>2</v>
      </c>
      <c r="H11423">
        <v>-13.19230312560901</v>
      </c>
      <c r="I11423">
        <v>4.3409845976280087E-2</v>
      </c>
      <c r="J11423" t="s">
        <v>353</v>
      </c>
      <c r="K11423" t="b">
        <v>1</v>
      </c>
      <c r="L11423" t="s">
        <v>355</v>
      </c>
    </row>
    <row r="11425" spans="1:19" s="2" customFormat="1" x14ac:dyDescent="0.2">
      <c r="A11425" s="2" t="s">
        <v>2</v>
      </c>
      <c r="B11425" s="2" t="s">
        <v>1459</v>
      </c>
    </row>
    <row r="11426" spans="1:19" x14ac:dyDescent="0.2">
      <c r="A11426" t="s">
        <v>4</v>
      </c>
      <c r="B11426" t="s">
        <v>404</v>
      </c>
    </row>
    <row r="11427" spans="1:19" x14ac:dyDescent="0.2">
      <c r="A11427" t="s">
        <v>6</v>
      </c>
      <c r="B11427" t="s">
        <v>1808</v>
      </c>
    </row>
    <row r="11428" spans="1:19" x14ac:dyDescent="0.2">
      <c r="A11428" t="s">
        <v>8</v>
      </c>
      <c r="B11428">
        <v>1</v>
      </c>
    </row>
    <row r="11429" spans="1:19" x14ac:dyDescent="0.2">
      <c r="A11429" t="s">
        <v>9</v>
      </c>
      <c r="B11429" t="s">
        <v>73</v>
      </c>
    </row>
    <row r="11430" spans="1:19" x14ac:dyDescent="0.2">
      <c r="A11430" t="s">
        <v>11</v>
      </c>
      <c r="B11430" t="s">
        <v>12</v>
      </c>
    </row>
    <row r="11431" spans="1:19" x14ac:dyDescent="0.2">
      <c r="A11431" t="s">
        <v>13</v>
      </c>
      <c r="B11431" t="s">
        <v>14</v>
      </c>
    </row>
    <row r="11432" spans="1:19" x14ac:dyDescent="0.2">
      <c r="A11432" t="s">
        <v>15</v>
      </c>
      <c r="B11432" t="s">
        <v>53</v>
      </c>
    </row>
    <row r="11433" spans="1:19" x14ac:dyDescent="0.2">
      <c r="A11433" t="s">
        <v>17</v>
      </c>
    </row>
    <row r="11434" spans="1:19" s="2" customFormat="1" x14ac:dyDescent="0.2">
      <c r="A11434" s="2" t="s">
        <v>18</v>
      </c>
      <c r="B11434" s="2" t="s">
        <v>19</v>
      </c>
      <c r="C11434" s="2" t="s">
        <v>6</v>
      </c>
      <c r="D11434" s="2" t="s">
        <v>15</v>
      </c>
      <c r="E11434" s="2" t="s">
        <v>20</v>
      </c>
      <c r="F11434" s="2" t="s">
        <v>13</v>
      </c>
      <c r="G11434" s="2" t="s">
        <v>21</v>
      </c>
      <c r="H11434" s="2" t="s">
        <v>9</v>
      </c>
      <c r="I11434" s="2" t="s">
        <v>4</v>
      </c>
      <c r="J11434" s="2" t="s">
        <v>1925</v>
      </c>
      <c r="K11434" s="2" t="s">
        <v>1998</v>
      </c>
      <c r="L11434" s="2" t="s">
        <v>2002</v>
      </c>
      <c r="M11434" s="2" t="s">
        <v>2001</v>
      </c>
      <c r="O11434" s="2" t="s">
        <v>2000</v>
      </c>
      <c r="P11434" s="2" t="s">
        <v>2004</v>
      </c>
      <c r="Q11434" s="2" t="s">
        <v>1502</v>
      </c>
      <c r="R11434" s="2" t="s">
        <v>2005</v>
      </c>
      <c r="S11434" s="2" t="s">
        <v>2006</v>
      </c>
    </row>
    <row r="11435" spans="1:19" x14ac:dyDescent="0.2">
      <c r="A11435" t="s">
        <v>335</v>
      </c>
      <c r="B11435">
        <v>3.8502999999999998</v>
      </c>
      <c r="D11435" t="s">
        <v>30</v>
      </c>
      <c r="E11435" t="s">
        <v>336</v>
      </c>
      <c r="F11435" t="s">
        <v>27</v>
      </c>
      <c r="G11435">
        <v>0</v>
      </c>
      <c r="I11435" t="s">
        <v>337</v>
      </c>
    </row>
    <row r="11436" spans="1:19" x14ac:dyDescent="0.2">
      <c r="A11436" t="s">
        <v>29</v>
      </c>
      <c r="B11436">
        <v>0.25026999999999999</v>
      </c>
      <c r="D11436" t="s">
        <v>30</v>
      </c>
      <c r="E11436" t="s">
        <v>31</v>
      </c>
      <c r="F11436" t="s">
        <v>27</v>
      </c>
      <c r="G11436">
        <v>0</v>
      </c>
      <c r="I11436" t="s">
        <v>338</v>
      </c>
    </row>
    <row r="11437" spans="1:19" x14ac:dyDescent="0.2">
      <c r="A11437" t="s">
        <v>1459</v>
      </c>
      <c r="B11437">
        <v>1</v>
      </c>
      <c r="C11437" t="str">
        <f>B11427</f>
        <v>PG</v>
      </c>
      <c r="D11437" t="s">
        <v>53</v>
      </c>
      <c r="E11437" t="s">
        <v>339</v>
      </c>
      <c r="F11437" t="s">
        <v>33</v>
      </c>
      <c r="G11437">
        <v>0</v>
      </c>
      <c r="H11437" t="s">
        <v>73</v>
      </c>
      <c r="J11437">
        <f>VLOOKUP(C11437,'extension - production vol'!$B$6:$D$235,3,0)</f>
        <v>4.984</v>
      </c>
    </row>
    <row r="11438" spans="1:19" x14ac:dyDescent="0.2">
      <c r="A11438" t="s">
        <v>1439</v>
      </c>
      <c r="B11438">
        <v>6.4265290829504533E-9</v>
      </c>
      <c r="C11438" t="s">
        <v>49</v>
      </c>
      <c r="D11438" t="s">
        <v>15</v>
      </c>
      <c r="F11438" t="s">
        <v>36</v>
      </c>
      <c r="G11438">
        <v>0</v>
      </c>
      <c r="H11438" t="s">
        <v>1439</v>
      </c>
      <c r="I11438" t="s">
        <v>340</v>
      </c>
    </row>
    <row r="11439" spans="1:19" x14ac:dyDescent="0.2">
      <c r="A11439" t="s">
        <v>1440</v>
      </c>
      <c r="B11439">
        <v>7.9051994914169298E-8</v>
      </c>
      <c r="C11439" t="s">
        <v>49</v>
      </c>
      <c r="D11439" t="s">
        <v>15</v>
      </c>
      <c r="F11439" t="s">
        <v>36</v>
      </c>
      <c r="G11439">
        <v>0</v>
      </c>
      <c r="H11439" t="s">
        <v>1440</v>
      </c>
      <c r="I11439" t="s">
        <v>340</v>
      </c>
    </row>
    <row r="11440" spans="1:19" x14ac:dyDescent="0.2">
      <c r="A11440" t="s">
        <v>1441</v>
      </c>
      <c r="B11440">
        <v>4.3905136743696912E-9</v>
      </c>
      <c r="C11440" t="s">
        <v>35</v>
      </c>
      <c r="D11440" t="s">
        <v>15</v>
      </c>
      <c r="F11440" t="s">
        <v>36</v>
      </c>
      <c r="G11440">
        <v>0</v>
      </c>
      <c r="H11440" t="s">
        <v>1441</v>
      </c>
      <c r="I11440" t="s">
        <v>340</v>
      </c>
    </row>
    <row r="11441" spans="1:9" x14ac:dyDescent="0.2">
      <c r="A11441" t="s">
        <v>1442</v>
      </c>
      <c r="B11441">
        <v>1.0521308675626849E-7</v>
      </c>
      <c r="C11441" t="s">
        <v>35</v>
      </c>
      <c r="D11441" t="s">
        <v>15</v>
      </c>
      <c r="F11441" t="s">
        <v>36</v>
      </c>
      <c r="G11441">
        <v>0</v>
      </c>
      <c r="H11441" t="s">
        <v>1442</v>
      </c>
      <c r="I11441" t="s">
        <v>340</v>
      </c>
    </row>
    <row r="11442" spans="1:9" x14ac:dyDescent="0.2">
      <c r="A11442" t="s">
        <v>341</v>
      </c>
      <c r="B11442">
        <v>2.1036182300075951E-7</v>
      </c>
      <c r="C11442" t="s">
        <v>35</v>
      </c>
      <c r="D11442" t="s">
        <v>15</v>
      </c>
      <c r="F11442" t="s">
        <v>36</v>
      </c>
      <c r="G11442">
        <v>0</v>
      </c>
      <c r="H11442" t="s">
        <v>341</v>
      </c>
      <c r="I11442" t="s">
        <v>340</v>
      </c>
    </row>
    <row r="11443" spans="1:9" x14ac:dyDescent="0.2">
      <c r="A11443" t="s">
        <v>342</v>
      </c>
      <c r="B11443">
        <v>2.1036182300075951E-7</v>
      </c>
      <c r="C11443" t="s">
        <v>35</v>
      </c>
      <c r="D11443" t="s">
        <v>15</v>
      </c>
      <c r="F11443" t="s">
        <v>36</v>
      </c>
      <c r="G11443">
        <v>0</v>
      </c>
      <c r="H11443" t="s">
        <v>342</v>
      </c>
      <c r="I11443" t="s">
        <v>340</v>
      </c>
    </row>
    <row r="11444" spans="1:9" x14ac:dyDescent="0.2">
      <c r="A11444" t="s">
        <v>343</v>
      </c>
      <c r="B11444">
        <v>1.161457169463653E-7</v>
      </c>
      <c r="C11444" t="s">
        <v>35</v>
      </c>
      <c r="D11444" t="s">
        <v>15</v>
      </c>
      <c r="F11444" t="s">
        <v>36</v>
      </c>
      <c r="G11444">
        <v>0</v>
      </c>
      <c r="H11444" t="s">
        <v>343</v>
      </c>
      <c r="I11444" t="s">
        <v>340</v>
      </c>
    </row>
    <row r="11445" spans="1:9" x14ac:dyDescent="0.2">
      <c r="A11445" t="s">
        <v>344</v>
      </c>
      <c r="B11445">
        <v>1.161457169463653E-7</v>
      </c>
      <c r="C11445" t="s">
        <v>35</v>
      </c>
      <c r="D11445" t="s">
        <v>15</v>
      </c>
      <c r="F11445" t="s">
        <v>36</v>
      </c>
      <c r="G11445">
        <v>0</v>
      </c>
      <c r="H11445" t="s">
        <v>344</v>
      </c>
      <c r="I11445" t="s">
        <v>340</v>
      </c>
    </row>
    <row r="11446" spans="1:9" x14ac:dyDescent="0.2">
      <c r="A11446" t="s">
        <v>345</v>
      </c>
      <c r="B11446">
        <v>2.1895696433061281E-6</v>
      </c>
      <c r="C11446" t="s">
        <v>35</v>
      </c>
      <c r="D11446" t="s">
        <v>15</v>
      </c>
      <c r="F11446" t="s">
        <v>36</v>
      </c>
      <c r="G11446">
        <v>0</v>
      </c>
      <c r="H11446" t="s">
        <v>345</v>
      </c>
      <c r="I11446" t="s">
        <v>340</v>
      </c>
    </row>
    <row r="11447" spans="1:9" x14ac:dyDescent="0.2">
      <c r="A11447" t="s">
        <v>346</v>
      </c>
      <c r="B11447">
        <v>1.2113722961667671E-6</v>
      </c>
      <c r="C11447" t="s">
        <v>35</v>
      </c>
      <c r="D11447" t="s">
        <v>15</v>
      </c>
      <c r="F11447" t="s">
        <v>36</v>
      </c>
      <c r="G11447">
        <v>0</v>
      </c>
      <c r="H11447" t="s">
        <v>346</v>
      </c>
      <c r="I11447" t="s">
        <v>340</v>
      </c>
    </row>
    <row r="11448" spans="1:9" x14ac:dyDescent="0.2">
      <c r="A11448" t="s">
        <v>347</v>
      </c>
      <c r="B11448">
        <v>1.5412295411323661E-7</v>
      </c>
      <c r="C11448" t="s">
        <v>49</v>
      </c>
      <c r="D11448" t="s">
        <v>15</v>
      </c>
      <c r="F11448" t="s">
        <v>36</v>
      </c>
      <c r="G11448">
        <v>0</v>
      </c>
      <c r="H11448" t="s">
        <v>347</v>
      </c>
      <c r="I11448" t="s">
        <v>340</v>
      </c>
    </row>
    <row r="11449" spans="1:9" x14ac:dyDescent="0.2">
      <c r="A11449" t="s">
        <v>348</v>
      </c>
      <c r="B11449">
        <v>3.281510868019834E-9</v>
      </c>
      <c r="C11449" t="s">
        <v>49</v>
      </c>
      <c r="D11449" t="s">
        <v>15</v>
      </c>
      <c r="F11449" t="s">
        <v>36</v>
      </c>
      <c r="G11449">
        <v>0</v>
      </c>
      <c r="H11449" t="s">
        <v>348</v>
      </c>
      <c r="I11449" t="s">
        <v>340</v>
      </c>
    </row>
    <row r="11450" spans="1:9" x14ac:dyDescent="0.2">
      <c r="A11450" t="s">
        <v>349</v>
      </c>
      <c r="B11450">
        <v>9.554485716244923E-8</v>
      </c>
      <c r="C11450" t="s">
        <v>35</v>
      </c>
      <c r="D11450" t="s">
        <v>15</v>
      </c>
      <c r="F11450" t="s">
        <v>36</v>
      </c>
      <c r="G11450">
        <v>0</v>
      </c>
      <c r="H11450" t="s">
        <v>349</v>
      </c>
      <c r="I11450" t="s">
        <v>340</v>
      </c>
    </row>
    <row r="11451" spans="1:9" x14ac:dyDescent="0.2">
      <c r="A11451" t="s">
        <v>350</v>
      </c>
      <c r="B11451">
        <v>2.2976263270017552E-6</v>
      </c>
      <c r="C11451" t="s">
        <v>35</v>
      </c>
      <c r="D11451" t="s">
        <v>15</v>
      </c>
      <c r="F11451" t="s">
        <v>36</v>
      </c>
      <c r="G11451">
        <v>0</v>
      </c>
      <c r="H11451" t="s">
        <v>350</v>
      </c>
      <c r="I11451" t="s">
        <v>340</v>
      </c>
    </row>
    <row r="11452" spans="1:9" x14ac:dyDescent="0.2">
      <c r="A11452" t="s">
        <v>351</v>
      </c>
      <c r="B11452">
        <v>5.3061518888431617E-8</v>
      </c>
      <c r="C11452" t="s">
        <v>35</v>
      </c>
      <c r="D11452" t="s">
        <v>15</v>
      </c>
      <c r="F11452" t="s">
        <v>36</v>
      </c>
      <c r="G11452">
        <v>0</v>
      </c>
      <c r="H11452" t="s">
        <v>351</v>
      </c>
      <c r="I11452" t="s">
        <v>340</v>
      </c>
    </row>
    <row r="11453" spans="1:9" x14ac:dyDescent="0.2">
      <c r="A11453" t="s">
        <v>352</v>
      </c>
      <c r="B11453">
        <v>1.2739314288326559E-6</v>
      </c>
      <c r="C11453" t="s">
        <v>35</v>
      </c>
      <c r="D11453" t="s">
        <v>15</v>
      </c>
      <c r="F11453" t="s">
        <v>36</v>
      </c>
      <c r="G11453">
        <v>0</v>
      </c>
      <c r="H11453" t="s">
        <v>352</v>
      </c>
      <c r="I11453" t="s">
        <v>340</v>
      </c>
    </row>
    <row r="11454" spans="1:9" x14ac:dyDescent="0.2">
      <c r="A11454" t="s">
        <v>442</v>
      </c>
      <c r="B11454">
        <v>3.7025999999999999E-3</v>
      </c>
      <c r="C11454" t="s">
        <v>42</v>
      </c>
      <c r="D11454" t="s">
        <v>16</v>
      </c>
      <c r="F11454" t="s">
        <v>36</v>
      </c>
      <c r="G11454">
        <v>0</v>
      </c>
      <c r="H11454" t="s">
        <v>443</v>
      </c>
      <c r="I11454" t="s">
        <v>353</v>
      </c>
    </row>
    <row r="11455" spans="1:9" x14ac:dyDescent="0.2">
      <c r="A11455" t="s">
        <v>354</v>
      </c>
      <c r="B11455">
        <v>-3.3322999999999998E-6</v>
      </c>
      <c r="C11455" t="s">
        <v>49</v>
      </c>
      <c r="D11455" t="s">
        <v>250</v>
      </c>
      <c r="F11455" t="s">
        <v>36</v>
      </c>
      <c r="G11455">
        <v>0</v>
      </c>
      <c r="H11455" t="s">
        <v>355</v>
      </c>
      <c r="I11455" t="s">
        <v>353</v>
      </c>
    </row>
    <row r="11457" spans="1:19" s="2" customFormat="1" x14ac:dyDescent="0.2">
      <c r="A11457" s="2" t="s">
        <v>2</v>
      </c>
      <c r="B11457" s="2" t="s">
        <v>1460</v>
      </c>
    </row>
    <row r="11458" spans="1:19" x14ac:dyDescent="0.2">
      <c r="A11458" t="s">
        <v>4</v>
      </c>
      <c r="B11458" t="s">
        <v>404</v>
      </c>
    </row>
    <row r="11459" spans="1:19" x14ac:dyDescent="0.2">
      <c r="A11459" t="s">
        <v>6</v>
      </c>
      <c r="B11459" t="s">
        <v>1664</v>
      </c>
    </row>
    <row r="11460" spans="1:19" x14ac:dyDescent="0.2">
      <c r="A11460" t="s">
        <v>8</v>
      </c>
      <c r="B11460">
        <v>1</v>
      </c>
    </row>
    <row r="11461" spans="1:19" x14ac:dyDescent="0.2">
      <c r="A11461" t="s">
        <v>9</v>
      </c>
      <c r="B11461" t="s">
        <v>73</v>
      </c>
    </row>
    <row r="11462" spans="1:19" x14ac:dyDescent="0.2">
      <c r="A11462" t="s">
        <v>11</v>
      </c>
      <c r="B11462" t="s">
        <v>12</v>
      </c>
    </row>
    <row r="11463" spans="1:19" x14ac:dyDescent="0.2">
      <c r="A11463" t="s">
        <v>13</v>
      </c>
      <c r="B11463" t="s">
        <v>14</v>
      </c>
    </row>
    <row r="11464" spans="1:19" x14ac:dyDescent="0.2">
      <c r="A11464" t="s">
        <v>15</v>
      </c>
      <c r="B11464" t="s">
        <v>53</v>
      </c>
    </row>
    <row r="11465" spans="1:19" x14ac:dyDescent="0.2">
      <c r="A11465" t="s">
        <v>17</v>
      </c>
    </row>
    <row r="11466" spans="1:19" s="2" customFormat="1" x14ac:dyDescent="0.2">
      <c r="A11466" s="2" t="s">
        <v>18</v>
      </c>
      <c r="B11466" s="2" t="s">
        <v>19</v>
      </c>
      <c r="C11466" s="2" t="s">
        <v>6</v>
      </c>
      <c r="D11466" s="2" t="s">
        <v>15</v>
      </c>
      <c r="E11466" s="2" t="s">
        <v>20</v>
      </c>
      <c r="F11466" s="2" t="s">
        <v>13</v>
      </c>
      <c r="G11466" s="2" t="s">
        <v>21</v>
      </c>
      <c r="H11466" s="2" t="s">
        <v>9</v>
      </c>
      <c r="I11466" s="2" t="s">
        <v>4</v>
      </c>
      <c r="J11466" s="2" t="s">
        <v>1925</v>
      </c>
      <c r="K11466" s="2" t="s">
        <v>1998</v>
      </c>
      <c r="L11466" s="2" t="s">
        <v>2002</v>
      </c>
      <c r="M11466" s="2" t="s">
        <v>2001</v>
      </c>
      <c r="O11466" s="2" t="s">
        <v>2000</v>
      </c>
      <c r="P11466" s="2" t="s">
        <v>2004</v>
      </c>
      <c r="Q11466" s="2" t="s">
        <v>1502</v>
      </c>
      <c r="R11466" s="2" t="s">
        <v>2005</v>
      </c>
      <c r="S11466" s="2" t="s">
        <v>2006</v>
      </c>
    </row>
    <row r="11467" spans="1:19" x14ac:dyDescent="0.2">
      <c r="A11467" t="s">
        <v>335</v>
      </c>
      <c r="B11467">
        <v>3.8502999999999998</v>
      </c>
      <c r="D11467" t="s">
        <v>30</v>
      </c>
      <c r="E11467" t="s">
        <v>336</v>
      </c>
      <c r="F11467" t="s">
        <v>27</v>
      </c>
      <c r="G11467">
        <v>0</v>
      </c>
      <c r="I11467" t="s">
        <v>337</v>
      </c>
    </row>
    <row r="11468" spans="1:19" x14ac:dyDescent="0.2">
      <c r="A11468" t="s">
        <v>29</v>
      </c>
      <c r="B11468">
        <v>0.25026999999999999</v>
      </c>
      <c r="D11468" t="s">
        <v>30</v>
      </c>
      <c r="E11468" t="s">
        <v>31</v>
      </c>
      <c r="F11468" t="s">
        <v>27</v>
      </c>
      <c r="G11468">
        <v>0</v>
      </c>
      <c r="I11468" t="s">
        <v>338</v>
      </c>
    </row>
    <row r="11469" spans="1:19" x14ac:dyDescent="0.2">
      <c r="A11469" t="s">
        <v>1460</v>
      </c>
      <c r="B11469">
        <v>1</v>
      </c>
      <c r="C11469" t="str">
        <f>B11459</f>
        <v>GQ</v>
      </c>
      <c r="D11469" t="s">
        <v>53</v>
      </c>
      <c r="E11469" t="s">
        <v>339</v>
      </c>
      <c r="F11469" t="s">
        <v>33</v>
      </c>
      <c r="G11469">
        <v>0</v>
      </c>
      <c r="H11469" t="s">
        <v>73</v>
      </c>
      <c r="J11469">
        <f>VLOOKUP(C11469,'extension - production vol'!$B$6:$D$235,3,0)</f>
        <v>7.0000000000000001E-3</v>
      </c>
    </row>
    <row r="11470" spans="1:19" x14ac:dyDescent="0.2">
      <c r="A11470" t="s">
        <v>1434</v>
      </c>
      <c r="B11470">
        <v>3.3521534714391271E-8</v>
      </c>
      <c r="C11470" t="s">
        <v>49</v>
      </c>
      <c r="D11470" t="s">
        <v>15</v>
      </c>
      <c r="F11470" t="s">
        <v>36</v>
      </c>
      <c r="G11470">
        <v>0</v>
      </c>
      <c r="H11470" t="s">
        <v>1434</v>
      </c>
      <c r="I11470" t="s">
        <v>340</v>
      </c>
    </row>
    <row r="11471" spans="1:19" x14ac:dyDescent="0.2">
      <c r="A11471" t="s">
        <v>1435</v>
      </c>
      <c r="B11471">
        <v>1.7708617649119798E-8</v>
      </c>
      <c r="C11471" t="s">
        <v>49</v>
      </c>
      <c r="D11471" t="s">
        <v>15</v>
      </c>
      <c r="F11471" t="s">
        <v>36</v>
      </c>
      <c r="G11471">
        <v>0</v>
      </c>
      <c r="H11471" t="s">
        <v>1435</v>
      </c>
      <c r="I11471" t="s">
        <v>340</v>
      </c>
    </row>
    <row r="11472" spans="1:19" x14ac:dyDescent="0.2">
      <c r="A11472" t="s">
        <v>1452</v>
      </c>
      <c r="B11472">
        <v>3.0570455872195341E-10</v>
      </c>
      <c r="C11472" t="s">
        <v>35</v>
      </c>
      <c r="D11472" t="s">
        <v>15</v>
      </c>
      <c r="F11472" t="s">
        <v>36</v>
      </c>
      <c r="G11472">
        <v>0</v>
      </c>
      <c r="H11472" t="s">
        <v>1452</v>
      </c>
      <c r="I11472" t="s">
        <v>340</v>
      </c>
    </row>
    <row r="11473" spans="1:9" x14ac:dyDescent="0.2">
      <c r="A11473" t="s">
        <v>1453</v>
      </c>
      <c r="B11473">
        <v>3.7018911407736551E-10</v>
      </c>
      <c r="C11473" t="s">
        <v>35</v>
      </c>
      <c r="D11473" t="s">
        <v>15</v>
      </c>
      <c r="F11473" t="s">
        <v>36</v>
      </c>
      <c r="G11473">
        <v>0</v>
      </c>
      <c r="H11473" t="s">
        <v>1453</v>
      </c>
      <c r="I11473" t="s">
        <v>340</v>
      </c>
    </row>
    <row r="11474" spans="1:9" x14ac:dyDescent="0.2">
      <c r="A11474" t="s">
        <v>1454</v>
      </c>
      <c r="B11474">
        <v>4.824400067330827E-11</v>
      </c>
      <c r="C11474" t="s">
        <v>35</v>
      </c>
      <c r="D11474" t="s">
        <v>15</v>
      </c>
      <c r="F11474" t="s">
        <v>36</v>
      </c>
      <c r="G11474">
        <v>0</v>
      </c>
      <c r="H11474" t="s">
        <v>1454</v>
      </c>
      <c r="I11474" t="s">
        <v>340</v>
      </c>
    </row>
    <row r="11475" spans="1:9" x14ac:dyDescent="0.2">
      <c r="A11475" t="s">
        <v>1455</v>
      </c>
      <c r="B11475">
        <v>9.7920991465625702E-9</v>
      </c>
      <c r="C11475" t="s">
        <v>35</v>
      </c>
      <c r="D11475" t="s">
        <v>15</v>
      </c>
      <c r="F11475" t="s">
        <v>36</v>
      </c>
      <c r="G11475">
        <v>0</v>
      </c>
      <c r="H11475" t="s">
        <v>1455</v>
      </c>
      <c r="I11475" t="s">
        <v>340</v>
      </c>
    </row>
    <row r="11476" spans="1:9" x14ac:dyDescent="0.2">
      <c r="A11476" t="s">
        <v>1456</v>
      </c>
      <c r="B11476">
        <v>5.1826475970831156E-9</v>
      </c>
      <c r="C11476" t="s">
        <v>35</v>
      </c>
      <c r="D11476" t="s">
        <v>15</v>
      </c>
      <c r="F11476" t="s">
        <v>36</v>
      </c>
      <c r="G11476">
        <v>0</v>
      </c>
      <c r="H11476" t="s">
        <v>1456</v>
      </c>
      <c r="I11476" t="s">
        <v>340</v>
      </c>
    </row>
    <row r="11477" spans="1:9" x14ac:dyDescent="0.2">
      <c r="A11477" t="s">
        <v>1461</v>
      </c>
      <c r="B11477">
        <v>5.3404337904433668E-9</v>
      </c>
      <c r="C11477" t="s">
        <v>49</v>
      </c>
      <c r="D11477" t="s">
        <v>15</v>
      </c>
      <c r="F11477" t="s">
        <v>36</v>
      </c>
      <c r="G11477">
        <v>0</v>
      </c>
      <c r="H11477" t="s">
        <v>1461</v>
      </c>
      <c r="I11477" t="s">
        <v>340</v>
      </c>
    </row>
    <row r="11478" spans="1:9" x14ac:dyDescent="0.2">
      <c r="A11478" t="s">
        <v>1457</v>
      </c>
      <c r="B11478">
        <v>6.2434324500307844E-8</v>
      </c>
      <c r="C11478" t="s">
        <v>49</v>
      </c>
      <c r="D11478" t="s">
        <v>15</v>
      </c>
      <c r="F11478" t="s">
        <v>36</v>
      </c>
      <c r="G11478">
        <v>0</v>
      </c>
      <c r="H11478" t="s">
        <v>1457</v>
      </c>
      <c r="I11478" t="s">
        <v>340</v>
      </c>
    </row>
    <row r="11479" spans="1:9" x14ac:dyDescent="0.2">
      <c r="A11479" t="s">
        <v>1462</v>
      </c>
      <c r="B11479">
        <v>1.9816111689228142E-9</v>
      </c>
      <c r="C11479" t="s">
        <v>49</v>
      </c>
      <c r="D11479" t="s">
        <v>15</v>
      </c>
      <c r="F11479" t="s">
        <v>36</v>
      </c>
      <c r="G11479">
        <v>0</v>
      </c>
      <c r="H11479" t="s">
        <v>1462</v>
      </c>
      <c r="I11479" t="s">
        <v>340</v>
      </c>
    </row>
    <row r="11480" spans="1:9" x14ac:dyDescent="0.2">
      <c r="A11480" t="s">
        <v>1458</v>
      </c>
      <c r="B11480">
        <v>3.3001000093019847E-8</v>
      </c>
      <c r="C11480" t="s">
        <v>49</v>
      </c>
      <c r="D11480" t="s">
        <v>15</v>
      </c>
      <c r="F11480" t="s">
        <v>36</v>
      </c>
      <c r="G11480">
        <v>0</v>
      </c>
      <c r="H11480" t="s">
        <v>1458</v>
      </c>
      <c r="I11480" t="s">
        <v>340</v>
      </c>
    </row>
    <row r="11481" spans="1:9" x14ac:dyDescent="0.2">
      <c r="A11481" t="s">
        <v>442</v>
      </c>
      <c r="B11481">
        <v>3.7025999999999999E-3</v>
      </c>
      <c r="C11481" t="s">
        <v>42</v>
      </c>
      <c r="D11481" t="s">
        <v>16</v>
      </c>
      <c r="F11481" t="s">
        <v>36</v>
      </c>
      <c r="G11481">
        <v>0</v>
      </c>
      <c r="H11481" t="s">
        <v>443</v>
      </c>
      <c r="I11481" t="s">
        <v>353</v>
      </c>
    </row>
    <row r="11482" spans="1:9" x14ac:dyDescent="0.2">
      <c r="A11482" t="s">
        <v>354</v>
      </c>
      <c r="B11482">
        <v>-3.3322999999999998E-6</v>
      </c>
      <c r="C11482" t="s">
        <v>49</v>
      </c>
      <c r="D11482" t="s">
        <v>250</v>
      </c>
      <c r="F11482" t="s">
        <v>36</v>
      </c>
      <c r="G11482">
        <v>0</v>
      </c>
      <c r="H11482" t="s">
        <v>355</v>
      </c>
      <c r="I11482" t="s">
        <v>353</v>
      </c>
    </row>
    <row r="11484" spans="1:9" s="2" customFormat="1" x14ac:dyDescent="0.2">
      <c r="A11484" s="2" t="s">
        <v>2</v>
      </c>
      <c r="B11484" s="2" t="s">
        <v>332</v>
      </c>
    </row>
    <row r="11485" spans="1:9" x14ac:dyDescent="0.2">
      <c r="A11485" t="s">
        <v>4</v>
      </c>
      <c r="B11485" t="s">
        <v>356</v>
      </c>
    </row>
    <row r="11486" spans="1:9" x14ac:dyDescent="0.2">
      <c r="A11486" t="s">
        <v>6</v>
      </c>
      <c r="B11486" t="s">
        <v>1664</v>
      </c>
    </row>
    <row r="11487" spans="1:9" x14ac:dyDescent="0.2">
      <c r="A11487" t="s">
        <v>8</v>
      </c>
      <c r="B11487">
        <v>1</v>
      </c>
    </row>
    <row r="11488" spans="1:9" x14ac:dyDescent="0.2">
      <c r="A11488" t="s">
        <v>9</v>
      </c>
      <c r="B11488" t="s">
        <v>73</v>
      </c>
    </row>
    <row r="11489" spans="1:22" x14ac:dyDescent="0.2">
      <c r="A11489" t="s">
        <v>11</v>
      </c>
      <c r="B11489" t="s">
        <v>12</v>
      </c>
    </row>
    <row r="11490" spans="1:22" x14ac:dyDescent="0.2">
      <c r="A11490" t="s">
        <v>13</v>
      </c>
      <c r="B11490" t="s">
        <v>14</v>
      </c>
    </row>
    <row r="11491" spans="1:22" x14ac:dyDescent="0.2">
      <c r="A11491" t="s">
        <v>15</v>
      </c>
      <c r="B11491" t="s">
        <v>53</v>
      </c>
    </row>
    <row r="11492" spans="1:22" x14ac:dyDescent="0.2">
      <c r="A11492" t="s">
        <v>17</v>
      </c>
    </row>
    <row r="11493" spans="1:22" s="2" customFormat="1" x14ac:dyDescent="0.2">
      <c r="A11493" s="2" t="s">
        <v>18</v>
      </c>
      <c r="B11493" s="2" t="s">
        <v>19</v>
      </c>
      <c r="C11493" s="2" t="s">
        <v>6</v>
      </c>
      <c r="D11493" s="2" t="s">
        <v>15</v>
      </c>
      <c r="E11493" s="2" t="s">
        <v>20</v>
      </c>
      <c r="F11493" s="2" t="s">
        <v>13</v>
      </c>
      <c r="G11493" s="2" t="s">
        <v>21</v>
      </c>
      <c r="H11493" s="2" t="s">
        <v>22</v>
      </c>
      <c r="I11493" s="2" t="s">
        <v>23</v>
      </c>
      <c r="J11493" s="2" t="s">
        <v>4</v>
      </c>
      <c r="K11493" s="2" t="s">
        <v>24</v>
      </c>
      <c r="L11493" s="2" t="s">
        <v>9</v>
      </c>
      <c r="M11493" s="2" t="s">
        <v>1998</v>
      </c>
      <c r="O11493" s="2" t="s">
        <v>2002</v>
      </c>
      <c r="P11493" s="2" t="s">
        <v>2003</v>
      </c>
      <c r="Q11493" s="2" t="s">
        <v>2001</v>
      </c>
      <c r="R11493" s="2" t="s">
        <v>2000</v>
      </c>
      <c r="S11493" s="2" t="s">
        <v>2004</v>
      </c>
      <c r="T11493" s="2" t="s">
        <v>1502</v>
      </c>
      <c r="U11493" s="2" t="s">
        <v>2005</v>
      </c>
      <c r="V11493" s="2" t="s">
        <v>2006</v>
      </c>
    </row>
    <row r="11494" spans="1:22" x14ac:dyDescent="0.2">
      <c r="A11494" t="s">
        <v>335</v>
      </c>
      <c r="B11494">
        <v>3.8502999999999998</v>
      </c>
      <c r="D11494" t="s">
        <v>30</v>
      </c>
      <c r="E11494" t="s">
        <v>336</v>
      </c>
      <c r="F11494" t="s">
        <v>27</v>
      </c>
      <c r="G11494">
        <v>2</v>
      </c>
      <c r="H11494">
        <v>1.348151067341848</v>
      </c>
      <c r="I11494">
        <v>4.3409845976280087E-2</v>
      </c>
      <c r="J11494" t="s">
        <v>337</v>
      </c>
    </row>
    <row r="11495" spans="1:22" x14ac:dyDescent="0.2">
      <c r="A11495" t="s">
        <v>29</v>
      </c>
      <c r="B11495">
        <v>0.25026999999999999</v>
      </c>
      <c r="D11495" t="s">
        <v>30</v>
      </c>
      <c r="E11495" t="s">
        <v>31</v>
      </c>
      <c r="F11495" t="s">
        <v>27</v>
      </c>
      <c r="G11495">
        <v>2</v>
      </c>
      <c r="H11495">
        <v>-1.385214943900327</v>
      </c>
      <c r="I11495">
        <v>2.439508208471609E-2</v>
      </c>
      <c r="J11495" t="s">
        <v>358</v>
      </c>
    </row>
    <row r="11496" spans="1:22" x14ac:dyDescent="0.2">
      <c r="A11496" t="s">
        <v>332</v>
      </c>
      <c r="B11496">
        <v>1</v>
      </c>
      <c r="C11496" t="str">
        <f>B11486</f>
        <v>GQ</v>
      </c>
      <c r="D11496" t="s">
        <v>53</v>
      </c>
      <c r="E11496" t="s">
        <v>339</v>
      </c>
      <c r="F11496" t="s">
        <v>33</v>
      </c>
      <c r="G11496">
        <v>0</v>
      </c>
      <c r="H11496">
        <v>1</v>
      </c>
      <c r="L11496" t="s">
        <v>73</v>
      </c>
      <c r="M11496">
        <f>VLOOKUP(C11496,'extension - production vol'!$B$6:$D$235,3,0)</f>
        <v>7.0000000000000001E-3</v>
      </c>
    </row>
    <row r="11497" spans="1:22" x14ac:dyDescent="0.2">
      <c r="A11497" t="s">
        <v>1434</v>
      </c>
      <c r="B11497">
        <v>9.5377999999999999E-9</v>
      </c>
      <c r="C11497" t="s">
        <v>49</v>
      </c>
      <c r="D11497" t="s">
        <v>15</v>
      </c>
      <c r="F11497" t="s">
        <v>36</v>
      </c>
      <c r="G11497">
        <v>2</v>
      </c>
      <c r="H11497">
        <v>-18.46800298604678</v>
      </c>
      <c r="I11497">
        <v>9.798894162072011E-2</v>
      </c>
      <c r="J11497" t="s">
        <v>340</v>
      </c>
      <c r="L11497" t="s">
        <v>1434</v>
      </c>
    </row>
    <row r="11498" spans="1:22" x14ac:dyDescent="0.2">
      <c r="A11498" t="s">
        <v>1435</v>
      </c>
      <c r="B11498">
        <v>5.0512999999999997E-9</v>
      </c>
      <c r="C11498" t="s">
        <v>49</v>
      </c>
      <c r="D11498" t="s">
        <v>15</v>
      </c>
      <c r="F11498" t="s">
        <v>36</v>
      </c>
      <c r="G11498">
        <v>2</v>
      </c>
      <c r="H11498">
        <v>-19.10362020104489</v>
      </c>
      <c r="I11498">
        <v>9.798894162072011E-2</v>
      </c>
      <c r="J11498" t="s">
        <v>340</v>
      </c>
      <c r="L11498" t="s">
        <v>1435</v>
      </c>
    </row>
    <row r="11499" spans="1:22" x14ac:dyDescent="0.2">
      <c r="A11499" t="s">
        <v>1439</v>
      </c>
      <c r="B11499">
        <v>2.7893999999999999E-9</v>
      </c>
      <c r="C11499" t="s">
        <v>49</v>
      </c>
      <c r="D11499" t="s">
        <v>15</v>
      </c>
      <c r="F11499" t="s">
        <v>36</v>
      </c>
      <c r="G11499">
        <v>2</v>
      </c>
      <c r="H11499">
        <v>-19.697439318003951</v>
      </c>
      <c r="I11499">
        <v>9.798894162072011E-2</v>
      </c>
      <c r="J11499" t="s">
        <v>340</v>
      </c>
      <c r="L11499" t="s">
        <v>1439</v>
      </c>
    </row>
    <row r="11500" spans="1:22" x14ac:dyDescent="0.2">
      <c r="A11500" t="s">
        <v>1440</v>
      </c>
      <c r="B11500">
        <v>5.6277000000000002E-8</v>
      </c>
      <c r="C11500" t="s">
        <v>49</v>
      </c>
      <c r="D11500" t="s">
        <v>15</v>
      </c>
      <c r="F11500" t="s">
        <v>36</v>
      </c>
      <c r="G11500">
        <v>2</v>
      </c>
      <c r="H11500">
        <v>-16.692979911025031</v>
      </c>
      <c r="I11500">
        <v>9.798894162072011E-2</v>
      </c>
      <c r="J11500" t="s">
        <v>340</v>
      </c>
      <c r="L11500" t="s">
        <v>1440</v>
      </c>
    </row>
    <row r="11501" spans="1:22" x14ac:dyDescent="0.2">
      <c r="A11501" t="s">
        <v>1441</v>
      </c>
      <c r="B11501">
        <v>4.4043E-10</v>
      </c>
      <c r="C11501" t="s">
        <v>35</v>
      </c>
      <c r="D11501" t="s">
        <v>15</v>
      </c>
      <c r="F11501" t="s">
        <v>36</v>
      </c>
      <c r="G11501">
        <v>2</v>
      </c>
      <c r="H11501">
        <v>-21.54326959350907</v>
      </c>
      <c r="I11501">
        <v>9.798894162072011E-2</v>
      </c>
      <c r="J11501" t="s">
        <v>340</v>
      </c>
      <c r="L11501" t="s">
        <v>1441</v>
      </c>
    </row>
    <row r="11502" spans="1:22" x14ac:dyDescent="0.2">
      <c r="A11502" t="s">
        <v>1442</v>
      </c>
      <c r="B11502">
        <v>7.3404E-9</v>
      </c>
      <c r="C11502" t="s">
        <v>35</v>
      </c>
      <c r="D11502" t="s">
        <v>15</v>
      </c>
      <c r="F11502" t="s">
        <v>36</v>
      </c>
      <c r="G11502">
        <v>2</v>
      </c>
      <c r="H11502">
        <v>-18.729872499892029</v>
      </c>
      <c r="I11502">
        <v>9.798894162072011E-2</v>
      </c>
      <c r="J11502" t="s">
        <v>340</v>
      </c>
      <c r="L11502" t="s">
        <v>1442</v>
      </c>
    </row>
    <row r="11503" spans="1:22" x14ac:dyDescent="0.2">
      <c r="A11503" t="s">
        <v>1452</v>
      </c>
      <c r="B11503">
        <v>3.8934000000000002E-10</v>
      </c>
      <c r="C11503" t="s">
        <v>35</v>
      </c>
      <c r="D11503" t="s">
        <v>15</v>
      </c>
      <c r="F11503" t="s">
        <v>36</v>
      </c>
      <c r="G11503">
        <v>2</v>
      </c>
      <c r="H11503">
        <v>-21.666568118067421</v>
      </c>
      <c r="I11503">
        <v>9.798894162072011E-2</v>
      </c>
      <c r="J11503" t="s">
        <v>340</v>
      </c>
      <c r="L11503" t="s">
        <v>1452</v>
      </c>
    </row>
    <row r="11504" spans="1:22" x14ac:dyDescent="0.2">
      <c r="A11504" t="s">
        <v>1453</v>
      </c>
      <c r="B11504">
        <v>4.7130000000000002E-10</v>
      </c>
      <c r="C11504" t="s">
        <v>35</v>
      </c>
      <c r="D11504" t="s">
        <v>15</v>
      </c>
      <c r="F11504" t="s">
        <v>36</v>
      </c>
      <c r="G11504">
        <v>2</v>
      </c>
      <c r="H11504">
        <v>-21.47552628199886</v>
      </c>
      <c r="I11504">
        <v>9.798894162072011E-2</v>
      </c>
      <c r="J11504" t="s">
        <v>340</v>
      </c>
      <c r="L11504" t="s">
        <v>1453</v>
      </c>
    </row>
    <row r="11505" spans="1:12" x14ac:dyDescent="0.2">
      <c r="A11505" t="s">
        <v>1454</v>
      </c>
      <c r="B11505">
        <v>6.1474000000000004E-11</v>
      </c>
      <c r="C11505" t="s">
        <v>35</v>
      </c>
      <c r="D11505" t="s">
        <v>15</v>
      </c>
      <c r="F11505" t="s">
        <v>36</v>
      </c>
      <c r="G11505">
        <v>2</v>
      </c>
      <c r="H11505">
        <v>-23.51240679473371</v>
      </c>
      <c r="I11505">
        <v>9.798894162072011E-2</v>
      </c>
      <c r="J11505" t="s">
        <v>340</v>
      </c>
      <c r="L11505" t="s">
        <v>1454</v>
      </c>
    </row>
    <row r="11506" spans="1:12" x14ac:dyDescent="0.2">
      <c r="A11506" t="s">
        <v>1455</v>
      </c>
      <c r="B11506">
        <v>1.2458999999999999E-8</v>
      </c>
      <c r="C11506" t="s">
        <v>35</v>
      </c>
      <c r="D11506" t="s">
        <v>15</v>
      </c>
      <c r="F11506" t="s">
        <v>36</v>
      </c>
      <c r="G11506">
        <v>2</v>
      </c>
      <c r="H11506">
        <v>-18.20082258362968</v>
      </c>
      <c r="I11506">
        <v>9.798894162072011E-2</v>
      </c>
      <c r="J11506" t="s">
        <v>340</v>
      </c>
      <c r="L11506" t="s">
        <v>1455</v>
      </c>
    </row>
    <row r="11507" spans="1:12" x14ac:dyDescent="0.2">
      <c r="A11507" t="s">
        <v>1456</v>
      </c>
      <c r="B11507">
        <v>6.5981999999999998E-9</v>
      </c>
      <c r="C11507" t="s">
        <v>35</v>
      </c>
      <c r="D11507" t="s">
        <v>15</v>
      </c>
      <c r="F11507" t="s">
        <v>36</v>
      </c>
      <c r="G11507">
        <v>2</v>
      </c>
      <c r="H11507">
        <v>-18.836468952383601</v>
      </c>
      <c r="I11507">
        <v>9.798894162072011E-2</v>
      </c>
      <c r="J11507" t="s">
        <v>340</v>
      </c>
      <c r="L11507" t="s">
        <v>1456</v>
      </c>
    </row>
    <row r="11508" spans="1:12" x14ac:dyDescent="0.2">
      <c r="A11508" t="s">
        <v>1461</v>
      </c>
      <c r="B11508">
        <v>1.0666E-9</v>
      </c>
      <c r="C11508" t="s">
        <v>49</v>
      </c>
      <c r="D11508" t="s">
        <v>15</v>
      </c>
      <c r="F11508" t="s">
        <v>36</v>
      </c>
      <c r="G11508">
        <v>2</v>
      </c>
      <c r="H11508">
        <v>-20.658789817762049</v>
      </c>
      <c r="I11508">
        <v>9.798894162072011E-2</v>
      </c>
      <c r="J11508" t="s">
        <v>340</v>
      </c>
      <c r="L11508" t="s">
        <v>1461</v>
      </c>
    </row>
    <row r="11509" spans="1:12" x14ac:dyDescent="0.2">
      <c r="A11509" t="s">
        <v>1457</v>
      </c>
      <c r="B11509">
        <v>1.7777000000000001E-8</v>
      </c>
      <c r="C11509" t="s">
        <v>49</v>
      </c>
      <c r="D11509" t="s">
        <v>15</v>
      </c>
      <c r="F11509" t="s">
        <v>36</v>
      </c>
      <c r="G11509">
        <v>2</v>
      </c>
      <c r="H11509">
        <v>-17.845360350005858</v>
      </c>
      <c r="I11509">
        <v>9.798894162072011E-2</v>
      </c>
      <c r="J11509" t="s">
        <v>340</v>
      </c>
      <c r="L11509" t="s">
        <v>1457</v>
      </c>
    </row>
    <row r="11510" spans="1:12" x14ac:dyDescent="0.2">
      <c r="A11510" t="s">
        <v>1462</v>
      </c>
      <c r="B11510">
        <v>5.6487000000000004E-10</v>
      </c>
      <c r="C11510" t="s">
        <v>49</v>
      </c>
      <c r="D11510" t="s">
        <v>15</v>
      </c>
      <c r="F11510" t="s">
        <v>36</v>
      </c>
      <c r="G11510">
        <v>2</v>
      </c>
      <c r="H11510">
        <v>-21.294425499752101</v>
      </c>
      <c r="I11510">
        <v>9.798894162072011E-2</v>
      </c>
      <c r="J11510" t="s">
        <v>340</v>
      </c>
      <c r="L11510" t="s">
        <v>1462</v>
      </c>
    </row>
    <row r="11511" spans="1:12" x14ac:dyDescent="0.2">
      <c r="A11511" t="s">
        <v>1458</v>
      </c>
      <c r="B11511">
        <v>9.4146000000000001E-9</v>
      </c>
      <c r="C11511" t="s">
        <v>49</v>
      </c>
      <c r="D11511" t="s">
        <v>15</v>
      </c>
      <c r="F11511" t="s">
        <v>36</v>
      </c>
      <c r="G11511">
        <v>2</v>
      </c>
      <c r="H11511">
        <v>-18.48100416113547</v>
      </c>
      <c r="I11511">
        <v>9.798894162072011E-2</v>
      </c>
      <c r="J11511" t="s">
        <v>340</v>
      </c>
      <c r="L11511" t="s">
        <v>1458</v>
      </c>
    </row>
    <row r="11512" spans="1:12" x14ac:dyDescent="0.2">
      <c r="A11512" t="s">
        <v>341</v>
      </c>
      <c r="B11512">
        <v>2.3616999999999999E-8</v>
      </c>
      <c r="C11512" t="s">
        <v>359</v>
      </c>
      <c r="D11512" t="s">
        <v>15</v>
      </c>
      <c r="F11512" t="s">
        <v>36</v>
      </c>
      <c r="G11512">
        <v>2</v>
      </c>
      <c r="H11512">
        <v>-17.561299045251399</v>
      </c>
      <c r="I11512">
        <v>9.798894162072011E-2</v>
      </c>
      <c r="J11512" t="s">
        <v>340</v>
      </c>
      <c r="L11512" t="s">
        <v>341</v>
      </c>
    </row>
    <row r="11513" spans="1:12" x14ac:dyDescent="0.2">
      <c r="A11513" t="s">
        <v>342</v>
      </c>
      <c r="B11513">
        <v>2.3616999999999999E-8</v>
      </c>
      <c r="C11513" t="s">
        <v>359</v>
      </c>
      <c r="D11513" t="s">
        <v>15</v>
      </c>
      <c r="F11513" t="s">
        <v>36</v>
      </c>
      <c r="G11513">
        <v>2</v>
      </c>
      <c r="H11513">
        <v>-17.561299045251399</v>
      </c>
      <c r="I11513">
        <v>9.798894162072011E-2</v>
      </c>
      <c r="J11513" t="s">
        <v>340</v>
      </c>
      <c r="L11513" t="s">
        <v>342</v>
      </c>
    </row>
    <row r="11514" spans="1:12" x14ac:dyDescent="0.2">
      <c r="A11514" t="s">
        <v>343</v>
      </c>
      <c r="B11514">
        <v>1.2508E-8</v>
      </c>
      <c r="C11514" t="s">
        <v>359</v>
      </c>
      <c r="D11514" t="s">
        <v>15</v>
      </c>
      <c r="F11514" t="s">
        <v>36</v>
      </c>
      <c r="G11514">
        <v>2</v>
      </c>
      <c r="H11514">
        <v>-18.196897397350821</v>
      </c>
      <c r="I11514">
        <v>9.798894162072011E-2</v>
      </c>
      <c r="J11514" t="s">
        <v>340</v>
      </c>
      <c r="L11514" t="s">
        <v>343</v>
      </c>
    </row>
    <row r="11515" spans="1:12" x14ac:dyDescent="0.2">
      <c r="A11515" t="s">
        <v>344</v>
      </c>
      <c r="B11515">
        <v>1.2508E-8</v>
      </c>
      <c r="C11515" t="s">
        <v>359</v>
      </c>
      <c r="D11515" t="s">
        <v>15</v>
      </c>
      <c r="F11515" t="s">
        <v>36</v>
      </c>
      <c r="G11515">
        <v>2</v>
      </c>
      <c r="H11515">
        <v>-18.196897397350821</v>
      </c>
      <c r="I11515">
        <v>9.798894162072011E-2</v>
      </c>
      <c r="J11515" t="s">
        <v>340</v>
      </c>
      <c r="L11515" t="s">
        <v>344</v>
      </c>
    </row>
    <row r="11516" spans="1:12" x14ac:dyDescent="0.2">
      <c r="A11516" t="s">
        <v>345</v>
      </c>
      <c r="B11516">
        <v>2.4797999999999997E-7</v>
      </c>
      <c r="C11516" t="s">
        <v>359</v>
      </c>
      <c r="D11516" t="s">
        <v>15</v>
      </c>
      <c r="F11516" t="s">
        <v>36</v>
      </c>
      <c r="G11516">
        <v>2</v>
      </c>
      <c r="H11516">
        <v>-15.20991773919472</v>
      </c>
      <c r="I11516">
        <v>9.798894162072011E-2</v>
      </c>
      <c r="J11516" t="s">
        <v>340</v>
      </c>
      <c r="L11516" t="s">
        <v>345</v>
      </c>
    </row>
    <row r="11517" spans="1:12" x14ac:dyDescent="0.2">
      <c r="A11517" t="s">
        <v>346</v>
      </c>
      <c r="B11517">
        <v>1.3133E-7</v>
      </c>
      <c r="C11517" t="s">
        <v>359</v>
      </c>
      <c r="D11517" t="s">
        <v>15</v>
      </c>
      <c r="F11517" t="s">
        <v>36</v>
      </c>
      <c r="G11517">
        <v>2</v>
      </c>
      <c r="H11517">
        <v>-15.845552597349339</v>
      </c>
      <c r="I11517">
        <v>9.798894162072011E-2</v>
      </c>
      <c r="J11517" t="s">
        <v>340</v>
      </c>
      <c r="L11517" t="s">
        <v>346</v>
      </c>
    </row>
    <row r="11518" spans="1:12" x14ac:dyDescent="0.2">
      <c r="A11518" t="s">
        <v>347</v>
      </c>
      <c r="B11518">
        <v>4.6489E-8</v>
      </c>
      <c r="C11518" t="s">
        <v>49</v>
      </c>
      <c r="D11518" t="s">
        <v>15</v>
      </c>
      <c r="F11518" t="s">
        <v>36</v>
      </c>
      <c r="G11518">
        <v>2</v>
      </c>
      <c r="H11518">
        <v>-16.884050111477411</v>
      </c>
      <c r="I11518">
        <v>9.798894162072011E-2</v>
      </c>
      <c r="J11518" t="s">
        <v>340</v>
      </c>
      <c r="L11518" t="s">
        <v>347</v>
      </c>
    </row>
    <row r="11519" spans="1:12" x14ac:dyDescent="0.2">
      <c r="A11519" t="s">
        <v>348</v>
      </c>
      <c r="B11519">
        <v>3.3766000000000001E-9</v>
      </c>
      <c r="C11519" t="s">
        <v>49</v>
      </c>
      <c r="D11519" t="s">
        <v>15</v>
      </c>
      <c r="F11519" t="s">
        <v>36</v>
      </c>
      <c r="G11519">
        <v>2</v>
      </c>
      <c r="H11519">
        <v>-19.506396550885459</v>
      </c>
      <c r="I11519">
        <v>9.798894162072011E-2</v>
      </c>
      <c r="J11519" t="s">
        <v>340</v>
      </c>
      <c r="L11519" t="s">
        <v>348</v>
      </c>
    </row>
    <row r="11520" spans="1:12" x14ac:dyDescent="0.2">
      <c r="A11520" t="s">
        <v>349</v>
      </c>
      <c r="B11520">
        <v>1.2213E-8</v>
      </c>
      <c r="C11520" t="s">
        <v>359</v>
      </c>
      <c r="D11520" t="s">
        <v>15</v>
      </c>
      <c r="F11520" t="s">
        <v>36</v>
      </c>
      <c r="G11520">
        <v>2</v>
      </c>
      <c r="H11520">
        <v>-18.220764878757461</v>
      </c>
      <c r="I11520">
        <v>9.798894162072011E-2</v>
      </c>
      <c r="J11520" t="s">
        <v>340</v>
      </c>
      <c r="L11520" t="s">
        <v>349</v>
      </c>
    </row>
    <row r="11521" spans="1:19" x14ac:dyDescent="0.2">
      <c r="A11521" t="s">
        <v>350</v>
      </c>
      <c r="B11521">
        <v>2.0354999999999999E-7</v>
      </c>
      <c r="C11521" t="s">
        <v>359</v>
      </c>
      <c r="D11521" t="s">
        <v>15</v>
      </c>
      <c r="F11521" t="s">
        <v>36</v>
      </c>
      <c r="G11521">
        <v>2</v>
      </c>
      <c r="H11521">
        <v>-15.40735416199742</v>
      </c>
      <c r="I11521">
        <v>9.798894162072011E-2</v>
      </c>
      <c r="J11521" t="s">
        <v>340</v>
      </c>
      <c r="L11521" t="s">
        <v>350</v>
      </c>
    </row>
    <row r="11522" spans="1:19" x14ac:dyDescent="0.2">
      <c r="A11522" t="s">
        <v>351</v>
      </c>
      <c r="B11522">
        <v>6.4681999999999996E-9</v>
      </c>
      <c r="C11522" t="s">
        <v>359</v>
      </c>
      <c r="D11522" t="s">
        <v>15</v>
      </c>
      <c r="F11522" t="s">
        <v>36</v>
      </c>
      <c r="G11522">
        <v>2</v>
      </c>
      <c r="H11522">
        <v>-18.856367974250119</v>
      </c>
      <c r="I11522">
        <v>9.798894162072011E-2</v>
      </c>
      <c r="J11522" t="s">
        <v>340</v>
      </c>
      <c r="L11522" t="s">
        <v>351</v>
      </c>
    </row>
    <row r="11523" spans="1:19" x14ac:dyDescent="0.2">
      <c r="A11523" t="s">
        <v>352</v>
      </c>
      <c r="B11523">
        <v>1.078E-7</v>
      </c>
      <c r="C11523" t="s">
        <v>359</v>
      </c>
      <c r="D11523" t="s">
        <v>15</v>
      </c>
      <c r="F11523" t="s">
        <v>36</v>
      </c>
      <c r="G11523">
        <v>2</v>
      </c>
      <c r="H11523">
        <v>-16.042988178471511</v>
      </c>
      <c r="I11523">
        <v>9.798894162072011E-2</v>
      </c>
      <c r="J11523" t="s">
        <v>340</v>
      </c>
      <c r="L11523" t="s">
        <v>352</v>
      </c>
    </row>
    <row r="11524" spans="1:19" x14ac:dyDescent="0.2">
      <c r="A11524" t="s">
        <v>442</v>
      </c>
      <c r="B11524">
        <v>2.0720999999999999E-3</v>
      </c>
      <c r="C11524" t="s">
        <v>42</v>
      </c>
      <c r="D11524" t="s">
        <v>16</v>
      </c>
      <c r="F11524" t="s">
        <v>36</v>
      </c>
      <c r="G11524">
        <v>2</v>
      </c>
      <c r="H11524">
        <v>-6.1791926932012373</v>
      </c>
      <c r="I11524">
        <v>4.3409845976280087E-2</v>
      </c>
      <c r="J11524" t="s">
        <v>353</v>
      </c>
      <c r="L11524" t="s">
        <v>443</v>
      </c>
    </row>
    <row r="11525" spans="1:19" x14ac:dyDescent="0.2">
      <c r="A11525" t="s">
        <v>354</v>
      </c>
      <c r="B11525">
        <v>-1.8648999999999999E-6</v>
      </c>
      <c r="C11525" t="s">
        <v>49</v>
      </c>
      <c r="D11525" t="s">
        <v>250</v>
      </c>
      <c r="F11525" t="s">
        <v>36</v>
      </c>
      <c r="G11525">
        <v>2</v>
      </c>
      <c r="H11525">
        <v>-13.19230312560901</v>
      </c>
      <c r="I11525">
        <v>4.3409845976280087E-2</v>
      </c>
      <c r="J11525" t="s">
        <v>353</v>
      </c>
      <c r="K11525" t="b">
        <v>1</v>
      </c>
      <c r="L11525" t="s">
        <v>355</v>
      </c>
    </row>
    <row r="11527" spans="1:19" s="2" customFormat="1" x14ac:dyDescent="0.2">
      <c r="A11527" s="2" t="s">
        <v>2</v>
      </c>
      <c r="B11527" s="2" t="s">
        <v>1459</v>
      </c>
    </row>
    <row r="11528" spans="1:19" x14ac:dyDescent="0.2">
      <c r="A11528" t="s">
        <v>4</v>
      </c>
      <c r="B11528" t="s">
        <v>404</v>
      </c>
    </row>
    <row r="11529" spans="1:19" x14ac:dyDescent="0.2">
      <c r="A11529" t="s">
        <v>6</v>
      </c>
      <c r="B11529" t="s">
        <v>1664</v>
      </c>
    </row>
    <row r="11530" spans="1:19" x14ac:dyDescent="0.2">
      <c r="A11530" t="s">
        <v>8</v>
      </c>
      <c r="B11530">
        <v>1</v>
      </c>
    </row>
    <row r="11531" spans="1:19" x14ac:dyDescent="0.2">
      <c r="A11531" t="s">
        <v>9</v>
      </c>
      <c r="B11531" t="s">
        <v>73</v>
      </c>
    </row>
    <row r="11532" spans="1:19" x14ac:dyDescent="0.2">
      <c r="A11532" t="s">
        <v>11</v>
      </c>
      <c r="B11532" t="s">
        <v>12</v>
      </c>
    </row>
    <row r="11533" spans="1:19" x14ac:dyDescent="0.2">
      <c r="A11533" t="s">
        <v>13</v>
      </c>
      <c r="B11533" t="s">
        <v>14</v>
      </c>
    </row>
    <row r="11534" spans="1:19" x14ac:dyDescent="0.2">
      <c r="A11534" t="s">
        <v>15</v>
      </c>
      <c r="B11534" t="s">
        <v>53</v>
      </c>
    </row>
    <row r="11535" spans="1:19" x14ac:dyDescent="0.2">
      <c r="A11535" t="s">
        <v>17</v>
      </c>
    </row>
    <row r="11536" spans="1:19" s="2" customFormat="1" x14ac:dyDescent="0.2">
      <c r="A11536" s="2" t="s">
        <v>18</v>
      </c>
      <c r="B11536" s="2" t="s">
        <v>19</v>
      </c>
      <c r="C11536" s="2" t="s">
        <v>6</v>
      </c>
      <c r="D11536" s="2" t="s">
        <v>15</v>
      </c>
      <c r="E11536" s="2" t="s">
        <v>20</v>
      </c>
      <c r="F11536" s="2" t="s">
        <v>13</v>
      </c>
      <c r="G11536" s="2" t="s">
        <v>21</v>
      </c>
      <c r="H11536" s="2" t="s">
        <v>9</v>
      </c>
      <c r="I11536" s="2" t="s">
        <v>4</v>
      </c>
      <c r="J11536" s="2" t="s">
        <v>1925</v>
      </c>
      <c r="K11536" s="2" t="s">
        <v>1998</v>
      </c>
      <c r="L11536" s="2" t="s">
        <v>2002</v>
      </c>
      <c r="M11536" s="2" t="s">
        <v>2001</v>
      </c>
      <c r="O11536" s="2" t="s">
        <v>2000</v>
      </c>
      <c r="P11536" s="2" t="s">
        <v>2004</v>
      </c>
      <c r="Q11536" s="2" t="s">
        <v>1502</v>
      </c>
      <c r="R11536" s="2" t="s">
        <v>2005</v>
      </c>
      <c r="S11536" s="2" t="s">
        <v>2006</v>
      </c>
    </row>
    <row r="11537" spans="1:10" x14ac:dyDescent="0.2">
      <c r="A11537" t="s">
        <v>335</v>
      </c>
      <c r="B11537">
        <v>3.8502999999999998</v>
      </c>
      <c r="D11537" t="s">
        <v>30</v>
      </c>
      <c r="E11537" t="s">
        <v>336</v>
      </c>
      <c r="F11537" t="s">
        <v>27</v>
      </c>
      <c r="G11537">
        <v>0</v>
      </c>
      <c r="I11537" t="s">
        <v>337</v>
      </c>
    </row>
    <row r="11538" spans="1:10" x14ac:dyDescent="0.2">
      <c r="A11538" t="s">
        <v>29</v>
      </c>
      <c r="B11538">
        <v>0.25026999999999999</v>
      </c>
      <c r="D11538" t="s">
        <v>30</v>
      </c>
      <c r="E11538" t="s">
        <v>31</v>
      </c>
      <c r="F11538" t="s">
        <v>27</v>
      </c>
      <c r="G11538">
        <v>0</v>
      </c>
      <c r="I11538" t="s">
        <v>338</v>
      </c>
    </row>
    <row r="11539" spans="1:10" x14ac:dyDescent="0.2">
      <c r="A11539" t="s">
        <v>1459</v>
      </c>
      <c r="B11539">
        <v>1</v>
      </c>
      <c r="C11539" t="str">
        <f>B11529</f>
        <v>GQ</v>
      </c>
      <c r="D11539" t="s">
        <v>53</v>
      </c>
      <c r="E11539" t="s">
        <v>339</v>
      </c>
      <c r="F11539" t="s">
        <v>33</v>
      </c>
      <c r="G11539">
        <v>0</v>
      </c>
      <c r="H11539" t="s">
        <v>73</v>
      </c>
      <c r="J11539">
        <f>VLOOKUP(C11539,'extension - production vol'!$B$6:$D$235,3,0)</f>
        <v>7.0000000000000001E-3</v>
      </c>
    </row>
    <row r="11540" spans="1:10" x14ac:dyDescent="0.2">
      <c r="A11540" t="s">
        <v>1439</v>
      </c>
      <c r="B11540">
        <v>6.4265290829504533E-9</v>
      </c>
      <c r="C11540" t="s">
        <v>49</v>
      </c>
      <c r="D11540" t="s">
        <v>15</v>
      </c>
      <c r="F11540" t="s">
        <v>36</v>
      </c>
      <c r="G11540">
        <v>0</v>
      </c>
      <c r="H11540" t="s">
        <v>1439</v>
      </c>
      <c r="I11540" t="s">
        <v>340</v>
      </c>
    </row>
    <row r="11541" spans="1:10" x14ac:dyDescent="0.2">
      <c r="A11541" t="s">
        <v>1440</v>
      </c>
      <c r="B11541">
        <v>7.9051994914169298E-8</v>
      </c>
      <c r="C11541" t="s">
        <v>49</v>
      </c>
      <c r="D11541" t="s">
        <v>15</v>
      </c>
      <c r="F11541" t="s">
        <v>36</v>
      </c>
      <c r="G11541">
        <v>0</v>
      </c>
      <c r="H11541" t="s">
        <v>1440</v>
      </c>
      <c r="I11541" t="s">
        <v>340</v>
      </c>
    </row>
    <row r="11542" spans="1:10" x14ac:dyDescent="0.2">
      <c r="A11542" t="s">
        <v>1441</v>
      </c>
      <c r="B11542">
        <v>4.3905136743696912E-9</v>
      </c>
      <c r="C11542" t="s">
        <v>35</v>
      </c>
      <c r="D11542" t="s">
        <v>15</v>
      </c>
      <c r="F11542" t="s">
        <v>36</v>
      </c>
      <c r="G11542">
        <v>0</v>
      </c>
      <c r="H11542" t="s">
        <v>1441</v>
      </c>
      <c r="I11542" t="s">
        <v>340</v>
      </c>
    </row>
    <row r="11543" spans="1:10" x14ac:dyDescent="0.2">
      <c r="A11543" t="s">
        <v>1442</v>
      </c>
      <c r="B11543">
        <v>1.0521308675626849E-7</v>
      </c>
      <c r="C11543" t="s">
        <v>35</v>
      </c>
      <c r="D11543" t="s">
        <v>15</v>
      </c>
      <c r="F11543" t="s">
        <v>36</v>
      </c>
      <c r="G11543">
        <v>0</v>
      </c>
      <c r="H11543" t="s">
        <v>1442</v>
      </c>
      <c r="I11543" t="s">
        <v>340</v>
      </c>
    </row>
    <row r="11544" spans="1:10" x14ac:dyDescent="0.2">
      <c r="A11544" t="s">
        <v>341</v>
      </c>
      <c r="B11544">
        <v>2.1036182300075951E-7</v>
      </c>
      <c r="C11544" t="s">
        <v>35</v>
      </c>
      <c r="D11544" t="s">
        <v>15</v>
      </c>
      <c r="F11544" t="s">
        <v>36</v>
      </c>
      <c r="G11544">
        <v>0</v>
      </c>
      <c r="H11544" t="s">
        <v>341</v>
      </c>
      <c r="I11544" t="s">
        <v>340</v>
      </c>
    </row>
    <row r="11545" spans="1:10" x14ac:dyDescent="0.2">
      <c r="A11545" t="s">
        <v>342</v>
      </c>
      <c r="B11545">
        <v>2.1036182300075951E-7</v>
      </c>
      <c r="C11545" t="s">
        <v>35</v>
      </c>
      <c r="D11545" t="s">
        <v>15</v>
      </c>
      <c r="F11545" t="s">
        <v>36</v>
      </c>
      <c r="G11545">
        <v>0</v>
      </c>
      <c r="H11545" t="s">
        <v>342</v>
      </c>
      <c r="I11545" t="s">
        <v>340</v>
      </c>
    </row>
    <row r="11546" spans="1:10" x14ac:dyDescent="0.2">
      <c r="A11546" t="s">
        <v>343</v>
      </c>
      <c r="B11546">
        <v>1.161457169463653E-7</v>
      </c>
      <c r="C11546" t="s">
        <v>35</v>
      </c>
      <c r="D11546" t="s">
        <v>15</v>
      </c>
      <c r="F11546" t="s">
        <v>36</v>
      </c>
      <c r="G11546">
        <v>0</v>
      </c>
      <c r="H11546" t="s">
        <v>343</v>
      </c>
      <c r="I11546" t="s">
        <v>340</v>
      </c>
    </row>
    <row r="11547" spans="1:10" x14ac:dyDescent="0.2">
      <c r="A11547" t="s">
        <v>344</v>
      </c>
      <c r="B11547">
        <v>1.161457169463653E-7</v>
      </c>
      <c r="C11547" t="s">
        <v>35</v>
      </c>
      <c r="D11547" t="s">
        <v>15</v>
      </c>
      <c r="F11547" t="s">
        <v>36</v>
      </c>
      <c r="G11547">
        <v>0</v>
      </c>
      <c r="H11547" t="s">
        <v>344</v>
      </c>
      <c r="I11547" t="s">
        <v>340</v>
      </c>
    </row>
    <row r="11548" spans="1:10" x14ac:dyDescent="0.2">
      <c r="A11548" t="s">
        <v>345</v>
      </c>
      <c r="B11548">
        <v>2.1895696433061281E-6</v>
      </c>
      <c r="C11548" t="s">
        <v>35</v>
      </c>
      <c r="D11548" t="s">
        <v>15</v>
      </c>
      <c r="F11548" t="s">
        <v>36</v>
      </c>
      <c r="G11548">
        <v>0</v>
      </c>
      <c r="H11548" t="s">
        <v>345</v>
      </c>
      <c r="I11548" t="s">
        <v>340</v>
      </c>
    </row>
    <row r="11549" spans="1:10" x14ac:dyDescent="0.2">
      <c r="A11549" t="s">
        <v>346</v>
      </c>
      <c r="B11549">
        <v>1.2113722961667671E-6</v>
      </c>
      <c r="C11549" t="s">
        <v>35</v>
      </c>
      <c r="D11549" t="s">
        <v>15</v>
      </c>
      <c r="F11549" t="s">
        <v>36</v>
      </c>
      <c r="G11549">
        <v>0</v>
      </c>
      <c r="H11549" t="s">
        <v>346</v>
      </c>
      <c r="I11549" t="s">
        <v>340</v>
      </c>
    </row>
    <row r="11550" spans="1:10" x14ac:dyDescent="0.2">
      <c r="A11550" t="s">
        <v>347</v>
      </c>
      <c r="B11550">
        <v>1.5412295411323661E-7</v>
      </c>
      <c r="C11550" t="s">
        <v>49</v>
      </c>
      <c r="D11550" t="s">
        <v>15</v>
      </c>
      <c r="F11550" t="s">
        <v>36</v>
      </c>
      <c r="G11550">
        <v>0</v>
      </c>
      <c r="H11550" t="s">
        <v>347</v>
      </c>
      <c r="I11550" t="s">
        <v>340</v>
      </c>
    </row>
    <row r="11551" spans="1:10" x14ac:dyDescent="0.2">
      <c r="A11551" t="s">
        <v>348</v>
      </c>
      <c r="B11551">
        <v>3.281510868019834E-9</v>
      </c>
      <c r="C11551" t="s">
        <v>49</v>
      </c>
      <c r="D11551" t="s">
        <v>15</v>
      </c>
      <c r="F11551" t="s">
        <v>36</v>
      </c>
      <c r="G11551">
        <v>0</v>
      </c>
      <c r="H11551" t="s">
        <v>348</v>
      </c>
      <c r="I11551" t="s">
        <v>340</v>
      </c>
    </row>
    <row r="11552" spans="1:10" x14ac:dyDescent="0.2">
      <c r="A11552" t="s">
        <v>349</v>
      </c>
      <c r="B11552">
        <v>9.554485716244923E-8</v>
      </c>
      <c r="C11552" t="s">
        <v>35</v>
      </c>
      <c r="D11552" t="s">
        <v>15</v>
      </c>
      <c r="F11552" t="s">
        <v>36</v>
      </c>
      <c r="G11552">
        <v>0</v>
      </c>
      <c r="H11552" t="s">
        <v>349</v>
      </c>
      <c r="I11552" t="s">
        <v>340</v>
      </c>
    </row>
    <row r="11553" spans="1:19" x14ac:dyDescent="0.2">
      <c r="A11553" t="s">
        <v>350</v>
      </c>
      <c r="B11553">
        <v>2.2976263270017552E-6</v>
      </c>
      <c r="C11553" t="s">
        <v>35</v>
      </c>
      <c r="D11553" t="s">
        <v>15</v>
      </c>
      <c r="F11553" t="s">
        <v>36</v>
      </c>
      <c r="G11553">
        <v>0</v>
      </c>
      <c r="H11553" t="s">
        <v>350</v>
      </c>
      <c r="I11553" t="s">
        <v>340</v>
      </c>
    </row>
    <row r="11554" spans="1:19" x14ac:dyDescent="0.2">
      <c r="A11554" t="s">
        <v>351</v>
      </c>
      <c r="B11554">
        <v>5.3061518888431617E-8</v>
      </c>
      <c r="C11554" t="s">
        <v>35</v>
      </c>
      <c r="D11554" t="s">
        <v>15</v>
      </c>
      <c r="F11554" t="s">
        <v>36</v>
      </c>
      <c r="G11554">
        <v>0</v>
      </c>
      <c r="H11554" t="s">
        <v>351</v>
      </c>
      <c r="I11554" t="s">
        <v>340</v>
      </c>
    </row>
    <row r="11555" spans="1:19" x14ac:dyDescent="0.2">
      <c r="A11555" t="s">
        <v>352</v>
      </c>
      <c r="B11555">
        <v>1.2739314288326559E-6</v>
      </c>
      <c r="C11555" t="s">
        <v>35</v>
      </c>
      <c r="D11555" t="s">
        <v>15</v>
      </c>
      <c r="F11555" t="s">
        <v>36</v>
      </c>
      <c r="G11555">
        <v>0</v>
      </c>
      <c r="H11555" t="s">
        <v>352</v>
      </c>
      <c r="I11555" t="s">
        <v>340</v>
      </c>
    </row>
    <row r="11556" spans="1:19" x14ac:dyDescent="0.2">
      <c r="A11556" t="s">
        <v>442</v>
      </c>
      <c r="B11556">
        <v>3.7025999999999999E-3</v>
      </c>
      <c r="C11556" t="s">
        <v>42</v>
      </c>
      <c r="D11556" t="s">
        <v>16</v>
      </c>
      <c r="F11556" t="s">
        <v>36</v>
      </c>
      <c r="G11556">
        <v>0</v>
      </c>
      <c r="H11556" t="s">
        <v>443</v>
      </c>
      <c r="I11556" t="s">
        <v>353</v>
      </c>
    </row>
    <row r="11557" spans="1:19" x14ac:dyDescent="0.2">
      <c r="A11557" t="s">
        <v>354</v>
      </c>
      <c r="B11557">
        <v>-3.3322999999999998E-6</v>
      </c>
      <c r="C11557" t="s">
        <v>49</v>
      </c>
      <c r="D11557" t="s">
        <v>250</v>
      </c>
      <c r="F11557" t="s">
        <v>36</v>
      </c>
      <c r="G11557">
        <v>0</v>
      </c>
      <c r="H11557" t="s">
        <v>355</v>
      </c>
      <c r="I11557" t="s">
        <v>353</v>
      </c>
    </row>
    <row r="11559" spans="1:19" s="2" customFormat="1" x14ac:dyDescent="0.2">
      <c r="A11559" s="2" t="s">
        <v>2</v>
      </c>
      <c r="B11559" s="2" t="s">
        <v>1460</v>
      </c>
    </row>
    <row r="11560" spans="1:19" x14ac:dyDescent="0.2">
      <c r="A11560" t="s">
        <v>4</v>
      </c>
      <c r="B11560" t="s">
        <v>404</v>
      </c>
    </row>
    <row r="11561" spans="1:19" x14ac:dyDescent="0.2">
      <c r="A11561" t="s">
        <v>6</v>
      </c>
      <c r="B11561" t="s">
        <v>1684</v>
      </c>
    </row>
    <row r="11562" spans="1:19" x14ac:dyDescent="0.2">
      <c r="A11562" t="s">
        <v>8</v>
      </c>
      <c r="B11562">
        <v>1</v>
      </c>
    </row>
    <row r="11563" spans="1:19" x14ac:dyDescent="0.2">
      <c r="A11563" t="s">
        <v>9</v>
      </c>
      <c r="B11563" t="s">
        <v>73</v>
      </c>
    </row>
    <row r="11564" spans="1:19" x14ac:dyDescent="0.2">
      <c r="A11564" t="s">
        <v>11</v>
      </c>
      <c r="B11564" t="s">
        <v>12</v>
      </c>
    </row>
    <row r="11565" spans="1:19" x14ac:dyDescent="0.2">
      <c r="A11565" t="s">
        <v>13</v>
      </c>
      <c r="B11565" t="s">
        <v>14</v>
      </c>
    </row>
    <row r="11566" spans="1:19" x14ac:dyDescent="0.2">
      <c r="A11566" t="s">
        <v>15</v>
      </c>
      <c r="B11566" t="s">
        <v>53</v>
      </c>
    </row>
    <row r="11567" spans="1:19" x14ac:dyDescent="0.2">
      <c r="A11567" t="s">
        <v>17</v>
      </c>
    </row>
    <row r="11568" spans="1:19" s="2" customFormat="1" x14ac:dyDescent="0.2">
      <c r="A11568" s="2" t="s">
        <v>18</v>
      </c>
      <c r="B11568" s="2" t="s">
        <v>19</v>
      </c>
      <c r="C11568" s="2" t="s">
        <v>6</v>
      </c>
      <c r="D11568" s="2" t="s">
        <v>15</v>
      </c>
      <c r="E11568" s="2" t="s">
        <v>20</v>
      </c>
      <c r="F11568" s="2" t="s">
        <v>13</v>
      </c>
      <c r="G11568" s="2" t="s">
        <v>21</v>
      </c>
      <c r="H11568" s="2" t="s">
        <v>9</v>
      </c>
      <c r="I11568" s="2" t="s">
        <v>4</v>
      </c>
      <c r="J11568" s="2" t="s">
        <v>1925</v>
      </c>
      <c r="K11568" s="2" t="s">
        <v>1998</v>
      </c>
      <c r="L11568" s="2" t="s">
        <v>2002</v>
      </c>
      <c r="M11568" s="2" t="s">
        <v>2001</v>
      </c>
      <c r="O11568" s="2" t="s">
        <v>2000</v>
      </c>
      <c r="P11568" s="2" t="s">
        <v>2004</v>
      </c>
      <c r="Q11568" s="2" t="s">
        <v>1502</v>
      </c>
      <c r="R11568" s="2" t="s">
        <v>2005</v>
      </c>
      <c r="S11568" s="2" t="s">
        <v>2006</v>
      </c>
    </row>
    <row r="11569" spans="1:10" x14ac:dyDescent="0.2">
      <c r="A11569" t="s">
        <v>335</v>
      </c>
      <c r="B11569">
        <v>3.8502999999999998</v>
      </c>
      <c r="D11569" t="s">
        <v>30</v>
      </c>
      <c r="E11569" t="s">
        <v>336</v>
      </c>
      <c r="F11569" t="s">
        <v>27</v>
      </c>
      <c r="G11569">
        <v>0</v>
      </c>
      <c r="I11569" t="s">
        <v>337</v>
      </c>
    </row>
    <row r="11570" spans="1:10" x14ac:dyDescent="0.2">
      <c r="A11570" t="s">
        <v>29</v>
      </c>
      <c r="B11570">
        <v>0.25026999999999999</v>
      </c>
      <c r="D11570" t="s">
        <v>30</v>
      </c>
      <c r="E11570" t="s">
        <v>31</v>
      </c>
      <c r="F11570" t="s">
        <v>27</v>
      </c>
      <c r="G11570">
        <v>0</v>
      </c>
      <c r="I11570" t="s">
        <v>338</v>
      </c>
    </row>
    <row r="11571" spans="1:10" x14ac:dyDescent="0.2">
      <c r="A11571" t="s">
        <v>1460</v>
      </c>
      <c r="B11571">
        <v>1</v>
      </c>
      <c r="C11571" t="str">
        <f>B11561</f>
        <v>GA</v>
      </c>
      <c r="D11571" t="s">
        <v>53</v>
      </c>
      <c r="E11571" t="s">
        <v>339</v>
      </c>
      <c r="F11571" t="s">
        <v>33</v>
      </c>
      <c r="G11571">
        <v>0</v>
      </c>
      <c r="H11571" t="s">
        <v>73</v>
      </c>
      <c r="J11571">
        <f>VLOOKUP(C11571,'extension - production vol'!$B$6:$D$235,3,0)</f>
        <v>0.74</v>
      </c>
    </row>
    <row r="11572" spans="1:10" x14ac:dyDescent="0.2">
      <c r="A11572" t="s">
        <v>1434</v>
      </c>
      <c r="B11572">
        <v>3.3521534714391271E-8</v>
      </c>
      <c r="C11572" t="s">
        <v>49</v>
      </c>
      <c r="D11572" t="s">
        <v>15</v>
      </c>
      <c r="F11572" t="s">
        <v>36</v>
      </c>
      <c r="G11572">
        <v>0</v>
      </c>
      <c r="H11572" t="s">
        <v>1434</v>
      </c>
      <c r="I11572" t="s">
        <v>340</v>
      </c>
    </row>
    <row r="11573" spans="1:10" x14ac:dyDescent="0.2">
      <c r="A11573" t="s">
        <v>1435</v>
      </c>
      <c r="B11573">
        <v>1.7708617649119798E-8</v>
      </c>
      <c r="C11573" t="s">
        <v>49</v>
      </c>
      <c r="D11573" t="s">
        <v>15</v>
      </c>
      <c r="F11573" t="s">
        <v>36</v>
      </c>
      <c r="G11573">
        <v>0</v>
      </c>
      <c r="H11573" t="s">
        <v>1435</v>
      </c>
      <c r="I11573" t="s">
        <v>340</v>
      </c>
    </row>
    <row r="11574" spans="1:10" x14ac:dyDescent="0.2">
      <c r="A11574" t="s">
        <v>1452</v>
      </c>
      <c r="B11574">
        <v>3.0570455872195341E-10</v>
      </c>
      <c r="C11574" t="s">
        <v>35</v>
      </c>
      <c r="D11574" t="s">
        <v>15</v>
      </c>
      <c r="F11574" t="s">
        <v>36</v>
      </c>
      <c r="G11574">
        <v>0</v>
      </c>
      <c r="H11574" t="s">
        <v>1452</v>
      </c>
      <c r="I11574" t="s">
        <v>340</v>
      </c>
    </row>
    <row r="11575" spans="1:10" x14ac:dyDescent="0.2">
      <c r="A11575" t="s">
        <v>1453</v>
      </c>
      <c r="B11575">
        <v>3.7018911407736551E-10</v>
      </c>
      <c r="C11575" t="s">
        <v>35</v>
      </c>
      <c r="D11575" t="s">
        <v>15</v>
      </c>
      <c r="F11575" t="s">
        <v>36</v>
      </c>
      <c r="G11575">
        <v>0</v>
      </c>
      <c r="H11575" t="s">
        <v>1453</v>
      </c>
      <c r="I11575" t="s">
        <v>340</v>
      </c>
    </row>
    <row r="11576" spans="1:10" x14ac:dyDescent="0.2">
      <c r="A11576" t="s">
        <v>1454</v>
      </c>
      <c r="B11576">
        <v>4.824400067330827E-11</v>
      </c>
      <c r="C11576" t="s">
        <v>35</v>
      </c>
      <c r="D11576" t="s">
        <v>15</v>
      </c>
      <c r="F11576" t="s">
        <v>36</v>
      </c>
      <c r="G11576">
        <v>0</v>
      </c>
      <c r="H11576" t="s">
        <v>1454</v>
      </c>
      <c r="I11576" t="s">
        <v>340</v>
      </c>
    </row>
    <row r="11577" spans="1:10" x14ac:dyDescent="0.2">
      <c r="A11577" t="s">
        <v>1455</v>
      </c>
      <c r="B11577">
        <v>9.7920991465625702E-9</v>
      </c>
      <c r="C11577" t="s">
        <v>35</v>
      </c>
      <c r="D11577" t="s">
        <v>15</v>
      </c>
      <c r="F11577" t="s">
        <v>36</v>
      </c>
      <c r="G11577">
        <v>0</v>
      </c>
      <c r="H11577" t="s">
        <v>1455</v>
      </c>
      <c r="I11577" t="s">
        <v>340</v>
      </c>
    </row>
    <row r="11578" spans="1:10" x14ac:dyDescent="0.2">
      <c r="A11578" t="s">
        <v>1456</v>
      </c>
      <c r="B11578">
        <v>5.1826475970831156E-9</v>
      </c>
      <c r="C11578" t="s">
        <v>35</v>
      </c>
      <c r="D11578" t="s">
        <v>15</v>
      </c>
      <c r="F11578" t="s">
        <v>36</v>
      </c>
      <c r="G11578">
        <v>0</v>
      </c>
      <c r="H11578" t="s">
        <v>1456</v>
      </c>
      <c r="I11578" t="s">
        <v>340</v>
      </c>
    </row>
    <row r="11579" spans="1:10" x14ac:dyDescent="0.2">
      <c r="A11579" t="s">
        <v>1461</v>
      </c>
      <c r="B11579">
        <v>5.3404337904433668E-9</v>
      </c>
      <c r="C11579" t="s">
        <v>49</v>
      </c>
      <c r="D11579" t="s">
        <v>15</v>
      </c>
      <c r="F11579" t="s">
        <v>36</v>
      </c>
      <c r="G11579">
        <v>0</v>
      </c>
      <c r="H11579" t="s">
        <v>1461</v>
      </c>
      <c r="I11579" t="s">
        <v>340</v>
      </c>
    </row>
    <row r="11580" spans="1:10" x14ac:dyDescent="0.2">
      <c r="A11580" t="s">
        <v>1457</v>
      </c>
      <c r="B11580">
        <v>6.2434324500307844E-8</v>
      </c>
      <c r="C11580" t="s">
        <v>49</v>
      </c>
      <c r="D11580" t="s">
        <v>15</v>
      </c>
      <c r="F11580" t="s">
        <v>36</v>
      </c>
      <c r="G11580">
        <v>0</v>
      </c>
      <c r="H11580" t="s">
        <v>1457</v>
      </c>
      <c r="I11580" t="s">
        <v>340</v>
      </c>
    </row>
    <row r="11581" spans="1:10" x14ac:dyDescent="0.2">
      <c r="A11581" t="s">
        <v>1462</v>
      </c>
      <c r="B11581">
        <v>1.9816111689228142E-9</v>
      </c>
      <c r="C11581" t="s">
        <v>49</v>
      </c>
      <c r="D11581" t="s">
        <v>15</v>
      </c>
      <c r="F11581" t="s">
        <v>36</v>
      </c>
      <c r="G11581">
        <v>0</v>
      </c>
      <c r="H11581" t="s">
        <v>1462</v>
      </c>
      <c r="I11581" t="s">
        <v>340</v>
      </c>
    </row>
    <row r="11582" spans="1:10" x14ac:dyDescent="0.2">
      <c r="A11582" t="s">
        <v>1458</v>
      </c>
      <c r="B11582">
        <v>3.3001000093019847E-8</v>
      </c>
      <c r="C11582" t="s">
        <v>49</v>
      </c>
      <c r="D11582" t="s">
        <v>15</v>
      </c>
      <c r="F11582" t="s">
        <v>36</v>
      </c>
      <c r="G11582">
        <v>0</v>
      </c>
      <c r="H11582" t="s">
        <v>1458</v>
      </c>
      <c r="I11582" t="s">
        <v>340</v>
      </c>
    </row>
    <row r="11583" spans="1:10" x14ac:dyDescent="0.2">
      <c r="A11583" t="s">
        <v>442</v>
      </c>
      <c r="B11583">
        <v>3.7025999999999999E-3</v>
      </c>
      <c r="C11583" t="s">
        <v>42</v>
      </c>
      <c r="D11583" t="s">
        <v>16</v>
      </c>
      <c r="F11583" t="s">
        <v>36</v>
      </c>
      <c r="G11583">
        <v>0</v>
      </c>
      <c r="H11583" t="s">
        <v>443</v>
      </c>
      <c r="I11583" t="s">
        <v>353</v>
      </c>
    </row>
    <row r="11584" spans="1:10" x14ac:dyDescent="0.2">
      <c r="A11584" t="s">
        <v>354</v>
      </c>
      <c r="B11584">
        <v>-3.3322999999999998E-6</v>
      </c>
      <c r="C11584" t="s">
        <v>49</v>
      </c>
      <c r="D11584" t="s">
        <v>250</v>
      </c>
      <c r="F11584" t="s">
        <v>36</v>
      </c>
      <c r="G11584">
        <v>0</v>
      </c>
      <c r="H11584" t="s">
        <v>355</v>
      </c>
      <c r="I11584" t="s">
        <v>353</v>
      </c>
    </row>
    <row r="11586" spans="1:22" s="2" customFormat="1" x14ac:dyDescent="0.2">
      <c r="A11586" s="2" t="s">
        <v>2</v>
      </c>
      <c r="B11586" s="2" t="s">
        <v>332</v>
      </c>
    </row>
    <row r="11587" spans="1:22" x14ac:dyDescent="0.2">
      <c r="A11587" t="s">
        <v>4</v>
      </c>
      <c r="B11587" t="s">
        <v>356</v>
      </c>
    </row>
    <row r="11588" spans="1:22" x14ac:dyDescent="0.2">
      <c r="A11588" t="s">
        <v>6</v>
      </c>
      <c r="B11588" t="s">
        <v>1684</v>
      </c>
    </row>
    <row r="11589" spans="1:22" x14ac:dyDescent="0.2">
      <c r="A11589" t="s">
        <v>8</v>
      </c>
      <c r="B11589">
        <v>1</v>
      </c>
    </row>
    <row r="11590" spans="1:22" x14ac:dyDescent="0.2">
      <c r="A11590" t="s">
        <v>9</v>
      </c>
      <c r="B11590" t="s">
        <v>73</v>
      </c>
    </row>
    <row r="11591" spans="1:22" x14ac:dyDescent="0.2">
      <c r="A11591" t="s">
        <v>11</v>
      </c>
      <c r="B11591" t="s">
        <v>12</v>
      </c>
    </row>
    <row r="11592" spans="1:22" x14ac:dyDescent="0.2">
      <c r="A11592" t="s">
        <v>13</v>
      </c>
      <c r="B11592" t="s">
        <v>14</v>
      </c>
    </row>
    <row r="11593" spans="1:22" x14ac:dyDescent="0.2">
      <c r="A11593" t="s">
        <v>15</v>
      </c>
      <c r="B11593" t="s">
        <v>53</v>
      </c>
    </row>
    <row r="11594" spans="1:22" x14ac:dyDescent="0.2">
      <c r="A11594" t="s">
        <v>17</v>
      </c>
    </row>
    <row r="11595" spans="1:22" s="2" customFormat="1" x14ac:dyDescent="0.2">
      <c r="A11595" s="2" t="s">
        <v>18</v>
      </c>
      <c r="B11595" s="2" t="s">
        <v>19</v>
      </c>
      <c r="C11595" s="2" t="s">
        <v>6</v>
      </c>
      <c r="D11595" s="2" t="s">
        <v>15</v>
      </c>
      <c r="E11595" s="2" t="s">
        <v>20</v>
      </c>
      <c r="F11595" s="2" t="s">
        <v>13</v>
      </c>
      <c r="G11595" s="2" t="s">
        <v>21</v>
      </c>
      <c r="H11595" s="2" t="s">
        <v>22</v>
      </c>
      <c r="I11595" s="2" t="s">
        <v>23</v>
      </c>
      <c r="J11595" s="2" t="s">
        <v>4</v>
      </c>
      <c r="K11595" s="2" t="s">
        <v>24</v>
      </c>
      <c r="L11595" s="2" t="s">
        <v>9</v>
      </c>
      <c r="M11595" s="2" t="s">
        <v>1998</v>
      </c>
      <c r="O11595" s="2" t="s">
        <v>2002</v>
      </c>
      <c r="P11595" s="2" t="s">
        <v>2003</v>
      </c>
      <c r="Q11595" s="2" t="s">
        <v>2001</v>
      </c>
      <c r="R11595" s="2" t="s">
        <v>2000</v>
      </c>
      <c r="S11595" s="2" t="s">
        <v>2004</v>
      </c>
      <c r="T11595" s="2" t="s">
        <v>1502</v>
      </c>
      <c r="U11595" s="2" t="s">
        <v>2005</v>
      </c>
      <c r="V11595" s="2" t="s">
        <v>2006</v>
      </c>
    </row>
    <row r="11596" spans="1:22" x14ac:dyDescent="0.2">
      <c r="A11596" t="s">
        <v>335</v>
      </c>
      <c r="B11596">
        <v>3.8502999999999998</v>
      </c>
      <c r="D11596" t="s">
        <v>30</v>
      </c>
      <c r="E11596" t="s">
        <v>336</v>
      </c>
      <c r="F11596" t="s">
        <v>27</v>
      </c>
      <c r="G11596">
        <v>2</v>
      </c>
      <c r="H11596">
        <v>1.348151067341848</v>
      </c>
      <c r="I11596">
        <v>4.3409845976280087E-2</v>
      </c>
      <c r="J11596" t="s">
        <v>337</v>
      </c>
    </row>
    <row r="11597" spans="1:22" x14ac:dyDescent="0.2">
      <c r="A11597" t="s">
        <v>29</v>
      </c>
      <c r="B11597">
        <v>0.25026999999999999</v>
      </c>
      <c r="D11597" t="s">
        <v>30</v>
      </c>
      <c r="E11597" t="s">
        <v>31</v>
      </c>
      <c r="F11597" t="s">
        <v>27</v>
      </c>
      <c r="G11597">
        <v>2</v>
      </c>
      <c r="H11597">
        <v>-1.385214943900327</v>
      </c>
      <c r="I11597">
        <v>2.439508208471609E-2</v>
      </c>
      <c r="J11597" t="s">
        <v>358</v>
      </c>
    </row>
    <row r="11598" spans="1:22" x14ac:dyDescent="0.2">
      <c r="A11598" t="s">
        <v>332</v>
      </c>
      <c r="B11598">
        <v>1</v>
      </c>
      <c r="C11598" t="str">
        <f>B11588</f>
        <v>GA</v>
      </c>
      <c r="D11598" t="s">
        <v>53</v>
      </c>
      <c r="E11598" t="s">
        <v>339</v>
      </c>
      <c r="F11598" t="s">
        <v>33</v>
      </c>
      <c r="G11598">
        <v>0</v>
      </c>
      <c r="H11598">
        <v>1</v>
      </c>
      <c r="L11598" t="s">
        <v>73</v>
      </c>
      <c r="M11598">
        <f>VLOOKUP(C11598,'extension - production vol'!$B$6:$D$235,3,0)</f>
        <v>0.74</v>
      </c>
    </row>
    <row r="11599" spans="1:22" x14ac:dyDescent="0.2">
      <c r="A11599" t="s">
        <v>1434</v>
      </c>
      <c r="B11599">
        <v>9.5377999999999999E-9</v>
      </c>
      <c r="C11599" t="s">
        <v>49</v>
      </c>
      <c r="D11599" t="s">
        <v>15</v>
      </c>
      <c r="F11599" t="s">
        <v>36</v>
      </c>
      <c r="G11599">
        <v>2</v>
      </c>
      <c r="H11599">
        <v>-18.46800298604678</v>
      </c>
      <c r="I11599">
        <v>9.798894162072011E-2</v>
      </c>
      <c r="J11599" t="s">
        <v>340</v>
      </c>
      <c r="L11599" t="s">
        <v>1434</v>
      </c>
    </row>
    <row r="11600" spans="1:22" x14ac:dyDescent="0.2">
      <c r="A11600" t="s">
        <v>1435</v>
      </c>
      <c r="B11600">
        <v>5.0512999999999997E-9</v>
      </c>
      <c r="C11600" t="s">
        <v>49</v>
      </c>
      <c r="D11600" t="s">
        <v>15</v>
      </c>
      <c r="F11600" t="s">
        <v>36</v>
      </c>
      <c r="G11600">
        <v>2</v>
      </c>
      <c r="H11600">
        <v>-19.10362020104489</v>
      </c>
      <c r="I11600">
        <v>9.798894162072011E-2</v>
      </c>
      <c r="J11600" t="s">
        <v>340</v>
      </c>
      <c r="L11600" t="s">
        <v>1435</v>
      </c>
    </row>
    <row r="11601" spans="1:12" x14ac:dyDescent="0.2">
      <c r="A11601" t="s">
        <v>1439</v>
      </c>
      <c r="B11601">
        <v>2.7893999999999999E-9</v>
      </c>
      <c r="C11601" t="s">
        <v>49</v>
      </c>
      <c r="D11601" t="s">
        <v>15</v>
      </c>
      <c r="F11601" t="s">
        <v>36</v>
      </c>
      <c r="G11601">
        <v>2</v>
      </c>
      <c r="H11601">
        <v>-19.697439318003951</v>
      </c>
      <c r="I11601">
        <v>9.798894162072011E-2</v>
      </c>
      <c r="J11601" t="s">
        <v>340</v>
      </c>
      <c r="L11601" t="s">
        <v>1439</v>
      </c>
    </row>
    <row r="11602" spans="1:12" x14ac:dyDescent="0.2">
      <c r="A11602" t="s">
        <v>1440</v>
      </c>
      <c r="B11602">
        <v>5.6277000000000002E-8</v>
      </c>
      <c r="C11602" t="s">
        <v>49</v>
      </c>
      <c r="D11602" t="s">
        <v>15</v>
      </c>
      <c r="F11602" t="s">
        <v>36</v>
      </c>
      <c r="G11602">
        <v>2</v>
      </c>
      <c r="H11602">
        <v>-16.692979911025031</v>
      </c>
      <c r="I11602">
        <v>9.798894162072011E-2</v>
      </c>
      <c r="J11602" t="s">
        <v>340</v>
      </c>
      <c r="L11602" t="s">
        <v>1440</v>
      </c>
    </row>
    <row r="11603" spans="1:12" x14ac:dyDescent="0.2">
      <c r="A11603" t="s">
        <v>1441</v>
      </c>
      <c r="B11603">
        <v>4.4043E-10</v>
      </c>
      <c r="C11603" t="s">
        <v>35</v>
      </c>
      <c r="D11603" t="s">
        <v>15</v>
      </c>
      <c r="F11603" t="s">
        <v>36</v>
      </c>
      <c r="G11603">
        <v>2</v>
      </c>
      <c r="H11603">
        <v>-21.54326959350907</v>
      </c>
      <c r="I11603">
        <v>9.798894162072011E-2</v>
      </c>
      <c r="J11603" t="s">
        <v>340</v>
      </c>
      <c r="L11603" t="s">
        <v>1441</v>
      </c>
    </row>
    <row r="11604" spans="1:12" x14ac:dyDescent="0.2">
      <c r="A11604" t="s">
        <v>1442</v>
      </c>
      <c r="B11604">
        <v>7.3404E-9</v>
      </c>
      <c r="C11604" t="s">
        <v>35</v>
      </c>
      <c r="D11604" t="s">
        <v>15</v>
      </c>
      <c r="F11604" t="s">
        <v>36</v>
      </c>
      <c r="G11604">
        <v>2</v>
      </c>
      <c r="H11604">
        <v>-18.729872499892029</v>
      </c>
      <c r="I11604">
        <v>9.798894162072011E-2</v>
      </c>
      <c r="J11604" t="s">
        <v>340</v>
      </c>
      <c r="L11604" t="s">
        <v>1442</v>
      </c>
    </row>
    <row r="11605" spans="1:12" x14ac:dyDescent="0.2">
      <c r="A11605" t="s">
        <v>1452</v>
      </c>
      <c r="B11605">
        <v>3.8934000000000002E-10</v>
      </c>
      <c r="C11605" t="s">
        <v>35</v>
      </c>
      <c r="D11605" t="s">
        <v>15</v>
      </c>
      <c r="F11605" t="s">
        <v>36</v>
      </c>
      <c r="G11605">
        <v>2</v>
      </c>
      <c r="H11605">
        <v>-21.666568118067421</v>
      </c>
      <c r="I11605">
        <v>9.798894162072011E-2</v>
      </c>
      <c r="J11605" t="s">
        <v>340</v>
      </c>
      <c r="L11605" t="s">
        <v>1452</v>
      </c>
    </row>
    <row r="11606" spans="1:12" x14ac:dyDescent="0.2">
      <c r="A11606" t="s">
        <v>1453</v>
      </c>
      <c r="B11606">
        <v>4.7130000000000002E-10</v>
      </c>
      <c r="C11606" t="s">
        <v>35</v>
      </c>
      <c r="D11606" t="s">
        <v>15</v>
      </c>
      <c r="F11606" t="s">
        <v>36</v>
      </c>
      <c r="G11606">
        <v>2</v>
      </c>
      <c r="H11606">
        <v>-21.47552628199886</v>
      </c>
      <c r="I11606">
        <v>9.798894162072011E-2</v>
      </c>
      <c r="J11606" t="s">
        <v>340</v>
      </c>
      <c r="L11606" t="s">
        <v>1453</v>
      </c>
    </row>
    <row r="11607" spans="1:12" x14ac:dyDescent="0.2">
      <c r="A11607" t="s">
        <v>1454</v>
      </c>
      <c r="B11607">
        <v>6.1474000000000004E-11</v>
      </c>
      <c r="C11607" t="s">
        <v>35</v>
      </c>
      <c r="D11607" t="s">
        <v>15</v>
      </c>
      <c r="F11607" t="s">
        <v>36</v>
      </c>
      <c r="G11607">
        <v>2</v>
      </c>
      <c r="H11607">
        <v>-23.51240679473371</v>
      </c>
      <c r="I11607">
        <v>9.798894162072011E-2</v>
      </c>
      <c r="J11607" t="s">
        <v>340</v>
      </c>
      <c r="L11607" t="s">
        <v>1454</v>
      </c>
    </row>
    <row r="11608" spans="1:12" x14ac:dyDescent="0.2">
      <c r="A11608" t="s">
        <v>1455</v>
      </c>
      <c r="B11608">
        <v>1.2458999999999999E-8</v>
      </c>
      <c r="C11608" t="s">
        <v>35</v>
      </c>
      <c r="D11608" t="s">
        <v>15</v>
      </c>
      <c r="F11608" t="s">
        <v>36</v>
      </c>
      <c r="G11608">
        <v>2</v>
      </c>
      <c r="H11608">
        <v>-18.20082258362968</v>
      </c>
      <c r="I11608">
        <v>9.798894162072011E-2</v>
      </c>
      <c r="J11608" t="s">
        <v>340</v>
      </c>
      <c r="L11608" t="s">
        <v>1455</v>
      </c>
    </row>
    <row r="11609" spans="1:12" x14ac:dyDescent="0.2">
      <c r="A11609" t="s">
        <v>1456</v>
      </c>
      <c r="B11609">
        <v>6.5981999999999998E-9</v>
      </c>
      <c r="C11609" t="s">
        <v>35</v>
      </c>
      <c r="D11609" t="s">
        <v>15</v>
      </c>
      <c r="F11609" t="s">
        <v>36</v>
      </c>
      <c r="G11609">
        <v>2</v>
      </c>
      <c r="H11609">
        <v>-18.836468952383601</v>
      </c>
      <c r="I11609">
        <v>9.798894162072011E-2</v>
      </c>
      <c r="J11609" t="s">
        <v>340</v>
      </c>
      <c r="L11609" t="s">
        <v>1456</v>
      </c>
    </row>
    <row r="11610" spans="1:12" x14ac:dyDescent="0.2">
      <c r="A11610" t="s">
        <v>1461</v>
      </c>
      <c r="B11610">
        <v>1.0666E-9</v>
      </c>
      <c r="C11610" t="s">
        <v>49</v>
      </c>
      <c r="D11610" t="s">
        <v>15</v>
      </c>
      <c r="F11610" t="s">
        <v>36</v>
      </c>
      <c r="G11610">
        <v>2</v>
      </c>
      <c r="H11610">
        <v>-20.658789817762049</v>
      </c>
      <c r="I11610">
        <v>9.798894162072011E-2</v>
      </c>
      <c r="J11610" t="s">
        <v>340</v>
      </c>
      <c r="L11610" t="s">
        <v>1461</v>
      </c>
    </row>
    <row r="11611" spans="1:12" x14ac:dyDescent="0.2">
      <c r="A11611" t="s">
        <v>1457</v>
      </c>
      <c r="B11611">
        <v>1.7777000000000001E-8</v>
      </c>
      <c r="C11611" t="s">
        <v>49</v>
      </c>
      <c r="D11611" t="s">
        <v>15</v>
      </c>
      <c r="F11611" t="s">
        <v>36</v>
      </c>
      <c r="G11611">
        <v>2</v>
      </c>
      <c r="H11611">
        <v>-17.845360350005858</v>
      </c>
      <c r="I11611">
        <v>9.798894162072011E-2</v>
      </c>
      <c r="J11611" t="s">
        <v>340</v>
      </c>
      <c r="L11611" t="s">
        <v>1457</v>
      </c>
    </row>
    <row r="11612" spans="1:12" x14ac:dyDescent="0.2">
      <c r="A11612" t="s">
        <v>1462</v>
      </c>
      <c r="B11612">
        <v>5.6487000000000004E-10</v>
      </c>
      <c r="C11612" t="s">
        <v>49</v>
      </c>
      <c r="D11612" t="s">
        <v>15</v>
      </c>
      <c r="F11612" t="s">
        <v>36</v>
      </c>
      <c r="G11612">
        <v>2</v>
      </c>
      <c r="H11612">
        <v>-21.294425499752101</v>
      </c>
      <c r="I11612">
        <v>9.798894162072011E-2</v>
      </c>
      <c r="J11612" t="s">
        <v>340</v>
      </c>
      <c r="L11612" t="s">
        <v>1462</v>
      </c>
    </row>
    <row r="11613" spans="1:12" x14ac:dyDescent="0.2">
      <c r="A11613" t="s">
        <v>1458</v>
      </c>
      <c r="B11613">
        <v>9.4146000000000001E-9</v>
      </c>
      <c r="C11613" t="s">
        <v>49</v>
      </c>
      <c r="D11613" t="s">
        <v>15</v>
      </c>
      <c r="F11613" t="s">
        <v>36</v>
      </c>
      <c r="G11613">
        <v>2</v>
      </c>
      <c r="H11613">
        <v>-18.48100416113547</v>
      </c>
      <c r="I11613">
        <v>9.798894162072011E-2</v>
      </c>
      <c r="J11613" t="s">
        <v>340</v>
      </c>
      <c r="L11613" t="s">
        <v>1458</v>
      </c>
    </row>
    <row r="11614" spans="1:12" x14ac:dyDescent="0.2">
      <c r="A11614" t="s">
        <v>341</v>
      </c>
      <c r="B11614">
        <v>2.3616999999999999E-8</v>
      </c>
      <c r="C11614" t="s">
        <v>359</v>
      </c>
      <c r="D11614" t="s">
        <v>15</v>
      </c>
      <c r="F11614" t="s">
        <v>36</v>
      </c>
      <c r="G11614">
        <v>2</v>
      </c>
      <c r="H11614">
        <v>-17.561299045251399</v>
      </c>
      <c r="I11614">
        <v>9.798894162072011E-2</v>
      </c>
      <c r="J11614" t="s">
        <v>340</v>
      </c>
      <c r="L11614" t="s">
        <v>341</v>
      </c>
    </row>
    <row r="11615" spans="1:12" x14ac:dyDescent="0.2">
      <c r="A11615" t="s">
        <v>342</v>
      </c>
      <c r="B11615">
        <v>2.3616999999999999E-8</v>
      </c>
      <c r="C11615" t="s">
        <v>359</v>
      </c>
      <c r="D11615" t="s">
        <v>15</v>
      </c>
      <c r="F11615" t="s">
        <v>36</v>
      </c>
      <c r="G11615">
        <v>2</v>
      </c>
      <c r="H11615">
        <v>-17.561299045251399</v>
      </c>
      <c r="I11615">
        <v>9.798894162072011E-2</v>
      </c>
      <c r="J11615" t="s">
        <v>340</v>
      </c>
      <c r="L11615" t="s">
        <v>342</v>
      </c>
    </row>
    <row r="11616" spans="1:12" x14ac:dyDescent="0.2">
      <c r="A11616" t="s">
        <v>343</v>
      </c>
      <c r="B11616">
        <v>1.2508E-8</v>
      </c>
      <c r="C11616" t="s">
        <v>359</v>
      </c>
      <c r="D11616" t="s">
        <v>15</v>
      </c>
      <c r="F11616" t="s">
        <v>36</v>
      </c>
      <c r="G11616">
        <v>2</v>
      </c>
      <c r="H11616">
        <v>-18.196897397350821</v>
      </c>
      <c r="I11616">
        <v>9.798894162072011E-2</v>
      </c>
      <c r="J11616" t="s">
        <v>340</v>
      </c>
      <c r="L11616" t="s">
        <v>343</v>
      </c>
    </row>
    <row r="11617" spans="1:12" x14ac:dyDescent="0.2">
      <c r="A11617" t="s">
        <v>344</v>
      </c>
      <c r="B11617">
        <v>1.2508E-8</v>
      </c>
      <c r="C11617" t="s">
        <v>359</v>
      </c>
      <c r="D11617" t="s">
        <v>15</v>
      </c>
      <c r="F11617" t="s">
        <v>36</v>
      </c>
      <c r="G11617">
        <v>2</v>
      </c>
      <c r="H11617">
        <v>-18.196897397350821</v>
      </c>
      <c r="I11617">
        <v>9.798894162072011E-2</v>
      </c>
      <c r="J11617" t="s">
        <v>340</v>
      </c>
      <c r="L11617" t="s">
        <v>344</v>
      </c>
    </row>
    <row r="11618" spans="1:12" x14ac:dyDescent="0.2">
      <c r="A11618" t="s">
        <v>345</v>
      </c>
      <c r="B11618">
        <v>2.4797999999999997E-7</v>
      </c>
      <c r="C11618" t="s">
        <v>359</v>
      </c>
      <c r="D11618" t="s">
        <v>15</v>
      </c>
      <c r="F11618" t="s">
        <v>36</v>
      </c>
      <c r="G11618">
        <v>2</v>
      </c>
      <c r="H11618">
        <v>-15.20991773919472</v>
      </c>
      <c r="I11618">
        <v>9.798894162072011E-2</v>
      </c>
      <c r="J11618" t="s">
        <v>340</v>
      </c>
      <c r="L11618" t="s">
        <v>345</v>
      </c>
    </row>
    <row r="11619" spans="1:12" x14ac:dyDescent="0.2">
      <c r="A11619" t="s">
        <v>346</v>
      </c>
      <c r="B11619">
        <v>1.3133E-7</v>
      </c>
      <c r="C11619" t="s">
        <v>359</v>
      </c>
      <c r="D11619" t="s">
        <v>15</v>
      </c>
      <c r="F11619" t="s">
        <v>36</v>
      </c>
      <c r="G11619">
        <v>2</v>
      </c>
      <c r="H11619">
        <v>-15.845552597349339</v>
      </c>
      <c r="I11619">
        <v>9.798894162072011E-2</v>
      </c>
      <c r="J11619" t="s">
        <v>340</v>
      </c>
      <c r="L11619" t="s">
        <v>346</v>
      </c>
    </row>
    <row r="11620" spans="1:12" x14ac:dyDescent="0.2">
      <c r="A11620" t="s">
        <v>347</v>
      </c>
      <c r="B11620">
        <v>4.6489E-8</v>
      </c>
      <c r="C11620" t="s">
        <v>49</v>
      </c>
      <c r="D11620" t="s">
        <v>15</v>
      </c>
      <c r="F11620" t="s">
        <v>36</v>
      </c>
      <c r="G11620">
        <v>2</v>
      </c>
      <c r="H11620">
        <v>-16.884050111477411</v>
      </c>
      <c r="I11620">
        <v>9.798894162072011E-2</v>
      </c>
      <c r="J11620" t="s">
        <v>340</v>
      </c>
      <c r="L11620" t="s">
        <v>347</v>
      </c>
    </row>
    <row r="11621" spans="1:12" x14ac:dyDescent="0.2">
      <c r="A11621" t="s">
        <v>348</v>
      </c>
      <c r="B11621">
        <v>3.3766000000000001E-9</v>
      </c>
      <c r="C11621" t="s">
        <v>49</v>
      </c>
      <c r="D11621" t="s">
        <v>15</v>
      </c>
      <c r="F11621" t="s">
        <v>36</v>
      </c>
      <c r="G11621">
        <v>2</v>
      </c>
      <c r="H11621">
        <v>-19.506396550885459</v>
      </c>
      <c r="I11621">
        <v>9.798894162072011E-2</v>
      </c>
      <c r="J11621" t="s">
        <v>340</v>
      </c>
      <c r="L11621" t="s">
        <v>348</v>
      </c>
    </row>
    <row r="11622" spans="1:12" x14ac:dyDescent="0.2">
      <c r="A11622" t="s">
        <v>349</v>
      </c>
      <c r="B11622">
        <v>1.2213E-8</v>
      </c>
      <c r="C11622" t="s">
        <v>359</v>
      </c>
      <c r="D11622" t="s">
        <v>15</v>
      </c>
      <c r="F11622" t="s">
        <v>36</v>
      </c>
      <c r="G11622">
        <v>2</v>
      </c>
      <c r="H11622">
        <v>-18.220764878757461</v>
      </c>
      <c r="I11622">
        <v>9.798894162072011E-2</v>
      </c>
      <c r="J11622" t="s">
        <v>340</v>
      </c>
      <c r="L11622" t="s">
        <v>349</v>
      </c>
    </row>
    <row r="11623" spans="1:12" x14ac:dyDescent="0.2">
      <c r="A11623" t="s">
        <v>350</v>
      </c>
      <c r="B11623">
        <v>2.0354999999999999E-7</v>
      </c>
      <c r="C11623" t="s">
        <v>359</v>
      </c>
      <c r="D11623" t="s">
        <v>15</v>
      </c>
      <c r="F11623" t="s">
        <v>36</v>
      </c>
      <c r="G11623">
        <v>2</v>
      </c>
      <c r="H11623">
        <v>-15.40735416199742</v>
      </c>
      <c r="I11623">
        <v>9.798894162072011E-2</v>
      </c>
      <c r="J11623" t="s">
        <v>340</v>
      </c>
      <c r="L11623" t="s">
        <v>350</v>
      </c>
    </row>
    <row r="11624" spans="1:12" x14ac:dyDescent="0.2">
      <c r="A11624" t="s">
        <v>351</v>
      </c>
      <c r="B11624">
        <v>6.4681999999999996E-9</v>
      </c>
      <c r="C11624" t="s">
        <v>359</v>
      </c>
      <c r="D11624" t="s">
        <v>15</v>
      </c>
      <c r="F11624" t="s">
        <v>36</v>
      </c>
      <c r="G11624">
        <v>2</v>
      </c>
      <c r="H11624">
        <v>-18.856367974250119</v>
      </c>
      <c r="I11624">
        <v>9.798894162072011E-2</v>
      </c>
      <c r="J11624" t="s">
        <v>340</v>
      </c>
      <c r="L11624" t="s">
        <v>351</v>
      </c>
    </row>
    <row r="11625" spans="1:12" x14ac:dyDescent="0.2">
      <c r="A11625" t="s">
        <v>352</v>
      </c>
      <c r="B11625">
        <v>1.078E-7</v>
      </c>
      <c r="C11625" t="s">
        <v>359</v>
      </c>
      <c r="D11625" t="s">
        <v>15</v>
      </c>
      <c r="F11625" t="s">
        <v>36</v>
      </c>
      <c r="G11625">
        <v>2</v>
      </c>
      <c r="H11625">
        <v>-16.042988178471511</v>
      </c>
      <c r="I11625">
        <v>9.798894162072011E-2</v>
      </c>
      <c r="J11625" t="s">
        <v>340</v>
      </c>
      <c r="L11625" t="s">
        <v>352</v>
      </c>
    </row>
    <row r="11626" spans="1:12" x14ac:dyDescent="0.2">
      <c r="A11626" t="s">
        <v>442</v>
      </c>
      <c r="B11626">
        <v>2.0720999999999999E-3</v>
      </c>
      <c r="C11626" t="s">
        <v>42</v>
      </c>
      <c r="D11626" t="s">
        <v>16</v>
      </c>
      <c r="F11626" t="s">
        <v>36</v>
      </c>
      <c r="G11626">
        <v>2</v>
      </c>
      <c r="H11626">
        <v>-6.1791926932012373</v>
      </c>
      <c r="I11626">
        <v>4.3409845976280087E-2</v>
      </c>
      <c r="J11626" t="s">
        <v>353</v>
      </c>
      <c r="L11626" t="s">
        <v>443</v>
      </c>
    </row>
    <row r="11627" spans="1:12" x14ac:dyDescent="0.2">
      <c r="A11627" t="s">
        <v>354</v>
      </c>
      <c r="B11627">
        <v>-1.8648999999999999E-6</v>
      </c>
      <c r="C11627" t="s">
        <v>49</v>
      </c>
      <c r="D11627" t="s">
        <v>250</v>
      </c>
      <c r="F11627" t="s">
        <v>36</v>
      </c>
      <c r="G11627">
        <v>2</v>
      </c>
      <c r="H11627">
        <v>-13.19230312560901</v>
      </c>
      <c r="I11627">
        <v>4.3409845976280087E-2</v>
      </c>
      <c r="J11627" t="s">
        <v>353</v>
      </c>
      <c r="K11627" t="b">
        <v>1</v>
      </c>
      <c r="L11627" t="s">
        <v>355</v>
      </c>
    </row>
    <row r="11629" spans="1:12" s="2" customFormat="1" x14ac:dyDescent="0.2">
      <c r="A11629" s="2" t="s">
        <v>2</v>
      </c>
      <c r="B11629" s="2" t="s">
        <v>1459</v>
      </c>
    </row>
    <row r="11630" spans="1:12" x14ac:dyDescent="0.2">
      <c r="A11630" t="s">
        <v>4</v>
      </c>
      <c r="B11630" t="s">
        <v>404</v>
      </c>
    </row>
    <row r="11631" spans="1:12" x14ac:dyDescent="0.2">
      <c r="A11631" t="s">
        <v>6</v>
      </c>
      <c r="B11631" t="s">
        <v>1684</v>
      </c>
    </row>
    <row r="11632" spans="1:12" x14ac:dyDescent="0.2">
      <c r="A11632" t="s">
        <v>8</v>
      </c>
      <c r="B11632">
        <v>1</v>
      </c>
    </row>
    <row r="11633" spans="1:19" x14ac:dyDescent="0.2">
      <c r="A11633" t="s">
        <v>9</v>
      </c>
      <c r="B11633" t="s">
        <v>73</v>
      </c>
    </row>
    <row r="11634" spans="1:19" x14ac:dyDescent="0.2">
      <c r="A11634" t="s">
        <v>11</v>
      </c>
      <c r="B11634" t="s">
        <v>12</v>
      </c>
    </row>
    <row r="11635" spans="1:19" x14ac:dyDescent="0.2">
      <c r="A11635" t="s">
        <v>13</v>
      </c>
      <c r="B11635" t="s">
        <v>14</v>
      </c>
    </row>
    <row r="11636" spans="1:19" x14ac:dyDescent="0.2">
      <c r="A11636" t="s">
        <v>15</v>
      </c>
      <c r="B11636" t="s">
        <v>53</v>
      </c>
    </row>
    <row r="11637" spans="1:19" x14ac:dyDescent="0.2">
      <c r="A11637" t="s">
        <v>17</v>
      </c>
    </row>
    <row r="11638" spans="1:19" s="2" customFormat="1" x14ac:dyDescent="0.2">
      <c r="A11638" s="2" t="s">
        <v>18</v>
      </c>
      <c r="B11638" s="2" t="s">
        <v>19</v>
      </c>
      <c r="C11638" s="2" t="s">
        <v>6</v>
      </c>
      <c r="D11638" s="2" t="s">
        <v>15</v>
      </c>
      <c r="E11638" s="2" t="s">
        <v>20</v>
      </c>
      <c r="F11638" s="2" t="s">
        <v>13</v>
      </c>
      <c r="G11638" s="2" t="s">
        <v>21</v>
      </c>
      <c r="H11638" s="2" t="s">
        <v>9</v>
      </c>
      <c r="I11638" s="2" t="s">
        <v>4</v>
      </c>
      <c r="J11638" s="2" t="s">
        <v>1925</v>
      </c>
      <c r="K11638" s="2" t="s">
        <v>1998</v>
      </c>
      <c r="L11638" s="2" t="s">
        <v>2002</v>
      </c>
      <c r="M11638" s="2" t="s">
        <v>2001</v>
      </c>
      <c r="O11638" s="2" t="s">
        <v>2000</v>
      </c>
      <c r="P11638" s="2" t="s">
        <v>2004</v>
      </c>
      <c r="Q11638" s="2" t="s">
        <v>1502</v>
      </c>
      <c r="R11638" s="2" t="s">
        <v>2005</v>
      </c>
      <c r="S11638" s="2" t="s">
        <v>2006</v>
      </c>
    </row>
    <row r="11639" spans="1:19" x14ac:dyDescent="0.2">
      <c r="A11639" t="s">
        <v>335</v>
      </c>
      <c r="B11639">
        <v>3.8502999999999998</v>
      </c>
      <c r="D11639" t="s">
        <v>30</v>
      </c>
      <c r="E11639" t="s">
        <v>336</v>
      </c>
      <c r="F11639" t="s">
        <v>27</v>
      </c>
      <c r="G11639">
        <v>0</v>
      </c>
      <c r="I11639" t="s">
        <v>337</v>
      </c>
    </row>
    <row r="11640" spans="1:19" x14ac:dyDescent="0.2">
      <c r="A11640" t="s">
        <v>29</v>
      </c>
      <c r="B11640">
        <v>0.25026999999999999</v>
      </c>
      <c r="D11640" t="s">
        <v>30</v>
      </c>
      <c r="E11640" t="s">
        <v>31</v>
      </c>
      <c r="F11640" t="s">
        <v>27</v>
      </c>
      <c r="G11640">
        <v>0</v>
      </c>
      <c r="I11640" t="s">
        <v>338</v>
      </c>
    </row>
    <row r="11641" spans="1:19" x14ac:dyDescent="0.2">
      <c r="A11641" t="s">
        <v>1459</v>
      </c>
      <c r="B11641">
        <v>1</v>
      </c>
      <c r="C11641" t="str">
        <f>B11631</f>
        <v>GA</v>
      </c>
      <c r="D11641" t="s">
        <v>53</v>
      </c>
      <c r="E11641" t="s">
        <v>339</v>
      </c>
      <c r="F11641" t="s">
        <v>33</v>
      </c>
      <c r="G11641">
        <v>0</v>
      </c>
      <c r="H11641" t="s">
        <v>73</v>
      </c>
      <c r="J11641">
        <f>VLOOKUP(C11641,'extension - production vol'!$B$6:$D$235,3,0)</f>
        <v>0.74</v>
      </c>
    </row>
    <row r="11642" spans="1:19" x14ac:dyDescent="0.2">
      <c r="A11642" t="s">
        <v>1439</v>
      </c>
      <c r="B11642">
        <v>6.4265290829504533E-9</v>
      </c>
      <c r="C11642" t="s">
        <v>49</v>
      </c>
      <c r="D11642" t="s">
        <v>15</v>
      </c>
      <c r="F11642" t="s">
        <v>36</v>
      </c>
      <c r="G11642">
        <v>0</v>
      </c>
      <c r="H11642" t="s">
        <v>1439</v>
      </c>
      <c r="I11642" t="s">
        <v>340</v>
      </c>
    </row>
    <row r="11643" spans="1:19" x14ac:dyDescent="0.2">
      <c r="A11643" t="s">
        <v>1440</v>
      </c>
      <c r="B11643">
        <v>7.9051994914169298E-8</v>
      </c>
      <c r="C11643" t="s">
        <v>49</v>
      </c>
      <c r="D11643" t="s">
        <v>15</v>
      </c>
      <c r="F11643" t="s">
        <v>36</v>
      </c>
      <c r="G11643">
        <v>0</v>
      </c>
      <c r="H11643" t="s">
        <v>1440</v>
      </c>
      <c r="I11643" t="s">
        <v>340</v>
      </c>
    </row>
    <row r="11644" spans="1:19" x14ac:dyDescent="0.2">
      <c r="A11644" t="s">
        <v>1441</v>
      </c>
      <c r="B11644">
        <v>4.3905136743696912E-9</v>
      </c>
      <c r="C11644" t="s">
        <v>35</v>
      </c>
      <c r="D11644" t="s">
        <v>15</v>
      </c>
      <c r="F11644" t="s">
        <v>36</v>
      </c>
      <c r="G11644">
        <v>0</v>
      </c>
      <c r="H11644" t="s">
        <v>1441</v>
      </c>
      <c r="I11644" t="s">
        <v>340</v>
      </c>
    </row>
    <row r="11645" spans="1:19" x14ac:dyDescent="0.2">
      <c r="A11645" t="s">
        <v>1442</v>
      </c>
      <c r="B11645">
        <v>1.0521308675626849E-7</v>
      </c>
      <c r="C11645" t="s">
        <v>35</v>
      </c>
      <c r="D11645" t="s">
        <v>15</v>
      </c>
      <c r="F11645" t="s">
        <v>36</v>
      </c>
      <c r="G11645">
        <v>0</v>
      </c>
      <c r="H11645" t="s">
        <v>1442</v>
      </c>
      <c r="I11645" t="s">
        <v>340</v>
      </c>
    </row>
    <row r="11646" spans="1:19" x14ac:dyDescent="0.2">
      <c r="A11646" t="s">
        <v>341</v>
      </c>
      <c r="B11646">
        <v>2.1036182300075951E-7</v>
      </c>
      <c r="C11646" t="s">
        <v>35</v>
      </c>
      <c r="D11646" t="s">
        <v>15</v>
      </c>
      <c r="F11646" t="s">
        <v>36</v>
      </c>
      <c r="G11646">
        <v>0</v>
      </c>
      <c r="H11646" t="s">
        <v>341</v>
      </c>
      <c r="I11646" t="s">
        <v>340</v>
      </c>
    </row>
    <row r="11647" spans="1:19" x14ac:dyDescent="0.2">
      <c r="A11647" t="s">
        <v>342</v>
      </c>
      <c r="B11647">
        <v>2.1036182300075951E-7</v>
      </c>
      <c r="C11647" t="s">
        <v>35</v>
      </c>
      <c r="D11647" t="s">
        <v>15</v>
      </c>
      <c r="F11647" t="s">
        <v>36</v>
      </c>
      <c r="G11647">
        <v>0</v>
      </c>
      <c r="H11647" t="s">
        <v>342</v>
      </c>
      <c r="I11647" t="s">
        <v>340</v>
      </c>
    </row>
    <row r="11648" spans="1:19" x14ac:dyDescent="0.2">
      <c r="A11648" t="s">
        <v>343</v>
      </c>
      <c r="B11648">
        <v>1.161457169463653E-7</v>
      </c>
      <c r="C11648" t="s">
        <v>35</v>
      </c>
      <c r="D11648" t="s">
        <v>15</v>
      </c>
      <c r="F11648" t="s">
        <v>36</v>
      </c>
      <c r="G11648">
        <v>0</v>
      </c>
      <c r="H11648" t="s">
        <v>343</v>
      </c>
      <c r="I11648" t="s">
        <v>340</v>
      </c>
    </row>
    <row r="11649" spans="1:9" x14ac:dyDescent="0.2">
      <c r="A11649" t="s">
        <v>344</v>
      </c>
      <c r="B11649">
        <v>1.161457169463653E-7</v>
      </c>
      <c r="C11649" t="s">
        <v>35</v>
      </c>
      <c r="D11649" t="s">
        <v>15</v>
      </c>
      <c r="F11649" t="s">
        <v>36</v>
      </c>
      <c r="G11649">
        <v>0</v>
      </c>
      <c r="H11649" t="s">
        <v>344</v>
      </c>
      <c r="I11649" t="s">
        <v>340</v>
      </c>
    </row>
    <row r="11650" spans="1:9" x14ac:dyDescent="0.2">
      <c r="A11650" t="s">
        <v>345</v>
      </c>
      <c r="B11650">
        <v>2.1895696433061281E-6</v>
      </c>
      <c r="C11650" t="s">
        <v>35</v>
      </c>
      <c r="D11650" t="s">
        <v>15</v>
      </c>
      <c r="F11650" t="s">
        <v>36</v>
      </c>
      <c r="G11650">
        <v>0</v>
      </c>
      <c r="H11650" t="s">
        <v>345</v>
      </c>
      <c r="I11650" t="s">
        <v>340</v>
      </c>
    </row>
    <row r="11651" spans="1:9" x14ac:dyDescent="0.2">
      <c r="A11651" t="s">
        <v>346</v>
      </c>
      <c r="B11651">
        <v>1.2113722961667671E-6</v>
      </c>
      <c r="C11651" t="s">
        <v>35</v>
      </c>
      <c r="D11651" t="s">
        <v>15</v>
      </c>
      <c r="F11651" t="s">
        <v>36</v>
      </c>
      <c r="G11651">
        <v>0</v>
      </c>
      <c r="H11651" t="s">
        <v>346</v>
      </c>
      <c r="I11651" t="s">
        <v>340</v>
      </c>
    </row>
    <row r="11652" spans="1:9" x14ac:dyDescent="0.2">
      <c r="A11652" t="s">
        <v>347</v>
      </c>
      <c r="B11652">
        <v>1.5412295411323661E-7</v>
      </c>
      <c r="C11652" t="s">
        <v>49</v>
      </c>
      <c r="D11652" t="s">
        <v>15</v>
      </c>
      <c r="F11652" t="s">
        <v>36</v>
      </c>
      <c r="G11652">
        <v>0</v>
      </c>
      <c r="H11652" t="s">
        <v>347</v>
      </c>
      <c r="I11652" t="s">
        <v>340</v>
      </c>
    </row>
    <row r="11653" spans="1:9" x14ac:dyDescent="0.2">
      <c r="A11653" t="s">
        <v>348</v>
      </c>
      <c r="B11653">
        <v>3.281510868019834E-9</v>
      </c>
      <c r="C11653" t="s">
        <v>49</v>
      </c>
      <c r="D11653" t="s">
        <v>15</v>
      </c>
      <c r="F11653" t="s">
        <v>36</v>
      </c>
      <c r="G11653">
        <v>0</v>
      </c>
      <c r="H11653" t="s">
        <v>348</v>
      </c>
      <c r="I11653" t="s">
        <v>340</v>
      </c>
    </row>
    <row r="11654" spans="1:9" x14ac:dyDescent="0.2">
      <c r="A11654" t="s">
        <v>349</v>
      </c>
      <c r="B11654">
        <v>9.554485716244923E-8</v>
      </c>
      <c r="C11654" t="s">
        <v>35</v>
      </c>
      <c r="D11654" t="s">
        <v>15</v>
      </c>
      <c r="F11654" t="s">
        <v>36</v>
      </c>
      <c r="G11654">
        <v>0</v>
      </c>
      <c r="H11654" t="s">
        <v>349</v>
      </c>
      <c r="I11654" t="s">
        <v>340</v>
      </c>
    </row>
    <row r="11655" spans="1:9" x14ac:dyDescent="0.2">
      <c r="A11655" t="s">
        <v>350</v>
      </c>
      <c r="B11655">
        <v>2.2976263270017552E-6</v>
      </c>
      <c r="C11655" t="s">
        <v>35</v>
      </c>
      <c r="D11655" t="s">
        <v>15</v>
      </c>
      <c r="F11655" t="s">
        <v>36</v>
      </c>
      <c r="G11655">
        <v>0</v>
      </c>
      <c r="H11655" t="s">
        <v>350</v>
      </c>
      <c r="I11655" t="s">
        <v>340</v>
      </c>
    </row>
    <row r="11656" spans="1:9" x14ac:dyDescent="0.2">
      <c r="A11656" t="s">
        <v>351</v>
      </c>
      <c r="B11656">
        <v>5.3061518888431617E-8</v>
      </c>
      <c r="C11656" t="s">
        <v>35</v>
      </c>
      <c r="D11656" t="s">
        <v>15</v>
      </c>
      <c r="F11656" t="s">
        <v>36</v>
      </c>
      <c r="G11656">
        <v>0</v>
      </c>
      <c r="H11656" t="s">
        <v>351</v>
      </c>
      <c r="I11656" t="s">
        <v>340</v>
      </c>
    </row>
    <row r="11657" spans="1:9" x14ac:dyDescent="0.2">
      <c r="A11657" t="s">
        <v>352</v>
      </c>
      <c r="B11657">
        <v>1.2739314288326559E-6</v>
      </c>
      <c r="C11657" t="s">
        <v>35</v>
      </c>
      <c r="D11657" t="s">
        <v>15</v>
      </c>
      <c r="F11657" t="s">
        <v>36</v>
      </c>
      <c r="G11657">
        <v>0</v>
      </c>
      <c r="H11657" t="s">
        <v>352</v>
      </c>
      <c r="I11657" t="s">
        <v>340</v>
      </c>
    </row>
    <row r="11658" spans="1:9" x14ac:dyDescent="0.2">
      <c r="A11658" t="s">
        <v>442</v>
      </c>
      <c r="B11658">
        <v>3.7025999999999999E-3</v>
      </c>
      <c r="C11658" t="s">
        <v>42</v>
      </c>
      <c r="D11658" t="s">
        <v>16</v>
      </c>
      <c r="F11658" t="s">
        <v>36</v>
      </c>
      <c r="G11658">
        <v>0</v>
      </c>
      <c r="H11658" t="s">
        <v>443</v>
      </c>
      <c r="I11658" t="s">
        <v>353</v>
      </c>
    </row>
    <row r="11659" spans="1:9" x14ac:dyDescent="0.2">
      <c r="A11659" t="s">
        <v>354</v>
      </c>
      <c r="B11659">
        <v>-3.3322999999999998E-6</v>
      </c>
      <c r="C11659" t="s">
        <v>49</v>
      </c>
      <c r="D11659" t="s">
        <v>250</v>
      </c>
      <c r="F11659" t="s">
        <v>36</v>
      </c>
      <c r="G11659">
        <v>0</v>
      </c>
      <c r="H11659" t="s">
        <v>355</v>
      </c>
      <c r="I11659" t="s">
        <v>353</v>
      </c>
    </row>
    <row r="11661" spans="1:9" s="2" customFormat="1" x14ac:dyDescent="0.2">
      <c r="A11661" s="2" t="s">
        <v>2</v>
      </c>
      <c r="B11661" s="2" t="s">
        <v>1460</v>
      </c>
    </row>
    <row r="11662" spans="1:9" x14ac:dyDescent="0.2">
      <c r="A11662" t="s">
        <v>4</v>
      </c>
      <c r="B11662" t="s">
        <v>404</v>
      </c>
    </row>
    <row r="11663" spans="1:9" x14ac:dyDescent="0.2">
      <c r="A11663" t="s">
        <v>6</v>
      </c>
      <c r="B11663" t="s">
        <v>1640</v>
      </c>
    </row>
    <row r="11664" spans="1:9" x14ac:dyDescent="0.2">
      <c r="A11664" t="s">
        <v>8</v>
      </c>
      <c r="B11664">
        <v>1</v>
      </c>
    </row>
    <row r="11665" spans="1:19" x14ac:dyDescent="0.2">
      <c r="A11665" t="s">
        <v>9</v>
      </c>
      <c r="B11665" t="s">
        <v>73</v>
      </c>
    </row>
    <row r="11666" spans="1:19" x14ac:dyDescent="0.2">
      <c r="A11666" t="s">
        <v>11</v>
      </c>
      <c r="B11666" t="s">
        <v>12</v>
      </c>
    </row>
    <row r="11667" spans="1:19" x14ac:dyDescent="0.2">
      <c r="A11667" t="s">
        <v>13</v>
      </c>
      <c r="B11667" t="s">
        <v>14</v>
      </c>
    </row>
    <row r="11668" spans="1:19" x14ac:dyDescent="0.2">
      <c r="A11668" t="s">
        <v>15</v>
      </c>
      <c r="B11668" t="s">
        <v>53</v>
      </c>
    </row>
    <row r="11669" spans="1:19" x14ac:dyDescent="0.2">
      <c r="A11669" t="s">
        <v>17</v>
      </c>
    </row>
    <row r="11670" spans="1:19" s="2" customFormat="1" x14ac:dyDescent="0.2">
      <c r="A11670" s="2" t="s">
        <v>18</v>
      </c>
      <c r="B11670" s="2" t="s">
        <v>19</v>
      </c>
      <c r="C11670" s="2" t="s">
        <v>6</v>
      </c>
      <c r="D11670" s="2" t="s">
        <v>15</v>
      </c>
      <c r="E11670" s="2" t="s">
        <v>20</v>
      </c>
      <c r="F11670" s="2" t="s">
        <v>13</v>
      </c>
      <c r="G11670" s="2" t="s">
        <v>21</v>
      </c>
      <c r="H11670" s="2" t="s">
        <v>9</v>
      </c>
      <c r="I11670" s="2" t="s">
        <v>4</v>
      </c>
      <c r="J11670" s="2" t="s">
        <v>1925</v>
      </c>
      <c r="K11670" s="2" t="s">
        <v>1998</v>
      </c>
      <c r="L11670" s="2" t="s">
        <v>2002</v>
      </c>
      <c r="M11670" s="2" t="s">
        <v>2001</v>
      </c>
      <c r="O11670" s="2" t="s">
        <v>2000</v>
      </c>
      <c r="P11670" s="2" t="s">
        <v>2004</v>
      </c>
      <c r="Q11670" s="2" t="s">
        <v>1502</v>
      </c>
      <c r="R11670" s="2" t="s">
        <v>2005</v>
      </c>
      <c r="S11670" s="2" t="s">
        <v>2006</v>
      </c>
    </row>
    <row r="11671" spans="1:19" x14ac:dyDescent="0.2">
      <c r="A11671" t="s">
        <v>335</v>
      </c>
      <c r="B11671">
        <v>3.8502999999999998</v>
      </c>
      <c r="D11671" t="s">
        <v>30</v>
      </c>
      <c r="E11671" t="s">
        <v>336</v>
      </c>
      <c r="F11671" t="s">
        <v>27</v>
      </c>
      <c r="G11671">
        <v>0</v>
      </c>
      <c r="I11671" t="s">
        <v>337</v>
      </c>
    </row>
    <row r="11672" spans="1:19" x14ac:dyDescent="0.2">
      <c r="A11672" t="s">
        <v>29</v>
      </c>
      <c r="B11672">
        <v>0.25026999999999999</v>
      </c>
      <c r="D11672" t="s">
        <v>30</v>
      </c>
      <c r="E11672" t="s">
        <v>31</v>
      </c>
      <c r="F11672" t="s">
        <v>27</v>
      </c>
      <c r="G11672">
        <v>0</v>
      </c>
      <c r="I11672" t="s">
        <v>338</v>
      </c>
    </row>
    <row r="11673" spans="1:19" x14ac:dyDescent="0.2">
      <c r="A11673" t="s">
        <v>1460</v>
      </c>
      <c r="B11673">
        <v>1</v>
      </c>
      <c r="C11673" t="str">
        <f>B11663</f>
        <v>HR</v>
      </c>
      <c r="D11673" t="s">
        <v>53</v>
      </c>
      <c r="E11673" t="s">
        <v>339</v>
      </c>
      <c r="F11673" t="s">
        <v>33</v>
      </c>
      <c r="G11673">
        <v>0</v>
      </c>
      <c r="H11673" t="s">
        <v>73</v>
      </c>
      <c r="J11673">
        <f>VLOOKUP(C11673,'extension - production vol'!$B$6:$D$235,3,0)</f>
        <v>413.1</v>
      </c>
    </row>
    <row r="11674" spans="1:19" x14ac:dyDescent="0.2">
      <c r="A11674" t="s">
        <v>1434</v>
      </c>
      <c r="B11674">
        <v>3.3521534714391271E-8</v>
      </c>
      <c r="C11674" t="s">
        <v>49</v>
      </c>
      <c r="D11674" t="s">
        <v>15</v>
      </c>
      <c r="F11674" t="s">
        <v>36</v>
      </c>
      <c r="G11674">
        <v>0</v>
      </c>
      <c r="H11674" t="s">
        <v>1434</v>
      </c>
      <c r="I11674" t="s">
        <v>340</v>
      </c>
    </row>
    <row r="11675" spans="1:19" x14ac:dyDescent="0.2">
      <c r="A11675" t="s">
        <v>1435</v>
      </c>
      <c r="B11675">
        <v>1.7708617649119798E-8</v>
      </c>
      <c r="C11675" t="s">
        <v>49</v>
      </c>
      <c r="D11675" t="s">
        <v>15</v>
      </c>
      <c r="F11675" t="s">
        <v>36</v>
      </c>
      <c r="G11675">
        <v>0</v>
      </c>
      <c r="H11675" t="s">
        <v>1435</v>
      </c>
      <c r="I11675" t="s">
        <v>340</v>
      </c>
    </row>
    <row r="11676" spans="1:19" x14ac:dyDescent="0.2">
      <c r="A11676" t="s">
        <v>1452</v>
      </c>
      <c r="B11676">
        <v>3.0570455872195341E-10</v>
      </c>
      <c r="C11676" t="s">
        <v>35</v>
      </c>
      <c r="D11676" t="s">
        <v>15</v>
      </c>
      <c r="F11676" t="s">
        <v>36</v>
      </c>
      <c r="G11676">
        <v>0</v>
      </c>
      <c r="H11676" t="s">
        <v>1452</v>
      </c>
      <c r="I11676" t="s">
        <v>340</v>
      </c>
    </row>
    <row r="11677" spans="1:19" x14ac:dyDescent="0.2">
      <c r="A11677" t="s">
        <v>1453</v>
      </c>
      <c r="B11677">
        <v>3.7018911407736551E-10</v>
      </c>
      <c r="C11677" t="s">
        <v>35</v>
      </c>
      <c r="D11677" t="s">
        <v>15</v>
      </c>
      <c r="F11677" t="s">
        <v>36</v>
      </c>
      <c r="G11677">
        <v>0</v>
      </c>
      <c r="H11677" t="s">
        <v>1453</v>
      </c>
      <c r="I11677" t="s">
        <v>340</v>
      </c>
    </row>
    <row r="11678" spans="1:19" x14ac:dyDescent="0.2">
      <c r="A11678" t="s">
        <v>1454</v>
      </c>
      <c r="B11678">
        <v>4.824400067330827E-11</v>
      </c>
      <c r="C11678" t="s">
        <v>35</v>
      </c>
      <c r="D11678" t="s">
        <v>15</v>
      </c>
      <c r="F11678" t="s">
        <v>36</v>
      </c>
      <c r="G11678">
        <v>0</v>
      </c>
      <c r="H11678" t="s">
        <v>1454</v>
      </c>
      <c r="I11678" t="s">
        <v>340</v>
      </c>
    </row>
    <row r="11679" spans="1:19" x14ac:dyDescent="0.2">
      <c r="A11679" t="s">
        <v>1455</v>
      </c>
      <c r="B11679">
        <v>9.7920991465625702E-9</v>
      </c>
      <c r="C11679" t="s">
        <v>35</v>
      </c>
      <c r="D11679" t="s">
        <v>15</v>
      </c>
      <c r="F11679" t="s">
        <v>36</v>
      </c>
      <c r="G11679">
        <v>0</v>
      </c>
      <c r="H11679" t="s">
        <v>1455</v>
      </c>
      <c r="I11679" t="s">
        <v>340</v>
      </c>
    </row>
    <row r="11680" spans="1:19" x14ac:dyDescent="0.2">
      <c r="A11680" t="s">
        <v>1456</v>
      </c>
      <c r="B11680">
        <v>5.1826475970831156E-9</v>
      </c>
      <c r="C11680" t="s">
        <v>35</v>
      </c>
      <c r="D11680" t="s">
        <v>15</v>
      </c>
      <c r="F11680" t="s">
        <v>36</v>
      </c>
      <c r="G11680">
        <v>0</v>
      </c>
      <c r="H11680" t="s">
        <v>1456</v>
      </c>
      <c r="I11680" t="s">
        <v>340</v>
      </c>
    </row>
    <row r="11681" spans="1:9" x14ac:dyDescent="0.2">
      <c r="A11681" t="s">
        <v>1461</v>
      </c>
      <c r="B11681">
        <v>5.3404337904433668E-9</v>
      </c>
      <c r="C11681" t="s">
        <v>49</v>
      </c>
      <c r="D11681" t="s">
        <v>15</v>
      </c>
      <c r="F11681" t="s">
        <v>36</v>
      </c>
      <c r="G11681">
        <v>0</v>
      </c>
      <c r="H11681" t="s">
        <v>1461</v>
      </c>
      <c r="I11681" t="s">
        <v>340</v>
      </c>
    </row>
    <row r="11682" spans="1:9" x14ac:dyDescent="0.2">
      <c r="A11682" t="s">
        <v>1457</v>
      </c>
      <c r="B11682">
        <v>6.2434324500307844E-8</v>
      </c>
      <c r="C11682" t="s">
        <v>49</v>
      </c>
      <c r="D11682" t="s">
        <v>15</v>
      </c>
      <c r="F11682" t="s">
        <v>36</v>
      </c>
      <c r="G11682">
        <v>0</v>
      </c>
      <c r="H11682" t="s">
        <v>1457</v>
      </c>
      <c r="I11682" t="s">
        <v>340</v>
      </c>
    </row>
    <row r="11683" spans="1:9" x14ac:dyDescent="0.2">
      <c r="A11683" t="s">
        <v>1462</v>
      </c>
      <c r="B11683">
        <v>1.9816111689228142E-9</v>
      </c>
      <c r="C11683" t="s">
        <v>49</v>
      </c>
      <c r="D11683" t="s">
        <v>15</v>
      </c>
      <c r="F11683" t="s">
        <v>36</v>
      </c>
      <c r="G11683">
        <v>0</v>
      </c>
      <c r="H11683" t="s">
        <v>1462</v>
      </c>
      <c r="I11683" t="s">
        <v>340</v>
      </c>
    </row>
    <row r="11684" spans="1:9" x14ac:dyDescent="0.2">
      <c r="A11684" t="s">
        <v>1458</v>
      </c>
      <c r="B11684">
        <v>3.3001000093019847E-8</v>
      </c>
      <c r="C11684" t="s">
        <v>49</v>
      </c>
      <c r="D11684" t="s">
        <v>15</v>
      </c>
      <c r="F11684" t="s">
        <v>36</v>
      </c>
      <c r="G11684">
        <v>0</v>
      </c>
      <c r="H11684" t="s">
        <v>1458</v>
      </c>
      <c r="I11684" t="s">
        <v>340</v>
      </c>
    </row>
    <row r="11685" spans="1:9" x14ac:dyDescent="0.2">
      <c r="A11685" t="s">
        <v>442</v>
      </c>
      <c r="B11685">
        <v>3.7025999999999999E-3</v>
      </c>
      <c r="C11685" t="s">
        <v>42</v>
      </c>
      <c r="D11685" t="s">
        <v>16</v>
      </c>
      <c r="F11685" t="s">
        <v>36</v>
      </c>
      <c r="G11685">
        <v>0</v>
      </c>
      <c r="H11685" t="s">
        <v>443</v>
      </c>
      <c r="I11685" t="s">
        <v>353</v>
      </c>
    </row>
    <row r="11686" spans="1:9" x14ac:dyDescent="0.2">
      <c r="A11686" t="s">
        <v>354</v>
      </c>
      <c r="B11686">
        <v>-3.3322999999999998E-6</v>
      </c>
      <c r="C11686" t="s">
        <v>49</v>
      </c>
      <c r="D11686" t="s">
        <v>250</v>
      </c>
      <c r="F11686" t="s">
        <v>36</v>
      </c>
      <c r="G11686">
        <v>0</v>
      </c>
      <c r="H11686" t="s">
        <v>355</v>
      </c>
      <c r="I11686" t="s">
        <v>353</v>
      </c>
    </row>
    <row r="11688" spans="1:9" s="2" customFormat="1" x14ac:dyDescent="0.2">
      <c r="A11688" s="2" t="s">
        <v>2</v>
      </c>
      <c r="B11688" s="2" t="s">
        <v>332</v>
      </c>
    </row>
    <row r="11689" spans="1:9" x14ac:dyDescent="0.2">
      <c r="A11689" t="s">
        <v>4</v>
      </c>
      <c r="B11689" t="s">
        <v>356</v>
      </c>
    </row>
    <row r="11690" spans="1:9" x14ac:dyDescent="0.2">
      <c r="A11690" t="s">
        <v>6</v>
      </c>
      <c r="B11690" t="s">
        <v>1640</v>
      </c>
    </row>
    <row r="11691" spans="1:9" x14ac:dyDescent="0.2">
      <c r="A11691" t="s">
        <v>8</v>
      </c>
      <c r="B11691">
        <v>1</v>
      </c>
    </row>
    <row r="11692" spans="1:9" x14ac:dyDescent="0.2">
      <c r="A11692" t="s">
        <v>9</v>
      </c>
      <c r="B11692" t="s">
        <v>73</v>
      </c>
    </row>
    <row r="11693" spans="1:9" x14ac:dyDescent="0.2">
      <c r="A11693" t="s">
        <v>11</v>
      </c>
      <c r="B11693" t="s">
        <v>12</v>
      </c>
    </row>
    <row r="11694" spans="1:9" x14ac:dyDescent="0.2">
      <c r="A11694" t="s">
        <v>13</v>
      </c>
      <c r="B11694" t="s">
        <v>14</v>
      </c>
    </row>
    <row r="11695" spans="1:9" x14ac:dyDescent="0.2">
      <c r="A11695" t="s">
        <v>15</v>
      </c>
      <c r="B11695" t="s">
        <v>53</v>
      </c>
    </row>
    <row r="11696" spans="1:9" x14ac:dyDescent="0.2">
      <c r="A11696" t="s">
        <v>17</v>
      </c>
    </row>
    <row r="11697" spans="1:22" s="2" customFormat="1" x14ac:dyDescent="0.2">
      <c r="A11697" s="2" t="s">
        <v>18</v>
      </c>
      <c r="B11697" s="2" t="s">
        <v>19</v>
      </c>
      <c r="C11697" s="2" t="s">
        <v>6</v>
      </c>
      <c r="D11697" s="2" t="s">
        <v>15</v>
      </c>
      <c r="E11697" s="2" t="s">
        <v>20</v>
      </c>
      <c r="F11697" s="2" t="s">
        <v>13</v>
      </c>
      <c r="G11697" s="2" t="s">
        <v>21</v>
      </c>
      <c r="H11697" s="2" t="s">
        <v>22</v>
      </c>
      <c r="I11697" s="2" t="s">
        <v>23</v>
      </c>
      <c r="J11697" s="2" t="s">
        <v>4</v>
      </c>
      <c r="K11697" s="2" t="s">
        <v>24</v>
      </c>
      <c r="L11697" s="2" t="s">
        <v>9</v>
      </c>
      <c r="M11697" s="2" t="s">
        <v>1998</v>
      </c>
      <c r="O11697" s="2" t="s">
        <v>2002</v>
      </c>
      <c r="P11697" s="2" t="s">
        <v>2003</v>
      </c>
      <c r="Q11697" s="2" t="s">
        <v>2001</v>
      </c>
      <c r="R11697" s="2" t="s">
        <v>2000</v>
      </c>
      <c r="S11697" s="2" t="s">
        <v>2004</v>
      </c>
      <c r="T11697" s="2" t="s">
        <v>1502</v>
      </c>
      <c r="U11697" s="2" t="s">
        <v>2005</v>
      </c>
      <c r="V11697" s="2" t="s">
        <v>2006</v>
      </c>
    </row>
    <row r="11698" spans="1:22" x14ac:dyDescent="0.2">
      <c r="A11698" t="s">
        <v>335</v>
      </c>
      <c r="B11698">
        <v>3.8502999999999998</v>
      </c>
      <c r="D11698" t="s">
        <v>30</v>
      </c>
      <c r="E11698" t="s">
        <v>336</v>
      </c>
      <c r="F11698" t="s">
        <v>27</v>
      </c>
      <c r="G11698">
        <v>2</v>
      </c>
      <c r="H11698">
        <v>1.348151067341848</v>
      </c>
      <c r="I11698">
        <v>4.3409845976280087E-2</v>
      </c>
      <c r="J11698" t="s">
        <v>337</v>
      </c>
    </row>
    <row r="11699" spans="1:22" x14ac:dyDescent="0.2">
      <c r="A11699" t="s">
        <v>29</v>
      </c>
      <c r="B11699">
        <v>0.25026999999999999</v>
      </c>
      <c r="D11699" t="s">
        <v>30</v>
      </c>
      <c r="E11699" t="s">
        <v>31</v>
      </c>
      <c r="F11699" t="s">
        <v>27</v>
      </c>
      <c r="G11699">
        <v>2</v>
      </c>
      <c r="H11699">
        <v>-1.385214943900327</v>
      </c>
      <c r="I11699">
        <v>2.439508208471609E-2</v>
      </c>
      <c r="J11699" t="s">
        <v>358</v>
      </c>
    </row>
    <row r="11700" spans="1:22" x14ac:dyDescent="0.2">
      <c r="A11700" t="s">
        <v>332</v>
      </c>
      <c r="B11700">
        <v>1</v>
      </c>
      <c r="C11700" t="str">
        <f>B11690</f>
        <v>HR</v>
      </c>
      <c r="D11700" t="s">
        <v>53</v>
      </c>
      <c r="E11700" t="s">
        <v>339</v>
      </c>
      <c r="F11700" t="s">
        <v>33</v>
      </c>
      <c r="G11700">
        <v>0</v>
      </c>
      <c r="H11700">
        <v>1</v>
      </c>
      <c r="L11700" t="s">
        <v>73</v>
      </c>
      <c r="M11700">
        <f>VLOOKUP(C11700,'extension - production vol'!$B$6:$D$235,3,0)</f>
        <v>413.1</v>
      </c>
    </row>
    <row r="11701" spans="1:22" x14ac:dyDescent="0.2">
      <c r="A11701" t="s">
        <v>1434</v>
      </c>
      <c r="B11701">
        <v>9.5377999999999999E-9</v>
      </c>
      <c r="C11701" t="s">
        <v>49</v>
      </c>
      <c r="D11701" t="s">
        <v>15</v>
      </c>
      <c r="F11701" t="s">
        <v>36</v>
      </c>
      <c r="G11701">
        <v>2</v>
      </c>
      <c r="H11701">
        <v>-18.46800298604678</v>
      </c>
      <c r="I11701">
        <v>9.798894162072011E-2</v>
      </c>
      <c r="J11701" t="s">
        <v>340</v>
      </c>
      <c r="L11701" t="s">
        <v>1434</v>
      </c>
    </row>
    <row r="11702" spans="1:22" x14ac:dyDescent="0.2">
      <c r="A11702" t="s">
        <v>1435</v>
      </c>
      <c r="B11702">
        <v>5.0512999999999997E-9</v>
      </c>
      <c r="C11702" t="s">
        <v>49</v>
      </c>
      <c r="D11702" t="s">
        <v>15</v>
      </c>
      <c r="F11702" t="s">
        <v>36</v>
      </c>
      <c r="G11702">
        <v>2</v>
      </c>
      <c r="H11702">
        <v>-19.10362020104489</v>
      </c>
      <c r="I11702">
        <v>9.798894162072011E-2</v>
      </c>
      <c r="J11702" t="s">
        <v>340</v>
      </c>
      <c r="L11702" t="s">
        <v>1435</v>
      </c>
    </row>
    <row r="11703" spans="1:22" x14ac:dyDescent="0.2">
      <c r="A11703" t="s">
        <v>1439</v>
      </c>
      <c r="B11703">
        <v>2.7893999999999999E-9</v>
      </c>
      <c r="C11703" t="s">
        <v>49</v>
      </c>
      <c r="D11703" t="s">
        <v>15</v>
      </c>
      <c r="F11703" t="s">
        <v>36</v>
      </c>
      <c r="G11703">
        <v>2</v>
      </c>
      <c r="H11703">
        <v>-19.697439318003951</v>
      </c>
      <c r="I11703">
        <v>9.798894162072011E-2</v>
      </c>
      <c r="J11703" t="s">
        <v>340</v>
      </c>
      <c r="L11703" t="s">
        <v>1439</v>
      </c>
    </row>
    <row r="11704" spans="1:22" x14ac:dyDescent="0.2">
      <c r="A11704" t="s">
        <v>1440</v>
      </c>
      <c r="B11704">
        <v>5.6277000000000002E-8</v>
      </c>
      <c r="C11704" t="s">
        <v>49</v>
      </c>
      <c r="D11704" t="s">
        <v>15</v>
      </c>
      <c r="F11704" t="s">
        <v>36</v>
      </c>
      <c r="G11704">
        <v>2</v>
      </c>
      <c r="H11704">
        <v>-16.692979911025031</v>
      </c>
      <c r="I11704">
        <v>9.798894162072011E-2</v>
      </c>
      <c r="J11704" t="s">
        <v>340</v>
      </c>
      <c r="L11704" t="s">
        <v>1440</v>
      </c>
    </row>
    <row r="11705" spans="1:22" x14ac:dyDescent="0.2">
      <c r="A11705" t="s">
        <v>1441</v>
      </c>
      <c r="B11705">
        <v>4.4043E-10</v>
      </c>
      <c r="C11705" t="s">
        <v>35</v>
      </c>
      <c r="D11705" t="s">
        <v>15</v>
      </c>
      <c r="F11705" t="s">
        <v>36</v>
      </c>
      <c r="G11705">
        <v>2</v>
      </c>
      <c r="H11705">
        <v>-21.54326959350907</v>
      </c>
      <c r="I11705">
        <v>9.798894162072011E-2</v>
      </c>
      <c r="J11705" t="s">
        <v>340</v>
      </c>
      <c r="L11705" t="s">
        <v>1441</v>
      </c>
    </row>
    <row r="11706" spans="1:22" x14ac:dyDescent="0.2">
      <c r="A11706" t="s">
        <v>1442</v>
      </c>
      <c r="B11706">
        <v>7.3404E-9</v>
      </c>
      <c r="C11706" t="s">
        <v>35</v>
      </c>
      <c r="D11706" t="s">
        <v>15</v>
      </c>
      <c r="F11706" t="s">
        <v>36</v>
      </c>
      <c r="G11706">
        <v>2</v>
      </c>
      <c r="H11706">
        <v>-18.729872499892029</v>
      </c>
      <c r="I11706">
        <v>9.798894162072011E-2</v>
      </c>
      <c r="J11706" t="s">
        <v>340</v>
      </c>
      <c r="L11706" t="s">
        <v>1442</v>
      </c>
    </row>
    <row r="11707" spans="1:22" x14ac:dyDescent="0.2">
      <c r="A11707" t="s">
        <v>1452</v>
      </c>
      <c r="B11707">
        <v>3.8934000000000002E-10</v>
      </c>
      <c r="C11707" t="s">
        <v>35</v>
      </c>
      <c r="D11707" t="s">
        <v>15</v>
      </c>
      <c r="F11707" t="s">
        <v>36</v>
      </c>
      <c r="G11707">
        <v>2</v>
      </c>
      <c r="H11707">
        <v>-21.666568118067421</v>
      </c>
      <c r="I11707">
        <v>9.798894162072011E-2</v>
      </c>
      <c r="J11707" t="s">
        <v>340</v>
      </c>
      <c r="L11707" t="s">
        <v>1452</v>
      </c>
    </row>
    <row r="11708" spans="1:22" x14ac:dyDescent="0.2">
      <c r="A11708" t="s">
        <v>1453</v>
      </c>
      <c r="B11708">
        <v>4.7130000000000002E-10</v>
      </c>
      <c r="C11708" t="s">
        <v>35</v>
      </c>
      <c r="D11708" t="s">
        <v>15</v>
      </c>
      <c r="F11708" t="s">
        <v>36</v>
      </c>
      <c r="G11708">
        <v>2</v>
      </c>
      <c r="H11708">
        <v>-21.47552628199886</v>
      </c>
      <c r="I11708">
        <v>9.798894162072011E-2</v>
      </c>
      <c r="J11708" t="s">
        <v>340</v>
      </c>
      <c r="L11708" t="s">
        <v>1453</v>
      </c>
    </row>
    <row r="11709" spans="1:22" x14ac:dyDescent="0.2">
      <c r="A11709" t="s">
        <v>1454</v>
      </c>
      <c r="B11709">
        <v>6.1474000000000004E-11</v>
      </c>
      <c r="C11709" t="s">
        <v>35</v>
      </c>
      <c r="D11709" t="s">
        <v>15</v>
      </c>
      <c r="F11709" t="s">
        <v>36</v>
      </c>
      <c r="G11709">
        <v>2</v>
      </c>
      <c r="H11709">
        <v>-23.51240679473371</v>
      </c>
      <c r="I11709">
        <v>9.798894162072011E-2</v>
      </c>
      <c r="J11709" t="s">
        <v>340</v>
      </c>
      <c r="L11709" t="s">
        <v>1454</v>
      </c>
    </row>
    <row r="11710" spans="1:22" x14ac:dyDescent="0.2">
      <c r="A11710" t="s">
        <v>1455</v>
      </c>
      <c r="B11710">
        <v>1.2458999999999999E-8</v>
      </c>
      <c r="C11710" t="s">
        <v>35</v>
      </c>
      <c r="D11710" t="s">
        <v>15</v>
      </c>
      <c r="F11710" t="s">
        <v>36</v>
      </c>
      <c r="G11710">
        <v>2</v>
      </c>
      <c r="H11710">
        <v>-18.20082258362968</v>
      </c>
      <c r="I11710">
        <v>9.798894162072011E-2</v>
      </c>
      <c r="J11710" t="s">
        <v>340</v>
      </c>
      <c r="L11710" t="s">
        <v>1455</v>
      </c>
    </row>
    <row r="11711" spans="1:22" x14ac:dyDescent="0.2">
      <c r="A11711" t="s">
        <v>1456</v>
      </c>
      <c r="B11711">
        <v>6.5981999999999998E-9</v>
      </c>
      <c r="C11711" t="s">
        <v>35</v>
      </c>
      <c r="D11711" t="s">
        <v>15</v>
      </c>
      <c r="F11711" t="s">
        <v>36</v>
      </c>
      <c r="G11711">
        <v>2</v>
      </c>
      <c r="H11711">
        <v>-18.836468952383601</v>
      </c>
      <c r="I11711">
        <v>9.798894162072011E-2</v>
      </c>
      <c r="J11711" t="s">
        <v>340</v>
      </c>
      <c r="L11711" t="s">
        <v>1456</v>
      </c>
    </row>
    <row r="11712" spans="1:22" x14ac:dyDescent="0.2">
      <c r="A11712" t="s">
        <v>1461</v>
      </c>
      <c r="B11712">
        <v>1.0666E-9</v>
      </c>
      <c r="C11712" t="s">
        <v>49</v>
      </c>
      <c r="D11712" t="s">
        <v>15</v>
      </c>
      <c r="F11712" t="s">
        <v>36</v>
      </c>
      <c r="G11712">
        <v>2</v>
      </c>
      <c r="H11712">
        <v>-20.658789817762049</v>
      </c>
      <c r="I11712">
        <v>9.798894162072011E-2</v>
      </c>
      <c r="J11712" t="s">
        <v>340</v>
      </c>
      <c r="L11712" t="s">
        <v>1461</v>
      </c>
    </row>
    <row r="11713" spans="1:12" x14ac:dyDescent="0.2">
      <c r="A11713" t="s">
        <v>1457</v>
      </c>
      <c r="B11713">
        <v>1.7777000000000001E-8</v>
      </c>
      <c r="C11713" t="s">
        <v>49</v>
      </c>
      <c r="D11713" t="s">
        <v>15</v>
      </c>
      <c r="F11713" t="s">
        <v>36</v>
      </c>
      <c r="G11713">
        <v>2</v>
      </c>
      <c r="H11713">
        <v>-17.845360350005858</v>
      </c>
      <c r="I11713">
        <v>9.798894162072011E-2</v>
      </c>
      <c r="J11713" t="s">
        <v>340</v>
      </c>
      <c r="L11713" t="s">
        <v>1457</v>
      </c>
    </row>
    <row r="11714" spans="1:12" x14ac:dyDescent="0.2">
      <c r="A11714" t="s">
        <v>1462</v>
      </c>
      <c r="B11714">
        <v>5.6487000000000004E-10</v>
      </c>
      <c r="C11714" t="s">
        <v>49</v>
      </c>
      <c r="D11714" t="s">
        <v>15</v>
      </c>
      <c r="F11714" t="s">
        <v>36</v>
      </c>
      <c r="G11714">
        <v>2</v>
      </c>
      <c r="H11714">
        <v>-21.294425499752101</v>
      </c>
      <c r="I11714">
        <v>9.798894162072011E-2</v>
      </c>
      <c r="J11714" t="s">
        <v>340</v>
      </c>
      <c r="L11714" t="s">
        <v>1462</v>
      </c>
    </row>
    <row r="11715" spans="1:12" x14ac:dyDescent="0.2">
      <c r="A11715" t="s">
        <v>1458</v>
      </c>
      <c r="B11715">
        <v>9.4146000000000001E-9</v>
      </c>
      <c r="C11715" t="s">
        <v>49</v>
      </c>
      <c r="D11715" t="s">
        <v>15</v>
      </c>
      <c r="F11715" t="s">
        <v>36</v>
      </c>
      <c r="G11715">
        <v>2</v>
      </c>
      <c r="H11715">
        <v>-18.48100416113547</v>
      </c>
      <c r="I11715">
        <v>9.798894162072011E-2</v>
      </c>
      <c r="J11715" t="s">
        <v>340</v>
      </c>
      <c r="L11715" t="s">
        <v>1458</v>
      </c>
    </row>
    <row r="11716" spans="1:12" x14ac:dyDescent="0.2">
      <c r="A11716" t="s">
        <v>341</v>
      </c>
      <c r="B11716">
        <v>2.3616999999999999E-8</v>
      </c>
      <c r="C11716" t="s">
        <v>359</v>
      </c>
      <c r="D11716" t="s">
        <v>15</v>
      </c>
      <c r="F11716" t="s">
        <v>36</v>
      </c>
      <c r="G11716">
        <v>2</v>
      </c>
      <c r="H11716">
        <v>-17.561299045251399</v>
      </c>
      <c r="I11716">
        <v>9.798894162072011E-2</v>
      </c>
      <c r="J11716" t="s">
        <v>340</v>
      </c>
      <c r="L11716" t="s">
        <v>341</v>
      </c>
    </row>
    <row r="11717" spans="1:12" x14ac:dyDescent="0.2">
      <c r="A11717" t="s">
        <v>342</v>
      </c>
      <c r="B11717">
        <v>2.3616999999999999E-8</v>
      </c>
      <c r="C11717" t="s">
        <v>359</v>
      </c>
      <c r="D11717" t="s">
        <v>15</v>
      </c>
      <c r="F11717" t="s">
        <v>36</v>
      </c>
      <c r="G11717">
        <v>2</v>
      </c>
      <c r="H11717">
        <v>-17.561299045251399</v>
      </c>
      <c r="I11717">
        <v>9.798894162072011E-2</v>
      </c>
      <c r="J11717" t="s">
        <v>340</v>
      </c>
      <c r="L11717" t="s">
        <v>342</v>
      </c>
    </row>
    <row r="11718" spans="1:12" x14ac:dyDescent="0.2">
      <c r="A11718" t="s">
        <v>343</v>
      </c>
      <c r="B11718">
        <v>1.2508E-8</v>
      </c>
      <c r="C11718" t="s">
        <v>359</v>
      </c>
      <c r="D11718" t="s">
        <v>15</v>
      </c>
      <c r="F11718" t="s">
        <v>36</v>
      </c>
      <c r="G11718">
        <v>2</v>
      </c>
      <c r="H11718">
        <v>-18.196897397350821</v>
      </c>
      <c r="I11718">
        <v>9.798894162072011E-2</v>
      </c>
      <c r="J11718" t="s">
        <v>340</v>
      </c>
      <c r="L11718" t="s">
        <v>343</v>
      </c>
    </row>
    <row r="11719" spans="1:12" x14ac:dyDescent="0.2">
      <c r="A11719" t="s">
        <v>344</v>
      </c>
      <c r="B11719">
        <v>1.2508E-8</v>
      </c>
      <c r="C11719" t="s">
        <v>359</v>
      </c>
      <c r="D11719" t="s">
        <v>15</v>
      </c>
      <c r="F11719" t="s">
        <v>36</v>
      </c>
      <c r="G11719">
        <v>2</v>
      </c>
      <c r="H11719">
        <v>-18.196897397350821</v>
      </c>
      <c r="I11719">
        <v>9.798894162072011E-2</v>
      </c>
      <c r="J11719" t="s">
        <v>340</v>
      </c>
      <c r="L11719" t="s">
        <v>344</v>
      </c>
    </row>
    <row r="11720" spans="1:12" x14ac:dyDescent="0.2">
      <c r="A11720" t="s">
        <v>345</v>
      </c>
      <c r="B11720">
        <v>2.4797999999999997E-7</v>
      </c>
      <c r="C11720" t="s">
        <v>359</v>
      </c>
      <c r="D11720" t="s">
        <v>15</v>
      </c>
      <c r="F11720" t="s">
        <v>36</v>
      </c>
      <c r="G11720">
        <v>2</v>
      </c>
      <c r="H11720">
        <v>-15.20991773919472</v>
      </c>
      <c r="I11720">
        <v>9.798894162072011E-2</v>
      </c>
      <c r="J11720" t="s">
        <v>340</v>
      </c>
      <c r="L11720" t="s">
        <v>345</v>
      </c>
    </row>
    <row r="11721" spans="1:12" x14ac:dyDescent="0.2">
      <c r="A11721" t="s">
        <v>346</v>
      </c>
      <c r="B11721">
        <v>1.3133E-7</v>
      </c>
      <c r="C11721" t="s">
        <v>359</v>
      </c>
      <c r="D11721" t="s">
        <v>15</v>
      </c>
      <c r="F11721" t="s">
        <v>36</v>
      </c>
      <c r="G11721">
        <v>2</v>
      </c>
      <c r="H11721">
        <v>-15.845552597349339</v>
      </c>
      <c r="I11721">
        <v>9.798894162072011E-2</v>
      </c>
      <c r="J11721" t="s">
        <v>340</v>
      </c>
      <c r="L11721" t="s">
        <v>346</v>
      </c>
    </row>
    <row r="11722" spans="1:12" x14ac:dyDescent="0.2">
      <c r="A11722" t="s">
        <v>347</v>
      </c>
      <c r="B11722">
        <v>4.6489E-8</v>
      </c>
      <c r="C11722" t="s">
        <v>49</v>
      </c>
      <c r="D11722" t="s">
        <v>15</v>
      </c>
      <c r="F11722" t="s">
        <v>36</v>
      </c>
      <c r="G11722">
        <v>2</v>
      </c>
      <c r="H11722">
        <v>-16.884050111477411</v>
      </c>
      <c r="I11722">
        <v>9.798894162072011E-2</v>
      </c>
      <c r="J11722" t="s">
        <v>340</v>
      </c>
      <c r="L11722" t="s">
        <v>347</v>
      </c>
    </row>
    <row r="11723" spans="1:12" x14ac:dyDescent="0.2">
      <c r="A11723" t="s">
        <v>348</v>
      </c>
      <c r="B11723">
        <v>3.3766000000000001E-9</v>
      </c>
      <c r="C11723" t="s">
        <v>49</v>
      </c>
      <c r="D11723" t="s">
        <v>15</v>
      </c>
      <c r="F11723" t="s">
        <v>36</v>
      </c>
      <c r="G11723">
        <v>2</v>
      </c>
      <c r="H11723">
        <v>-19.506396550885459</v>
      </c>
      <c r="I11723">
        <v>9.798894162072011E-2</v>
      </c>
      <c r="J11723" t="s">
        <v>340</v>
      </c>
      <c r="L11723" t="s">
        <v>348</v>
      </c>
    </row>
    <row r="11724" spans="1:12" x14ac:dyDescent="0.2">
      <c r="A11724" t="s">
        <v>349</v>
      </c>
      <c r="B11724">
        <v>1.2213E-8</v>
      </c>
      <c r="C11724" t="s">
        <v>359</v>
      </c>
      <c r="D11724" t="s">
        <v>15</v>
      </c>
      <c r="F11724" t="s">
        <v>36</v>
      </c>
      <c r="G11724">
        <v>2</v>
      </c>
      <c r="H11724">
        <v>-18.220764878757461</v>
      </c>
      <c r="I11724">
        <v>9.798894162072011E-2</v>
      </c>
      <c r="J11724" t="s">
        <v>340</v>
      </c>
      <c r="L11724" t="s">
        <v>349</v>
      </c>
    </row>
    <row r="11725" spans="1:12" x14ac:dyDescent="0.2">
      <c r="A11725" t="s">
        <v>350</v>
      </c>
      <c r="B11725">
        <v>2.0354999999999999E-7</v>
      </c>
      <c r="C11725" t="s">
        <v>359</v>
      </c>
      <c r="D11725" t="s">
        <v>15</v>
      </c>
      <c r="F11725" t="s">
        <v>36</v>
      </c>
      <c r="G11725">
        <v>2</v>
      </c>
      <c r="H11725">
        <v>-15.40735416199742</v>
      </c>
      <c r="I11725">
        <v>9.798894162072011E-2</v>
      </c>
      <c r="J11725" t="s">
        <v>340</v>
      </c>
      <c r="L11725" t="s">
        <v>350</v>
      </c>
    </row>
    <row r="11726" spans="1:12" x14ac:dyDescent="0.2">
      <c r="A11726" t="s">
        <v>351</v>
      </c>
      <c r="B11726">
        <v>6.4681999999999996E-9</v>
      </c>
      <c r="C11726" t="s">
        <v>359</v>
      </c>
      <c r="D11726" t="s">
        <v>15</v>
      </c>
      <c r="F11726" t="s">
        <v>36</v>
      </c>
      <c r="G11726">
        <v>2</v>
      </c>
      <c r="H11726">
        <v>-18.856367974250119</v>
      </c>
      <c r="I11726">
        <v>9.798894162072011E-2</v>
      </c>
      <c r="J11726" t="s">
        <v>340</v>
      </c>
      <c r="L11726" t="s">
        <v>351</v>
      </c>
    </row>
    <row r="11727" spans="1:12" x14ac:dyDescent="0.2">
      <c r="A11727" t="s">
        <v>352</v>
      </c>
      <c r="B11727">
        <v>1.078E-7</v>
      </c>
      <c r="C11727" t="s">
        <v>359</v>
      </c>
      <c r="D11727" t="s">
        <v>15</v>
      </c>
      <c r="F11727" t="s">
        <v>36</v>
      </c>
      <c r="G11727">
        <v>2</v>
      </c>
      <c r="H11727">
        <v>-16.042988178471511</v>
      </c>
      <c r="I11727">
        <v>9.798894162072011E-2</v>
      </c>
      <c r="J11727" t="s">
        <v>340</v>
      </c>
      <c r="L11727" t="s">
        <v>352</v>
      </c>
    </row>
    <row r="11728" spans="1:12" x14ac:dyDescent="0.2">
      <c r="A11728" t="s">
        <v>442</v>
      </c>
      <c r="B11728">
        <v>2.0720999999999999E-3</v>
      </c>
      <c r="C11728" t="s">
        <v>42</v>
      </c>
      <c r="D11728" t="s">
        <v>16</v>
      </c>
      <c r="F11728" t="s">
        <v>36</v>
      </c>
      <c r="G11728">
        <v>2</v>
      </c>
      <c r="H11728">
        <v>-6.1791926932012373</v>
      </c>
      <c r="I11728">
        <v>4.3409845976280087E-2</v>
      </c>
      <c r="J11728" t="s">
        <v>353</v>
      </c>
      <c r="L11728" t="s">
        <v>443</v>
      </c>
    </row>
    <row r="11729" spans="1:19" x14ac:dyDescent="0.2">
      <c r="A11729" t="s">
        <v>354</v>
      </c>
      <c r="B11729">
        <v>-1.8648999999999999E-6</v>
      </c>
      <c r="C11729" t="s">
        <v>49</v>
      </c>
      <c r="D11729" t="s">
        <v>250</v>
      </c>
      <c r="F11729" t="s">
        <v>36</v>
      </c>
      <c r="G11729">
        <v>2</v>
      </c>
      <c r="H11729">
        <v>-13.19230312560901</v>
      </c>
      <c r="I11729">
        <v>4.3409845976280087E-2</v>
      </c>
      <c r="J11729" t="s">
        <v>353</v>
      </c>
      <c r="K11729" t="b">
        <v>1</v>
      </c>
      <c r="L11729" t="s">
        <v>355</v>
      </c>
    </row>
    <row r="11731" spans="1:19" s="2" customFormat="1" x14ac:dyDescent="0.2">
      <c r="A11731" s="2" t="s">
        <v>2</v>
      </c>
      <c r="B11731" s="2" t="s">
        <v>1459</v>
      </c>
    </row>
    <row r="11732" spans="1:19" x14ac:dyDescent="0.2">
      <c r="A11732" t="s">
        <v>4</v>
      </c>
      <c r="B11732" t="s">
        <v>404</v>
      </c>
    </row>
    <row r="11733" spans="1:19" x14ac:dyDescent="0.2">
      <c r="A11733" t="s">
        <v>6</v>
      </c>
      <c r="B11733" t="s">
        <v>1640</v>
      </c>
    </row>
    <row r="11734" spans="1:19" x14ac:dyDescent="0.2">
      <c r="A11734" t="s">
        <v>8</v>
      </c>
      <c r="B11734">
        <v>1</v>
      </c>
    </row>
    <row r="11735" spans="1:19" x14ac:dyDescent="0.2">
      <c r="A11735" t="s">
        <v>9</v>
      </c>
      <c r="B11735" t="s">
        <v>73</v>
      </c>
    </row>
    <row r="11736" spans="1:19" x14ac:dyDescent="0.2">
      <c r="A11736" t="s">
        <v>11</v>
      </c>
      <c r="B11736" t="s">
        <v>12</v>
      </c>
    </row>
    <row r="11737" spans="1:19" x14ac:dyDescent="0.2">
      <c r="A11737" t="s">
        <v>13</v>
      </c>
      <c r="B11737" t="s">
        <v>14</v>
      </c>
    </row>
    <row r="11738" spans="1:19" x14ac:dyDescent="0.2">
      <c r="A11738" t="s">
        <v>15</v>
      </c>
      <c r="B11738" t="s">
        <v>53</v>
      </c>
    </row>
    <row r="11739" spans="1:19" x14ac:dyDescent="0.2">
      <c r="A11739" t="s">
        <v>17</v>
      </c>
    </row>
    <row r="11740" spans="1:19" s="2" customFormat="1" x14ac:dyDescent="0.2">
      <c r="A11740" s="2" t="s">
        <v>18</v>
      </c>
      <c r="B11740" s="2" t="s">
        <v>19</v>
      </c>
      <c r="C11740" s="2" t="s">
        <v>6</v>
      </c>
      <c r="D11740" s="2" t="s">
        <v>15</v>
      </c>
      <c r="E11740" s="2" t="s">
        <v>20</v>
      </c>
      <c r="F11740" s="2" t="s">
        <v>13</v>
      </c>
      <c r="G11740" s="2" t="s">
        <v>21</v>
      </c>
      <c r="H11740" s="2" t="s">
        <v>9</v>
      </c>
      <c r="I11740" s="2" t="s">
        <v>4</v>
      </c>
      <c r="J11740" s="2" t="s">
        <v>1925</v>
      </c>
      <c r="K11740" s="2" t="s">
        <v>1998</v>
      </c>
      <c r="L11740" s="2" t="s">
        <v>2002</v>
      </c>
      <c r="M11740" s="2" t="s">
        <v>2001</v>
      </c>
      <c r="O11740" s="2" t="s">
        <v>2000</v>
      </c>
      <c r="P11740" s="2" t="s">
        <v>2004</v>
      </c>
      <c r="Q11740" s="2" t="s">
        <v>1502</v>
      </c>
      <c r="R11740" s="2" t="s">
        <v>2005</v>
      </c>
      <c r="S11740" s="2" t="s">
        <v>2006</v>
      </c>
    </row>
    <row r="11741" spans="1:19" x14ac:dyDescent="0.2">
      <c r="A11741" t="s">
        <v>335</v>
      </c>
      <c r="B11741">
        <v>3.8502999999999998</v>
      </c>
      <c r="D11741" t="s">
        <v>30</v>
      </c>
      <c r="E11741" t="s">
        <v>336</v>
      </c>
      <c r="F11741" t="s">
        <v>27</v>
      </c>
      <c r="G11741">
        <v>0</v>
      </c>
      <c r="I11741" t="s">
        <v>337</v>
      </c>
    </row>
    <row r="11742" spans="1:19" x14ac:dyDescent="0.2">
      <c r="A11742" t="s">
        <v>29</v>
      </c>
      <c r="B11742">
        <v>0.25026999999999999</v>
      </c>
      <c r="D11742" t="s">
        <v>30</v>
      </c>
      <c r="E11742" t="s">
        <v>31</v>
      </c>
      <c r="F11742" t="s">
        <v>27</v>
      </c>
      <c r="G11742">
        <v>0</v>
      </c>
      <c r="I11742" t="s">
        <v>338</v>
      </c>
    </row>
    <row r="11743" spans="1:19" x14ac:dyDescent="0.2">
      <c r="A11743" t="s">
        <v>1459</v>
      </c>
      <c r="B11743">
        <v>1</v>
      </c>
      <c r="C11743" t="str">
        <f>B11733</f>
        <v>HR</v>
      </c>
      <c r="D11743" t="s">
        <v>53</v>
      </c>
      <c r="E11743" t="s">
        <v>339</v>
      </c>
      <c r="F11743" t="s">
        <v>33</v>
      </c>
      <c r="G11743">
        <v>0</v>
      </c>
      <c r="H11743" t="s">
        <v>73</v>
      </c>
      <c r="J11743">
        <f>VLOOKUP(C11743,'extension - production vol'!$B$6:$D$235,3,0)</f>
        <v>413.1</v>
      </c>
    </row>
    <row r="11744" spans="1:19" x14ac:dyDescent="0.2">
      <c r="A11744" t="s">
        <v>1439</v>
      </c>
      <c r="B11744">
        <v>6.4265290829504533E-9</v>
      </c>
      <c r="C11744" t="s">
        <v>49</v>
      </c>
      <c r="D11744" t="s">
        <v>15</v>
      </c>
      <c r="F11744" t="s">
        <v>36</v>
      </c>
      <c r="G11744">
        <v>0</v>
      </c>
      <c r="H11744" t="s">
        <v>1439</v>
      </c>
      <c r="I11744" t="s">
        <v>340</v>
      </c>
    </row>
    <row r="11745" spans="1:9" x14ac:dyDescent="0.2">
      <c r="A11745" t="s">
        <v>1440</v>
      </c>
      <c r="B11745">
        <v>7.9051994914169298E-8</v>
      </c>
      <c r="C11745" t="s">
        <v>49</v>
      </c>
      <c r="D11745" t="s">
        <v>15</v>
      </c>
      <c r="F11745" t="s">
        <v>36</v>
      </c>
      <c r="G11745">
        <v>0</v>
      </c>
      <c r="H11745" t="s">
        <v>1440</v>
      </c>
      <c r="I11745" t="s">
        <v>340</v>
      </c>
    </row>
    <row r="11746" spans="1:9" x14ac:dyDescent="0.2">
      <c r="A11746" t="s">
        <v>1441</v>
      </c>
      <c r="B11746">
        <v>4.3905136743696912E-9</v>
      </c>
      <c r="C11746" t="s">
        <v>35</v>
      </c>
      <c r="D11746" t="s">
        <v>15</v>
      </c>
      <c r="F11746" t="s">
        <v>36</v>
      </c>
      <c r="G11746">
        <v>0</v>
      </c>
      <c r="H11746" t="s">
        <v>1441</v>
      </c>
      <c r="I11746" t="s">
        <v>340</v>
      </c>
    </row>
    <row r="11747" spans="1:9" x14ac:dyDescent="0.2">
      <c r="A11747" t="s">
        <v>1442</v>
      </c>
      <c r="B11747">
        <v>1.0521308675626849E-7</v>
      </c>
      <c r="C11747" t="s">
        <v>35</v>
      </c>
      <c r="D11747" t="s">
        <v>15</v>
      </c>
      <c r="F11747" t="s">
        <v>36</v>
      </c>
      <c r="G11747">
        <v>0</v>
      </c>
      <c r="H11747" t="s">
        <v>1442</v>
      </c>
      <c r="I11747" t="s">
        <v>340</v>
      </c>
    </row>
    <row r="11748" spans="1:9" x14ac:dyDescent="0.2">
      <c r="A11748" t="s">
        <v>341</v>
      </c>
      <c r="B11748">
        <v>2.1036182300075951E-7</v>
      </c>
      <c r="C11748" t="s">
        <v>35</v>
      </c>
      <c r="D11748" t="s">
        <v>15</v>
      </c>
      <c r="F11748" t="s">
        <v>36</v>
      </c>
      <c r="G11748">
        <v>0</v>
      </c>
      <c r="H11748" t="s">
        <v>341</v>
      </c>
      <c r="I11748" t="s">
        <v>340</v>
      </c>
    </row>
    <row r="11749" spans="1:9" x14ac:dyDescent="0.2">
      <c r="A11749" t="s">
        <v>342</v>
      </c>
      <c r="B11749">
        <v>2.1036182300075951E-7</v>
      </c>
      <c r="C11749" t="s">
        <v>35</v>
      </c>
      <c r="D11749" t="s">
        <v>15</v>
      </c>
      <c r="F11749" t="s">
        <v>36</v>
      </c>
      <c r="G11749">
        <v>0</v>
      </c>
      <c r="H11749" t="s">
        <v>342</v>
      </c>
      <c r="I11749" t="s">
        <v>340</v>
      </c>
    </row>
    <row r="11750" spans="1:9" x14ac:dyDescent="0.2">
      <c r="A11750" t="s">
        <v>343</v>
      </c>
      <c r="B11750">
        <v>1.161457169463653E-7</v>
      </c>
      <c r="C11750" t="s">
        <v>35</v>
      </c>
      <c r="D11750" t="s">
        <v>15</v>
      </c>
      <c r="F11750" t="s">
        <v>36</v>
      </c>
      <c r="G11750">
        <v>0</v>
      </c>
      <c r="H11750" t="s">
        <v>343</v>
      </c>
      <c r="I11750" t="s">
        <v>340</v>
      </c>
    </row>
    <row r="11751" spans="1:9" x14ac:dyDescent="0.2">
      <c r="A11751" t="s">
        <v>344</v>
      </c>
      <c r="B11751">
        <v>1.161457169463653E-7</v>
      </c>
      <c r="C11751" t="s">
        <v>35</v>
      </c>
      <c r="D11751" t="s">
        <v>15</v>
      </c>
      <c r="F11751" t="s">
        <v>36</v>
      </c>
      <c r="G11751">
        <v>0</v>
      </c>
      <c r="H11751" t="s">
        <v>344</v>
      </c>
      <c r="I11751" t="s">
        <v>340</v>
      </c>
    </row>
    <row r="11752" spans="1:9" x14ac:dyDescent="0.2">
      <c r="A11752" t="s">
        <v>345</v>
      </c>
      <c r="B11752">
        <v>2.1895696433061281E-6</v>
      </c>
      <c r="C11752" t="s">
        <v>35</v>
      </c>
      <c r="D11752" t="s">
        <v>15</v>
      </c>
      <c r="F11752" t="s">
        <v>36</v>
      </c>
      <c r="G11752">
        <v>0</v>
      </c>
      <c r="H11752" t="s">
        <v>345</v>
      </c>
      <c r="I11752" t="s">
        <v>340</v>
      </c>
    </row>
    <row r="11753" spans="1:9" x14ac:dyDescent="0.2">
      <c r="A11753" t="s">
        <v>346</v>
      </c>
      <c r="B11753">
        <v>1.2113722961667671E-6</v>
      </c>
      <c r="C11753" t="s">
        <v>35</v>
      </c>
      <c r="D11753" t="s">
        <v>15</v>
      </c>
      <c r="F11753" t="s">
        <v>36</v>
      </c>
      <c r="G11753">
        <v>0</v>
      </c>
      <c r="H11753" t="s">
        <v>346</v>
      </c>
      <c r="I11753" t="s">
        <v>340</v>
      </c>
    </row>
    <row r="11754" spans="1:9" x14ac:dyDescent="0.2">
      <c r="A11754" t="s">
        <v>347</v>
      </c>
      <c r="B11754">
        <v>1.5412295411323661E-7</v>
      </c>
      <c r="C11754" t="s">
        <v>49</v>
      </c>
      <c r="D11754" t="s">
        <v>15</v>
      </c>
      <c r="F11754" t="s">
        <v>36</v>
      </c>
      <c r="G11754">
        <v>0</v>
      </c>
      <c r="H11754" t="s">
        <v>347</v>
      </c>
      <c r="I11754" t="s">
        <v>340</v>
      </c>
    </row>
    <row r="11755" spans="1:9" x14ac:dyDescent="0.2">
      <c r="A11755" t="s">
        <v>348</v>
      </c>
      <c r="B11755">
        <v>3.281510868019834E-9</v>
      </c>
      <c r="C11755" t="s">
        <v>49</v>
      </c>
      <c r="D11755" t="s">
        <v>15</v>
      </c>
      <c r="F11755" t="s">
        <v>36</v>
      </c>
      <c r="G11755">
        <v>0</v>
      </c>
      <c r="H11755" t="s">
        <v>348</v>
      </c>
      <c r="I11755" t="s">
        <v>340</v>
      </c>
    </row>
    <row r="11756" spans="1:9" x14ac:dyDescent="0.2">
      <c r="A11756" t="s">
        <v>349</v>
      </c>
      <c r="B11756">
        <v>9.554485716244923E-8</v>
      </c>
      <c r="C11756" t="s">
        <v>35</v>
      </c>
      <c r="D11756" t="s">
        <v>15</v>
      </c>
      <c r="F11756" t="s">
        <v>36</v>
      </c>
      <c r="G11756">
        <v>0</v>
      </c>
      <c r="H11756" t="s">
        <v>349</v>
      </c>
      <c r="I11756" t="s">
        <v>340</v>
      </c>
    </row>
    <row r="11757" spans="1:9" x14ac:dyDescent="0.2">
      <c r="A11757" t="s">
        <v>350</v>
      </c>
      <c r="B11757">
        <v>2.2976263270017552E-6</v>
      </c>
      <c r="C11757" t="s">
        <v>35</v>
      </c>
      <c r="D11757" t="s">
        <v>15</v>
      </c>
      <c r="F11757" t="s">
        <v>36</v>
      </c>
      <c r="G11757">
        <v>0</v>
      </c>
      <c r="H11757" t="s">
        <v>350</v>
      </c>
      <c r="I11757" t="s">
        <v>340</v>
      </c>
    </row>
    <row r="11758" spans="1:9" x14ac:dyDescent="0.2">
      <c r="A11758" t="s">
        <v>351</v>
      </c>
      <c r="B11758">
        <v>5.3061518888431617E-8</v>
      </c>
      <c r="C11758" t="s">
        <v>35</v>
      </c>
      <c r="D11758" t="s">
        <v>15</v>
      </c>
      <c r="F11758" t="s">
        <v>36</v>
      </c>
      <c r="G11758">
        <v>0</v>
      </c>
      <c r="H11758" t="s">
        <v>351</v>
      </c>
      <c r="I11758" t="s">
        <v>340</v>
      </c>
    </row>
    <row r="11759" spans="1:9" x14ac:dyDescent="0.2">
      <c r="A11759" t="s">
        <v>352</v>
      </c>
      <c r="B11759">
        <v>1.2739314288326559E-6</v>
      </c>
      <c r="C11759" t="s">
        <v>35</v>
      </c>
      <c r="D11759" t="s">
        <v>15</v>
      </c>
      <c r="F11759" t="s">
        <v>36</v>
      </c>
      <c r="G11759">
        <v>0</v>
      </c>
      <c r="H11759" t="s">
        <v>352</v>
      </c>
      <c r="I11759" t="s">
        <v>340</v>
      </c>
    </row>
    <row r="11760" spans="1:9" x14ac:dyDescent="0.2">
      <c r="A11760" t="s">
        <v>442</v>
      </c>
      <c r="B11760">
        <v>3.7025999999999999E-3</v>
      </c>
      <c r="C11760" t="s">
        <v>42</v>
      </c>
      <c r="D11760" t="s">
        <v>16</v>
      </c>
      <c r="F11760" t="s">
        <v>36</v>
      </c>
      <c r="G11760">
        <v>0</v>
      </c>
      <c r="H11760" t="s">
        <v>443</v>
      </c>
      <c r="I11760" t="s">
        <v>353</v>
      </c>
    </row>
    <row r="11761" spans="1:19" x14ac:dyDescent="0.2">
      <c r="A11761" t="s">
        <v>354</v>
      </c>
      <c r="B11761">
        <v>-3.3322999999999998E-6</v>
      </c>
      <c r="C11761" t="s">
        <v>49</v>
      </c>
      <c r="D11761" t="s">
        <v>250</v>
      </c>
      <c r="F11761" t="s">
        <v>36</v>
      </c>
      <c r="G11761">
        <v>0</v>
      </c>
      <c r="H11761" t="s">
        <v>355</v>
      </c>
      <c r="I11761" t="s">
        <v>353</v>
      </c>
    </row>
    <row r="11763" spans="1:19" s="2" customFormat="1" x14ac:dyDescent="0.2">
      <c r="A11763" s="2" t="s">
        <v>2</v>
      </c>
      <c r="B11763" s="2" t="s">
        <v>1460</v>
      </c>
    </row>
    <row r="11764" spans="1:19" x14ac:dyDescent="0.2">
      <c r="A11764" t="s">
        <v>4</v>
      </c>
      <c r="B11764" t="s">
        <v>404</v>
      </c>
    </row>
    <row r="11765" spans="1:19" x14ac:dyDescent="0.2">
      <c r="A11765" t="s">
        <v>6</v>
      </c>
      <c r="B11765" t="s">
        <v>1687</v>
      </c>
    </row>
    <row r="11766" spans="1:19" x14ac:dyDescent="0.2">
      <c r="A11766" t="s">
        <v>8</v>
      </c>
      <c r="B11766">
        <v>1</v>
      </c>
    </row>
    <row r="11767" spans="1:19" x14ac:dyDescent="0.2">
      <c r="A11767" t="s">
        <v>9</v>
      </c>
      <c r="B11767" t="s">
        <v>73</v>
      </c>
    </row>
    <row r="11768" spans="1:19" x14ac:dyDescent="0.2">
      <c r="A11768" t="s">
        <v>11</v>
      </c>
      <c r="B11768" t="s">
        <v>12</v>
      </c>
    </row>
    <row r="11769" spans="1:19" x14ac:dyDescent="0.2">
      <c r="A11769" t="s">
        <v>13</v>
      </c>
      <c r="B11769" t="s">
        <v>14</v>
      </c>
    </row>
    <row r="11770" spans="1:19" x14ac:dyDescent="0.2">
      <c r="A11770" t="s">
        <v>15</v>
      </c>
      <c r="B11770" t="s">
        <v>53</v>
      </c>
    </row>
    <row r="11771" spans="1:19" x14ac:dyDescent="0.2">
      <c r="A11771" t="s">
        <v>17</v>
      </c>
    </row>
    <row r="11772" spans="1:19" s="2" customFormat="1" x14ac:dyDescent="0.2">
      <c r="A11772" s="2" t="s">
        <v>18</v>
      </c>
      <c r="B11772" s="2" t="s">
        <v>19</v>
      </c>
      <c r="C11772" s="2" t="s">
        <v>6</v>
      </c>
      <c r="D11772" s="2" t="s">
        <v>15</v>
      </c>
      <c r="E11772" s="2" t="s">
        <v>20</v>
      </c>
      <c r="F11772" s="2" t="s">
        <v>13</v>
      </c>
      <c r="G11772" s="2" t="s">
        <v>21</v>
      </c>
      <c r="H11772" s="2" t="s">
        <v>9</v>
      </c>
      <c r="I11772" s="2" t="s">
        <v>4</v>
      </c>
      <c r="J11772" s="2" t="s">
        <v>1925</v>
      </c>
      <c r="K11772" s="2" t="s">
        <v>1998</v>
      </c>
      <c r="L11772" s="2" t="s">
        <v>2002</v>
      </c>
      <c r="M11772" s="2" t="s">
        <v>2001</v>
      </c>
      <c r="O11772" s="2" t="s">
        <v>2000</v>
      </c>
      <c r="P11772" s="2" t="s">
        <v>2004</v>
      </c>
      <c r="Q11772" s="2" t="s">
        <v>1502</v>
      </c>
      <c r="R11772" s="2" t="s">
        <v>2005</v>
      </c>
      <c r="S11772" s="2" t="s">
        <v>2006</v>
      </c>
    </row>
    <row r="11773" spans="1:19" x14ac:dyDescent="0.2">
      <c r="A11773" t="s">
        <v>335</v>
      </c>
      <c r="B11773">
        <v>3.8502999999999998</v>
      </c>
      <c r="D11773" t="s">
        <v>30</v>
      </c>
      <c r="E11773" t="s">
        <v>336</v>
      </c>
      <c r="F11773" t="s">
        <v>27</v>
      </c>
      <c r="G11773">
        <v>0</v>
      </c>
      <c r="I11773" t="s">
        <v>337</v>
      </c>
    </row>
    <row r="11774" spans="1:19" x14ac:dyDescent="0.2">
      <c r="A11774" t="s">
        <v>29</v>
      </c>
      <c r="B11774">
        <v>0.25026999999999999</v>
      </c>
      <c r="D11774" t="s">
        <v>30</v>
      </c>
      <c r="E11774" t="s">
        <v>31</v>
      </c>
      <c r="F11774" t="s">
        <v>27</v>
      </c>
      <c r="G11774">
        <v>0</v>
      </c>
      <c r="I11774" t="s">
        <v>338</v>
      </c>
    </row>
    <row r="11775" spans="1:19" x14ac:dyDescent="0.2">
      <c r="A11775" t="s">
        <v>1460</v>
      </c>
      <c r="B11775">
        <v>1</v>
      </c>
      <c r="C11775" t="str">
        <f>B11765</f>
        <v>GE</v>
      </c>
      <c r="D11775" t="s">
        <v>53</v>
      </c>
      <c r="E11775" t="s">
        <v>339</v>
      </c>
      <c r="F11775" t="s">
        <v>33</v>
      </c>
      <c r="G11775">
        <v>0</v>
      </c>
      <c r="H11775" t="s">
        <v>73</v>
      </c>
      <c r="J11775">
        <f>VLOOKUP(C11775,'extension - production vol'!$B$6:$D$235,3,0)</f>
        <v>0.83299999999999996</v>
      </c>
    </row>
    <row r="11776" spans="1:19" x14ac:dyDescent="0.2">
      <c r="A11776" t="s">
        <v>1434</v>
      </c>
      <c r="B11776">
        <v>3.3521534714391271E-8</v>
      </c>
      <c r="C11776" t="s">
        <v>49</v>
      </c>
      <c r="D11776" t="s">
        <v>15</v>
      </c>
      <c r="F11776" t="s">
        <v>36</v>
      </c>
      <c r="G11776">
        <v>0</v>
      </c>
      <c r="H11776" t="s">
        <v>1434</v>
      </c>
      <c r="I11776" t="s">
        <v>340</v>
      </c>
    </row>
    <row r="11777" spans="1:9" x14ac:dyDescent="0.2">
      <c r="A11777" t="s">
        <v>1435</v>
      </c>
      <c r="B11777">
        <v>1.7708617649119798E-8</v>
      </c>
      <c r="C11777" t="s">
        <v>49</v>
      </c>
      <c r="D11777" t="s">
        <v>15</v>
      </c>
      <c r="F11777" t="s">
        <v>36</v>
      </c>
      <c r="G11777">
        <v>0</v>
      </c>
      <c r="H11777" t="s">
        <v>1435</v>
      </c>
      <c r="I11777" t="s">
        <v>340</v>
      </c>
    </row>
    <row r="11778" spans="1:9" x14ac:dyDescent="0.2">
      <c r="A11778" t="s">
        <v>1452</v>
      </c>
      <c r="B11778">
        <v>3.0570455872195341E-10</v>
      </c>
      <c r="C11778" t="s">
        <v>35</v>
      </c>
      <c r="D11778" t="s">
        <v>15</v>
      </c>
      <c r="F11778" t="s">
        <v>36</v>
      </c>
      <c r="G11778">
        <v>0</v>
      </c>
      <c r="H11778" t="s">
        <v>1452</v>
      </c>
      <c r="I11778" t="s">
        <v>340</v>
      </c>
    </row>
    <row r="11779" spans="1:9" x14ac:dyDescent="0.2">
      <c r="A11779" t="s">
        <v>1453</v>
      </c>
      <c r="B11779">
        <v>3.7018911407736551E-10</v>
      </c>
      <c r="C11779" t="s">
        <v>35</v>
      </c>
      <c r="D11779" t="s">
        <v>15</v>
      </c>
      <c r="F11779" t="s">
        <v>36</v>
      </c>
      <c r="G11779">
        <v>0</v>
      </c>
      <c r="H11779" t="s">
        <v>1453</v>
      </c>
      <c r="I11779" t="s">
        <v>340</v>
      </c>
    </row>
    <row r="11780" spans="1:9" x14ac:dyDescent="0.2">
      <c r="A11780" t="s">
        <v>1454</v>
      </c>
      <c r="B11780">
        <v>4.824400067330827E-11</v>
      </c>
      <c r="C11780" t="s">
        <v>35</v>
      </c>
      <c r="D11780" t="s">
        <v>15</v>
      </c>
      <c r="F11780" t="s">
        <v>36</v>
      </c>
      <c r="G11780">
        <v>0</v>
      </c>
      <c r="H11780" t="s">
        <v>1454</v>
      </c>
      <c r="I11780" t="s">
        <v>340</v>
      </c>
    </row>
    <row r="11781" spans="1:9" x14ac:dyDescent="0.2">
      <c r="A11781" t="s">
        <v>1455</v>
      </c>
      <c r="B11781">
        <v>9.7920991465625702E-9</v>
      </c>
      <c r="C11781" t="s">
        <v>35</v>
      </c>
      <c r="D11781" t="s">
        <v>15</v>
      </c>
      <c r="F11781" t="s">
        <v>36</v>
      </c>
      <c r="G11781">
        <v>0</v>
      </c>
      <c r="H11781" t="s">
        <v>1455</v>
      </c>
      <c r="I11781" t="s">
        <v>340</v>
      </c>
    </row>
    <row r="11782" spans="1:9" x14ac:dyDescent="0.2">
      <c r="A11782" t="s">
        <v>1456</v>
      </c>
      <c r="B11782">
        <v>5.1826475970831156E-9</v>
      </c>
      <c r="C11782" t="s">
        <v>35</v>
      </c>
      <c r="D11782" t="s">
        <v>15</v>
      </c>
      <c r="F11782" t="s">
        <v>36</v>
      </c>
      <c r="G11782">
        <v>0</v>
      </c>
      <c r="H11782" t="s">
        <v>1456</v>
      </c>
      <c r="I11782" t="s">
        <v>340</v>
      </c>
    </row>
    <row r="11783" spans="1:9" x14ac:dyDescent="0.2">
      <c r="A11783" t="s">
        <v>1461</v>
      </c>
      <c r="B11783">
        <v>5.3404337904433668E-9</v>
      </c>
      <c r="C11783" t="s">
        <v>49</v>
      </c>
      <c r="D11783" t="s">
        <v>15</v>
      </c>
      <c r="F11783" t="s">
        <v>36</v>
      </c>
      <c r="G11783">
        <v>0</v>
      </c>
      <c r="H11783" t="s">
        <v>1461</v>
      </c>
      <c r="I11783" t="s">
        <v>340</v>
      </c>
    </row>
    <row r="11784" spans="1:9" x14ac:dyDescent="0.2">
      <c r="A11784" t="s">
        <v>1457</v>
      </c>
      <c r="B11784">
        <v>6.2434324500307844E-8</v>
      </c>
      <c r="C11784" t="s">
        <v>49</v>
      </c>
      <c r="D11784" t="s">
        <v>15</v>
      </c>
      <c r="F11784" t="s">
        <v>36</v>
      </c>
      <c r="G11784">
        <v>0</v>
      </c>
      <c r="H11784" t="s">
        <v>1457</v>
      </c>
      <c r="I11784" t="s">
        <v>340</v>
      </c>
    </row>
    <row r="11785" spans="1:9" x14ac:dyDescent="0.2">
      <c r="A11785" t="s">
        <v>1462</v>
      </c>
      <c r="B11785">
        <v>1.9816111689228142E-9</v>
      </c>
      <c r="C11785" t="s">
        <v>49</v>
      </c>
      <c r="D11785" t="s">
        <v>15</v>
      </c>
      <c r="F11785" t="s">
        <v>36</v>
      </c>
      <c r="G11785">
        <v>0</v>
      </c>
      <c r="H11785" t="s">
        <v>1462</v>
      </c>
      <c r="I11785" t="s">
        <v>340</v>
      </c>
    </row>
    <row r="11786" spans="1:9" x14ac:dyDescent="0.2">
      <c r="A11786" t="s">
        <v>1458</v>
      </c>
      <c r="B11786">
        <v>3.3001000093019847E-8</v>
      </c>
      <c r="C11786" t="s">
        <v>49</v>
      </c>
      <c r="D11786" t="s">
        <v>15</v>
      </c>
      <c r="F11786" t="s">
        <v>36</v>
      </c>
      <c r="G11786">
        <v>0</v>
      </c>
      <c r="H11786" t="s">
        <v>1458</v>
      </c>
      <c r="I11786" t="s">
        <v>340</v>
      </c>
    </row>
    <row r="11787" spans="1:9" x14ac:dyDescent="0.2">
      <c r="A11787" t="s">
        <v>442</v>
      </c>
      <c r="B11787">
        <v>3.7025999999999999E-3</v>
      </c>
      <c r="C11787" t="s">
        <v>42</v>
      </c>
      <c r="D11787" t="s">
        <v>16</v>
      </c>
      <c r="F11787" t="s">
        <v>36</v>
      </c>
      <c r="G11787">
        <v>0</v>
      </c>
      <c r="H11787" t="s">
        <v>443</v>
      </c>
      <c r="I11787" t="s">
        <v>353</v>
      </c>
    </row>
    <row r="11788" spans="1:9" x14ac:dyDescent="0.2">
      <c r="A11788" t="s">
        <v>354</v>
      </c>
      <c r="B11788">
        <v>-3.3322999999999998E-6</v>
      </c>
      <c r="C11788" t="s">
        <v>49</v>
      </c>
      <c r="D11788" t="s">
        <v>250</v>
      </c>
      <c r="F11788" t="s">
        <v>36</v>
      </c>
      <c r="G11788">
        <v>0</v>
      </c>
      <c r="H11788" t="s">
        <v>355</v>
      </c>
      <c r="I11788" t="s">
        <v>353</v>
      </c>
    </row>
    <row r="11790" spans="1:9" s="2" customFormat="1" x14ac:dyDescent="0.2">
      <c r="A11790" s="2" t="s">
        <v>2</v>
      </c>
      <c r="B11790" s="2" t="s">
        <v>332</v>
      </c>
    </row>
    <row r="11791" spans="1:9" x14ac:dyDescent="0.2">
      <c r="A11791" t="s">
        <v>4</v>
      </c>
      <c r="B11791" t="s">
        <v>356</v>
      </c>
    </row>
    <row r="11792" spans="1:9" x14ac:dyDescent="0.2">
      <c r="A11792" t="s">
        <v>6</v>
      </c>
      <c r="B11792" t="s">
        <v>1687</v>
      </c>
    </row>
    <row r="11793" spans="1:22" x14ac:dyDescent="0.2">
      <c r="A11793" t="s">
        <v>8</v>
      </c>
      <c r="B11793">
        <v>1</v>
      </c>
    </row>
    <row r="11794" spans="1:22" x14ac:dyDescent="0.2">
      <c r="A11794" t="s">
        <v>9</v>
      </c>
      <c r="B11794" t="s">
        <v>73</v>
      </c>
    </row>
    <row r="11795" spans="1:22" x14ac:dyDescent="0.2">
      <c r="A11795" t="s">
        <v>11</v>
      </c>
      <c r="B11795" t="s">
        <v>12</v>
      </c>
    </row>
    <row r="11796" spans="1:22" x14ac:dyDescent="0.2">
      <c r="A11796" t="s">
        <v>13</v>
      </c>
      <c r="B11796" t="s">
        <v>14</v>
      </c>
    </row>
    <row r="11797" spans="1:22" x14ac:dyDescent="0.2">
      <c r="A11797" t="s">
        <v>15</v>
      </c>
      <c r="B11797" t="s">
        <v>53</v>
      </c>
    </row>
    <row r="11798" spans="1:22" x14ac:dyDescent="0.2">
      <c r="A11798" t="s">
        <v>17</v>
      </c>
    </row>
    <row r="11799" spans="1:22" s="2" customFormat="1" x14ac:dyDescent="0.2">
      <c r="A11799" s="2" t="s">
        <v>18</v>
      </c>
      <c r="B11799" s="2" t="s">
        <v>19</v>
      </c>
      <c r="C11799" s="2" t="s">
        <v>6</v>
      </c>
      <c r="D11799" s="2" t="s">
        <v>15</v>
      </c>
      <c r="E11799" s="2" t="s">
        <v>20</v>
      </c>
      <c r="F11799" s="2" t="s">
        <v>13</v>
      </c>
      <c r="G11799" s="2" t="s">
        <v>21</v>
      </c>
      <c r="H11799" s="2" t="s">
        <v>22</v>
      </c>
      <c r="I11799" s="2" t="s">
        <v>23</v>
      </c>
      <c r="J11799" s="2" t="s">
        <v>4</v>
      </c>
      <c r="K11799" s="2" t="s">
        <v>24</v>
      </c>
      <c r="L11799" s="2" t="s">
        <v>9</v>
      </c>
      <c r="M11799" s="2" t="s">
        <v>1998</v>
      </c>
      <c r="O11799" s="2" t="s">
        <v>2002</v>
      </c>
      <c r="P11799" s="2" t="s">
        <v>2003</v>
      </c>
      <c r="Q11799" s="2" t="s">
        <v>2001</v>
      </c>
      <c r="R11799" s="2" t="s">
        <v>2000</v>
      </c>
      <c r="S11799" s="2" t="s">
        <v>2004</v>
      </c>
      <c r="T11799" s="2" t="s">
        <v>1502</v>
      </c>
      <c r="U11799" s="2" t="s">
        <v>2005</v>
      </c>
      <c r="V11799" s="2" t="s">
        <v>2006</v>
      </c>
    </row>
    <row r="11800" spans="1:22" x14ac:dyDescent="0.2">
      <c r="A11800" t="s">
        <v>335</v>
      </c>
      <c r="B11800">
        <v>3.8502999999999998</v>
      </c>
      <c r="D11800" t="s">
        <v>30</v>
      </c>
      <c r="E11800" t="s">
        <v>336</v>
      </c>
      <c r="F11800" t="s">
        <v>27</v>
      </c>
      <c r="G11800">
        <v>2</v>
      </c>
      <c r="H11800">
        <v>1.348151067341848</v>
      </c>
      <c r="I11800">
        <v>4.3409845976280087E-2</v>
      </c>
      <c r="J11800" t="s">
        <v>337</v>
      </c>
    </row>
    <row r="11801" spans="1:22" x14ac:dyDescent="0.2">
      <c r="A11801" t="s">
        <v>29</v>
      </c>
      <c r="B11801">
        <v>0.25026999999999999</v>
      </c>
      <c r="D11801" t="s">
        <v>30</v>
      </c>
      <c r="E11801" t="s">
        <v>31</v>
      </c>
      <c r="F11801" t="s">
        <v>27</v>
      </c>
      <c r="G11801">
        <v>2</v>
      </c>
      <c r="H11801">
        <v>-1.385214943900327</v>
      </c>
      <c r="I11801">
        <v>2.439508208471609E-2</v>
      </c>
      <c r="J11801" t="s">
        <v>358</v>
      </c>
    </row>
    <row r="11802" spans="1:22" x14ac:dyDescent="0.2">
      <c r="A11802" t="s">
        <v>332</v>
      </c>
      <c r="B11802">
        <v>1</v>
      </c>
      <c r="C11802" t="str">
        <f>B11792</f>
        <v>GE</v>
      </c>
      <c r="D11802" t="s">
        <v>53</v>
      </c>
      <c r="E11802" t="s">
        <v>339</v>
      </c>
      <c r="F11802" t="s">
        <v>33</v>
      </c>
      <c r="G11802">
        <v>0</v>
      </c>
      <c r="H11802">
        <v>1</v>
      </c>
      <c r="L11802" t="s">
        <v>73</v>
      </c>
      <c r="M11802">
        <f>VLOOKUP(C11802,'extension - production vol'!$B$6:$D$235,3,0)</f>
        <v>0.83299999999999996</v>
      </c>
    </row>
    <row r="11803" spans="1:22" x14ac:dyDescent="0.2">
      <c r="A11803" t="s">
        <v>1434</v>
      </c>
      <c r="B11803">
        <v>9.5377999999999999E-9</v>
      </c>
      <c r="C11803" t="s">
        <v>49</v>
      </c>
      <c r="D11803" t="s">
        <v>15</v>
      </c>
      <c r="F11803" t="s">
        <v>36</v>
      </c>
      <c r="G11803">
        <v>2</v>
      </c>
      <c r="H11803">
        <v>-18.46800298604678</v>
      </c>
      <c r="I11803">
        <v>9.798894162072011E-2</v>
      </c>
      <c r="J11803" t="s">
        <v>340</v>
      </c>
      <c r="L11803" t="s">
        <v>1434</v>
      </c>
    </row>
    <row r="11804" spans="1:22" x14ac:dyDescent="0.2">
      <c r="A11804" t="s">
        <v>1435</v>
      </c>
      <c r="B11804">
        <v>5.0512999999999997E-9</v>
      </c>
      <c r="C11804" t="s">
        <v>49</v>
      </c>
      <c r="D11804" t="s">
        <v>15</v>
      </c>
      <c r="F11804" t="s">
        <v>36</v>
      </c>
      <c r="G11804">
        <v>2</v>
      </c>
      <c r="H11804">
        <v>-19.10362020104489</v>
      </c>
      <c r="I11804">
        <v>9.798894162072011E-2</v>
      </c>
      <c r="J11804" t="s">
        <v>340</v>
      </c>
      <c r="L11804" t="s">
        <v>1435</v>
      </c>
    </row>
    <row r="11805" spans="1:22" x14ac:dyDescent="0.2">
      <c r="A11805" t="s">
        <v>1439</v>
      </c>
      <c r="B11805">
        <v>2.7893999999999999E-9</v>
      </c>
      <c r="C11805" t="s">
        <v>49</v>
      </c>
      <c r="D11805" t="s">
        <v>15</v>
      </c>
      <c r="F11805" t="s">
        <v>36</v>
      </c>
      <c r="G11805">
        <v>2</v>
      </c>
      <c r="H11805">
        <v>-19.697439318003951</v>
      </c>
      <c r="I11805">
        <v>9.798894162072011E-2</v>
      </c>
      <c r="J11805" t="s">
        <v>340</v>
      </c>
      <c r="L11805" t="s">
        <v>1439</v>
      </c>
    </row>
    <row r="11806" spans="1:22" x14ac:dyDescent="0.2">
      <c r="A11806" t="s">
        <v>1440</v>
      </c>
      <c r="B11806">
        <v>5.6277000000000002E-8</v>
      </c>
      <c r="C11806" t="s">
        <v>49</v>
      </c>
      <c r="D11806" t="s">
        <v>15</v>
      </c>
      <c r="F11806" t="s">
        <v>36</v>
      </c>
      <c r="G11806">
        <v>2</v>
      </c>
      <c r="H11806">
        <v>-16.692979911025031</v>
      </c>
      <c r="I11806">
        <v>9.798894162072011E-2</v>
      </c>
      <c r="J11806" t="s">
        <v>340</v>
      </c>
      <c r="L11806" t="s">
        <v>1440</v>
      </c>
    </row>
    <row r="11807" spans="1:22" x14ac:dyDescent="0.2">
      <c r="A11807" t="s">
        <v>1441</v>
      </c>
      <c r="B11807">
        <v>4.4043E-10</v>
      </c>
      <c r="C11807" t="s">
        <v>35</v>
      </c>
      <c r="D11807" t="s">
        <v>15</v>
      </c>
      <c r="F11807" t="s">
        <v>36</v>
      </c>
      <c r="G11807">
        <v>2</v>
      </c>
      <c r="H11807">
        <v>-21.54326959350907</v>
      </c>
      <c r="I11807">
        <v>9.798894162072011E-2</v>
      </c>
      <c r="J11807" t="s">
        <v>340</v>
      </c>
      <c r="L11807" t="s">
        <v>1441</v>
      </c>
    </row>
    <row r="11808" spans="1:22" x14ac:dyDescent="0.2">
      <c r="A11808" t="s">
        <v>1442</v>
      </c>
      <c r="B11808">
        <v>7.3404E-9</v>
      </c>
      <c r="C11808" t="s">
        <v>35</v>
      </c>
      <c r="D11808" t="s">
        <v>15</v>
      </c>
      <c r="F11808" t="s">
        <v>36</v>
      </c>
      <c r="G11808">
        <v>2</v>
      </c>
      <c r="H11808">
        <v>-18.729872499892029</v>
      </c>
      <c r="I11808">
        <v>9.798894162072011E-2</v>
      </c>
      <c r="J11808" t="s">
        <v>340</v>
      </c>
      <c r="L11808" t="s">
        <v>1442</v>
      </c>
    </row>
    <row r="11809" spans="1:12" x14ac:dyDescent="0.2">
      <c r="A11809" t="s">
        <v>1452</v>
      </c>
      <c r="B11809">
        <v>3.8934000000000002E-10</v>
      </c>
      <c r="C11809" t="s">
        <v>35</v>
      </c>
      <c r="D11809" t="s">
        <v>15</v>
      </c>
      <c r="F11809" t="s">
        <v>36</v>
      </c>
      <c r="G11809">
        <v>2</v>
      </c>
      <c r="H11809">
        <v>-21.666568118067421</v>
      </c>
      <c r="I11809">
        <v>9.798894162072011E-2</v>
      </c>
      <c r="J11809" t="s">
        <v>340</v>
      </c>
      <c r="L11809" t="s">
        <v>1452</v>
      </c>
    </row>
    <row r="11810" spans="1:12" x14ac:dyDescent="0.2">
      <c r="A11810" t="s">
        <v>1453</v>
      </c>
      <c r="B11810">
        <v>4.7130000000000002E-10</v>
      </c>
      <c r="C11810" t="s">
        <v>35</v>
      </c>
      <c r="D11810" t="s">
        <v>15</v>
      </c>
      <c r="F11810" t="s">
        <v>36</v>
      </c>
      <c r="G11810">
        <v>2</v>
      </c>
      <c r="H11810">
        <v>-21.47552628199886</v>
      </c>
      <c r="I11810">
        <v>9.798894162072011E-2</v>
      </c>
      <c r="J11810" t="s">
        <v>340</v>
      </c>
      <c r="L11810" t="s">
        <v>1453</v>
      </c>
    </row>
    <row r="11811" spans="1:12" x14ac:dyDescent="0.2">
      <c r="A11811" t="s">
        <v>1454</v>
      </c>
      <c r="B11811">
        <v>6.1474000000000004E-11</v>
      </c>
      <c r="C11811" t="s">
        <v>35</v>
      </c>
      <c r="D11811" t="s">
        <v>15</v>
      </c>
      <c r="F11811" t="s">
        <v>36</v>
      </c>
      <c r="G11811">
        <v>2</v>
      </c>
      <c r="H11811">
        <v>-23.51240679473371</v>
      </c>
      <c r="I11811">
        <v>9.798894162072011E-2</v>
      </c>
      <c r="J11811" t="s">
        <v>340</v>
      </c>
      <c r="L11811" t="s">
        <v>1454</v>
      </c>
    </row>
    <row r="11812" spans="1:12" x14ac:dyDescent="0.2">
      <c r="A11812" t="s">
        <v>1455</v>
      </c>
      <c r="B11812">
        <v>1.2458999999999999E-8</v>
      </c>
      <c r="C11812" t="s">
        <v>35</v>
      </c>
      <c r="D11812" t="s">
        <v>15</v>
      </c>
      <c r="F11812" t="s">
        <v>36</v>
      </c>
      <c r="G11812">
        <v>2</v>
      </c>
      <c r="H11812">
        <v>-18.20082258362968</v>
      </c>
      <c r="I11812">
        <v>9.798894162072011E-2</v>
      </c>
      <c r="J11812" t="s">
        <v>340</v>
      </c>
      <c r="L11812" t="s">
        <v>1455</v>
      </c>
    </row>
    <row r="11813" spans="1:12" x14ac:dyDescent="0.2">
      <c r="A11813" t="s">
        <v>1456</v>
      </c>
      <c r="B11813">
        <v>6.5981999999999998E-9</v>
      </c>
      <c r="C11813" t="s">
        <v>35</v>
      </c>
      <c r="D11813" t="s">
        <v>15</v>
      </c>
      <c r="F11813" t="s">
        <v>36</v>
      </c>
      <c r="G11813">
        <v>2</v>
      </c>
      <c r="H11813">
        <v>-18.836468952383601</v>
      </c>
      <c r="I11813">
        <v>9.798894162072011E-2</v>
      </c>
      <c r="J11813" t="s">
        <v>340</v>
      </c>
      <c r="L11813" t="s">
        <v>1456</v>
      </c>
    </row>
    <row r="11814" spans="1:12" x14ac:dyDescent="0.2">
      <c r="A11814" t="s">
        <v>1461</v>
      </c>
      <c r="B11814">
        <v>1.0666E-9</v>
      </c>
      <c r="C11814" t="s">
        <v>49</v>
      </c>
      <c r="D11814" t="s">
        <v>15</v>
      </c>
      <c r="F11814" t="s">
        <v>36</v>
      </c>
      <c r="G11814">
        <v>2</v>
      </c>
      <c r="H11814">
        <v>-20.658789817762049</v>
      </c>
      <c r="I11814">
        <v>9.798894162072011E-2</v>
      </c>
      <c r="J11814" t="s">
        <v>340</v>
      </c>
      <c r="L11814" t="s">
        <v>1461</v>
      </c>
    </row>
    <row r="11815" spans="1:12" x14ac:dyDescent="0.2">
      <c r="A11815" t="s">
        <v>1457</v>
      </c>
      <c r="B11815">
        <v>1.7777000000000001E-8</v>
      </c>
      <c r="C11815" t="s">
        <v>49</v>
      </c>
      <c r="D11815" t="s">
        <v>15</v>
      </c>
      <c r="F11815" t="s">
        <v>36</v>
      </c>
      <c r="G11815">
        <v>2</v>
      </c>
      <c r="H11815">
        <v>-17.845360350005858</v>
      </c>
      <c r="I11815">
        <v>9.798894162072011E-2</v>
      </c>
      <c r="J11815" t="s">
        <v>340</v>
      </c>
      <c r="L11815" t="s">
        <v>1457</v>
      </c>
    </row>
    <row r="11816" spans="1:12" x14ac:dyDescent="0.2">
      <c r="A11816" t="s">
        <v>1462</v>
      </c>
      <c r="B11816">
        <v>5.6487000000000004E-10</v>
      </c>
      <c r="C11816" t="s">
        <v>49</v>
      </c>
      <c r="D11816" t="s">
        <v>15</v>
      </c>
      <c r="F11816" t="s">
        <v>36</v>
      </c>
      <c r="G11816">
        <v>2</v>
      </c>
      <c r="H11816">
        <v>-21.294425499752101</v>
      </c>
      <c r="I11816">
        <v>9.798894162072011E-2</v>
      </c>
      <c r="J11816" t="s">
        <v>340</v>
      </c>
      <c r="L11816" t="s">
        <v>1462</v>
      </c>
    </row>
    <row r="11817" spans="1:12" x14ac:dyDescent="0.2">
      <c r="A11817" t="s">
        <v>1458</v>
      </c>
      <c r="B11817">
        <v>9.4146000000000001E-9</v>
      </c>
      <c r="C11817" t="s">
        <v>49</v>
      </c>
      <c r="D11817" t="s">
        <v>15</v>
      </c>
      <c r="F11817" t="s">
        <v>36</v>
      </c>
      <c r="G11817">
        <v>2</v>
      </c>
      <c r="H11817">
        <v>-18.48100416113547</v>
      </c>
      <c r="I11817">
        <v>9.798894162072011E-2</v>
      </c>
      <c r="J11817" t="s">
        <v>340</v>
      </c>
      <c r="L11817" t="s">
        <v>1458</v>
      </c>
    </row>
    <row r="11818" spans="1:12" x14ac:dyDescent="0.2">
      <c r="A11818" t="s">
        <v>341</v>
      </c>
      <c r="B11818">
        <v>2.3616999999999999E-8</v>
      </c>
      <c r="C11818" t="s">
        <v>359</v>
      </c>
      <c r="D11818" t="s">
        <v>15</v>
      </c>
      <c r="F11818" t="s">
        <v>36</v>
      </c>
      <c r="G11818">
        <v>2</v>
      </c>
      <c r="H11818">
        <v>-17.561299045251399</v>
      </c>
      <c r="I11818">
        <v>9.798894162072011E-2</v>
      </c>
      <c r="J11818" t="s">
        <v>340</v>
      </c>
      <c r="L11818" t="s">
        <v>341</v>
      </c>
    </row>
    <row r="11819" spans="1:12" x14ac:dyDescent="0.2">
      <c r="A11819" t="s">
        <v>342</v>
      </c>
      <c r="B11819">
        <v>2.3616999999999999E-8</v>
      </c>
      <c r="C11819" t="s">
        <v>359</v>
      </c>
      <c r="D11819" t="s">
        <v>15</v>
      </c>
      <c r="F11819" t="s">
        <v>36</v>
      </c>
      <c r="G11819">
        <v>2</v>
      </c>
      <c r="H11819">
        <v>-17.561299045251399</v>
      </c>
      <c r="I11819">
        <v>9.798894162072011E-2</v>
      </c>
      <c r="J11819" t="s">
        <v>340</v>
      </c>
      <c r="L11819" t="s">
        <v>342</v>
      </c>
    </row>
    <row r="11820" spans="1:12" x14ac:dyDescent="0.2">
      <c r="A11820" t="s">
        <v>343</v>
      </c>
      <c r="B11820">
        <v>1.2508E-8</v>
      </c>
      <c r="C11820" t="s">
        <v>359</v>
      </c>
      <c r="D11820" t="s">
        <v>15</v>
      </c>
      <c r="F11820" t="s">
        <v>36</v>
      </c>
      <c r="G11820">
        <v>2</v>
      </c>
      <c r="H11820">
        <v>-18.196897397350821</v>
      </c>
      <c r="I11820">
        <v>9.798894162072011E-2</v>
      </c>
      <c r="J11820" t="s">
        <v>340</v>
      </c>
      <c r="L11820" t="s">
        <v>343</v>
      </c>
    </row>
    <row r="11821" spans="1:12" x14ac:dyDescent="0.2">
      <c r="A11821" t="s">
        <v>344</v>
      </c>
      <c r="B11821">
        <v>1.2508E-8</v>
      </c>
      <c r="C11821" t="s">
        <v>359</v>
      </c>
      <c r="D11821" t="s">
        <v>15</v>
      </c>
      <c r="F11821" t="s">
        <v>36</v>
      </c>
      <c r="G11821">
        <v>2</v>
      </c>
      <c r="H11821">
        <v>-18.196897397350821</v>
      </c>
      <c r="I11821">
        <v>9.798894162072011E-2</v>
      </c>
      <c r="J11821" t="s">
        <v>340</v>
      </c>
      <c r="L11821" t="s">
        <v>344</v>
      </c>
    </row>
    <row r="11822" spans="1:12" x14ac:dyDescent="0.2">
      <c r="A11822" t="s">
        <v>345</v>
      </c>
      <c r="B11822">
        <v>2.4797999999999997E-7</v>
      </c>
      <c r="C11822" t="s">
        <v>359</v>
      </c>
      <c r="D11822" t="s">
        <v>15</v>
      </c>
      <c r="F11822" t="s">
        <v>36</v>
      </c>
      <c r="G11822">
        <v>2</v>
      </c>
      <c r="H11822">
        <v>-15.20991773919472</v>
      </c>
      <c r="I11822">
        <v>9.798894162072011E-2</v>
      </c>
      <c r="J11822" t="s">
        <v>340</v>
      </c>
      <c r="L11822" t="s">
        <v>345</v>
      </c>
    </row>
    <row r="11823" spans="1:12" x14ac:dyDescent="0.2">
      <c r="A11823" t="s">
        <v>346</v>
      </c>
      <c r="B11823">
        <v>1.3133E-7</v>
      </c>
      <c r="C11823" t="s">
        <v>359</v>
      </c>
      <c r="D11823" t="s">
        <v>15</v>
      </c>
      <c r="F11823" t="s">
        <v>36</v>
      </c>
      <c r="G11823">
        <v>2</v>
      </c>
      <c r="H11823">
        <v>-15.845552597349339</v>
      </c>
      <c r="I11823">
        <v>9.798894162072011E-2</v>
      </c>
      <c r="J11823" t="s">
        <v>340</v>
      </c>
      <c r="L11823" t="s">
        <v>346</v>
      </c>
    </row>
    <row r="11824" spans="1:12" x14ac:dyDescent="0.2">
      <c r="A11824" t="s">
        <v>347</v>
      </c>
      <c r="B11824">
        <v>4.6489E-8</v>
      </c>
      <c r="C11824" t="s">
        <v>49</v>
      </c>
      <c r="D11824" t="s">
        <v>15</v>
      </c>
      <c r="F11824" t="s">
        <v>36</v>
      </c>
      <c r="G11824">
        <v>2</v>
      </c>
      <c r="H11824">
        <v>-16.884050111477411</v>
      </c>
      <c r="I11824">
        <v>9.798894162072011E-2</v>
      </c>
      <c r="J11824" t="s">
        <v>340</v>
      </c>
      <c r="L11824" t="s">
        <v>347</v>
      </c>
    </row>
    <row r="11825" spans="1:12" x14ac:dyDescent="0.2">
      <c r="A11825" t="s">
        <v>348</v>
      </c>
      <c r="B11825">
        <v>3.3766000000000001E-9</v>
      </c>
      <c r="C11825" t="s">
        <v>49</v>
      </c>
      <c r="D11825" t="s">
        <v>15</v>
      </c>
      <c r="F11825" t="s">
        <v>36</v>
      </c>
      <c r="G11825">
        <v>2</v>
      </c>
      <c r="H11825">
        <v>-19.506396550885459</v>
      </c>
      <c r="I11825">
        <v>9.798894162072011E-2</v>
      </c>
      <c r="J11825" t="s">
        <v>340</v>
      </c>
      <c r="L11825" t="s">
        <v>348</v>
      </c>
    </row>
    <row r="11826" spans="1:12" x14ac:dyDescent="0.2">
      <c r="A11826" t="s">
        <v>349</v>
      </c>
      <c r="B11826">
        <v>1.2213E-8</v>
      </c>
      <c r="C11826" t="s">
        <v>359</v>
      </c>
      <c r="D11826" t="s">
        <v>15</v>
      </c>
      <c r="F11826" t="s">
        <v>36</v>
      </c>
      <c r="G11826">
        <v>2</v>
      </c>
      <c r="H11826">
        <v>-18.220764878757461</v>
      </c>
      <c r="I11826">
        <v>9.798894162072011E-2</v>
      </c>
      <c r="J11826" t="s">
        <v>340</v>
      </c>
      <c r="L11826" t="s">
        <v>349</v>
      </c>
    </row>
    <row r="11827" spans="1:12" x14ac:dyDescent="0.2">
      <c r="A11827" t="s">
        <v>350</v>
      </c>
      <c r="B11827">
        <v>2.0354999999999999E-7</v>
      </c>
      <c r="C11827" t="s">
        <v>359</v>
      </c>
      <c r="D11827" t="s">
        <v>15</v>
      </c>
      <c r="F11827" t="s">
        <v>36</v>
      </c>
      <c r="G11827">
        <v>2</v>
      </c>
      <c r="H11827">
        <v>-15.40735416199742</v>
      </c>
      <c r="I11827">
        <v>9.798894162072011E-2</v>
      </c>
      <c r="J11827" t="s">
        <v>340</v>
      </c>
      <c r="L11827" t="s">
        <v>350</v>
      </c>
    </row>
    <row r="11828" spans="1:12" x14ac:dyDescent="0.2">
      <c r="A11828" t="s">
        <v>351</v>
      </c>
      <c r="B11828">
        <v>6.4681999999999996E-9</v>
      </c>
      <c r="C11828" t="s">
        <v>359</v>
      </c>
      <c r="D11828" t="s">
        <v>15</v>
      </c>
      <c r="F11828" t="s">
        <v>36</v>
      </c>
      <c r="G11828">
        <v>2</v>
      </c>
      <c r="H11828">
        <v>-18.856367974250119</v>
      </c>
      <c r="I11828">
        <v>9.798894162072011E-2</v>
      </c>
      <c r="J11828" t="s">
        <v>340</v>
      </c>
      <c r="L11828" t="s">
        <v>351</v>
      </c>
    </row>
    <row r="11829" spans="1:12" x14ac:dyDescent="0.2">
      <c r="A11829" t="s">
        <v>352</v>
      </c>
      <c r="B11829">
        <v>1.078E-7</v>
      </c>
      <c r="C11829" t="s">
        <v>359</v>
      </c>
      <c r="D11829" t="s">
        <v>15</v>
      </c>
      <c r="F11829" t="s">
        <v>36</v>
      </c>
      <c r="G11829">
        <v>2</v>
      </c>
      <c r="H11829">
        <v>-16.042988178471511</v>
      </c>
      <c r="I11829">
        <v>9.798894162072011E-2</v>
      </c>
      <c r="J11829" t="s">
        <v>340</v>
      </c>
      <c r="L11829" t="s">
        <v>352</v>
      </c>
    </row>
    <row r="11830" spans="1:12" x14ac:dyDescent="0.2">
      <c r="A11830" t="s">
        <v>442</v>
      </c>
      <c r="B11830">
        <v>2.0720999999999999E-3</v>
      </c>
      <c r="C11830" t="s">
        <v>42</v>
      </c>
      <c r="D11830" t="s">
        <v>16</v>
      </c>
      <c r="F11830" t="s">
        <v>36</v>
      </c>
      <c r="G11830">
        <v>2</v>
      </c>
      <c r="H11830">
        <v>-6.1791926932012373</v>
      </c>
      <c r="I11830">
        <v>4.3409845976280087E-2</v>
      </c>
      <c r="J11830" t="s">
        <v>353</v>
      </c>
      <c r="L11830" t="s">
        <v>443</v>
      </c>
    </row>
    <row r="11831" spans="1:12" x14ac:dyDescent="0.2">
      <c r="A11831" t="s">
        <v>354</v>
      </c>
      <c r="B11831">
        <v>-1.8648999999999999E-6</v>
      </c>
      <c r="C11831" t="s">
        <v>49</v>
      </c>
      <c r="D11831" t="s">
        <v>250</v>
      </c>
      <c r="F11831" t="s">
        <v>36</v>
      </c>
      <c r="G11831">
        <v>2</v>
      </c>
      <c r="H11831">
        <v>-13.19230312560901</v>
      </c>
      <c r="I11831">
        <v>4.3409845976280087E-2</v>
      </c>
      <c r="J11831" t="s">
        <v>353</v>
      </c>
      <c r="K11831" t="b">
        <v>1</v>
      </c>
      <c r="L11831" t="s">
        <v>355</v>
      </c>
    </row>
    <row r="11833" spans="1:12" s="2" customFormat="1" x14ac:dyDescent="0.2">
      <c r="A11833" s="2" t="s">
        <v>2</v>
      </c>
      <c r="B11833" s="2" t="s">
        <v>1459</v>
      </c>
    </row>
    <row r="11834" spans="1:12" x14ac:dyDescent="0.2">
      <c r="A11834" t="s">
        <v>4</v>
      </c>
      <c r="B11834" t="s">
        <v>404</v>
      </c>
    </row>
    <row r="11835" spans="1:12" x14ac:dyDescent="0.2">
      <c r="A11835" t="s">
        <v>6</v>
      </c>
      <c r="B11835" t="s">
        <v>1687</v>
      </c>
    </row>
    <row r="11836" spans="1:12" x14ac:dyDescent="0.2">
      <c r="A11836" t="s">
        <v>8</v>
      </c>
      <c r="B11836">
        <v>1</v>
      </c>
    </row>
    <row r="11837" spans="1:12" x14ac:dyDescent="0.2">
      <c r="A11837" t="s">
        <v>9</v>
      </c>
      <c r="B11837" t="s">
        <v>73</v>
      </c>
    </row>
    <row r="11838" spans="1:12" x14ac:dyDescent="0.2">
      <c r="A11838" t="s">
        <v>11</v>
      </c>
      <c r="B11838" t="s">
        <v>12</v>
      </c>
    </row>
    <row r="11839" spans="1:12" x14ac:dyDescent="0.2">
      <c r="A11839" t="s">
        <v>13</v>
      </c>
      <c r="B11839" t="s">
        <v>14</v>
      </c>
    </row>
    <row r="11840" spans="1:12" x14ac:dyDescent="0.2">
      <c r="A11840" t="s">
        <v>15</v>
      </c>
      <c r="B11840" t="s">
        <v>53</v>
      </c>
    </row>
    <row r="11841" spans="1:19" x14ac:dyDescent="0.2">
      <c r="A11841" t="s">
        <v>17</v>
      </c>
    </row>
    <row r="11842" spans="1:19" s="2" customFormat="1" x14ac:dyDescent="0.2">
      <c r="A11842" s="2" t="s">
        <v>18</v>
      </c>
      <c r="B11842" s="2" t="s">
        <v>19</v>
      </c>
      <c r="C11842" s="2" t="s">
        <v>6</v>
      </c>
      <c r="D11842" s="2" t="s">
        <v>15</v>
      </c>
      <c r="E11842" s="2" t="s">
        <v>20</v>
      </c>
      <c r="F11842" s="2" t="s">
        <v>13</v>
      </c>
      <c r="G11842" s="2" t="s">
        <v>21</v>
      </c>
      <c r="H11842" s="2" t="s">
        <v>9</v>
      </c>
      <c r="I11842" s="2" t="s">
        <v>4</v>
      </c>
      <c r="J11842" s="2" t="s">
        <v>1925</v>
      </c>
      <c r="K11842" s="2" t="s">
        <v>1998</v>
      </c>
      <c r="L11842" s="2" t="s">
        <v>2002</v>
      </c>
      <c r="M11842" s="2" t="s">
        <v>2001</v>
      </c>
      <c r="O11842" s="2" t="s">
        <v>2000</v>
      </c>
      <c r="P11842" s="2" t="s">
        <v>2004</v>
      </c>
      <c r="Q11842" s="2" t="s">
        <v>1502</v>
      </c>
      <c r="R11842" s="2" t="s">
        <v>2005</v>
      </c>
      <c r="S11842" s="2" t="s">
        <v>2006</v>
      </c>
    </row>
    <row r="11843" spans="1:19" x14ac:dyDescent="0.2">
      <c r="A11843" t="s">
        <v>335</v>
      </c>
      <c r="B11843">
        <v>3.8502999999999998</v>
      </c>
      <c r="D11843" t="s">
        <v>30</v>
      </c>
      <c r="E11843" t="s">
        <v>336</v>
      </c>
      <c r="F11843" t="s">
        <v>27</v>
      </c>
      <c r="G11843">
        <v>0</v>
      </c>
      <c r="I11843" t="s">
        <v>337</v>
      </c>
    </row>
    <row r="11844" spans="1:19" x14ac:dyDescent="0.2">
      <c r="A11844" t="s">
        <v>29</v>
      </c>
      <c r="B11844">
        <v>0.25026999999999999</v>
      </c>
      <c r="D11844" t="s">
        <v>30</v>
      </c>
      <c r="E11844" t="s">
        <v>31</v>
      </c>
      <c r="F11844" t="s">
        <v>27</v>
      </c>
      <c r="G11844">
        <v>0</v>
      </c>
      <c r="I11844" t="s">
        <v>338</v>
      </c>
    </row>
    <row r="11845" spans="1:19" x14ac:dyDescent="0.2">
      <c r="A11845" t="s">
        <v>1459</v>
      </c>
      <c r="B11845">
        <v>1</v>
      </c>
      <c r="C11845" t="str">
        <f>B11835</f>
        <v>GE</v>
      </c>
      <c r="D11845" t="s">
        <v>53</v>
      </c>
      <c r="E11845" t="s">
        <v>339</v>
      </c>
      <c r="F11845" t="s">
        <v>33</v>
      </c>
      <c r="G11845">
        <v>0</v>
      </c>
      <c r="H11845" t="s">
        <v>73</v>
      </c>
      <c r="J11845">
        <f>VLOOKUP(C11845,'extension - production vol'!$B$6:$D$235,3,0)</f>
        <v>0.83299999999999996</v>
      </c>
    </row>
    <row r="11846" spans="1:19" x14ac:dyDescent="0.2">
      <c r="A11846" t="s">
        <v>1439</v>
      </c>
      <c r="B11846">
        <v>6.4265290829504533E-9</v>
      </c>
      <c r="C11846" t="s">
        <v>49</v>
      </c>
      <c r="D11846" t="s">
        <v>15</v>
      </c>
      <c r="F11846" t="s">
        <v>36</v>
      </c>
      <c r="G11846">
        <v>0</v>
      </c>
      <c r="H11846" t="s">
        <v>1439</v>
      </c>
      <c r="I11846" t="s">
        <v>340</v>
      </c>
    </row>
    <row r="11847" spans="1:19" x14ac:dyDescent="0.2">
      <c r="A11847" t="s">
        <v>1440</v>
      </c>
      <c r="B11847">
        <v>7.9051994914169298E-8</v>
      </c>
      <c r="C11847" t="s">
        <v>49</v>
      </c>
      <c r="D11847" t="s">
        <v>15</v>
      </c>
      <c r="F11847" t="s">
        <v>36</v>
      </c>
      <c r="G11847">
        <v>0</v>
      </c>
      <c r="H11847" t="s">
        <v>1440</v>
      </c>
      <c r="I11847" t="s">
        <v>340</v>
      </c>
    </row>
    <row r="11848" spans="1:19" x14ac:dyDescent="0.2">
      <c r="A11848" t="s">
        <v>1441</v>
      </c>
      <c r="B11848">
        <v>4.3905136743696912E-9</v>
      </c>
      <c r="C11848" t="s">
        <v>35</v>
      </c>
      <c r="D11848" t="s">
        <v>15</v>
      </c>
      <c r="F11848" t="s">
        <v>36</v>
      </c>
      <c r="G11848">
        <v>0</v>
      </c>
      <c r="H11848" t="s">
        <v>1441</v>
      </c>
      <c r="I11848" t="s">
        <v>340</v>
      </c>
    </row>
    <row r="11849" spans="1:19" x14ac:dyDescent="0.2">
      <c r="A11849" t="s">
        <v>1442</v>
      </c>
      <c r="B11849">
        <v>1.0521308675626849E-7</v>
      </c>
      <c r="C11849" t="s">
        <v>35</v>
      </c>
      <c r="D11849" t="s">
        <v>15</v>
      </c>
      <c r="F11849" t="s">
        <v>36</v>
      </c>
      <c r="G11849">
        <v>0</v>
      </c>
      <c r="H11849" t="s">
        <v>1442</v>
      </c>
      <c r="I11849" t="s">
        <v>340</v>
      </c>
    </row>
    <row r="11850" spans="1:19" x14ac:dyDescent="0.2">
      <c r="A11850" t="s">
        <v>341</v>
      </c>
      <c r="B11850">
        <v>2.1036182300075951E-7</v>
      </c>
      <c r="C11850" t="s">
        <v>35</v>
      </c>
      <c r="D11850" t="s">
        <v>15</v>
      </c>
      <c r="F11850" t="s">
        <v>36</v>
      </c>
      <c r="G11850">
        <v>0</v>
      </c>
      <c r="H11850" t="s">
        <v>341</v>
      </c>
      <c r="I11850" t="s">
        <v>340</v>
      </c>
    </row>
    <row r="11851" spans="1:19" x14ac:dyDescent="0.2">
      <c r="A11851" t="s">
        <v>342</v>
      </c>
      <c r="B11851">
        <v>2.1036182300075951E-7</v>
      </c>
      <c r="C11851" t="s">
        <v>35</v>
      </c>
      <c r="D11851" t="s">
        <v>15</v>
      </c>
      <c r="F11851" t="s">
        <v>36</v>
      </c>
      <c r="G11851">
        <v>0</v>
      </c>
      <c r="H11851" t="s">
        <v>342</v>
      </c>
      <c r="I11851" t="s">
        <v>340</v>
      </c>
    </row>
    <row r="11852" spans="1:19" x14ac:dyDescent="0.2">
      <c r="A11852" t="s">
        <v>343</v>
      </c>
      <c r="B11852">
        <v>1.161457169463653E-7</v>
      </c>
      <c r="C11852" t="s">
        <v>35</v>
      </c>
      <c r="D11852" t="s">
        <v>15</v>
      </c>
      <c r="F11852" t="s">
        <v>36</v>
      </c>
      <c r="G11852">
        <v>0</v>
      </c>
      <c r="H11852" t="s">
        <v>343</v>
      </c>
      <c r="I11852" t="s">
        <v>340</v>
      </c>
    </row>
    <row r="11853" spans="1:19" x14ac:dyDescent="0.2">
      <c r="A11853" t="s">
        <v>344</v>
      </c>
      <c r="B11853">
        <v>1.161457169463653E-7</v>
      </c>
      <c r="C11853" t="s">
        <v>35</v>
      </c>
      <c r="D11853" t="s">
        <v>15</v>
      </c>
      <c r="F11853" t="s">
        <v>36</v>
      </c>
      <c r="G11853">
        <v>0</v>
      </c>
      <c r="H11853" t="s">
        <v>344</v>
      </c>
      <c r="I11853" t="s">
        <v>340</v>
      </c>
    </row>
    <row r="11854" spans="1:19" x14ac:dyDescent="0.2">
      <c r="A11854" t="s">
        <v>345</v>
      </c>
      <c r="B11854">
        <v>2.1895696433061281E-6</v>
      </c>
      <c r="C11854" t="s">
        <v>35</v>
      </c>
      <c r="D11854" t="s">
        <v>15</v>
      </c>
      <c r="F11854" t="s">
        <v>36</v>
      </c>
      <c r="G11854">
        <v>0</v>
      </c>
      <c r="H11854" t="s">
        <v>345</v>
      </c>
      <c r="I11854" t="s">
        <v>340</v>
      </c>
    </row>
    <row r="11855" spans="1:19" x14ac:dyDescent="0.2">
      <c r="A11855" t="s">
        <v>346</v>
      </c>
      <c r="B11855">
        <v>1.2113722961667671E-6</v>
      </c>
      <c r="C11855" t="s">
        <v>35</v>
      </c>
      <c r="D11855" t="s">
        <v>15</v>
      </c>
      <c r="F11855" t="s">
        <v>36</v>
      </c>
      <c r="G11855">
        <v>0</v>
      </c>
      <c r="H11855" t="s">
        <v>346</v>
      </c>
      <c r="I11855" t="s">
        <v>340</v>
      </c>
    </row>
    <row r="11856" spans="1:19" x14ac:dyDescent="0.2">
      <c r="A11856" t="s">
        <v>347</v>
      </c>
      <c r="B11856">
        <v>1.5412295411323661E-7</v>
      </c>
      <c r="C11856" t="s">
        <v>49</v>
      </c>
      <c r="D11856" t="s">
        <v>15</v>
      </c>
      <c r="F11856" t="s">
        <v>36</v>
      </c>
      <c r="G11856">
        <v>0</v>
      </c>
      <c r="H11856" t="s">
        <v>347</v>
      </c>
      <c r="I11856" t="s">
        <v>340</v>
      </c>
    </row>
    <row r="11857" spans="1:9" x14ac:dyDescent="0.2">
      <c r="A11857" t="s">
        <v>348</v>
      </c>
      <c r="B11857">
        <v>3.281510868019834E-9</v>
      </c>
      <c r="C11857" t="s">
        <v>49</v>
      </c>
      <c r="D11857" t="s">
        <v>15</v>
      </c>
      <c r="F11857" t="s">
        <v>36</v>
      </c>
      <c r="G11857">
        <v>0</v>
      </c>
      <c r="H11857" t="s">
        <v>348</v>
      </c>
      <c r="I11857" t="s">
        <v>340</v>
      </c>
    </row>
    <row r="11858" spans="1:9" x14ac:dyDescent="0.2">
      <c r="A11858" t="s">
        <v>349</v>
      </c>
      <c r="B11858">
        <v>9.554485716244923E-8</v>
      </c>
      <c r="C11858" t="s">
        <v>35</v>
      </c>
      <c r="D11858" t="s">
        <v>15</v>
      </c>
      <c r="F11858" t="s">
        <v>36</v>
      </c>
      <c r="G11858">
        <v>0</v>
      </c>
      <c r="H11858" t="s">
        <v>349</v>
      </c>
      <c r="I11858" t="s">
        <v>340</v>
      </c>
    </row>
    <row r="11859" spans="1:9" x14ac:dyDescent="0.2">
      <c r="A11859" t="s">
        <v>350</v>
      </c>
      <c r="B11859">
        <v>2.2976263270017552E-6</v>
      </c>
      <c r="C11859" t="s">
        <v>35</v>
      </c>
      <c r="D11859" t="s">
        <v>15</v>
      </c>
      <c r="F11859" t="s">
        <v>36</v>
      </c>
      <c r="G11859">
        <v>0</v>
      </c>
      <c r="H11859" t="s">
        <v>350</v>
      </c>
      <c r="I11859" t="s">
        <v>340</v>
      </c>
    </row>
    <row r="11860" spans="1:9" x14ac:dyDescent="0.2">
      <c r="A11860" t="s">
        <v>351</v>
      </c>
      <c r="B11860">
        <v>5.3061518888431617E-8</v>
      </c>
      <c r="C11860" t="s">
        <v>35</v>
      </c>
      <c r="D11860" t="s">
        <v>15</v>
      </c>
      <c r="F11860" t="s">
        <v>36</v>
      </c>
      <c r="G11860">
        <v>0</v>
      </c>
      <c r="H11860" t="s">
        <v>351</v>
      </c>
      <c r="I11860" t="s">
        <v>340</v>
      </c>
    </row>
    <row r="11861" spans="1:9" x14ac:dyDescent="0.2">
      <c r="A11861" t="s">
        <v>352</v>
      </c>
      <c r="B11861">
        <v>1.2739314288326559E-6</v>
      </c>
      <c r="C11861" t="s">
        <v>35</v>
      </c>
      <c r="D11861" t="s">
        <v>15</v>
      </c>
      <c r="F11861" t="s">
        <v>36</v>
      </c>
      <c r="G11861">
        <v>0</v>
      </c>
      <c r="H11861" t="s">
        <v>352</v>
      </c>
      <c r="I11861" t="s">
        <v>340</v>
      </c>
    </row>
    <row r="11862" spans="1:9" x14ac:dyDescent="0.2">
      <c r="A11862" t="s">
        <v>442</v>
      </c>
      <c r="B11862">
        <v>3.7025999999999999E-3</v>
      </c>
      <c r="C11862" t="s">
        <v>42</v>
      </c>
      <c r="D11862" t="s">
        <v>16</v>
      </c>
      <c r="F11862" t="s">
        <v>36</v>
      </c>
      <c r="G11862">
        <v>0</v>
      </c>
      <c r="H11862" t="s">
        <v>443</v>
      </c>
      <c r="I11862" t="s">
        <v>353</v>
      </c>
    </row>
    <row r="11863" spans="1:9" x14ac:dyDescent="0.2">
      <c r="A11863" t="s">
        <v>354</v>
      </c>
      <c r="B11863">
        <v>-3.3322999999999998E-6</v>
      </c>
      <c r="C11863" t="s">
        <v>49</v>
      </c>
      <c r="D11863" t="s">
        <v>250</v>
      </c>
      <c r="F11863" t="s">
        <v>36</v>
      </c>
      <c r="G11863">
        <v>0</v>
      </c>
      <c r="H11863" t="s">
        <v>355</v>
      </c>
      <c r="I11863" t="s">
        <v>353</v>
      </c>
    </row>
    <row r="11865" spans="1:9" s="2" customFormat="1" x14ac:dyDescent="0.2">
      <c r="A11865" s="2" t="s">
        <v>2</v>
      </c>
      <c r="B11865" s="2" t="s">
        <v>1460</v>
      </c>
    </row>
    <row r="11866" spans="1:9" x14ac:dyDescent="0.2">
      <c r="A11866" t="s">
        <v>4</v>
      </c>
      <c r="B11866" t="s">
        <v>404</v>
      </c>
    </row>
    <row r="11867" spans="1:9" x14ac:dyDescent="0.2">
      <c r="A11867" t="s">
        <v>6</v>
      </c>
      <c r="B11867" t="s">
        <v>1866</v>
      </c>
    </row>
    <row r="11868" spans="1:9" x14ac:dyDescent="0.2">
      <c r="A11868" t="s">
        <v>8</v>
      </c>
      <c r="B11868">
        <v>1</v>
      </c>
    </row>
    <row r="11869" spans="1:9" x14ac:dyDescent="0.2">
      <c r="A11869" t="s">
        <v>9</v>
      </c>
      <c r="B11869" t="s">
        <v>73</v>
      </c>
    </row>
    <row r="11870" spans="1:9" x14ac:dyDescent="0.2">
      <c r="A11870" t="s">
        <v>11</v>
      </c>
      <c r="B11870" t="s">
        <v>12</v>
      </c>
    </row>
    <row r="11871" spans="1:9" x14ac:dyDescent="0.2">
      <c r="A11871" t="s">
        <v>13</v>
      </c>
      <c r="B11871" t="s">
        <v>14</v>
      </c>
    </row>
    <row r="11872" spans="1:9" x14ac:dyDescent="0.2">
      <c r="A11872" t="s">
        <v>15</v>
      </c>
      <c r="B11872" t="s">
        <v>53</v>
      </c>
    </row>
    <row r="11873" spans="1:19" x14ac:dyDescent="0.2">
      <c r="A11873" t="s">
        <v>17</v>
      </c>
    </row>
    <row r="11874" spans="1:19" s="2" customFormat="1" x14ac:dyDescent="0.2">
      <c r="A11874" s="2" t="s">
        <v>18</v>
      </c>
      <c r="B11874" s="2" t="s">
        <v>19</v>
      </c>
      <c r="C11874" s="2" t="s">
        <v>6</v>
      </c>
      <c r="D11874" s="2" t="s">
        <v>15</v>
      </c>
      <c r="E11874" s="2" t="s">
        <v>20</v>
      </c>
      <c r="F11874" s="2" t="s">
        <v>13</v>
      </c>
      <c r="G11874" s="2" t="s">
        <v>21</v>
      </c>
      <c r="H11874" s="2" t="s">
        <v>9</v>
      </c>
      <c r="I11874" s="2" t="s">
        <v>4</v>
      </c>
      <c r="J11874" s="2" t="s">
        <v>1925</v>
      </c>
      <c r="K11874" s="2" t="s">
        <v>1998</v>
      </c>
      <c r="L11874" s="2" t="s">
        <v>2002</v>
      </c>
      <c r="M11874" s="2" t="s">
        <v>2001</v>
      </c>
      <c r="O11874" s="2" t="s">
        <v>2000</v>
      </c>
      <c r="P11874" s="2" t="s">
        <v>2004</v>
      </c>
      <c r="Q11874" s="2" t="s">
        <v>1502</v>
      </c>
      <c r="R11874" s="2" t="s">
        <v>2005</v>
      </c>
      <c r="S11874" s="2" t="s">
        <v>2006</v>
      </c>
    </row>
    <row r="11875" spans="1:19" x14ac:dyDescent="0.2">
      <c r="A11875" t="s">
        <v>335</v>
      </c>
      <c r="B11875">
        <v>3.8502999999999998</v>
      </c>
      <c r="D11875" t="s">
        <v>30</v>
      </c>
      <c r="E11875" t="s">
        <v>336</v>
      </c>
      <c r="F11875" t="s">
        <v>27</v>
      </c>
      <c r="G11875">
        <v>0</v>
      </c>
      <c r="I11875" t="s">
        <v>337</v>
      </c>
    </row>
    <row r="11876" spans="1:19" x14ac:dyDescent="0.2">
      <c r="A11876" t="s">
        <v>29</v>
      </c>
      <c r="B11876">
        <v>0.25026999999999999</v>
      </c>
      <c r="D11876" t="s">
        <v>30</v>
      </c>
      <c r="E11876" t="s">
        <v>31</v>
      </c>
      <c r="F11876" t="s">
        <v>27</v>
      </c>
      <c r="G11876">
        <v>0</v>
      </c>
      <c r="I11876" t="s">
        <v>338</v>
      </c>
    </row>
    <row r="11877" spans="1:19" x14ac:dyDescent="0.2">
      <c r="A11877" t="s">
        <v>1460</v>
      </c>
      <c r="B11877">
        <v>1</v>
      </c>
      <c r="C11877" t="str">
        <f>B11867</f>
        <v>SB</v>
      </c>
      <c r="D11877" t="s">
        <v>53</v>
      </c>
      <c r="E11877" t="s">
        <v>339</v>
      </c>
      <c r="F11877" t="s">
        <v>33</v>
      </c>
      <c r="G11877">
        <v>0</v>
      </c>
      <c r="H11877" t="s">
        <v>73</v>
      </c>
      <c r="J11877">
        <f>VLOOKUP(C11877,'extension - production vol'!$B$6:$D$235,3,0)</f>
        <v>4.1260000000000003</v>
      </c>
    </row>
    <row r="11878" spans="1:19" x14ac:dyDescent="0.2">
      <c r="A11878" t="s">
        <v>1434</v>
      </c>
      <c r="B11878">
        <v>3.3521534714391271E-8</v>
      </c>
      <c r="C11878" t="s">
        <v>49</v>
      </c>
      <c r="D11878" t="s">
        <v>15</v>
      </c>
      <c r="F11878" t="s">
        <v>36</v>
      </c>
      <c r="G11878">
        <v>0</v>
      </c>
      <c r="H11878" t="s">
        <v>1434</v>
      </c>
      <c r="I11878" t="s">
        <v>340</v>
      </c>
    </row>
    <row r="11879" spans="1:19" x14ac:dyDescent="0.2">
      <c r="A11879" t="s">
        <v>1435</v>
      </c>
      <c r="B11879">
        <v>1.7708617649119798E-8</v>
      </c>
      <c r="C11879" t="s">
        <v>49</v>
      </c>
      <c r="D11879" t="s">
        <v>15</v>
      </c>
      <c r="F11879" t="s">
        <v>36</v>
      </c>
      <c r="G11879">
        <v>0</v>
      </c>
      <c r="H11879" t="s">
        <v>1435</v>
      </c>
      <c r="I11879" t="s">
        <v>340</v>
      </c>
    </row>
    <row r="11880" spans="1:19" x14ac:dyDescent="0.2">
      <c r="A11880" t="s">
        <v>1452</v>
      </c>
      <c r="B11880">
        <v>3.0570455872195341E-10</v>
      </c>
      <c r="C11880" t="s">
        <v>35</v>
      </c>
      <c r="D11880" t="s">
        <v>15</v>
      </c>
      <c r="F11880" t="s">
        <v>36</v>
      </c>
      <c r="G11880">
        <v>0</v>
      </c>
      <c r="H11880" t="s">
        <v>1452</v>
      </c>
      <c r="I11880" t="s">
        <v>340</v>
      </c>
    </row>
    <row r="11881" spans="1:19" x14ac:dyDescent="0.2">
      <c r="A11881" t="s">
        <v>1453</v>
      </c>
      <c r="B11881">
        <v>3.7018911407736551E-10</v>
      </c>
      <c r="C11881" t="s">
        <v>35</v>
      </c>
      <c r="D11881" t="s">
        <v>15</v>
      </c>
      <c r="F11881" t="s">
        <v>36</v>
      </c>
      <c r="G11881">
        <v>0</v>
      </c>
      <c r="H11881" t="s">
        <v>1453</v>
      </c>
      <c r="I11881" t="s">
        <v>340</v>
      </c>
    </row>
    <row r="11882" spans="1:19" x14ac:dyDescent="0.2">
      <c r="A11882" t="s">
        <v>1454</v>
      </c>
      <c r="B11882">
        <v>4.824400067330827E-11</v>
      </c>
      <c r="C11882" t="s">
        <v>35</v>
      </c>
      <c r="D11882" t="s">
        <v>15</v>
      </c>
      <c r="F11882" t="s">
        <v>36</v>
      </c>
      <c r="G11882">
        <v>0</v>
      </c>
      <c r="H11882" t="s">
        <v>1454</v>
      </c>
      <c r="I11882" t="s">
        <v>340</v>
      </c>
    </row>
    <row r="11883" spans="1:19" x14ac:dyDescent="0.2">
      <c r="A11883" t="s">
        <v>1455</v>
      </c>
      <c r="B11883">
        <v>9.7920991465625702E-9</v>
      </c>
      <c r="C11883" t="s">
        <v>35</v>
      </c>
      <c r="D11883" t="s">
        <v>15</v>
      </c>
      <c r="F11883" t="s">
        <v>36</v>
      </c>
      <c r="G11883">
        <v>0</v>
      </c>
      <c r="H11883" t="s">
        <v>1455</v>
      </c>
      <c r="I11883" t="s">
        <v>340</v>
      </c>
    </row>
    <row r="11884" spans="1:19" x14ac:dyDescent="0.2">
      <c r="A11884" t="s">
        <v>1456</v>
      </c>
      <c r="B11884">
        <v>5.1826475970831156E-9</v>
      </c>
      <c r="C11884" t="s">
        <v>35</v>
      </c>
      <c r="D11884" t="s">
        <v>15</v>
      </c>
      <c r="F11884" t="s">
        <v>36</v>
      </c>
      <c r="G11884">
        <v>0</v>
      </c>
      <c r="H11884" t="s">
        <v>1456</v>
      </c>
      <c r="I11884" t="s">
        <v>340</v>
      </c>
    </row>
    <row r="11885" spans="1:19" x14ac:dyDescent="0.2">
      <c r="A11885" t="s">
        <v>1461</v>
      </c>
      <c r="B11885">
        <v>5.3404337904433668E-9</v>
      </c>
      <c r="C11885" t="s">
        <v>49</v>
      </c>
      <c r="D11885" t="s">
        <v>15</v>
      </c>
      <c r="F11885" t="s">
        <v>36</v>
      </c>
      <c r="G11885">
        <v>0</v>
      </c>
      <c r="H11885" t="s">
        <v>1461</v>
      </c>
      <c r="I11885" t="s">
        <v>340</v>
      </c>
    </row>
    <row r="11886" spans="1:19" x14ac:dyDescent="0.2">
      <c r="A11886" t="s">
        <v>1457</v>
      </c>
      <c r="B11886">
        <v>6.2434324500307844E-8</v>
      </c>
      <c r="C11886" t="s">
        <v>49</v>
      </c>
      <c r="D11886" t="s">
        <v>15</v>
      </c>
      <c r="F11886" t="s">
        <v>36</v>
      </c>
      <c r="G11886">
        <v>0</v>
      </c>
      <c r="H11886" t="s">
        <v>1457</v>
      </c>
      <c r="I11886" t="s">
        <v>340</v>
      </c>
    </row>
    <row r="11887" spans="1:19" x14ac:dyDescent="0.2">
      <c r="A11887" t="s">
        <v>1462</v>
      </c>
      <c r="B11887">
        <v>1.9816111689228142E-9</v>
      </c>
      <c r="C11887" t="s">
        <v>49</v>
      </c>
      <c r="D11887" t="s">
        <v>15</v>
      </c>
      <c r="F11887" t="s">
        <v>36</v>
      </c>
      <c r="G11887">
        <v>0</v>
      </c>
      <c r="H11887" t="s">
        <v>1462</v>
      </c>
      <c r="I11887" t="s">
        <v>340</v>
      </c>
    </row>
    <row r="11888" spans="1:19" x14ac:dyDescent="0.2">
      <c r="A11888" t="s">
        <v>1458</v>
      </c>
      <c r="B11888">
        <v>3.3001000093019847E-8</v>
      </c>
      <c r="C11888" t="s">
        <v>49</v>
      </c>
      <c r="D11888" t="s">
        <v>15</v>
      </c>
      <c r="F11888" t="s">
        <v>36</v>
      </c>
      <c r="G11888">
        <v>0</v>
      </c>
      <c r="H11888" t="s">
        <v>1458</v>
      </c>
      <c r="I11888" t="s">
        <v>340</v>
      </c>
    </row>
    <row r="11889" spans="1:22" x14ac:dyDescent="0.2">
      <c r="A11889" t="s">
        <v>442</v>
      </c>
      <c r="B11889">
        <v>3.7025999999999999E-3</v>
      </c>
      <c r="C11889" t="s">
        <v>42</v>
      </c>
      <c r="D11889" t="s">
        <v>16</v>
      </c>
      <c r="F11889" t="s">
        <v>36</v>
      </c>
      <c r="G11889">
        <v>0</v>
      </c>
      <c r="H11889" t="s">
        <v>443</v>
      </c>
      <c r="I11889" t="s">
        <v>353</v>
      </c>
    </row>
    <row r="11890" spans="1:22" x14ac:dyDescent="0.2">
      <c r="A11890" t="s">
        <v>354</v>
      </c>
      <c r="B11890">
        <v>-3.3322999999999998E-6</v>
      </c>
      <c r="C11890" t="s">
        <v>49</v>
      </c>
      <c r="D11890" t="s">
        <v>250</v>
      </c>
      <c r="F11890" t="s">
        <v>36</v>
      </c>
      <c r="G11890">
        <v>0</v>
      </c>
      <c r="H11890" t="s">
        <v>355</v>
      </c>
      <c r="I11890" t="s">
        <v>353</v>
      </c>
    </row>
    <row r="11892" spans="1:22" s="2" customFormat="1" x14ac:dyDescent="0.2">
      <c r="A11892" s="2" t="s">
        <v>2</v>
      </c>
      <c r="B11892" s="2" t="s">
        <v>332</v>
      </c>
    </row>
    <row r="11893" spans="1:22" x14ac:dyDescent="0.2">
      <c r="A11893" t="s">
        <v>4</v>
      </c>
      <c r="B11893" t="s">
        <v>356</v>
      </c>
    </row>
    <row r="11894" spans="1:22" x14ac:dyDescent="0.2">
      <c r="A11894" t="s">
        <v>6</v>
      </c>
      <c r="B11894" t="s">
        <v>1866</v>
      </c>
    </row>
    <row r="11895" spans="1:22" x14ac:dyDescent="0.2">
      <c r="A11895" t="s">
        <v>8</v>
      </c>
      <c r="B11895">
        <v>1</v>
      </c>
    </row>
    <row r="11896" spans="1:22" x14ac:dyDescent="0.2">
      <c r="A11896" t="s">
        <v>9</v>
      </c>
      <c r="B11896" t="s">
        <v>73</v>
      </c>
    </row>
    <row r="11897" spans="1:22" x14ac:dyDescent="0.2">
      <c r="A11897" t="s">
        <v>11</v>
      </c>
      <c r="B11897" t="s">
        <v>12</v>
      </c>
    </row>
    <row r="11898" spans="1:22" x14ac:dyDescent="0.2">
      <c r="A11898" t="s">
        <v>13</v>
      </c>
      <c r="B11898" t="s">
        <v>14</v>
      </c>
    </row>
    <row r="11899" spans="1:22" x14ac:dyDescent="0.2">
      <c r="A11899" t="s">
        <v>15</v>
      </c>
      <c r="B11899" t="s">
        <v>53</v>
      </c>
    </row>
    <row r="11900" spans="1:22" x14ac:dyDescent="0.2">
      <c r="A11900" t="s">
        <v>17</v>
      </c>
    </row>
    <row r="11901" spans="1:22" s="2" customFormat="1" x14ac:dyDescent="0.2">
      <c r="A11901" s="2" t="s">
        <v>18</v>
      </c>
      <c r="B11901" s="2" t="s">
        <v>19</v>
      </c>
      <c r="C11901" s="2" t="s">
        <v>6</v>
      </c>
      <c r="D11901" s="2" t="s">
        <v>15</v>
      </c>
      <c r="E11901" s="2" t="s">
        <v>20</v>
      </c>
      <c r="F11901" s="2" t="s">
        <v>13</v>
      </c>
      <c r="G11901" s="2" t="s">
        <v>21</v>
      </c>
      <c r="H11901" s="2" t="s">
        <v>22</v>
      </c>
      <c r="I11901" s="2" t="s">
        <v>23</v>
      </c>
      <c r="J11901" s="2" t="s">
        <v>4</v>
      </c>
      <c r="K11901" s="2" t="s">
        <v>24</v>
      </c>
      <c r="L11901" s="2" t="s">
        <v>9</v>
      </c>
      <c r="M11901" s="2" t="s">
        <v>1998</v>
      </c>
      <c r="O11901" s="2" t="s">
        <v>2002</v>
      </c>
      <c r="P11901" s="2" t="s">
        <v>2003</v>
      </c>
      <c r="Q11901" s="2" t="s">
        <v>2001</v>
      </c>
      <c r="R11901" s="2" t="s">
        <v>2000</v>
      </c>
      <c r="S11901" s="2" t="s">
        <v>2004</v>
      </c>
      <c r="T11901" s="2" t="s">
        <v>1502</v>
      </c>
      <c r="U11901" s="2" t="s">
        <v>2005</v>
      </c>
      <c r="V11901" s="2" t="s">
        <v>2006</v>
      </c>
    </row>
    <row r="11902" spans="1:22" x14ac:dyDescent="0.2">
      <c r="A11902" t="s">
        <v>335</v>
      </c>
      <c r="B11902">
        <v>3.8502999999999998</v>
      </c>
      <c r="D11902" t="s">
        <v>30</v>
      </c>
      <c r="E11902" t="s">
        <v>336</v>
      </c>
      <c r="F11902" t="s">
        <v>27</v>
      </c>
      <c r="G11902">
        <v>2</v>
      </c>
      <c r="H11902">
        <v>1.348151067341848</v>
      </c>
      <c r="I11902">
        <v>4.3409845976280087E-2</v>
      </c>
      <c r="J11902" t="s">
        <v>337</v>
      </c>
    </row>
    <row r="11903" spans="1:22" x14ac:dyDescent="0.2">
      <c r="A11903" t="s">
        <v>29</v>
      </c>
      <c r="B11903">
        <v>0.25026999999999999</v>
      </c>
      <c r="D11903" t="s">
        <v>30</v>
      </c>
      <c r="E11903" t="s">
        <v>31</v>
      </c>
      <c r="F11903" t="s">
        <v>27</v>
      </c>
      <c r="G11903">
        <v>2</v>
      </c>
      <c r="H11903">
        <v>-1.385214943900327</v>
      </c>
      <c r="I11903">
        <v>2.439508208471609E-2</v>
      </c>
      <c r="J11903" t="s">
        <v>358</v>
      </c>
    </row>
    <row r="11904" spans="1:22" x14ac:dyDescent="0.2">
      <c r="A11904" t="s">
        <v>332</v>
      </c>
      <c r="B11904">
        <v>1</v>
      </c>
      <c r="C11904" t="str">
        <f>B11894</f>
        <v>SB</v>
      </c>
      <c r="D11904" t="s">
        <v>53</v>
      </c>
      <c r="E11904" t="s">
        <v>339</v>
      </c>
      <c r="F11904" t="s">
        <v>33</v>
      </c>
      <c r="G11904">
        <v>0</v>
      </c>
      <c r="H11904">
        <v>1</v>
      </c>
      <c r="L11904" t="s">
        <v>73</v>
      </c>
      <c r="M11904">
        <f>VLOOKUP(C11904,'extension - production vol'!$B$6:$D$235,3,0)</f>
        <v>4.1260000000000003</v>
      </c>
    </row>
    <row r="11905" spans="1:12" x14ac:dyDescent="0.2">
      <c r="A11905" t="s">
        <v>1434</v>
      </c>
      <c r="B11905">
        <v>9.5377999999999999E-9</v>
      </c>
      <c r="C11905" t="s">
        <v>49</v>
      </c>
      <c r="D11905" t="s">
        <v>15</v>
      </c>
      <c r="F11905" t="s">
        <v>36</v>
      </c>
      <c r="G11905">
        <v>2</v>
      </c>
      <c r="H11905">
        <v>-18.46800298604678</v>
      </c>
      <c r="I11905">
        <v>9.798894162072011E-2</v>
      </c>
      <c r="J11905" t="s">
        <v>340</v>
      </c>
      <c r="L11905" t="s">
        <v>1434</v>
      </c>
    </row>
    <row r="11906" spans="1:12" x14ac:dyDescent="0.2">
      <c r="A11906" t="s">
        <v>1435</v>
      </c>
      <c r="B11906">
        <v>5.0512999999999997E-9</v>
      </c>
      <c r="C11906" t="s">
        <v>49</v>
      </c>
      <c r="D11906" t="s">
        <v>15</v>
      </c>
      <c r="F11906" t="s">
        <v>36</v>
      </c>
      <c r="G11906">
        <v>2</v>
      </c>
      <c r="H11906">
        <v>-19.10362020104489</v>
      </c>
      <c r="I11906">
        <v>9.798894162072011E-2</v>
      </c>
      <c r="J11906" t="s">
        <v>340</v>
      </c>
      <c r="L11906" t="s">
        <v>1435</v>
      </c>
    </row>
    <row r="11907" spans="1:12" x14ac:dyDescent="0.2">
      <c r="A11907" t="s">
        <v>1439</v>
      </c>
      <c r="B11907">
        <v>2.7893999999999999E-9</v>
      </c>
      <c r="C11907" t="s">
        <v>49</v>
      </c>
      <c r="D11907" t="s">
        <v>15</v>
      </c>
      <c r="F11907" t="s">
        <v>36</v>
      </c>
      <c r="G11907">
        <v>2</v>
      </c>
      <c r="H11907">
        <v>-19.697439318003951</v>
      </c>
      <c r="I11907">
        <v>9.798894162072011E-2</v>
      </c>
      <c r="J11907" t="s">
        <v>340</v>
      </c>
      <c r="L11907" t="s">
        <v>1439</v>
      </c>
    </row>
    <row r="11908" spans="1:12" x14ac:dyDescent="0.2">
      <c r="A11908" t="s">
        <v>1440</v>
      </c>
      <c r="B11908">
        <v>5.6277000000000002E-8</v>
      </c>
      <c r="C11908" t="s">
        <v>49</v>
      </c>
      <c r="D11908" t="s">
        <v>15</v>
      </c>
      <c r="F11908" t="s">
        <v>36</v>
      </c>
      <c r="G11908">
        <v>2</v>
      </c>
      <c r="H11908">
        <v>-16.692979911025031</v>
      </c>
      <c r="I11908">
        <v>9.798894162072011E-2</v>
      </c>
      <c r="J11908" t="s">
        <v>340</v>
      </c>
      <c r="L11908" t="s">
        <v>1440</v>
      </c>
    </row>
    <row r="11909" spans="1:12" x14ac:dyDescent="0.2">
      <c r="A11909" t="s">
        <v>1441</v>
      </c>
      <c r="B11909">
        <v>4.4043E-10</v>
      </c>
      <c r="C11909" t="s">
        <v>35</v>
      </c>
      <c r="D11909" t="s">
        <v>15</v>
      </c>
      <c r="F11909" t="s">
        <v>36</v>
      </c>
      <c r="G11909">
        <v>2</v>
      </c>
      <c r="H11909">
        <v>-21.54326959350907</v>
      </c>
      <c r="I11909">
        <v>9.798894162072011E-2</v>
      </c>
      <c r="J11909" t="s">
        <v>340</v>
      </c>
      <c r="L11909" t="s">
        <v>1441</v>
      </c>
    </row>
    <row r="11910" spans="1:12" x14ac:dyDescent="0.2">
      <c r="A11910" t="s">
        <v>1442</v>
      </c>
      <c r="B11910">
        <v>7.3404E-9</v>
      </c>
      <c r="C11910" t="s">
        <v>35</v>
      </c>
      <c r="D11910" t="s">
        <v>15</v>
      </c>
      <c r="F11910" t="s">
        <v>36</v>
      </c>
      <c r="G11910">
        <v>2</v>
      </c>
      <c r="H11910">
        <v>-18.729872499892029</v>
      </c>
      <c r="I11910">
        <v>9.798894162072011E-2</v>
      </c>
      <c r="J11910" t="s">
        <v>340</v>
      </c>
      <c r="L11910" t="s">
        <v>1442</v>
      </c>
    </row>
    <row r="11911" spans="1:12" x14ac:dyDescent="0.2">
      <c r="A11911" t="s">
        <v>1452</v>
      </c>
      <c r="B11911">
        <v>3.8934000000000002E-10</v>
      </c>
      <c r="C11911" t="s">
        <v>35</v>
      </c>
      <c r="D11911" t="s">
        <v>15</v>
      </c>
      <c r="F11911" t="s">
        <v>36</v>
      </c>
      <c r="G11911">
        <v>2</v>
      </c>
      <c r="H11911">
        <v>-21.666568118067421</v>
      </c>
      <c r="I11911">
        <v>9.798894162072011E-2</v>
      </c>
      <c r="J11911" t="s">
        <v>340</v>
      </c>
      <c r="L11911" t="s">
        <v>1452</v>
      </c>
    </row>
    <row r="11912" spans="1:12" x14ac:dyDescent="0.2">
      <c r="A11912" t="s">
        <v>1453</v>
      </c>
      <c r="B11912">
        <v>4.7130000000000002E-10</v>
      </c>
      <c r="C11912" t="s">
        <v>35</v>
      </c>
      <c r="D11912" t="s">
        <v>15</v>
      </c>
      <c r="F11912" t="s">
        <v>36</v>
      </c>
      <c r="G11912">
        <v>2</v>
      </c>
      <c r="H11912">
        <v>-21.47552628199886</v>
      </c>
      <c r="I11912">
        <v>9.798894162072011E-2</v>
      </c>
      <c r="J11912" t="s">
        <v>340</v>
      </c>
      <c r="L11912" t="s">
        <v>1453</v>
      </c>
    </row>
    <row r="11913" spans="1:12" x14ac:dyDescent="0.2">
      <c r="A11913" t="s">
        <v>1454</v>
      </c>
      <c r="B11913">
        <v>6.1474000000000004E-11</v>
      </c>
      <c r="C11913" t="s">
        <v>35</v>
      </c>
      <c r="D11913" t="s">
        <v>15</v>
      </c>
      <c r="F11913" t="s">
        <v>36</v>
      </c>
      <c r="G11913">
        <v>2</v>
      </c>
      <c r="H11913">
        <v>-23.51240679473371</v>
      </c>
      <c r="I11913">
        <v>9.798894162072011E-2</v>
      </c>
      <c r="J11913" t="s">
        <v>340</v>
      </c>
      <c r="L11913" t="s">
        <v>1454</v>
      </c>
    </row>
    <row r="11914" spans="1:12" x14ac:dyDescent="0.2">
      <c r="A11914" t="s">
        <v>1455</v>
      </c>
      <c r="B11914">
        <v>1.2458999999999999E-8</v>
      </c>
      <c r="C11914" t="s">
        <v>35</v>
      </c>
      <c r="D11914" t="s">
        <v>15</v>
      </c>
      <c r="F11914" t="s">
        <v>36</v>
      </c>
      <c r="G11914">
        <v>2</v>
      </c>
      <c r="H11914">
        <v>-18.20082258362968</v>
      </c>
      <c r="I11914">
        <v>9.798894162072011E-2</v>
      </c>
      <c r="J11914" t="s">
        <v>340</v>
      </c>
      <c r="L11914" t="s">
        <v>1455</v>
      </c>
    </row>
    <row r="11915" spans="1:12" x14ac:dyDescent="0.2">
      <c r="A11915" t="s">
        <v>1456</v>
      </c>
      <c r="B11915">
        <v>6.5981999999999998E-9</v>
      </c>
      <c r="C11915" t="s">
        <v>35</v>
      </c>
      <c r="D11915" t="s">
        <v>15</v>
      </c>
      <c r="F11915" t="s">
        <v>36</v>
      </c>
      <c r="G11915">
        <v>2</v>
      </c>
      <c r="H11915">
        <v>-18.836468952383601</v>
      </c>
      <c r="I11915">
        <v>9.798894162072011E-2</v>
      </c>
      <c r="J11915" t="s">
        <v>340</v>
      </c>
      <c r="L11915" t="s">
        <v>1456</v>
      </c>
    </row>
    <row r="11916" spans="1:12" x14ac:dyDescent="0.2">
      <c r="A11916" t="s">
        <v>1461</v>
      </c>
      <c r="B11916">
        <v>1.0666E-9</v>
      </c>
      <c r="C11916" t="s">
        <v>49</v>
      </c>
      <c r="D11916" t="s">
        <v>15</v>
      </c>
      <c r="F11916" t="s">
        <v>36</v>
      </c>
      <c r="G11916">
        <v>2</v>
      </c>
      <c r="H11916">
        <v>-20.658789817762049</v>
      </c>
      <c r="I11916">
        <v>9.798894162072011E-2</v>
      </c>
      <c r="J11916" t="s">
        <v>340</v>
      </c>
      <c r="L11916" t="s">
        <v>1461</v>
      </c>
    </row>
    <row r="11917" spans="1:12" x14ac:dyDescent="0.2">
      <c r="A11917" t="s">
        <v>1457</v>
      </c>
      <c r="B11917">
        <v>1.7777000000000001E-8</v>
      </c>
      <c r="C11917" t="s">
        <v>49</v>
      </c>
      <c r="D11917" t="s">
        <v>15</v>
      </c>
      <c r="F11917" t="s">
        <v>36</v>
      </c>
      <c r="G11917">
        <v>2</v>
      </c>
      <c r="H11917">
        <v>-17.845360350005858</v>
      </c>
      <c r="I11917">
        <v>9.798894162072011E-2</v>
      </c>
      <c r="J11917" t="s">
        <v>340</v>
      </c>
      <c r="L11917" t="s">
        <v>1457</v>
      </c>
    </row>
    <row r="11918" spans="1:12" x14ac:dyDescent="0.2">
      <c r="A11918" t="s">
        <v>1462</v>
      </c>
      <c r="B11918">
        <v>5.6487000000000004E-10</v>
      </c>
      <c r="C11918" t="s">
        <v>49</v>
      </c>
      <c r="D11918" t="s">
        <v>15</v>
      </c>
      <c r="F11918" t="s">
        <v>36</v>
      </c>
      <c r="G11918">
        <v>2</v>
      </c>
      <c r="H11918">
        <v>-21.294425499752101</v>
      </c>
      <c r="I11918">
        <v>9.798894162072011E-2</v>
      </c>
      <c r="J11918" t="s">
        <v>340</v>
      </c>
      <c r="L11918" t="s">
        <v>1462</v>
      </c>
    </row>
    <row r="11919" spans="1:12" x14ac:dyDescent="0.2">
      <c r="A11919" t="s">
        <v>1458</v>
      </c>
      <c r="B11919">
        <v>9.4146000000000001E-9</v>
      </c>
      <c r="C11919" t="s">
        <v>49</v>
      </c>
      <c r="D11919" t="s">
        <v>15</v>
      </c>
      <c r="F11919" t="s">
        <v>36</v>
      </c>
      <c r="G11919">
        <v>2</v>
      </c>
      <c r="H11919">
        <v>-18.48100416113547</v>
      </c>
      <c r="I11919">
        <v>9.798894162072011E-2</v>
      </c>
      <c r="J11919" t="s">
        <v>340</v>
      </c>
      <c r="L11919" t="s">
        <v>1458</v>
      </c>
    </row>
    <row r="11920" spans="1:12" x14ac:dyDescent="0.2">
      <c r="A11920" t="s">
        <v>341</v>
      </c>
      <c r="B11920">
        <v>2.3616999999999999E-8</v>
      </c>
      <c r="C11920" t="s">
        <v>359</v>
      </c>
      <c r="D11920" t="s">
        <v>15</v>
      </c>
      <c r="F11920" t="s">
        <v>36</v>
      </c>
      <c r="G11920">
        <v>2</v>
      </c>
      <c r="H11920">
        <v>-17.561299045251399</v>
      </c>
      <c r="I11920">
        <v>9.798894162072011E-2</v>
      </c>
      <c r="J11920" t="s">
        <v>340</v>
      </c>
      <c r="L11920" t="s">
        <v>341</v>
      </c>
    </row>
    <row r="11921" spans="1:12" x14ac:dyDescent="0.2">
      <c r="A11921" t="s">
        <v>342</v>
      </c>
      <c r="B11921">
        <v>2.3616999999999999E-8</v>
      </c>
      <c r="C11921" t="s">
        <v>359</v>
      </c>
      <c r="D11921" t="s">
        <v>15</v>
      </c>
      <c r="F11921" t="s">
        <v>36</v>
      </c>
      <c r="G11921">
        <v>2</v>
      </c>
      <c r="H11921">
        <v>-17.561299045251399</v>
      </c>
      <c r="I11921">
        <v>9.798894162072011E-2</v>
      </c>
      <c r="J11921" t="s">
        <v>340</v>
      </c>
      <c r="L11921" t="s">
        <v>342</v>
      </c>
    </row>
    <row r="11922" spans="1:12" x14ac:dyDescent="0.2">
      <c r="A11922" t="s">
        <v>343</v>
      </c>
      <c r="B11922">
        <v>1.2508E-8</v>
      </c>
      <c r="C11922" t="s">
        <v>359</v>
      </c>
      <c r="D11922" t="s">
        <v>15</v>
      </c>
      <c r="F11922" t="s">
        <v>36</v>
      </c>
      <c r="G11922">
        <v>2</v>
      </c>
      <c r="H11922">
        <v>-18.196897397350821</v>
      </c>
      <c r="I11922">
        <v>9.798894162072011E-2</v>
      </c>
      <c r="J11922" t="s">
        <v>340</v>
      </c>
      <c r="L11922" t="s">
        <v>343</v>
      </c>
    </row>
    <row r="11923" spans="1:12" x14ac:dyDescent="0.2">
      <c r="A11923" t="s">
        <v>344</v>
      </c>
      <c r="B11923">
        <v>1.2508E-8</v>
      </c>
      <c r="C11923" t="s">
        <v>359</v>
      </c>
      <c r="D11923" t="s">
        <v>15</v>
      </c>
      <c r="F11923" t="s">
        <v>36</v>
      </c>
      <c r="G11923">
        <v>2</v>
      </c>
      <c r="H11923">
        <v>-18.196897397350821</v>
      </c>
      <c r="I11923">
        <v>9.798894162072011E-2</v>
      </c>
      <c r="J11923" t="s">
        <v>340</v>
      </c>
      <c r="L11923" t="s">
        <v>344</v>
      </c>
    </row>
    <row r="11924" spans="1:12" x14ac:dyDescent="0.2">
      <c r="A11924" t="s">
        <v>345</v>
      </c>
      <c r="B11924">
        <v>2.4797999999999997E-7</v>
      </c>
      <c r="C11924" t="s">
        <v>359</v>
      </c>
      <c r="D11924" t="s">
        <v>15</v>
      </c>
      <c r="F11924" t="s">
        <v>36</v>
      </c>
      <c r="G11924">
        <v>2</v>
      </c>
      <c r="H11924">
        <v>-15.20991773919472</v>
      </c>
      <c r="I11924">
        <v>9.798894162072011E-2</v>
      </c>
      <c r="J11924" t="s">
        <v>340</v>
      </c>
      <c r="L11924" t="s">
        <v>345</v>
      </c>
    </row>
    <row r="11925" spans="1:12" x14ac:dyDescent="0.2">
      <c r="A11925" t="s">
        <v>346</v>
      </c>
      <c r="B11925">
        <v>1.3133E-7</v>
      </c>
      <c r="C11925" t="s">
        <v>359</v>
      </c>
      <c r="D11925" t="s">
        <v>15</v>
      </c>
      <c r="F11925" t="s">
        <v>36</v>
      </c>
      <c r="G11925">
        <v>2</v>
      </c>
      <c r="H11925">
        <v>-15.845552597349339</v>
      </c>
      <c r="I11925">
        <v>9.798894162072011E-2</v>
      </c>
      <c r="J11925" t="s">
        <v>340</v>
      </c>
      <c r="L11925" t="s">
        <v>346</v>
      </c>
    </row>
    <row r="11926" spans="1:12" x14ac:dyDescent="0.2">
      <c r="A11926" t="s">
        <v>347</v>
      </c>
      <c r="B11926">
        <v>4.6489E-8</v>
      </c>
      <c r="C11926" t="s">
        <v>49</v>
      </c>
      <c r="D11926" t="s">
        <v>15</v>
      </c>
      <c r="F11926" t="s">
        <v>36</v>
      </c>
      <c r="G11926">
        <v>2</v>
      </c>
      <c r="H11926">
        <v>-16.884050111477411</v>
      </c>
      <c r="I11926">
        <v>9.798894162072011E-2</v>
      </c>
      <c r="J11926" t="s">
        <v>340</v>
      </c>
      <c r="L11926" t="s">
        <v>347</v>
      </c>
    </row>
    <row r="11927" spans="1:12" x14ac:dyDescent="0.2">
      <c r="A11927" t="s">
        <v>348</v>
      </c>
      <c r="B11927">
        <v>3.3766000000000001E-9</v>
      </c>
      <c r="C11927" t="s">
        <v>49</v>
      </c>
      <c r="D11927" t="s">
        <v>15</v>
      </c>
      <c r="F11927" t="s">
        <v>36</v>
      </c>
      <c r="G11927">
        <v>2</v>
      </c>
      <c r="H11927">
        <v>-19.506396550885459</v>
      </c>
      <c r="I11927">
        <v>9.798894162072011E-2</v>
      </c>
      <c r="J11927" t="s">
        <v>340</v>
      </c>
      <c r="L11927" t="s">
        <v>348</v>
      </c>
    </row>
    <row r="11928" spans="1:12" x14ac:dyDescent="0.2">
      <c r="A11928" t="s">
        <v>349</v>
      </c>
      <c r="B11928">
        <v>1.2213E-8</v>
      </c>
      <c r="C11928" t="s">
        <v>359</v>
      </c>
      <c r="D11928" t="s">
        <v>15</v>
      </c>
      <c r="F11928" t="s">
        <v>36</v>
      </c>
      <c r="G11928">
        <v>2</v>
      </c>
      <c r="H11928">
        <v>-18.220764878757461</v>
      </c>
      <c r="I11928">
        <v>9.798894162072011E-2</v>
      </c>
      <c r="J11928" t="s">
        <v>340</v>
      </c>
      <c r="L11928" t="s">
        <v>349</v>
      </c>
    </row>
    <row r="11929" spans="1:12" x14ac:dyDescent="0.2">
      <c r="A11929" t="s">
        <v>350</v>
      </c>
      <c r="B11929">
        <v>2.0354999999999999E-7</v>
      </c>
      <c r="C11929" t="s">
        <v>359</v>
      </c>
      <c r="D11929" t="s">
        <v>15</v>
      </c>
      <c r="F11929" t="s">
        <v>36</v>
      </c>
      <c r="G11929">
        <v>2</v>
      </c>
      <c r="H11929">
        <v>-15.40735416199742</v>
      </c>
      <c r="I11929">
        <v>9.798894162072011E-2</v>
      </c>
      <c r="J11929" t="s">
        <v>340</v>
      </c>
      <c r="L11929" t="s">
        <v>350</v>
      </c>
    </row>
    <row r="11930" spans="1:12" x14ac:dyDescent="0.2">
      <c r="A11930" t="s">
        <v>351</v>
      </c>
      <c r="B11930">
        <v>6.4681999999999996E-9</v>
      </c>
      <c r="C11930" t="s">
        <v>359</v>
      </c>
      <c r="D11930" t="s">
        <v>15</v>
      </c>
      <c r="F11930" t="s">
        <v>36</v>
      </c>
      <c r="G11930">
        <v>2</v>
      </c>
      <c r="H11930">
        <v>-18.856367974250119</v>
      </c>
      <c r="I11930">
        <v>9.798894162072011E-2</v>
      </c>
      <c r="J11930" t="s">
        <v>340</v>
      </c>
      <c r="L11930" t="s">
        <v>351</v>
      </c>
    </row>
    <row r="11931" spans="1:12" x14ac:dyDescent="0.2">
      <c r="A11931" t="s">
        <v>352</v>
      </c>
      <c r="B11931">
        <v>1.078E-7</v>
      </c>
      <c r="C11931" t="s">
        <v>359</v>
      </c>
      <c r="D11931" t="s">
        <v>15</v>
      </c>
      <c r="F11931" t="s">
        <v>36</v>
      </c>
      <c r="G11931">
        <v>2</v>
      </c>
      <c r="H11931">
        <v>-16.042988178471511</v>
      </c>
      <c r="I11931">
        <v>9.798894162072011E-2</v>
      </c>
      <c r="J11931" t="s">
        <v>340</v>
      </c>
      <c r="L11931" t="s">
        <v>352</v>
      </c>
    </row>
    <row r="11932" spans="1:12" x14ac:dyDescent="0.2">
      <c r="A11932" t="s">
        <v>442</v>
      </c>
      <c r="B11932">
        <v>2.0720999999999999E-3</v>
      </c>
      <c r="C11932" t="s">
        <v>42</v>
      </c>
      <c r="D11932" t="s">
        <v>16</v>
      </c>
      <c r="F11932" t="s">
        <v>36</v>
      </c>
      <c r="G11932">
        <v>2</v>
      </c>
      <c r="H11932">
        <v>-6.1791926932012373</v>
      </c>
      <c r="I11932">
        <v>4.3409845976280087E-2</v>
      </c>
      <c r="J11932" t="s">
        <v>353</v>
      </c>
      <c r="L11932" t="s">
        <v>443</v>
      </c>
    </row>
    <row r="11933" spans="1:12" x14ac:dyDescent="0.2">
      <c r="A11933" t="s">
        <v>354</v>
      </c>
      <c r="B11933">
        <v>-1.8648999999999999E-6</v>
      </c>
      <c r="C11933" t="s">
        <v>49</v>
      </c>
      <c r="D11933" t="s">
        <v>250</v>
      </c>
      <c r="F11933" t="s">
        <v>36</v>
      </c>
      <c r="G11933">
        <v>2</v>
      </c>
      <c r="H11933">
        <v>-13.19230312560901</v>
      </c>
      <c r="I11933">
        <v>4.3409845976280087E-2</v>
      </c>
      <c r="J11933" t="s">
        <v>353</v>
      </c>
      <c r="K11933" t="b">
        <v>1</v>
      </c>
      <c r="L11933" t="s">
        <v>355</v>
      </c>
    </row>
    <row r="11935" spans="1:12" s="2" customFormat="1" x14ac:dyDescent="0.2">
      <c r="A11935" s="2" t="s">
        <v>2</v>
      </c>
      <c r="B11935" s="2" t="s">
        <v>1459</v>
      </c>
    </row>
    <row r="11936" spans="1:12" x14ac:dyDescent="0.2">
      <c r="A11936" t="s">
        <v>4</v>
      </c>
      <c r="B11936" t="s">
        <v>404</v>
      </c>
    </row>
    <row r="11937" spans="1:19" x14ac:dyDescent="0.2">
      <c r="A11937" t="s">
        <v>6</v>
      </c>
      <c r="B11937" t="s">
        <v>1866</v>
      </c>
    </row>
    <row r="11938" spans="1:19" x14ac:dyDescent="0.2">
      <c r="A11938" t="s">
        <v>8</v>
      </c>
      <c r="B11938">
        <v>1</v>
      </c>
    </row>
    <row r="11939" spans="1:19" x14ac:dyDescent="0.2">
      <c r="A11939" t="s">
        <v>9</v>
      </c>
      <c r="B11939" t="s">
        <v>73</v>
      </c>
    </row>
    <row r="11940" spans="1:19" x14ac:dyDescent="0.2">
      <c r="A11940" t="s">
        <v>11</v>
      </c>
      <c r="B11940" t="s">
        <v>12</v>
      </c>
    </row>
    <row r="11941" spans="1:19" x14ac:dyDescent="0.2">
      <c r="A11941" t="s">
        <v>13</v>
      </c>
      <c r="B11941" t="s">
        <v>14</v>
      </c>
    </row>
    <row r="11942" spans="1:19" x14ac:dyDescent="0.2">
      <c r="A11942" t="s">
        <v>15</v>
      </c>
      <c r="B11942" t="s">
        <v>53</v>
      </c>
    </row>
    <row r="11943" spans="1:19" x14ac:dyDescent="0.2">
      <c r="A11943" t="s">
        <v>17</v>
      </c>
    </row>
    <row r="11944" spans="1:19" s="2" customFormat="1" x14ac:dyDescent="0.2">
      <c r="A11944" s="2" t="s">
        <v>18</v>
      </c>
      <c r="B11944" s="2" t="s">
        <v>19</v>
      </c>
      <c r="C11944" s="2" t="s">
        <v>6</v>
      </c>
      <c r="D11944" s="2" t="s">
        <v>15</v>
      </c>
      <c r="E11944" s="2" t="s">
        <v>20</v>
      </c>
      <c r="F11944" s="2" t="s">
        <v>13</v>
      </c>
      <c r="G11944" s="2" t="s">
        <v>21</v>
      </c>
      <c r="H11944" s="2" t="s">
        <v>9</v>
      </c>
      <c r="I11944" s="2" t="s">
        <v>4</v>
      </c>
      <c r="J11944" s="2" t="s">
        <v>1925</v>
      </c>
      <c r="K11944" s="2" t="s">
        <v>1998</v>
      </c>
      <c r="L11944" s="2" t="s">
        <v>2002</v>
      </c>
      <c r="M11944" s="2" t="s">
        <v>2001</v>
      </c>
      <c r="O11944" s="2" t="s">
        <v>2000</v>
      </c>
      <c r="P11944" s="2" t="s">
        <v>2004</v>
      </c>
      <c r="Q11944" s="2" t="s">
        <v>1502</v>
      </c>
      <c r="R11944" s="2" t="s">
        <v>2005</v>
      </c>
      <c r="S11944" s="2" t="s">
        <v>2006</v>
      </c>
    </row>
    <row r="11945" spans="1:19" x14ac:dyDescent="0.2">
      <c r="A11945" t="s">
        <v>335</v>
      </c>
      <c r="B11945">
        <v>3.8502999999999998</v>
      </c>
      <c r="D11945" t="s">
        <v>30</v>
      </c>
      <c r="E11945" t="s">
        <v>336</v>
      </c>
      <c r="F11945" t="s">
        <v>27</v>
      </c>
      <c r="G11945">
        <v>0</v>
      </c>
      <c r="I11945" t="s">
        <v>337</v>
      </c>
    </row>
    <row r="11946" spans="1:19" x14ac:dyDescent="0.2">
      <c r="A11946" t="s">
        <v>29</v>
      </c>
      <c r="B11946">
        <v>0.25026999999999999</v>
      </c>
      <c r="D11946" t="s">
        <v>30</v>
      </c>
      <c r="E11946" t="s">
        <v>31</v>
      </c>
      <c r="F11946" t="s">
        <v>27</v>
      </c>
      <c r="G11946">
        <v>0</v>
      </c>
      <c r="I11946" t="s">
        <v>338</v>
      </c>
    </row>
    <row r="11947" spans="1:19" x14ac:dyDescent="0.2">
      <c r="A11947" t="s">
        <v>1459</v>
      </c>
      <c r="B11947">
        <v>1</v>
      </c>
      <c r="C11947" t="str">
        <f>B11937</f>
        <v>SB</v>
      </c>
      <c r="D11947" t="s">
        <v>53</v>
      </c>
      <c r="E11947" t="s">
        <v>339</v>
      </c>
      <c r="F11947" t="s">
        <v>33</v>
      </c>
      <c r="G11947">
        <v>0</v>
      </c>
      <c r="H11947" t="s">
        <v>73</v>
      </c>
      <c r="J11947">
        <f>VLOOKUP(C11947,'extension - production vol'!$B$6:$D$235,3,0)</f>
        <v>4.1260000000000003</v>
      </c>
    </row>
    <row r="11948" spans="1:19" x14ac:dyDescent="0.2">
      <c r="A11948" t="s">
        <v>1439</v>
      </c>
      <c r="B11948">
        <v>6.4265290829504533E-9</v>
      </c>
      <c r="C11948" t="s">
        <v>49</v>
      </c>
      <c r="D11948" t="s">
        <v>15</v>
      </c>
      <c r="F11948" t="s">
        <v>36</v>
      </c>
      <c r="G11948">
        <v>0</v>
      </c>
      <c r="H11948" t="s">
        <v>1439</v>
      </c>
      <c r="I11948" t="s">
        <v>340</v>
      </c>
    </row>
    <row r="11949" spans="1:19" x14ac:dyDescent="0.2">
      <c r="A11949" t="s">
        <v>1440</v>
      </c>
      <c r="B11949">
        <v>7.9051994914169298E-8</v>
      </c>
      <c r="C11949" t="s">
        <v>49</v>
      </c>
      <c r="D11949" t="s">
        <v>15</v>
      </c>
      <c r="F11949" t="s">
        <v>36</v>
      </c>
      <c r="G11949">
        <v>0</v>
      </c>
      <c r="H11949" t="s">
        <v>1440</v>
      </c>
      <c r="I11949" t="s">
        <v>340</v>
      </c>
    </row>
    <row r="11950" spans="1:19" x14ac:dyDescent="0.2">
      <c r="A11950" t="s">
        <v>1441</v>
      </c>
      <c r="B11950">
        <v>4.3905136743696912E-9</v>
      </c>
      <c r="C11950" t="s">
        <v>35</v>
      </c>
      <c r="D11950" t="s">
        <v>15</v>
      </c>
      <c r="F11950" t="s">
        <v>36</v>
      </c>
      <c r="G11950">
        <v>0</v>
      </c>
      <c r="H11950" t="s">
        <v>1441</v>
      </c>
      <c r="I11950" t="s">
        <v>340</v>
      </c>
    </row>
    <row r="11951" spans="1:19" x14ac:dyDescent="0.2">
      <c r="A11951" t="s">
        <v>1442</v>
      </c>
      <c r="B11951">
        <v>1.0521308675626849E-7</v>
      </c>
      <c r="C11951" t="s">
        <v>35</v>
      </c>
      <c r="D11951" t="s">
        <v>15</v>
      </c>
      <c r="F11951" t="s">
        <v>36</v>
      </c>
      <c r="G11951">
        <v>0</v>
      </c>
      <c r="H11951" t="s">
        <v>1442</v>
      </c>
      <c r="I11951" t="s">
        <v>340</v>
      </c>
    </row>
    <row r="11952" spans="1:19" x14ac:dyDescent="0.2">
      <c r="A11952" t="s">
        <v>341</v>
      </c>
      <c r="B11952">
        <v>2.1036182300075951E-7</v>
      </c>
      <c r="C11952" t="s">
        <v>35</v>
      </c>
      <c r="D11952" t="s">
        <v>15</v>
      </c>
      <c r="F11952" t="s">
        <v>36</v>
      </c>
      <c r="G11952">
        <v>0</v>
      </c>
      <c r="H11952" t="s">
        <v>341</v>
      </c>
      <c r="I11952" t="s">
        <v>340</v>
      </c>
    </row>
    <row r="11953" spans="1:9" x14ac:dyDescent="0.2">
      <c r="A11953" t="s">
        <v>342</v>
      </c>
      <c r="B11953">
        <v>2.1036182300075951E-7</v>
      </c>
      <c r="C11953" t="s">
        <v>35</v>
      </c>
      <c r="D11953" t="s">
        <v>15</v>
      </c>
      <c r="F11953" t="s">
        <v>36</v>
      </c>
      <c r="G11953">
        <v>0</v>
      </c>
      <c r="H11953" t="s">
        <v>342</v>
      </c>
      <c r="I11953" t="s">
        <v>340</v>
      </c>
    </row>
    <row r="11954" spans="1:9" x14ac:dyDescent="0.2">
      <c r="A11954" t="s">
        <v>343</v>
      </c>
      <c r="B11954">
        <v>1.161457169463653E-7</v>
      </c>
      <c r="C11954" t="s">
        <v>35</v>
      </c>
      <c r="D11954" t="s">
        <v>15</v>
      </c>
      <c r="F11954" t="s">
        <v>36</v>
      </c>
      <c r="G11954">
        <v>0</v>
      </c>
      <c r="H11954" t="s">
        <v>343</v>
      </c>
      <c r="I11954" t="s">
        <v>340</v>
      </c>
    </row>
    <row r="11955" spans="1:9" x14ac:dyDescent="0.2">
      <c r="A11955" t="s">
        <v>344</v>
      </c>
      <c r="B11955">
        <v>1.161457169463653E-7</v>
      </c>
      <c r="C11955" t="s">
        <v>35</v>
      </c>
      <c r="D11955" t="s">
        <v>15</v>
      </c>
      <c r="F11955" t="s">
        <v>36</v>
      </c>
      <c r="G11955">
        <v>0</v>
      </c>
      <c r="H11955" t="s">
        <v>344</v>
      </c>
      <c r="I11955" t="s">
        <v>340</v>
      </c>
    </row>
    <row r="11956" spans="1:9" x14ac:dyDescent="0.2">
      <c r="A11956" t="s">
        <v>345</v>
      </c>
      <c r="B11956">
        <v>2.1895696433061281E-6</v>
      </c>
      <c r="C11956" t="s">
        <v>35</v>
      </c>
      <c r="D11956" t="s">
        <v>15</v>
      </c>
      <c r="F11956" t="s">
        <v>36</v>
      </c>
      <c r="G11956">
        <v>0</v>
      </c>
      <c r="H11956" t="s">
        <v>345</v>
      </c>
      <c r="I11956" t="s">
        <v>340</v>
      </c>
    </row>
    <row r="11957" spans="1:9" x14ac:dyDescent="0.2">
      <c r="A11957" t="s">
        <v>346</v>
      </c>
      <c r="B11957">
        <v>1.2113722961667671E-6</v>
      </c>
      <c r="C11957" t="s">
        <v>35</v>
      </c>
      <c r="D11957" t="s">
        <v>15</v>
      </c>
      <c r="F11957" t="s">
        <v>36</v>
      </c>
      <c r="G11957">
        <v>0</v>
      </c>
      <c r="H11957" t="s">
        <v>346</v>
      </c>
      <c r="I11957" t="s">
        <v>340</v>
      </c>
    </row>
    <row r="11958" spans="1:9" x14ac:dyDescent="0.2">
      <c r="A11958" t="s">
        <v>347</v>
      </c>
      <c r="B11958">
        <v>1.5412295411323661E-7</v>
      </c>
      <c r="C11958" t="s">
        <v>49</v>
      </c>
      <c r="D11958" t="s">
        <v>15</v>
      </c>
      <c r="F11958" t="s">
        <v>36</v>
      </c>
      <c r="G11958">
        <v>0</v>
      </c>
      <c r="H11958" t="s">
        <v>347</v>
      </c>
      <c r="I11958" t="s">
        <v>340</v>
      </c>
    </row>
    <row r="11959" spans="1:9" x14ac:dyDescent="0.2">
      <c r="A11959" t="s">
        <v>348</v>
      </c>
      <c r="B11959">
        <v>3.281510868019834E-9</v>
      </c>
      <c r="C11959" t="s">
        <v>49</v>
      </c>
      <c r="D11959" t="s">
        <v>15</v>
      </c>
      <c r="F11959" t="s">
        <v>36</v>
      </c>
      <c r="G11959">
        <v>0</v>
      </c>
      <c r="H11959" t="s">
        <v>348</v>
      </c>
      <c r="I11959" t="s">
        <v>340</v>
      </c>
    </row>
    <row r="11960" spans="1:9" x14ac:dyDescent="0.2">
      <c r="A11960" t="s">
        <v>349</v>
      </c>
      <c r="B11960">
        <v>9.554485716244923E-8</v>
      </c>
      <c r="C11960" t="s">
        <v>35</v>
      </c>
      <c r="D11960" t="s">
        <v>15</v>
      </c>
      <c r="F11960" t="s">
        <v>36</v>
      </c>
      <c r="G11960">
        <v>0</v>
      </c>
      <c r="H11960" t="s">
        <v>349</v>
      </c>
      <c r="I11960" t="s">
        <v>340</v>
      </c>
    </row>
    <row r="11961" spans="1:9" x14ac:dyDescent="0.2">
      <c r="A11961" t="s">
        <v>350</v>
      </c>
      <c r="B11961">
        <v>2.2976263270017552E-6</v>
      </c>
      <c r="C11961" t="s">
        <v>35</v>
      </c>
      <c r="D11961" t="s">
        <v>15</v>
      </c>
      <c r="F11961" t="s">
        <v>36</v>
      </c>
      <c r="G11961">
        <v>0</v>
      </c>
      <c r="H11961" t="s">
        <v>350</v>
      </c>
      <c r="I11961" t="s">
        <v>340</v>
      </c>
    </row>
    <row r="11962" spans="1:9" x14ac:dyDescent="0.2">
      <c r="A11962" t="s">
        <v>351</v>
      </c>
      <c r="B11962">
        <v>5.3061518888431617E-8</v>
      </c>
      <c r="C11962" t="s">
        <v>35</v>
      </c>
      <c r="D11962" t="s">
        <v>15</v>
      </c>
      <c r="F11962" t="s">
        <v>36</v>
      </c>
      <c r="G11962">
        <v>0</v>
      </c>
      <c r="H11962" t="s">
        <v>351</v>
      </c>
      <c r="I11962" t="s">
        <v>340</v>
      </c>
    </row>
    <row r="11963" spans="1:9" x14ac:dyDescent="0.2">
      <c r="A11963" t="s">
        <v>352</v>
      </c>
      <c r="B11963">
        <v>1.2739314288326559E-6</v>
      </c>
      <c r="C11963" t="s">
        <v>35</v>
      </c>
      <c r="D11963" t="s">
        <v>15</v>
      </c>
      <c r="F11963" t="s">
        <v>36</v>
      </c>
      <c r="G11963">
        <v>0</v>
      </c>
      <c r="H11963" t="s">
        <v>352</v>
      </c>
      <c r="I11963" t="s">
        <v>340</v>
      </c>
    </row>
    <row r="11964" spans="1:9" x14ac:dyDescent="0.2">
      <c r="A11964" t="s">
        <v>442</v>
      </c>
      <c r="B11964">
        <v>3.7025999999999999E-3</v>
      </c>
      <c r="C11964" t="s">
        <v>42</v>
      </c>
      <c r="D11964" t="s">
        <v>16</v>
      </c>
      <c r="F11964" t="s">
        <v>36</v>
      </c>
      <c r="G11964">
        <v>0</v>
      </c>
      <c r="H11964" t="s">
        <v>443</v>
      </c>
      <c r="I11964" t="s">
        <v>353</v>
      </c>
    </row>
    <row r="11965" spans="1:9" x14ac:dyDescent="0.2">
      <c r="A11965" t="s">
        <v>354</v>
      </c>
      <c r="B11965">
        <v>-3.3322999999999998E-6</v>
      </c>
      <c r="C11965" t="s">
        <v>49</v>
      </c>
      <c r="D11965" t="s">
        <v>250</v>
      </c>
      <c r="F11965" t="s">
        <v>36</v>
      </c>
      <c r="G11965">
        <v>0</v>
      </c>
      <c r="H11965" t="s">
        <v>355</v>
      </c>
      <c r="I11965" t="s">
        <v>353</v>
      </c>
    </row>
    <row r="11967" spans="1:9" s="2" customFormat="1" x14ac:dyDescent="0.2">
      <c r="A11967" s="2" t="s">
        <v>2</v>
      </c>
      <c r="B11967" s="2" t="s">
        <v>1460</v>
      </c>
    </row>
    <row r="11968" spans="1:9" x14ac:dyDescent="0.2">
      <c r="A11968" t="s">
        <v>4</v>
      </c>
      <c r="B11968" t="s">
        <v>404</v>
      </c>
    </row>
    <row r="11969" spans="1:19" x14ac:dyDescent="0.2">
      <c r="A11969" t="s">
        <v>6</v>
      </c>
      <c r="B11969" t="s">
        <v>52</v>
      </c>
    </row>
    <row r="11970" spans="1:19" x14ac:dyDescent="0.2">
      <c r="A11970" t="s">
        <v>8</v>
      </c>
      <c r="B11970">
        <v>1</v>
      </c>
    </row>
    <row r="11971" spans="1:19" x14ac:dyDescent="0.2">
      <c r="A11971" t="s">
        <v>9</v>
      </c>
      <c r="B11971" t="s">
        <v>73</v>
      </c>
    </row>
    <row r="11972" spans="1:19" x14ac:dyDescent="0.2">
      <c r="A11972" t="s">
        <v>11</v>
      </c>
      <c r="B11972" t="s">
        <v>12</v>
      </c>
    </row>
    <row r="11973" spans="1:19" x14ac:dyDescent="0.2">
      <c r="A11973" t="s">
        <v>13</v>
      </c>
      <c r="B11973" t="s">
        <v>14</v>
      </c>
    </row>
    <row r="11974" spans="1:19" x14ac:dyDescent="0.2">
      <c r="A11974" t="s">
        <v>15</v>
      </c>
      <c r="B11974" t="s">
        <v>53</v>
      </c>
    </row>
    <row r="11975" spans="1:19" x14ac:dyDescent="0.2">
      <c r="A11975" t="s">
        <v>17</v>
      </c>
    </row>
    <row r="11976" spans="1:19" s="2" customFormat="1" x14ac:dyDescent="0.2">
      <c r="A11976" s="2" t="s">
        <v>18</v>
      </c>
      <c r="B11976" s="2" t="s">
        <v>19</v>
      </c>
      <c r="C11976" s="2" t="s">
        <v>6</v>
      </c>
      <c r="D11976" s="2" t="s">
        <v>15</v>
      </c>
      <c r="E11976" s="2" t="s">
        <v>20</v>
      </c>
      <c r="F11976" s="2" t="s">
        <v>13</v>
      </c>
      <c r="G11976" s="2" t="s">
        <v>21</v>
      </c>
      <c r="H11976" s="2" t="s">
        <v>9</v>
      </c>
      <c r="I11976" s="2" t="s">
        <v>4</v>
      </c>
      <c r="J11976" s="2" t="s">
        <v>1925</v>
      </c>
      <c r="K11976" s="2" t="s">
        <v>1998</v>
      </c>
      <c r="L11976" s="2" t="s">
        <v>2002</v>
      </c>
      <c r="M11976" s="2" t="s">
        <v>2001</v>
      </c>
      <c r="O11976" s="2" t="s">
        <v>2000</v>
      </c>
      <c r="P11976" s="2" t="s">
        <v>2004</v>
      </c>
      <c r="Q11976" s="2" t="s">
        <v>1502</v>
      </c>
      <c r="R11976" s="2" t="s">
        <v>2005</v>
      </c>
      <c r="S11976" s="2" t="s">
        <v>2006</v>
      </c>
    </row>
    <row r="11977" spans="1:19" x14ac:dyDescent="0.2">
      <c r="A11977" t="s">
        <v>335</v>
      </c>
      <c r="B11977">
        <v>3.8502999999999998</v>
      </c>
      <c r="D11977" t="s">
        <v>30</v>
      </c>
      <c r="E11977" t="s">
        <v>336</v>
      </c>
      <c r="F11977" t="s">
        <v>27</v>
      </c>
      <c r="G11977">
        <v>0</v>
      </c>
      <c r="I11977" t="s">
        <v>337</v>
      </c>
    </row>
    <row r="11978" spans="1:19" x14ac:dyDescent="0.2">
      <c r="A11978" t="s">
        <v>29</v>
      </c>
      <c r="B11978">
        <v>0.25026999999999999</v>
      </c>
      <c r="D11978" t="s">
        <v>30</v>
      </c>
      <c r="E11978" t="s">
        <v>31</v>
      </c>
      <c r="F11978" t="s">
        <v>27</v>
      </c>
      <c r="G11978">
        <v>0</v>
      </c>
      <c r="I11978" t="s">
        <v>338</v>
      </c>
    </row>
    <row r="11979" spans="1:19" x14ac:dyDescent="0.2">
      <c r="A11979" t="s">
        <v>1460</v>
      </c>
      <c r="B11979">
        <v>1</v>
      </c>
      <c r="C11979" t="str">
        <f>B11969</f>
        <v>RS</v>
      </c>
      <c r="D11979" t="s">
        <v>53</v>
      </c>
      <c r="E11979" t="s">
        <v>339</v>
      </c>
      <c r="F11979" t="s">
        <v>33</v>
      </c>
      <c r="G11979">
        <v>0</v>
      </c>
      <c r="H11979" t="s">
        <v>73</v>
      </c>
      <c r="J11979">
        <f>VLOOKUP(C11979,'extension - production vol'!$B$6:$D$235,3,0)</f>
        <v>131.74600000000001</v>
      </c>
    </row>
    <row r="11980" spans="1:19" x14ac:dyDescent="0.2">
      <c r="A11980" t="s">
        <v>1434</v>
      </c>
      <c r="B11980">
        <v>3.3521534714391271E-8</v>
      </c>
      <c r="C11980" t="s">
        <v>49</v>
      </c>
      <c r="D11980" t="s">
        <v>15</v>
      </c>
      <c r="F11980" t="s">
        <v>36</v>
      </c>
      <c r="G11980">
        <v>0</v>
      </c>
      <c r="H11980" t="s">
        <v>1434</v>
      </c>
      <c r="I11980" t="s">
        <v>340</v>
      </c>
    </row>
    <row r="11981" spans="1:19" x14ac:dyDescent="0.2">
      <c r="A11981" t="s">
        <v>1435</v>
      </c>
      <c r="B11981">
        <v>1.7708617649119798E-8</v>
      </c>
      <c r="C11981" t="s">
        <v>49</v>
      </c>
      <c r="D11981" t="s">
        <v>15</v>
      </c>
      <c r="F11981" t="s">
        <v>36</v>
      </c>
      <c r="G11981">
        <v>0</v>
      </c>
      <c r="H11981" t="s">
        <v>1435</v>
      </c>
      <c r="I11981" t="s">
        <v>340</v>
      </c>
    </row>
    <row r="11982" spans="1:19" x14ac:dyDescent="0.2">
      <c r="A11982" t="s">
        <v>1452</v>
      </c>
      <c r="B11982">
        <v>3.0570455872195341E-10</v>
      </c>
      <c r="C11982" t="s">
        <v>35</v>
      </c>
      <c r="D11982" t="s">
        <v>15</v>
      </c>
      <c r="F11982" t="s">
        <v>36</v>
      </c>
      <c r="G11982">
        <v>0</v>
      </c>
      <c r="H11982" t="s">
        <v>1452</v>
      </c>
      <c r="I11982" t="s">
        <v>340</v>
      </c>
    </row>
    <row r="11983" spans="1:19" x14ac:dyDescent="0.2">
      <c r="A11983" t="s">
        <v>1453</v>
      </c>
      <c r="B11983">
        <v>3.7018911407736551E-10</v>
      </c>
      <c r="C11983" t="s">
        <v>35</v>
      </c>
      <c r="D11983" t="s">
        <v>15</v>
      </c>
      <c r="F11983" t="s">
        <v>36</v>
      </c>
      <c r="G11983">
        <v>0</v>
      </c>
      <c r="H11983" t="s">
        <v>1453</v>
      </c>
      <c r="I11983" t="s">
        <v>340</v>
      </c>
    </row>
    <row r="11984" spans="1:19" x14ac:dyDescent="0.2">
      <c r="A11984" t="s">
        <v>1454</v>
      </c>
      <c r="B11984">
        <v>4.824400067330827E-11</v>
      </c>
      <c r="C11984" t="s">
        <v>35</v>
      </c>
      <c r="D11984" t="s">
        <v>15</v>
      </c>
      <c r="F11984" t="s">
        <v>36</v>
      </c>
      <c r="G11984">
        <v>0</v>
      </c>
      <c r="H11984" t="s">
        <v>1454</v>
      </c>
      <c r="I11984" t="s">
        <v>340</v>
      </c>
    </row>
    <row r="11985" spans="1:9" x14ac:dyDescent="0.2">
      <c r="A11985" t="s">
        <v>1455</v>
      </c>
      <c r="B11985">
        <v>9.7920991465625702E-9</v>
      </c>
      <c r="C11985" t="s">
        <v>35</v>
      </c>
      <c r="D11985" t="s">
        <v>15</v>
      </c>
      <c r="F11985" t="s">
        <v>36</v>
      </c>
      <c r="G11985">
        <v>0</v>
      </c>
      <c r="H11985" t="s">
        <v>1455</v>
      </c>
      <c r="I11985" t="s">
        <v>340</v>
      </c>
    </row>
    <row r="11986" spans="1:9" x14ac:dyDescent="0.2">
      <c r="A11986" t="s">
        <v>1456</v>
      </c>
      <c r="B11986">
        <v>5.1826475970831156E-9</v>
      </c>
      <c r="C11986" t="s">
        <v>35</v>
      </c>
      <c r="D11986" t="s">
        <v>15</v>
      </c>
      <c r="F11986" t="s">
        <v>36</v>
      </c>
      <c r="G11986">
        <v>0</v>
      </c>
      <c r="H11986" t="s">
        <v>1456</v>
      </c>
      <c r="I11986" t="s">
        <v>340</v>
      </c>
    </row>
    <row r="11987" spans="1:9" x14ac:dyDescent="0.2">
      <c r="A11987" t="s">
        <v>1461</v>
      </c>
      <c r="B11987">
        <v>5.3404337904433668E-9</v>
      </c>
      <c r="C11987" t="s">
        <v>49</v>
      </c>
      <c r="D11987" t="s">
        <v>15</v>
      </c>
      <c r="F11987" t="s">
        <v>36</v>
      </c>
      <c r="G11987">
        <v>0</v>
      </c>
      <c r="H11987" t="s">
        <v>1461</v>
      </c>
      <c r="I11987" t="s">
        <v>340</v>
      </c>
    </row>
    <row r="11988" spans="1:9" x14ac:dyDescent="0.2">
      <c r="A11988" t="s">
        <v>1457</v>
      </c>
      <c r="B11988">
        <v>6.2434324500307844E-8</v>
      </c>
      <c r="C11988" t="s">
        <v>49</v>
      </c>
      <c r="D11988" t="s">
        <v>15</v>
      </c>
      <c r="F11988" t="s">
        <v>36</v>
      </c>
      <c r="G11988">
        <v>0</v>
      </c>
      <c r="H11988" t="s">
        <v>1457</v>
      </c>
      <c r="I11988" t="s">
        <v>340</v>
      </c>
    </row>
    <row r="11989" spans="1:9" x14ac:dyDescent="0.2">
      <c r="A11989" t="s">
        <v>1462</v>
      </c>
      <c r="B11989">
        <v>1.9816111689228142E-9</v>
      </c>
      <c r="C11989" t="s">
        <v>49</v>
      </c>
      <c r="D11989" t="s">
        <v>15</v>
      </c>
      <c r="F11989" t="s">
        <v>36</v>
      </c>
      <c r="G11989">
        <v>0</v>
      </c>
      <c r="H11989" t="s">
        <v>1462</v>
      </c>
      <c r="I11989" t="s">
        <v>340</v>
      </c>
    </row>
    <row r="11990" spans="1:9" x14ac:dyDescent="0.2">
      <c r="A11990" t="s">
        <v>1458</v>
      </c>
      <c r="B11990">
        <v>3.3001000093019847E-8</v>
      </c>
      <c r="C11990" t="s">
        <v>49</v>
      </c>
      <c r="D11990" t="s">
        <v>15</v>
      </c>
      <c r="F11990" t="s">
        <v>36</v>
      </c>
      <c r="G11990">
        <v>0</v>
      </c>
      <c r="H11990" t="s">
        <v>1458</v>
      </c>
      <c r="I11990" t="s">
        <v>340</v>
      </c>
    </row>
    <row r="11991" spans="1:9" x14ac:dyDescent="0.2">
      <c r="A11991" t="s">
        <v>442</v>
      </c>
      <c r="B11991">
        <v>3.7025999999999999E-3</v>
      </c>
      <c r="C11991" t="s">
        <v>42</v>
      </c>
      <c r="D11991" t="s">
        <v>16</v>
      </c>
      <c r="F11991" t="s">
        <v>36</v>
      </c>
      <c r="G11991">
        <v>0</v>
      </c>
      <c r="H11991" t="s">
        <v>443</v>
      </c>
      <c r="I11991" t="s">
        <v>353</v>
      </c>
    </row>
    <row r="11992" spans="1:9" x14ac:dyDescent="0.2">
      <c r="A11992" t="s">
        <v>354</v>
      </c>
      <c r="B11992">
        <v>-3.3322999999999998E-6</v>
      </c>
      <c r="C11992" t="s">
        <v>49</v>
      </c>
      <c r="D11992" t="s">
        <v>250</v>
      </c>
      <c r="F11992" t="s">
        <v>36</v>
      </c>
      <c r="G11992">
        <v>0</v>
      </c>
      <c r="H11992" t="s">
        <v>355</v>
      </c>
      <c r="I11992" t="s">
        <v>353</v>
      </c>
    </row>
    <row r="11994" spans="1:9" s="2" customFormat="1" x14ac:dyDescent="0.2">
      <c r="A11994" s="2" t="s">
        <v>2</v>
      </c>
      <c r="B11994" s="2" t="s">
        <v>332</v>
      </c>
    </row>
    <row r="11995" spans="1:9" x14ac:dyDescent="0.2">
      <c r="A11995" t="s">
        <v>4</v>
      </c>
      <c r="B11995" t="s">
        <v>356</v>
      </c>
    </row>
    <row r="11996" spans="1:9" x14ac:dyDescent="0.2">
      <c r="A11996" t="s">
        <v>6</v>
      </c>
      <c r="B11996" t="s">
        <v>52</v>
      </c>
    </row>
    <row r="11997" spans="1:9" x14ac:dyDescent="0.2">
      <c r="A11997" t="s">
        <v>8</v>
      </c>
      <c r="B11997">
        <v>1</v>
      </c>
    </row>
    <row r="11998" spans="1:9" x14ac:dyDescent="0.2">
      <c r="A11998" t="s">
        <v>9</v>
      </c>
      <c r="B11998" t="s">
        <v>73</v>
      </c>
    </row>
    <row r="11999" spans="1:9" x14ac:dyDescent="0.2">
      <c r="A11999" t="s">
        <v>11</v>
      </c>
      <c r="B11999" t="s">
        <v>12</v>
      </c>
    </row>
    <row r="12000" spans="1:9" x14ac:dyDescent="0.2">
      <c r="A12000" t="s">
        <v>13</v>
      </c>
      <c r="B12000" t="s">
        <v>14</v>
      </c>
    </row>
    <row r="12001" spans="1:22" x14ac:dyDescent="0.2">
      <c r="A12001" t="s">
        <v>15</v>
      </c>
      <c r="B12001" t="s">
        <v>53</v>
      </c>
    </row>
    <row r="12002" spans="1:22" x14ac:dyDescent="0.2">
      <c r="A12002" t="s">
        <v>17</v>
      </c>
    </row>
    <row r="12003" spans="1:22" s="2" customFormat="1" x14ac:dyDescent="0.2">
      <c r="A12003" s="2" t="s">
        <v>18</v>
      </c>
      <c r="B12003" s="2" t="s">
        <v>19</v>
      </c>
      <c r="C12003" s="2" t="s">
        <v>6</v>
      </c>
      <c r="D12003" s="2" t="s">
        <v>15</v>
      </c>
      <c r="E12003" s="2" t="s">
        <v>20</v>
      </c>
      <c r="F12003" s="2" t="s">
        <v>13</v>
      </c>
      <c r="G12003" s="2" t="s">
        <v>21</v>
      </c>
      <c r="H12003" s="2" t="s">
        <v>22</v>
      </c>
      <c r="I12003" s="2" t="s">
        <v>23</v>
      </c>
      <c r="J12003" s="2" t="s">
        <v>4</v>
      </c>
      <c r="K12003" s="2" t="s">
        <v>24</v>
      </c>
      <c r="L12003" s="2" t="s">
        <v>9</v>
      </c>
      <c r="M12003" s="2" t="s">
        <v>1998</v>
      </c>
      <c r="O12003" s="2" t="s">
        <v>2002</v>
      </c>
      <c r="P12003" s="2" t="s">
        <v>2003</v>
      </c>
      <c r="Q12003" s="2" t="s">
        <v>2001</v>
      </c>
      <c r="R12003" s="2" t="s">
        <v>2000</v>
      </c>
      <c r="S12003" s="2" t="s">
        <v>2004</v>
      </c>
      <c r="T12003" s="2" t="s">
        <v>1502</v>
      </c>
      <c r="U12003" s="2" t="s">
        <v>2005</v>
      </c>
      <c r="V12003" s="2" t="s">
        <v>2006</v>
      </c>
    </row>
    <row r="12004" spans="1:22" x14ac:dyDescent="0.2">
      <c r="A12004" t="s">
        <v>335</v>
      </c>
      <c r="B12004">
        <v>3.8502999999999998</v>
      </c>
      <c r="D12004" t="s">
        <v>30</v>
      </c>
      <c r="E12004" t="s">
        <v>336</v>
      </c>
      <c r="F12004" t="s">
        <v>27</v>
      </c>
      <c r="G12004">
        <v>2</v>
      </c>
      <c r="H12004">
        <v>1.348151067341848</v>
      </c>
      <c r="I12004">
        <v>4.3409845976280087E-2</v>
      </c>
      <c r="J12004" t="s">
        <v>337</v>
      </c>
    </row>
    <row r="12005" spans="1:22" x14ac:dyDescent="0.2">
      <c r="A12005" t="s">
        <v>29</v>
      </c>
      <c r="B12005">
        <v>0.25026999999999999</v>
      </c>
      <c r="D12005" t="s">
        <v>30</v>
      </c>
      <c r="E12005" t="s">
        <v>31</v>
      </c>
      <c r="F12005" t="s">
        <v>27</v>
      </c>
      <c r="G12005">
        <v>2</v>
      </c>
      <c r="H12005">
        <v>-1.385214943900327</v>
      </c>
      <c r="I12005">
        <v>2.439508208471609E-2</v>
      </c>
      <c r="J12005" t="s">
        <v>358</v>
      </c>
    </row>
    <row r="12006" spans="1:22" x14ac:dyDescent="0.2">
      <c r="A12006" t="s">
        <v>332</v>
      </c>
      <c r="B12006">
        <v>1</v>
      </c>
      <c r="C12006" t="str">
        <f>B11996</f>
        <v>RS</v>
      </c>
      <c r="D12006" t="s">
        <v>53</v>
      </c>
      <c r="E12006" t="s">
        <v>339</v>
      </c>
      <c r="F12006" t="s">
        <v>33</v>
      </c>
      <c r="G12006">
        <v>0</v>
      </c>
      <c r="H12006">
        <v>1</v>
      </c>
      <c r="L12006" t="s">
        <v>73</v>
      </c>
      <c r="M12006">
        <f>VLOOKUP(C12006,'extension - production vol'!$B$6:$D$235,3,0)</f>
        <v>131.74600000000001</v>
      </c>
    </row>
    <row r="12007" spans="1:22" x14ac:dyDescent="0.2">
      <c r="A12007" t="s">
        <v>1434</v>
      </c>
      <c r="B12007">
        <v>9.5377999999999999E-9</v>
      </c>
      <c r="C12007" t="s">
        <v>49</v>
      </c>
      <c r="D12007" t="s">
        <v>15</v>
      </c>
      <c r="F12007" t="s">
        <v>36</v>
      </c>
      <c r="G12007">
        <v>2</v>
      </c>
      <c r="H12007">
        <v>-18.46800298604678</v>
      </c>
      <c r="I12007">
        <v>9.798894162072011E-2</v>
      </c>
      <c r="J12007" t="s">
        <v>340</v>
      </c>
      <c r="L12007" t="s">
        <v>1434</v>
      </c>
    </row>
    <row r="12008" spans="1:22" x14ac:dyDescent="0.2">
      <c r="A12008" t="s">
        <v>1435</v>
      </c>
      <c r="B12008">
        <v>5.0512999999999997E-9</v>
      </c>
      <c r="C12008" t="s">
        <v>49</v>
      </c>
      <c r="D12008" t="s">
        <v>15</v>
      </c>
      <c r="F12008" t="s">
        <v>36</v>
      </c>
      <c r="G12008">
        <v>2</v>
      </c>
      <c r="H12008">
        <v>-19.10362020104489</v>
      </c>
      <c r="I12008">
        <v>9.798894162072011E-2</v>
      </c>
      <c r="J12008" t="s">
        <v>340</v>
      </c>
      <c r="L12008" t="s">
        <v>1435</v>
      </c>
    </row>
    <row r="12009" spans="1:22" x14ac:dyDescent="0.2">
      <c r="A12009" t="s">
        <v>1439</v>
      </c>
      <c r="B12009">
        <v>2.7893999999999999E-9</v>
      </c>
      <c r="C12009" t="s">
        <v>49</v>
      </c>
      <c r="D12009" t="s">
        <v>15</v>
      </c>
      <c r="F12009" t="s">
        <v>36</v>
      </c>
      <c r="G12009">
        <v>2</v>
      </c>
      <c r="H12009">
        <v>-19.697439318003951</v>
      </c>
      <c r="I12009">
        <v>9.798894162072011E-2</v>
      </c>
      <c r="J12009" t="s">
        <v>340</v>
      </c>
      <c r="L12009" t="s">
        <v>1439</v>
      </c>
    </row>
    <row r="12010" spans="1:22" x14ac:dyDescent="0.2">
      <c r="A12010" t="s">
        <v>1440</v>
      </c>
      <c r="B12010">
        <v>5.6277000000000002E-8</v>
      </c>
      <c r="C12010" t="s">
        <v>49</v>
      </c>
      <c r="D12010" t="s">
        <v>15</v>
      </c>
      <c r="F12010" t="s">
        <v>36</v>
      </c>
      <c r="G12010">
        <v>2</v>
      </c>
      <c r="H12010">
        <v>-16.692979911025031</v>
      </c>
      <c r="I12010">
        <v>9.798894162072011E-2</v>
      </c>
      <c r="J12010" t="s">
        <v>340</v>
      </c>
      <c r="L12010" t="s">
        <v>1440</v>
      </c>
    </row>
    <row r="12011" spans="1:22" x14ac:dyDescent="0.2">
      <c r="A12011" t="s">
        <v>1441</v>
      </c>
      <c r="B12011">
        <v>4.4043E-10</v>
      </c>
      <c r="C12011" t="s">
        <v>35</v>
      </c>
      <c r="D12011" t="s">
        <v>15</v>
      </c>
      <c r="F12011" t="s">
        <v>36</v>
      </c>
      <c r="G12011">
        <v>2</v>
      </c>
      <c r="H12011">
        <v>-21.54326959350907</v>
      </c>
      <c r="I12011">
        <v>9.798894162072011E-2</v>
      </c>
      <c r="J12011" t="s">
        <v>340</v>
      </c>
      <c r="L12011" t="s">
        <v>1441</v>
      </c>
    </row>
    <row r="12012" spans="1:22" x14ac:dyDescent="0.2">
      <c r="A12012" t="s">
        <v>1442</v>
      </c>
      <c r="B12012">
        <v>7.3404E-9</v>
      </c>
      <c r="C12012" t="s">
        <v>35</v>
      </c>
      <c r="D12012" t="s">
        <v>15</v>
      </c>
      <c r="F12012" t="s">
        <v>36</v>
      </c>
      <c r="G12012">
        <v>2</v>
      </c>
      <c r="H12012">
        <v>-18.729872499892029</v>
      </c>
      <c r="I12012">
        <v>9.798894162072011E-2</v>
      </c>
      <c r="J12012" t="s">
        <v>340</v>
      </c>
      <c r="L12012" t="s">
        <v>1442</v>
      </c>
    </row>
    <row r="12013" spans="1:22" x14ac:dyDescent="0.2">
      <c r="A12013" t="s">
        <v>1452</v>
      </c>
      <c r="B12013">
        <v>3.8934000000000002E-10</v>
      </c>
      <c r="C12013" t="s">
        <v>35</v>
      </c>
      <c r="D12013" t="s">
        <v>15</v>
      </c>
      <c r="F12013" t="s">
        <v>36</v>
      </c>
      <c r="G12013">
        <v>2</v>
      </c>
      <c r="H12013">
        <v>-21.666568118067421</v>
      </c>
      <c r="I12013">
        <v>9.798894162072011E-2</v>
      </c>
      <c r="J12013" t="s">
        <v>340</v>
      </c>
      <c r="L12013" t="s">
        <v>1452</v>
      </c>
    </row>
    <row r="12014" spans="1:22" x14ac:dyDescent="0.2">
      <c r="A12014" t="s">
        <v>1453</v>
      </c>
      <c r="B12014">
        <v>4.7130000000000002E-10</v>
      </c>
      <c r="C12014" t="s">
        <v>35</v>
      </c>
      <c r="D12014" t="s">
        <v>15</v>
      </c>
      <c r="F12014" t="s">
        <v>36</v>
      </c>
      <c r="G12014">
        <v>2</v>
      </c>
      <c r="H12014">
        <v>-21.47552628199886</v>
      </c>
      <c r="I12014">
        <v>9.798894162072011E-2</v>
      </c>
      <c r="J12014" t="s">
        <v>340</v>
      </c>
      <c r="L12014" t="s">
        <v>1453</v>
      </c>
    </row>
    <row r="12015" spans="1:22" x14ac:dyDescent="0.2">
      <c r="A12015" t="s">
        <v>1454</v>
      </c>
      <c r="B12015">
        <v>6.1474000000000004E-11</v>
      </c>
      <c r="C12015" t="s">
        <v>35</v>
      </c>
      <c r="D12015" t="s">
        <v>15</v>
      </c>
      <c r="F12015" t="s">
        <v>36</v>
      </c>
      <c r="G12015">
        <v>2</v>
      </c>
      <c r="H12015">
        <v>-23.51240679473371</v>
      </c>
      <c r="I12015">
        <v>9.798894162072011E-2</v>
      </c>
      <c r="J12015" t="s">
        <v>340</v>
      </c>
      <c r="L12015" t="s">
        <v>1454</v>
      </c>
    </row>
    <row r="12016" spans="1:22" x14ac:dyDescent="0.2">
      <c r="A12016" t="s">
        <v>1455</v>
      </c>
      <c r="B12016">
        <v>1.2458999999999999E-8</v>
      </c>
      <c r="C12016" t="s">
        <v>35</v>
      </c>
      <c r="D12016" t="s">
        <v>15</v>
      </c>
      <c r="F12016" t="s">
        <v>36</v>
      </c>
      <c r="G12016">
        <v>2</v>
      </c>
      <c r="H12016">
        <v>-18.20082258362968</v>
      </c>
      <c r="I12016">
        <v>9.798894162072011E-2</v>
      </c>
      <c r="J12016" t="s">
        <v>340</v>
      </c>
      <c r="L12016" t="s">
        <v>1455</v>
      </c>
    </row>
    <row r="12017" spans="1:12" x14ac:dyDescent="0.2">
      <c r="A12017" t="s">
        <v>1456</v>
      </c>
      <c r="B12017">
        <v>6.5981999999999998E-9</v>
      </c>
      <c r="C12017" t="s">
        <v>35</v>
      </c>
      <c r="D12017" t="s">
        <v>15</v>
      </c>
      <c r="F12017" t="s">
        <v>36</v>
      </c>
      <c r="G12017">
        <v>2</v>
      </c>
      <c r="H12017">
        <v>-18.836468952383601</v>
      </c>
      <c r="I12017">
        <v>9.798894162072011E-2</v>
      </c>
      <c r="J12017" t="s">
        <v>340</v>
      </c>
      <c r="L12017" t="s">
        <v>1456</v>
      </c>
    </row>
    <row r="12018" spans="1:12" x14ac:dyDescent="0.2">
      <c r="A12018" t="s">
        <v>1461</v>
      </c>
      <c r="B12018">
        <v>1.0666E-9</v>
      </c>
      <c r="C12018" t="s">
        <v>49</v>
      </c>
      <c r="D12018" t="s">
        <v>15</v>
      </c>
      <c r="F12018" t="s">
        <v>36</v>
      </c>
      <c r="G12018">
        <v>2</v>
      </c>
      <c r="H12018">
        <v>-20.658789817762049</v>
      </c>
      <c r="I12018">
        <v>9.798894162072011E-2</v>
      </c>
      <c r="J12018" t="s">
        <v>340</v>
      </c>
      <c r="L12018" t="s">
        <v>1461</v>
      </c>
    </row>
    <row r="12019" spans="1:12" x14ac:dyDescent="0.2">
      <c r="A12019" t="s">
        <v>1457</v>
      </c>
      <c r="B12019">
        <v>1.7777000000000001E-8</v>
      </c>
      <c r="C12019" t="s">
        <v>49</v>
      </c>
      <c r="D12019" t="s">
        <v>15</v>
      </c>
      <c r="F12019" t="s">
        <v>36</v>
      </c>
      <c r="G12019">
        <v>2</v>
      </c>
      <c r="H12019">
        <v>-17.845360350005858</v>
      </c>
      <c r="I12019">
        <v>9.798894162072011E-2</v>
      </c>
      <c r="J12019" t="s">
        <v>340</v>
      </c>
      <c r="L12019" t="s">
        <v>1457</v>
      </c>
    </row>
    <row r="12020" spans="1:12" x14ac:dyDescent="0.2">
      <c r="A12020" t="s">
        <v>1462</v>
      </c>
      <c r="B12020">
        <v>5.6487000000000004E-10</v>
      </c>
      <c r="C12020" t="s">
        <v>49</v>
      </c>
      <c r="D12020" t="s">
        <v>15</v>
      </c>
      <c r="F12020" t="s">
        <v>36</v>
      </c>
      <c r="G12020">
        <v>2</v>
      </c>
      <c r="H12020">
        <v>-21.294425499752101</v>
      </c>
      <c r="I12020">
        <v>9.798894162072011E-2</v>
      </c>
      <c r="J12020" t="s">
        <v>340</v>
      </c>
      <c r="L12020" t="s">
        <v>1462</v>
      </c>
    </row>
    <row r="12021" spans="1:12" x14ac:dyDescent="0.2">
      <c r="A12021" t="s">
        <v>1458</v>
      </c>
      <c r="B12021">
        <v>9.4146000000000001E-9</v>
      </c>
      <c r="C12021" t="s">
        <v>49</v>
      </c>
      <c r="D12021" t="s">
        <v>15</v>
      </c>
      <c r="F12021" t="s">
        <v>36</v>
      </c>
      <c r="G12021">
        <v>2</v>
      </c>
      <c r="H12021">
        <v>-18.48100416113547</v>
      </c>
      <c r="I12021">
        <v>9.798894162072011E-2</v>
      </c>
      <c r="J12021" t="s">
        <v>340</v>
      </c>
      <c r="L12021" t="s">
        <v>1458</v>
      </c>
    </row>
    <row r="12022" spans="1:12" x14ac:dyDescent="0.2">
      <c r="A12022" t="s">
        <v>341</v>
      </c>
      <c r="B12022">
        <v>2.3616999999999999E-8</v>
      </c>
      <c r="C12022" t="s">
        <v>359</v>
      </c>
      <c r="D12022" t="s">
        <v>15</v>
      </c>
      <c r="F12022" t="s">
        <v>36</v>
      </c>
      <c r="G12022">
        <v>2</v>
      </c>
      <c r="H12022">
        <v>-17.561299045251399</v>
      </c>
      <c r="I12022">
        <v>9.798894162072011E-2</v>
      </c>
      <c r="J12022" t="s">
        <v>340</v>
      </c>
      <c r="L12022" t="s">
        <v>341</v>
      </c>
    </row>
    <row r="12023" spans="1:12" x14ac:dyDescent="0.2">
      <c r="A12023" t="s">
        <v>342</v>
      </c>
      <c r="B12023">
        <v>2.3616999999999999E-8</v>
      </c>
      <c r="C12023" t="s">
        <v>359</v>
      </c>
      <c r="D12023" t="s">
        <v>15</v>
      </c>
      <c r="F12023" t="s">
        <v>36</v>
      </c>
      <c r="G12023">
        <v>2</v>
      </c>
      <c r="H12023">
        <v>-17.561299045251399</v>
      </c>
      <c r="I12023">
        <v>9.798894162072011E-2</v>
      </c>
      <c r="J12023" t="s">
        <v>340</v>
      </c>
      <c r="L12023" t="s">
        <v>342</v>
      </c>
    </row>
    <row r="12024" spans="1:12" x14ac:dyDescent="0.2">
      <c r="A12024" t="s">
        <v>343</v>
      </c>
      <c r="B12024">
        <v>1.2508E-8</v>
      </c>
      <c r="C12024" t="s">
        <v>359</v>
      </c>
      <c r="D12024" t="s">
        <v>15</v>
      </c>
      <c r="F12024" t="s">
        <v>36</v>
      </c>
      <c r="G12024">
        <v>2</v>
      </c>
      <c r="H12024">
        <v>-18.196897397350821</v>
      </c>
      <c r="I12024">
        <v>9.798894162072011E-2</v>
      </c>
      <c r="J12024" t="s">
        <v>340</v>
      </c>
      <c r="L12024" t="s">
        <v>343</v>
      </c>
    </row>
    <row r="12025" spans="1:12" x14ac:dyDescent="0.2">
      <c r="A12025" t="s">
        <v>344</v>
      </c>
      <c r="B12025">
        <v>1.2508E-8</v>
      </c>
      <c r="C12025" t="s">
        <v>359</v>
      </c>
      <c r="D12025" t="s">
        <v>15</v>
      </c>
      <c r="F12025" t="s">
        <v>36</v>
      </c>
      <c r="G12025">
        <v>2</v>
      </c>
      <c r="H12025">
        <v>-18.196897397350821</v>
      </c>
      <c r="I12025">
        <v>9.798894162072011E-2</v>
      </c>
      <c r="J12025" t="s">
        <v>340</v>
      </c>
      <c r="L12025" t="s">
        <v>344</v>
      </c>
    </row>
    <row r="12026" spans="1:12" x14ac:dyDescent="0.2">
      <c r="A12026" t="s">
        <v>345</v>
      </c>
      <c r="B12026">
        <v>2.4797999999999997E-7</v>
      </c>
      <c r="C12026" t="s">
        <v>359</v>
      </c>
      <c r="D12026" t="s">
        <v>15</v>
      </c>
      <c r="F12026" t="s">
        <v>36</v>
      </c>
      <c r="G12026">
        <v>2</v>
      </c>
      <c r="H12026">
        <v>-15.20991773919472</v>
      </c>
      <c r="I12026">
        <v>9.798894162072011E-2</v>
      </c>
      <c r="J12026" t="s">
        <v>340</v>
      </c>
      <c r="L12026" t="s">
        <v>345</v>
      </c>
    </row>
    <row r="12027" spans="1:12" x14ac:dyDescent="0.2">
      <c r="A12027" t="s">
        <v>346</v>
      </c>
      <c r="B12027">
        <v>1.3133E-7</v>
      </c>
      <c r="C12027" t="s">
        <v>359</v>
      </c>
      <c r="D12027" t="s">
        <v>15</v>
      </c>
      <c r="F12027" t="s">
        <v>36</v>
      </c>
      <c r="G12027">
        <v>2</v>
      </c>
      <c r="H12027">
        <v>-15.845552597349339</v>
      </c>
      <c r="I12027">
        <v>9.798894162072011E-2</v>
      </c>
      <c r="J12027" t="s">
        <v>340</v>
      </c>
      <c r="L12027" t="s">
        <v>346</v>
      </c>
    </row>
    <row r="12028" spans="1:12" x14ac:dyDescent="0.2">
      <c r="A12028" t="s">
        <v>347</v>
      </c>
      <c r="B12028">
        <v>4.6489E-8</v>
      </c>
      <c r="C12028" t="s">
        <v>49</v>
      </c>
      <c r="D12028" t="s">
        <v>15</v>
      </c>
      <c r="F12028" t="s">
        <v>36</v>
      </c>
      <c r="G12028">
        <v>2</v>
      </c>
      <c r="H12028">
        <v>-16.884050111477411</v>
      </c>
      <c r="I12028">
        <v>9.798894162072011E-2</v>
      </c>
      <c r="J12028" t="s">
        <v>340</v>
      </c>
      <c r="L12028" t="s">
        <v>347</v>
      </c>
    </row>
    <row r="12029" spans="1:12" x14ac:dyDescent="0.2">
      <c r="A12029" t="s">
        <v>348</v>
      </c>
      <c r="B12029">
        <v>3.3766000000000001E-9</v>
      </c>
      <c r="C12029" t="s">
        <v>49</v>
      </c>
      <c r="D12029" t="s">
        <v>15</v>
      </c>
      <c r="F12029" t="s">
        <v>36</v>
      </c>
      <c r="G12029">
        <v>2</v>
      </c>
      <c r="H12029">
        <v>-19.506396550885459</v>
      </c>
      <c r="I12029">
        <v>9.798894162072011E-2</v>
      </c>
      <c r="J12029" t="s">
        <v>340</v>
      </c>
      <c r="L12029" t="s">
        <v>348</v>
      </c>
    </row>
    <row r="12030" spans="1:12" x14ac:dyDescent="0.2">
      <c r="A12030" t="s">
        <v>349</v>
      </c>
      <c r="B12030">
        <v>1.2213E-8</v>
      </c>
      <c r="C12030" t="s">
        <v>359</v>
      </c>
      <c r="D12030" t="s">
        <v>15</v>
      </c>
      <c r="F12030" t="s">
        <v>36</v>
      </c>
      <c r="G12030">
        <v>2</v>
      </c>
      <c r="H12030">
        <v>-18.220764878757461</v>
      </c>
      <c r="I12030">
        <v>9.798894162072011E-2</v>
      </c>
      <c r="J12030" t="s">
        <v>340</v>
      </c>
      <c r="L12030" t="s">
        <v>349</v>
      </c>
    </row>
    <row r="12031" spans="1:12" x14ac:dyDescent="0.2">
      <c r="A12031" t="s">
        <v>350</v>
      </c>
      <c r="B12031">
        <v>2.0354999999999999E-7</v>
      </c>
      <c r="C12031" t="s">
        <v>359</v>
      </c>
      <c r="D12031" t="s">
        <v>15</v>
      </c>
      <c r="F12031" t="s">
        <v>36</v>
      </c>
      <c r="G12031">
        <v>2</v>
      </c>
      <c r="H12031">
        <v>-15.40735416199742</v>
      </c>
      <c r="I12031">
        <v>9.798894162072011E-2</v>
      </c>
      <c r="J12031" t="s">
        <v>340</v>
      </c>
      <c r="L12031" t="s">
        <v>350</v>
      </c>
    </row>
    <row r="12032" spans="1:12" x14ac:dyDescent="0.2">
      <c r="A12032" t="s">
        <v>351</v>
      </c>
      <c r="B12032">
        <v>6.4681999999999996E-9</v>
      </c>
      <c r="C12032" t="s">
        <v>359</v>
      </c>
      <c r="D12032" t="s">
        <v>15</v>
      </c>
      <c r="F12032" t="s">
        <v>36</v>
      </c>
      <c r="G12032">
        <v>2</v>
      </c>
      <c r="H12032">
        <v>-18.856367974250119</v>
      </c>
      <c r="I12032">
        <v>9.798894162072011E-2</v>
      </c>
      <c r="J12032" t="s">
        <v>340</v>
      </c>
      <c r="L12032" t="s">
        <v>351</v>
      </c>
    </row>
    <row r="12033" spans="1:19" x14ac:dyDescent="0.2">
      <c r="A12033" t="s">
        <v>352</v>
      </c>
      <c r="B12033">
        <v>1.078E-7</v>
      </c>
      <c r="C12033" t="s">
        <v>359</v>
      </c>
      <c r="D12033" t="s">
        <v>15</v>
      </c>
      <c r="F12033" t="s">
        <v>36</v>
      </c>
      <c r="G12033">
        <v>2</v>
      </c>
      <c r="H12033">
        <v>-16.042988178471511</v>
      </c>
      <c r="I12033">
        <v>9.798894162072011E-2</v>
      </c>
      <c r="J12033" t="s">
        <v>340</v>
      </c>
      <c r="L12033" t="s">
        <v>352</v>
      </c>
    </row>
    <row r="12034" spans="1:19" x14ac:dyDescent="0.2">
      <c r="A12034" t="s">
        <v>442</v>
      </c>
      <c r="B12034">
        <v>2.0720999999999999E-3</v>
      </c>
      <c r="C12034" t="s">
        <v>42</v>
      </c>
      <c r="D12034" t="s">
        <v>16</v>
      </c>
      <c r="F12034" t="s">
        <v>36</v>
      </c>
      <c r="G12034">
        <v>2</v>
      </c>
      <c r="H12034">
        <v>-6.1791926932012373</v>
      </c>
      <c r="I12034">
        <v>4.3409845976280087E-2</v>
      </c>
      <c r="J12034" t="s">
        <v>353</v>
      </c>
      <c r="L12034" t="s">
        <v>443</v>
      </c>
    </row>
    <row r="12035" spans="1:19" x14ac:dyDescent="0.2">
      <c r="A12035" t="s">
        <v>354</v>
      </c>
      <c r="B12035">
        <v>-1.8648999999999999E-6</v>
      </c>
      <c r="C12035" t="s">
        <v>49</v>
      </c>
      <c r="D12035" t="s">
        <v>250</v>
      </c>
      <c r="F12035" t="s">
        <v>36</v>
      </c>
      <c r="G12035">
        <v>2</v>
      </c>
      <c r="H12035">
        <v>-13.19230312560901</v>
      </c>
      <c r="I12035">
        <v>4.3409845976280087E-2</v>
      </c>
      <c r="J12035" t="s">
        <v>353</v>
      </c>
      <c r="K12035" t="b">
        <v>1</v>
      </c>
      <c r="L12035" t="s">
        <v>355</v>
      </c>
    </row>
    <row r="12037" spans="1:19" s="2" customFormat="1" x14ac:dyDescent="0.2">
      <c r="A12037" s="2" t="s">
        <v>2</v>
      </c>
      <c r="B12037" s="2" t="s">
        <v>1459</v>
      </c>
    </row>
    <row r="12038" spans="1:19" x14ac:dyDescent="0.2">
      <c r="A12038" t="s">
        <v>4</v>
      </c>
      <c r="B12038" t="s">
        <v>404</v>
      </c>
    </row>
    <row r="12039" spans="1:19" x14ac:dyDescent="0.2">
      <c r="A12039" t="s">
        <v>6</v>
      </c>
      <c r="B12039" t="s">
        <v>52</v>
      </c>
    </row>
    <row r="12040" spans="1:19" x14ac:dyDescent="0.2">
      <c r="A12040" t="s">
        <v>8</v>
      </c>
      <c r="B12040">
        <v>1</v>
      </c>
    </row>
    <row r="12041" spans="1:19" x14ac:dyDescent="0.2">
      <c r="A12041" t="s">
        <v>9</v>
      </c>
      <c r="B12041" t="s">
        <v>73</v>
      </c>
    </row>
    <row r="12042" spans="1:19" x14ac:dyDescent="0.2">
      <c r="A12042" t="s">
        <v>11</v>
      </c>
      <c r="B12042" t="s">
        <v>12</v>
      </c>
    </row>
    <row r="12043" spans="1:19" x14ac:dyDescent="0.2">
      <c r="A12043" t="s">
        <v>13</v>
      </c>
      <c r="B12043" t="s">
        <v>14</v>
      </c>
    </row>
    <row r="12044" spans="1:19" x14ac:dyDescent="0.2">
      <c r="A12044" t="s">
        <v>15</v>
      </c>
      <c r="B12044" t="s">
        <v>53</v>
      </c>
    </row>
    <row r="12045" spans="1:19" x14ac:dyDescent="0.2">
      <c r="A12045" t="s">
        <v>17</v>
      </c>
    </row>
    <row r="12046" spans="1:19" s="2" customFormat="1" x14ac:dyDescent="0.2">
      <c r="A12046" s="2" t="s">
        <v>18</v>
      </c>
      <c r="B12046" s="2" t="s">
        <v>19</v>
      </c>
      <c r="C12046" s="2" t="s">
        <v>6</v>
      </c>
      <c r="D12046" s="2" t="s">
        <v>15</v>
      </c>
      <c r="E12046" s="2" t="s">
        <v>20</v>
      </c>
      <c r="F12046" s="2" t="s">
        <v>13</v>
      </c>
      <c r="G12046" s="2" t="s">
        <v>21</v>
      </c>
      <c r="H12046" s="2" t="s">
        <v>9</v>
      </c>
      <c r="I12046" s="2" t="s">
        <v>4</v>
      </c>
      <c r="J12046" s="2" t="s">
        <v>1925</v>
      </c>
      <c r="K12046" s="2" t="s">
        <v>1998</v>
      </c>
      <c r="L12046" s="2" t="s">
        <v>2002</v>
      </c>
      <c r="M12046" s="2" t="s">
        <v>2001</v>
      </c>
      <c r="O12046" s="2" t="s">
        <v>2000</v>
      </c>
      <c r="P12046" s="2" t="s">
        <v>2004</v>
      </c>
      <c r="Q12046" s="2" t="s">
        <v>1502</v>
      </c>
      <c r="R12046" s="2" t="s">
        <v>2005</v>
      </c>
      <c r="S12046" s="2" t="s">
        <v>2006</v>
      </c>
    </row>
    <row r="12047" spans="1:19" x14ac:dyDescent="0.2">
      <c r="A12047" t="s">
        <v>335</v>
      </c>
      <c r="B12047">
        <v>3.8502999999999998</v>
      </c>
      <c r="D12047" t="s">
        <v>30</v>
      </c>
      <c r="E12047" t="s">
        <v>336</v>
      </c>
      <c r="F12047" t="s">
        <v>27</v>
      </c>
      <c r="G12047">
        <v>0</v>
      </c>
      <c r="I12047" t="s">
        <v>337</v>
      </c>
    </row>
    <row r="12048" spans="1:19" x14ac:dyDescent="0.2">
      <c r="A12048" t="s">
        <v>29</v>
      </c>
      <c r="B12048">
        <v>0.25026999999999999</v>
      </c>
      <c r="D12048" t="s">
        <v>30</v>
      </c>
      <c r="E12048" t="s">
        <v>31</v>
      </c>
      <c r="F12048" t="s">
        <v>27</v>
      </c>
      <c r="G12048">
        <v>0</v>
      </c>
      <c r="I12048" t="s">
        <v>338</v>
      </c>
    </row>
    <row r="12049" spans="1:10" x14ac:dyDescent="0.2">
      <c r="A12049" t="s">
        <v>1459</v>
      </c>
      <c r="B12049">
        <v>1</v>
      </c>
      <c r="C12049" t="str">
        <f>B12039</f>
        <v>RS</v>
      </c>
      <c r="D12049" t="s">
        <v>53</v>
      </c>
      <c r="E12049" t="s">
        <v>339</v>
      </c>
      <c r="F12049" t="s">
        <v>33</v>
      </c>
      <c r="G12049">
        <v>0</v>
      </c>
      <c r="H12049" t="s">
        <v>73</v>
      </c>
      <c r="J12049">
        <f>VLOOKUP(C12049,'extension - production vol'!$B$6:$D$235,3,0)</f>
        <v>131.74600000000001</v>
      </c>
    </row>
    <row r="12050" spans="1:10" x14ac:dyDescent="0.2">
      <c r="A12050" t="s">
        <v>1439</v>
      </c>
      <c r="B12050">
        <v>6.4265290829504533E-9</v>
      </c>
      <c r="C12050" t="s">
        <v>49</v>
      </c>
      <c r="D12050" t="s">
        <v>15</v>
      </c>
      <c r="F12050" t="s">
        <v>36</v>
      </c>
      <c r="G12050">
        <v>0</v>
      </c>
      <c r="H12050" t="s">
        <v>1439</v>
      </c>
      <c r="I12050" t="s">
        <v>340</v>
      </c>
    </row>
    <row r="12051" spans="1:10" x14ac:dyDescent="0.2">
      <c r="A12051" t="s">
        <v>1440</v>
      </c>
      <c r="B12051">
        <v>7.9051994914169298E-8</v>
      </c>
      <c r="C12051" t="s">
        <v>49</v>
      </c>
      <c r="D12051" t="s">
        <v>15</v>
      </c>
      <c r="F12051" t="s">
        <v>36</v>
      </c>
      <c r="G12051">
        <v>0</v>
      </c>
      <c r="H12051" t="s">
        <v>1440</v>
      </c>
      <c r="I12051" t="s">
        <v>340</v>
      </c>
    </row>
    <row r="12052" spans="1:10" x14ac:dyDescent="0.2">
      <c r="A12052" t="s">
        <v>1441</v>
      </c>
      <c r="B12052">
        <v>4.3905136743696912E-9</v>
      </c>
      <c r="C12052" t="s">
        <v>35</v>
      </c>
      <c r="D12052" t="s">
        <v>15</v>
      </c>
      <c r="F12052" t="s">
        <v>36</v>
      </c>
      <c r="G12052">
        <v>0</v>
      </c>
      <c r="H12052" t="s">
        <v>1441</v>
      </c>
      <c r="I12052" t="s">
        <v>340</v>
      </c>
    </row>
    <row r="12053" spans="1:10" x14ac:dyDescent="0.2">
      <c r="A12053" t="s">
        <v>1442</v>
      </c>
      <c r="B12053">
        <v>1.0521308675626849E-7</v>
      </c>
      <c r="C12053" t="s">
        <v>35</v>
      </c>
      <c r="D12053" t="s">
        <v>15</v>
      </c>
      <c r="F12053" t="s">
        <v>36</v>
      </c>
      <c r="G12053">
        <v>0</v>
      </c>
      <c r="H12053" t="s">
        <v>1442</v>
      </c>
      <c r="I12053" t="s">
        <v>340</v>
      </c>
    </row>
    <row r="12054" spans="1:10" x14ac:dyDescent="0.2">
      <c r="A12054" t="s">
        <v>341</v>
      </c>
      <c r="B12054">
        <v>2.1036182300075951E-7</v>
      </c>
      <c r="C12054" t="s">
        <v>35</v>
      </c>
      <c r="D12054" t="s">
        <v>15</v>
      </c>
      <c r="F12054" t="s">
        <v>36</v>
      </c>
      <c r="G12054">
        <v>0</v>
      </c>
      <c r="H12054" t="s">
        <v>341</v>
      </c>
      <c r="I12054" t="s">
        <v>340</v>
      </c>
    </row>
    <row r="12055" spans="1:10" x14ac:dyDescent="0.2">
      <c r="A12055" t="s">
        <v>342</v>
      </c>
      <c r="B12055">
        <v>2.1036182300075951E-7</v>
      </c>
      <c r="C12055" t="s">
        <v>35</v>
      </c>
      <c r="D12055" t="s">
        <v>15</v>
      </c>
      <c r="F12055" t="s">
        <v>36</v>
      </c>
      <c r="G12055">
        <v>0</v>
      </c>
      <c r="H12055" t="s">
        <v>342</v>
      </c>
      <c r="I12055" t="s">
        <v>340</v>
      </c>
    </row>
    <row r="12056" spans="1:10" x14ac:dyDescent="0.2">
      <c r="A12056" t="s">
        <v>343</v>
      </c>
      <c r="B12056">
        <v>1.161457169463653E-7</v>
      </c>
      <c r="C12056" t="s">
        <v>35</v>
      </c>
      <c r="D12056" t="s">
        <v>15</v>
      </c>
      <c r="F12056" t="s">
        <v>36</v>
      </c>
      <c r="G12056">
        <v>0</v>
      </c>
      <c r="H12056" t="s">
        <v>343</v>
      </c>
      <c r="I12056" t="s">
        <v>340</v>
      </c>
    </row>
    <row r="12057" spans="1:10" x14ac:dyDescent="0.2">
      <c r="A12057" t="s">
        <v>344</v>
      </c>
      <c r="B12057">
        <v>1.161457169463653E-7</v>
      </c>
      <c r="C12057" t="s">
        <v>35</v>
      </c>
      <c r="D12057" t="s">
        <v>15</v>
      </c>
      <c r="F12057" t="s">
        <v>36</v>
      </c>
      <c r="G12057">
        <v>0</v>
      </c>
      <c r="H12057" t="s">
        <v>344</v>
      </c>
      <c r="I12057" t="s">
        <v>340</v>
      </c>
    </row>
    <row r="12058" spans="1:10" x14ac:dyDescent="0.2">
      <c r="A12058" t="s">
        <v>345</v>
      </c>
      <c r="B12058">
        <v>2.1895696433061281E-6</v>
      </c>
      <c r="C12058" t="s">
        <v>35</v>
      </c>
      <c r="D12058" t="s">
        <v>15</v>
      </c>
      <c r="F12058" t="s">
        <v>36</v>
      </c>
      <c r="G12058">
        <v>0</v>
      </c>
      <c r="H12058" t="s">
        <v>345</v>
      </c>
      <c r="I12058" t="s">
        <v>340</v>
      </c>
    </row>
    <row r="12059" spans="1:10" x14ac:dyDescent="0.2">
      <c r="A12059" t="s">
        <v>346</v>
      </c>
      <c r="B12059">
        <v>1.2113722961667671E-6</v>
      </c>
      <c r="C12059" t="s">
        <v>35</v>
      </c>
      <c r="D12059" t="s">
        <v>15</v>
      </c>
      <c r="F12059" t="s">
        <v>36</v>
      </c>
      <c r="G12059">
        <v>0</v>
      </c>
      <c r="H12059" t="s">
        <v>346</v>
      </c>
      <c r="I12059" t="s">
        <v>340</v>
      </c>
    </row>
    <row r="12060" spans="1:10" x14ac:dyDescent="0.2">
      <c r="A12060" t="s">
        <v>347</v>
      </c>
      <c r="B12060">
        <v>1.5412295411323661E-7</v>
      </c>
      <c r="C12060" t="s">
        <v>49</v>
      </c>
      <c r="D12060" t="s">
        <v>15</v>
      </c>
      <c r="F12060" t="s">
        <v>36</v>
      </c>
      <c r="G12060">
        <v>0</v>
      </c>
      <c r="H12060" t="s">
        <v>347</v>
      </c>
      <c r="I12060" t="s">
        <v>340</v>
      </c>
    </row>
    <row r="12061" spans="1:10" x14ac:dyDescent="0.2">
      <c r="A12061" t="s">
        <v>348</v>
      </c>
      <c r="B12061">
        <v>3.281510868019834E-9</v>
      </c>
      <c r="C12061" t="s">
        <v>49</v>
      </c>
      <c r="D12061" t="s">
        <v>15</v>
      </c>
      <c r="F12061" t="s">
        <v>36</v>
      </c>
      <c r="G12061">
        <v>0</v>
      </c>
      <c r="H12061" t="s">
        <v>348</v>
      </c>
      <c r="I12061" t="s">
        <v>340</v>
      </c>
    </row>
    <row r="12062" spans="1:10" x14ac:dyDescent="0.2">
      <c r="A12062" t="s">
        <v>349</v>
      </c>
      <c r="B12062">
        <v>9.554485716244923E-8</v>
      </c>
      <c r="C12062" t="s">
        <v>35</v>
      </c>
      <c r="D12062" t="s">
        <v>15</v>
      </c>
      <c r="F12062" t="s">
        <v>36</v>
      </c>
      <c r="G12062">
        <v>0</v>
      </c>
      <c r="H12062" t="s">
        <v>349</v>
      </c>
      <c r="I12062" t="s">
        <v>340</v>
      </c>
    </row>
    <row r="12063" spans="1:10" x14ac:dyDescent="0.2">
      <c r="A12063" t="s">
        <v>350</v>
      </c>
      <c r="B12063">
        <v>2.2976263270017552E-6</v>
      </c>
      <c r="C12063" t="s">
        <v>35</v>
      </c>
      <c r="D12063" t="s">
        <v>15</v>
      </c>
      <c r="F12063" t="s">
        <v>36</v>
      </c>
      <c r="G12063">
        <v>0</v>
      </c>
      <c r="H12063" t="s">
        <v>350</v>
      </c>
      <c r="I12063" t="s">
        <v>340</v>
      </c>
    </row>
    <row r="12064" spans="1:10" x14ac:dyDescent="0.2">
      <c r="A12064" t="s">
        <v>351</v>
      </c>
      <c r="B12064">
        <v>5.3061518888431617E-8</v>
      </c>
      <c r="C12064" t="s">
        <v>35</v>
      </c>
      <c r="D12064" t="s">
        <v>15</v>
      </c>
      <c r="F12064" t="s">
        <v>36</v>
      </c>
      <c r="G12064">
        <v>0</v>
      </c>
      <c r="H12064" t="s">
        <v>351</v>
      </c>
      <c r="I12064" t="s">
        <v>340</v>
      </c>
    </row>
    <row r="12065" spans="1:19" x14ac:dyDescent="0.2">
      <c r="A12065" t="s">
        <v>352</v>
      </c>
      <c r="B12065">
        <v>1.2739314288326559E-6</v>
      </c>
      <c r="C12065" t="s">
        <v>35</v>
      </c>
      <c r="D12065" t="s">
        <v>15</v>
      </c>
      <c r="F12065" t="s">
        <v>36</v>
      </c>
      <c r="G12065">
        <v>0</v>
      </c>
      <c r="H12065" t="s">
        <v>352</v>
      </c>
      <c r="I12065" t="s">
        <v>340</v>
      </c>
    </row>
    <row r="12066" spans="1:19" x14ac:dyDescent="0.2">
      <c r="A12066" t="s">
        <v>442</v>
      </c>
      <c r="B12066">
        <v>3.7025999999999999E-3</v>
      </c>
      <c r="C12066" t="s">
        <v>42</v>
      </c>
      <c r="D12066" t="s">
        <v>16</v>
      </c>
      <c r="F12066" t="s">
        <v>36</v>
      </c>
      <c r="G12066">
        <v>0</v>
      </c>
      <c r="H12066" t="s">
        <v>443</v>
      </c>
      <c r="I12066" t="s">
        <v>353</v>
      </c>
    </row>
    <row r="12067" spans="1:19" x14ac:dyDescent="0.2">
      <c r="A12067" t="s">
        <v>354</v>
      </c>
      <c r="B12067">
        <v>-3.3322999999999998E-6</v>
      </c>
      <c r="C12067" t="s">
        <v>49</v>
      </c>
      <c r="D12067" t="s">
        <v>250</v>
      </c>
      <c r="F12067" t="s">
        <v>36</v>
      </c>
      <c r="G12067">
        <v>0</v>
      </c>
      <c r="H12067" t="s">
        <v>355</v>
      </c>
      <c r="I12067" t="s">
        <v>353</v>
      </c>
    </row>
    <row r="12069" spans="1:19" s="2" customFormat="1" x14ac:dyDescent="0.2">
      <c r="A12069" s="2" t="s">
        <v>2</v>
      </c>
      <c r="B12069" s="2" t="s">
        <v>1460</v>
      </c>
    </row>
    <row r="12070" spans="1:19" x14ac:dyDescent="0.2">
      <c r="A12070" t="s">
        <v>4</v>
      </c>
      <c r="B12070" t="s">
        <v>404</v>
      </c>
    </row>
    <row r="12071" spans="1:19" x14ac:dyDescent="0.2">
      <c r="A12071" t="s">
        <v>6</v>
      </c>
      <c r="B12071" t="s">
        <v>1678</v>
      </c>
    </row>
    <row r="12072" spans="1:19" x14ac:dyDescent="0.2">
      <c r="A12072" t="s">
        <v>8</v>
      </c>
      <c r="B12072">
        <v>1</v>
      </c>
    </row>
    <row r="12073" spans="1:19" x14ac:dyDescent="0.2">
      <c r="A12073" t="s">
        <v>9</v>
      </c>
      <c r="B12073" t="s">
        <v>73</v>
      </c>
    </row>
    <row r="12074" spans="1:19" x14ac:dyDescent="0.2">
      <c r="A12074" t="s">
        <v>11</v>
      </c>
      <c r="B12074" t="s">
        <v>12</v>
      </c>
    </row>
    <row r="12075" spans="1:19" x14ac:dyDescent="0.2">
      <c r="A12075" t="s">
        <v>13</v>
      </c>
      <c r="B12075" t="s">
        <v>14</v>
      </c>
    </row>
    <row r="12076" spans="1:19" x14ac:dyDescent="0.2">
      <c r="A12076" t="s">
        <v>15</v>
      </c>
      <c r="B12076" t="s">
        <v>53</v>
      </c>
    </row>
    <row r="12077" spans="1:19" x14ac:dyDescent="0.2">
      <c r="A12077" t="s">
        <v>17</v>
      </c>
    </row>
    <row r="12078" spans="1:19" s="2" customFormat="1" x14ac:dyDescent="0.2">
      <c r="A12078" s="2" t="s">
        <v>18</v>
      </c>
      <c r="B12078" s="2" t="s">
        <v>19</v>
      </c>
      <c r="C12078" s="2" t="s">
        <v>6</v>
      </c>
      <c r="D12078" s="2" t="s">
        <v>15</v>
      </c>
      <c r="E12078" s="2" t="s">
        <v>20</v>
      </c>
      <c r="F12078" s="2" t="s">
        <v>13</v>
      </c>
      <c r="G12078" s="2" t="s">
        <v>21</v>
      </c>
      <c r="H12078" s="2" t="s">
        <v>9</v>
      </c>
      <c r="I12078" s="2" t="s">
        <v>4</v>
      </c>
      <c r="J12078" s="2" t="s">
        <v>1925</v>
      </c>
      <c r="K12078" s="2" t="s">
        <v>1998</v>
      </c>
      <c r="L12078" s="2" t="s">
        <v>2002</v>
      </c>
      <c r="M12078" s="2" t="s">
        <v>2001</v>
      </c>
      <c r="O12078" s="2" t="s">
        <v>2000</v>
      </c>
      <c r="P12078" s="2" t="s">
        <v>2004</v>
      </c>
      <c r="Q12078" s="2" t="s">
        <v>1502</v>
      </c>
      <c r="R12078" s="2" t="s">
        <v>2005</v>
      </c>
      <c r="S12078" s="2" t="s">
        <v>2006</v>
      </c>
    </row>
    <row r="12079" spans="1:19" x14ac:dyDescent="0.2">
      <c r="A12079" t="s">
        <v>335</v>
      </c>
      <c r="B12079">
        <v>3.8502999999999998</v>
      </c>
      <c r="D12079" t="s">
        <v>30</v>
      </c>
      <c r="E12079" t="s">
        <v>336</v>
      </c>
      <c r="F12079" t="s">
        <v>27</v>
      </c>
      <c r="G12079">
        <v>0</v>
      </c>
      <c r="I12079" t="s">
        <v>337</v>
      </c>
    </row>
    <row r="12080" spans="1:19" x14ac:dyDescent="0.2">
      <c r="A12080" t="s">
        <v>29</v>
      </c>
      <c r="B12080">
        <v>0.25026999999999999</v>
      </c>
      <c r="D12080" t="s">
        <v>30</v>
      </c>
      <c r="E12080" t="s">
        <v>31</v>
      </c>
      <c r="F12080" t="s">
        <v>27</v>
      </c>
      <c r="G12080">
        <v>0</v>
      </c>
      <c r="I12080" t="s">
        <v>338</v>
      </c>
    </row>
    <row r="12081" spans="1:10" x14ac:dyDescent="0.2">
      <c r="A12081" t="s">
        <v>1460</v>
      </c>
      <c r="B12081">
        <v>1</v>
      </c>
      <c r="C12081" t="str">
        <f>B12071</f>
        <v>FJ</v>
      </c>
      <c r="D12081" t="s">
        <v>53</v>
      </c>
      <c r="E12081" t="s">
        <v>339</v>
      </c>
      <c r="F12081" t="s">
        <v>33</v>
      </c>
      <c r="G12081">
        <v>0</v>
      </c>
      <c r="H12081" t="s">
        <v>73</v>
      </c>
      <c r="J12081">
        <f>VLOOKUP(C12081,'extension - production vol'!$B$6:$D$235,3,0)</f>
        <v>9.4570000000000007</v>
      </c>
    </row>
    <row r="12082" spans="1:10" x14ac:dyDescent="0.2">
      <c r="A12082" t="s">
        <v>1434</v>
      </c>
      <c r="B12082">
        <v>3.3521534714391271E-8</v>
      </c>
      <c r="C12082" t="s">
        <v>49</v>
      </c>
      <c r="D12082" t="s">
        <v>15</v>
      </c>
      <c r="F12082" t="s">
        <v>36</v>
      </c>
      <c r="G12082">
        <v>0</v>
      </c>
      <c r="H12082" t="s">
        <v>1434</v>
      </c>
      <c r="I12082" t="s">
        <v>340</v>
      </c>
    </row>
    <row r="12083" spans="1:10" x14ac:dyDescent="0.2">
      <c r="A12083" t="s">
        <v>1435</v>
      </c>
      <c r="B12083">
        <v>1.7708617649119798E-8</v>
      </c>
      <c r="C12083" t="s">
        <v>49</v>
      </c>
      <c r="D12083" t="s">
        <v>15</v>
      </c>
      <c r="F12083" t="s">
        <v>36</v>
      </c>
      <c r="G12083">
        <v>0</v>
      </c>
      <c r="H12083" t="s">
        <v>1435</v>
      </c>
      <c r="I12083" t="s">
        <v>340</v>
      </c>
    </row>
    <row r="12084" spans="1:10" x14ac:dyDescent="0.2">
      <c r="A12084" t="s">
        <v>1452</v>
      </c>
      <c r="B12084">
        <v>3.0570455872195341E-10</v>
      </c>
      <c r="C12084" t="s">
        <v>35</v>
      </c>
      <c r="D12084" t="s">
        <v>15</v>
      </c>
      <c r="F12084" t="s">
        <v>36</v>
      </c>
      <c r="G12084">
        <v>0</v>
      </c>
      <c r="H12084" t="s">
        <v>1452</v>
      </c>
      <c r="I12084" t="s">
        <v>340</v>
      </c>
    </row>
    <row r="12085" spans="1:10" x14ac:dyDescent="0.2">
      <c r="A12085" t="s">
        <v>1453</v>
      </c>
      <c r="B12085">
        <v>3.7018911407736551E-10</v>
      </c>
      <c r="C12085" t="s">
        <v>35</v>
      </c>
      <c r="D12085" t="s">
        <v>15</v>
      </c>
      <c r="F12085" t="s">
        <v>36</v>
      </c>
      <c r="G12085">
        <v>0</v>
      </c>
      <c r="H12085" t="s">
        <v>1453</v>
      </c>
      <c r="I12085" t="s">
        <v>340</v>
      </c>
    </row>
    <row r="12086" spans="1:10" x14ac:dyDescent="0.2">
      <c r="A12086" t="s">
        <v>1454</v>
      </c>
      <c r="B12086">
        <v>4.824400067330827E-11</v>
      </c>
      <c r="C12086" t="s">
        <v>35</v>
      </c>
      <c r="D12086" t="s">
        <v>15</v>
      </c>
      <c r="F12086" t="s">
        <v>36</v>
      </c>
      <c r="G12086">
        <v>0</v>
      </c>
      <c r="H12086" t="s">
        <v>1454</v>
      </c>
      <c r="I12086" t="s">
        <v>340</v>
      </c>
    </row>
    <row r="12087" spans="1:10" x14ac:dyDescent="0.2">
      <c r="A12087" t="s">
        <v>1455</v>
      </c>
      <c r="B12087">
        <v>9.7920991465625702E-9</v>
      </c>
      <c r="C12087" t="s">
        <v>35</v>
      </c>
      <c r="D12087" t="s">
        <v>15</v>
      </c>
      <c r="F12087" t="s">
        <v>36</v>
      </c>
      <c r="G12087">
        <v>0</v>
      </c>
      <c r="H12087" t="s">
        <v>1455</v>
      </c>
      <c r="I12087" t="s">
        <v>340</v>
      </c>
    </row>
    <row r="12088" spans="1:10" x14ac:dyDescent="0.2">
      <c r="A12088" t="s">
        <v>1456</v>
      </c>
      <c r="B12088">
        <v>5.1826475970831156E-9</v>
      </c>
      <c r="C12088" t="s">
        <v>35</v>
      </c>
      <c r="D12088" t="s">
        <v>15</v>
      </c>
      <c r="F12088" t="s">
        <v>36</v>
      </c>
      <c r="G12088">
        <v>0</v>
      </c>
      <c r="H12088" t="s">
        <v>1456</v>
      </c>
      <c r="I12088" t="s">
        <v>340</v>
      </c>
    </row>
    <row r="12089" spans="1:10" x14ac:dyDescent="0.2">
      <c r="A12089" t="s">
        <v>1461</v>
      </c>
      <c r="B12089">
        <v>5.3404337904433668E-9</v>
      </c>
      <c r="C12089" t="s">
        <v>49</v>
      </c>
      <c r="D12089" t="s">
        <v>15</v>
      </c>
      <c r="F12089" t="s">
        <v>36</v>
      </c>
      <c r="G12089">
        <v>0</v>
      </c>
      <c r="H12089" t="s">
        <v>1461</v>
      </c>
      <c r="I12089" t="s">
        <v>340</v>
      </c>
    </row>
    <row r="12090" spans="1:10" x14ac:dyDescent="0.2">
      <c r="A12090" t="s">
        <v>1457</v>
      </c>
      <c r="B12090">
        <v>6.2434324500307844E-8</v>
      </c>
      <c r="C12090" t="s">
        <v>49</v>
      </c>
      <c r="D12090" t="s">
        <v>15</v>
      </c>
      <c r="F12090" t="s">
        <v>36</v>
      </c>
      <c r="G12090">
        <v>0</v>
      </c>
      <c r="H12090" t="s">
        <v>1457</v>
      </c>
      <c r="I12090" t="s">
        <v>340</v>
      </c>
    </row>
    <row r="12091" spans="1:10" x14ac:dyDescent="0.2">
      <c r="A12091" t="s">
        <v>1462</v>
      </c>
      <c r="B12091">
        <v>1.9816111689228142E-9</v>
      </c>
      <c r="C12091" t="s">
        <v>49</v>
      </c>
      <c r="D12091" t="s">
        <v>15</v>
      </c>
      <c r="F12091" t="s">
        <v>36</v>
      </c>
      <c r="G12091">
        <v>0</v>
      </c>
      <c r="H12091" t="s">
        <v>1462</v>
      </c>
      <c r="I12091" t="s">
        <v>340</v>
      </c>
    </row>
    <row r="12092" spans="1:10" x14ac:dyDescent="0.2">
      <c r="A12092" t="s">
        <v>1458</v>
      </c>
      <c r="B12092">
        <v>3.3001000093019847E-8</v>
      </c>
      <c r="C12092" t="s">
        <v>49</v>
      </c>
      <c r="D12092" t="s">
        <v>15</v>
      </c>
      <c r="F12092" t="s">
        <v>36</v>
      </c>
      <c r="G12092">
        <v>0</v>
      </c>
      <c r="H12092" t="s">
        <v>1458</v>
      </c>
      <c r="I12092" t="s">
        <v>340</v>
      </c>
    </row>
    <row r="12093" spans="1:10" x14ac:dyDescent="0.2">
      <c r="A12093" t="s">
        <v>442</v>
      </c>
      <c r="B12093">
        <v>3.7025999999999999E-3</v>
      </c>
      <c r="C12093" t="s">
        <v>42</v>
      </c>
      <c r="D12093" t="s">
        <v>16</v>
      </c>
      <c r="F12093" t="s">
        <v>36</v>
      </c>
      <c r="G12093">
        <v>0</v>
      </c>
      <c r="H12093" t="s">
        <v>443</v>
      </c>
      <c r="I12093" t="s">
        <v>353</v>
      </c>
    </row>
    <row r="12094" spans="1:10" x14ac:dyDescent="0.2">
      <c r="A12094" t="s">
        <v>354</v>
      </c>
      <c r="B12094">
        <v>-3.3322999999999998E-6</v>
      </c>
      <c r="C12094" t="s">
        <v>49</v>
      </c>
      <c r="D12094" t="s">
        <v>250</v>
      </c>
      <c r="F12094" t="s">
        <v>36</v>
      </c>
      <c r="G12094">
        <v>0</v>
      </c>
      <c r="H12094" t="s">
        <v>355</v>
      </c>
      <c r="I12094" t="s">
        <v>353</v>
      </c>
    </row>
    <row r="12096" spans="1:10" s="2" customFormat="1" x14ac:dyDescent="0.2">
      <c r="A12096" s="2" t="s">
        <v>2</v>
      </c>
      <c r="B12096" s="2" t="s">
        <v>332</v>
      </c>
    </row>
    <row r="12097" spans="1:22" x14ac:dyDescent="0.2">
      <c r="A12097" t="s">
        <v>4</v>
      </c>
      <c r="B12097" t="s">
        <v>356</v>
      </c>
    </row>
    <row r="12098" spans="1:22" x14ac:dyDescent="0.2">
      <c r="A12098" t="s">
        <v>6</v>
      </c>
      <c r="B12098" t="s">
        <v>1678</v>
      </c>
    </row>
    <row r="12099" spans="1:22" x14ac:dyDescent="0.2">
      <c r="A12099" t="s">
        <v>8</v>
      </c>
      <c r="B12099">
        <v>1</v>
      </c>
    </row>
    <row r="12100" spans="1:22" x14ac:dyDescent="0.2">
      <c r="A12100" t="s">
        <v>9</v>
      </c>
      <c r="B12100" t="s">
        <v>73</v>
      </c>
    </row>
    <row r="12101" spans="1:22" x14ac:dyDescent="0.2">
      <c r="A12101" t="s">
        <v>11</v>
      </c>
      <c r="B12101" t="s">
        <v>12</v>
      </c>
    </row>
    <row r="12102" spans="1:22" x14ac:dyDescent="0.2">
      <c r="A12102" t="s">
        <v>13</v>
      </c>
      <c r="B12102" t="s">
        <v>14</v>
      </c>
    </row>
    <row r="12103" spans="1:22" x14ac:dyDescent="0.2">
      <c r="A12103" t="s">
        <v>15</v>
      </c>
      <c r="B12103" t="s">
        <v>53</v>
      </c>
    </row>
    <row r="12104" spans="1:22" x14ac:dyDescent="0.2">
      <c r="A12104" t="s">
        <v>17</v>
      </c>
    </row>
    <row r="12105" spans="1:22" s="2" customFormat="1" x14ac:dyDescent="0.2">
      <c r="A12105" s="2" t="s">
        <v>18</v>
      </c>
      <c r="B12105" s="2" t="s">
        <v>19</v>
      </c>
      <c r="C12105" s="2" t="s">
        <v>6</v>
      </c>
      <c r="D12105" s="2" t="s">
        <v>15</v>
      </c>
      <c r="E12105" s="2" t="s">
        <v>20</v>
      </c>
      <c r="F12105" s="2" t="s">
        <v>13</v>
      </c>
      <c r="G12105" s="2" t="s">
        <v>21</v>
      </c>
      <c r="H12105" s="2" t="s">
        <v>22</v>
      </c>
      <c r="I12105" s="2" t="s">
        <v>23</v>
      </c>
      <c r="J12105" s="2" t="s">
        <v>4</v>
      </c>
      <c r="K12105" s="2" t="s">
        <v>24</v>
      </c>
      <c r="L12105" s="2" t="s">
        <v>9</v>
      </c>
      <c r="M12105" s="2" t="s">
        <v>1998</v>
      </c>
      <c r="O12105" s="2" t="s">
        <v>2002</v>
      </c>
      <c r="P12105" s="2" t="s">
        <v>2003</v>
      </c>
      <c r="Q12105" s="2" t="s">
        <v>2001</v>
      </c>
      <c r="R12105" s="2" t="s">
        <v>2000</v>
      </c>
      <c r="S12105" s="2" t="s">
        <v>2004</v>
      </c>
      <c r="T12105" s="2" t="s">
        <v>1502</v>
      </c>
      <c r="U12105" s="2" t="s">
        <v>2005</v>
      </c>
      <c r="V12105" s="2" t="s">
        <v>2006</v>
      </c>
    </row>
    <row r="12106" spans="1:22" x14ac:dyDescent="0.2">
      <c r="A12106" t="s">
        <v>335</v>
      </c>
      <c r="B12106">
        <v>3.8502999999999998</v>
      </c>
      <c r="D12106" t="s">
        <v>30</v>
      </c>
      <c r="E12106" t="s">
        <v>336</v>
      </c>
      <c r="F12106" t="s">
        <v>27</v>
      </c>
      <c r="G12106">
        <v>2</v>
      </c>
      <c r="H12106">
        <v>1.348151067341848</v>
      </c>
      <c r="I12106">
        <v>4.3409845976280087E-2</v>
      </c>
      <c r="J12106" t="s">
        <v>337</v>
      </c>
    </row>
    <row r="12107" spans="1:22" x14ac:dyDescent="0.2">
      <c r="A12107" t="s">
        <v>29</v>
      </c>
      <c r="B12107">
        <v>0.25026999999999999</v>
      </c>
      <c r="D12107" t="s">
        <v>30</v>
      </c>
      <c r="E12107" t="s">
        <v>31</v>
      </c>
      <c r="F12107" t="s">
        <v>27</v>
      </c>
      <c r="G12107">
        <v>2</v>
      </c>
      <c r="H12107">
        <v>-1.385214943900327</v>
      </c>
      <c r="I12107">
        <v>2.439508208471609E-2</v>
      </c>
      <c r="J12107" t="s">
        <v>358</v>
      </c>
    </row>
    <row r="12108" spans="1:22" x14ac:dyDescent="0.2">
      <c r="A12108" t="s">
        <v>332</v>
      </c>
      <c r="B12108">
        <v>1</v>
      </c>
      <c r="C12108" t="str">
        <f>B12098</f>
        <v>FJ</v>
      </c>
      <c r="D12108" t="s">
        <v>53</v>
      </c>
      <c r="E12108" t="s">
        <v>339</v>
      </c>
      <c r="F12108" t="s">
        <v>33</v>
      </c>
      <c r="G12108">
        <v>0</v>
      </c>
      <c r="H12108">
        <v>1</v>
      </c>
      <c r="L12108" t="s">
        <v>73</v>
      </c>
      <c r="M12108">
        <f>VLOOKUP(C12108,'extension - production vol'!$B$6:$D$235,3,0)</f>
        <v>9.4570000000000007</v>
      </c>
    </row>
    <row r="12109" spans="1:22" x14ac:dyDescent="0.2">
      <c r="A12109" t="s">
        <v>1434</v>
      </c>
      <c r="B12109">
        <v>9.5377999999999999E-9</v>
      </c>
      <c r="C12109" t="s">
        <v>49</v>
      </c>
      <c r="D12109" t="s">
        <v>15</v>
      </c>
      <c r="F12109" t="s">
        <v>36</v>
      </c>
      <c r="G12109">
        <v>2</v>
      </c>
      <c r="H12109">
        <v>-18.46800298604678</v>
      </c>
      <c r="I12109">
        <v>9.798894162072011E-2</v>
      </c>
      <c r="J12109" t="s">
        <v>340</v>
      </c>
      <c r="L12109" t="s">
        <v>1434</v>
      </c>
    </row>
    <row r="12110" spans="1:22" x14ac:dyDescent="0.2">
      <c r="A12110" t="s">
        <v>1435</v>
      </c>
      <c r="B12110">
        <v>5.0512999999999997E-9</v>
      </c>
      <c r="C12110" t="s">
        <v>49</v>
      </c>
      <c r="D12110" t="s">
        <v>15</v>
      </c>
      <c r="F12110" t="s">
        <v>36</v>
      </c>
      <c r="G12110">
        <v>2</v>
      </c>
      <c r="H12110">
        <v>-19.10362020104489</v>
      </c>
      <c r="I12110">
        <v>9.798894162072011E-2</v>
      </c>
      <c r="J12110" t="s">
        <v>340</v>
      </c>
      <c r="L12110" t="s">
        <v>1435</v>
      </c>
    </row>
    <row r="12111" spans="1:22" x14ac:dyDescent="0.2">
      <c r="A12111" t="s">
        <v>1439</v>
      </c>
      <c r="B12111">
        <v>2.7893999999999999E-9</v>
      </c>
      <c r="C12111" t="s">
        <v>49</v>
      </c>
      <c r="D12111" t="s">
        <v>15</v>
      </c>
      <c r="F12111" t="s">
        <v>36</v>
      </c>
      <c r="G12111">
        <v>2</v>
      </c>
      <c r="H12111">
        <v>-19.697439318003951</v>
      </c>
      <c r="I12111">
        <v>9.798894162072011E-2</v>
      </c>
      <c r="J12111" t="s">
        <v>340</v>
      </c>
      <c r="L12111" t="s">
        <v>1439</v>
      </c>
    </row>
    <row r="12112" spans="1:22" x14ac:dyDescent="0.2">
      <c r="A12112" t="s">
        <v>1440</v>
      </c>
      <c r="B12112">
        <v>5.6277000000000002E-8</v>
      </c>
      <c r="C12112" t="s">
        <v>49</v>
      </c>
      <c r="D12112" t="s">
        <v>15</v>
      </c>
      <c r="F12112" t="s">
        <v>36</v>
      </c>
      <c r="G12112">
        <v>2</v>
      </c>
      <c r="H12112">
        <v>-16.692979911025031</v>
      </c>
      <c r="I12112">
        <v>9.798894162072011E-2</v>
      </c>
      <c r="J12112" t="s">
        <v>340</v>
      </c>
      <c r="L12112" t="s">
        <v>1440</v>
      </c>
    </row>
    <row r="12113" spans="1:12" x14ac:dyDescent="0.2">
      <c r="A12113" t="s">
        <v>1441</v>
      </c>
      <c r="B12113">
        <v>4.4043E-10</v>
      </c>
      <c r="C12113" t="s">
        <v>35</v>
      </c>
      <c r="D12113" t="s">
        <v>15</v>
      </c>
      <c r="F12113" t="s">
        <v>36</v>
      </c>
      <c r="G12113">
        <v>2</v>
      </c>
      <c r="H12113">
        <v>-21.54326959350907</v>
      </c>
      <c r="I12113">
        <v>9.798894162072011E-2</v>
      </c>
      <c r="J12113" t="s">
        <v>340</v>
      </c>
      <c r="L12113" t="s">
        <v>1441</v>
      </c>
    </row>
    <row r="12114" spans="1:12" x14ac:dyDescent="0.2">
      <c r="A12114" t="s">
        <v>1442</v>
      </c>
      <c r="B12114">
        <v>7.3404E-9</v>
      </c>
      <c r="C12114" t="s">
        <v>35</v>
      </c>
      <c r="D12114" t="s">
        <v>15</v>
      </c>
      <c r="F12114" t="s">
        <v>36</v>
      </c>
      <c r="G12114">
        <v>2</v>
      </c>
      <c r="H12114">
        <v>-18.729872499892029</v>
      </c>
      <c r="I12114">
        <v>9.798894162072011E-2</v>
      </c>
      <c r="J12114" t="s">
        <v>340</v>
      </c>
      <c r="L12114" t="s">
        <v>1442</v>
      </c>
    </row>
    <row r="12115" spans="1:12" x14ac:dyDescent="0.2">
      <c r="A12115" t="s">
        <v>1452</v>
      </c>
      <c r="B12115">
        <v>3.8934000000000002E-10</v>
      </c>
      <c r="C12115" t="s">
        <v>35</v>
      </c>
      <c r="D12115" t="s">
        <v>15</v>
      </c>
      <c r="F12115" t="s">
        <v>36</v>
      </c>
      <c r="G12115">
        <v>2</v>
      </c>
      <c r="H12115">
        <v>-21.666568118067421</v>
      </c>
      <c r="I12115">
        <v>9.798894162072011E-2</v>
      </c>
      <c r="J12115" t="s">
        <v>340</v>
      </c>
      <c r="L12115" t="s">
        <v>1452</v>
      </c>
    </row>
    <row r="12116" spans="1:12" x14ac:dyDescent="0.2">
      <c r="A12116" t="s">
        <v>1453</v>
      </c>
      <c r="B12116">
        <v>4.7130000000000002E-10</v>
      </c>
      <c r="C12116" t="s">
        <v>35</v>
      </c>
      <c r="D12116" t="s">
        <v>15</v>
      </c>
      <c r="F12116" t="s">
        <v>36</v>
      </c>
      <c r="G12116">
        <v>2</v>
      </c>
      <c r="H12116">
        <v>-21.47552628199886</v>
      </c>
      <c r="I12116">
        <v>9.798894162072011E-2</v>
      </c>
      <c r="J12116" t="s">
        <v>340</v>
      </c>
      <c r="L12116" t="s">
        <v>1453</v>
      </c>
    </row>
    <row r="12117" spans="1:12" x14ac:dyDescent="0.2">
      <c r="A12117" t="s">
        <v>1454</v>
      </c>
      <c r="B12117">
        <v>6.1474000000000004E-11</v>
      </c>
      <c r="C12117" t="s">
        <v>35</v>
      </c>
      <c r="D12117" t="s">
        <v>15</v>
      </c>
      <c r="F12117" t="s">
        <v>36</v>
      </c>
      <c r="G12117">
        <v>2</v>
      </c>
      <c r="H12117">
        <v>-23.51240679473371</v>
      </c>
      <c r="I12117">
        <v>9.798894162072011E-2</v>
      </c>
      <c r="J12117" t="s">
        <v>340</v>
      </c>
      <c r="L12117" t="s">
        <v>1454</v>
      </c>
    </row>
    <row r="12118" spans="1:12" x14ac:dyDescent="0.2">
      <c r="A12118" t="s">
        <v>1455</v>
      </c>
      <c r="B12118">
        <v>1.2458999999999999E-8</v>
      </c>
      <c r="C12118" t="s">
        <v>35</v>
      </c>
      <c r="D12118" t="s">
        <v>15</v>
      </c>
      <c r="F12118" t="s">
        <v>36</v>
      </c>
      <c r="G12118">
        <v>2</v>
      </c>
      <c r="H12118">
        <v>-18.20082258362968</v>
      </c>
      <c r="I12118">
        <v>9.798894162072011E-2</v>
      </c>
      <c r="J12118" t="s">
        <v>340</v>
      </c>
      <c r="L12118" t="s">
        <v>1455</v>
      </c>
    </row>
    <row r="12119" spans="1:12" x14ac:dyDescent="0.2">
      <c r="A12119" t="s">
        <v>1456</v>
      </c>
      <c r="B12119">
        <v>6.5981999999999998E-9</v>
      </c>
      <c r="C12119" t="s">
        <v>35</v>
      </c>
      <c r="D12119" t="s">
        <v>15</v>
      </c>
      <c r="F12119" t="s">
        <v>36</v>
      </c>
      <c r="G12119">
        <v>2</v>
      </c>
      <c r="H12119">
        <v>-18.836468952383601</v>
      </c>
      <c r="I12119">
        <v>9.798894162072011E-2</v>
      </c>
      <c r="J12119" t="s">
        <v>340</v>
      </c>
      <c r="L12119" t="s">
        <v>1456</v>
      </c>
    </row>
    <row r="12120" spans="1:12" x14ac:dyDescent="0.2">
      <c r="A12120" t="s">
        <v>1461</v>
      </c>
      <c r="B12120">
        <v>1.0666E-9</v>
      </c>
      <c r="C12120" t="s">
        <v>49</v>
      </c>
      <c r="D12120" t="s">
        <v>15</v>
      </c>
      <c r="F12120" t="s">
        <v>36</v>
      </c>
      <c r="G12120">
        <v>2</v>
      </c>
      <c r="H12120">
        <v>-20.658789817762049</v>
      </c>
      <c r="I12120">
        <v>9.798894162072011E-2</v>
      </c>
      <c r="J12120" t="s">
        <v>340</v>
      </c>
      <c r="L12120" t="s">
        <v>1461</v>
      </c>
    </row>
    <row r="12121" spans="1:12" x14ac:dyDescent="0.2">
      <c r="A12121" t="s">
        <v>1457</v>
      </c>
      <c r="B12121">
        <v>1.7777000000000001E-8</v>
      </c>
      <c r="C12121" t="s">
        <v>49</v>
      </c>
      <c r="D12121" t="s">
        <v>15</v>
      </c>
      <c r="F12121" t="s">
        <v>36</v>
      </c>
      <c r="G12121">
        <v>2</v>
      </c>
      <c r="H12121">
        <v>-17.845360350005858</v>
      </c>
      <c r="I12121">
        <v>9.798894162072011E-2</v>
      </c>
      <c r="J12121" t="s">
        <v>340</v>
      </c>
      <c r="L12121" t="s">
        <v>1457</v>
      </c>
    </row>
    <row r="12122" spans="1:12" x14ac:dyDescent="0.2">
      <c r="A12122" t="s">
        <v>1462</v>
      </c>
      <c r="B12122">
        <v>5.6487000000000004E-10</v>
      </c>
      <c r="C12122" t="s">
        <v>49</v>
      </c>
      <c r="D12122" t="s">
        <v>15</v>
      </c>
      <c r="F12122" t="s">
        <v>36</v>
      </c>
      <c r="G12122">
        <v>2</v>
      </c>
      <c r="H12122">
        <v>-21.294425499752101</v>
      </c>
      <c r="I12122">
        <v>9.798894162072011E-2</v>
      </c>
      <c r="J12122" t="s">
        <v>340</v>
      </c>
      <c r="L12122" t="s">
        <v>1462</v>
      </c>
    </row>
    <row r="12123" spans="1:12" x14ac:dyDescent="0.2">
      <c r="A12123" t="s">
        <v>1458</v>
      </c>
      <c r="B12123">
        <v>9.4146000000000001E-9</v>
      </c>
      <c r="C12123" t="s">
        <v>49</v>
      </c>
      <c r="D12123" t="s">
        <v>15</v>
      </c>
      <c r="F12123" t="s">
        <v>36</v>
      </c>
      <c r="G12123">
        <v>2</v>
      </c>
      <c r="H12123">
        <v>-18.48100416113547</v>
      </c>
      <c r="I12123">
        <v>9.798894162072011E-2</v>
      </c>
      <c r="J12123" t="s">
        <v>340</v>
      </c>
      <c r="L12123" t="s">
        <v>1458</v>
      </c>
    </row>
    <row r="12124" spans="1:12" x14ac:dyDescent="0.2">
      <c r="A12124" t="s">
        <v>341</v>
      </c>
      <c r="B12124">
        <v>2.3616999999999999E-8</v>
      </c>
      <c r="C12124" t="s">
        <v>359</v>
      </c>
      <c r="D12124" t="s">
        <v>15</v>
      </c>
      <c r="F12124" t="s">
        <v>36</v>
      </c>
      <c r="G12124">
        <v>2</v>
      </c>
      <c r="H12124">
        <v>-17.561299045251399</v>
      </c>
      <c r="I12124">
        <v>9.798894162072011E-2</v>
      </c>
      <c r="J12124" t="s">
        <v>340</v>
      </c>
      <c r="L12124" t="s">
        <v>341</v>
      </c>
    </row>
    <row r="12125" spans="1:12" x14ac:dyDescent="0.2">
      <c r="A12125" t="s">
        <v>342</v>
      </c>
      <c r="B12125">
        <v>2.3616999999999999E-8</v>
      </c>
      <c r="C12125" t="s">
        <v>359</v>
      </c>
      <c r="D12125" t="s">
        <v>15</v>
      </c>
      <c r="F12125" t="s">
        <v>36</v>
      </c>
      <c r="G12125">
        <v>2</v>
      </c>
      <c r="H12125">
        <v>-17.561299045251399</v>
      </c>
      <c r="I12125">
        <v>9.798894162072011E-2</v>
      </c>
      <c r="J12125" t="s">
        <v>340</v>
      </c>
      <c r="L12125" t="s">
        <v>342</v>
      </c>
    </row>
    <row r="12126" spans="1:12" x14ac:dyDescent="0.2">
      <c r="A12126" t="s">
        <v>343</v>
      </c>
      <c r="B12126">
        <v>1.2508E-8</v>
      </c>
      <c r="C12126" t="s">
        <v>359</v>
      </c>
      <c r="D12126" t="s">
        <v>15</v>
      </c>
      <c r="F12126" t="s">
        <v>36</v>
      </c>
      <c r="G12126">
        <v>2</v>
      </c>
      <c r="H12126">
        <v>-18.196897397350821</v>
      </c>
      <c r="I12126">
        <v>9.798894162072011E-2</v>
      </c>
      <c r="J12126" t="s">
        <v>340</v>
      </c>
      <c r="L12126" t="s">
        <v>343</v>
      </c>
    </row>
    <row r="12127" spans="1:12" x14ac:dyDescent="0.2">
      <c r="A12127" t="s">
        <v>344</v>
      </c>
      <c r="B12127">
        <v>1.2508E-8</v>
      </c>
      <c r="C12127" t="s">
        <v>359</v>
      </c>
      <c r="D12127" t="s">
        <v>15</v>
      </c>
      <c r="F12127" t="s">
        <v>36</v>
      </c>
      <c r="G12127">
        <v>2</v>
      </c>
      <c r="H12127">
        <v>-18.196897397350821</v>
      </c>
      <c r="I12127">
        <v>9.798894162072011E-2</v>
      </c>
      <c r="J12127" t="s">
        <v>340</v>
      </c>
      <c r="L12127" t="s">
        <v>344</v>
      </c>
    </row>
    <row r="12128" spans="1:12" x14ac:dyDescent="0.2">
      <c r="A12128" t="s">
        <v>345</v>
      </c>
      <c r="B12128">
        <v>2.4797999999999997E-7</v>
      </c>
      <c r="C12128" t="s">
        <v>359</v>
      </c>
      <c r="D12128" t="s">
        <v>15</v>
      </c>
      <c r="F12128" t="s">
        <v>36</v>
      </c>
      <c r="G12128">
        <v>2</v>
      </c>
      <c r="H12128">
        <v>-15.20991773919472</v>
      </c>
      <c r="I12128">
        <v>9.798894162072011E-2</v>
      </c>
      <c r="J12128" t="s">
        <v>340</v>
      </c>
      <c r="L12128" t="s">
        <v>345</v>
      </c>
    </row>
    <row r="12129" spans="1:12" x14ac:dyDescent="0.2">
      <c r="A12129" t="s">
        <v>346</v>
      </c>
      <c r="B12129">
        <v>1.3133E-7</v>
      </c>
      <c r="C12129" t="s">
        <v>359</v>
      </c>
      <c r="D12129" t="s">
        <v>15</v>
      </c>
      <c r="F12129" t="s">
        <v>36</v>
      </c>
      <c r="G12129">
        <v>2</v>
      </c>
      <c r="H12129">
        <v>-15.845552597349339</v>
      </c>
      <c r="I12129">
        <v>9.798894162072011E-2</v>
      </c>
      <c r="J12129" t="s">
        <v>340</v>
      </c>
      <c r="L12129" t="s">
        <v>346</v>
      </c>
    </row>
    <row r="12130" spans="1:12" x14ac:dyDescent="0.2">
      <c r="A12130" t="s">
        <v>347</v>
      </c>
      <c r="B12130">
        <v>4.6489E-8</v>
      </c>
      <c r="C12130" t="s">
        <v>49</v>
      </c>
      <c r="D12130" t="s">
        <v>15</v>
      </c>
      <c r="F12130" t="s">
        <v>36</v>
      </c>
      <c r="G12130">
        <v>2</v>
      </c>
      <c r="H12130">
        <v>-16.884050111477411</v>
      </c>
      <c r="I12130">
        <v>9.798894162072011E-2</v>
      </c>
      <c r="J12130" t="s">
        <v>340</v>
      </c>
      <c r="L12130" t="s">
        <v>347</v>
      </c>
    </row>
    <row r="12131" spans="1:12" x14ac:dyDescent="0.2">
      <c r="A12131" t="s">
        <v>348</v>
      </c>
      <c r="B12131">
        <v>3.3766000000000001E-9</v>
      </c>
      <c r="C12131" t="s">
        <v>49</v>
      </c>
      <c r="D12131" t="s">
        <v>15</v>
      </c>
      <c r="F12131" t="s">
        <v>36</v>
      </c>
      <c r="G12131">
        <v>2</v>
      </c>
      <c r="H12131">
        <v>-19.506396550885459</v>
      </c>
      <c r="I12131">
        <v>9.798894162072011E-2</v>
      </c>
      <c r="J12131" t="s">
        <v>340</v>
      </c>
      <c r="L12131" t="s">
        <v>348</v>
      </c>
    </row>
    <row r="12132" spans="1:12" x14ac:dyDescent="0.2">
      <c r="A12132" t="s">
        <v>349</v>
      </c>
      <c r="B12132">
        <v>1.2213E-8</v>
      </c>
      <c r="C12132" t="s">
        <v>359</v>
      </c>
      <c r="D12132" t="s">
        <v>15</v>
      </c>
      <c r="F12132" t="s">
        <v>36</v>
      </c>
      <c r="G12132">
        <v>2</v>
      </c>
      <c r="H12132">
        <v>-18.220764878757461</v>
      </c>
      <c r="I12132">
        <v>9.798894162072011E-2</v>
      </c>
      <c r="J12132" t="s">
        <v>340</v>
      </c>
      <c r="L12132" t="s">
        <v>349</v>
      </c>
    </row>
    <row r="12133" spans="1:12" x14ac:dyDescent="0.2">
      <c r="A12133" t="s">
        <v>350</v>
      </c>
      <c r="B12133">
        <v>2.0354999999999999E-7</v>
      </c>
      <c r="C12133" t="s">
        <v>359</v>
      </c>
      <c r="D12133" t="s">
        <v>15</v>
      </c>
      <c r="F12133" t="s">
        <v>36</v>
      </c>
      <c r="G12133">
        <v>2</v>
      </c>
      <c r="H12133">
        <v>-15.40735416199742</v>
      </c>
      <c r="I12133">
        <v>9.798894162072011E-2</v>
      </c>
      <c r="J12133" t="s">
        <v>340</v>
      </c>
      <c r="L12133" t="s">
        <v>350</v>
      </c>
    </row>
    <row r="12134" spans="1:12" x14ac:dyDescent="0.2">
      <c r="A12134" t="s">
        <v>351</v>
      </c>
      <c r="B12134">
        <v>6.4681999999999996E-9</v>
      </c>
      <c r="C12134" t="s">
        <v>359</v>
      </c>
      <c r="D12134" t="s">
        <v>15</v>
      </c>
      <c r="F12134" t="s">
        <v>36</v>
      </c>
      <c r="G12134">
        <v>2</v>
      </c>
      <c r="H12134">
        <v>-18.856367974250119</v>
      </c>
      <c r="I12134">
        <v>9.798894162072011E-2</v>
      </c>
      <c r="J12134" t="s">
        <v>340</v>
      </c>
      <c r="L12134" t="s">
        <v>351</v>
      </c>
    </row>
    <row r="12135" spans="1:12" x14ac:dyDescent="0.2">
      <c r="A12135" t="s">
        <v>352</v>
      </c>
      <c r="B12135">
        <v>1.078E-7</v>
      </c>
      <c r="C12135" t="s">
        <v>359</v>
      </c>
      <c r="D12135" t="s">
        <v>15</v>
      </c>
      <c r="F12135" t="s">
        <v>36</v>
      </c>
      <c r="G12135">
        <v>2</v>
      </c>
      <c r="H12135">
        <v>-16.042988178471511</v>
      </c>
      <c r="I12135">
        <v>9.798894162072011E-2</v>
      </c>
      <c r="J12135" t="s">
        <v>340</v>
      </c>
      <c r="L12135" t="s">
        <v>352</v>
      </c>
    </row>
    <row r="12136" spans="1:12" x14ac:dyDescent="0.2">
      <c r="A12136" t="s">
        <v>442</v>
      </c>
      <c r="B12136">
        <v>2.0720999999999999E-3</v>
      </c>
      <c r="C12136" t="s">
        <v>42</v>
      </c>
      <c r="D12136" t="s">
        <v>16</v>
      </c>
      <c r="F12136" t="s">
        <v>36</v>
      </c>
      <c r="G12136">
        <v>2</v>
      </c>
      <c r="H12136">
        <v>-6.1791926932012373</v>
      </c>
      <c r="I12136">
        <v>4.3409845976280087E-2</v>
      </c>
      <c r="J12136" t="s">
        <v>353</v>
      </c>
      <c r="L12136" t="s">
        <v>443</v>
      </c>
    </row>
    <row r="12137" spans="1:12" x14ac:dyDescent="0.2">
      <c r="A12137" t="s">
        <v>354</v>
      </c>
      <c r="B12137">
        <v>-1.8648999999999999E-6</v>
      </c>
      <c r="C12137" t="s">
        <v>49</v>
      </c>
      <c r="D12137" t="s">
        <v>250</v>
      </c>
      <c r="F12137" t="s">
        <v>36</v>
      </c>
      <c r="G12137">
        <v>2</v>
      </c>
      <c r="H12137">
        <v>-13.19230312560901</v>
      </c>
      <c r="I12137">
        <v>4.3409845976280087E-2</v>
      </c>
      <c r="J12137" t="s">
        <v>353</v>
      </c>
      <c r="K12137" t="b">
        <v>1</v>
      </c>
      <c r="L12137" t="s">
        <v>355</v>
      </c>
    </row>
    <row r="12139" spans="1:12" s="2" customFormat="1" x14ac:dyDescent="0.2">
      <c r="A12139" s="2" t="s">
        <v>2</v>
      </c>
      <c r="B12139" s="2" t="s">
        <v>1459</v>
      </c>
    </row>
    <row r="12140" spans="1:12" x14ac:dyDescent="0.2">
      <c r="A12140" t="s">
        <v>4</v>
      </c>
      <c r="B12140" t="s">
        <v>404</v>
      </c>
    </row>
    <row r="12141" spans="1:12" x14ac:dyDescent="0.2">
      <c r="A12141" t="s">
        <v>6</v>
      </c>
      <c r="B12141" t="s">
        <v>1678</v>
      </c>
    </row>
    <row r="12142" spans="1:12" x14ac:dyDescent="0.2">
      <c r="A12142" t="s">
        <v>8</v>
      </c>
      <c r="B12142">
        <v>1</v>
      </c>
    </row>
    <row r="12143" spans="1:12" x14ac:dyDescent="0.2">
      <c r="A12143" t="s">
        <v>9</v>
      </c>
      <c r="B12143" t="s">
        <v>73</v>
      </c>
    </row>
    <row r="12144" spans="1:12" x14ac:dyDescent="0.2">
      <c r="A12144" t="s">
        <v>11</v>
      </c>
      <c r="B12144" t="s">
        <v>12</v>
      </c>
    </row>
    <row r="12145" spans="1:19" x14ac:dyDescent="0.2">
      <c r="A12145" t="s">
        <v>13</v>
      </c>
      <c r="B12145" t="s">
        <v>14</v>
      </c>
    </row>
    <row r="12146" spans="1:19" x14ac:dyDescent="0.2">
      <c r="A12146" t="s">
        <v>15</v>
      </c>
      <c r="B12146" t="s">
        <v>53</v>
      </c>
    </row>
    <row r="12147" spans="1:19" x14ac:dyDescent="0.2">
      <c r="A12147" t="s">
        <v>17</v>
      </c>
    </row>
    <row r="12148" spans="1:19" s="2" customFormat="1" x14ac:dyDescent="0.2">
      <c r="A12148" s="2" t="s">
        <v>18</v>
      </c>
      <c r="B12148" s="2" t="s">
        <v>19</v>
      </c>
      <c r="C12148" s="2" t="s">
        <v>6</v>
      </c>
      <c r="D12148" s="2" t="s">
        <v>15</v>
      </c>
      <c r="E12148" s="2" t="s">
        <v>20</v>
      </c>
      <c r="F12148" s="2" t="s">
        <v>13</v>
      </c>
      <c r="G12148" s="2" t="s">
        <v>21</v>
      </c>
      <c r="H12148" s="2" t="s">
        <v>9</v>
      </c>
      <c r="I12148" s="2" t="s">
        <v>4</v>
      </c>
      <c r="J12148" s="2" t="s">
        <v>1925</v>
      </c>
      <c r="K12148" s="2" t="s">
        <v>1998</v>
      </c>
      <c r="L12148" s="2" t="s">
        <v>2002</v>
      </c>
      <c r="M12148" s="2" t="s">
        <v>2001</v>
      </c>
      <c r="O12148" s="2" t="s">
        <v>2000</v>
      </c>
      <c r="P12148" s="2" t="s">
        <v>2004</v>
      </c>
      <c r="Q12148" s="2" t="s">
        <v>1502</v>
      </c>
      <c r="R12148" s="2" t="s">
        <v>2005</v>
      </c>
      <c r="S12148" s="2" t="s">
        <v>2006</v>
      </c>
    </row>
    <row r="12149" spans="1:19" x14ac:dyDescent="0.2">
      <c r="A12149" t="s">
        <v>335</v>
      </c>
      <c r="B12149">
        <v>3.8502999999999998</v>
      </c>
      <c r="D12149" t="s">
        <v>30</v>
      </c>
      <c r="E12149" t="s">
        <v>336</v>
      </c>
      <c r="F12149" t="s">
        <v>27</v>
      </c>
      <c r="G12149">
        <v>0</v>
      </c>
      <c r="I12149" t="s">
        <v>337</v>
      </c>
    </row>
    <row r="12150" spans="1:19" x14ac:dyDescent="0.2">
      <c r="A12150" t="s">
        <v>29</v>
      </c>
      <c r="B12150">
        <v>0.25026999999999999</v>
      </c>
      <c r="D12150" t="s">
        <v>30</v>
      </c>
      <c r="E12150" t="s">
        <v>31</v>
      </c>
      <c r="F12150" t="s">
        <v>27</v>
      </c>
      <c r="G12150">
        <v>0</v>
      </c>
      <c r="I12150" t="s">
        <v>338</v>
      </c>
    </row>
    <row r="12151" spans="1:19" x14ac:dyDescent="0.2">
      <c r="A12151" t="s">
        <v>1459</v>
      </c>
      <c r="B12151">
        <v>1</v>
      </c>
      <c r="C12151" t="str">
        <f>B12141</f>
        <v>FJ</v>
      </c>
      <c r="D12151" t="s">
        <v>53</v>
      </c>
      <c r="E12151" t="s">
        <v>339</v>
      </c>
      <c r="F12151" t="s">
        <v>33</v>
      </c>
      <c r="G12151">
        <v>0</v>
      </c>
      <c r="H12151" t="s">
        <v>73</v>
      </c>
      <c r="J12151">
        <f>VLOOKUP(C12151,'extension - production vol'!$B$6:$D$235,3,0)</f>
        <v>9.4570000000000007</v>
      </c>
    </row>
    <row r="12152" spans="1:19" x14ac:dyDescent="0.2">
      <c r="A12152" t="s">
        <v>1439</v>
      </c>
      <c r="B12152">
        <v>6.4265290829504533E-9</v>
      </c>
      <c r="C12152" t="s">
        <v>49</v>
      </c>
      <c r="D12152" t="s">
        <v>15</v>
      </c>
      <c r="F12152" t="s">
        <v>36</v>
      </c>
      <c r="G12152">
        <v>0</v>
      </c>
      <c r="H12152" t="s">
        <v>1439</v>
      </c>
      <c r="I12152" t="s">
        <v>340</v>
      </c>
    </row>
    <row r="12153" spans="1:19" x14ac:dyDescent="0.2">
      <c r="A12153" t="s">
        <v>1440</v>
      </c>
      <c r="B12153">
        <v>7.9051994914169298E-8</v>
      </c>
      <c r="C12153" t="s">
        <v>49</v>
      </c>
      <c r="D12153" t="s">
        <v>15</v>
      </c>
      <c r="F12153" t="s">
        <v>36</v>
      </c>
      <c r="G12153">
        <v>0</v>
      </c>
      <c r="H12153" t="s">
        <v>1440</v>
      </c>
      <c r="I12153" t="s">
        <v>340</v>
      </c>
    </row>
    <row r="12154" spans="1:19" x14ac:dyDescent="0.2">
      <c r="A12154" t="s">
        <v>1441</v>
      </c>
      <c r="B12154">
        <v>4.3905136743696912E-9</v>
      </c>
      <c r="C12154" t="s">
        <v>35</v>
      </c>
      <c r="D12154" t="s">
        <v>15</v>
      </c>
      <c r="F12154" t="s">
        <v>36</v>
      </c>
      <c r="G12154">
        <v>0</v>
      </c>
      <c r="H12154" t="s">
        <v>1441</v>
      </c>
      <c r="I12154" t="s">
        <v>340</v>
      </c>
    </row>
    <row r="12155" spans="1:19" x14ac:dyDescent="0.2">
      <c r="A12155" t="s">
        <v>1442</v>
      </c>
      <c r="B12155">
        <v>1.0521308675626849E-7</v>
      </c>
      <c r="C12155" t="s">
        <v>35</v>
      </c>
      <c r="D12155" t="s">
        <v>15</v>
      </c>
      <c r="F12155" t="s">
        <v>36</v>
      </c>
      <c r="G12155">
        <v>0</v>
      </c>
      <c r="H12155" t="s">
        <v>1442</v>
      </c>
      <c r="I12155" t="s">
        <v>340</v>
      </c>
    </row>
    <row r="12156" spans="1:19" x14ac:dyDescent="0.2">
      <c r="A12156" t="s">
        <v>341</v>
      </c>
      <c r="B12156">
        <v>2.1036182300075951E-7</v>
      </c>
      <c r="C12156" t="s">
        <v>35</v>
      </c>
      <c r="D12156" t="s">
        <v>15</v>
      </c>
      <c r="F12156" t="s">
        <v>36</v>
      </c>
      <c r="G12156">
        <v>0</v>
      </c>
      <c r="H12156" t="s">
        <v>341</v>
      </c>
      <c r="I12156" t="s">
        <v>340</v>
      </c>
    </row>
    <row r="12157" spans="1:19" x14ac:dyDescent="0.2">
      <c r="A12157" t="s">
        <v>342</v>
      </c>
      <c r="B12157">
        <v>2.1036182300075951E-7</v>
      </c>
      <c r="C12157" t="s">
        <v>35</v>
      </c>
      <c r="D12157" t="s">
        <v>15</v>
      </c>
      <c r="F12157" t="s">
        <v>36</v>
      </c>
      <c r="G12157">
        <v>0</v>
      </c>
      <c r="H12157" t="s">
        <v>342</v>
      </c>
      <c r="I12157" t="s">
        <v>340</v>
      </c>
    </row>
    <row r="12158" spans="1:19" x14ac:dyDescent="0.2">
      <c r="A12158" t="s">
        <v>343</v>
      </c>
      <c r="B12158">
        <v>1.161457169463653E-7</v>
      </c>
      <c r="C12158" t="s">
        <v>35</v>
      </c>
      <c r="D12158" t="s">
        <v>15</v>
      </c>
      <c r="F12158" t="s">
        <v>36</v>
      </c>
      <c r="G12158">
        <v>0</v>
      </c>
      <c r="H12158" t="s">
        <v>343</v>
      </c>
      <c r="I12158" t="s">
        <v>340</v>
      </c>
    </row>
    <row r="12159" spans="1:19" x14ac:dyDescent="0.2">
      <c r="A12159" t="s">
        <v>344</v>
      </c>
      <c r="B12159">
        <v>1.161457169463653E-7</v>
      </c>
      <c r="C12159" t="s">
        <v>35</v>
      </c>
      <c r="D12159" t="s">
        <v>15</v>
      </c>
      <c r="F12159" t="s">
        <v>36</v>
      </c>
      <c r="G12159">
        <v>0</v>
      </c>
      <c r="H12159" t="s">
        <v>344</v>
      </c>
      <c r="I12159" t="s">
        <v>340</v>
      </c>
    </row>
    <row r="12160" spans="1:19" x14ac:dyDescent="0.2">
      <c r="A12160" t="s">
        <v>345</v>
      </c>
      <c r="B12160">
        <v>2.1895696433061281E-6</v>
      </c>
      <c r="C12160" t="s">
        <v>35</v>
      </c>
      <c r="D12160" t="s">
        <v>15</v>
      </c>
      <c r="F12160" t="s">
        <v>36</v>
      </c>
      <c r="G12160">
        <v>0</v>
      </c>
      <c r="H12160" t="s">
        <v>345</v>
      </c>
      <c r="I12160" t="s">
        <v>340</v>
      </c>
    </row>
    <row r="12161" spans="1:9" x14ac:dyDescent="0.2">
      <c r="A12161" t="s">
        <v>346</v>
      </c>
      <c r="B12161">
        <v>1.2113722961667671E-6</v>
      </c>
      <c r="C12161" t="s">
        <v>35</v>
      </c>
      <c r="D12161" t="s">
        <v>15</v>
      </c>
      <c r="F12161" t="s">
        <v>36</v>
      </c>
      <c r="G12161">
        <v>0</v>
      </c>
      <c r="H12161" t="s">
        <v>346</v>
      </c>
      <c r="I12161" t="s">
        <v>340</v>
      </c>
    </row>
    <row r="12162" spans="1:9" x14ac:dyDescent="0.2">
      <c r="A12162" t="s">
        <v>347</v>
      </c>
      <c r="B12162">
        <v>1.5412295411323661E-7</v>
      </c>
      <c r="C12162" t="s">
        <v>49</v>
      </c>
      <c r="D12162" t="s">
        <v>15</v>
      </c>
      <c r="F12162" t="s">
        <v>36</v>
      </c>
      <c r="G12162">
        <v>0</v>
      </c>
      <c r="H12162" t="s">
        <v>347</v>
      </c>
      <c r="I12162" t="s">
        <v>340</v>
      </c>
    </row>
    <row r="12163" spans="1:9" x14ac:dyDescent="0.2">
      <c r="A12163" t="s">
        <v>348</v>
      </c>
      <c r="B12163">
        <v>3.281510868019834E-9</v>
      </c>
      <c r="C12163" t="s">
        <v>49</v>
      </c>
      <c r="D12163" t="s">
        <v>15</v>
      </c>
      <c r="F12163" t="s">
        <v>36</v>
      </c>
      <c r="G12163">
        <v>0</v>
      </c>
      <c r="H12163" t="s">
        <v>348</v>
      </c>
      <c r="I12163" t="s">
        <v>340</v>
      </c>
    </row>
    <row r="12164" spans="1:9" x14ac:dyDescent="0.2">
      <c r="A12164" t="s">
        <v>349</v>
      </c>
      <c r="B12164">
        <v>9.554485716244923E-8</v>
      </c>
      <c r="C12164" t="s">
        <v>35</v>
      </c>
      <c r="D12164" t="s">
        <v>15</v>
      </c>
      <c r="F12164" t="s">
        <v>36</v>
      </c>
      <c r="G12164">
        <v>0</v>
      </c>
      <c r="H12164" t="s">
        <v>349</v>
      </c>
      <c r="I12164" t="s">
        <v>340</v>
      </c>
    </row>
    <row r="12165" spans="1:9" x14ac:dyDescent="0.2">
      <c r="A12165" t="s">
        <v>350</v>
      </c>
      <c r="B12165">
        <v>2.2976263270017552E-6</v>
      </c>
      <c r="C12165" t="s">
        <v>35</v>
      </c>
      <c r="D12165" t="s">
        <v>15</v>
      </c>
      <c r="F12165" t="s">
        <v>36</v>
      </c>
      <c r="G12165">
        <v>0</v>
      </c>
      <c r="H12165" t="s">
        <v>350</v>
      </c>
      <c r="I12165" t="s">
        <v>340</v>
      </c>
    </row>
    <row r="12166" spans="1:9" x14ac:dyDescent="0.2">
      <c r="A12166" t="s">
        <v>351</v>
      </c>
      <c r="B12166">
        <v>5.3061518888431617E-8</v>
      </c>
      <c r="C12166" t="s">
        <v>35</v>
      </c>
      <c r="D12166" t="s">
        <v>15</v>
      </c>
      <c r="F12166" t="s">
        <v>36</v>
      </c>
      <c r="G12166">
        <v>0</v>
      </c>
      <c r="H12166" t="s">
        <v>351</v>
      </c>
      <c r="I12166" t="s">
        <v>340</v>
      </c>
    </row>
    <row r="12167" spans="1:9" x14ac:dyDescent="0.2">
      <c r="A12167" t="s">
        <v>352</v>
      </c>
      <c r="B12167">
        <v>1.2739314288326559E-6</v>
      </c>
      <c r="C12167" t="s">
        <v>35</v>
      </c>
      <c r="D12167" t="s">
        <v>15</v>
      </c>
      <c r="F12167" t="s">
        <v>36</v>
      </c>
      <c r="G12167">
        <v>0</v>
      </c>
      <c r="H12167" t="s">
        <v>352</v>
      </c>
      <c r="I12167" t="s">
        <v>340</v>
      </c>
    </row>
    <row r="12168" spans="1:9" x14ac:dyDescent="0.2">
      <c r="A12168" t="s">
        <v>442</v>
      </c>
      <c r="B12168">
        <v>3.7025999999999999E-3</v>
      </c>
      <c r="C12168" t="s">
        <v>42</v>
      </c>
      <c r="D12168" t="s">
        <v>16</v>
      </c>
      <c r="F12168" t="s">
        <v>36</v>
      </c>
      <c r="G12168">
        <v>0</v>
      </c>
      <c r="H12168" t="s">
        <v>443</v>
      </c>
      <c r="I12168" t="s">
        <v>353</v>
      </c>
    </row>
    <row r="12169" spans="1:9" x14ac:dyDescent="0.2">
      <c r="A12169" t="s">
        <v>354</v>
      </c>
      <c r="B12169">
        <v>-3.3322999999999998E-6</v>
      </c>
      <c r="C12169" t="s">
        <v>49</v>
      </c>
      <c r="D12169" t="s">
        <v>250</v>
      </c>
      <c r="F12169" t="s">
        <v>36</v>
      </c>
      <c r="G12169">
        <v>0</v>
      </c>
      <c r="H12169" t="s">
        <v>355</v>
      </c>
      <c r="I12169" t="s">
        <v>353</v>
      </c>
    </row>
    <row r="12171" spans="1:9" s="2" customFormat="1" x14ac:dyDescent="0.2">
      <c r="A12171" s="2" t="s">
        <v>2</v>
      </c>
      <c r="B12171" s="2" t="s">
        <v>1460</v>
      </c>
    </row>
    <row r="12172" spans="1:9" x14ac:dyDescent="0.2">
      <c r="A12172" t="s">
        <v>4</v>
      </c>
      <c r="B12172" t="s">
        <v>404</v>
      </c>
    </row>
    <row r="12173" spans="1:9" x14ac:dyDescent="0.2">
      <c r="A12173" t="s">
        <v>6</v>
      </c>
      <c r="B12173" t="s">
        <v>1604</v>
      </c>
    </row>
    <row r="12174" spans="1:9" x14ac:dyDescent="0.2">
      <c r="A12174" t="s">
        <v>8</v>
      </c>
      <c r="B12174">
        <v>1</v>
      </c>
    </row>
    <row r="12175" spans="1:9" x14ac:dyDescent="0.2">
      <c r="A12175" t="s">
        <v>9</v>
      </c>
      <c r="B12175" t="s">
        <v>73</v>
      </c>
    </row>
    <row r="12176" spans="1:9" x14ac:dyDescent="0.2">
      <c r="A12176" t="s">
        <v>11</v>
      </c>
      <c r="B12176" t="s">
        <v>12</v>
      </c>
    </row>
    <row r="12177" spans="1:19" x14ac:dyDescent="0.2">
      <c r="A12177" t="s">
        <v>13</v>
      </c>
      <c r="B12177" t="s">
        <v>14</v>
      </c>
    </row>
    <row r="12178" spans="1:19" x14ac:dyDescent="0.2">
      <c r="A12178" t="s">
        <v>15</v>
      </c>
      <c r="B12178" t="s">
        <v>53</v>
      </c>
    </row>
    <row r="12179" spans="1:19" x14ac:dyDescent="0.2">
      <c r="A12179" t="s">
        <v>17</v>
      </c>
    </row>
    <row r="12180" spans="1:19" s="2" customFormat="1" x14ac:dyDescent="0.2">
      <c r="A12180" s="2" t="s">
        <v>18</v>
      </c>
      <c r="B12180" s="2" t="s">
        <v>19</v>
      </c>
      <c r="C12180" s="2" t="s">
        <v>6</v>
      </c>
      <c r="D12180" s="2" t="s">
        <v>15</v>
      </c>
      <c r="E12180" s="2" t="s">
        <v>20</v>
      </c>
      <c r="F12180" s="2" t="s">
        <v>13</v>
      </c>
      <c r="G12180" s="2" t="s">
        <v>21</v>
      </c>
      <c r="H12180" s="2" t="s">
        <v>9</v>
      </c>
      <c r="I12180" s="2" t="s">
        <v>4</v>
      </c>
      <c r="J12180" s="2" t="s">
        <v>1925</v>
      </c>
      <c r="K12180" s="2" t="s">
        <v>1998</v>
      </c>
      <c r="L12180" s="2" t="s">
        <v>2002</v>
      </c>
      <c r="M12180" s="2" t="s">
        <v>2001</v>
      </c>
      <c r="O12180" s="2" t="s">
        <v>2000</v>
      </c>
      <c r="P12180" s="2" t="s">
        <v>2004</v>
      </c>
      <c r="Q12180" s="2" t="s">
        <v>1502</v>
      </c>
      <c r="R12180" s="2" t="s">
        <v>2005</v>
      </c>
      <c r="S12180" s="2" t="s">
        <v>2006</v>
      </c>
    </row>
    <row r="12181" spans="1:19" x14ac:dyDescent="0.2">
      <c r="A12181" t="s">
        <v>335</v>
      </c>
      <c r="B12181">
        <v>3.8502999999999998</v>
      </c>
      <c r="D12181" t="s">
        <v>30</v>
      </c>
      <c r="E12181" t="s">
        <v>336</v>
      </c>
      <c r="F12181" t="s">
        <v>27</v>
      </c>
      <c r="G12181">
        <v>0</v>
      </c>
      <c r="I12181" t="s">
        <v>337</v>
      </c>
    </row>
    <row r="12182" spans="1:19" x14ac:dyDescent="0.2">
      <c r="A12182" t="s">
        <v>29</v>
      </c>
      <c r="B12182">
        <v>0.25026999999999999</v>
      </c>
      <c r="D12182" t="s">
        <v>30</v>
      </c>
      <c r="E12182" t="s">
        <v>31</v>
      </c>
      <c r="F12182" t="s">
        <v>27</v>
      </c>
      <c r="G12182">
        <v>0</v>
      </c>
      <c r="I12182" t="s">
        <v>338</v>
      </c>
    </row>
    <row r="12183" spans="1:19" x14ac:dyDescent="0.2">
      <c r="A12183" t="s">
        <v>1460</v>
      </c>
      <c r="B12183">
        <v>1</v>
      </c>
      <c r="C12183" t="str">
        <f>B12173</f>
        <v>BA</v>
      </c>
      <c r="D12183" t="s">
        <v>53</v>
      </c>
      <c r="E12183" t="s">
        <v>339</v>
      </c>
      <c r="F12183" t="s">
        <v>33</v>
      </c>
      <c r="G12183">
        <v>0</v>
      </c>
      <c r="H12183" t="s">
        <v>73</v>
      </c>
      <c r="J12183">
        <f>VLOOKUP(C12183,'extension - production vol'!$B$6:$D$235,3,0)</f>
        <v>253</v>
      </c>
    </row>
    <row r="12184" spans="1:19" x14ac:dyDescent="0.2">
      <c r="A12184" t="s">
        <v>1434</v>
      </c>
      <c r="B12184">
        <v>3.3521534714391271E-8</v>
      </c>
      <c r="C12184" t="s">
        <v>49</v>
      </c>
      <c r="D12184" t="s">
        <v>15</v>
      </c>
      <c r="F12184" t="s">
        <v>36</v>
      </c>
      <c r="G12184">
        <v>0</v>
      </c>
      <c r="H12184" t="s">
        <v>1434</v>
      </c>
      <c r="I12184" t="s">
        <v>340</v>
      </c>
    </row>
    <row r="12185" spans="1:19" x14ac:dyDescent="0.2">
      <c r="A12185" t="s">
        <v>1435</v>
      </c>
      <c r="B12185">
        <v>1.7708617649119798E-8</v>
      </c>
      <c r="C12185" t="s">
        <v>49</v>
      </c>
      <c r="D12185" t="s">
        <v>15</v>
      </c>
      <c r="F12185" t="s">
        <v>36</v>
      </c>
      <c r="G12185">
        <v>0</v>
      </c>
      <c r="H12185" t="s">
        <v>1435</v>
      </c>
      <c r="I12185" t="s">
        <v>340</v>
      </c>
    </row>
    <row r="12186" spans="1:19" x14ac:dyDescent="0.2">
      <c r="A12186" t="s">
        <v>1452</v>
      </c>
      <c r="B12186">
        <v>3.0570455872195341E-10</v>
      </c>
      <c r="C12186" t="s">
        <v>35</v>
      </c>
      <c r="D12186" t="s">
        <v>15</v>
      </c>
      <c r="F12186" t="s">
        <v>36</v>
      </c>
      <c r="G12186">
        <v>0</v>
      </c>
      <c r="H12186" t="s">
        <v>1452</v>
      </c>
      <c r="I12186" t="s">
        <v>340</v>
      </c>
    </row>
    <row r="12187" spans="1:19" x14ac:dyDescent="0.2">
      <c r="A12187" t="s">
        <v>1453</v>
      </c>
      <c r="B12187">
        <v>3.7018911407736551E-10</v>
      </c>
      <c r="C12187" t="s">
        <v>35</v>
      </c>
      <c r="D12187" t="s">
        <v>15</v>
      </c>
      <c r="F12187" t="s">
        <v>36</v>
      </c>
      <c r="G12187">
        <v>0</v>
      </c>
      <c r="H12187" t="s">
        <v>1453</v>
      </c>
      <c r="I12187" t="s">
        <v>340</v>
      </c>
    </row>
    <row r="12188" spans="1:19" x14ac:dyDescent="0.2">
      <c r="A12188" t="s">
        <v>1454</v>
      </c>
      <c r="B12188">
        <v>4.824400067330827E-11</v>
      </c>
      <c r="C12188" t="s">
        <v>35</v>
      </c>
      <c r="D12188" t="s">
        <v>15</v>
      </c>
      <c r="F12188" t="s">
        <v>36</v>
      </c>
      <c r="G12188">
        <v>0</v>
      </c>
      <c r="H12188" t="s">
        <v>1454</v>
      </c>
      <c r="I12188" t="s">
        <v>340</v>
      </c>
    </row>
    <row r="12189" spans="1:19" x14ac:dyDescent="0.2">
      <c r="A12189" t="s">
        <v>1455</v>
      </c>
      <c r="B12189">
        <v>9.7920991465625702E-9</v>
      </c>
      <c r="C12189" t="s">
        <v>35</v>
      </c>
      <c r="D12189" t="s">
        <v>15</v>
      </c>
      <c r="F12189" t="s">
        <v>36</v>
      </c>
      <c r="G12189">
        <v>0</v>
      </c>
      <c r="H12189" t="s">
        <v>1455</v>
      </c>
      <c r="I12189" t="s">
        <v>340</v>
      </c>
    </row>
    <row r="12190" spans="1:19" x14ac:dyDescent="0.2">
      <c r="A12190" t="s">
        <v>1456</v>
      </c>
      <c r="B12190">
        <v>5.1826475970831156E-9</v>
      </c>
      <c r="C12190" t="s">
        <v>35</v>
      </c>
      <c r="D12190" t="s">
        <v>15</v>
      </c>
      <c r="F12190" t="s">
        <v>36</v>
      </c>
      <c r="G12190">
        <v>0</v>
      </c>
      <c r="H12190" t="s">
        <v>1456</v>
      </c>
      <c r="I12190" t="s">
        <v>340</v>
      </c>
    </row>
    <row r="12191" spans="1:19" x14ac:dyDescent="0.2">
      <c r="A12191" t="s">
        <v>1461</v>
      </c>
      <c r="B12191">
        <v>5.3404337904433668E-9</v>
      </c>
      <c r="C12191" t="s">
        <v>49</v>
      </c>
      <c r="D12191" t="s">
        <v>15</v>
      </c>
      <c r="F12191" t="s">
        <v>36</v>
      </c>
      <c r="G12191">
        <v>0</v>
      </c>
      <c r="H12191" t="s">
        <v>1461</v>
      </c>
      <c r="I12191" t="s">
        <v>340</v>
      </c>
    </row>
    <row r="12192" spans="1:19" x14ac:dyDescent="0.2">
      <c r="A12192" t="s">
        <v>1457</v>
      </c>
      <c r="B12192">
        <v>6.2434324500307844E-8</v>
      </c>
      <c r="C12192" t="s">
        <v>49</v>
      </c>
      <c r="D12192" t="s">
        <v>15</v>
      </c>
      <c r="F12192" t="s">
        <v>36</v>
      </c>
      <c r="G12192">
        <v>0</v>
      </c>
      <c r="H12192" t="s">
        <v>1457</v>
      </c>
      <c r="I12192" t="s">
        <v>340</v>
      </c>
    </row>
    <row r="12193" spans="1:22" x14ac:dyDescent="0.2">
      <c r="A12193" t="s">
        <v>1462</v>
      </c>
      <c r="B12193">
        <v>1.9816111689228142E-9</v>
      </c>
      <c r="C12193" t="s">
        <v>49</v>
      </c>
      <c r="D12193" t="s">
        <v>15</v>
      </c>
      <c r="F12193" t="s">
        <v>36</v>
      </c>
      <c r="G12193">
        <v>0</v>
      </c>
      <c r="H12193" t="s">
        <v>1462</v>
      </c>
      <c r="I12193" t="s">
        <v>340</v>
      </c>
    </row>
    <row r="12194" spans="1:22" x14ac:dyDescent="0.2">
      <c r="A12194" t="s">
        <v>1458</v>
      </c>
      <c r="B12194">
        <v>3.3001000093019847E-8</v>
      </c>
      <c r="C12194" t="s">
        <v>49</v>
      </c>
      <c r="D12194" t="s">
        <v>15</v>
      </c>
      <c r="F12194" t="s">
        <v>36</v>
      </c>
      <c r="G12194">
        <v>0</v>
      </c>
      <c r="H12194" t="s">
        <v>1458</v>
      </c>
      <c r="I12194" t="s">
        <v>340</v>
      </c>
    </row>
    <row r="12195" spans="1:22" x14ac:dyDescent="0.2">
      <c r="A12195" t="s">
        <v>442</v>
      </c>
      <c r="B12195">
        <v>3.7025999999999999E-3</v>
      </c>
      <c r="C12195" t="s">
        <v>42</v>
      </c>
      <c r="D12195" t="s">
        <v>16</v>
      </c>
      <c r="F12195" t="s">
        <v>36</v>
      </c>
      <c r="G12195">
        <v>0</v>
      </c>
      <c r="H12195" t="s">
        <v>443</v>
      </c>
      <c r="I12195" t="s">
        <v>353</v>
      </c>
    </row>
    <row r="12196" spans="1:22" x14ac:dyDescent="0.2">
      <c r="A12196" t="s">
        <v>354</v>
      </c>
      <c r="B12196">
        <v>-3.3322999999999998E-6</v>
      </c>
      <c r="C12196" t="s">
        <v>49</v>
      </c>
      <c r="D12196" t="s">
        <v>250</v>
      </c>
      <c r="F12196" t="s">
        <v>36</v>
      </c>
      <c r="G12196">
        <v>0</v>
      </c>
      <c r="H12196" t="s">
        <v>355</v>
      </c>
      <c r="I12196" t="s">
        <v>353</v>
      </c>
    </row>
    <row r="12198" spans="1:22" s="2" customFormat="1" x14ac:dyDescent="0.2">
      <c r="A12198" s="2" t="s">
        <v>2</v>
      </c>
      <c r="B12198" s="2" t="s">
        <v>332</v>
      </c>
    </row>
    <row r="12199" spans="1:22" x14ac:dyDescent="0.2">
      <c r="A12199" t="s">
        <v>4</v>
      </c>
      <c r="B12199" t="s">
        <v>356</v>
      </c>
    </row>
    <row r="12200" spans="1:22" x14ac:dyDescent="0.2">
      <c r="A12200" t="s">
        <v>6</v>
      </c>
      <c r="B12200" t="s">
        <v>1604</v>
      </c>
    </row>
    <row r="12201" spans="1:22" x14ac:dyDescent="0.2">
      <c r="A12201" t="s">
        <v>8</v>
      </c>
      <c r="B12201">
        <v>1</v>
      </c>
    </row>
    <row r="12202" spans="1:22" x14ac:dyDescent="0.2">
      <c r="A12202" t="s">
        <v>9</v>
      </c>
      <c r="B12202" t="s">
        <v>73</v>
      </c>
    </row>
    <row r="12203" spans="1:22" x14ac:dyDescent="0.2">
      <c r="A12203" t="s">
        <v>11</v>
      </c>
      <c r="B12203" t="s">
        <v>12</v>
      </c>
    </row>
    <row r="12204" spans="1:22" x14ac:dyDescent="0.2">
      <c r="A12204" t="s">
        <v>13</v>
      </c>
      <c r="B12204" t="s">
        <v>14</v>
      </c>
    </row>
    <row r="12205" spans="1:22" x14ac:dyDescent="0.2">
      <c r="A12205" t="s">
        <v>15</v>
      </c>
      <c r="B12205" t="s">
        <v>53</v>
      </c>
    </row>
    <row r="12206" spans="1:22" x14ac:dyDescent="0.2">
      <c r="A12206" t="s">
        <v>17</v>
      </c>
    </row>
    <row r="12207" spans="1:22" s="2" customFormat="1" x14ac:dyDescent="0.2">
      <c r="A12207" s="2" t="s">
        <v>18</v>
      </c>
      <c r="B12207" s="2" t="s">
        <v>19</v>
      </c>
      <c r="C12207" s="2" t="s">
        <v>6</v>
      </c>
      <c r="D12207" s="2" t="s">
        <v>15</v>
      </c>
      <c r="E12207" s="2" t="s">
        <v>20</v>
      </c>
      <c r="F12207" s="2" t="s">
        <v>13</v>
      </c>
      <c r="G12207" s="2" t="s">
        <v>21</v>
      </c>
      <c r="H12207" s="2" t="s">
        <v>22</v>
      </c>
      <c r="I12207" s="2" t="s">
        <v>23</v>
      </c>
      <c r="J12207" s="2" t="s">
        <v>4</v>
      </c>
      <c r="K12207" s="2" t="s">
        <v>24</v>
      </c>
      <c r="L12207" s="2" t="s">
        <v>9</v>
      </c>
      <c r="M12207" s="2" t="s">
        <v>1998</v>
      </c>
      <c r="O12207" s="2" t="s">
        <v>2002</v>
      </c>
      <c r="P12207" s="2" t="s">
        <v>2003</v>
      </c>
      <c r="Q12207" s="2" t="s">
        <v>2001</v>
      </c>
      <c r="R12207" s="2" t="s">
        <v>2000</v>
      </c>
      <c r="S12207" s="2" t="s">
        <v>2004</v>
      </c>
      <c r="T12207" s="2" t="s">
        <v>1502</v>
      </c>
      <c r="U12207" s="2" t="s">
        <v>2005</v>
      </c>
      <c r="V12207" s="2" t="s">
        <v>2006</v>
      </c>
    </row>
    <row r="12208" spans="1:22" x14ac:dyDescent="0.2">
      <c r="A12208" t="s">
        <v>335</v>
      </c>
      <c r="B12208">
        <v>3.8502999999999998</v>
      </c>
      <c r="D12208" t="s">
        <v>30</v>
      </c>
      <c r="E12208" t="s">
        <v>336</v>
      </c>
      <c r="F12208" t="s">
        <v>27</v>
      </c>
      <c r="G12208">
        <v>2</v>
      </c>
      <c r="H12208">
        <v>1.348151067341848</v>
      </c>
      <c r="I12208">
        <v>4.3409845976280087E-2</v>
      </c>
      <c r="J12208" t="s">
        <v>337</v>
      </c>
    </row>
    <row r="12209" spans="1:13" x14ac:dyDescent="0.2">
      <c r="A12209" t="s">
        <v>29</v>
      </c>
      <c r="B12209">
        <v>0.25026999999999999</v>
      </c>
      <c r="D12209" t="s">
        <v>30</v>
      </c>
      <c r="E12209" t="s">
        <v>31</v>
      </c>
      <c r="F12209" t="s">
        <v>27</v>
      </c>
      <c r="G12209">
        <v>2</v>
      </c>
      <c r="H12209">
        <v>-1.385214943900327</v>
      </c>
      <c r="I12209">
        <v>2.439508208471609E-2</v>
      </c>
      <c r="J12209" t="s">
        <v>358</v>
      </c>
    </row>
    <row r="12210" spans="1:13" x14ac:dyDescent="0.2">
      <c r="A12210" t="s">
        <v>332</v>
      </c>
      <c r="B12210">
        <v>1</v>
      </c>
      <c r="C12210" t="str">
        <f>B12200</f>
        <v>BA</v>
      </c>
      <c r="D12210" t="s">
        <v>53</v>
      </c>
      <c r="E12210" t="s">
        <v>339</v>
      </c>
      <c r="F12210" t="s">
        <v>33</v>
      </c>
      <c r="G12210">
        <v>0</v>
      </c>
      <c r="H12210">
        <v>1</v>
      </c>
      <c r="L12210" t="s">
        <v>73</v>
      </c>
      <c r="M12210">
        <f>VLOOKUP(C12210,'extension - production vol'!$B$6:$D$235,3,0)</f>
        <v>253</v>
      </c>
    </row>
    <row r="12211" spans="1:13" x14ac:dyDescent="0.2">
      <c r="A12211" t="s">
        <v>1434</v>
      </c>
      <c r="B12211">
        <v>9.5377999999999999E-9</v>
      </c>
      <c r="C12211" t="s">
        <v>49</v>
      </c>
      <c r="D12211" t="s">
        <v>15</v>
      </c>
      <c r="F12211" t="s">
        <v>36</v>
      </c>
      <c r="G12211">
        <v>2</v>
      </c>
      <c r="H12211">
        <v>-18.46800298604678</v>
      </c>
      <c r="I12211">
        <v>9.798894162072011E-2</v>
      </c>
      <c r="J12211" t="s">
        <v>340</v>
      </c>
      <c r="L12211" t="s">
        <v>1434</v>
      </c>
    </row>
    <row r="12212" spans="1:13" x14ac:dyDescent="0.2">
      <c r="A12212" t="s">
        <v>1435</v>
      </c>
      <c r="B12212">
        <v>5.0512999999999997E-9</v>
      </c>
      <c r="C12212" t="s">
        <v>49</v>
      </c>
      <c r="D12212" t="s">
        <v>15</v>
      </c>
      <c r="F12212" t="s">
        <v>36</v>
      </c>
      <c r="G12212">
        <v>2</v>
      </c>
      <c r="H12212">
        <v>-19.10362020104489</v>
      </c>
      <c r="I12212">
        <v>9.798894162072011E-2</v>
      </c>
      <c r="J12212" t="s">
        <v>340</v>
      </c>
      <c r="L12212" t="s">
        <v>1435</v>
      </c>
    </row>
    <row r="12213" spans="1:13" x14ac:dyDescent="0.2">
      <c r="A12213" t="s">
        <v>1439</v>
      </c>
      <c r="B12213">
        <v>2.7893999999999999E-9</v>
      </c>
      <c r="C12213" t="s">
        <v>49</v>
      </c>
      <c r="D12213" t="s">
        <v>15</v>
      </c>
      <c r="F12213" t="s">
        <v>36</v>
      </c>
      <c r="G12213">
        <v>2</v>
      </c>
      <c r="H12213">
        <v>-19.697439318003951</v>
      </c>
      <c r="I12213">
        <v>9.798894162072011E-2</v>
      </c>
      <c r="J12213" t="s">
        <v>340</v>
      </c>
      <c r="L12213" t="s">
        <v>1439</v>
      </c>
    </row>
    <row r="12214" spans="1:13" x14ac:dyDescent="0.2">
      <c r="A12214" t="s">
        <v>1440</v>
      </c>
      <c r="B12214">
        <v>5.6277000000000002E-8</v>
      </c>
      <c r="C12214" t="s">
        <v>49</v>
      </c>
      <c r="D12214" t="s">
        <v>15</v>
      </c>
      <c r="F12214" t="s">
        <v>36</v>
      </c>
      <c r="G12214">
        <v>2</v>
      </c>
      <c r="H12214">
        <v>-16.692979911025031</v>
      </c>
      <c r="I12214">
        <v>9.798894162072011E-2</v>
      </c>
      <c r="J12214" t="s">
        <v>340</v>
      </c>
      <c r="L12214" t="s">
        <v>1440</v>
      </c>
    </row>
    <row r="12215" spans="1:13" x14ac:dyDescent="0.2">
      <c r="A12215" t="s">
        <v>1441</v>
      </c>
      <c r="B12215">
        <v>4.4043E-10</v>
      </c>
      <c r="C12215" t="s">
        <v>35</v>
      </c>
      <c r="D12215" t="s">
        <v>15</v>
      </c>
      <c r="F12215" t="s">
        <v>36</v>
      </c>
      <c r="G12215">
        <v>2</v>
      </c>
      <c r="H12215">
        <v>-21.54326959350907</v>
      </c>
      <c r="I12215">
        <v>9.798894162072011E-2</v>
      </c>
      <c r="J12215" t="s">
        <v>340</v>
      </c>
      <c r="L12215" t="s">
        <v>1441</v>
      </c>
    </row>
    <row r="12216" spans="1:13" x14ac:dyDescent="0.2">
      <c r="A12216" t="s">
        <v>1442</v>
      </c>
      <c r="B12216">
        <v>7.3404E-9</v>
      </c>
      <c r="C12216" t="s">
        <v>35</v>
      </c>
      <c r="D12216" t="s">
        <v>15</v>
      </c>
      <c r="F12216" t="s">
        <v>36</v>
      </c>
      <c r="G12216">
        <v>2</v>
      </c>
      <c r="H12216">
        <v>-18.729872499892029</v>
      </c>
      <c r="I12216">
        <v>9.798894162072011E-2</v>
      </c>
      <c r="J12216" t="s">
        <v>340</v>
      </c>
      <c r="L12216" t="s">
        <v>1442</v>
      </c>
    </row>
    <row r="12217" spans="1:13" x14ac:dyDescent="0.2">
      <c r="A12217" t="s">
        <v>1452</v>
      </c>
      <c r="B12217">
        <v>3.8934000000000002E-10</v>
      </c>
      <c r="C12217" t="s">
        <v>35</v>
      </c>
      <c r="D12217" t="s">
        <v>15</v>
      </c>
      <c r="F12217" t="s">
        <v>36</v>
      </c>
      <c r="G12217">
        <v>2</v>
      </c>
      <c r="H12217">
        <v>-21.666568118067421</v>
      </c>
      <c r="I12217">
        <v>9.798894162072011E-2</v>
      </c>
      <c r="J12217" t="s">
        <v>340</v>
      </c>
      <c r="L12217" t="s">
        <v>1452</v>
      </c>
    </row>
    <row r="12218" spans="1:13" x14ac:dyDescent="0.2">
      <c r="A12218" t="s">
        <v>1453</v>
      </c>
      <c r="B12218">
        <v>4.7130000000000002E-10</v>
      </c>
      <c r="C12218" t="s">
        <v>35</v>
      </c>
      <c r="D12218" t="s">
        <v>15</v>
      </c>
      <c r="F12218" t="s">
        <v>36</v>
      </c>
      <c r="G12218">
        <v>2</v>
      </c>
      <c r="H12218">
        <v>-21.47552628199886</v>
      </c>
      <c r="I12218">
        <v>9.798894162072011E-2</v>
      </c>
      <c r="J12218" t="s">
        <v>340</v>
      </c>
      <c r="L12218" t="s">
        <v>1453</v>
      </c>
    </row>
    <row r="12219" spans="1:13" x14ac:dyDescent="0.2">
      <c r="A12219" t="s">
        <v>1454</v>
      </c>
      <c r="B12219">
        <v>6.1474000000000004E-11</v>
      </c>
      <c r="C12219" t="s">
        <v>35</v>
      </c>
      <c r="D12219" t="s">
        <v>15</v>
      </c>
      <c r="F12219" t="s">
        <v>36</v>
      </c>
      <c r="G12219">
        <v>2</v>
      </c>
      <c r="H12219">
        <v>-23.51240679473371</v>
      </c>
      <c r="I12219">
        <v>9.798894162072011E-2</v>
      </c>
      <c r="J12219" t="s">
        <v>340</v>
      </c>
      <c r="L12219" t="s">
        <v>1454</v>
      </c>
    </row>
    <row r="12220" spans="1:13" x14ac:dyDescent="0.2">
      <c r="A12220" t="s">
        <v>1455</v>
      </c>
      <c r="B12220">
        <v>1.2458999999999999E-8</v>
      </c>
      <c r="C12220" t="s">
        <v>35</v>
      </c>
      <c r="D12220" t="s">
        <v>15</v>
      </c>
      <c r="F12220" t="s">
        <v>36</v>
      </c>
      <c r="G12220">
        <v>2</v>
      </c>
      <c r="H12220">
        <v>-18.20082258362968</v>
      </c>
      <c r="I12220">
        <v>9.798894162072011E-2</v>
      </c>
      <c r="J12220" t="s">
        <v>340</v>
      </c>
      <c r="L12220" t="s">
        <v>1455</v>
      </c>
    </row>
    <row r="12221" spans="1:13" x14ac:dyDescent="0.2">
      <c r="A12221" t="s">
        <v>1456</v>
      </c>
      <c r="B12221">
        <v>6.5981999999999998E-9</v>
      </c>
      <c r="C12221" t="s">
        <v>35</v>
      </c>
      <c r="D12221" t="s">
        <v>15</v>
      </c>
      <c r="F12221" t="s">
        <v>36</v>
      </c>
      <c r="G12221">
        <v>2</v>
      </c>
      <c r="H12221">
        <v>-18.836468952383601</v>
      </c>
      <c r="I12221">
        <v>9.798894162072011E-2</v>
      </c>
      <c r="J12221" t="s">
        <v>340</v>
      </c>
      <c r="L12221" t="s">
        <v>1456</v>
      </c>
    </row>
    <row r="12222" spans="1:13" x14ac:dyDescent="0.2">
      <c r="A12222" t="s">
        <v>1461</v>
      </c>
      <c r="B12222">
        <v>1.0666E-9</v>
      </c>
      <c r="C12222" t="s">
        <v>49</v>
      </c>
      <c r="D12222" t="s">
        <v>15</v>
      </c>
      <c r="F12222" t="s">
        <v>36</v>
      </c>
      <c r="G12222">
        <v>2</v>
      </c>
      <c r="H12222">
        <v>-20.658789817762049</v>
      </c>
      <c r="I12222">
        <v>9.798894162072011E-2</v>
      </c>
      <c r="J12222" t="s">
        <v>340</v>
      </c>
      <c r="L12222" t="s">
        <v>1461</v>
      </c>
    </row>
    <row r="12223" spans="1:13" x14ac:dyDescent="0.2">
      <c r="A12223" t="s">
        <v>1457</v>
      </c>
      <c r="B12223">
        <v>1.7777000000000001E-8</v>
      </c>
      <c r="C12223" t="s">
        <v>49</v>
      </c>
      <c r="D12223" t="s">
        <v>15</v>
      </c>
      <c r="F12223" t="s">
        <v>36</v>
      </c>
      <c r="G12223">
        <v>2</v>
      </c>
      <c r="H12223">
        <v>-17.845360350005858</v>
      </c>
      <c r="I12223">
        <v>9.798894162072011E-2</v>
      </c>
      <c r="J12223" t="s">
        <v>340</v>
      </c>
      <c r="L12223" t="s">
        <v>1457</v>
      </c>
    </row>
    <row r="12224" spans="1:13" x14ac:dyDescent="0.2">
      <c r="A12224" t="s">
        <v>1462</v>
      </c>
      <c r="B12224">
        <v>5.6487000000000004E-10</v>
      </c>
      <c r="C12224" t="s">
        <v>49</v>
      </c>
      <c r="D12224" t="s">
        <v>15</v>
      </c>
      <c r="F12224" t="s">
        <v>36</v>
      </c>
      <c r="G12224">
        <v>2</v>
      </c>
      <c r="H12224">
        <v>-21.294425499752101</v>
      </c>
      <c r="I12224">
        <v>9.798894162072011E-2</v>
      </c>
      <c r="J12224" t="s">
        <v>340</v>
      </c>
      <c r="L12224" t="s">
        <v>1462</v>
      </c>
    </row>
    <row r="12225" spans="1:12" x14ac:dyDescent="0.2">
      <c r="A12225" t="s">
        <v>1458</v>
      </c>
      <c r="B12225">
        <v>9.4146000000000001E-9</v>
      </c>
      <c r="C12225" t="s">
        <v>49</v>
      </c>
      <c r="D12225" t="s">
        <v>15</v>
      </c>
      <c r="F12225" t="s">
        <v>36</v>
      </c>
      <c r="G12225">
        <v>2</v>
      </c>
      <c r="H12225">
        <v>-18.48100416113547</v>
      </c>
      <c r="I12225">
        <v>9.798894162072011E-2</v>
      </c>
      <c r="J12225" t="s">
        <v>340</v>
      </c>
      <c r="L12225" t="s">
        <v>1458</v>
      </c>
    </row>
    <row r="12226" spans="1:12" x14ac:dyDescent="0.2">
      <c r="A12226" t="s">
        <v>341</v>
      </c>
      <c r="B12226">
        <v>2.3616999999999999E-8</v>
      </c>
      <c r="C12226" t="s">
        <v>359</v>
      </c>
      <c r="D12226" t="s">
        <v>15</v>
      </c>
      <c r="F12226" t="s">
        <v>36</v>
      </c>
      <c r="G12226">
        <v>2</v>
      </c>
      <c r="H12226">
        <v>-17.561299045251399</v>
      </c>
      <c r="I12226">
        <v>9.798894162072011E-2</v>
      </c>
      <c r="J12226" t="s">
        <v>340</v>
      </c>
      <c r="L12226" t="s">
        <v>341</v>
      </c>
    </row>
    <row r="12227" spans="1:12" x14ac:dyDescent="0.2">
      <c r="A12227" t="s">
        <v>342</v>
      </c>
      <c r="B12227">
        <v>2.3616999999999999E-8</v>
      </c>
      <c r="C12227" t="s">
        <v>359</v>
      </c>
      <c r="D12227" t="s">
        <v>15</v>
      </c>
      <c r="F12227" t="s">
        <v>36</v>
      </c>
      <c r="G12227">
        <v>2</v>
      </c>
      <c r="H12227">
        <v>-17.561299045251399</v>
      </c>
      <c r="I12227">
        <v>9.798894162072011E-2</v>
      </c>
      <c r="J12227" t="s">
        <v>340</v>
      </c>
      <c r="L12227" t="s">
        <v>342</v>
      </c>
    </row>
    <row r="12228" spans="1:12" x14ac:dyDescent="0.2">
      <c r="A12228" t="s">
        <v>343</v>
      </c>
      <c r="B12228">
        <v>1.2508E-8</v>
      </c>
      <c r="C12228" t="s">
        <v>359</v>
      </c>
      <c r="D12228" t="s">
        <v>15</v>
      </c>
      <c r="F12228" t="s">
        <v>36</v>
      </c>
      <c r="G12228">
        <v>2</v>
      </c>
      <c r="H12228">
        <v>-18.196897397350821</v>
      </c>
      <c r="I12228">
        <v>9.798894162072011E-2</v>
      </c>
      <c r="J12228" t="s">
        <v>340</v>
      </c>
      <c r="L12228" t="s">
        <v>343</v>
      </c>
    </row>
    <row r="12229" spans="1:12" x14ac:dyDescent="0.2">
      <c r="A12229" t="s">
        <v>344</v>
      </c>
      <c r="B12229">
        <v>1.2508E-8</v>
      </c>
      <c r="C12229" t="s">
        <v>359</v>
      </c>
      <c r="D12229" t="s">
        <v>15</v>
      </c>
      <c r="F12229" t="s">
        <v>36</v>
      </c>
      <c r="G12229">
        <v>2</v>
      </c>
      <c r="H12229">
        <v>-18.196897397350821</v>
      </c>
      <c r="I12229">
        <v>9.798894162072011E-2</v>
      </c>
      <c r="J12229" t="s">
        <v>340</v>
      </c>
      <c r="L12229" t="s">
        <v>344</v>
      </c>
    </row>
    <row r="12230" spans="1:12" x14ac:dyDescent="0.2">
      <c r="A12230" t="s">
        <v>345</v>
      </c>
      <c r="B12230">
        <v>2.4797999999999997E-7</v>
      </c>
      <c r="C12230" t="s">
        <v>359</v>
      </c>
      <c r="D12230" t="s">
        <v>15</v>
      </c>
      <c r="F12230" t="s">
        <v>36</v>
      </c>
      <c r="G12230">
        <v>2</v>
      </c>
      <c r="H12230">
        <v>-15.20991773919472</v>
      </c>
      <c r="I12230">
        <v>9.798894162072011E-2</v>
      </c>
      <c r="J12230" t="s">
        <v>340</v>
      </c>
      <c r="L12230" t="s">
        <v>345</v>
      </c>
    </row>
    <row r="12231" spans="1:12" x14ac:dyDescent="0.2">
      <c r="A12231" t="s">
        <v>346</v>
      </c>
      <c r="B12231">
        <v>1.3133E-7</v>
      </c>
      <c r="C12231" t="s">
        <v>359</v>
      </c>
      <c r="D12231" t="s">
        <v>15</v>
      </c>
      <c r="F12231" t="s">
        <v>36</v>
      </c>
      <c r="G12231">
        <v>2</v>
      </c>
      <c r="H12231">
        <v>-15.845552597349339</v>
      </c>
      <c r="I12231">
        <v>9.798894162072011E-2</v>
      </c>
      <c r="J12231" t="s">
        <v>340</v>
      </c>
      <c r="L12231" t="s">
        <v>346</v>
      </c>
    </row>
    <row r="12232" spans="1:12" x14ac:dyDescent="0.2">
      <c r="A12232" t="s">
        <v>347</v>
      </c>
      <c r="B12232">
        <v>4.6489E-8</v>
      </c>
      <c r="C12232" t="s">
        <v>49</v>
      </c>
      <c r="D12232" t="s">
        <v>15</v>
      </c>
      <c r="F12232" t="s">
        <v>36</v>
      </c>
      <c r="G12232">
        <v>2</v>
      </c>
      <c r="H12232">
        <v>-16.884050111477411</v>
      </c>
      <c r="I12232">
        <v>9.798894162072011E-2</v>
      </c>
      <c r="J12232" t="s">
        <v>340</v>
      </c>
      <c r="L12232" t="s">
        <v>347</v>
      </c>
    </row>
    <row r="12233" spans="1:12" x14ac:dyDescent="0.2">
      <c r="A12233" t="s">
        <v>348</v>
      </c>
      <c r="B12233">
        <v>3.3766000000000001E-9</v>
      </c>
      <c r="C12233" t="s">
        <v>49</v>
      </c>
      <c r="D12233" t="s">
        <v>15</v>
      </c>
      <c r="F12233" t="s">
        <v>36</v>
      </c>
      <c r="G12233">
        <v>2</v>
      </c>
      <c r="H12233">
        <v>-19.506396550885459</v>
      </c>
      <c r="I12233">
        <v>9.798894162072011E-2</v>
      </c>
      <c r="J12233" t="s">
        <v>340</v>
      </c>
      <c r="L12233" t="s">
        <v>348</v>
      </c>
    </row>
    <row r="12234" spans="1:12" x14ac:dyDescent="0.2">
      <c r="A12234" t="s">
        <v>349</v>
      </c>
      <c r="B12234">
        <v>1.2213E-8</v>
      </c>
      <c r="C12234" t="s">
        <v>359</v>
      </c>
      <c r="D12234" t="s">
        <v>15</v>
      </c>
      <c r="F12234" t="s">
        <v>36</v>
      </c>
      <c r="G12234">
        <v>2</v>
      </c>
      <c r="H12234">
        <v>-18.220764878757461</v>
      </c>
      <c r="I12234">
        <v>9.798894162072011E-2</v>
      </c>
      <c r="J12234" t="s">
        <v>340</v>
      </c>
      <c r="L12234" t="s">
        <v>349</v>
      </c>
    </row>
    <row r="12235" spans="1:12" x14ac:dyDescent="0.2">
      <c r="A12235" t="s">
        <v>350</v>
      </c>
      <c r="B12235">
        <v>2.0354999999999999E-7</v>
      </c>
      <c r="C12235" t="s">
        <v>359</v>
      </c>
      <c r="D12235" t="s">
        <v>15</v>
      </c>
      <c r="F12235" t="s">
        <v>36</v>
      </c>
      <c r="G12235">
        <v>2</v>
      </c>
      <c r="H12235">
        <v>-15.40735416199742</v>
      </c>
      <c r="I12235">
        <v>9.798894162072011E-2</v>
      </c>
      <c r="J12235" t="s">
        <v>340</v>
      </c>
      <c r="L12235" t="s">
        <v>350</v>
      </c>
    </row>
    <row r="12236" spans="1:12" x14ac:dyDescent="0.2">
      <c r="A12236" t="s">
        <v>351</v>
      </c>
      <c r="B12236">
        <v>6.4681999999999996E-9</v>
      </c>
      <c r="C12236" t="s">
        <v>359</v>
      </c>
      <c r="D12236" t="s">
        <v>15</v>
      </c>
      <c r="F12236" t="s">
        <v>36</v>
      </c>
      <c r="G12236">
        <v>2</v>
      </c>
      <c r="H12236">
        <v>-18.856367974250119</v>
      </c>
      <c r="I12236">
        <v>9.798894162072011E-2</v>
      </c>
      <c r="J12236" t="s">
        <v>340</v>
      </c>
      <c r="L12236" t="s">
        <v>351</v>
      </c>
    </row>
    <row r="12237" spans="1:12" x14ac:dyDescent="0.2">
      <c r="A12237" t="s">
        <v>352</v>
      </c>
      <c r="B12237">
        <v>1.078E-7</v>
      </c>
      <c r="C12237" t="s">
        <v>359</v>
      </c>
      <c r="D12237" t="s">
        <v>15</v>
      </c>
      <c r="F12237" t="s">
        <v>36</v>
      </c>
      <c r="G12237">
        <v>2</v>
      </c>
      <c r="H12237">
        <v>-16.042988178471511</v>
      </c>
      <c r="I12237">
        <v>9.798894162072011E-2</v>
      </c>
      <c r="J12237" t="s">
        <v>340</v>
      </c>
      <c r="L12237" t="s">
        <v>352</v>
      </c>
    </row>
    <row r="12238" spans="1:12" x14ac:dyDescent="0.2">
      <c r="A12238" t="s">
        <v>442</v>
      </c>
      <c r="B12238">
        <v>2.0720999999999999E-3</v>
      </c>
      <c r="C12238" t="s">
        <v>42</v>
      </c>
      <c r="D12238" t="s">
        <v>16</v>
      </c>
      <c r="F12238" t="s">
        <v>36</v>
      </c>
      <c r="G12238">
        <v>2</v>
      </c>
      <c r="H12238">
        <v>-6.1791926932012373</v>
      </c>
      <c r="I12238">
        <v>4.3409845976280087E-2</v>
      </c>
      <c r="J12238" t="s">
        <v>353</v>
      </c>
      <c r="L12238" t="s">
        <v>443</v>
      </c>
    </row>
    <row r="12239" spans="1:12" x14ac:dyDescent="0.2">
      <c r="A12239" t="s">
        <v>354</v>
      </c>
      <c r="B12239">
        <v>-1.8648999999999999E-6</v>
      </c>
      <c r="C12239" t="s">
        <v>49</v>
      </c>
      <c r="D12239" t="s">
        <v>250</v>
      </c>
      <c r="F12239" t="s">
        <v>36</v>
      </c>
      <c r="G12239">
        <v>2</v>
      </c>
      <c r="H12239">
        <v>-13.19230312560901</v>
      </c>
      <c r="I12239">
        <v>4.3409845976280087E-2</v>
      </c>
      <c r="J12239" t="s">
        <v>353</v>
      </c>
      <c r="K12239" t="b">
        <v>1</v>
      </c>
      <c r="L12239" t="s">
        <v>355</v>
      </c>
    </row>
    <row r="12241" spans="1:19" s="2" customFormat="1" x14ac:dyDescent="0.2">
      <c r="A12241" s="2" t="s">
        <v>2</v>
      </c>
      <c r="B12241" s="2" t="s">
        <v>1459</v>
      </c>
    </row>
    <row r="12242" spans="1:19" x14ac:dyDescent="0.2">
      <c r="A12242" t="s">
        <v>4</v>
      </c>
      <c r="B12242" t="s">
        <v>404</v>
      </c>
    </row>
    <row r="12243" spans="1:19" x14ac:dyDescent="0.2">
      <c r="A12243" t="s">
        <v>6</v>
      </c>
      <c r="B12243" t="s">
        <v>1604</v>
      </c>
    </row>
    <row r="12244" spans="1:19" x14ac:dyDescent="0.2">
      <c r="A12244" t="s">
        <v>8</v>
      </c>
      <c r="B12244">
        <v>1</v>
      </c>
    </row>
    <row r="12245" spans="1:19" x14ac:dyDescent="0.2">
      <c r="A12245" t="s">
        <v>9</v>
      </c>
      <c r="B12245" t="s">
        <v>73</v>
      </c>
    </row>
    <row r="12246" spans="1:19" x14ac:dyDescent="0.2">
      <c r="A12246" t="s">
        <v>11</v>
      </c>
      <c r="B12246" t="s">
        <v>12</v>
      </c>
    </row>
    <row r="12247" spans="1:19" x14ac:dyDescent="0.2">
      <c r="A12247" t="s">
        <v>13</v>
      </c>
      <c r="B12247" t="s">
        <v>14</v>
      </c>
    </row>
    <row r="12248" spans="1:19" x14ac:dyDescent="0.2">
      <c r="A12248" t="s">
        <v>15</v>
      </c>
      <c r="B12248" t="s">
        <v>53</v>
      </c>
    </row>
    <row r="12249" spans="1:19" x14ac:dyDescent="0.2">
      <c r="A12249" t="s">
        <v>17</v>
      </c>
    </row>
    <row r="12250" spans="1:19" s="2" customFormat="1" x14ac:dyDescent="0.2">
      <c r="A12250" s="2" t="s">
        <v>18</v>
      </c>
      <c r="B12250" s="2" t="s">
        <v>19</v>
      </c>
      <c r="C12250" s="2" t="s">
        <v>6</v>
      </c>
      <c r="D12250" s="2" t="s">
        <v>15</v>
      </c>
      <c r="E12250" s="2" t="s">
        <v>20</v>
      </c>
      <c r="F12250" s="2" t="s">
        <v>13</v>
      </c>
      <c r="G12250" s="2" t="s">
        <v>21</v>
      </c>
      <c r="H12250" s="2" t="s">
        <v>9</v>
      </c>
      <c r="I12250" s="2" t="s">
        <v>4</v>
      </c>
      <c r="J12250" s="2" t="s">
        <v>1925</v>
      </c>
      <c r="K12250" s="2" t="s">
        <v>1998</v>
      </c>
      <c r="L12250" s="2" t="s">
        <v>2002</v>
      </c>
      <c r="M12250" s="2" t="s">
        <v>2001</v>
      </c>
      <c r="O12250" s="2" t="s">
        <v>2000</v>
      </c>
      <c r="P12250" s="2" t="s">
        <v>2004</v>
      </c>
      <c r="Q12250" s="2" t="s">
        <v>1502</v>
      </c>
      <c r="R12250" s="2" t="s">
        <v>2005</v>
      </c>
      <c r="S12250" s="2" t="s">
        <v>2006</v>
      </c>
    </row>
    <row r="12251" spans="1:19" x14ac:dyDescent="0.2">
      <c r="A12251" t="s">
        <v>335</v>
      </c>
      <c r="B12251">
        <v>3.8502999999999998</v>
      </c>
      <c r="D12251" t="s">
        <v>30</v>
      </c>
      <c r="E12251" t="s">
        <v>336</v>
      </c>
      <c r="F12251" t="s">
        <v>27</v>
      </c>
      <c r="G12251">
        <v>0</v>
      </c>
      <c r="I12251" t="s">
        <v>337</v>
      </c>
    </row>
    <row r="12252" spans="1:19" x14ac:dyDescent="0.2">
      <c r="A12252" t="s">
        <v>29</v>
      </c>
      <c r="B12252">
        <v>0.25026999999999999</v>
      </c>
      <c r="D12252" t="s">
        <v>30</v>
      </c>
      <c r="E12252" t="s">
        <v>31</v>
      </c>
      <c r="F12252" t="s">
        <v>27</v>
      </c>
      <c r="G12252">
        <v>0</v>
      </c>
      <c r="I12252" t="s">
        <v>338</v>
      </c>
    </row>
    <row r="12253" spans="1:19" x14ac:dyDescent="0.2">
      <c r="A12253" t="s">
        <v>1459</v>
      </c>
      <c r="B12253">
        <v>1</v>
      </c>
      <c r="C12253" t="str">
        <f>B12243</f>
        <v>BA</v>
      </c>
      <c r="D12253" t="s">
        <v>53</v>
      </c>
      <c r="E12253" t="s">
        <v>339</v>
      </c>
      <c r="F12253" t="s">
        <v>33</v>
      </c>
      <c r="G12253">
        <v>0</v>
      </c>
      <c r="H12253" t="s">
        <v>73</v>
      </c>
      <c r="J12253">
        <f>VLOOKUP(C12253,'extension - production vol'!$B$6:$D$235,3,0)</f>
        <v>253</v>
      </c>
    </row>
    <row r="12254" spans="1:19" x14ac:dyDescent="0.2">
      <c r="A12254" t="s">
        <v>1439</v>
      </c>
      <c r="B12254">
        <v>6.4265290829504533E-9</v>
      </c>
      <c r="C12254" t="s">
        <v>49</v>
      </c>
      <c r="D12254" t="s">
        <v>15</v>
      </c>
      <c r="F12254" t="s">
        <v>36</v>
      </c>
      <c r="G12254">
        <v>0</v>
      </c>
      <c r="H12254" t="s">
        <v>1439</v>
      </c>
      <c r="I12254" t="s">
        <v>340</v>
      </c>
    </row>
    <row r="12255" spans="1:19" x14ac:dyDescent="0.2">
      <c r="A12255" t="s">
        <v>1440</v>
      </c>
      <c r="B12255">
        <v>7.9051994914169298E-8</v>
      </c>
      <c r="C12255" t="s">
        <v>49</v>
      </c>
      <c r="D12255" t="s">
        <v>15</v>
      </c>
      <c r="F12255" t="s">
        <v>36</v>
      </c>
      <c r="G12255">
        <v>0</v>
      </c>
      <c r="H12255" t="s">
        <v>1440</v>
      </c>
      <c r="I12255" t="s">
        <v>340</v>
      </c>
    </row>
    <row r="12256" spans="1:19" x14ac:dyDescent="0.2">
      <c r="A12256" t="s">
        <v>1441</v>
      </c>
      <c r="B12256">
        <v>4.3905136743696912E-9</v>
      </c>
      <c r="C12256" t="s">
        <v>35</v>
      </c>
      <c r="D12256" t="s">
        <v>15</v>
      </c>
      <c r="F12256" t="s">
        <v>36</v>
      </c>
      <c r="G12256">
        <v>0</v>
      </c>
      <c r="H12256" t="s">
        <v>1441</v>
      </c>
      <c r="I12256" t="s">
        <v>340</v>
      </c>
    </row>
    <row r="12257" spans="1:9" x14ac:dyDescent="0.2">
      <c r="A12257" t="s">
        <v>1442</v>
      </c>
      <c r="B12257">
        <v>1.0521308675626849E-7</v>
      </c>
      <c r="C12257" t="s">
        <v>35</v>
      </c>
      <c r="D12257" t="s">
        <v>15</v>
      </c>
      <c r="F12257" t="s">
        <v>36</v>
      </c>
      <c r="G12257">
        <v>0</v>
      </c>
      <c r="H12257" t="s">
        <v>1442</v>
      </c>
      <c r="I12257" t="s">
        <v>340</v>
      </c>
    </row>
    <row r="12258" spans="1:9" x14ac:dyDescent="0.2">
      <c r="A12258" t="s">
        <v>341</v>
      </c>
      <c r="B12258">
        <v>2.1036182300075951E-7</v>
      </c>
      <c r="C12258" t="s">
        <v>35</v>
      </c>
      <c r="D12258" t="s">
        <v>15</v>
      </c>
      <c r="F12258" t="s">
        <v>36</v>
      </c>
      <c r="G12258">
        <v>0</v>
      </c>
      <c r="H12258" t="s">
        <v>341</v>
      </c>
      <c r="I12258" t="s">
        <v>340</v>
      </c>
    </row>
    <row r="12259" spans="1:9" x14ac:dyDescent="0.2">
      <c r="A12259" t="s">
        <v>342</v>
      </c>
      <c r="B12259">
        <v>2.1036182300075951E-7</v>
      </c>
      <c r="C12259" t="s">
        <v>35</v>
      </c>
      <c r="D12259" t="s">
        <v>15</v>
      </c>
      <c r="F12259" t="s">
        <v>36</v>
      </c>
      <c r="G12259">
        <v>0</v>
      </c>
      <c r="H12259" t="s">
        <v>342</v>
      </c>
      <c r="I12259" t="s">
        <v>340</v>
      </c>
    </row>
    <row r="12260" spans="1:9" x14ac:dyDescent="0.2">
      <c r="A12260" t="s">
        <v>343</v>
      </c>
      <c r="B12260">
        <v>1.161457169463653E-7</v>
      </c>
      <c r="C12260" t="s">
        <v>35</v>
      </c>
      <c r="D12260" t="s">
        <v>15</v>
      </c>
      <c r="F12260" t="s">
        <v>36</v>
      </c>
      <c r="G12260">
        <v>0</v>
      </c>
      <c r="H12260" t="s">
        <v>343</v>
      </c>
      <c r="I12260" t="s">
        <v>340</v>
      </c>
    </row>
    <row r="12261" spans="1:9" x14ac:dyDescent="0.2">
      <c r="A12261" t="s">
        <v>344</v>
      </c>
      <c r="B12261">
        <v>1.161457169463653E-7</v>
      </c>
      <c r="C12261" t="s">
        <v>35</v>
      </c>
      <c r="D12261" t="s">
        <v>15</v>
      </c>
      <c r="F12261" t="s">
        <v>36</v>
      </c>
      <c r="G12261">
        <v>0</v>
      </c>
      <c r="H12261" t="s">
        <v>344</v>
      </c>
      <c r="I12261" t="s">
        <v>340</v>
      </c>
    </row>
    <row r="12262" spans="1:9" x14ac:dyDescent="0.2">
      <c r="A12262" t="s">
        <v>345</v>
      </c>
      <c r="B12262">
        <v>2.1895696433061281E-6</v>
      </c>
      <c r="C12262" t="s">
        <v>35</v>
      </c>
      <c r="D12262" t="s">
        <v>15</v>
      </c>
      <c r="F12262" t="s">
        <v>36</v>
      </c>
      <c r="G12262">
        <v>0</v>
      </c>
      <c r="H12262" t="s">
        <v>345</v>
      </c>
      <c r="I12262" t="s">
        <v>340</v>
      </c>
    </row>
    <row r="12263" spans="1:9" x14ac:dyDescent="0.2">
      <c r="A12263" t="s">
        <v>346</v>
      </c>
      <c r="B12263">
        <v>1.2113722961667671E-6</v>
      </c>
      <c r="C12263" t="s">
        <v>35</v>
      </c>
      <c r="D12263" t="s">
        <v>15</v>
      </c>
      <c r="F12263" t="s">
        <v>36</v>
      </c>
      <c r="G12263">
        <v>0</v>
      </c>
      <c r="H12263" t="s">
        <v>346</v>
      </c>
      <c r="I12263" t="s">
        <v>340</v>
      </c>
    </row>
    <row r="12264" spans="1:9" x14ac:dyDescent="0.2">
      <c r="A12264" t="s">
        <v>347</v>
      </c>
      <c r="B12264">
        <v>1.5412295411323661E-7</v>
      </c>
      <c r="C12264" t="s">
        <v>49</v>
      </c>
      <c r="D12264" t="s">
        <v>15</v>
      </c>
      <c r="F12264" t="s">
        <v>36</v>
      </c>
      <c r="G12264">
        <v>0</v>
      </c>
      <c r="H12264" t="s">
        <v>347</v>
      </c>
      <c r="I12264" t="s">
        <v>340</v>
      </c>
    </row>
    <row r="12265" spans="1:9" x14ac:dyDescent="0.2">
      <c r="A12265" t="s">
        <v>348</v>
      </c>
      <c r="B12265">
        <v>3.281510868019834E-9</v>
      </c>
      <c r="C12265" t="s">
        <v>49</v>
      </c>
      <c r="D12265" t="s">
        <v>15</v>
      </c>
      <c r="F12265" t="s">
        <v>36</v>
      </c>
      <c r="G12265">
        <v>0</v>
      </c>
      <c r="H12265" t="s">
        <v>348</v>
      </c>
      <c r="I12265" t="s">
        <v>340</v>
      </c>
    </row>
    <row r="12266" spans="1:9" x14ac:dyDescent="0.2">
      <c r="A12266" t="s">
        <v>349</v>
      </c>
      <c r="B12266">
        <v>9.554485716244923E-8</v>
      </c>
      <c r="C12266" t="s">
        <v>35</v>
      </c>
      <c r="D12266" t="s">
        <v>15</v>
      </c>
      <c r="F12266" t="s">
        <v>36</v>
      </c>
      <c r="G12266">
        <v>0</v>
      </c>
      <c r="H12266" t="s">
        <v>349</v>
      </c>
      <c r="I12266" t="s">
        <v>340</v>
      </c>
    </row>
    <row r="12267" spans="1:9" x14ac:dyDescent="0.2">
      <c r="A12267" t="s">
        <v>350</v>
      </c>
      <c r="B12267">
        <v>2.2976263270017552E-6</v>
      </c>
      <c r="C12267" t="s">
        <v>35</v>
      </c>
      <c r="D12267" t="s">
        <v>15</v>
      </c>
      <c r="F12267" t="s">
        <v>36</v>
      </c>
      <c r="G12267">
        <v>0</v>
      </c>
      <c r="H12267" t="s">
        <v>350</v>
      </c>
      <c r="I12267" t="s">
        <v>340</v>
      </c>
    </row>
    <row r="12268" spans="1:9" x14ac:dyDescent="0.2">
      <c r="A12268" t="s">
        <v>351</v>
      </c>
      <c r="B12268">
        <v>5.3061518888431617E-8</v>
      </c>
      <c r="C12268" t="s">
        <v>35</v>
      </c>
      <c r="D12268" t="s">
        <v>15</v>
      </c>
      <c r="F12268" t="s">
        <v>36</v>
      </c>
      <c r="G12268">
        <v>0</v>
      </c>
      <c r="H12268" t="s">
        <v>351</v>
      </c>
      <c r="I12268" t="s">
        <v>340</v>
      </c>
    </row>
    <row r="12269" spans="1:9" x14ac:dyDescent="0.2">
      <c r="A12269" t="s">
        <v>352</v>
      </c>
      <c r="B12269">
        <v>1.2739314288326559E-6</v>
      </c>
      <c r="C12269" t="s">
        <v>35</v>
      </c>
      <c r="D12269" t="s">
        <v>15</v>
      </c>
      <c r="F12269" t="s">
        <v>36</v>
      </c>
      <c r="G12269">
        <v>0</v>
      </c>
      <c r="H12269" t="s">
        <v>352</v>
      </c>
      <c r="I12269" t="s">
        <v>340</v>
      </c>
    </row>
    <row r="12270" spans="1:9" x14ac:dyDescent="0.2">
      <c r="A12270" t="s">
        <v>442</v>
      </c>
      <c r="B12270">
        <v>3.7025999999999999E-3</v>
      </c>
      <c r="C12270" t="s">
        <v>42</v>
      </c>
      <c r="D12270" t="s">
        <v>16</v>
      </c>
      <c r="F12270" t="s">
        <v>36</v>
      </c>
      <c r="G12270">
        <v>0</v>
      </c>
      <c r="H12270" t="s">
        <v>443</v>
      </c>
      <c r="I12270" t="s">
        <v>353</v>
      </c>
    </row>
    <row r="12271" spans="1:9" x14ac:dyDescent="0.2">
      <c r="A12271" t="s">
        <v>354</v>
      </c>
      <c r="B12271">
        <v>-3.3322999999999998E-6</v>
      </c>
      <c r="C12271" t="s">
        <v>49</v>
      </c>
      <c r="D12271" t="s">
        <v>250</v>
      </c>
      <c r="F12271" t="s">
        <v>36</v>
      </c>
      <c r="G12271">
        <v>0</v>
      </c>
      <c r="H12271" t="s">
        <v>355</v>
      </c>
      <c r="I12271" t="s">
        <v>353</v>
      </c>
    </row>
    <row r="12273" spans="1:19" s="2" customFormat="1" x14ac:dyDescent="0.2">
      <c r="A12273" s="2" t="s">
        <v>2</v>
      </c>
      <c r="B12273" s="2" t="s">
        <v>1460</v>
      </c>
    </row>
    <row r="12274" spans="1:19" x14ac:dyDescent="0.2">
      <c r="A12274" t="s">
        <v>4</v>
      </c>
      <c r="B12274" t="s">
        <v>404</v>
      </c>
    </row>
    <row r="12275" spans="1:19" x14ac:dyDescent="0.2">
      <c r="A12275" t="s">
        <v>6</v>
      </c>
      <c r="B12275" t="s">
        <v>1915</v>
      </c>
    </row>
    <row r="12276" spans="1:19" x14ac:dyDescent="0.2">
      <c r="A12276" t="s">
        <v>8</v>
      </c>
      <c r="B12276">
        <v>1</v>
      </c>
    </row>
    <row r="12277" spans="1:19" x14ac:dyDescent="0.2">
      <c r="A12277" t="s">
        <v>9</v>
      </c>
      <c r="B12277" t="s">
        <v>73</v>
      </c>
    </row>
    <row r="12278" spans="1:19" x14ac:dyDescent="0.2">
      <c r="A12278" t="s">
        <v>11</v>
      </c>
      <c r="B12278" t="s">
        <v>12</v>
      </c>
    </row>
    <row r="12279" spans="1:19" x14ac:dyDescent="0.2">
      <c r="A12279" t="s">
        <v>13</v>
      </c>
      <c r="B12279" t="s">
        <v>14</v>
      </c>
    </row>
    <row r="12280" spans="1:19" x14ac:dyDescent="0.2">
      <c r="A12280" t="s">
        <v>15</v>
      </c>
      <c r="B12280" t="s">
        <v>53</v>
      </c>
    </row>
    <row r="12281" spans="1:19" x14ac:dyDescent="0.2">
      <c r="A12281" t="s">
        <v>17</v>
      </c>
    </row>
    <row r="12282" spans="1:19" s="2" customFormat="1" x14ac:dyDescent="0.2">
      <c r="A12282" s="2" t="s">
        <v>18</v>
      </c>
      <c r="B12282" s="2" t="s">
        <v>19</v>
      </c>
      <c r="C12282" s="2" t="s">
        <v>6</v>
      </c>
      <c r="D12282" s="2" t="s">
        <v>15</v>
      </c>
      <c r="E12282" s="2" t="s">
        <v>20</v>
      </c>
      <c r="F12282" s="2" t="s">
        <v>13</v>
      </c>
      <c r="G12282" s="2" t="s">
        <v>21</v>
      </c>
      <c r="H12282" s="2" t="s">
        <v>9</v>
      </c>
      <c r="I12282" s="2" t="s">
        <v>4</v>
      </c>
      <c r="J12282" s="2" t="s">
        <v>1925</v>
      </c>
      <c r="K12282" s="2" t="s">
        <v>1998</v>
      </c>
      <c r="L12282" s="2" t="s">
        <v>2002</v>
      </c>
      <c r="M12282" s="2" t="s">
        <v>2001</v>
      </c>
      <c r="O12282" s="2" t="s">
        <v>2000</v>
      </c>
      <c r="P12282" s="2" t="s">
        <v>2004</v>
      </c>
      <c r="Q12282" s="2" t="s">
        <v>1502</v>
      </c>
      <c r="R12282" s="2" t="s">
        <v>2005</v>
      </c>
      <c r="S12282" s="2" t="s">
        <v>2006</v>
      </c>
    </row>
    <row r="12283" spans="1:19" x14ac:dyDescent="0.2">
      <c r="A12283" t="s">
        <v>335</v>
      </c>
      <c r="B12283">
        <v>3.8502999999999998</v>
      </c>
      <c r="D12283" t="s">
        <v>30</v>
      </c>
      <c r="E12283" t="s">
        <v>336</v>
      </c>
      <c r="F12283" t="s">
        <v>27</v>
      </c>
      <c r="G12283">
        <v>0</v>
      </c>
      <c r="I12283" t="s">
        <v>337</v>
      </c>
    </row>
    <row r="12284" spans="1:19" x14ac:dyDescent="0.2">
      <c r="A12284" t="s">
        <v>29</v>
      </c>
      <c r="B12284">
        <v>0.25026999999999999</v>
      </c>
      <c r="D12284" t="s">
        <v>30</v>
      </c>
      <c r="E12284" t="s">
        <v>31</v>
      </c>
      <c r="F12284" t="s">
        <v>27</v>
      </c>
      <c r="G12284">
        <v>0</v>
      </c>
      <c r="I12284" t="s">
        <v>338</v>
      </c>
    </row>
    <row r="12285" spans="1:19" x14ac:dyDescent="0.2">
      <c r="A12285" t="s">
        <v>1460</v>
      </c>
      <c r="B12285">
        <v>1</v>
      </c>
      <c r="C12285" t="str">
        <f>B12275</f>
        <v>VU</v>
      </c>
      <c r="D12285" t="s">
        <v>53</v>
      </c>
      <c r="E12285" t="s">
        <v>339</v>
      </c>
      <c r="F12285" t="s">
        <v>33</v>
      </c>
      <c r="G12285">
        <v>0</v>
      </c>
      <c r="H12285" t="s">
        <v>73</v>
      </c>
      <c r="J12285">
        <f>VLOOKUP(C12285,'extension - production vol'!$B$6:$D$235,3,0)</f>
        <v>4.3079999999999998</v>
      </c>
    </row>
    <row r="12286" spans="1:19" x14ac:dyDescent="0.2">
      <c r="A12286" t="s">
        <v>1434</v>
      </c>
      <c r="B12286">
        <v>3.3521534714391271E-8</v>
      </c>
      <c r="C12286" t="s">
        <v>49</v>
      </c>
      <c r="D12286" t="s">
        <v>15</v>
      </c>
      <c r="F12286" t="s">
        <v>36</v>
      </c>
      <c r="G12286">
        <v>0</v>
      </c>
      <c r="H12286" t="s">
        <v>1434</v>
      </c>
      <c r="I12286" t="s">
        <v>340</v>
      </c>
    </row>
    <row r="12287" spans="1:19" x14ac:dyDescent="0.2">
      <c r="A12287" t="s">
        <v>1435</v>
      </c>
      <c r="B12287">
        <v>1.7708617649119798E-8</v>
      </c>
      <c r="C12287" t="s">
        <v>49</v>
      </c>
      <c r="D12287" t="s">
        <v>15</v>
      </c>
      <c r="F12287" t="s">
        <v>36</v>
      </c>
      <c r="G12287">
        <v>0</v>
      </c>
      <c r="H12287" t="s">
        <v>1435</v>
      </c>
      <c r="I12287" t="s">
        <v>340</v>
      </c>
    </row>
    <row r="12288" spans="1:19" x14ac:dyDescent="0.2">
      <c r="A12288" t="s">
        <v>1452</v>
      </c>
      <c r="B12288">
        <v>3.0570455872195341E-10</v>
      </c>
      <c r="C12288" t="s">
        <v>35</v>
      </c>
      <c r="D12288" t="s">
        <v>15</v>
      </c>
      <c r="F12288" t="s">
        <v>36</v>
      </c>
      <c r="G12288">
        <v>0</v>
      </c>
      <c r="H12288" t="s">
        <v>1452</v>
      </c>
      <c r="I12288" t="s">
        <v>340</v>
      </c>
    </row>
    <row r="12289" spans="1:9" x14ac:dyDescent="0.2">
      <c r="A12289" t="s">
        <v>1453</v>
      </c>
      <c r="B12289">
        <v>3.7018911407736551E-10</v>
      </c>
      <c r="C12289" t="s">
        <v>35</v>
      </c>
      <c r="D12289" t="s">
        <v>15</v>
      </c>
      <c r="F12289" t="s">
        <v>36</v>
      </c>
      <c r="G12289">
        <v>0</v>
      </c>
      <c r="H12289" t="s">
        <v>1453</v>
      </c>
      <c r="I12289" t="s">
        <v>340</v>
      </c>
    </row>
    <row r="12290" spans="1:9" x14ac:dyDescent="0.2">
      <c r="A12290" t="s">
        <v>1454</v>
      </c>
      <c r="B12290">
        <v>4.824400067330827E-11</v>
      </c>
      <c r="C12290" t="s">
        <v>35</v>
      </c>
      <c r="D12290" t="s">
        <v>15</v>
      </c>
      <c r="F12290" t="s">
        <v>36</v>
      </c>
      <c r="G12290">
        <v>0</v>
      </c>
      <c r="H12290" t="s">
        <v>1454</v>
      </c>
      <c r="I12290" t="s">
        <v>340</v>
      </c>
    </row>
    <row r="12291" spans="1:9" x14ac:dyDescent="0.2">
      <c r="A12291" t="s">
        <v>1455</v>
      </c>
      <c r="B12291">
        <v>9.7920991465625702E-9</v>
      </c>
      <c r="C12291" t="s">
        <v>35</v>
      </c>
      <c r="D12291" t="s">
        <v>15</v>
      </c>
      <c r="F12291" t="s">
        <v>36</v>
      </c>
      <c r="G12291">
        <v>0</v>
      </c>
      <c r="H12291" t="s">
        <v>1455</v>
      </c>
      <c r="I12291" t="s">
        <v>340</v>
      </c>
    </row>
    <row r="12292" spans="1:9" x14ac:dyDescent="0.2">
      <c r="A12292" t="s">
        <v>1456</v>
      </c>
      <c r="B12292">
        <v>5.1826475970831156E-9</v>
      </c>
      <c r="C12292" t="s">
        <v>35</v>
      </c>
      <c r="D12292" t="s">
        <v>15</v>
      </c>
      <c r="F12292" t="s">
        <v>36</v>
      </c>
      <c r="G12292">
        <v>0</v>
      </c>
      <c r="H12292" t="s">
        <v>1456</v>
      </c>
      <c r="I12292" t="s">
        <v>340</v>
      </c>
    </row>
    <row r="12293" spans="1:9" x14ac:dyDescent="0.2">
      <c r="A12293" t="s">
        <v>1461</v>
      </c>
      <c r="B12293">
        <v>5.3404337904433668E-9</v>
      </c>
      <c r="C12293" t="s">
        <v>49</v>
      </c>
      <c r="D12293" t="s">
        <v>15</v>
      </c>
      <c r="F12293" t="s">
        <v>36</v>
      </c>
      <c r="G12293">
        <v>0</v>
      </c>
      <c r="H12293" t="s">
        <v>1461</v>
      </c>
      <c r="I12293" t="s">
        <v>340</v>
      </c>
    </row>
    <row r="12294" spans="1:9" x14ac:dyDescent="0.2">
      <c r="A12294" t="s">
        <v>1457</v>
      </c>
      <c r="B12294">
        <v>6.2434324500307844E-8</v>
      </c>
      <c r="C12294" t="s">
        <v>49</v>
      </c>
      <c r="D12294" t="s">
        <v>15</v>
      </c>
      <c r="F12294" t="s">
        <v>36</v>
      </c>
      <c r="G12294">
        <v>0</v>
      </c>
      <c r="H12294" t="s">
        <v>1457</v>
      </c>
      <c r="I12294" t="s">
        <v>340</v>
      </c>
    </row>
    <row r="12295" spans="1:9" x14ac:dyDescent="0.2">
      <c r="A12295" t="s">
        <v>1462</v>
      </c>
      <c r="B12295">
        <v>1.9816111689228142E-9</v>
      </c>
      <c r="C12295" t="s">
        <v>49</v>
      </c>
      <c r="D12295" t="s">
        <v>15</v>
      </c>
      <c r="F12295" t="s">
        <v>36</v>
      </c>
      <c r="G12295">
        <v>0</v>
      </c>
      <c r="H12295" t="s">
        <v>1462</v>
      </c>
      <c r="I12295" t="s">
        <v>340</v>
      </c>
    </row>
    <row r="12296" spans="1:9" x14ac:dyDescent="0.2">
      <c r="A12296" t="s">
        <v>1458</v>
      </c>
      <c r="B12296">
        <v>3.3001000093019847E-8</v>
      </c>
      <c r="C12296" t="s">
        <v>49</v>
      </c>
      <c r="D12296" t="s">
        <v>15</v>
      </c>
      <c r="F12296" t="s">
        <v>36</v>
      </c>
      <c r="G12296">
        <v>0</v>
      </c>
      <c r="H12296" t="s">
        <v>1458</v>
      </c>
      <c r="I12296" t="s">
        <v>340</v>
      </c>
    </row>
    <row r="12297" spans="1:9" x14ac:dyDescent="0.2">
      <c r="A12297" t="s">
        <v>442</v>
      </c>
      <c r="B12297">
        <v>3.7025999999999999E-3</v>
      </c>
      <c r="C12297" t="s">
        <v>42</v>
      </c>
      <c r="D12297" t="s">
        <v>16</v>
      </c>
      <c r="F12297" t="s">
        <v>36</v>
      </c>
      <c r="G12297">
        <v>0</v>
      </c>
      <c r="H12297" t="s">
        <v>443</v>
      </c>
      <c r="I12297" t="s">
        <v>353</v>
      </c>
    </row>
    <row r="12298" spans="1:9" x14ac:dyDescent="0.2">
      <c r="A12298" t="s">
        <v>354</v>
      </c>
      <c r="B12298">
        <v>-3.3322999999999998E-6</v>
      </c>
      <c r="C12298" t="s">
        <v>49</v>
      </c>
      <c r="D12298" t="s">
        <v>250</v>
      </c>
      <c r="F12298" t="s">
        <v>36</v>
      </c>
      <c r="G12298">
        <v>0</v>
      </c>
      <c r="H12298" t="s">
        <v>355</v>
      </c>
      <c r="I12298" t="s">
        <v>353</v>
      </c>
    </row>
    <row r="12300" spans="1:9" s="2" customFormat="1" x14ac:dyDescent="0.2">
      <c r="A12300" s="2" t="s">
        <v>2</v>
      </c>
      <c r="B12300" s="2" t="s">
        <v>332</v>
      </c>
    </row>
    <row r="12301" spans="1:9" x14ac:dyDescent="0.2">
      <c r="A12301" t="s">
        <v>4</v>
      </c>
      <c r="B12301" t="s">
        <v>356</v>
      </c>
    </row>
    <row r="12302" spans="1:9" x14ac:dyDescent="0.2">
      <c r="A12302" t="s">
        <v>6</v>
      </c>
      <c r="B12302" t="s">
        <v>1915</v>
      </c>
    </row>
    <row r="12303" spans="1:9" x14ac:dyDescent="0.2">
      <c r="A12303" t="s">
        <v>8</v>
      </c>
      <c r="B12303">
        <v>1</v>
      </c>
    </row>
    <row r="12304" spans="1:9" x14ac:dyDescent="0.2">
      <c r="A12304" t="s">
        <v>9</v>
      </c>
      <c r="B12304" t="s">
        <v>73</v>
      </c>
    </row>
    <row r="12305" spans="1:22" x14ac:dyDescent="0.2">
      <c r="A12305" t="s">
        <v>11</v>
      </c>
      <c r="B12305" t="s">
        <v>12</v>
      </c>
    </row>
    <row r="12306" spans="1:22" x14ac:dyDescent="0.2">
      <c r="A12306" t="s">
        <v>13</v>
      </c>
      <c r="B12306" t="s">
        <v>14</v>
      </c>
    </row>
    <row r="12307" spans="1:22" x14ac:dyDescent="0.2">
      <c r="A12307" t="s">
        <v>15</v>
      </c>
      <c r="B12307" t="s">
        <v>53</v>
      </c>
    </row>
    <row r="12308" spans="1:22" x14ac:dyDescent="0.2">
      <c r="A12308" t="s">
        <v>17</v>
      </c>
    </row>
    <row r="12309" spans="1:22" s="2" customFormat="1" x14ac:dyDescent="0.2">
      <c r="A12309" s="2" t="s">
        <v>18</v>
      </c>
      <c r="B12309" s="2" t="s">
        <v>19</v>
      </c>
      <c r="C12309" s="2" t="s">
        <v>6</v>
      </c>
      <c r="D12309" s="2" t="s">
        <v>15</v>
      </c>
      <c r="E12309" s="2" t="s">
        <v>20</v>
      </c>
      <c r="F12309" s="2" t="s">
        <v>13</v>
      </c>
      <c r="G12309" s="2" t="s">
        <v>21</v>
      </c>
      <c r="H12309" s="2" t="s">
        <v>22</v>
      </c>
      <c r="I12309" s="2" t="s">
        <v>23</v>
      </c>
      <c r="J12309" s="2" t="s">
        <v>4</v>
      </c>
      <c r="K12309" s="2" t="s">
        <v>24</v>
      </c>
      <c r="L12309" s="2" t="s">
        <v>9</v>
      </c>
      <c r="M12309" s="2" t="s">
        <v>1998</v>
      </c>
      <c r="O12309" s="2" t="s">
        <v>2002</v>
      </c>
      <c r="P12309" s="2" t="s">
        <v>2003</v>
      </c>
      <c r="Q12309" s="2" t="s">
        <v>2001</v>
      </c>
      <c r="R12309" s="2" t="s">
        <v>2000</v>
      </c>
      <c r="S12309" s="2" t="s">
        <v>2004</v>
      </c>
      <c r="T12309" s="2" t="s">
        <v>1502</v>
      </c>
      <c r="U12309" s="2" t="s">
        <v>2005</v>
      </c>
      <c r="V12309" s="2" t="s">
        <v>2006</v>
      </c>
    </row>
    <row r="12310" spans="1:22" x14ac:dyDescent="0.2">
      <c r="A12310" t="s">
        <v>335</v>
      </c>
      <c r="B12310">
        <v>3.8502999999999998</v>
      </c>
      <c r="D12310" t="s">
        <v>30</v>
      </c>
      <c r="E12310" t="s">
        <v>336</v>
      </c>
      <c r="F12310" t="s">
        <v>27</v>
      </c>
      <c r="G12310">
        <v>2</v>
      </c>
      <c r="H12310">
        <v>1.348151067341848</v>
      </c>
      <c r="I12310">
        <v>4.3409845976280087E-2</v>
      </c>
      <c r="J12310" t="s">
        <v>337</v>
      </c>
    </row>
    <row r="12311" spans="1:22" x14ac:dyDescent="0.2">
      <c r="A12311" t="s">
        <v>29</v>
      </c>
      <c r="B12311">
        <v>0.25026999999999999</v>
      </c>
      <c r="D12311" t="s">
        <v>30</v>
      </c>
      <c r="E12311" t="s">
        <v>31</v>
      </c>
      <c r="F12311" t="s">
        <v>27</v>
      </c>
      <c r="G12311">
        <v>2</v>
      </c>
      <c r="H12311">
        <v>-1.385214943900327</v>
      </c>
      <c r="I12311">
        <v>2.439508208471609E-2</v>
      </c>
      <c r="J12311" t="s">
        <v>358</v>
      </c>
    </row>
    <row r="12312" spans="1:22" x14ac:dyDescent="0.2">
      <c r="A12312" t="s">
        <v>332</v>
      </c>
      <c r="B12312">
        <v>1</v>
      </c>
      <c r="C12312" t="str">
        <f>B12302</f>
        <v>VU</v>
      </c>
      <c r="D12312" t="s">
        <v>53</v>
      </c>
      <c r="E12312" t="s">
        <v>339</v>
      </c>
      <c r="F12312" t="s">
        <v>33</v>
      </c>
      <c r="G12312">
        <v>0</v>
      </c>
      <c r="H12312">
        <v>1</v>
      </c>
      <c r="L12312" t="s">
        <v>73</v>
      </c>
      <c r="M12312">
        <f>VLOOKUP(C12312,'extension - production vol'!$B$6:$D$235,3,0)</f>
        <v>4.3079999999999998</v>
      </c>
    </row>
    <row r="12313" spans="1:22" x14ac:dyDescent="0.2">
      <c r="A12313" t="s">
        <v>1434</v>
      </c>
      <c r="B12313">
        <v>9.5377999999999999E-9</v>
      </c>
      <c r="C12313" t="s">
        <v>49</v>
      </c>
      <c r="D12313" t="s">
        <v>15</v>
      </c>
      <c r="F12313" t="s">
        <v>36</v>
      </c>
      <c r="G12313">
        <v>2</v>
      </c>
      <c r="H12313">
        <v>-18.46800298604678</v>
      </c>
      <c r="I12313">
        <v>9.798894162072011E-2</v>
      </c>
      <c r="J12313" t="s">
        <v>340</v>
      </c>
      <c r="L12313" t="s">
        <v>1434</v>
      </c>
    </row>
    <row r="12314" spans="1:22" x14ac:dyDescent="0.2">
      <c r="A12314" t="s">
        <v>1435</v>
      </c>
      <c r="B12314">
        <v>5.0512999999999997E-9</v>
      </c>
      <c r="C12314" t="s">
        <v>49</v>
      </c>
      <c r="D12314" t="s">
        <v>15</v>
      </c>
      <c r="F12314" t="s">
        <v>36</v>
      </c>
      <c r="G12314">
        <v>2</v>
      </c>
      <c r="H12314">
        <v>-19.10362020104489</v>
      </c>
      <c r="I12314">
        <v>9.798894162072011E-2</v>
      </c>
      <c r="J12314" t="s">
        <v>340</v>
      </c>
      <c r="L12314" t="s">
        <v>1435</v>
      </c>
    </row>
    <row r="12315" spans="1:22" x14ac:dyDescent="0.2">
      <c r="A12315" t="s">
        <v>1439</v>
      </c>
      <c r="B12315">
        <v>2.7893999999999999E-9</v>
      </c>
      <c r="C12315" t="s">
        <v>49</v>
      </c>
      <c r="D12315" t="s">
        <v>15</v>
      </c>
      <c r="F12315" t="s">
        <v>36</v>
      </c>
      <c r="G12315">
        <v>2</v>
      </c>
      <c r="H12315">
        <v>-19.697439318003951</v>
      </c>
      <c r="I12315">
        <v>9.798894162072011E-2</v>
      </c>
      <c r="J12315" t="s">
        <v>340</v>
      </c>
      <c r="L12315" t="s">
        <v>1439</v>
      </c>
    </row>
    <row r="12316" spans="1:22" x14ac:dyDescent="0.2">
      <c r="A12316" t="s">
        <v>1440</v>
      </c>
      <c r="B12316">
        <v>5.6277000000000002E-8</v>
      </c>
      <c r="C12316" t="s">
        <v>49</v>
      </c>
      <c r="D12316" t="s">
        <v>15</v>
      </c>
      <c r="F12316" t="s">
        <v>36</v>
      </c>
      <c r="G12316">
        <v>2</v>
      </c>
      <c r="H12316">
        <v>-16.692979911025031</v>
      </c>
      <c r="I12316">
        <v>9.798894162072011E-2</v>
      </c>
      <c r="J12316" t="s">
        <v>340</v>
      </c>
      <c r="L12316" t="s">
        <v>1440</v>
      </c>
    </row>
    <row r="12317" spans="1:22" x14ac:dyDescent="0.2">
      <c r="A12317" t="s">
        <v>1441</v>
      </c>
      <c r="B12317">
        <v>4.4043E-10</v>
      </c>
      <c r="C12317" t="s">
        <v>35</v>
      </c>
      <c r="D12317" t="s">
        <v>15</v>
      </c>
      <c r="F12317" t="s">
        <v>36</v>
      </c>
      <c r="G12317">
        <v>2</v>
      </c>
      <c r="H12317">
        <v>-21.54326959350907</v>
      </c>
      <c r="I12317">
        <v>9.798894162072011E-2</v>
      </c>
      <c r="J12317" t="s">
        <v>340</v>
      </c>
      <c r="L12317" t="s">
        <v>1441</v>
      </c>
    </row>
    <row r="12318" spans="1:22" x14ac:dyDescent="0.2">
      <c r="A12318" t="s">
        <v>1442</v>
      </c>
      <c r="B12318">
        <v>7.3404E-9</v>
      </c>
      <c r="C12318" t="s">
        <v>35</v>
      </c>
      <c r="D12318" t="s">
        <v>15</v>
      </c>
      <c r="F12318" t="s">
        <v>36</v>
      </c>
      <c r="G12318">
        <v>2</v>
      </c>
      <c r="H12318">
        <v>-18.729872499892029</v>
      </c>
      <c r="I12318">
        <v>9.798894162072011E-2</v>
      </c>
      <c r="J12318" t="s">
        <v>340</v>
      </c>
      <c r="L12318" t="s">
        <v>1442</v>
      </c>
    </row>
    <row r="12319" spans="1:22" x14ac:dyDescent="0.2">
      <c r="A12319" t="s">
        <v>1452</v>
      </c>
      <c r="B12319">
        <v>3.8934000000000002E-10</v>
      </c>
      <c r="C12319" t="s">
        <v>35</v>
      </c>
      <c r="D12319" t="s">
        <v>15</v>
      </c>
      <c r="F12319" t="s">
        <v>36</v>
      </c>
      <c r="G12319">
        <v>2</v>
      </c>
      <c r="H12319">
        <v>-21.666568118067421</v>
      </c>
      <c r="I12319">
        <v>9.798894162072011E-2</v>
      </c>
      <c r="J12319" t="s">
        <v>340</v>
      </c>
      <c r="L12319" t="s">
        <v>1452</v>
      </c>
    </row>
    <row r="12320" spans="1:22" x14ac:dyDescent="0.2">
      <c r="A12320" t="s">
        <v>1453</v>
      </c>
      <c r="B12320">
        <v>4.7130000000000002E-10</v>
      </c>
      <c r="C12320" t="s">
        <v>35</v>
      </c>
      <c r="D12320" t="s">
        <v>15</v>
      </c>
      <c r="F12320" t="s">
        <v>36</v>
      </c>
      <c r="G12320">
        <v>2</v>
      </c>
      <c r="H12320">
        <v>-21.47552628199886</v>
      </c>
      <c r="I12320">
        <v>9.798894162072011E-2</v>
      </c>
      <c r="J12320" t="s">
        <v>340</v>
      </c>
      <c r="L12320" t="s">
        <v>1453</v>
      </c>
    </row>
    <row r="12321" spans="1:12" x14ac:dyDescent="0.2">
      <c r="A12321" t="s">
        <v>1454</v>
      </c>
      <c r="B12321">
        <v>6.1474000000000004E-11</v>
      </c>
      <c r="C12321" t="s">
        <v>35</v>
      </c>
      <c r="D12321" t="s">
        <v>15</v>
      </c>
      <c r="F12321" t="s">
        <v>36</v>
      </c>
      <c r="G12321">
        <v>2</v>
      </c>
      <c r="H12321">
        <v>-23.51240679473371</v>
      </c>
      <c r="I12321">
        <v>9.798894162072011E-2</v>
      </c>
      <c r="J12321" t="s">
        <v>340</v>
      </c>
      <c r="L12321" t="s">
        <v>1454</v>
      </c>
    </row>
    <row r="12322" spans="1:12" x14ac:dyDescent="0.2">
      <c r="A12322" t="s">
        <v>1455</v>
      </c>
      <c r="B12322">
        <v>1.2458999999999999E-8</v>
      </c>
      <c r="C12322" t="s">
        <v>35</v>
      </c>
      <c r="D12322" t="s">
        <v>15</v>
      </c>
      <c r="F12322" t="s">
        <v>36</v>
      </c>
      <c r="G12322">
        <v>2</v>
      </c>
      <c r="H12322">
        <v>-18.20082258362968</v>
      </c>
      <c r="I12322">
        <v>9.798894162072011E-2</v>
      </c>
      <c r="J12322" t="s">
        <v>340</v>
      </c>
      <c r="L12322" t="s">
        <v>1455</v>
      </c>
    </row>
    <row r="12323" spans="1:12" x14ac:dyDescent="0.2">
      <c r="A12323" t="s">
        <v>1456</v>
      </c>
      <c r="B12323">
        <v>6.5981999999999998E-9</v>
      </c>
      <c r="C12323" t="s">
        <v>35</v>
      </c>
      <c r="D12323" t="s">
        <v>15</v>
      </c>
      <c r="F12323" t="s">
        <v>36</v>
      </c>
      <c r="G12323">
        <v>2</v>
      </c>
      <c r="H12323">
        <v>-18.836468952383601</v>
      </c>
      <c r="I12323">
        <v>9.798894162072011E-2</v>
      </c>
      <c r="J12323" t="s">
        <v>340</v>
      </c>
      <c r="L12323" t="s">
        <v>1456</v>
      </c>
    </row>
    <row r="12324" spans="1:12" x14ac:dyDescent="0.2">
      <c r="A12324" t="s">
        <v>1461</v>
      </c>
      <c r="B12324">
        <v>1.0666E-9</v>
      </c>
      <c r="C12324" t="s">
        <v>49</v>
      </c>
      <c r="D12324" t="s">
        <v>15</v>
      </c>
      <c r="F12324" t="s">
        <v>36</v>
      </c>
      <c r="G12324">
        <v>2</v>
      </c>
      <c r="H12324">
        <v>-20.658789817762049</v>
      </c>
      <c r="I12324">
        <v>9.798894162072011E-2</v>
      </c>
      <c r="J12324" t="s">
        <v>340</v>
      </c>
      <c r="L12324" t="s">
        <v>1461</v>
      </c>
    </row>
    <row r="12325" spans="1:12" x14ac:dyDescent="0.2">
      <c r="A12325" t="s">
        <v>1457</v>
      </c>
      <c r="B12325">
        <v>1.7777000000000001E-8</v>
      </c>
      <c r="C12325" t="s">
        <v>49</v>
      </c>
      <c r="D12325" t="s">
        <v>15</v>
      </c>
      <c r="F12325" t="s">
        <v>36</v>
      </c>
      <c r="G12325">
        <v>2</v>
      </c>
      <c r="H12325">
        <v>-17.845360350005858</v>
      </c>
      <c r="I12325">
        <v>9.798894162072011E-2</v>
      </c>
      <c r="J12325" t="s">
        <v>340</v>
      </c>
      <c r="L12325" t="s">
        <v>1457</v>
      </c>
    </row>
    <row r="12326" spans="1:12" x14ac:dyDescent="0.2">
      <c r="A12326" t="s">
        <v>1462</v>
      </c>
      <c r="B12326">
        <v>5.6487000000000004E-10</v>
      </c>
      <c r="C12326" t="s">
        <v>49</v>
      </c>
      <c r="D12326" t="s">
        <v>15</v>
      </c>
      <c r="F12326" t="s">
        <v>36</v>
      </c>
      <c r="G12326">
        <v>2</v>
      </c>
      <c r="H12326">
        <v>-21.294425499752101</v>
      </c>
      <c r="I12326">
        <v>9.798894162072011E-2</v>
      </c>
      <c r="J12326" t="s">
        <v>340</v>
      </c>
      <c r="L12326" t="s">
        <v>1462</v>
      </c>
    </row>
    <row r="12327" spans="1:12" x14ac:dyDescent="0.2">
      <c r="A12327" t="s">
        <v>1458</v>
      </c>
      <c r="B12327">
        <v>9.4146000000000001E-9</v>
      </c>
      <c r="C12327" t="s">
        <v>49</v>
      </c>
      <c r="D12327" t="s">
        <v>15</v>
      </c>
      <c r="F12327" t="s">
        <v>36</v>
      </c>
      <c r="G12327">
        <v>2</v>
      </c>
      <c r="H12327">
        <v>-18.48100416113547</v>
      </c>
      <c r="I12327">
        <v>9.798894162072011E-2</v>
      </c>
      <c r="J12327" t="s">
        <v>340</v>
      </c>
      <c r="L12327" t="s">
        <v>1458</v>
      </c>
    </row>
    <row r="12328" spans="1:12" x14ac:dyDescent="0.2">
      <c r="A12328" t="s">
        <v>341</v>
      </c>
      <c r="B12328">
        <v>2.3616999999999999E-8</v>
      </c>
      <c r="C12328" t="s">
        <v>359</v>
      </c>
      <c r="D12328" t="s">
        <v>15</v>
      </c>
      <c r="F12328" t="s">
        <v>36</v>
      </c>
      <c r="G12328">
        <v>2</v>
      </c>
      <c r="H12328">
        <v>-17.561299045251399</v>
      </c>
      <c r="I12328">
        <v>9.798894162072011E-2</v>
      </c>
      <c r="J12328" t="s">
        <v>340</v>
      </c>
      <c r="L12328" t="s">
        <v>341</v>
      </c>
    </row>
    <row r="12329" spans="1:12" x14ac:dyDescent="0.2">
      <c r="A12329" t="s">
        <v>342</v>
      </c>
      <c r="B12329">
        <v>2.3616999999999999E-8</v>
      </c>
      <c r="C12329" t="s">
        <v>359</v>
      </c>
      <c r="D12329" t="s">
        <v>15</v>
      </c>
      <c r="F12329" t="s">
        <v>36</v>
      </c>
      <c r="G12329">
        <v>2</v>
      </c>
      <c r="H12329">
        <v>-17.561299045251399</v>
      </c>
      <c r="I12329">
        <v>9.798894162072011E-2</v>
      </c>
      <c r="J12329" t="s">
        <v>340</v>
      </c>
      <c r="L12329" t="s">
        <v>342</v>
      </c>
    </row>
    <row r="12330" spans="1:12" x14ac:dyDescent="0.2">
      <c r="A12330" t="s">
        <v>343</v>
      </c>
      <c r="B12330">
        <v>1.2508E-8</v>
      </c>
      <c r="C12330" t="s">
        <v>359</v>
      </c>
      <c r="D12330" t="s">
        <v>15</v>
      </c>
      <c r="F12330" t="s">
        <v>36</v>
      </c>
      <c r="G12330">
        <v>2</v>
      </c>
      <c r="H12330">
        <v>-18.196897397350821</v>
      </c>
      <c r="I12330">
        <v>9.798894162072011E-2</v>
      </c>
      <c r="J12330" t="s">
        <v>340</v>
      </c>
      <c r="L12330" t="s">
        <v>343</v>
      </c>
    </row>
    <row r="12331" spans="1:12" x14ac:dyDescent="0.2">
      <c r="A12331" t="s">
        <v>344</v>
      </c>
      <c r="B12331">
        <v>1.2508E-8</v>
      </c>
      <c r="C12331" t="s">
        <v>359</v>
      </c>
      <c r="D12331" t="s">
        <v>15</v>
      </c>
      <c r="F12331" t="s">
        <v>36</v>
      </c>
      <c r="G12331">
        <v>2</v>
      </c>
      <c r="H12331">
        <v>-18.196897397350821</v>
      </c>
      <c r="I12331">
        <v>9.798894162072011E-2</v>
      </c>
      <c r="J12331" t="s">
        <v>340</v>
      </c>
      <c r="L12331" t="s">
        <v>344</v>
      </c>
    </row>
    <row r="12332" spans="1:12" x14ac:dyDescent="0.2">
      <c r="A12332" t="s">
        <v>345</v>
      </c>
      <c r="B12332">
        <v>2.4797999999999997E-7</v>
      </c>
      <c r="C12332" t="s">
        <v>359</v>
      </c>
      <c r="D12332" t="s">
        <v>15</v>
      </c>
      <c r="F12332" t="s">
        <v>36</v>
      </c>
      <c r="G12332">
        <v>2</v>
      </c>
      <c r="H12332">
        <v>-15.20991773919472</v>
      </c>
      <c r="I12332">
        <v>9.798894162072011E-2</v>
      </c>
      <c r="J12332" t="s">
        <v>340</v>
      </c>
      <c r="L12332" t="s">
        <v>345</v>
      </c>
    </row>
    <row r="12333" spans="1:12" x14ac:dyDescent="0.2">
      <c r="A12333" t="s">
        <v>346</v>
      </c>
      <c r="B12333">
        <v>1.3133E-7</v>
      </c>
      <c r="C12333" t="s">
        <v>359</v>
      </c>
      <c r="D12333" t="s">
        <v>15</v>
      </c>
      <c r="F12333" t="s">
        <v>36</v>
      </c>
      <c r="G12333">
        <v>2</v>
      </c>
      <c r="H12333">
        <v>-15.845552597349339</v>
      </c>
      <c r="I12333">
        <v>9.798894162072011E-2</v>
      </c>
      <c r="J12333" t="s">
        <v>340</v>
      </c>
      <c r="L12333" t="s">
        <v>346</v>
      </c>
    </row>
    <row r="12334" spans="1:12" x14ac:dyDescent="0.2">
      <c r="A12334" t="s">
        <v>347</v>
      </c>
      <c r="B12334">
        <v>4.6489E-8</v>
      </c>
      <c r="C12334" t="s">
        <v>49</v>
      </c>
      <c r="D12334" t="s">
        <v>15</v>
      </c>
      <c r="F12334" t="s">
        <v>36</v>
      </c>
      <c r="G12334">
        <v>2</v>
      </c>
      <c r="H12334">
        <v>-16.884050111477411</v>
      </c>
      <c r="I12334">
        <v>9.798894162072011E-2</v>
      </c>
      <c r="J12334" t="s">
        <v>340</v>
      </c>
      <c r="L12334" t="s">
        <v>347</v>
      </c>
    </row>
    <row r="12335" spans="1:12" x14ac:dyDescent="0.2">
      <c r="A12335" t="s">
        <v>348</v>
      </c>
      <c r="B12335">
        <v>3.3766000000000001E-9</v>
      </c>
      <c r="C12335" t="s">
        <v>49</v>
      </c>
      <c r="D12335" t="s">
        <v>15</v>
      </c>
      <c r="F12335" t="s">
        <v>36</v>
      </c>
      <c r="G12335">
        <v>2</v>
      </c>
      <c r="H12335">
        <v>-19.506396550885459</v>
      </c>
      <c r="I12335">
        <v>9.798894162072011E-2</v>
      </c>
      <c r="J12335" t="s">
        <v>340</v>
      </c>
      <c r="L12335" t="s">
        <v>348</v>
      </c>
    </row>
    <row r="12336" spans="1:12" x14ac:dyDescent="0.2">
      <c r="A12336" t="s">
        <v>349</v>
      </c>
      <c r="B12336">
        <v>1.2213E-8</v>
      </c>
      <c r="C12336" t="s">
        <v>359</v>
      </c>
      <c r="D12336" t="s">
        <v>15</v>
      </c>
      <c r="F12336" t="s">
        <v>36</v>
      </c>
      <c r="G12336">
        <v>2</v>
      </c>
      <c r="H12336">
        <v>-18.220764878757461</v>
      </c>
      <c r="I12336">
        <v>9.798894162072011E-2</v>
      </c>
      <c r="J12336" t="s">
        <v>340</v>
      </c>
      <c r="L12336" t="s">
        <v>349</v>
      </c>
    </row>
    <row r="12337" spans="1:19" x14ac:dyDescent="0.2">
      <c r="A12337" t="s">
        <v>350</v>
      </c>
      <c r="B12337">
        <v>2.0354999999999999E-7</v>
      </c>
      <c r="C12337" t="s">
        <v>359</v>
      </c>
      <c r="D12337" t="s">
        <v>15</v>
      </c>
      <c r="F12337" t="s">
        <v>36</v>
      </c>
      <c r="G12337">
        <v>2</v>
      </c>
      <c r="H12337">
        <v>-15.40735416199742</v>
      </c>
      <c r="I12337">
        <v>9.798894162072011E-2</v>
      </c>
      <c r="J12337" t="s">
        <v>340</v>
      </c>
      <c r="L12337" t="s">
        <v>350</v>
      </c>
    </row>
    <row r="12338" spans="1:19" x14ac:dyDescent="0.2">
      <c r="A12338" t="s">
        <v>351</v>
      </c>
      <c r="B12338">
        <v>6.4681999999999996E-9</v>
      </c>
      <c r="C12338" t="s">
        <v>359</v>
      </c>
      <c r="D12338" t="s">
        <v>15</v>
      </c>
      <c r="F12338" t="s">
        <v>36</v>
      </c>
      <c r="G12338">
        <v>2</v>
      </c>
      <c r="H12338">
        <v>-18.856367974250119</v>
      </c>
      <c r="I12338">
        <v>9.798894162072011E-2</v>
      </c>
      <c r="J12338" t="s">
        <v>340</v>
      </c>
      <c r="L12338" t="s">
        <v>351</v>
      </c>
    </row>
    <row r="12339" spans="1:19" x14ac:dyDescent="0.2">
      <c r="A12339" t="s">
        <v>352</v>
      </c>
      <c r="B12339">
        <v>1.078E-7</v>
      </c>
      <c r="C12339" t="s">
        <v>359</v>
      </c>
      <c r="D12339" t="s">
        <v>15</v>
      </c>
      <c r="F12339" t="s">
        <v>36</v>
      </c>
      <c r="G12339">
        <v>2</v>
      </c>
      <c r="H12339">
        <v>-16.042988178471511</v>
      </c>
      <c r="I12339">
        <v>9.798894162072011E-2</v>
      </c>
      <c r="J12339" t="s">
        <v>340</v>
      </c>
      <c r="L12339" t="s">
        <v>352</v>
      </c>
    </row>
    <row r="12340" spans="1:19" x14ac:dyDescent="0.2">
      <c r="A12340" t="s">
        <v>442</v>
      </c>
      <c r="B12340">
        <v>2.0720999999999999E-3</v>
      </c>
      <c r="C12340" t="s">
        <v>42</v>
      </c>
      <c r="D12340" t="s">
        <v>16</v>
      </c>
      <c r="F12340" t="s">
        <v>36</v>
      </c>
      <c r="G12340">
        <v>2</v>
      </c>
      <c r="H12340">
        <v>-6.1791926932012373</v>
      </c>
      <c r="I12340">
        <v>4.3409845976280087E-2</v>
      </c>
      <c r="J12340" t="s">
        <v>353</v>
      </c>
      <c r="L12340" t="s">
        <v>443</v>
      </c>
    </row>
    <row r="12341" spans="1:19" x14ac:dyDescent="0.2">
      <c r="A12341" t="s">
        <v>354</v>
      </c>
      <c r="B12341">
        <v>-1.8648999999999999E-6</v>
      </c>
      <c r="C12341" t="s">
        <v>49</v>
      </c>
      <c r="D12341" t="s">
        <v>250</v>
      </c>
      <c r="F12341" t="s">
        <v>36</v>
      </c>
      <c r="G12341">
        <v>2</v>
      </c>
      <c r="H12341">
        <v>-13.19230312560901</v>
      </c>
      <c r="I12341">
        <v>4.3409845976280087E-2</v>
      </c>
      <c r="J12341" t="s">
        <v>353</v>
      </c>
      <c r="K12341" t="b">
        <v>1</v>
      </c>
      <c r="L12341" t="s">
        <v>355</v>
      </c>
    </row>
    <row r="12343" spans="1:19" s="2" customFormat="1" x14ac:dyDescent="0.2">
      <c r="A12343" s="2" t="s">
        <v>2</v>
      </c>
      <c r="B12343" s="2" t="s">
        <v>1459</v>
      </c>
    </row>
    <row r="12344" spans="1:19" x14ac:dyDescent="0.2">
      <c r="A12344" t="s">
        <v>4</v>
      </c>
      <c r="B12344" t="s">
        <v>404</v>
      </c>
    </row>
    <row r="12345" spans="1:19" x14ac:dyDescent="0.2">
      <c r="A12345" t="s">
        <v>6</v>
      </c>
      <c r="B12345" t="s">
        <v>1915</v>
      </c>
    </row>
    <row r="12346" spans="1:19" x14ac:dyDescent="0.2">
      <c r="A12346" t="s">
        <v>8</v>
      </c>
      <c r="B12346">
        <v>1</v>
      </c>
    </row>
    <row r="12347" spans="1:19" x14ac:dyDescent="0.2">
      <c r="A12347" t="s">
        <v>9</v>
      </c>
      <c r="B12347" t="s">
        <v>73</v>
      </c>
    </row>
    <row r="12348" spans="1:19" x14ac:dyDescent="0.2">
      <c r="A12348" t="s">
        <v>11</v>
      </c>
      <c r="B12348" t="s">
        <v>12</v>
      </c>
    </row>
    <row r="12349" spans="1:19" x14ac:dyDescent="0.2">
      <c r="A12349" t="s">
        <v>13</v>
      </c>
      <c r="B12349" t="s">
        <v>14</v>
      </c>
    </row>
    <row r="12350" spans="1:19" x14ac:dyDescent="0.2">
      <c r="A12350" t="s">
        <v>15</v>
      </c>
      <c r="B12350" t="s">
        <v>53</v>
      </c>
    </row>
    <row r="12351" spans="1:19" x14ac:dyDescent="0.2">
      <c r="A12351" t="s">
        <v>17</v>
      </c>
    </row>
    <row r="12352" spans="1:19" s="2" customFormat="1" x14ac:dyDescent="0.2">
      <c r="A12352" s="2" t="s">
        <v>18</v>
      </c>
      <c r="B12352" s="2" t="s">
        <v>19</v>
      </c>
      <c r="C12352" s="2" t="s">
        <v>6</v>
      </c>
      <c r="D12352" s="2" t="s">
        <v>15</v>
      </c>
      <c r="E12352" s="2" t="s">
        <v>20</v>
      </c>
      <c r="F12352" s="2" t="s">
        <v>13</v>
      </c>
      <c r="G12352" s="2" t="s">
        <v>21</v>
      </c>
      <c r="H12352" s="2" t="s">
        <v>9</v>
      </c>
      <c r="I12352" s="2" t="s">
        <v>4</v>
      </c>
      <c r="J12352" s="2" t="s">
        <v>1925</v>
      </c>
      <c r="K12352" s="2" t="s">
        <v>1998</v>
      </c>
      <c r="L12352" s="2" t="s">
        <v>2002</v>
      </c>
      <c r="M12352" s="2" t="s">
        <v>2001</v>
      </c>
      <c r="O12352" s="2" t="s">
        <v>2000</v>
      </c>
      <c r="P12352" s="2" t="s">
        <v>2004</v>
      </c>
      <c r="Q12352" s="2" t="s">
        <v>1502</v>
      </c>
      <c r="R12352" s="2" t="s">
        <v>2005</v>
      </c>
      <c r="S12352" s="2" t="s">
        <v>2006</v>
      </c>
    </row>
    <row r="12353" spans="1:10" x14ac:dyDescent="0.2">
      <c r="A12353" t="s">
        <v>335</v>
      </c>
      <c r="B12353">
        <v>3.8502999999999998</v>
      </c>
      <c r="D12353" t="s">
        <v>30</v>
      </c>
      <c r="E12353" t="s">
        <v>336</v>
      </c>
      <c r="F12353" t="s">
        <v>27</v>
      </c>
      <c r="G12353">
        <v>0</v>
      </c>
      <c r="I12353" t="s">
        <v>337</v>
      </c>
    </row>
    <row r="12354" spans="1:10" x14ac:dyDescent="0.2">
      <c r="A12354" t="s">
        <v>29</v>
      </c>
      <c r="B12354">
        <v>0.25026999999999999</v>
      </c>
      <c r="D12354" t="s">
        <v>30</v>
      </c>
      <c r="E12354" t="s">
        <v>31</v>
      </c>
      <c r="F12354" t="s">
        <v>27</v>
      </c>
      <c r="G12354">
        <v>0</v>
      </c>
      <c r="I12354" t="s">
        <v>338</v>
      </c>
    </row>
    <row r="12355" spans="1:10" x14ac:dyDescent="0.2">
      <c r="A12355" t="s">
        <v>1459</v>
      </c>
      <c r="B12355">
        <v>1</v>
      </c>
      <c r="C12355" t="str">
        <f>B12345</f>
        <v>VU</v>
      </c>
      <c r="D12355" t="s">
        <v>53</v>
      </c>
      <c r="E12355" t="s">
        <v>339</v>
      </c>
      <c r="F12355" t="s">
        <v>33</v>
      </c>
      <c r="G12355">
        <v>0</v>
      </c>
      <c r="H12355" t="s">
        <v>73</v>
      </c>
      <c r="J12355">
        <f>VLOOKUP(C12355,'extension - production vol'!$B$6:$D$235,3,0)</f>
        <v>4.3079999999999998</v>
      </c>
    </row>
    <row r="12356" spans="1:10" x14ac:dyDescent="0.2">
      <c r="A12356" t="s">
        <v>1439</v>
      </c>
      <c r="B12356">
        <v>6.4265290829504533E-9</v>
      </c>
      <c r="C12356" t="s">
        <v>49</v>
      </c>
      <c r="D12356" t="s">
        <v>15</v>
      </c>
      <c r="F12356" t="s">
        <v>36</v>
      </c>
      <c r="G12356">
        <v>0</v>
      </c>
      <c r="H12356" t="s">
        <v>1439</v>
      </c>
      <c r="I12356" t="s">
        <v>340</v>
      </c>
    </row>
    <row r="12357" spans="1:10" x14ac:dyDescent="0.2">
      <c r="A12357" t="s">
        <v>1440</v>
      </c>
      <c r="B12357">
        <v>7.9051994914169298E-8</v>
      </c>
      <c r="C12357" t="s">
        <v>49</v>
      </c>
      <c r="D12357" t="s">
        <v>15</v>
      </c>
      <c r="F12357" t="s">
        <v>36</v>
      </c>
      <c r="G12357">
        <v>0</v>
      </c>
      <c r="H12357" t="s">
        <v>1440</v>
      </c>
      <c r="I12357" t="s">
        <v>340</v>
      </c>
    </row>
    <row r="12358" spans="1:10" x14ac:dyDescent="0.2">
      <c r="A12358" t="s">
        <v>1441</v>
      </c>
      <c r="B12358">
        <v>4.3905136743696912E-9</v>
      </c>
      <c r="C12358" t="s">
        <v>35</v>
      </c>
      <c r="D12358" t="s">
        <v>15</v>
      </c>
      <c r="F12358" t="s">
        <v>36</v>
      </c>
      <c r="G12358">
        <v>0</v>
      </c>
      <c r="H12358" t="s">
        <v>1441</v>
      </c>
      <c r="I12358" t="s">
        <v>340</v>
      </c>
    </row>
    <row r="12359" spans="1:10" x14ac:dyDescent="0.2">
      <c r="A12359" t="s">
        <v>1442</v>
      </c>
      <c r="B12359">
        <v>1.0521308675626849E-7</v>
      </c>
      <c r="C12359" t="s">
        <v>35</v>
      </c>
      <c r="D12359" t="s">
        <v>15</v>
      </c>
      <c r="F12359" t="s">
        <v>36</v>
      </c>
      <c r="G12359">
        <v>0</v>
      </c>
      <c r="H12359" t="s">
        <v>1442</v>
      </c>
      <c r="I12359" t="s">
        <v>340</v>
      </c>
    </row>
    <row r="12360" spans="1:10" x14ac:dyDescent="0.2">
      <c r="A12360" t="s">
        <v>341</v>
      </c>
      <c r="B12360">
        <v>2.1036182300075951E-7</v>
      </c>
      <c r="C12360" t="s">
        <v>35</v>
      </c>
      <c r="D12360" t="s">
        <v>15</v>
      </c>
      <c r="F12360" t="s">
        <v>36</v>
      </c>
      <c r="G12360">
        <v>0</v>
      </c>
      <c r="H12360" t="s">
        <v>341</v>
      </c>
      <c r="I12360" t="s">
        <v>340</v>
      </c>
    </row>
    <row r="12361" spans="1:10" x14ac:dyDescent="0.2">
      <c r="A12361" t="s">
        <v>342</v>
      </c>
      <c r="B12361">
        <v>2.1036182300075951E-7</v>
      </c>
      <c r="C12361" t="s">
        <v>35</v>
      </c>
      <c r="D12361" t="s">
        <v>15</v>
      </c>
      <c r="F12361" t="s">
        <v>36</v>
      </c>
      <c r="G12361">
        <v>0</v>
      </c>
      <c r="H12361" t="s">
        <v>342</v>
      </c>
      <c r="I12361" t="s">
        <v>340</v>
      </c>
    </row>
    <row r="12362" spans="1:10" x14ac:dyDescent="0.2">
      <c r="A12362" t="s">
        <v>343</v>
      </c>
      <c r="B12362">
        <v>1.161457169463653E-7</v>
      </c>
      <c r="C12362" t="s">
        <v>35</v>
      </c>
      <c r="D12362" t="s">
        <v>15</v>
      </c>
      <c r="F12362" t="s">
        <v>36</v>
      </c>
      <c r="G12362">
        <v>0</v>
      </c>
      <c r="H12362" t="s">
        <v>343</v>
      </c>
      <c r="I12362" t="s">
        <v>340</v>
      </c>
    </row>
    <row r="12363" spans="1:10" x14ac:dyDescent="0.2">
      <c r="A12363" t="s">
        <v>344</v>
      </c>
      <c r="B12363">
        <v>1.161457169463653E-7</v>
      </c>
      <c r="C12363" t="s">
        <v>35</v>
      </c>
      <c r="D12363" t="s">
        <v>15</v>
      </c>
      <c r="F12363" t="s">
        <v>36</v>
      </c>
      <c r="G12363">
        <v>0</v>
      </c>
      <c r="H12363" t="s">
        <v>344</v>
      </c>
      <c r="I12363" t="s">
        <v>340</v>
      </c>
    </row>
    <row r="12364" spans="1:10" x14ac:dyDescent="0.2">
      <c r="A12364" t="s">
        <v>345</v>
      </c>
      <c r="B12364">
        <v>2.1895696433061281E-6</v>
      </c>
      <c r="C12364" t="s">
        <v>35</v>
      </c>
      <c r="D12364" t="s">
        <v>15</v>
      </c>
      <c r="F12364" t="s">
        <v>36</v>
      </c>
      <c r="G12364">
        <v>0</v>
      </c>
      <c r="H12364" t="s">
        <v>345</v>
      </c>
      <c r="I12364" t="s">
        <v>340</v>
      </c>
    </row>
    <row r="12365" spans="1:10" x14ac:dyDescent="0.2">
      <c r="A12365" t="s">
        <v>346</v>
      </c>
      <c r="B12365">
        <v>1.2113722961667671E-6</v>
      </c>
      <c r="C12365" t="s">
        <v>35</v>
      </c>
      <c r="D12365" t="s">
        <v>15</v>
      </c>
      <c r="F12365" t="s">
        <v>36</v>
      </c>
      <c r="G12365">
        <v>0</v>
      </c>
      <c r="H12365" t="s">
        <v>346</v>
      </c>
      <c r="I12365" t="s">
        <v>340</v>
      </c>
    </row>
    <row r="12366" spans="1:10" x14ac:dyDescent="0.2">
      <c r="A12366" t="s">
        <v>347</v>
      </c>
      <c r="B12366">
        <v>1.5412295411323661E-7</v>
      </c>
      <c r="C12366" t="s">
        <v>49</v>
      </c>
      <c r="D12366" t="s">
        <v>15</v>
      </c>
      <c r="F12366" t="s">
        <v>36</v>
      </c>
      <c r="G12366">
        <v>0</v>
      </c>
      <c r="H12366" t="s">
        <v>347</v>
      </c>
      <c r="I12366" t="s">
        <v>340</v>
      </c>
    </row>
    <row r="12367" spans="1:10" x14ac:dyDescent="0.2">
      <c r="A12367" t="s">
        <v>348</v>
      </c>
      <c r="B12367">
        <v>3.281510868019834E-9</v>
      </c>
      <c r="C12367" t="s">
        <v>49</v>
      </c>
      <c r="D12367" t="s">
        <v>15</v>
      </c>
      <c r="F12367" t="s">
        <v>36</v>
      </c>
      <c r="G12367">
        <v>0</v>
      </c>
      <c r="H12367" t="s">
        <v>348</v>
      </c>
      <c r="I12367" t="s">
        <v>340</v>
      </c>
    </row>
    <row r="12368" spans="1:10" x14ac:dyDescent="0.2">
      <c r="A12368" t="s">
        <v>349</v>
      </c>
      <c r="B12368">
        <v>9.554485716244923E-8</v>
      </c>
      <c r="C12368" t="s">
        <v>35</v>
      </c>
      <c r="D12368" t="s">
        <v>15</v>
      </c>
      <c r="F12368" t="s">
        <v>36</v>
      </c>
      <c r="G12368">
        <v>0</v>
      </c>
      <c r="H12368" t="s">
        <v>349</v>
      </c>
      <c r="I12368" t="s">
        <v>340</v>
      </c>
    </row>
    <row r="12369" spans="1:19" x14ac:dyDescent="0.2">
      <c r="A12369" t="s">
        <v>350</v>
      </c>
      <c r="B12369">
        <v>2.2976263270017552E-6</v>
      </c>
      <c r="C12369" t="s">
        <v>35</v>
      </c>
      <c r="D12369" t="s">
        <v>15</v>
      </c>
      <c r="F12369" t="s">
        <v>36</v>
      </c>
      <c r="G12369">
        <v>0</v>
      </c>
      <c r="H12369" t="s">
        <v>350</v>
      </c>
      <c r="I12369" t="s">
        <v>340</v>
      </c>
    </row>
    <row r="12370" spans="1:19" x14ac:dyDescent="0.2">
      <c r="A12370" t="s">
        <v>351</v>
      </c>
      <c r="B12370">
        <v>5.3061518888431617E-8</v>
      </c>
      <c r="C12370" t="s">
        <v>35</v>
      </c>
      <c r="D12370" t="s">
        <v>15</v>
      </c>
      <c r="F12370" t="s">
        <v>36</v>
      </c>
      <c r="G12370">
        <v>0</v>
      </c>
      <c r="H12370" t="s">
        <v>351</v>
      </c>
      <c r="I12370" t="s">
        <v>340</v>
      </c>
    </row>
    <row r="12371" spans="1:19" x14ac:dyDescent="0.2">
      <c r="A12371" t="s">
        <v>352</v>
      </c>
      <c r="B12371">
        <v>1.2739314288326559E-6</v>
      </c>
      <c r="C12371" t="s">
        <v>35</v>
      </c>
      <c r="D12371" t="s">
        <v>15</v>
      </c>
      <c r="F12371" t="s">
        <v>36</v>
      </c>
      <c r="G12371">
        <v>0</v>
      </c>
      <c r="H12371" t="s">
        <v>352</v>
      </c>
      <c r="I12371" t="s">
        <v>340</v>
      </c>
    </row>
    <row r="12372" spans="1:19" x14ac:dyDescent="0.2">
      <c r="A12372" t="s">
        <v>442</v>
      </c>
      <c r="B12372">
        <v>3.7025999999999999E-3</v>
      </c>
      <c r="C12372" t="s">
        <v>42</v>
      </c>
      <c r="D12372" t="s">
        <v>16</v>
      </c>
      <c r="F12372" t="s">
        <v>36</v>
      </c>
      <c r="G12372">
        <v>0</v>
      </c>
      <c r="H12372" t="s">
        <v>443</v>
      </c>
      <c r="I12372" t="s">
        <v>353</v>
      </c>
    </row>
    <row r="12373" spans="1:19" x14ac:dyDescent="0.2">
      <c r="A12373" t="s">
        <v>354</v>
      </c>
      <c r="B12373">
        <v>-3.3322999999999998E-6</v>
      </c>
      <c r="C12373" t="s">
        <v>49</v>
      </c>
      <c r="D12373" t="s">
        <v>250</v>
      </c>
      <c r="F12373" t="s">
        <v>36</v>
      </c>
      <c r="G12373">
        <v>0</v>
      </c>
      <c r="H12373" t="s">
        <v>355</v>
      </c>
      <c r="I12373" t="s">
        <v>353</v>
      </c>
    </row>
    <row r="12375" spans="1:19" s="2" customFormat="1" x14ac:dyDescent="0.2">
      <c r="A12375" s="2" t="s">
        <v>2</v>
      </c>
      <c r="B12375" s="2" t="s">
        <v>1460</v>
      </c>
    </row>
    <row r="12376" spans="1:19" x14ac:dyDescent="0.2">
      <c r="A12376" t="s">
        <v>4</v>
      </c>
      <c r="B12376" t="s">
        <v>404</v>
      </c>
    </row>
    <row r="12377" spans="1:19" x14ac:dyDescent="0.2">
      <c r="A12377" t="s">
        <v>6</v>
      </c>
      <c r="B12377" t="s">
        <v>1830</v>
      </c>
    </row>
    <row r="12378" spans="1:19" x14ac:dyDescent="0.2">
      <c r="A12378" t="s">
        <v>8</v>
      </c>
      <c r="B12378">
        <v>1</v>
      </c>
    </row>
    <row r="12379" spans="1:19" x14ac:dyDescent="0.2">
      <c r="A12379" t="s">
        <v>9</v>
      </c>
      <c r="B12379" t="s">
        <v>73</v>
      </c>
    </row>
    <row r="12380" spans="1:19" x14ac:dyDescent="0.2">
      <c r="A12380" t="s">
        <v>11</v>
      </c>
      <c r="B12380" t="s">
        <v>12</v>
      </c>
    </row>
    <row r="12381" spans="1:19" x14ac:dyDescent="0.2">
      <c r="A12381" t="s">
        <v>13</v>
      </c>
      <c r="B12381" t="s">
        <v>14</v>
      </c>
    </row>
    <row r="12382" spans="1:19" x14ac:dyDescent="0.2">
      <c r="A12382" t="s">
        <v>15</v>
      </c>
      <c r="B12382" t="s">
        <v>53</v>
      </c>
    </row>
    <row r="12383" spans="1:19" x14ac:dyDescent="0.2">
      <c r="A12383" t="s">
        <v>17</v>
      </c>
    </row>
    <row r="12384" spans="1:19" s="2" customFormat="1" x14ac:dyDescent="0.2">
      <c r="A12384" s="2" t="s">
        <v>18</v>
      </c>
      <c r="B12384" s="2" t="s">
        <v>19</v>
      </c>
      <c r="C12384" s="2" t="s">
        <v>6</v>
      </c>
      <c r="D12384" s="2" t="s">
        <v>15</v>
      </c>
      <c r="E12384" s="2" t="s">
        <v>20</v>
      </c>
      <c r="F12384" s="2" t="s">
        <v>13</v>
      </c>
      <c r="G12384" s="2" t="s">
        <v>21</v>
      </c>
      <c r="H12384" s="2" t="s">
        <v>9</v>
      </c>
      <c r="I12384" s="2" t="s">
        <v>4</v>
      </c>
      <c r="J12384" s="2" t="s">
        <v>1925</v>
      </c>
      <c r="K12384" s="2" t="s">
        <v>1998</v>
      </c>
      <c r="L12384" s="2" t="s">
        <v>2002</v>
      </c>
      <c r="M12384" s="2" t="s">
        <v>2001</v>
      </c>
      <c r="O12384" s="2" t="s">
        <v>2000</v>
      </c>
      <c r="P12384" s="2" t="s">
        <v>2004</v>
      </c>
      <c r="Q12384" s="2" t="s">
        <v>1502</v>
      </c>
      <c r="R12384" s="2" t="s">
        <v>2005</v>
      </c>
      <c r="S12384" s="2" t="s">
        <v>2006</v>
      </c>
    </row>
    <row r="12385" spans="1:10" x14ac:dyDescent="0.2">
      <c r="A12385" t="s">
        <v>335</v>
      </c>
      <c r="B12385">
        <v>3.8502999999999998</v>
      </c>
      <c r="D12385" t="s">
        <v>30</v>
      </c>
      <c r="E12385" t="s">
        <v>336</v>
      </c>
      <c r="F12385" t="s">
        <v>27</v>
      </c>
      <c r="G12385">
        <v>0</v>
      </c>
      <c r="I12385" t="s">
        <v>337</v>
      </c>
    </row>
    <row r="12386" spans="1:10" x14ac:dyDescent="0.2">
      <c r="A12386" t="s">
        <v>29</v>
      </c>
      <c r="B12386">
        <v>0.25026999999999999</v>
      </c>
      <c r="D12386" t="s">
        <v>30</v>
      </c>
      <c r="E12386" t="s">
        <v>31</v>
      </c>
      <c r="F12386" t="s">
        <v>27</v>
      </c>
      <c r="G12386">
        <v>0</v>
      </c>
      <c r="I12386" t="s">
        <v>338</v>
      </c>
    </row>
    <row r="12387" spans="1:10" x14ac:dyDescent="0.2">
      <c r="A12387" t="s">
        <v>1460</v>
      </c>
      <c r="B12387">
        <v>1</v>
      </c>
      <c r="C12387" t="str">
        <f>B12377</f>
        <v>RO</v>
      </c>
      <c r="D12387" t="s">
        <v>53</v>
      </c>
      <c r="E12387" t="s">
        <v>339</v>
      </c>
      <c r="F12387" t="s">
        <v>33</v>
      </c>
      <c r="G12387">
        <v>0</v>
      </c>
      <c r="H12387" t="s">
        <v>73</v>
      </c>
      <c r="J12387">
        <f>VLOOKUP(C12387,'extension - production vol'!$B$6:$D$235,3,0)</f>
        <v>2227.0500000000002</v>
      </c>
    </row>
    <row r="12388" spans="1:10" x14ac:dyDescent="0.2">
      <c r="A12388" t="s">
        <v>1434</v>
      </c>
      <c r="B12388">
        <v>3.3521534714391271E-8</v>
      </c>
      <c r="C12388" t="s">
        <v>49</v>
      </c>
      <c r="D12388" t="s">
        <v>15</v>
      </c>
      <c r="F12388" t="s">
        <v>36</v>
      </c>
      <c r="G12388">
        <v>0</v>
      </c>
      <c r="H12388" t="s">
        <v>1434</v>
      </c>
      <c r="I12388" t="s">
        <v>340</v>
      </c>
    </row>
    <row r="12389" spans="1:10" x14ac:dyDescent="0.2">
      <c r="A12389" t="s">
        <v>1435</v>
      </c>
      <c r="B12389">
        <v>1.7708617649119798E-8</v>
      </c>
      <c r="C12389" t="s">
        <v>49</v>
      </c>
      <c r="D12389" t="s">
        <v>15</v>
      </c>
      <c r="F12389" t="s">
        <v>36</v>
      </c>
      <c r="G12389">
        <v>0</v>
      </c>
      <c r="H12389" t="s">
        <v>1435</v>
      </c>
      <c r="I12389" t="s">
        <v>340</v>
      </c>
    </row>
    <row r="12390" spans="1:10" x14ac:dyDescent="0.2">
      <c r="A12390" t="s">
        <v>1452</v>
      </c>
      <c r="B12390">
        <v>3.0570455872195341E-10</v>
      </c>
      <c r="C12390" t="s">
        <v>35</v>
      </c>
      <c r="D12390" t="s">
        <v>15</v>
      </c>
      <c r="F12390" t="s">
        <v>36</v>
      </c>
      <c r="G12390">
        <v>0</v>
      </c>
      <c r="H12390" t="s">
        <v>1452</v>
      </c>
      <c r="I12390" t="s">
        <v>340</v>
      </c>
    </row>
    <row r="12391" spans="1:10" x14ac:dyDescent="0.2">
      <c r="A12391" t="s">
        <v>1453</v>
      </c>
      <c r="B12391">
        <v>3.7018911407736551E-10</v>
      </c>
      <c r="C12391" t="s">
        <v>35</v>
      </c>
      <c r="D12391" t="s">
        <v>15</v>
      </c>
      <c r="F12391" t="s">
        <v>36</v>
      </c>
      <c r="G12391">
        <v>0</v>
      </c>
      <c r="H12391" t="s">
        <v>1453</v>
      </c>
      <c r="I12391" t="s">
        <v>340</v>
      </c>
    </row>
    <row r="12392" spans="1:10" x14ac:dyDescent="0.2">
      <c r="A12392" t="s">
        <v>1454</v>
      </c>
      <c r="B12392">
        <v>4.824400067330827E-11</v>
      </c>
      <c r="C12392" t="s">
        <v>35</v>
      </c>
      <c r="D12392" t="s">
        <v>15</v>
      </c>
      <c r="F12392" t="s">
        <v>36</v>
      </c>
      <c r="G12392">
        <v>0</v>
      </c>
      <c r="H12392" t="s">
        <v>1454</v>
      </c>
      <c r="I12392" t="s">
        <v>340</v>
      </c>
    </row>
    <row r="12393" spans="1:10" x14ac:dyDescent="0.2">
      <c r="A12393" t="s">
        <v>1455</v>
      </c>
      <c r="B12393">
        <v>9.7920991465625702E-9</v>
      </c>
      <c r="C12393" t="s">
        <v>35</v>
      </c>
      <c r="D12393" t="s">
        <v>15</v>
      </c>
      <c r="F12393" t="s">
        <v>36</v>
      </c>
      <c r="G12393">
        <v>0</v>
      </c>
      <c r="H12393" t="s">
        <v>1455</v>
      </c>
      <c r="I12393" t="s">
        <v>340</v>
      </c>
    </row>
    <row r="12394" spans="1:10" x14ac:dyDescent="0.2">
      <c r="A12394" t="s">
        <v>1456</v>
      </c>
      <c r="B12394">
        <v>5.1826475970831156E-9</v>
      </c>
      <c r="C12394" t="s">
        <v>35</v>
      </c>
      <c r="D12394" t="s">
        <v>15</v>
      </c>
      <c r="F12394" t="s">
        <v>36</v>
      </c>
      <c r="G12394">
        <v>0</v>
      </c>
      <c r="H12394" t="s">
        <v>1456</v>
      </c>
      <c r="I12394" t="s">
        <v>340</v>
      </c>
    </row>
    <row r="12395" spans="1:10" x14ac:dyDescent="0.2">
      <c r="A12395" t="s">
        <v>1461</v>
      </c>
      <c r="B12395">
        <v>5.3404337904433668E-9</v>
      </c>
      <c r="C12395" t="s">
        <v>49</v>
      </c>
      <c r="D12395" t="s">
        <v>15</v>
      </c>
      <c r="F12395" t="s">
        <v>36</v>
      </c>
      <c r="G12395">
        <v>0</v>
      </c>
      <c r="H12395" t="s">
        <v>1461</v>
      </c>
      <c r="I12395" t="s">
        <v>340</v>
      </c>
    </row>
    <row r="12396" spans="1:10" x14ac:dyDescent="0.2">
      <c r="A12396" t="s">
        <v>1457</v>
      </c>
      <c r="B12396">
        <v>6.2434324500307844E-8</v>
      </c>
      <c r="C12396" t="s">
        <v>49</v>
      </c>
      <c r="D12396" t="s">
        <v>15</v>
      </c>
      <c r="F12396" t="s">
        <v>36</v>
      </c>
      <c r="G12396">
        <v>0</v>
      </c>
      <c r="H12396" t="s">
        <v>1457</v>
      </c>
      <c r="I12396" t="s">
        <v>340</v>
      </c>
    </row>
    <row r="12397" spans="1:10" x14ac:dyDescent="0.2">
      <c r="A12397" t="s">
        <v>1462</v>
      </c>
      <c r="B12397">
        <v>1.9816111689228142E-9</v>
      </c>
      <c r="C12397" t="s">
        <v>49</v>
      </c>
      <c r="D12397" t="s">
        <v>15</v>
      </c>
      <c r="F12397" t="s">
        <v>36</v>
      </c>
      <c r="G12397">
        <v>0</v>
      </c>
      <c r="H12397" t="s">
        <v>1462</v>
      </c>
      <c r="I12397" t="s">
        <v>340</v>
      </c>
    </row>
    <row r="12398" spans="1:10" x14ac:dyDescent="0.2">
      <c r="A12398" t="s">
        <v>1458</v>
      </c>
      <c r="B12398">
        <v>3.3001000093019847E-8</v>
      </c>
      <c r="C12398" t="s">
        <v>49</v>
      </c>
      <c r="D12398" t="s">
        <v>15</v>
      </c>
      <c r="F12398" t="s">
        <v>36</v>
      </c>
      <c r="G12398">
        <v>0</v>
      </c>
      <c r="H12398" t="s">
        <v>1458</v>
      </c>
      <c r="I12398" t="s">
        <v>340</v>
      </c>
    </row>
    <row r="12399" spans="1:10" x14ac:dyDescent="0.2">
      <c r="A12399" t="s">
        <v>442</v>
      </c>
      <c r="B12399">
        <v>3.7025999999999999E-3</v>
      </c>
      <c r="C12399" t="s">
        <v>42</v>
      </c>
      <c r="D12399" t="s">
        <v>16</v>
      </c>
      <c r="F12399" t="s">
        <v>36</v>
      </c>
      <c r="G12399">
        <v>0</v>
      </c>
      <c r="H12399" t="s">
        <v>443</v>
      </c>
      <c r="I12399" t="s">
        <v>353</v>
      </c>
    </row>
    <row r="12400" spans="1:10" x14ac:dyDescent="0.2">
      <c r="A12400" t="s">
        <v>354</v>
      </c>
      <c r="B12400">
        <v>-3.3322999999999998E-6</v>
      </c>
      <c r="C12400" t="s">
        <v>49</v>
      </c>
      <c r="D12400" t="s">
        <v>250</v>
      </c>
      <c r="F12400" t="s">
        <v>36</v>
      </c>
      <c r="G12400">
        <v>0</v>
      </c>
      <c r="H12400" t="s">
        <v>355</v>
      </c>
      <c r="I12400" t="s">
        <v>353</v>
      </c>
    </row>
    <row r="12402" spans="1:22" s="2" customFormat="1" x14ac:dyDescent="0.2">
      <c r="A12402" s="2" t="s">
        <v>2</v>
      </c>
      <c r="B12402" s="2" t="s">
        <v>332</v>
      </c>
    </row>
    <row r="12403" spans="1:22" x14ac:dyDescent="0.2">
      <c r="A12403" t="s">
        <v>4</v>
      </c>
      <c r="B12403" t="s">
        <v>356</v>
      </c>
    </row>
    <row r="12404" spans="1:22" x14ac:dyDescent="0.2">
      <c r="A12404" t="s">
        <v>6</v>
      </c>
      <c r="B12404" t="s">
        <v>1830</v>
      </c>
    </row>
    <row r="12405" spans="1:22" x14ac:dyDescent="0.2">
      <c r="A12405" t="s">
        <v>8</v>
      </c>
      <c r="B12405">
        <v>1</v>
      </c>
    </row>
    <row r="12406" spans="1:22" x14ac:dyDescent="0.2">
      <c r="A12406" t="s">
        <v>9</v>
      </c>
      <c r="B12406" t="s">
        <v>73</v>
      </c>
    </row>
    <row r="12407" spans="1:22" x14ac:dyDescent="0.2">
      <c r="A12407" t="s">
        <v>11</v>
      </c>
      <c r="B12407" t="s">
        <v>12</v>
      </c>
    </row>
    <row r="12408" spans="1:22" x14ac:dyDescent="0.2">
      <c r="A12408" t="s">
        <v>13</v>
      </c>
      <c r="B12408" t="s">
        <v>14</v>
      </c>
    </row>
    <row r="12409" spans="1:22" x14ac:dyDescent="0.2">
      <c r="A12409" t="s">
        <v>15</v>
      </c>
      <c r="B12409" t="s">
        <v>53</v>
      </c>
    </row>
    <row r="12410" spans="1:22" x14ac:dyDescent="0.2">
      <c r="A12410" t="s">
        <v>17</v>
      </c>
    </row>
    <row r="12411" spans="1:22" s="2" customFormat="1" x14ac:dyDescent="0.2">
      <c r="A12411" s="2" t="s">
        <v>18</v>
      </c>
      <c r="B12411" s="2" t="s">
        <v>19</v>
      </c>
      <c r="C12411" s="2" t="s">
        <v>6</v>
      </c>
      <c r="D12411" s="2" t="s">
        <v>15</v>
      </c>
      <c r="E12411" s="2" t="s">
        <v>20</v>
      </c>
      <c r="F12411" s="2" t="s">
        <v>13</v>
      </c>
      <c r="G12411" s="2" t="s">
        <v>21</v>
      </c>
      <c r="H12411" s="2" t="s">
        <v>22</v>
      </c>
      <c r="I12411" s="2" t="s">
        <v>23</v>
      </c>
      <c r="J12411" s="2" t="s">
        <v>4</v>
      </c>
      <c r="K12411" s="2" t="s">
        <v>24</v>
      </c>
      <c r="L12411" s="2" t="s">
        <v>9</v>
      </c>
      <c r="M12411" s="2" t="s">
        <v>1998</v>
      </c>
      <c r="O12411" s="2" t="s">
        <v>2002</v>
      </c>
      <c r="P12411" s="2" t="s">
        <v>2003</v>
      </c>
      <c r="Q12411" s="2" t="s">
        <v>2001</v>
      </c>
      <c r="R12411" s="2" t="s">
        <v>2000</v>
      </c>
      <c r="S12411" s="2" t="s">
        <v>2004</v>
      </c>
      <c r="T12411" s="2" t="s">
        <v>1502</v>
      </c>
      <c r="U12411" s="2" t="s">
        <v>2005</v>
      </c>
      <c r="V12411" s="2" t="s">
        <v>2006</v>
      </c>
    </row>
    <row r="12412" spans="1:22" x14ac:dyDescent="0.2">
      <c r="A12412" t="s">
        <v>335</v>
      </c>
      <c r="B12412">
        <v>3.8502999999999998</v>
      </c>
      <c r="D12412" t="s">
        <v>30</v>
      </c>
      <c r="E12412" t="s">
        <v>336</v>
      </c>
      <c r="F12412" t="s">
        <v>27</v>
      </c>
      <c r="G12412">
        <v>2</v>
      </c>
      <c r="H12412">
        <v>1.348151067341848</v>
      </c>
      <c r="I12412">
        <v>4.3409845976280087E-2</v>
      </c>
      <c r="J12412" t="s">
        <v>337</v>
      </c>
    </row>
    <row r="12413" spans="1:22" x14ac:dyDescent="0.2">
      <c r="A12413" t="s">
        <v>29</v>
      </c>
      <c r="B12413">
        <v>0.25026999999999999</v>
      </c>
      <c r="D12413" t="s">
        <v>30</v>
      </c>
      <c r="E12413" t="s">
        <v>31</v>
      </c>
      <c r="F12413" t="s">
        <v>27</v>
      </c>
      <c r="G12413">
        <v>2</v>
      </c>
      <c r="H12413">
        <v>-1.385214943900327</v>
      </c>
      <c r="I12413">
        <v>2.439508208471609E-2</v>
      </c>
      <c r="J12413" t="s">
        <v>358</v>
      </c>
    </row>
    <row r="12414" spans="1:22" x14ac:dyDescent="0.2">
      <c r="A12414" t="s">
        <v>332</v>
      </c>
      <c r="B12414">
        <v>1</v>
      </c>
      <c r="C12414" t="str">
        <f>B12404</f>
        <v>RO</v>
      </c>
      <c r="D12414" t="s">
        <v>53</v>
      </c>
      <c r="E12414" t="s">
        <v>339</v>
      </c>
      <c r="F12414" t="s">
        <v>33</v>
      </c>
      <c r="G12414">
        <v>0</v>
      </c>
      <c r="H12414">
        <v>1</v>
      </c>
      <c r="L12414" t="s">
        <v>73</v>
      </c>
      <c r="M12414">
        <f>VLOOKUP(C12414,'extension - production vol'!$B$6:$D$235,3,0)</f>
        <v>2227.0500000000002</v>
      </c>
    </row>
    <row r="12415" spans="1:22" x14ac:dyDescent="0.2">
      <c r="A12415" t="s">
        <v>1434</v>
      </c>
      <c r="B12415">
        <v>9.5377999999999999E-9</v>
      </c>
      <c r="C12415" t="s">
        <v>49</v>
      </c>
      <c r="D12415" t="s">
        <v>15</v>
      </c>
      <c r="F12415" t="s">
        <v>36</v>
      </c>
      <c r="G12415">
        <v>2</v>
      </c>
      <c r="H12415">
        <v>-18.46800298604678</v>
      </c>
      <c r="I12415">
        <v>9.798894162072011E-2</v>
      </c>
      <c r="J12415" t="s">
        <v>340</v>
      </c>
      <c r="L12415" t="s">
        <v>1434</v>
      </c>
    </row>
    <row r="12416" spans="1:22" x14ac:dyDescent="0.2">
      <c r="A12416" t="s">
        <v>1435</v>
      </c>
      <c r="B12416">
        <v>5.0512999999999997E-9</v>
      </c>
      <c r="C12416" t="s">
        <v>49</v>
      </c>
      <c r="D12416" t="s">
        <v>15</v>
      </c>
      <c r="F12416" t="s">
        <v>36</v>
      </c>
      <c r="G12416">
        <v>2</v>
      </c>
      <c r="H12416">
        <v>-19.10362020104489</v>
      </c>
      <c r="I12416">
        <v>9.798894162072011E-2</v>
      </c>
      <c r="J12416" t="s">
        <v>340</v>
      </c>
      <c r="L12416" t="s">
        <v>1435</v>
      </c>
    </row>
    <row r="12417" spans="1:12" x14ac:dyDescent="0.2">
      <c r="A12417" t="s">
        <v>1439</v>
      </c>
      <c r="B12417">
        <v>2.7893999999999999E-9</v>
      </c>
      <c r="C12417" t="s">
        <v>49</v>
      </c>
      <c r="D12417" t="s">
        <v>15</v>
      </c>
      <c r="F12417" t="s">
        <v>36</v>
      </c>
      <c r="G12417">
        <v>2</v>
      </c>
      <c r="H12417">
        <v>-19.697439318003951</v>
      </c>
      <c r="I12417">
        <v>9.798894162072011E-2</v>
      </c>
      <c r="J12417" t="s">
        <v>340</v>
      </c>
      <c r="L12417" t="s">
        <v>1439</v>
      </c>
    </row>
    <row r="12418" spans="1:12" x14ac:dyDescent="0.2">
      <c r="A12418" t="s">
        <v>1440</v>
      </c>
      <c r="B12418">
        <v>5.6277000000000002E-8</v>
      </c>
      <c r="C12418" t="s">
        <v>49</v>
      </c>
      <c r="D12418" t="s">
        <v>15</v>
      </c>
      <c r="F12418" t="s">
        <v>36</v>
      </c>
      <c r="G12418">
        <v>2</v>
      </c>
      <c r="H12418">
        <v>-16.692979911025031</v>
      </c>
      <c r="I12418">
        <v>9.798894162072011E-2</v>
      </c>
      <c r="J12418" t="s">
        <v>340</v>
      </c>
      <c r="L12418" t="s">
        <v>1440</v>
      </c>
    </row>
    <row r="12419" spans="1:12" x14ac:dyDescent="0.2">
      <c r="A12419" t="s">
        <v>1441</v>
      </c>
      <c r="B12419">
        <v>4.4043E-10</v>
      </c>
      <c r="C12419" t="s">
        <v>35</v>
      </c>
      <c r="D12419" t="s">
        <v>15</v>
      </c>
      <c r="F12419" t="s">
        <v>36</v>
      </c>
      <c r="G12419">
        <v>2</v>
      </c>
      <c r="H12419">
        <v>-21.54326959350907</v>
      </c>
      <c r="I12419">
        <v>9.798894162072011E-2</v>
      </c>
      <c r="J12419" t="s">
        <v>340</v>
      </c>
      <c r="L12419" t="s">
        <v>1441</v>
      </c>
    </row>
    <row r="12420" spans="1:12" x14ac:dyDescent="0.2">
      <c r="A12420" t="s">
        <v>1442</v>
      </c>
      <c r="B12420">
        <v>7.3404E-9</v>
      </c>
      <c r="C12420" t="s">
        <v>35</v>
      </c>
      <c r="D12420" t="s">
        <v>15</v>
      </c>
      <c r="F12420" t="s">
        <v>36</v>
      </c>
      <c r="G12420">
        <v>2</v>
      </c>
      <c r="H12420">
        <v>-18.729872499892029</v>
      </c>
      <c r="I12420">
        <v>9.798894162072011E-2</v>
      </c>
      <c r="J12420" t="s">
        <v>340</v>
      </c>
      <c r="L12420" t="s">
        <v>1442</v>
      </c>
    </row>
    <row r="12421" spans="1:12" x14ac:dyDescent="0.2">
      <c r="A12421" t="s">
        <v>1452</v>
      </c>
      <c r="B12421">
        <v>3.8934000000000002E-10</v>
      </c>
      <c r="C12421" t="s">
        <v>35</v>
      </c>
      <c r="D12421" t="s">
        <v>15</v>
      </c>
      <c r="F12421" t="s">
        <v>36</v>
      </c>
      <c r="G12421">
        <v>2</v>
      </c>
      <c r="H12421">
        <v>-21.666568118067421</v>
      </c>
      <c r="I12421">
        <v>9.798894162072011E-2</v>
      </c>
      <c r="J12421" t="s">
        <v>340</v>
      </c>
      <c r="L12421" t="s">
        <v>1452</v>
      </c>
    </row>
    <row r="12422" spans="1:12" x14ac:dyDescent="0.2">
      <c r="A12422" t="s">
        <v>1453</v>
      </c>
      <c r="B12422">
        <v>4.7130000000000002E-10</v>
      </c>
      <c r="C12422" t="s">
        <v>35</v>
      </c>
      <c r="D12422" t="s">
        <v>15</v>
      </c>
      <c r="F12422" t="s">
        <v>36</v>
      </c>
      <c r="G12422">
        <v>2</v>
      </c>
      <c r="H12422">
        <v>-21.47552628199886</v>
      </c>
      <c r="I12422">
        <v>9.798894162072011E-2</v>
      </c>
      <c r="J12422" t="s">
        <v>340</v>
      </c>
      <c r="L12422" t="s">
        <v>1453</v>
      </c>
    </row>
    <row r="12423" spans="1:12" x14ac:dyDescent="0.2">
      <c r="A12423" t="s">
        <v>1454</v>
      </c>
      <c r="B12423">
        <v>6.1474000000000004E-11</v>
      </c>
      <c r="C12423" t="s">
        <v>35</v>
      </c>
      <c r="D12423" t="s">
        <v>15</v>
      </c>
      <c r="F12423" t="s">
        <v>36</v>
      </c>
      <c r="G12423">
        <v>2</v>
      </c>
      <c r="H12423">
        <v>-23.51240679473371</v>
      </c>
      <c r="I12423">
        <v>9.798894162072011E-2</v>
      </c>
      <c r="J12423" t="s">
        <v>340</v>
      </c>
      <c r="L12423" t="s">
        <v>1454</v>
      </c>
    </row>
    <row r="12424" spans="1:12" x14ac:dyDescent="0.2">
      <c r="A12424" t="s">
        <v>1455</v>
      </c>
      <c r="B12424">
        <v>1.2458999999999999E-8</v>
      </c>
      <c r="C12424" t="s">
        <v>35</v>
      </c>
      <c r="D12424" t="s">
        <v>15</v>
      </c>
      <c r="F12424" t="s">
        <v>36</v>
      </c>
      <c r="G12424">
        <v>2</v>
      </c>
      <c r="H12424">
        <v>-18.20082258362968</v>
      </c>
      <c r="I12424">
        <v>9.798894162072011E-2</v>
      </c>
      <c r="J12424" t="s">
        <v>340</v>
      </c>
      <c r="L12424" t="s">
        <v>1455</v>
      </c>
    </row>
    <row r="12425" spans="1:12" x14ac:dyDescent="0.2">
      <c r="A12425" t="s">
        <v>1456</v>
      </c>
      <c r="B12425">
        <v>6.5981999999999998E-9</v>
      </c>
      <c r="C12425" t="s">
        <v>35</v>
      </c>
      <c r="D12425" t="s">
        <v>15</v>
      </c>
      <c r="F12425" t="s">
        <v>36</v>
      </c>
      <c r="G12425">
        <v>2</v>
      </c>
      <c r="H12425">
        <v>-18.836468952383601</v>
      </c>
      <c r="I12425">
        <v>9.798894162072011E-2</v>
      </c>
      <c r="J12425" t="s">
        <v>340</v>
      </c>
      <c r="L12425" t="s">
        <v>1456</v>
      </c>
    </row>
    <row r="12426" spans="1:12" x14ac:dyDescent="0.2">
      <c r="A12426" t="s">
        <v>1461</v>
      </c>
      <c r="B12426">
        <v>1.0666E-9</v>
      </c>
      <c r="C12426" t="s">
        <v>49</v>
      </c>
      <c r="D12426" t="s">
        <v>15</v>
      </c>
      <c r="F12426" t="s">
        <v>36</v>
      </c>
      <c r="G12426">
        <v>2</v>
      </c>
      <c r="H12426">
        <v>-20.658789817762049</v>
      </c>
      <c r="I12426">
        <v>9.798894162072011E-2</v>
      </c>
      <c r="J12426" t="s">
        <v>340</v>
      </c>
      <c r="L12426" t="s">
        <v>1461</v>
      </c>
    </row>
    <row r="12427" spans="1:12" x14ac:dyDescent="0.2">
      <c r="A12427" t="s">
        <v>1457</v>
      </c>
      <c r="B12427">
        <v>1.7777000000000001E-8</v>
      </c>
      <c r="C12427" t="s">
        <v>49</v>
      </c>
      <c r="D12427" t="s">
        <v>15</v>
      </c>
      <c r="F12427" t="s">
        <v>36</v>
      </c>
      <c r="G12427">
        <v>2</v>
      </c>
      <c r="H12427">
        <v>-17.845360350005858</v>
      </c>
      <c r="I12427">
        <v>9.798894162072011E-2</v>
      </c>
      <c r="J12427" t="s">
        <v>340</v>
      </c>
      <c r="L12427" t="s">
        <v>1457</v>
      </c>
    </row>
    <row r="12428" spans="1:12" x14ac:dyDescent="0.2">
      <c r="A12428" t="s">
        <v>1462</v>
      </c>
      <c r="B12428">
        <v>5.6487000000000004E-10</v>
      </c>
      <c r="C12428" t="s">
        <v>49</v>
      </c>
      <c r="D12428" t="s">
        <v>15</v>
      </c>
      <c r="F12428" t="s">
        <v>36</v>
      </c>
      <c r="G12428">
        <v>2</v>
      </c>
      <c r="H12428">
        <v>-21.294425499752101</v>
      </c>
      <c r="I12428">
        <v>9.798894162072011E-2</v>
      </c>
      <c r="J12428" t="s">
        <v>340</v>
      </c>
      <c r="L12428" t="s">
        <v>1462</v>
      </c>
    </row>
    <row r="12429" spans="1:12" x14ac:dyDescent="0.2">
      <c r="A12429" t="s">
        <v>1458</v>
      </c>
      <c r="B12429">
        <v>9.4146000000000001E-9</v>
      </c>
      <c r="C12429" t="s">
        <v>49</v>
      </c>
      <c r="D12429" t="s">
        <v>15</v>
      </c>
      <c r="F12429" t="s">
        <v>36</v>
      </c>
      <c r="G12429">
        <v>2</v>
      </c>
      <c r="H12429">
        <v>-18.48100416113547</v>
      </c>
      <c r="I12429">
        <v>9.798894162072011E-2</v>
      </c>
      <c r="J12429" t="s">
        <v>340</v>
      </c>
      <c r="L12429" t="s">
        <v>1458</v>
      </c>
    </row>
    <row r="12430" spans="1:12" x14ac:dyDescent="0.2">
      <c r="A12430" t="s">
        <v>341</v>
      </c>
      <c r="B12430">
        <v>2.3616999999999999E-8</v>
      </c>
      <c r="C12430" t="s">
        <v>359</v>
      </c>
      <c r="D12430" t="s">
        <v>15</v>
      </c>
      <c r="F12430" t="s">
        <v>36</v>
      </c>
      <c r="G12430">
        <v>2</v>
      </c>
      <c r="H12430">
        <v>-17.561299045251399</v>
      </c>
      <c r="I12430">
        <v>9.798894162072011E-2</v>
      </c>
      <c r="J12430" t="s">
        <v>340</v>
      </c>
      <c r="L12430" t="s">
        <v>341</v>
      </c>
    </row>
    <row r="12431" spans="1:12" x14ac:dyDescent="0.2">
      <c r="A12431" t="s">
        <v>342</v>
      </c>
      <c r="B12431">
        <v>2.3616999999999999E-8</v>
      </c>
      <c r="C12431" t="s">
        <v>359</v>
      </c>
      <c r="D12431" t="s">
        <v>15</v>
      </c>
      <c r="F12431" t="s">
        <v>36</v>
      </c>
      <c r="G12431">
        <v>2</v>
      </c>
      <c r="H12431">
        <v>-17.561299045251399</v>
      </c>
      <c r="I12431">
        <v>9.798894162072011E-2</v>
      </c>
      <c r="J12431" t="s">
        <v>340</v>
      </c>
      <c r="L12431" t="s">
        <v>342</v>
      </c>
    </row>
    <row r="12432" spans="1:12" x14ac:dyDescent="0.2">
      <c r="A12432" t="s">
        <v>343</v>
      </c>
      <c r="B12432">
        <v>1.2508E-8</v>
      </c>
      <c r="C12432" t="s">
        <v>359</v>
      </c>
      <c r="D12432" t="s">
        <v>15</v>
      </c>
      <c r="F12432" t="s">
        <v>36</v>
      </c>
      <c r="G12432">
        <v>2</v>
      </c>
      <c r="H12432">
        <v>-18.196897397350821</v>
      </c>
      <c r="I12432">
        <v>9.798894162072011E-2</v>
      </c>
      <c r="J12432" t="s">
        <v>340</v>
      </c>
      <c r="L12432" t="s">
        <v>343</v>
      </c>
    </row>
    <row r="12433" spans="1:12" x14ac:dyDescent="0.2">
      <c r="A12433" t="s">
        <v>344</v>
      </c>
      <c r="B12433">
        <v>1.2508E-8</v>
      </c>
      <c r="C12433" t="s">
        <v>359</v>
      </c>
      <c r="D12433" t="s">
        <v>15</v>
      </c>
      <c r="F12433" t="s">
        <v>36</v>
      </c>
      <c r="G12433">
        <v>2</v>
      </c>
      <c r="H12433">
        <v>-18.196897397350821</v>
      </c>
      <c r="I12433">
        <v>9.798894162072011E-2</v>
      </c>
      <c r="J12433" t="s">
        <v>340</v>
      </c>
      <c r="L12433" t="s">
        <v>344</v>
      </c>
    </row>
    <row r="12434" spans="1:12" x14ac:dyDescent="0.2">
      <c r="A12434" t="s">
        <v>345</v>
      </c>
      <c r="B12434">
        <v>2.4797999999999997E-7</v>
      </c>
      <c r="C12434" t="s">
        <v>359</v>
      </c>
      <c r="D12434" t="s">
        <v>15</v>
      </c>
      <c r="F12434" t="s">
        <v>36</v>
      </c>
      <c r="G12434">
        <v>2</v>
      </c>
      <c r="H12434">
        <v>-15.20991773919472</v>
      </c>
      <c r="I12434">
        <v>9.798894162072011E-2</v>
      </c>
      <c r="J12434" t="s">
        <v>340</v>
      </c>
      <c r="L12434" t="s">
        <v>345</v>
      </c>
    </row>
    <row r="12435" spans="1:12" x14ac:dyDescent="0.2">
      <c r="A12435" t="s">
        <v>346</v>
      </c>
      <c r="B12435">
        <v>1.3133E-7</v>
      </c>
      <c r="C12435" t="s">
        <v>359</v>
      </c>
      <c r="D12435" t="s">
        <v>15</v>
      </c>
      <c r="F12435" t="s">
        <v>36</v>
      </c>
      <c r="G12435">
        <v>2</v>
      </c>
      <c r="H12435">
        <v>-15.845552597349339</v>
      </c>
      <c r="I12435">
        <v>9.798894162072011E-2</v>
      </c>
      <c r="J12435" t="s">
        <v>340</v>
      </c>
      <c r="L12435" t="s">
        <v>346</v>
      </c>
    </row>
    <row r="12436" spans="1:12" x14ac:dyDescent="0.2">
      <c r="A12436" t="s">
        <v>347</v>
      </c>
      <c r="B12436">
        <v>4.6489E-8</v>
      </c>
      <c r="C12436" t="s">
        <v>49</v>
      </c>
      <c r="D12436" t="s">
        <v>15</v>
      </c>
      <c r="F12436" t="s">
        <v>36</v>
      </c>
      <c r="G12436">
        <v>2</v>
      </c>
      <c r="H12436">
        <v>-16.884050111477411</v>
      </c>
      <c r="I12436">
        <v>9.798894162072011E-2</v>
      </c>
      <c r="J12436" t="s">
        <v>340</v>
      </c>
      <c r="L12436" t="s">
        <v>347</v>
      </c>
    </row>
    <row r="12437" spans="1:12" x14ac:dyDescent="0.2">
      <c r="A12437" t="s">
        <v>348</v>
      </c>
      <c r="B12437">
        <v>3.3766000000000001E-9</v>
      </c>
      <c r="C12437" t="s">
        <v>49</v>
      </c>
      <c r="D12437" t="s">
        <v>15</v>
      </c>
      <c r="F12437" t="s">
        <v>36</v>
      </c>
      <c r="G12437">
        <v>2</v>
      </c>
      <c r="H12437">
        <v>-19.506396550885459</v>
      </c>
      <c r="I12437">
        <v>9.798894162072011E-2</v>
      </c>
      <c r="J12437" t="s">
        <v>340</v>
      </c>
      <c r="L12437" t="s">
        <v>348</v>
      </c>
    </row>
    <row r="12438" spans="1:12" x14ac:dyDescent="0.2">
      <c r="A12438" t="s">
        <v>349</v>
      </c>
      <c r="B12438">
        <v>1.2213E-8</v>
      </c>
      <c r="C12438" t="s">
        <v>359</v>
      </c>
      <c r="D12438" t="s">
        <v>15</v>
      </c>
      <c r="F12438" t="s">
        <v>36</v>
      </c>
      <c r="G12438">
        <v>2</v>
      </c>
      <c r="H12438">
        <v>-18.220764878757461</v>
      </c>
      <c r="I12438">
        <v>9.798894162072011E-2</v>
      </c>
      <c r="J12438" t="s">
        <v>340</v>
      </c>
      <c r="L12438" t="s">
        <v>349</v>
      </c>
    </row>
    <row r="12439" spans="1:12" x14ac:dyDescent="0.2">
      <c r="A12439" t="s">
        <v>350</v>
      </c>
      <c r="B12439">
        <v>2.0354999999999999E-7</v>
      </c>
      <c r="C12439" t="s">
        <v>359</v>
      </c>
      <c r="D12439" t="s">
        <v>15</v>
      </c>
      <c r="F12439" t="s">
        <v>36</v>
      </c>
      <c r="G12439">
        <v>2</v>
      </c>
      <c r="H12439">
        <v>-15.40735416199742</v>
      </c>
      <c r="I12439">
        <v>9.798894162072011E-2</v>
      </c>
      <c r="J12439" t="s">
        <v>340</v>
      </c>
      <c r="L12439" t="s">
        <v>350</v>
      </c>
    </row>
    <row r="12440" spans="1:12" x14ac:dyDescent="0.2">
      <c r="A12440" t="s">
        <v>351</v>
      </c>
      <c r="B12440">
        <v>6.4681999999999996E-9</v>
      </c>
      <c r="C12440" t="s">
        <v>359</v>
      </c>
      <c r="D12440" t="s">
        <v>15</v>
      </c>
      <c r="F12440" t="s">
        <v>36</v>
      </c>
      <c r="G12440">
        <v>2</v>
      </c>
      <c r="H12440">
        <v>-18.856367974250119</v>
      </c>
      <c r="I12440">
        <v>9.798894162072011E-2</v>
      </c>
      <c r="J12440" t="s">
        <v>340</v>
      </c>
      <c r="L12440" t="s">
        <v>351</v>
      </c>
    </row>
    <row r="12441" spans="1:12" x14ac:dyDescent="0.2">
      <c r="A12441" t="s">
        <v>352</v>
      </c>
      <c r="B12441">
        <v>1.078E-7</v>
      </c>
      <c r="C12441" t="s">
        <v>359</v>
      </c>
      <c r="D12441" t="s">
        <v>15</v>
      </c>
      <c r="F12441" t="s">
        <v>36</v>
      </c>
      <c r="G12441">
        <v>2</v>
      </c>
      <c r="H12441">
        <v>-16.042988178471511</v>
      </c>
      <c r="I12441">
        <v>9.798894162072011E-2</v>
      </c>
      <c r="J12441" t="s">
        <v>340</v>
      </c>
      <c r="L12441" t="s">
        <v>352</v>
      </c>
    </row>
    <row r="12442" spans="1:12" x14ac:dyDescent="0.2">
      <c r="A12442" t="s">
        <v>442</v>
      </c>
      <c r="B12442">
        <v>2.0720999999999999E-3</v>
      </c>
      <c r="C12442" t="s">
        <v>42</v>
      </c>
      <c r="D12442" t="s">
        <v>16</v>
      </c>
      <c r="F12442" t="s">
        <v>36</v>
      </c>
      <c r="G12442">
        <v>2</v>
      </c>
      <c r="H12442">
        <v>-6.1791926932012373</v>
      </c>
      <c r="I12442">
        <v>4.3409845976280087E-2</v>
      </c>
      <c r="J12442" t="s">
        <v>353</v>
      </c>
      <c r="L12442" t="s">
        <v>443</v>
      </c>
    </row>
    <row r="12443" spans="1:12" x14ac:dyDescent="0.2">
      <c r="A12443" t="s">
        <v>354</v>
      </c>
      <c r="B12443">
        <v>-1.8648999999999999E-6</v>
      </c>
      <c r="C12443" t="s">
        <v>49</v>
      </c>
      <c r="D12443" t="s">
        <v>250</v>
      </c>
      <c r="F12443" t="s">
        <v>36</v>
      </c>
      <c r="G12443">
        <v>2</v>
      </c>
      <c r="H12443">
        <v>-13.19230312560901</v>
      </c>
      <c r="I12443">
        <v>4.3409845976280087E-2</v>
      </c>
      <c r="J12443" t="s">
        <v>353</v>
      </c>
      <c r="K12443" t="b">
        <v>1</v>
      </c>
      <c r="L12443" t="s">
        <v>355</v>
      </c>
    </row>
    <row r="12445" spans="1:12" s="2" customFormat="1" x14ac:dyDescent="0.2">
      <c r="A12445" s="2" t="s">
        <v>2</v>
      </c>
      <c r="B12445" s="2" t="s">
        <v>1459</v>
      </c>
    </row>
    <row r="12446" spans="1:12" x14ac:dyDescent="0.2">
      <c r="A12446" t="s">
        <v>4</v>
      </c>
      <c r="B12446" t="s">
        <v>404</v>
      </c>
    </row>
    <row r="12447" spans="1:12" x14ac:dyDescent="0.2">
      <c r="A12447" t="s">
        <v>6</v>
      </c>
      <c r="B12447" t="s">
        <v>1830</v>
      </c>
    </row>
    <row r="12448" spans="1:12" x14ac:dyDescent="0.2">
      <c r="A12448" t="s">
        <v>8</v>
      </c>
      <c r="B12448">
        <v>1</v>
      </c>
    </row>
    <row r="12449" spans="1:19" x14ac:dyDescent="0.2">
      <c r="A12449" t="s">
        <v>9</v>
      </c>
      <c r="B12449" t="s">
        <v>73</v>
      </c>
    </row>
    <row r="12450" spans="1:19" x14ac:dyDescent="0.2">
      <c r="A12450" t="s">
        <v>11</v>
      </c>
      <c r="B12450" t="s">
        <v>12</v>
      </c>
    </row>
    <row r="12451" spans="1:19" x14ac:dyDescent="0.2">
      <c r="A12451" t="s">
        <v>13</v>
      </c>
      <c r="B12451" t="s">
        <v>14</v>
      </c>
    </row>
    <row r="12452" spans="1:19" x14ac:dyDescent="0.2">
      <c r="A12452" t="s">
        <v>15</v>
      </c>
      <c r="B12452" t="s">
        <v>53</v>
      </c>
    </row>
    <row r="12453" spans="1:19" x14ac:dyDescent="0.2">
      <c r="A12453" t="s">
        <v>17</v>
      </c>
    </row>
    <row r="12454" spans="1:19" s="2" customFormat="1" x14ac:dyDescent="0.2">
      <c r="A12454" s="2" t="s">
        <v>18</v>
      </c>
      <c r="B12454" s="2" t="s">
        <v>19</v>
      </c>
      <c r="C12454" s="2" t="s">
        <v>6</v>
      </c>
      <c r="D12454" s="2" t="s">
        <v>15</v>
      </c>
      <c r="E12454" s="2" t="s">
        <v>20</v>
      </c>
      <c r="F12454" s="2" t="s">
        <v>13</v>
      </c>
      <c r="G12454" s="2" t="s">
        <v>21</v>
      </c>
      <c r="H12454" s="2" t="s">
        <v>9</v>
      </c>
      <c r="I12454" s="2" t="s">
        <v>4</v>
      </c>
      <c r="J12454" s="2" t="s">
        <v>1925</v>
      </c>
      <c r="K12454" s="2" t="s">
        <v>1998</v>
      </c>
      <c r="L12454" s="2" t="s">
        <v>2002</v>
      </c>
      <c r="M12454" s="2" t="s">
        <v>2001</v>
      </c>
      <c r="O12454" s="2" t="s">
        <v>2000</v>
      </c>
      <c r="P12454" s="2" t="s">
        <v>2004</v>
      </c>
      <c r="Q12454" s="2" t="s">
        <v>1502</v>
      </c>
      <c r="R12454" s="2" t="s">
        <v>2005</v>
      </c>
      <c r="S12454" s="2" t="s">
        <v>2006</v>
      </c>
    </row>
    <row r="12455" spans="1:19" x14ac:dyDescent="0.2">
      <c r="A12455" t="s">
        <v>335</v>
      </c>
      <c r="B12455">
        <v>3.8502999999999998</v>
      </c>
      <c r="D12455" t="s">
        <v>30</v>
      </c>
      <c r="E12455" t="s">
        <v>336</v>
      </c>
      <c r="F12455" t="s">
        <v>27</v>
      </c>
      <c r="G12455">
        <v>0</v>
      </c>
      <c r="I12455" t="s">
        <v>337</v>
      </c>
    </row>
    <row r="12456" spans="1:19" x14ac:dyDescent="0.2">
      <c r="A12456" t="s">
        <v>29</v>
      </c>
      <c r="B12456">
        <v>0.25026999999999999</v>
      </c>
      <c r="D12456" t="s">
        <v>30</v>
      </c>
      <c r="E12456" t="s">
        <v>31</v>
      </c>
      <c r="F12456" t="s">
        <v>27</v>
      </c>
      <c r="G12456">
        <v>0</v>
      </c>
      <c r="I12456" t="s">
        <v>338</v>
      </c>
    </row>
    <row r="12457" spans="1:19" x14ac:dyDescent="0.2">
      <c r="A12457" t="s">
        <v>1459</v>
      </c>
      <c r="B12457">
        <v>1</v>
      </c>
      <c r="C12457" t="str">
        <f>B12447</f>
        <v>RO</v>
      </c>
      <c r="D12457" t="s">
        <v>53</v>
      </c>
      <c r="E12457" t="s">
        <v>339</v>
      </c>
      <c r="F12457" t="s">
        <v>33</v>
      </c>
      <c r="G12457">
        <v>0</v>
      </c>
      <c r="H12457" t="s">
        <v>73</v>
      </c>
      <c r="J12457">
        <f>VLOOKUP(C12457,'extension - production vol'!$B$6:$D$235,3,0)</f>
        <v>2227.0500000000002</v>
      </c>
    </row>
    <row r="12458" spans="1:19" x14ac:dyDescent="0.2">
      <c r="A12458" t="s">
        <v>1439</v>
      </c>
      <c r="B12458">
        <v>6.4265290829504533E-9</v>
      </c>
      <c r="C12458" t="s">
        <v>49</v>
      </c>
      <c r="D12458" t="s">
        <v>15</v>
      </c>
      <c r="F12458" t="s">
        <v>36</v>
      </c>
      <c r="G12458">
        <v>0</v>
      </c>
      <c r="H12458" t="s">
        <v>1439</v>
      </c>
      <c r="I12458" t="s">
        <v>340</v>
      </c>
    </row>
    <row r="12459" spans="1:19" x14ac:dyDescent="0.2">
      <c r="A12459" t="s">
        <v>1440</v>
      </c>
      <c r="B12459">
        <v>7.9051994914169298E-8</v>
      </c>
      <c r="C12459" t="s">
        <v>49</v>
      </c>
      <c r="D12459" t="s">
        <v>15</v>
      </c>
      <c r="F12459" t="s">
        <v>36</v>
      </c>
      <c r="G12459">
        <v>0</v>
      </c>
      <c r="H12459" t="s">
        <v>1440</v>
      </c>
      <c r="I12459" t="s">
        <v>340</v>
      </c>
    </row>
    <row r="12460" spans="1:19" x14ac:dyDescent="0.2">
      <c r="A12460" t="s">
        <v>1441</v>
      </c>
      <c r="B12460">
        <v>4.3905136743696912E-9</v>
      </c>
      <c r="C12460" t="s">
        <v>35</v>
      </c>
      <c r="D12460" t="s">
        <v>15</v>
      </c>
      <c r="F12460" t="s">
        <v>36</v>
      </c>
      <c r="G12460">
        <v>0</v>
      </c>
      <c r="H12460" t="s">
        <v>1441</v>
      </c>
      <c r="I12460" t="s">
        <v>340</v>
      </c>
    </row>
    <row r="12461" spans="1:19" x14ac:dyDescent="0.2">
      <c r="A12461" t="s">
        <v>1442</v>
      </c>
      <c r="B12461">
        <v>1.0521308675626849E-7</v>
      </c>
      <c r="C12461" t="s">
        <v>35</v>
      </c>
      <c r="D12461" t="s">
        <v>15</v>
      </c>
      <c r="F12461" t="s">
        <v>36</v>
      </c>
      <c r="G12461">
        <v>0</v>
      </c>
      <c r="H12461" t="s">
        <v>1442</v>
      </c>
      <c r="I12461" t="s">
        <v>340</v>
      </c>
    </row>
    <row r="12462" spans="1:19" x14ac:dyDescent="0.2">
      <c r="A12462" t="s">
        <v>341</v>
      </c>
      <c r="B12462">
        <v>2.1036182300075951E-7</v>
      </c>
      <c r="C12462" t="s">
        <v>35</v>
      </c>
      <c r="D12462" t="s">
        <v>15</v>
      </c>
      <c r="F12462" t="s">
        <v>36</v>
      </c>
      <c r="G12462">
        <v>0</v>
      </c>
      <c r="H12462" t="s">
        <v>341</v>
      </c>
      <c r="I12462" t="s">
        <v>340</v>
      </c>
    </row>
    <row r="12463" spans="1:19" x14ac:dyDescent="0.2">
      <c r="A12463" t="s">
        <v>342</v>
      </c>
      <c r="B12463">
        <v>2.1036182300075951E-7</v>
      </c>
      <c r="C12463" t="s">
        <v>35</v>
      </c>
      <c r="D12463" t="s">
        <v>15</v>
      </c>
      <c r="F12463" t="s">
        <v>36</v>
      </c>
      <c r="G12463">
        <v>0</v>
      </c>
      <c r="H12463" t="s">
        <v>342</v>
      </c>
      <c r="I12463" t="s">
        <v>340</v>
      </c>
    </row>
    <row r="12464" spans="1:19" x14ac:dyDescent="0.2">
      <c r="A12464" t="s">
        <v>343</v>
      </c>
      <c r="B12464">
        <v>1.161457169463653E-7</v>
      </c>
      <c r="C12464" t="s">
        <v>35</v>
      </c>
      <c r="D12464" t="s">
        <v>15</v>
      </c>
      <c r="F12464" t="s">
        <v>36</v>
      </c>
      <c r="G12464">
        <v>0</v>
      </c>
      <c r="H12464" t="s">
        <v>343</v>
      </c>
      <c r="I12464" t="s">
        <v>340</v>
      </c>
    </row>
    <row r="12465" spans="1:9" x14ac:dyDescent="0.2">
      <c r="A12465" t="s">
        <v>344</v>
      </c>
      <c r="B12465">
        <v>1.161457169463653E-7</v>
      </c>
      <c r="C12465" t="s">
        <v>35</v>
      </c>
      <c r="D12465" t="s">
        <v>15</v>
      </c>
      <c r="F12465" t="s">
        <v>36</v>
      </c>
      <c r="G12465">
        <v>0</v>
      </c>
      <c r="H12465" t="s">
        <v>344</v>
      </c>
      <c r="I12465" t="s">
        <v>340</v>
      </c>
    </row>
    <row r="12466" spans="1:9" x14ac:dyDescent="0.2">
      <c r="A12466" t="s">
        <v>345</v>
      </c>
      <c r="B12466">
        <v>2.1895696433061281E-6</v>
      </c>
      <c r="C12466" t="s">
        <v>35</v>
      </c>
      <c r="D12466" t="s">
        <v>15</v>
      </c>
      <c r="F12466" t="s">
        <v>36</v>
      </c>
      <c r="G12466">
        <v>0</v>
      </c>
      <c r="H12466" t="s">
        <v>345</v>
      </c>
      <c r="I12466" t="s">
        <v>340</v>
      </c>
    </row>
    <row r="12467" spans="1:9" x14ac:dyDescent="0.2">
      <c r="A12467" t="s">
        <v>346</v>
      </c>
      <c r="B12467">
        <v>1.2113722961667671E-6</v>
      </c>
      <c r="C12467" t="s">
        <v>35</v>
      </c>
      <c r="D12467" t="s">
        <v>15</v>
      </c>
      <c r="F12467" t="s">
        <v>36</v>
      </c>
      <c r="G12467">
        <v>0</v>
      </c>
      <c r="H12467" t="s">
        <v>346</v>
      </c>
      <c r="I12467" t="s">
        <v>340</v>
      </c>
    </row>
    <row r="12468" spans="1:9" x14ac:dyDescent="0.2">
      <c r="A12468" t="s">
        <v>347</v>
      </c>
      <c r="B12468">
        <v>1.5412295411323661E-7</v>
      </c>
      <c r="C12468" t="s">
        <v>49</v>
      </c>
      <c r="D12468" t="s">
        <v>15</v>
      </c>
      <c r="F12468" t="s">
        <v>36</v>
      </c>
      <c r="G12468">
        <v>0</v>
      </c>
      <c r="H12468" t="s">
        <v>347</v>
      </c>
      <c r="I12468" t="s">
        <v>340</v>
      </c>
    </row>
    <row r="12469" spans="1:9" x14ac:dyDescent="0.2">
      <c r="A12469" t="s">
        <v>348</v>
      </c>
      <c r="B12469">
        <v>3.281510868019834E-9</v>
      </c>
      <c r="C12469" t="s">
        <v>49</v>
      </c>
      <c r="D12469" t="s">
        <v>15</v>
      </c>
      <c r="F12469" t="s">
        <v>36</v>
      </c>
      <c r="G12469">
        <v>0</v>
      </c>
      <c r="H12469" t="s">
        <v>348</v>
      </c>
      <c r="I12469" t="s">
        <v>340</v>
      </c>
    </row>
    <row r="12470" spans="1:9" x14ac:dyDescent="0.2">
      <c r="A12470" t="s">
        <v>349</v>
      </c>
      <c r="B12470">
        <v>9.554485716244923E-8</v>
      </c>
      <c r="C12470" t="s">
        <v>35</v>
      </c>
      <c r="D12470" t="s">
        <v>15</v>
      </c>
      <c r="F12470" t="s">
        <v>36</v>
      </c>
      <c r="G12470">
        <v>0</v>
      </c>
      <c r="H12470" t="s">
        <v>349</v>
      </c>
      <c r="I12470" t="s">
        <v>340</v>
      </c>
    </row>
    <row r="12471" spans="1:9" x14ac:dyDescent="0.2">
      <c r="A12471" t="s">
        <v>350</v>
      </c>
      <c r="B12471">
        <v>2.2976263270017552E-6</v>
      </c>
      <c r="C12471" t="s">
        <v>35</v>
      </c>
      <c r="D12471" t="s">
        <v>15</v>
      </c>
      <c r="F12471" t="s">
        <v>36</v>
      </c>
      <c r="G12471">
        <v>0</v>
      </c>
      <c r="H12471" t="s">
        <v>350</v>
      </c>
      <c r="I12471" t="s">
        <v>340</v>
      </c>
    </row>
    <row r="12472" spans="1:9" x14ac:dyDescent="0.2">
      <c r="A12472" t="s">
        <v>351</v>
      </c>
      <c r="B12472">
        <v>5.3061518888431617E-8</v>
      </c>
      <c r="C12472" t="s">
        <v>35</v>
      </c>
      <c r="D12472" t="s">
        <v>15</v>
      </c>
      <c r="F12472" t="s">
        <v>36</v>
      </c>
      <c r="G12472">
        <v>0</v>
      </c>
      <c r="H12472" t="s">
        <v>351</v>
      </c>
      <c r="I12472" t="s">
        <v>340</v>
      </c>
    </row>
    <row r="12473" spans="1:9" x14ac:dyDescent="0.2">
      <c r="A12473" t="s">
        <v>352</v>
      </c>
      <c r="B12473">
        <v>1.2739314288326559E-6</v>
      </c>
      <c r="C12473" t="s">
        <v>35</v>
      </c>
      <c r="D12473" t="s">
        <v>15</v>
      </c>
      <c r="F12473" t="s">
        <v>36</v>
      </c>
      <c r="G12473">
        <v>0</v>
      </c>
      <c r="H12473" t="s">
        <v>352</v>
      </c>
      <c r="I12473" t="s">
        <v>340</v>
      </c>
    </row>
    <row r="12474" spans="1:9" x14ac:dyDescent="0.2">
      <c r="A12474" t="s">
        <v>442</v>
      </c>
      <c r="B12474">
        <v>3.7025999999999999E-3</v>
      </c>
      <c r="C12474" t="s">
        <v>42</v>
      </c>
      <c r="D12474" t="s">
        <v>16</v>
      </c>
      <c r="F12474" t="s">
        <v>36</v>
      </c>
      <c r="G12474">
        <v>0</v>
      </c>
      <c r="H12474" t="s">
        <v>443</v>
      </c>
      <c r="I12474" t="s">
        <v>353</v>
      </c>
    </row>
    <row r="12475" spans="1:9" x14ac:dyDescent="0.2">
      <c r="A12475" t="s">
        <v>354</v>
      </c>
      <c r="B12475">
        <v>-3.3322999999999998E-6</v>
      </c>
      <c r="C12475" t="s">
        <v>49</v>
      </c>
      <c r="D12475" t="s">
        <v>250</v>
      </c>
      <c r="F12475" t="s">
        <v>36</v>
      </c>
      <c r="G12475">
        <v>0</v>
      </c>
      <c r="H12475" t="s">
        <v>355</v>
      </c>
      <c r="I12475" t="s">
        <v>353</v>
      </c>
    </row>
    <row r="12477" spans="1:9" s="2" customFormat="1" x14ac:dyDescent="0.2">
      <c r="A12477" s="2" t="s">
        <v>2</v>
      </c>
      <c r="B12477" s="2" t="s">
        <v>1460</v>
      </c>
    </row>
    <row r="12478" spans="1:9" x14ac:dyDescent="0.2">
      <c r="A12478" t="s">
        <v>4</v>
      </c>
      <c r="B12478" t="s">
        <v>404</v>
      </c>
    </row>
    <row r="12479" spans="1:9" x14ac:dyDescent="0.2">
      <c r="A12479" t="s">
        <v>6</v>
      </c>
      <c r="B12479" t="s">
        <v>1918</v>
      </c>
    </row>
    <row r="12480" spans="1:9" x14ac:dyDescent="0.2">
      <c r="A12480" t="s">
        <v>8</v>
      </c>
      <c r="B12480">
        <v>1</v>
      </c>
    </row>
    <row r="12481" spans="1:19" x14ac:dyDescent="0.2">
      <c r="A12481" t="s">
        <v>9</v>
      </c>
      <c r="B12481" t="s">
        <v>73</v>
      </c>
    </row>
    <row r="12482" spans="1:19" x14ac:dyDescent="0.2">
      <c r="A12482" t="s">
        <v>11</v>
      </c>
      <c r="B12482" t="s">
        <v>12</v>
      </c>
    </row>
    <row r="12483" spans="1:19" x14ac:dyDescent="0.2">
      <c r="A12483" t="s">
        <v>13</v>
      </c>
      <c r="B12483" t="s">
        <v>14</v>
      </c>
    </row>
    <row r="12484" spans="1:19" x14ac:dyDescent="0.2">
      <c r="A12484" t="s">
        <v>15</v>
      </c>
      <c r="B12484" t="s">
        <v>53</v>
      </c>
    </row>
    <row r="12485" spans="1:19" x14ac:dyDescent="0.2">
      <c r="A12485" t="s">
        <v>17</v>
      </c>
    </row>
    <row r="12486" spans="1:19" s="2" customFormat="1" x14ac:dyDescent="0.2">
      <c r="A12486" s="2" t="s">
        <v>18</v>
      </c>
      <c r="B12486" s="2" t="s">
        <v>19</v>
      </c>
      <c r="C12486" s="2" t="s">
        <v>6</v>
      </c>
      <c r="D12486" s="2" t="s">
        <v>15</v>
      </c>
      <c r="E12486" s="2" t="s">
        <v>20</v>
      </c>
      <c r="F12486" s="2" t="s">
        <v>13</v>
      </c>
      <c r="G12486" s="2" t="s">
        <v>21</v>
      </c>
      <c r="H12486" s="2" t="s">
        <v>9</v>
      </c>
      <c r="I12486" s="2" t="s">
        <v>4</v>
      </c>
      <c r="J12486" s="2" t="s">
        <v>1925</v>
      </c>
      <c r="K12486" s="2" t="s">
        <v>1998</v>
      </c>
      <c r="L12486" s="2" t="s">
        <v>2002</v>
      </c>
      <c r="M12486" s="2" t="s">
        <v>2001</v>
      </c>
      <c r="O12486" s="2" t="s">
        <v>2000</v>
      </c>
      <c r="P12486" s="2" t="s">
        <v>2004</v>
      </c>
      <c r="Q12486" s="2" t="s">
        <v>1502</v>
      </c>
      <c r="R12486" s="2" t="s">
        <v>2005</v>
      </c>
      <c r="S12486" s="2" t="s">
        <v>2006</v>
      </c>
    </row>
    <row r="12487" spans="1:19" x14ac:dyDescent="0.2">
      <c r="A12487" t="s">
        <v>335</v>
      </c>
      <c r="B12487">
        <v>3.8502999999999998</v>
      </c>
      <c r="D12487" t="s">
        <v>30</v>
      </c>
      <c r="E12487" t="s">
        <v>336</v>
      </c>
      <c r="F12487" t="s">
        <v>27</v>
      </c>
      <c r="G12487">
        <v>0</v>
      </c>
      <c r="I12487" t="s">
        <v>337</v>
      </c>
    </row>
    <row r="12488" spans="1:19" x14ac:dyDescent="0.2">
      <c r="A12488" t="s">
        <v>29</v>
      </c>
      <c r="B12488">
        <v>0.25026999999999999</v>
      </c>
      <c r="D12488" t="s">
        <v>30</v>
      </c>
      <c r="E12488" t="s">
        <v>31</v>
      </c>
      <c r="F12488" t="s">
        <v>27</v>
      </c>
      <c r="G12488">
        <v>0</v>
      </c>
      <c r="I12488" t="s">
        <v>338</v>
      </c>
    </row>
    <row r="12489" spans="1:19" x14ac:dyDescent="0.2">
      <c r="A12489" t="s">
        <v>1460</v>
      </c>
      <c r="B12489">
        <v>1</v>
      </c>
      <c r="C12489" t="str">
        <f>B12479</f>
        <v>VN</v>
      </c>
      <c r="D12489" t="s">
        <v>53</v>
      </c>
      <c r="E12489" t="s">
        <v>339</v>
      </c>
      <c r="F12489" t="s">
        <v>33</v>
      </c>
      <c r="G12489">
        <v>0</v>
      </c>
      <c r="H12489" t="s">
        <v>73</v>
      </c>
      <c r="J12489">
        <f>VLOOKUP(C12489,'extension - production vol'!$B$6:$D$235,3,0)</f>
        <v>4.4279999999999999</v>
      </c>
    </row>
    <row r="12490" spans="1:19" x14ac:dyDescent="0.2">
      <c r="A12490" t="s">
        <v>1434</v>
      </c>
      <c r="B12490">
        <v>3.3521534714391271E-8</v>
      </c>
      <c r="C12490" t="s">
        <v>49</v>
      </c>
      <c r="D12490" t="s">
        <v>15</v>
      </c>
      <c r="F12490" t="s">
        <v>36</v>
      </c>
      <c r="G12490">
        <v>0</v>
      </c>
      <c r="H12490" t="s">
        <v>1434</v>
      </c>
      <c r="I12490" t="s">
        <v>340</v>
      </c>
    </row>
    <row r="12491" spans="1:19" x14ac:dyDescent="0.2">
      <c r="A12491" t="s">
        <v>1435</v>
      </c>
      <c r="B12491">
        <v>1.7708617649119798E-8</v>
      </c>
      <c r="C12491" t="s">
        <v>49</v>
      </c>
      <c r="D12491" t="s">
        <v>15</v>
      </c>
      <c r="F12491" t="s">
        <v>36</v>
      </c>
      <c r="G12491">
        <v>0</v>
      </c>
      <c r="H12491" t="s">
        <v>1435</v>
      </c>
      <c r="I12491" t="s">
        <v>340</v>
      </c>
    </row>
    <row r="12492" spans="1:19" x14ac:dyDescent="0.2">
      <c r="A12492" t="s">
        <v>1452</v>
      </c>
      <c r="B12492">
        <v>3.0570455872195341E-10</v>
      </c>
      <c r="C12492" t="s">
        <v>35</v>
      </c>
      <c r="D12492" t="s">
        <v>15</v>
      </c>
      <c r="F12492" t="s">
        <v>36</v>
      </c>
      <c r="G12492">
        <v>0</v>
      </c>
      <c r="H12492" t="s">
        <v>1452</v>
      </c>
      <c r="I12492" t="s">
        <v>340</v>
      </c>
    </row>
    <row r="12493" spans="1:19" x14ac:dyDescent="0.2">
      <c r="A12493" t="s">
        <v>1453</v>
      </c>
      <c r="B12493">
        <v>3.7018911407736551E-10</v>
      </c>
      <c r="C12493" t="s">
        <v>35</v>
      </c>
      <c r="D12493" t="s">
        <v>15</v>
      </c>
      <c r="F12493" t="s">
        <v>36</v>
      </c>
      <c r="G12493">
        <v>0</v>
      </c>
      <c r="H12493" t="s">
        <v>1453</v>
      </c>
      <c r="I12493" t="s">
        <v>340</v>
      </c>
    </row>
    <row r="12494" spans="1:19" x14ac:dyDescent="0.2">
      <c r="A12494" t="s">
        <v>1454</v>
      </c>
      <c r="B12494">
        <v>4.824400067330827E-11</v>
      </c>
      <c r="C12494" t="s">
        <v>35</v>
      </c>
      <c r="D12494" t="s">
        <v>15</v>
      </c>
      <c r="F12494" t="s">
        <v>36</v>
      </c>
      <c r="G12494">
        <v>0</v>
      </c>
      <c r="H12494" t="s">
        <v>1454</v>
      </c>
      <c r="I12494" t="s">
        <v>340</v>
      </c>
    </row>
    <row r="12495" spans="1:19" x14ac:dyDescent="0.2">
      <c r="A12495" t="s">
        <v>1455</v>
      </c>
      <c r="B12495">
        <v>9.7920991465625702E-9</v>
      </c>
      <c r="C12495" t="s">
        <v>35</v>
      </c>
      <c r="D12495" t="s">
        <v>15</v>
      </c>
      <c r="F12495" t="s">
        <v>36</v>
      </c>
      <c r="G12495">
        <v>0</v>
      </c>
      <c r="H12495" t="s">
        <v>1455</v>
      </c>
      <c r="I12495" t="s">
        <v>340</v>
      </c>
    </row>
    <row r="12496" spans="1:19" x14ac:dyDescent="0.2">
      <c r="A12496" t="s">
        <v>1456</v>
      </c>
      <c r="B12496">
        <v>5.1826475970831156E-9</v>
      </c>
      <c r="C12496" t="s">
        <v>35</v>
      </c>
      <c r="D12496" t="s">
        <v>15</v>
      </c>
      <c r="F12496" t="s">
        <v>36</v>
      </c>
      <c r="G12496">
        <v>0</v>
      </c>
      <c r="H12496" t="s">
        <v>1456</v>
      </c>
      <c r="I12496" t="s">
        <v>340</v>
      </c>
    </row>
    <row r="12497" spans="1:9" x14ac:dyDescent="0.2">
      <c r="A12497" t="s">
        <v>1461</v>
      </c>
      <c r="B12497">
        <v>5.3404337904433668E-9</v>
      </c>
      <c r="C12497" t="s">
        <v>49</v>
      </c>
      <c r="D12497" t="s">
        <v>15</v>
      </c>
      <c r="F12497" t="s">
        <v>36</v>
      </c>
      <c r="G12497">
        <v>0</v>
      </c>
      <c r="H12497" t="s">
        <v>1461</v>
      </c>
      <c r="I12497" t="s">
        <v>340</v>
      </c>
    </row>
    <row r="12498" spans="1:9" x14ac:dyDescent="0.2">
      <c r="A12498" t="s">
        <v>1457</v>
      </c>
      <c r="B12498">
        <v>6.2434324500307844E-8</v>
      </c>
      <c r="C12498" t="s">
        <v>49</v>
      </c>
      <c r="D12498" t="s">
        <v>15</v>
      </c>
      <c r="F12498" t="s">
        <v>36</v>
      </c>
      <c r="G12498">
        <v>0</v>
      </c>
      <c r="H12498" t="s">
        <v>1457</v>
      </c>
      <c r="I12498" t="s">
        <v>340</v>
      </c>
    </row>
    <row r="12499" spans="1:9" x14ac:dyDescent="0.2">
      <c r="A12499" t="s">
        <v>1462</v>
      </c>
      <c r="B12499">
        <v>1.9816111689228142E-9</v>
      </c>
      <c r="C12499" t="s">
        <v>49</v>
      </c>
      <c r="D12499" t="s">
        <v>15</v>
      </c>
      <c r="F12499" t="s">
        <v>36</v>
      </c>
      <c r="G12499">
        <v>0</v>
      </c>
      <c r="H12499" t="s">
        <v>1462</v>
      </c>
      <c r="I12499" t="s">
        <v>340</v>
      </c>
    </row>
    <row r="12500" spans="1:9" x14ac:dyDescent="0.2">
      <c r="A12500" t="s">
        <v>1458</v>
      </c>
      <c r="B12500">
        <v>3.3001000093019847E-8</v>
      </c>
      <c r="C12500" t="s">
        <v>49</v>
      </c>
      <c r="D12500" t="s">
        <v>15</v>
      </c>
      <c r="F12500" t="s">
        <v>36</v>
      </c>
      <c r="G12500">
        <v>0</v>
      </c>
      <c r="H12500" t="s">
        <v>1458</v>
      </c>
      <c r="I12500" t="s">
        <v>340</v>
      </c>
    </row>
    <row r="12501" spans="1:9" x14ac:dyDescent="0.2">
      <c r="A12501" t="s">
        <v>442</v>
      </c>
      <c r="B12501">
        <v>3.7025999999999999E-3</v>
      </c>
      <c r="C12501" t="s">
        <v>42</v>
      </c>
      <c r="D12501" t="s">
        <v>16</v>
      </c>
      <c r="F12501" t="s">
        <v>36</v>
      </c>
      <c r="G12501">
        <v>0</v>
      </c>
      <c r="H12501" t="s">
        <v>443</v>
      </c>
      <c r="I12501" t="s">
        <v>353</v>
      </c>
    </row>
    <row r="12502" spans="1:9" x14ac:dyDescent="0.2">
      <c r="A12502" t="s">
        <v>354</v>
      </c>
      <c r="B12502">
        <v>-3.3322999999999998E-6</v>
      </c>
      <c r="C12502" t="s">
        <v>49</v>
      </c>
      <c r="D12502" t="s">
        <v>250</v>
      </c>
      <c r="F12502" t="s">
        <v>36</v>
      </c>
      <c r="G12502">
        <v>0</v>
      </c>
      <c r="H12502" t="s">
        <v>355</v>
      </c>
      <c r="I12502" t="s">
        <v>353</v>
      </c>
    </row>
    <row r="12504" spans="1:9" s="2" customFormat="1" x14ac:dyDescent="0.2">
      <c r="A12504" s="2" t="s">
        <v>2</v>
      </c>
      <c r="B12504" s="2" t="s">
        <v>332</v>
      </c>
    </row>
    <row r="12505" spans="1:9" x14ac:dyDescent="0.2">
      <c r="A12505" t="s">
        <v>4</v>
      </c>
      <c r="B12505" t="s">
        <v>356</v>
      </c>
    </row>
    <row r="12506" spans="1:9" x14ac:dyDescent="0.2">
      <c r="A12506" t="s">
        <v>6</v>
      </c>
      <c r="B12506" t="s">
        <v>1918</v>
      </c>
    </row>
    <row r="12507" spans="1:9" x14ac:dyDescent="0.2">
      <c r="A12507" t="s">
        <v>8</v>
      </c>
      <c r="B12507">
        <v>1</v>
      </c>
    </row>
    <row r="12508" spans="1:9" x14ac:dyDescent="0.2">
      <c r="A12508" t="s">
        <v>9</v>
      </c>
      <c r="B12508" t="s">
        <v>73</v>
      </c>
    </row>
    <row r="12509" spans="1:9" x14ac:dyDescent="0.2">
      <c r="A12509" t="s">
        <v>11</v>
      </c>
      <c r="B12509" t="s">
        <v>12</v>
      </c>
    </row>
    <row r="12510" spans="1:9" x14ac:dyDescent="0.2">
      <c r="A12510" t="s">
        <v>13</v>
      </c>
      <c r="B12510" t="s">
        <v>14</v>
      </c>
    </row>
    <row r="12511" spans="1:9" x14ac:dyDescent="0.2">
      <c r="A12511" t="s">
        <v>15</v>
      </c>
      <c r="B12511" t="s">
        <v>53</v>
      </c>
    </row>
    <row r="12512" spans="1:9" x14ac:dyDescent="0.2">
      <c r="A12512" t="s">
        <v>17</v>
      </c>
    </row>
    <row r="12513" spans="1:22" s="2" customFormat="1" x14ac:dyDescent="0.2">
      <c r="A12513" s="2" t="s">
        <v>18</v>
      </c>
      <c r="B12513" s="2" t="s">
        <v>19</v>
      </c>
      <c r="C12513" s="2" t="s">
        <v>6</v>
      </c>
      <c r="D12513" s="2" t="s">
        <v>15</v>
      </c>
      <c r="E12513" s="2" t="s">
        <v>20</v>
      </c>
      <c r="F12513" s="2" t="s">
        <v>13</v>
      </c>
      <c r="G12513" s="2" t="s">
        <v>21</v>
      </c>
      <c r="H12513" s="2" t="s">
        <v>22</v>
      </c>
      <c r="I12513" s="2" t="s">
        <v>23</v>
      </c>
      <c r="J12513" s="2" t="s">
        <v>4</v>
      </c>
      <c r="K12513" s="2" t="s">
        <v>24</v>
      </c>
      <c r="L12513" s="2" t="s">
        <v>9</v>
      </c>
      <c r="M12513" s="2" t="s">
        <v>1998</v>
      </c>
      <c r="O12513" s="2" t="s">
        <v>2002</v>
      </c>
      <c r="P12513" s="2" t="s">
        <v>2003</v>
      </c>
      <c r="Q12513" s="2" t="s">
        <v>2001</v>
      </c>
      <c r="R12513" s="2" t="s">
        <v>2000</v>
      </c>
      <c r="S12513" s="2" t="s">
        <v>2004</v>
      </c>
      <c r="T12513" s="2" t="s">
        <v>1502</v>
      </c>
      <c r="U12513" s="2" t="s">
        <v>2005</v>
      </c>
      <c r="V12513" s="2" t="s">
        <v>2006</v>
      </c>
    </row>
    <row r="12514" spans="1:22" x14ac:dyDescent="0.2">
      <c r="A12514" t="s">
        <v>335</v>
      </c>
      <c r="B12514">
        <v>3.8502999999999998</v>
      </c>
      <c r="D12514" t="s">
        <v>30</v>
      </c>
      <c r="E12514" t="s">
        <v>336</v>
      </c>
      <c r="F12514" t="s">
        <v>27</v>
      </c>
      <c r="G12514">
        <v>2</v>
      </c>
      <c r="H12514">
        <v>1.348151067341848</v>
      </c>
      <c r="I12514">
        <v>4.3409845976280087E-2</v>
      </c>
      <c r="J12514" t="s">
        <v>337</v>
      </c>
    </row>
    <row r="12515" spans="1:22" x14ac:dyDescent="0.2">
      <c r="A12515" t="s">
        <v>29</v>
      </c>
      <c r="B12515">
        <v>0.25026999999999999</v>
      </c>
      <c r="D12515" t="s">
        <v>30</v>
      </c>
      <c r="E12515" t="s">
        <v>31</v>
      </c>
      <c r="F12515" t="s">
        <v>27</v>
      </c>
      <c r="G12515">
        <v>2</v>
      </c>
      <c r="H12515">
        <v>-1.385214943900327</v>
      </c>
      <c r="I12515">
        <v>2.439508208471609E-2</v>
      </c>
      <c r="J12515" t="s">
        <v>358</v>
      </c>
    </row>
    <row r="12516" spans="1:22" x14ac:dyDescent="0.2">
      <c r="A12516" t="s">
        <v>332</v>
      </c>
      <c r="B12516">
        <v>1</v>
      </c>
      <c r="C12516" t="str">
        <f>B12506</f>
        <v>VN</v>
      </c>
      <c r="D12516" t="s">
        <v>53</v>
      </c>
      <c r="E12516" t="s">
        <v>339</v>
      </c>
      <c r="F12516" t="s">
        <v>33</v>
      </c>
      <c r="G12516">
        <v>0</v>
      </c>
      <c r="H12516">
        <v>1</v>
      </c>
      <c r="L12516" t="s">
        <v>73</v>
      </c>
      <c r="M12516">
        <f>VLOOKUP(C12516,'extension - production vol'!$B$6:$D$235,3,0)</f>
        <v>4.4279999999999999</v>
      </c>
    </row>
    <row r="12517" spans="1:22" x14ac:dyDescent="0.2">
      <c r="A12517" t="s">
        <v>1434</v>
      </c>
      <c r="B12517">
        <v>9.5377999999999999E-9</v>
      </c>
      <c r="C12517" t="s">
        <v>49</v>
      </c>
      <c r="D12517" t="s">
        <v>15</v>
      </c>
      <c r="F12517" t="s">
        <v>36</v>
      </c>
      <c r="G12517">
        <v>2</v>
      </c>
      <c r="H12517">
        <v>-18.46800298604678</v>
      </c>
      <c r="I12517">
        <v>9.798894162072011E-2</v>
      </c>
      <c r="J12517" t="s">
        <v>340</v>
      </c>
      <c r="L12517" t="s">
        <v>1434</v>
      </c>
    </row>
    <row r="12518" spans="1:22" x14ac:dyDescent="0.2">
      <c r="A12518" t="s">
        <v>1435</v>
      </c>
      <c r="B12518">
        <v>5.0512999999999997E-9</v>
      </c>
      <c r="C12518" t="s">
        <v>49</v>
      </c>
      <c r="D12518" t="s">
        <v>15</v>
      </c>
      <c r="F12518" t="s">
        <v>36</v>
      </c>
      <c r="G12518">
        <v>2</v>
      </c>
      <c r="H12518">
        <v>-19.10362020104489</v>
      </c>
      <c r="I12518">
        <v>9.798894162072011E-2</v>
      </c>
      <c r="J12518" t="s">
        <v>340</v>
      </c>
      <c r="L12518" t="s">
        <v>1435</v>
      </c>
    </row>
    <row r="12519" spans="1:22" x14ac:dyDescent="0.2">
      <c r="A12519" t="s">
        <v>1439</v>
      </c>
      <c r="B12519">
        <v>2.7893999999999999E-9</v>
      </c>
      <c r="C12519" t="s">
        <v>49</v>
      </c>
      <c r="D12519" t="s">
        <v>15</v>
      </c>
      <c r="F12519" t="s">
        <v>36</v>
      </c>
      <c r="G12519">
        <v>2</v>
      </c>
      <c r="H12519">
        <v>-19.697439318003951</v>
      </c>
      <c r="I12519">
        <v>9.798894162072011E-2</v>
      </c>
      <c r="J12519" t="s">
        <v>340</v>
      </c>
      <c r="L12519" t="s">
        <v>1439</v>
      </c>
    </row>
    <row r="12520" spans="1:22" x14ac:dyDescent="0.2">
      <c r="A12520" t="s">
        <v>1440</v>
      </c>
      <c r="B12520">
        <v>5.6277000000000002E-8</v>
      </c>
      <c r="C12520" t="s">
        <v>49</v>
      </c>
      <c r="D12520" t="s">
        <v>15</v>
      </c>
      <c r="F12520" t="s">
        <v>36</v>
      </c>
      <c r="G12520">
        <v>2</v>
      </c>
      <c r="H12520">
        <v>-16.692979911025031</v>
      </c>
      <c r="I12520">
        <v>9.798894162072011E-2</v>
      </c>
      <c r="J12520" t="s">
        <v>340</v>
      </c>
      <c r="L12520" t="s">
        <v>1440</v>
      </c>
    </row>
    <row r="12521" spans="1:22" x14ac:dyDescent="0.2">
      <c r="A12521" t="s">
        <v>1441</v>
      </c>
      <c r="B12521">
        <v>4.4043E-10</v>
      </c>
      <c r="C12521" t="s">
        <v>35</v>
      </c>
      <c r="D12521" t="s">
        <v>15</v>
      </c>
      <c r="F12521" t="s">
        <v>36</v>
      </c>
      <c r="G12521">
        <v>2</v>
      </c>
      <c r="H12521">
        <v>-21.54326959350907</v>
      </c>
      <c r="I12521">
        <v>9.798894162072011E-2</v>
      </c>
      <c r="J12521" t="s">
        <v>340</v>
      </c>
      <c r="L12521" t="s">
        <v>1441</v>
      </c>
    </row>
    <row r="12522" spans="1:22" x14ac:dyDescent="0.2">
      <c r="A12522" t="s">
        <v>1442</v>
      </c>
      <c r="B12522">
        <v>7.3404E-9</v>
      </c>
      <c r="C12522" t="s">
        <v>35</v>
      </c>
      <c r="D12522" t="s">
        <v>15</v>
      </c>
      <c r="F12522" t="s">
        <v>36</v>
      </c>
      <c r="G12522">
        <v>2</v>
      </c>
      <c r="H12522">
        <v>-18.729872499892029</v>
      </c>
      <c r="I12522">
        <v>9.798894162072011E-2</v>
      </c>
      <c r="J12522" t="s">
        <v>340</v>
      </c>
      <c r="L12522" t="s">
        <v>1442</v>
      </c>
    </row>
    <row r="12523" spans="1:22" x14ac:dyDescent="0.2">
      <c r="A12523" t="s">
        <v>1452</v>
      </c>
      <c r="B12523">
        <v>3.8934000000000002E-10</v>
      </c>
      <c r="C12523" t="s">
        <v>35</v>
      </c>
      <c r="D12523" t="s">
        <v>15</v>
      </c>
      <c r="F12523" t="s">
        <v>36</v>
      </c>
      <c r="G12523">
        <v>2</v>
      </c>
      <c r="H12523">
        <v>-21.666568118067421</v>
      </c>
      <c r="I12523">
        <v>9.798894162072011E-2</v>
      </c>
      <c r="J12523" t="s">
        <v>340</v>
      </c>
      <c r="L12523" t="s">
        <v>1452</v>
      </c>
    </row>
    <row r="12524" spans="1:22" x14ac:dyDescent="0.2">
      <c r="A12524" t="s">
        <v>1453</v>
      </c>
      <c r="B12524">
        <v>4.7130000000000002E-10</v>
      </c>
      <c r="C12524" t="s">
        <v>35</v>
      </c>
      <c r="D12524" t="s">
        <v>15</v>
      </c>
      <c r="F12524" t="s">
        <v>36</v>
      </c>
      <c r="G12524">
        <v>2</v>
      </c>
      <c r="H12524">
        <v>-21.47552628199886</v>
      </c>
      <c r="I12524">
        <v>9.798894162072011E-2</v>
      </c>
      <c r="J12524" t="s">
        <v>340</v>
      </c>
      <c r="L12524" t="s">
        <v>1453</v>
      </c>
    </row>
    <row r="12525" spans="1:22" x14ac:dyDescent="0.2">
      <c r="A12525" t="s">
        <v>1454</v>
      </c>
      <c r="B12525">
        <v>6.1474000000000004E-11</v>
      </c>
      <c r="C12525" t="s">
        <v>35</v>
      </c>
      <c r="D12525" t="s">
        <v>15</v>
      </c>
      <c r="F12525" t="s">
        <v>36</v>
      </c>
      <c r="G12525">
        <v>2</v>
      </c>
      <c r="H12525">
        <v>-23.51240679473371</v>
      </c>
      <c r="I12525">
        <v>9.798894162072011E-2</v>
      </c>
      <c r="J12525" t="s">
        <v>340</v>
      </c>
      <c r="L12525" t="s">
        <v>1454</v>
      </c>
    </row>
    <row r="12526" spans="1:22" x14ac:dyDescent="0.2">
      <c r="A12526" t="s">
        <v>1455</v>
      </c>
      <c r="B12526">
        <v>1.2458999999999999E-8</v>
      </c>
      <c r="C12526" t="s">
        <v>35</v>
      </c>
      <c r="D12526" t="s">
        <v>15</v>
      </c>
      <c r="F12526" t="s">
        <v>36</v>
      </c>
      <c r="G12526">
        <v>2</v>
      </c>
      <c r="H12526">
        <v>-18.20082258362968</v>
      </c>
      <c r="I12526">
        <v>9.798894162072011E-2</v>
      </c>
      <c r="J12526" t="s">
        <v>340</v>
      </c>
      <c r="L12526" t="s">
        <v>1455</v>
      </c>
    </row>
    <row r="12527" spans="1:22" x14ac:dyDescent="0.2">
      <c r="A12527" t="s">
        <v>1456</v>
      </c>
      <c r="B12527">
        <v>6.5981999999999998E-9</v>
      </c>
      <c r="C12527" t="s">
        <v>35</v>
      </c>
      <c r="D12527" t="s">
        <v>15</v>
      </c>
      <c r="F12527" t="s">
        <v>36</v>
      </c>
      <c r="G12527">
        <v>2</v>
      </c>
      <c r="H12527">
        <v>-18.836468952383601</v>
      </c>
      <c r="I12527">
        <v>9.798894162072011E-2</v>
      </c>
      <c r="J12527" t="s">
        <v>340</v>
      </c>
      <c r="L12527" t="s">
        <v>1456</v>
      </c>
    </row>
    <row r="12528" spans="1:22" x14ac:dyDescent="0.2">
      <c r="A12528" t="s">
        <v>1461</v>
      </c>
      <c r="B12528">
        <v>1.0666E-9</v>
      </c>
      <c r="C12528" t="s">
        <v>49</v>
      </c>
      <c r="D12528" t="s">
        <v>15</v>
      </c>
      <c r="F12528" t="s">
        <v>36</v>
      </c>
      <c r="G12528">
        <v>2</v>
      </c>
      <c r="H12528">
        <v>-20.658789817762049</v>
      </c>
      <c r="I12528">
        <v>9.798894162072011E-2</v>
      </c>
      <c r="J12528" t="s">
        <v>340</v>
      </c>
      <c r="L12528" t="s">
        <v>1461</v>
      </c>
    </row>
    <row r="12529" spans="1:12" x14ac:dyDescent="0.2">
      <c r="A12529" t="s">
        <v>1457</v>
      </c>
      <c r="B12529">
        <v>1.7777000000000001E-8</v>
      </c>
      <c r="C12529" t="s">
        <v>49</v>
      </c>
      <c r="D12529" t="s">
        <v>15</v>
      </c>
      <c r="F12529" t="s">
        <v>36</v>
      </c>
      <c r="G12529">
        <v>2</v>
      </c>
      <c r="H12529">
        <v>-17.845360350005858</v>
      </c>
      <c r="I12529">
        <v>9.798894162072011E-2</v>
      </c>
      <c r="J12529" t="s">
        <v>340</v>
      </c>
      <c r="L12529" t="s">
        <v>1457</v>
      </c>
    </row>
    <row r="12530" spans="1:12" x14ac:dyDescent="0.2">
      <c r="A12530" t="s">
        <v>1462</v>
      </c>
      <c r="B12530">
        <v>5.6487000000000004E-10</v>
      </c>
      <c r="C12530" t="s">
        <v>49</v>
      </c>
      <c r="D12530" t="s">
        <v>15</v>
      </c>
      <c r="F12530" t="s">
        <v>36</v>
      </c>
      <c r="G12530">
        <v>2</v>
      </c>
      <c r="H12530">
        <v>-21.294425499752101</v>
      </c>
      <c r="I12530">
        <v>9.798894162072011E-2</v>
      </c>
      <c r="J12530" t="s">
        <v>340</v>
      </c>
      <c r="L12530" t="s">
        <v>1462</v>
      </c>
    </row>
    <row r="12531" spans="1:12" x14ac:dyDescent="0.2">
      <c r="A12531" t="s">
        <v>1458</v>
      </c>
      <c r="B12531">
        <v>9.4146000000000001E-9</v>
      </c>
      <c r="C12531" t="s">
        <v>49</v>
      </c>
      <c r="D12531" t="s">
        <v>15</v>
      </c>
      <c r="F12531" t="s">
        <v>36</v>
      </c>
      <c r="G12531">
        <v>2</v>
      </c>
      <c r="H12531">
        <v>-18.48100416113547</v>
      </c>
      <c r="I12531">
        <v>9.798894162072011E-2</v>
      </c>
      <c r="J12531" t="s">
        <v>340</v>
      </c>
      <c r="L12531" t="s">
        <v>1458</v>
      </c>
    </row>
    <row r="12532" spans="1:12" x14ac:dyDescent="0.2">
      <c r="A12532" t="s">
        <v>341</v>
      </c>
      <c r="B12532">
        <v>2.3616999999999999E-8</v>
      </c>
      <c r="C12532" t="s">
        <v>359</v>
      </c>
      <c r="D12532" t="s">
        <v>15</v>
      </c>
      <c r="F12532" t="s">
        <v>36</v>
      </c>
      <c r="G12532">
        <v>2</v>
      </c>
      <c r="H12532">
        <v>-17.561299045251399</v>
      </c>
      <c r="I12532">
        <v>9.798894162072011E-2</v>
      </c>
      <c r="J12532" t="s">
        <v>340</v>
      </c>
      <c r="L12532" t="s">
        <v>341</v>
      </c>
    </row>
    <row r="12533" spans="1:12" x14ac:dyDescent="0.2">
      <c r="A12533" t="s">
        <v>342</v>
      </c>
      <c r="B12533">
        <v>2.3616999999999999E-8</v>
      </c>
      <c r="C12533" t="s">
        <v>359</v>
      </c>
      <c r="D12533" t="s">
        <v>15</v>
      </c>
      <c r="F12533" t="s">
        <v>36</v>
      </c>
      <c r="G12533">
        <v>2</v>
      </c>
      <c r="H12533">
        <v>-17.561299045251399</v>
      </c>
      <c r="I12533">
        <v>9.798894162072011E-2</v>
      </c>
      <c r="J12533" t="s">
        <v>340</v>
      </c>
      <c r="L12533" t="s">
        <v>342</v>
      </c>
    </row>
    <row r="12534" spans="1:12" x14ac:dyDescent="0.2">
      <c r="A12534" t="s">
        <v>343</v>
      </c>
      <c r="B12534">
        <v>1.2508E-8</v>
      </c>
      <c r="C12534" t="s">
        <v>359</v>
      </c>
      <c r="D12534" t="s">
        <v>15</v>
      </c>
      <c r="F12534" t="s">
        <v>36</v>
      </c>
      <c r="G12534">
        <v>2</v>
      </c>
      <c r="H12534">
        <v>-18.196897397350821</v>
      </c>
      <c r="I12534">
        <v>9.798894162072011E-2</v>
      </c>
      <c r="J12534" t="s">
        <v>340</v>
      </c>
      <c r="L12534" t="s">
        <v>343</v>
      </c>
    </row>
    <row r="12535" spans="1:12" x14ac:dyDescent="0.2">
      <c r="A12535" t="s">
        <v>344</v>
      </c>
      <c r="B12535">
        <v>1.2508E-8</v>
      </c>
      <c r="C12535" t="s">
        <v>359</v>
      </c>
      <c r="D12535" t="s">
        <v>15</v>
      </c>
      <c r="F12535" t="s">
        <v>36</v>
      </c>
      <c r="G12535">
        <v>2</v>
      </c>
      <c r="H12535">
        <v>-18.196897397350821</v>
      </c>
      <c r="I12535">
        <v>9.798894162072011E-2</v>
      </c>
      <c r="J12535" t="s">
        <v>340</v>
      </c>
      <c r="L12535" t="s">
        <v>344</v>
      </c>
    </row>
    <row r="12536" spans="1:12" x14ac:dyDescent="0.2">
      <c r="A12536" t="s">
        <v>345</v>
      </c>
      <c r="B12536">
        <v>2.4797999999999997E-7</v>
      </c>
      <c r="C12536" t="s">
        <v>359</v>
      </c>
      <c r="D12536" t="s">
        <v>15</v>
      </c>
      <c r="F12536" t="s">
        <v>36</v>
      </c>
      <c r="G12536">
        <v>2</v>
      </c>
      <c r="H12536">
        <v>-15.20991773919472</v>
      </c>
      <c r="I12536">
        <v>9.798894162072011E-2</v>
      </c>
      <c r="J12536" t="s">
        <v>340</v>
      </c>
      <c r="L12536" t="s">
        <v>345</v>
      </c>
    </row>
    <row r="12537" spans="1:12" x14ac:dyDescent="0.2">
      <c r="A12537" t="s">
        <v>346</v>
      </c>
      <c r="B12537">
        <v>1.3133E-7</v>
      </c>
      <c r="C12537" t="s">
        <v>359</v>
      </c>
      <c r="D12537" t="s">
        <v>15</v>
      </c>
      <c r="F12537" t="s">
        <v>36</v>
      </c>
      <c r="G12537">
        <v>2</v>
      </c>
      <c r="H12537">
        <v>-15.845552597349339</v>
      </c>
      <c r="I12537">
        <v>9.798894162072011E-2</v>
      </c>
      <c r="J12537" t="s">
        <v>340</v>
      </c>
      <c r="L12537" t="s">
        <v>346</v>
      </c>
    </row>
    <row r="12538" spans="1:12" x14ac:dyDescent="0.2">
      <c r="A12538" t="s">
        <v>347</v>
      </c>
      <c r="B12538">
        <v>4.6489E-8</v>
      </c>
      <c r="C12538" t="s">
        <v>49</v>
      </c>
      <c r="D12538" t="s">
        <v>15</v>
      </c>
      <c r="F12538" t="s">
        <v>36</v>
      </c>
      <c r="G12538">
        <v>2</v>
      </c>
      <c r="H12538">
        <v>-16.884050111477411</v>
      </c>
      <c r="I12538">
        <v>9.798894162072011E-2</v>
      </c>
      <c r="J12538" t="s">
        <v>340</v>
      </c>
      <c r="L12538" t="s">
        <v>347</v>
      </c>
    </row>
    <row r="12539" spans="1:12" x14ac:dyDescent="0.2">
      <c r="A12539" t="s">
        <v>348</v>
      </c>
      <c r="B12539">
        <v>3.3766000000000001E-9</v>
      </c>
      <c r="C12539" t="s">
        <v>49</v>
      </c>
      <c r="D12539" t="s">
        <v>15</v>
      </c>
      <c r="F12539" t="s">
        <v>36</v>
      </c>
      <c r="G12539">
        <v>2</v>
      </c>
      <c r="H12539">
        <v>-19.506396550885459</v>
      </c>
      <c r="I12539">
        <v>9.798894162072011E-2</v>
      </c>
      <c r="J12539" t="s">
        <v>340</v>
      </c>
      <c r="L12539" t="s">
        <v>348</v>
      </c>
    </row>
    <row r="12540" spans="1:12" x14ac:dyDescent="0.2">
      <c r="A12540" t="s">
        <v>349</v>
      </c>
      <c r="B12540">
        <v>1.2213E-8</v>
      </c>
      <c r="C12540" t="s">
        <v>359</v>
      </c>
      <c r="D12540" t="s">
        <v>15</v>
      </c>
      <c r="F12540" t="s">
        <v>36</v>
      </c>
      <c r="G12540">
        <v>2</v>
      </c>
      <c r="H12540">
        <v>-18.220764878757461</v>
      </c>
      <c r="I12540">
        <v>9.798894162072011E-2</v>
      </c>
      <c r="J12540" t="s">
        <v>340</v>
      </c>
      <c r="L12540" t="s">
        <v>349</v>
      </c>
    </row>
    <row r="12541" spans="1:12" x14ac:dyDescent="0.2">
      <c r="A12541" t="s">
        <v>350</v>
      </c>
      <c r="B12541">
        <v>2.0354999999999999E-7</v>
      </c>
      <c r="C12541" t="s">
        <v>359</v>
      </c>
      <c r="D12541" t="s">
        <v>15</v>
      </c>
      <c r="F12541" t="s">
        <v>36</v>
      </c>
      <c r="G12541">
        <v>2</v>
      </c>
      <c r="H12541">
        <v>-15.40735416199742</v>
      </c>
      <c r="I12541">
        <v>9.798894162072011E-2</v>
      </c>
      <c r="J12541" t="s">
        <v>340</v>
      </c>
      <c r="L12541" t="s">
        <v>350</v>
      </c>
    </row>
    <row r="12542" spans="1:12" x14ac:dyDescent="0.2">
      <c r="A12542" t="s">
        <v>351</v>
      </c>
      <c r="B12542">
        <v>6.4681999999999996E-9</v>
      </c>
      <c r="C12542" t="s">
        <v>359</v>
      </c>
      <c r="D12542" t="s">
        <v>15</v>
      </c>
      <c r="F12542" t="s">
        <v>36</v>
      </c>
      <c r="G12542">
        <v>2</v>
      </c>
      <c r="H12542">
        <v>-18.856367974250119</v>
      </c>
      <c r="I12542">
        <v>9.798894162072011E-2</v>
      </c>
      <c r="J12542" t="s">
        <v>340</v>
      </c>
      <c r="L12542" t="s">
        <v>351</v>
      </c>
    </row>
    <row r="12543" spans="1:12" x14ac:dyDescent="0.2">
      <c r="A12543" t="s">
        <v>352</v>
      </c>
      <c r="B12543">
        <v>1.078E-7</v>
      </c>
      <c r="C12543" t="s">
        <v>359</v>
      </c>
      <c r="D12543" t="s">
        <v>15</v>
      </c>
      <c r="F12543" t="s">
        <v>36</v>
      </c>
      <c r="G12543">
        <v>2</v>
      </c>
      <c r="H12543">
        <v>-16.042988178471511</v>
      </c>
      <c r="I12543">
        <v>9.798894162072011E-2</v>
      </c>
      <c r="J12543" t="s">
        <v>340</v>
      </c>
      <c r="L12543" t="s">
        <v>352</v>
      </c>
    </row>
    <row r="12544" spans="1:12" x14ac:dyDescent="0.2">
      <c r="A12544" t="s">
        <v>442</v>
      </c>
      <c r="B12544">
        <v>2.0720999999999999E-3</v>
      </c>
      <c r="C12544" t="s">
        <v>42</v>
      </c>
      <c r="D12544" t="s">
        <v>16</v>
      </c>
      <c r="F12544" t="s">
        <v>36</v>
      </c>
      <c r="G12544">
        <v>2</v>
      </c>
      <c r="H12544">
        <v>-6.1791926932012373</v>
      </c>
      <c r="I12544">
        <v>4.3409845976280087E-2</v>
      </c>
      <c r="J12544" t="s">
        <v>353</v>
      </c>
      <c r="L12544" t="s">
        <v>443</v>
      </c>
    </row>
    <row r="12545" spans="1:19" x14ac:dyDescent="0.2">
      <c r="A12545" t="s">
        <v>354</v>
      </c>
      <c r="B12545">
        <v>-1.8648999999999999E-6</v>
      </c>
      <c r="C12545" t="s">
        <v>49</v>
      </c>
      <c r="D12545" t="s">
        <v>250</v>
      </c>
      <c r="F12545" t="s">
        <v>36</v>
      </c>
      <c r="G12545">
        <v>2</v>
      </c>
      <c r="H12545">
        <v>-13.19230312560901</v>
      </c>
      <c r="I12545">
        <v>4.3409845976280087E-2</v>
      </c>
      <c r="J12545" t="s">
        <v>353</v>
      </c>
      <c r="K12545" t="b">
        <v>1</v>
      </c>
      <c r="L12545" t="s">
        <v>355</v>
      </c>
    </row>
    <row r="12547" spans="1:19" s="2" customFormat="1" x14ac:dyDescent="0.2">
      <c r="A12547" s="2" t="s">
        <v>2</v>
      </c>
      <c r="B12547" s="2" t="s">
        <v>1459</v>
      </c>
    </row>
    <row r="12548" spans="1:19" x14ac:dyDescent="0.2">
      <c r="A12548" t="s">
        <v>4</v>
      </c>
      <c r="B12548" t="s">
        <v>404</v>
      </c>
    </row>
    <row r="12549" spans="1:19" x14ac:dyDescent="0.2">
      <c r="A12549" t="s">
        <v>6</v>
      </c>
      <c r="B12549" t="s">
        <v>1918</v>
      </c>
    </row>
    <row r="12550" spans="1:19" x14ac:dyDescent="0.2">
      <c r="A12550" t="s">
        <v>8</v>
      </c>
      <c r="B12550">
        <v>1</v>
      </c>
    </row>
    <row r="12551" spans="1:19" x14ac:dyDescent="0.2">
      <c r="A12551" t="s">
        <v>9</v>
      </c>
      <c r="B12551" t="s">
        <v>73</v>
      </c>
    </row>
    <row r="12552" spans="1:19" x14ac:dyDescent="0.2">
      <c r="A12552" t="s">
        <v>11</v>
      </c>
      <c r="B12552" t="s">
        <v>12</v>
      </c>
    </row>
    <row r="12553" spans="1:19" x14ac:dyDescent="0.2">
      <c r="A12553" t="s">
        <v>13</v>
      </c>
      <c r="B12553" t="s">
        <v>14</v>
      </c>
    </row>
    <row r="12554" spans="1:19" x14ac:dyDescent="0.2">
      <c r="A12554" t="s">
        <v>15</v>
      </c>
      <c r="B12554" t="s">
        <v>53</v>
      </c>
    </row>
    <row r="12555" spans="1:19" x14ac:dyDescent="0.2">
      <c r="A12555" t="s">
        <v>17</v>
      </c>
    </row>
    <row r="12556" spans="1:19" s="2" customFormat="1" x14ac:dyDescent="0.2">
      <c r="A12556" s="2" t="s">
        <v>18</v>
      </c>
      <c r="B12556" s="2" t="s">
        <v>19</v>
      </c>
      <c r="C12556" s="2" t="s">
        <v>6</v>
      </c>
      <c r="D12556" s="2" t="s">
        <v>15</v>
      </c>
      <c r="E12556" s="2" t="s">
        <v>20</v>
      </c>
      <c r="F12556" s="2" t="s">
        <v>13</v>
      </c>
      <c r="G12556" s="2" t="s">
        <v>21</v>
      </c>
      <c r="H12556" s="2" t="s">
        <v>9</v>
      </c>
      <c r="I12556" s="2" t="s">
        <v>4</v>
      </c>
      <c r="J12556" s="2" t="s">
        <v>1925</v>
      </c>
      <c r="K12556" s="2" t="s">
        <v>1998</v>
      </c>
      <c r="L12556" s="2" t="s">
        <v>2002</v>
      </c>
      <c r="M12556" s="2" t="s">
        <v>2001</v>
      </c>
      <c r="O12556" s="2" t="s">
        <v>2000</v>
      </c>
      <c r="P12556" s="2" t="s">
        <v>2004</v>
      </c>
      <c r="Q12556" s="2" t="s">
        <v>1502</v>
      </c>
      <c r="R12556" s="2" t="s">
        <v>2005</v>
      </c>
      <c r="S12556" s="2" t="s">
        <v>2006</v>
      </c>
    </row>
    <row r="12557" spans="1:19" x14ac:dyDescent="0.2">
      <c r="A12557" t="s">
        <v>335</v>
      </c>
      <c r="B12557">
        <v>3.8502999999999998</v>
      </c>
      <c r="D12557" t="s">
        <v>30</v>
      </c>
      <c r="E12557" t="s">
        <v>336</v>
      </c>
      <c r="F12557" t="s">
        <v>27</v>
      </c>
      <c r="G12557">
        <v>0</v>
      </c>
      <c r="I12557" t="s">
        <v>337</v>
      </c>
    </row>
    <row r="12558" spans="1:19" x14ac:dyDescent="0.2">
      <c r="A12558" t="s">
        <v>29</v>
      </c>
      <c r="B12558">
        <v>0.25026999999999999</v>
      </c>
      <c r="D12558" t="s">
        <v>30</v>
      </c>
      <c r="E12558" t="s">
        <v>31</v>
      </c>
      <c r="F12558" t="s">
        <v>27</v>
      </c>
      <c r="G12558">
        <v>0</v>
      </c>
      <c r="I12558" t="s">
        <v>338</v>
      </c>
    </row>
    <row r="12559" spans="1:19" x14ac:dyDescent="0.2">
      <c r="A12559" t="s">
        <v>1459</v>
      </c>
      <c r="B12559">
        <v>1</v>
      </c>
      <c r="C12559" t="str">
        <f>B12549</f>
        <v>VN</v>
      </c>
      <c r="D12559" t="s">
        <v>53</v>
      </c>
      <c r="E12559" t="s">
        <v>339</v>
      </c>
      <c r="F12559" t="s">
        <v>33</v>
      </c>
      <c r="G12559">
        <v>0</v>
      </c>
      <c r="H12559" t="s">
        <v>73</v>
      </c>
      <c r="J12559">
        <f>VLOOKUP(C12559,'extension - production vol'!$B$6:$D$235,3,0)</f>
        <v>4.4279999999999999</v>
      </c>
    </row>
    <row r="12560" spans="1:19" x14ac:dyDescent="0.2">
      <c r="A12560" t="s">
        <v>1439</v>
      </c>
      <c r="B12560">
        <v>6.4265290829504533E-9</v>
      </c>
      <c r="C12560" t="s">
        <v>49</v>
      </c>
      <c r="D12560" t="s">
        <v>15</v>
      </c>
      <c r="F12560" t="s">
        <v>36</v>
      </c>
      <c r="G12560">
        <v>0</v>
      </c>
      <c r="H12560" t="s">
        <v>1439</v>
      </c>
      <c r="I12560" t="s">
        <v>340</v>
      </c>
    </row>
    <row r="12561" spans="1:9" x14ac:dyDescent="0.2">
      <c r="A12561" t="s">
        <v>1440</v>
      </c>
      <c r="B12561">
        <v>7.9051994914169298E-8</v>
      </c>
      <c r="C12561" t="s">
        <v>49</v>
      </c>
      <c r="D12561" t="s">
        <v>15</v>
      </c>
      <c r="F12561" t="s">
        <v>36</v>
      </c>
      <c r="G12561">
        <v>0</v>
      </c>
      <c r="H12561" t="s">
        <v>1440</v>
      </c>
      <c r="I12561" t="s">
        <v>340</v>
      </c>
    </row>
    <row r="12562" spans="1:9" x14ac:dyDescent="0.2">
      <c r="A12562" t="s">
        <v>1441</v>
      </c>
      <c r="B12562">
        <v>4.3905136743696912E-9</v>
      </c>
      <c r="C12562" t="s">
        <v>35</v>
      </c>
      <c r="D12562" t="s">
        <v>15</v>
      </c>
      <c r="F12562" t="s">
        <v>36</v>
      </c>
      <c r="G12562">
        <v>0</v>
      </c>
      <c r="H12562" t="s">
        <v>1441</v>
      </c>
      <c r="I12562" t="s">
        <v>340</v>
      </c>
    </row>
    <row r="12563" spans="1:9" x14ac:dyDescent="0.2">
      <c r="A12563" t="s">
        <v>1442</v>
      </c>
      <c r="B12563">
        <v>1.0521308675626849E-7</v>
      </c>
      <c r="C12563" t="s">
        <v>35</v>
      </c>
      <c r="D12563" t="s">
        <v>15</v>
      </c>
      <c r="F12563" t="s">
        <v>36</v>
      </c>
      <c r="G12563">
        <v>0</v>
      </c>
      <c r="H12563" t="s">
        <v>1442</v>
      </c>
      <c r="I12563" t="s">
        <v>340</v>
      </c>
    </row>
    <row r="12564" spans="1:9" x14ac:dyDescent="0.2">
      <c r="A12564" t="s">
        <v>341</v>
      </c>
      <c r="B12564">
        <v>2.1036182300075951E-7</v>
      </c>
      <c r="C12564" t="s">
        <v>35</v>
      </c>
      <c r="D12564" t="s">
        <v>15</v>
      </c>
      <c r="F12564" t="s">
        <v>36</v>
      </c>
      <c r="G12564">
        <v>0</v>
      </c>
      <c r="H12564" t="s">
        <v>341</v>
      </c>
      <c r="I12564" t="s">
        <v>340</v>
      </c>
    </row>
    <row r="12565" spans="1:9" x14ac:dyDescent="0.2">
      <c r="A12565" t="s">
        <v>342</v>
      </c>
      <c r="B12565">
        <v>2.1036182300075951E-7</v>
      </c>
      <c r="C12565" t="s">
        <v>35</v>
      </c>
      <c r="D12565" t="s">
        <v>15</v>
      </c>
      <c r="F12565" t="s">
        <v>36</v>
      </c>
      <c r="G12565">
        <v>0</v>
      </c>
      <c r="H12565" t="s">
        <v>342</v>
      </c>
      <c r="I12565" t="s">
        <v>340</v>
      </c>
    </row>
    <row r="12566" spans="1:9" x14ac:dyDescent="0.2">
      <c r="A12566" t="s">
        <v>343</v>
      </c>
      <c r="B12566">
        <v>1.161457169463653E-7</v>
      </c>
      <c r="C12566" t="s">
        <v>35</v>
      </c>
      <c r="D12566" t="s">
        <v>15</v>
      </c>
      <c r="F12566" t="s">
        <v>36</v>
      </c>
      <c r="G12566">
        <v>0</v>
      </c>
      <c r="H12566" t="s">
        <v>343</v>
      </c>
      <c r="I12566" t="s">
        <v>340</v>
      </c>
    </row>
    <row r="12567" spans="1:9" x14ac:dyDescent="0.2">
      <c r="A12567" t="s">
        <v>344</v>
      </c>
      <c r="B12567">
        <v>1.161457169463653E-7</v>
      </c>
      <c r="C12567" t="s">
        <v>35</v>
      </c>
      <c r="D12567" t="s">
        <v>15</v>
      </c>
      <c r="F12567" t="s">
        <v>36</v>
      </c>
      <c r="G12567">
        <v>0</v>
      </c>
      <c r="H12567" t="s">
        <v>344</v>
      </c>
      <c r="I12567" t="s">
        <v>340</v>
      </c>
    </row>
    <row r="12568" spans="1:9" x14ac:dyDescent="0.2">
      <c r="A12568" t="s">
        <v>345</v>
      </c>
      <c r="B12568">
        <v>2.1895696433061281E-6</v>
      </c>
      <c r="C12568" t="s">
        <v>35</v>
      </c>
      <c r="D12568" t="s">
        <v>15</v>
      </c>
      <c r="F12568" t="s">
        <v>36</v>
      </c>
      <c r="G12568">
        <v>0</v>
      </c>
      <c r="H12568" t="s">
        <v>345</v>
      </c>
      <c r="I12568" t="s">
        <v>340</v>
      </c>
    </row>
    <row r="12569" spans="1:9" x14ac:dyDescent="0.2">
      <c r="A12569" t="s">
        <v>346</v>
      </c>
      <c r="B12569">
        <v>1.2113722961667671E-6</v>
      </c>
      <c r="C12569" t="s">
        <v>35</v>
      </c>
      <c r="D12569" t="s">
        <v>15</v>
      </c>
      <c r="F12569" t="s">
        <v>36</v>
      </c>
      <c r="G12569">
        <v>0</v>
      </c>
      <c r="H12569" t="s">
        <v>346</v>
      </c>
      <c r="I12569" t="s">
        <v>340</v>
      </c>
    </row>
    <row r="12570" spans="1:9" x14ac:dyDescent="0.2">
      <c r="A12570" t="s">
        <v>347</v>
      </c>
      <c r="B12570">
        <v>1.5412295411323661E-7</v>
      </c>
      <c r="C12570" t="s">
        <v>49</v>
      </c>
      <c r="D12570" t="s">
        <v>15</v>
      </c>
      <c r="F12570" t="s">
        <v>36</v>
      </c>
      <c r="G12570">
        <v>0</v>
      </c>
      <c r="H12570" t="s">
        <v>347</v>
      </c>
      <c r="I12570" t="s">
        <v>340</v>
      </c>
    </row>
    <row r="12571" spans="1:9" x14ac:dyDescent="0.2">
      <c r="A12571" t="s">
        <v>348</v>
      </c>
      <c r="B12571">
        <v>3.281510868019834E-9</v>
      </c>
      <c r="C12571" t="s">
        <v>49</v>
      </c>
      <c r="D12571" t="s">
        <v>15</v>
      </c>
      <c r="F12571" t="s">
        <v>36</v>
      </c>
      <c r="G12571">
        <v>0</v>
      </c>
      <c r="H12571" t="s">
        <v>348</v>
      </c>
      <c r="I12571" t="s">
        <v>340</v>
      </c>
    </row>
    <row r="12572" spans="1:9" x14ac:dyDescent="0.2">
      <c r="A12572" t="s">
        <v>349</v>
      </c>
      <c r="B12572">
        <v>9.554485716244923E-8</v>
      </c>
      <c r="C12572" t="s">
        <v>35</v>
      </c>
      <c r="D12572" t="s">
        <v>15</v>
      </c>
      <c r="F12572" t="s">
        <v>36</v>
      </c>
      <c r="G12572">
        <v>0</v>
      </c>
      <c r="H12572" t="s">
        <v>349</v>
      </c>
      <c r="I12572" t="s">
        <v>340</v>
      </c>
    </row>
    <row r="12573" spans="1:9" x14ac:dyDescent="0.2">
      <c r="A12573" t="s">
        <v>350</v>
      </c>
      <c r="B12573">
        <v>2.2976263270017552E-6</v>
      </c>
      <c r="C12573" t="s">
        <v>35</v>
      </c>
      <c r="D12573" t="s">
        <v>15</v>
      </c>
      <c r="F12573" t="s">
        <v>36</v>
      </c>
      <c r="G12573">
        <v>0</v>
      </c>
      <c r="H12573" t="s">
        <v>350</v>
      </c>
      <c r="I12573" t="s">
        <v>340</v>
      </c>
    </row>
    <row r="12574" spans="1:9" x14ac:dyDescent="0.2">
      <c r="A12574" t="s">
        <v>351</v>
      </c>
      <c r="B12574">
        <v>5.3061518888431617E-8</v>
      </c>
      <c r="C12574" t="s">
        <v>35</v>
      </c>
      <c r="D12574" t="s">
        <v>15</v>
      </c>
      <c r="F12574" t="s">
        <v>36</v>
      </c>
      <c r="G12574">
        <v>0</v>
      </c>
      <c r="H12574" t="s">
        <v>351</v>
      </c>
      <c r="I12574" t="s">
        <v>340</v>
      </c>
    </row>
    <row r="12575" spans="1:9" x14ac:dyDescent="0.2">
      <c r="A12575" t="s">
        <v>352</v>
      </c>
      <c r="B12575">
        <v>1.2739314288326559E-6</v>
      </c>
      <c r="C12575" t="s">
        <v>35</v>
      </c>
      <c r="D12575" t="s">
        <v>15</v>
      </c>
      <c r="F12575" t="s">
        <v>36</v>
      </c>
      <c r="G12575">
        <v>0</v>
      </c>
      <c r="H12575" t="s">
        <v>352</v>
      </c>
      <c r="I12575" t="s">
        <v>340</v>
      </c>
    </row>
    <row r="12576" spans="1:9" x14ac:dyDescent="0.2">
      <c r="A12576" t="s">
        <v>442</v>
      </c>
      <c r="B12576">
        <v>3.7025999999999999E-3</v>
      </c>
      <c r="C12576" t="s">
        <v>42</v>
      </c>
      <c r="D12576" t="s">
        <v>16</v>
      </c>
      <c r="F12576" t="s">
        <v>36</v>
      </c>
      <c r="G12576">
        <v>0</v>
      </c>
      <c r="H12576" t="s">
        <v>443</v>
      </c>
      <c r="I12576" t="s">
        <v>353</v>
      </c>
    </row>
    <row r="12577" spans="1:19" x14ac:dyDescent="0.2">
      <c r="A12577" t="s">
        <v>354</v>
      </c>
      <c r="B12577">
        <v>-3.3322999999999998E-6</v>
      </c>
      <c r="C12577" t="s">
        <v>49</v>
      </c>
      <c r="D12577" t="s">
        <v>250</v>
      </c>
      <c r="F12577" t="s">
        <v>36</v>
      </c>
      <c r="G12577">
        <v>0</v>
      </c>
      <c r="H12577" t="s">
        <v>355</v>
      </c>
      <c r="I12577" t="s">
        <v>353</v>
      </c>
    </row>
    <row r="12579" spans="1:19" s="2" customFormat="1" x14ac:dyDescent="0.2">
      <c r="A12579" s="2" t="s">
        <v>2</v>
      </c>
      <c r="B12579" s="2" t="s">
        <v>1460</v>
      </c>
    </row>
    <row r="12580" spans="1:19" x14ac:dyDescent="0.2">
      <c r="A12580" t="s">
        <v>4</v>
      </c>
      <c r="B12580" t="s">
        <v>404</v>
      </c>
    </row>
    <row r="12581" spans="1:19" x14ac:dyDescent="0.2">
      <c r="A12581" t="s">
        <v>6</v>
      </c>
      <c r="B12581" t="s">
        <v>1979</v>
      </c>
    </row>
    <row r="12582" spans="1:19" x14ac:dyDescent="0.2">
      <c r="A12582" t="s">
        <v>8</v>
      </c>
      <c r="B12582">
        <v>1</v>
      </c>
    </row>
    <row r="12583" spans="1:19" x14ac:dyDescent="0.2">
      <c r="A12583" t="s">
        <v>9</v>
      </c>
      <c r="B12583" t="s">
        <v>73</v>
      </c>
    </row>
    <row r="12584" spans="1:19" x14ac:dyDescent="0.2">
      <c r="A12584" t="s">
        <v>11</v>
      </c>
      <c r="B12584" t="s">
        <v>12</v>
      </c>
    </row>
    <row r="12585" spans="1:19" x14ac:dyDescent="0.2">
      <c r="A12585" t="s">
        <v>13</v>
      </c>
      <c r="B12585" t="s">
        <v>14</v>
      </c>
    </row>
    <row r="12586" spans="1:19" x14ac:dyDescent="0.2">
      <c r="A12586" t="s">
        <v>15</v>
      </c>
      <c r="B12586" t="s">
        <v>53</v>
      </c>
    </row>
    <row r="12587" spans="1:19" x14ac:dyDescent="0.2">
      <c r="A12587" t="s">
        <v>17</v>
      </c>
    </row>
    <row r="12588" spans="1:19" s="2" customFormat="1" x14ac:dyDescent="0.2">
      <c r="A12588" s="2" t="s">
        <v>18</v>
      </c>
      <c r="B12588" s="2" t="s">
        <v>19</v>
      </c>
      <c r="C12588" s="2" t="s">
        <v>6</v>
      </c>
      <c r="D12588" s="2" t="s">
        <v>15</v>
      </c>
      <c r="E12588" s="2" t="s">
        <v>20</v>
      </c>
      <c r="F12588" s="2" t="s">
        <v>13</v>
      </c>
      <c r="G12588" s="2" t="s">
        <v>21</v>
      </c>
      <c r="H12588" s="2" t="s">
        <v>9</v>
      </c>
      <c r="I12588" s="2" t="s">
        <v>4</v>
      </c>
      <c r="J12588" s="2" t="s">
        <v>1925</v>
      </c>
      <c r="K12588" s="2" t="s">
        <v>1998</v>
      </c>
      <c r="L12588" s="2" t="s">
        <v>2002</v>
      </c>
      <c r="M12588" s="2" t="s">
        <v>2001</v>
      </c>
      <c r="O12588" s="2" t="s">
        <v>2000</v>
      </c>
      <c r="P12588" s="2" t="s">
        <v>2004</v>
      </c>
      <c r="Q12588" s="2" t="s">
        <v>1502</v>
      </c>
      <c r="R12588" s="2" t="s">
        <v>2005</v>
      </c>
      <c r="S12588" s="2" t="s">
        <v>2006</v>
      </c>
    </row>
    <row r="12589" spans="1:19" x14ac:dyDescent="0.2">
      <c r="A12589" t="s">
        <v>335</v>
      </c>
      <c r="B12589">
        <v>3.8502999999999998</v>
      </c>
      <c r="D12589" t="s">
        <v>30</v>
      </c>
      <c r="E12589" t="s">
        <v>336</v>
      </c>
      <c r="F12589" t="s">
        <v>27</v>
      </c>
      <c r="G12589">
        <v>0</v>
      </c>
      <c r="I12589" t="s">
        <v>337</v>
      </c>
    </row>
    <row r="12590" spans="1:19" x14ac:dyDescent="0.2">
      <c r="A12590" t="s">
        <v>29</v>
      </c>
      <c r="B12590">
        <v>0.25026999999999999</v>
      </c>
      <c r="D12590" t="s">
        <v>30</v>
      </c>
      <c r="E12590" t="s">
        <v>31</v>
      </c>
      <c r="F12590" t="s">
        <v>27</v>
      </c>
      <c r="G12590">
        <v>0</v>
      </c>
      <c r="I12590" t="s">
        <v>338</v>
      </c>
    </row>
    <row r="12591" spans="1:19" x14ac:dyDescent="0.2">
      <c r="A12591" t="s">
        <v>1460</v>
      </c>
      <c r="B12591">
        <v>1</v>
      </c>
      <c r="C12591" t="str">
        <f>B12581</f>
        <v>MD</v>
      </c>
      <c r="D12591" t="s">
        <v>53</v>
      </c>
      <c r="E12591" t="s">
        <v>339</v>
      </c>
      <c r="F12591" t="s">
        <v>33</v>
      </c>
      <c r="G12591">
        <v>0</v>
      </c>
      <c r="H12591" t="s">
        <v>73</v>
      </c>
      <c r="J12591">
        <f>VLOOKUP(C12591,'extension - production vol'!$B$6:$D$235,3,0)</f>
        <v>132.30000000000001</v>
      </c>
    </row>
    <row r="12592" spans="1:19" x14ac:dyDescent="0.2">
      <c r="A12592" t="s">
        <v>1434</v>
      </c>
      <c r="B12592">
        <v>3.3521534714391271E-8</v>
      </c>
      <c r="C12592" t="s">
        <v>49</v>
      </c>
      <c r="D12592" t="s">
        <v>15</v>
      </c>
      <c r="F12592" t="s">
        <v>36</v>
      </c>
      <c r="G12592">
        <v>0</v>
      </c>
      <c r="H12592" t="s">
        <v>1434</v>
      </c>
      <c r="I12592" t="s">
        <v>340</v>
      </c>
    </row>
    <row r="12593" spans="1:9" x14ac:dyDescent="0.2">
      <c r="A12593" t="s">
        <v>1435</v>
      </c>
      <c r="B12593">
        <v>1.7708617649119798E-8</v>
      </c>
      <c r="C12593" t="s">
        <v>49</v>
      </c>
      <c r="D12593" t="s">
        <v>15</v>
      </c>
      <c r="F12593" t="s">
        <v>36</v>
      </c>
      <c r="G12593">
        <v>0</v>
      </c>
      <c r="H12593" t="s">
        <v>1435</v>
      </c>
      <c r="I12593" t="s">
        <v>340</v>
      </c>
    </row>
    <row r="12594" spans="1:9" x14ac:dyDescent="0.2">
      <c r="A12594" t="s">
        <v>1452</v>
      </c>
      <c r="B12594">
        <v>3.0570455872195341E-10</v>
      </c>
      <c r="C12594" t="s">
        <v>35</v>
      </c>
      <c r="D12594" t="s">
        <v>15</v>
      </c>
      <c r="F12594" t="s">
        <v>36</v>
      </c>
      <c r="G12594">
        <v>0</v>
      </c>
      <c r="H12594" t="s">
        <v>1452</v>
      </c>
      <c r="I12594" t="s">
        <v>340</v>
      </c>
    </row>
    <row r="12595" spans="1:9" x14ac:dyDescent="0.2">
      <c r="A12595" t="s">
        <v>1453</v>
      </c>
      <c r="B12595">
        <v>3.7018911407736551E-10</v>
      </c>
      <c r="C12595" t="s">
        <v>35</v>
      </c>
      <c r="D12595" t="s">
        <v>15</v>
      </c>
      <c r="F12595" t="s">
        <v>36</v>
      </c>
      <c r="G12595">
        <v>0</v>
      </c>
      <c r="H12595" t="s">
        <v>1453</v>
      </c>
      <c r="I12595" t="s">
        <v>340</v>
      </c>
    </row>
    <row r="12596" spans="1:9" x14ac:dyDescent="0.2">
      <c r="A12596" t="s">
        <v>1454</v>
      </c>
      <c r="B12596">
        <v>4.824400067330827E-11</v>
      </c>
      <c r="C12596" t="s">
        <v>35</v>
      </c>
      <c r="D12596" t="s">
        <v>15</v>
      </c>
      <c r="F12596" t="s">
        <v>36</v>
      </c>
      <c r="G12596">
        <v>0</v>
      </c>
      <c r="H12596" t="s">
        <v>1454</v>
      </c>
      <c r="I12596" t="s">
        <v>340</v>
      </c>
    </row>
    <row r="12597" spans="1:9" x14ac:dyDescent="0.2">
      <c r="A12597" t="s">
        <v>1455</v>
      </c>
      <c r="B12597">
        <v>9.7920991465625702E-9</v>
      </c>
      <c r="C12597" t="s">
        <v>35</v>
      </c>
      <c r="D12597" t="s">
        <v>15</v>
      </c>
      <c r="F12597" t="s">
        <v>36</v>
      </c>
      <c r="G12597">
        <v>0</v>
      </c>
      <c r="H12597" t="s">
        <v>1455</v>
      </c>
      <c r="I12597" t="s">
        <v>340</v>
      </c>
    </row>
    <row r="12598" spans="1:9" x14ac:dyDescent="0.2">
      <c r="A12598" t="s">
        <v>1456</v>
      </c>
      <c r="B12598">
        <v>5.1826475970831156E-9</v>
      </c>
      <c r="C12598" t="s">
        <v>35</v>
      </c>
      <c r="D12598" t="s">
        <v>15</v>
      </c>
      <c r="F12598" t="s">
        <v>36</v>
      </c>
      <c r="G12598">
        <v>0</v>
      </c>
      <c r="H12598" t="s">
        <v>1456</v>
      </c>
      <c r="I12598" t="s">
        <v>340</v>
      </c>
    </row>
    <row r="12599" spans="1:9" x14ac:dyDescent="0.2">
      <c r="A12599" t="s">
        <v>1461</v>
      </c>
      <c r="B12599">
        <v>5.3404337904433668E-9</v>
      </c>
      <c r="C12599" t="s">
        <v>49</v>
      </c>
      <c r="D12599" t="s">
        <v>15</v>
      </c>
      <c r="F12599" t="s">
        <v>36</v>
      </c>
      <c r="G12599">
        <v>0</v>
      </c>
      <c r="H12599" t="s">
        <v>1461</v>
      </c>
      <c r="I12599" t="s">
        <v>340</v>
      </c>
    </row>
    <row r="12600" spans="1:9" x14ac:dyDescent="0.2">
      <c r="A12600" t="s">
        <v>1457</v>
      </c>
      <c r="B12600">
        <v>6.2434324500307844E-8</v>
      </c>
      <c r="C12600" t="s">
        <v>49</v>
      </c>
      <c r="D12600" t="s">
        <v>15</v>
      </c>
      <c r="F12600" t="s">
        <v>36</v>
      </c>
      <c r="G12600">
        <v>0</v>
      </c>
      <c r="H12600" t="s">
        <v>1457</v>
      </c>
      <c r="I12600" t="s">
        <v>340</v>
      </c>
    </row>
    <row r="12601" spans="1:9" x14ac:dyDescent="0.2">
      <c r="A12601" t="s">
        <v>1462</v>
      </c>
      <c r="B12601">
        <v>1.9816111689228142E-9</v>
      </c>
      <c r="C12601" t="s">
        <v>49</v>
      </c>
      <c r="D12601" t="s">
        <v>15</v>
      </c>
      <c r="F12601" t="s">
        <v>36</v>
      </c>
      <c r="G12601">
        <v>0</v>
      </c>
      <c r="H12601" t="s">
        <v>1462</v>
      </c>
      <c r="I12601" t="s">
        <v>340</v>
      </c>
    </row>
    <row r="12602" spans="1:9" x14ac:dyDescent="0.2">
      <c r="A12602" t="s">
        <v>1458</v>
      </c>
      <c r="B12602">
        <v>3.3001000093019847E-8</v>
      </c>
      <c r="C12602" t="s">
        <v>49</v>
      </c>
      <c r="D12602" t="s">
        <v>15</v>
      </c>
      <c r="F12602" t="s">
        <v>36</v>
      </c>
      <c r="G12602">
        <v>0</v>
      </c>
      <c r="H12602" t="s">
        <v>1458</v>
      </c>
      <c r="I12602" t="s">
        <v>340</v>
      </c>
    </row>
    <row r="12603" spans="1:9" x14ac:dyDescent="0.2">
      <c r="A12603" t="s">
        <v>442</v>
      </c>
      <c r="B12603">
        <v>3.7025999999999999E-3</v>
      </c>
      <c r="C12603" t="s">
        <v>42</v>
      </c>
      <c r="D12603" t="s">
        <v>16</v>
      </c>
      <c r="F12603" t="s">
        <v>36</v>
      </c>
      <c r="G12603">
        <v>0</v>
      </c>
      <c r="H12603" t="s">
        <v>443</v>
      </c>
      <c r="I12603" t="s">
        <v>353</v>
      </c>
    </row>
    <row r="12604" spans="1:9" x14ac:dyDescent="0.2">
      <c r="A12604" t="s">
        <v>354</v>
      </c>
      <c r="B12604">
        <v>-3.3322999999999998E-6</v>
      </c>
      <c r="C12604" t="s">
        <v>49</v>
      </c>
      <c r="D12604" t="s">
        <v>250</v>
      </c>
      <c r="F12604" t="s">
        <v>36</v>
      </c>
      <c r="G12604">
        <v>0</v>
      </c>
      <c r="H12604" t="s">
        <v>355</v>
      </c>
      <c r="I12604" t="s">
        <v>353</v>
      </c>
    </row>
    <row r="12606" spans="1:9" s="2" customFormat="1" x14ac:dyDescent="0.2">
      <c r="A12606" s="2" t="s">
        <v>2</v>
      </c>
      <c r="B12606" s="2" t="s">
        <v>332</v>
      </c>
    </row>
    <row r="12607" spans="1:9" x14ac:dyDescent="0.2">
      <c r="A12607" t="s">
        <v>4</v>
      </c>
      <c r="B12607" t="s">
        <v>356</v>
      </c>
    </row>
    <row r="12608" spans="1:9" x14ac:dyDescent="0.2">
      <c r="A12608" t="s">
        <v>6</v>
      </c>
      <c r="B12608" t="s">
        <v>1979</v>
      </c>
    </row>
    <row r="12609" spans="1:22" x14ac:dyDescent="0.2">
      <c r="A12609" t="s">
        <v>8</v>
      </c>
      <c r="B12609">
        <v>1</v>
      </c>
    </row>
    <row r="12610" spans="1:22" x14ac:dyDescent="0.2">
      <c r="A12610" t="s">
        <v>9</v>
      </c>
      <c r="B12610" t="s">
        <v>73</v>
      </c>
    </row>
    <row r="12611" spans="1:22" x14ac:dyDescent="0.2">
      <c r="A12611" t="s">
        <v>11</v>
      </c>
      <c r="B12611" t="s">
        <v>12</v>
      </c>
    </row>
    <row r="12612" spans="1:22" x14ac:dyDescent="0.2">
      <c r="A12612" t="s">
        <v>13</v>
      </c>
      <c r="B12612" t="s">
        <v>14</v>
      </c>
    </row>
    <row r="12613" spans="1:22" x14ac:dyDescent="0.2">
      <c r="A12613" t="s">
        <v>15</v>
      </c>
      <c r="B12613" t="s">
        <v>53</v>
      </c>
    </row>
    <row r="12614" spans="1:22" x14ac:dyDescent="0.2">
      <c r="A12614" t="s">
        <v>17</v>
      </c>
    </row>
    <row r="12615" spans="1:22" s="2" customFormat="1" x14ac:dyDescent="0.2">
      <c r="A12615" s="2" t="s">
        <v>18</v>
      </c>
      <c r="B12615" s="2" t="s">
        <v>19</v>
      </c>
      <c r="C12615" s="2" t="s">
        <v>6</v>
      </c>
      <c r="D12615" s="2" t="s">
        <v>15</v>
      </c>
      <c r="E12615" s="2" t="s">
        <v>20</v>
      </c>
      <c r="F12615" s="2" t="s">
        <v>13</v>
      </c>
      <c r="G12615" s="2" t="s">
        <v>21</v>
      </c>
      <c r="H12615" s="2" t="s">
        <v>22</v>
      </c>
      <c r="I12615" s="2" t="s">
        <v>23</v>
      </c>
      <c r="J12615" s="2" t="s">
        <v>4</v>
      </c>
      <c r="K12615" s="2" t="s">
        <v>24</v>
      </c>
      <c r="L12615" s="2" t="s">
        <v>9</v>
      </c>
      <c r="M12615" s="2" t="s">
        <v>1998</v>
      </c>
      <c r="O12615" s="2" t="s">
        <v>2002</v>
      </c>
      <c r="P12615" s="2" t="s">
        <v>2003</v>
      </c>
      <c r="Q12615" s="2" t="s">
        <v>2001</v>
      </c>
      <c r="R12615" s="2" t="s">
        <v>2000</v>
      </c>
      <c r="S12615" s="2" t="s">
        <v>2004</v>
      </c>
      <c r="T12615" s="2" t="s">
        <v>1502</v>
      </c>
      <c r="U12615" s="2" t="s">
        <v>2005</v>
      </c>
      <c r="V12615" s="2" t="s">
        <v>2006</v>
      </c>
    </row>
    <row r="12616" spans="1:22" x14ac:dyDescent="0.2">
      <c r="A12616" t="s">
        <v>335</v>
      </c>
      <c r="B12616">
        <v>3.8502999999999998</v>
      </c>
      <c r="D12616" t="s">
        <v>30</v>
      </c>
      <c r="E12616" t="s">
        <v>336</v>
      </c>
      <c r="F12616" t="s">
        <v>27</v>
      </c>
      <c r="G12616">
        <v>2</v>
      </c>
      <c r="H12616">
        <v>1.348151067341848</v>
      </c>
      <c r="I12616">
        <v>4.3409845976280087E-2</v>
      </c>
      <c r="J12616" t="s">
        <v>337</v>
      </c>
    </row>
    <row r="12617" spans="1:22" x14ac:dyDescent="0.2">
      <c r="A12617" t="s">
        <v>29</v>
      </c>
      <c r="B12617">
        <v>0.25026999999999999</v>
      </c>
      <c r="D12617" t="s">
        <v>30</v>
      </c>
      <c r="E12617" t="s">
        <v>31</v>
      </c>
      <c r="F12617" t="s">
        <v>27</v>
      </c>
      <c r="G12617">
        <v>2</v>
      </c>
      <c r="H12617">
        <v>-1.385214943900327</v>
      </c>
      <c r="I12617">
        <v>2.439508208471609E-2</v>
      </c>
      <c r="J12617" t="s">
        <v>358</v>
      </c>
    </row>
    <row r="12618" spans="1:22" x14ac:dyDescent="0.2">
      <c r="A12618" t="s">
        <v>332</v>
      </c>
      <c r="B12618">
        <v>1</v>
      </c>
      <c r="C12618" t="str">
        <f>B12608</f>
        <v>MD</v>
      </c>
      <c r="D12618" t="s">
        <v>53</v>
      </c>
      <c r="E12618" t="s">
        <v>339</v>
      </c>
      <c r="F12618" t="s">
        <v>33</v>
      </c>
      <c r="G12618">
        <v>0</v>
      </c>
      <c r="H12618">
        <v>1</v>
      </c>
      <c r="L12618" t="s">
        <v>73</v>
      </c>
      <c r="M12618">
        <f>VLOOKUP(C12618,'extension - production vol'!$B$6:$D$235,3,0)</f>
        <v>132.30000000000001</v>
      </c>
    </row>
    <row r="12619" spans="1:22" x14ac:dyDescent="0.2">
      <c r="A12619" t="s">
        <v>1434</v>
      </c>
      <c r="B12619">
        <v>9.5377999999999999E-9</v>
      </c>
      <c r="C12619" t="s">
        <v>49</v>
      </c>
      <c r="D12619" t="s">
        <v>15</v>
      </c>
      <c r="F12619" t="s">
        <v>36</v>
      </c>
      <c r="G12619">
        <v>2</v>
      </c>
      <c r="H12619">
        <v>-18.46800298604678</v>
      </c>
      <c r="I12619">
        <v>9.798894162072011E-2</v>
      </c>
      <c r="J12619" t="s">
        <v>340</v>
      </c>
      <c r="L12619" t="s">
        <v>1434</v>
      </c>
    </row>
    <row r="12620" spans="1:22" x14ac:dyDescent="0.2">
      <c r="A12620" t="s">
        <v>1435</v>
      </c>
      <c r="B12620">
        <v>5.0512999999999997E-9</v>
      </c>
      <c r="C12620" t="s">
        <v>49</v>
      </c>
      <c r="D12620" t="s">
        <v>15</v>
      </c>
      <c r="F12620" t="s">
        <v>36</v>
      </c>
      <c r="G12620">
        <v>2</v>
      </c>
      <c r="H12620">
        <v>-19.10362020104489</v>
      </c>
      <c r="I12620">
        <v>9.798894162072011E-2</v>
      </c>
      <c r="J12620" t="s">
        <v>340</v>
      </c>
      <c r="L12620" t="s">
        <v>1435</v>
      </c>
    </row>
    <row r="12621" spans="1:22" x14ac:dyDescent="0.2">
      <c r="A12621" t="s">
        <v>1439</v>
      </c>
      <c r="B12621">
        <v>2.7893999999999999E-9</v>
      </c>
      <c r="C12621" t="s">
        <v>49</v>
      </c>
      <c r="D12621" t="s">
        <v>15</v>
      </c>
      <c r="F12621" t="s">
        <v>36</v>
      </c>
      <c r="G12621">
        <v>2</v>
      </c>
      <c r="H12621">
        <v>-19.697439318003951</v>
      </c>
      <c r="I12621">
        <v>9.798894162072011E-2</v>
      </c>
      <c r="J12621" t="s">
        <v>340</v>
      </c>
      <c r="L12621" t="s">
        <v>1439</v>
      </c>
    </row>
    <row r="12622" spans="1:22" x14ac:dyDescent="0.2">
      <c r="A12622" t="s">
        <v>1440</v>
      </c>
      <c r="B12622">
        <v>5.6277000000000002E-8</v>
      </c>
      <c r="C12622" t="s">
        <v>49</v>
      </c>
      <c r="D12622" t="s">
        <v>15</v>
      </c>
      <c r="F12622" t="s">
        <v>36</v>
      </c>
      <c r="G12622">
        <v>2</v>
      </c>
      <c r="H12622">
        <v>-16.692979911025031</v>
      </c>
      <c r="I12622">
        <v>9.798894162072011E-2</v>
      </c>
      <c r="J12622" t="s">
        <v>340</v>
      </c>
      <c r="L12622" t="s">
        <v>1440</v>
      </c>
    </row>
    <row r="12623" spans="1:22" x14ac:dyDescent="0.2">
      <c r="A12623" t="s">
        <v>1441</v>
      </c>
      <c r="B12623">
        <v>4.4043E-10</v>
      </c>
      <c r="C12623" t="s">
        <v>35</v>
      </c>
      <c r="D12623" t="s">
        <v>15</v>
      </c>
      <c r="F12623" t="s">
        <v>36</v>
      </c>
      <c r="G12623">
        <v>2</v>
      </c>
      <c r="H12623">
        <v>-21.54326959350907</v>
      </c>
      <c r="I12623">
        <v>9.798894162072011E-2</v>
      </c>
      <c r="J12623" t="s">
        <v>340</v>
      </c>
      <c r="L12623" t="s">
        <v>1441</v>
      </c>
    </row>
    <row r="12624" spans="1:22" x14ac:dyDescent="0.2">
      <c r="A12624" t="s">
        <v>1442</v>
      </c>
      <c r="B12624">
        <v>7.3404E-9</v>
      </c>
      <c r="C12624" t="s">
        <v>35</v>
      </c>
      <c r="D12624" t="s">
        <v>15</v>
      </c>
      <c r="F12624" t="s">
        <v>36</v>
      </c>
      <c r="G12624">
        <v>2</v>
      </c>
      <c r="H12624">
        <v>-18.729872499892029</v>
      </c>
      <c r="I12624">
        <v>9.798894162072011E-2</v>
      </c>
      <c r="J12624" t="s">
        <v>340</v>
      </c>
      <c r="L12624" t="s">
        <v>1442</v>
      </c>
    </row>
    <row r="12625" spans="1:12" x14ac:dyDescent="0.2">
      <c r="A12625" t="s">
        <v>1452</v>
      </c>
      <c r="B12625">
        <v>3.8934000000000002E-10</v>
      </c>
      <c r="C12625" t="s">
        <v>35</v>
      </c>
      <c r="D12625" t="s">
        <v>15</v>
      </c>
      <c r="F12625" t="s">
        <v>36</v>
      </c>
      <c r="G12625">
        <v>2</v>
      </c>
      <c r="H12625">
        <v>-21.666568118067421</v>
      </c>
      <c r="I12625">
        <v>9.798894162072011E-2</v>
      </c>
      <c r="J12625" t="s">
        <v>340</v>
      </c>
      <c r="L12625" t="s">
        <v>1452</v>
      </c>
    </row>
    <row r="12626" spans="1:12" x14ac:dyDescent="0.2">
      <c r="A12626" t="s">
        <v>1453</v>
      </c>
      <c r="B12626">
        <v>4.7130000000000002E-10</v>
      </c>
      <c r="C12626" t="s">
        <v>35</v>
      </c>
      <c r="D12626" t="s">
        <v>15</v>
      </c>
      <c r="F12626" t="s">
        <v>36</v>
      </c>
      <c r="G12626">
        <v>2</v>
      </c>
      <c r="H12626">
        <v>-21.47552628199886</v>
      </c>
      <c r="I12626">
        <v>9.798894162072011E-2</v>
      </c>
      <c r="J12626" t="s">
        <v>340</v>
      </c>
      <c r="L12626" t="s">
        <v>1453</v>
      </c>
    </row>
    <row r="12627" spans="1:12" x14ac:dyDescent="0.2">
      <c r="A12627" t="s">
        <v>1454</v>
      </c>
      <c r="B12627">
        <v>6.1474000000000004E-11</v>
      </c>
      <c r="C12627" t="s">
        <v>35</v>
      </c>
      <c r="D12627" t="s">
        <v>15</v>
      </c>
      <c r="F12627" t="s">
        <v>36</v>
      </c>
      <c r="G12627">
        <v>2</v>
      </c>
      <c r="H12627">
        <v>-23.51240679473371</v>
      </c>
      <c r="I12627">
        <v>9.798894162072011E-2</v>
      </c>
      <c r="J12627" t="s">
        <v>340</v>
      </c>
      <c r="L12627" t="s">
        <v>1454</v>
      </c>
    </row>
    <row r="12628" spans="1:12" x14ac:dyDescent="0.2">
      <c r="A12628" t="s">
        <v>1455</v>
      </c>
      <c r="B12628">
        <v>1.2458999999999999E-8</v>
      </c>
      <c r="C12628" t="s">
        <v>35</v>
      </c>
      <c r="D12628" t="s">
        <v>15</v>
      </c>
      <c r="F12628" t="s">
        <v>36</v>
      </c>
      <c r="G12628">
        <v>2</v>
      </c>
      <c r="H12628">
        <v>-18.20082258362968</v>
      </c>
      <c r="I12628">
        <v>9.798894162072011E-2</v>
      </c>
      <c r="J12628" t="s">
        <v>340</v>
      </c>
      <c r="L12628" t="s">
        <v>1455</v>
      </c>
    </row>
    <row r="12629" spans="1:12" x14ac:dyDescent="0.2">
      <c r="A12629" t="s">
        <v>1456</v>
      </c>
      <c r="B12629">
        <v>6.5981999999999998E-9</v>
      </c>
      <c r="C12629" t="s">
        <v>35</v>
      </c>
      <c r="D12629" t="s">
        <v>15</v>
      </c>
      <c r="F12629" t="s">
        <v>36</v>
      </c>
      <c r="G12629">
        <v>2</v>
      </c>
      <c r="H12629">
        <v>-18.836468952383601</v>
      </c>
      <c r="I12629">
        <v>9.798894162072011E-2</v>
      </c>
      <c r="J12629" t="s">
        <v>340</v>
      </c>
      <c r="L12629" t="s">
        <v>1456</v>
      </c>
    </row>
    <row r="12630" spans="1:12" x14ac:dyDescent="0.2">
      <c r="A12630" t="s">
        <v>1461</v>
      </c>
      <c r="B12630">
        <v>1.0666E-9</v>
      </c>
      <c r="C12630" t="s">
        <v>49</v>
      </c>
      <c r="D12630" t="s">
        <v>15</v>
      </c>
      <c r="F12630" t="s">
        <v>36</v>
      </c>
      <c r="G12630">
        <v>2</v>
      </c>
      <c r="H12630">
        <v>-20.658789817762049</v>
      </c>
      <c r="I12630">
        <v>9.798894162072011E-2</v>
      </c>
      <c r="J12630" t="s">
        <v>340</v>
      </c>
      <c r="L12630" t="s">
        <v>1461</v>
      </c>
    </row>
    <row r="12631" spans="1:12" x14ac:dyDescent="0.2">
      <c r="A12631" t="s">
        <v>1457</v>
      </c>
      <c r="B12631">
        <v>1.7777000000000001E-8</v>
      </c>
      <c r="C12631" t="s">
        <v>49</v>
      </c>
      <c r="D12631" t="s">
        <v>15</v>
      </c>
      <c r="F12631" t="s">
        <v>36</v>
      </c>
      <c r="G12631">
        <v>2</v>
      </c>
      <c r="H12631">
        <v>-17.845360350005858</v>
      </c>
      <c r="I12631">
        <v>9.798894162072011E-2</v>
      </c>
      <c r="J12631" t="s">
        <v>340</v>
      </c>
      <c r="L12631" t="s">
        <v>1457</v>
      </c>
    </row>
    <row r="12632" spans="1:12" x14ac:dyDescent="0.2">
      <c r="A12632" t="s">
        <v>1462</v>
      </c>
      <c r="B12632">
        <v>5.6487000000000004E-10</v>
      </c>
      <c r="C12632" t="s">
        <v>49</v>
      </c>
      <c r="D12632" t="s">
        <v>15</v>
      </c>
      <c r="F12632" t="s">
        <v>36</v>
      </c>
      <c r="G12632">
        <v>2</v>
      </c>
      <c r="H12632">
        <v>-21.294425499752101</v>
      </c>
      <c r="I12632">
        <v>9.798894162072011E-2</v>
      </c>
      <c r="J12632" t="s">
        <v>340</v>
      </c>
      <c r="L12632" t="s">
        <v>1462</v>
      </c>
    </row>
    <row r="12633" spans="1:12" x14ac:dyDescent="0.2">
      <c r="A12633" t="s">
        <v>1458</v>
      </c>
      <c r="B12633">
        <v>9.4146000000000001E-9</v>
      </c>
      <c r="C12633" t="s">
        <v>49</v>
      </c>
      <c r="D12633" t="s">
        <v>15</v>
      </c>
      <c r="F12633" t="s">
        <v>36</v>
      </c>
      <c r="G12633">
        <v>2</v>
      </c>
      <c r="H12633">
        <v>-18.48100416113547</v>
      </c>
      <c r="I12633">
        <v>9.798894162072011E-2</v>
      </c>
      <c r="J12633" t="s">
        <v>340</v>
      </c>
      <c r="L12633" t="s">
        <v>1458</v>
      </c>
    </row>
    <row r="12634" spans="1:12" x14ac:dyDescent="0.2">
      <c r="A12634" t="s">
        <v>341</v>
      </c>
      <c r="B12634">
        <v>2.3616999999999999E-8</v>
      </c>
      <c r="C12634" t="s">
        <v>359</v>
      </c>
      <c r="D12634" t="s">
        <v>15</v>
      </c>
      <c r="F12634" t="s">
        <v>36</v>
      </c>
      <c r="G12634">
        <v>2</v>
      </c>
      <c r="H12634">
        <v>-17.561299045251399</v>
      </c>
      <c r="I12634">
        <v>9.798894162072011E-2</v>
      </c>
      <c r="J12634" t="s">
        <v>340</v>
      </c>
      <c r="L12634" t="s">
        <v>341</v>
      </c>
    </row>
    <row r="12635" spans="1:12" x14ac:dyDescent="0.2">
      <c r="A12635" t="s">
        <v>342</v>
      </c>
      <c r="B12635">
        <v>2.3616999999999999E-8</v>
      </c>
      <c r="C12635" t="s">
        <v>359</v>
      </c>
      <c r="D12635" t="s">
        <v>15</v>
      </c>
      <c r="F12635" t="s">
        <v>36</v>
      </c>
      <c r="G12635">
        <v>2</v>
      </c>
      <c r="H12635">
        <v>-17.561299045251399</v>
      </c>
      <c r="I12635">
        <v>9.798894162072011E-2</v>
      </c>
      <c r="J12635" t="s">
        <v>340</v>
      </c>
      <c r="L12635" t="s">
        <v>342</v>
      </c>
    </row>
    <row r="12636" spans="1:12" x14ac:dyDescent="0.2">
      <c r="A12636" t="s">
        <v>343</v>
      </c>
      <c r="B12636">
        <v>1.2508E-8</v>
      </c>
      <c r="C12636" t="s">
        <v>359</v>
      </c>
      <c r="D12636" t="s">
        <v>15</v>
      </c>
      <c r="F12636" t="s">
        <v>36</v>
      </c>
      <c r="G12636">
        <v>2</v>
      </c>
      <c r="H12636">
        <v>-18.196897397350821</v>
      </c>
      <c r="I12636">
        <v>9.798894162072011E-2</v>
      </c>
      <c r="J12636" t="s">
        <v>340</v>
      </c>
      <c r="L12636" t="s">
        <v>343</v>
      </c>
    </row>
    <row r="12637" spans="1:12" x14ac:dyDescent="0.2">
      <c r="A12637" t="s">
        <v>344</v>
      </c>
      <c r="B12637">
        <v>1.2508E-8</v>
      </c>
      <c r="C12637" t="s">
        <v>359</v>
      </c>
      <c r="D12637" t="s">
        <v>15</v>
      </c>
      <c r="F12637" t="s">
        <v>36</v>
      </c>
      <c r="G12637">
        <v>2</v>
      </c>
      <c r="H12637">
        <v>-18.196897397350821</v>
      </c>
      <c r="I12637">
        <v>9.798894162072011E-2</v>
      </c>
      <c r="J12637" t="s">
        <v>340</v>
      </c>
      <c r="L12637" t="s">
        <v>344</v>
      </c>
    </row>
    <row r="12638" spans="1:12" x14ac:dyDescent="0.2">
      <c r="A12638" t="s">
        <v>345</v>
      </c>
      <c r="B12638">
        <v>2.4797999999999997E-7</v>
      </c>
      <c r="C12638" t="s">
        <v>359</v>
      </c>
      <c r="D12638" t="s">
        <v>15</v>
      </c>
      <c r="F12638" t="s">
        <v>36</v>
      </c>
      <c r="G12638">
        <v>2</v>
      </c>
      <c r="H12638">
        <v>-15.20991773919472</v>
      </c>
      <c r="I12638">
        <v>9.798894162072011E-2</v>
      </c>
      <c r="J12638" t="s">
        <v>340</v>
      </c>
      <c r="L12638" t="s">
        <v>345</v>
      </c>
    </row>
    <row r="12639" spans="1:12" x14ac:dyDescent="0.2">
      <c r="A12639" t="s">
        <v>346</v>
      </c>
      <c r="B12639">
        <v>1.3133E-7</v>
      </c>
      <c r="C12639" t="s">
        <v>359</v>
      </c>
      <c r="D12639" t="s">
        <v>15</v>
      </c>
      <c r="F12639" t="s">
        <v>36</v>
      </c>
      <c r="G12639">
        <v>2</v>
      </c>
      <c r="H12639">
        <v>-15.845552597349339</v>
      </c>
      <c r="I12639">
        <v>9.798894162072011E-2</v>
      </c>
      <c r="J12639" t="s">
        <v>340</v>
      </c>
      <c r="L12639" t="s">
        <v>346</v>
      </c>
    </row>
    <row r="12640" spans="1:12" x14ac:dyDescent="0.2">
      <c r="A12640" t="s">
        <v>347</v>
      </c>
      <c r="B12640">
        <v>4.6489E-8</v>
      </c>
      <c r="C12640" t="s">
        <v>49</v>
      </c>
      <c r="D12640" t="s">
        <v>15</v>
      </c>
      <c r="F12640" t="s">
        <v>36</v>
      </c>
      <c r="G12640">
        <v>2</v>
      </c>
      <c r="H12640">
        <v>-16.884050111477411</v>
      </c>
      <c r="I12640">
        <v>9.798894162072011E-2</v>
      </c>
      <c r="J12640" t="s">
        <v>340</v>
      </c>
      <c r="L12640" t="s">
        <v>347</v>
      </c>
    </row>
    <row r="12641" spans="1:12" x14ac:dyDescent="0.2">
      <c r="A12641" t="s">
        <v>348</v>
      </c>
      <c r="B12641">
        <v>3.3766000000000001E-9</v>
      </c>
      <c r="C12641" t="s">
        <v>49</v>
      </c>
      <c r="D12641" t="s">
        <v>15</v>
      </c>
      <c r="F12641" t="s">
        <v>36</v>
      </c>
      <c r="G12641">
        <v>2</v>
      </c>
      <c r="H12641">
        <v>-19.506396550885459</v>
      </c>
      <c r="I12641">
        <v>9.798894162072011E-2</v>
      </c>
      <c r="J12641" t="s">
        <v>340</v>
      </c>
      <c r="L12641" t="s">
        <v>348</v>
      </c>
    </row>
    <row r="12642" spans="1:12" x14ac:dyDescent="0.2">
      <c r="A12642" t="s">
        <v>349</v>
      </c>
      <c r="B12642">
        <v>1.2213E-8</v>
      </c>
      <c r="C12642" t="s">
        <v>359</v>
      </c>
      <c r="D12642" t="s">
        <v>15</v>
      </c>
      <c r="F12642" t="s">
        <v>36</v>
      </c>
      <c r="G12642">
        <v>2</v>
      </c>
      <c r="H12642">
        <v>-18.220764878757461</v>
      </c>
      <c r="I12642">
        <v>9.798894162072011E-2</v>
      </c>
      <c r="J12642" t="s">
        <v>340</v>
      </c>
      <c r="L12642" t="s">
        <v>349</v>
      </c>
    </row>
    <row r="12643" spans="1:12" x14ac:dyDescent="0.2">
      <c r="A12643" t="s">
        <v>350</v>
      </c>
      <c r="B12643">
        <v>2.0354999999999999E-7</v>
      </c>
      <c r="C12643" t="s">
        <v>359</v>
      </c>
      <c r="D12643" t="s">
        <v>15</v>
      </c>
      <c r="F12643" t="s">
        <v>36</v>
      </c>
      <c r="G12643">
        <v>2</v>
      </c>
      <c r="H12643">
        <v>-15.40735416199742</v>
      </c>
      <c r="I12643">
        <v>9.798894162072011E-2</v>
      </c>
      <c r="J12643" t="s">
        <v>340</v>
      </c>
      <c r="L12643" t="s">
        <v>350</v>
      </c>
    </row>
    <row r="12644" spans="1:12" x14ac:dyDescent="0.2">
      <c r="A12644" t="s">
        <v>351</v>
      </c>
      <c r="B12644">
        <v>6.4681999999999996E-9</v>
      </c>
      <c r="C12644" t="s">
        <v>359</v>
      </c>
      <c r="D12644" t="s">
        <v>15</v>
      </c>
      <c r="F12644" t="s">
        <v>36</v>
      </c>
      <c r="G12644">
        <v>2</v>
      </c>
      <c r="H12644">
        <v>-18.856367974250119</v>
      </c>
      <c r="I12644">
        <v>9.798894162072011E-2</v>
      </c>
      <c r="J12644" t="s">
        <v>340</v>
      </c>
      <c r="L12644" t="s">
        <v>351</v>
      </c>
    </row>
    <row r="12645" spans="1:12" x14ac:dyDescent="0.2">
      <c r="A12645" t="s">
        <v>352</v>
      </c>
      <c r="B12645">
        <v>1.078E-7</v>
      </c>
      <c r="C12645" t="s">
        <v>359</v>
      </c>
      <c r="D12645" t="s">
        <v>15</v>
      </c>
      <c r="F12645" t="s">
        <v>36</v>
      </c>
      <c r="G12645">
        <v>2</v>
      </c>
      <c r="H12645">
        <v>-16.042988178471511</v>
      </c>
      <c r="I12645">
        <v>9.798894162072011E-2</v>
      </c>
      <c r="J12645" t="s">
        <v>340</v>
      </c>
      <c r="L12645" t="s">
        <v>352</v>
      </c>
    </row>
    <row r="12646" spans="1:12" x14ac:dyDescent="0.2">
      <c r="A12646" t="s">
        <v>442</v>
      </c>
      <c r="B12646">
        <v>2.0720999999999999E-3</v>
      </c>
      <c r="C12646" t="s">
        <v>42</v>
      </c>
      <c r="D12646" t="s">
        <v>16</v>
      </c>
      <c r="F12646" t="s">
        <v>36</v>
      </c>
      <c r="G12646">
        <v>2</v>
      </c>
      <c r="H12646">
        <v>-6.1791926932012373</v>
      </c>
      <c r="I12646">
        <v>4.3409845976280087E-2</v>
      </c>
      <c r="J12646" t="s">
        <v>353</v>
      </c>
      <c r="L12646" t="s">
        <v>443</v>
      </c>
    </row>
    <row r="12647" spans="1:12" x14ac:dyDescent="0.2">
      <c r="A12647" t="s">
        <v>354</v>
      </c>
      <c r="B12647">
        <v>-1.8648999999999999E-6</v>
      </c>
      <c r="C12647" t="s">
        <v>49</v>
      </c>
      <c r="D12647" t="s">
        <v>250</v>
      </c>
      <c r="F12647" t="s">
        <v>36</v>
      </c>
      <c r="G12647">
        <v>2</v>
      </c>
      <c r="H12647">
        <v>-13.19230312560901</v>
      </c>
      <c r="I12647">
        <v>4.3409845976280087E-2</v>
      </c>
      <c r="J12647" t="s">
        <v>353</v>
      </c>
      <c r="K12647" t="b">
        <v>1</v>
      </c>
      <c r="L12647" t="s">
        <v>355</v>
      </c>
    </row>
    <row r="12649" spans="1:12" s="2" customFormat="1" x14ac:dyDescent="0.2">
      <c r="A12649" s="2" t="s">
        <v>2</v>
      </c>
      <c r="B12649" s="2" t="s">
        <v>1459</v>
      </c>
    </row>
    <row r="12650" spans="1:12" x14ac:dyDescent="0.2">
      <c r="A12650" t="s">
        <v>4</v>
      </c>
      <c r="B12650" t="s">
        <v>404</v>
      </c>
    </row>
    <row r="12651" spans="1:12" x14ac:dyDescent="0.2">
      <c r="A12651" t="s">
        <v>6</v>
      </c>
      <c r="B12651" t="s">
        <v>1979</v>
      </c>
    </row>
    <row r="12652" spans="1:12" x14ac:dyDescent="0.2">
      <c r="A12652" t="s">
        <v>8</v>
      </c>
      <c r="B12652">
        <v>1</v>
      </c>
    </row>
    <row r="12653" spans="1:12" x14ac:dyDescent="0.2">
      <c r="A12653" t="s">
        <v>9</v>
      </c>
      <c r="B12653" t="s">
        <v>73</v>
      </c>
    </row>
    <row r="12654" spans="1:12" x14ac:dyDescent="0.2">
      <c r="A12654" t="s">
        <v>11</v>
      </c>
      <c r="B12654" t="s">
        <v>12</v>
      </c>
    </row>
    <row r="12655" spans="1:12" x14ac:dyDescent="0.2">
      <c r="A12655" t="s">
        <v>13</v>
      </c>
      <c r="B12655" t="s">
        <v>14</v>
      </c>
    </row>
    <row r="12656" spans="1:12" x14ac:dyDescent="0.2">
      <c r="A12656" t="s">
        <v>15</v>
      </c>
      <c r="B12656" t="s">
        <v>53</v>
      </c>
    </row>
    <row r="12657" spans="1:19" x14ac:dyDescent="0.2">
      <c r="A12657" t="s">
        <v>17</v>
      </c>
    </row>
    <row r="12658" spans="1:19" s="2" customFormat="1" x14ac:dyDescent="0.2">
      <c r="A12658" s="2" t="s">
        <v>18</v>
      </c>
      <c r="B12658" s="2" t="s">
        <v>19</v>
      </c>
      <c r="C12658" s="2" t="s">
        <v>6</v>
      </c>
      <c r="D12658" s="2" t="s">
        <v>15</v>
      </c>
      <c r="E12658" s="2" t="s">
        <v>20</v>
      </c>
      <c r="F12658" s="2" t="s">
        <v>13</v>
      </c>
      <c r="G12658" s="2" t="s">
        <v>21</v>
      </c>
      <c r="H12658" s="2" t="s">
        <v>9</v>
      </c>
      <c r="I12658" s="2" t="s">
        <v>4</v>
      </c>
      <c r="J12658" s="2" t="s">
        <v>1925</v>
      </c>
      <c r="K12658" s="2" t="s">
        <v>1998</v>
      </c>
      <c r="L12658" s="2" t="s">
        <v>2002</v>
      </c>
      <c r="M12658" s="2" t="s">
        <v>2001</v>
      </c>
      <c r="O12658" s="2" t="s">
        <v>2000</v>
      </c>
      <c r="P12658" s="2" t="s">
        <v>2004</v>
      </c>
      <c r="Q12658" s="2" t="s">
        <v>1502</v>
      </c>
      <c r="R12658" s="2" t="s">
        <v>2005</v>
      </c>
      <c r="S12658" s="2" t="s">
        <v>2006</v>
      </c>
    </row>
    <row r="12659" spans="1:19" x14ac:dyDescent="0.2">
      <c r="A12659" t="s">
        <v>335</v>
      </c>
      <c r="B12659">
        <v>3.8502999999999998</v>
      </c>
      <c r="D12659" t="s">
        <v>30</v>
      </c>
      <c r="E12659" t="s">
        <v>336</v>
      </c>
      <c r="F12659" t="s">
        <v>27</v>
      </c>
      <c r="G12659">
        <v>0</v>
      </c>
      <c r="I12659" t="s">
        <v>337</v>
      </c>
    </row>
    <row r="12660" spans="1:19" x14ac:dyDescent="0.2">
      <c r="A12660" t="s">
        <v>29</v>
      </c>
      <c r="B12660">
        <v>0.25026999999999999</v>
      </c>
      <c r="D12660" t="s">
        <v>30</v>
      </c>
      <c r="E12660" t="s">
        <v>31</v>
      </c>
      <c r="F12660" t="s">
        <v>27</v>
      </c>
      <c r="G12660">
        <v>0</v>
      </c>
      <c r="I12660" t="s">
        <v>338</v>
      </c>
    </row>
    <row r="12661" spans="1:19" x14ac:dyDescent="0.2">
      <c r="A12661" t="s">
        <v>1459</v>
      </c>
      <c r="B12661">
        <v>1</v>
      </c>
      <c r="C12661" t="str">
        <f>B12651</f>
        <v>MD</v>
      </c>
      <c r="D12661" t="s">
        <v>53</v>
      </c>
      <c r="E12661" t="s">
        <v>339</v>
      </c>
      <c r="F12661" t="s">
        <v>33</v>
      </c>
      <c r="G12661">
        <v>0</v>
      </c>
      <c r="H12661" t="s">
        <v>73</v>
      </c>
      <c r="J12661">
        <f>VLOOKUP(C12661,'extension - production vol'!$B$6:$D$235,3,0)</f>
        <v>132.30000000000001</v>
      </c>
    </row>
    <row r="12662" spans="1:19" x14ac:dyDescent="0.2">
      <c r="A12662" t="s">
        <v>1439</v>
      </c>
      <c r="B12662">
        <v>6.4265290829504533E-9</v>
      </c>
      <c r="C12662" t="s">
        <v>49</v>
      </c>
      <c r="D12662" t="s">
        <v>15</v>
      </c>
      <c r="F12662" t="s">
        <v>36</v>
      </c>
      <c r="G12662">
        <v>0</v>
      </c>
      <c r="H12662" t="s">
        <v>1439</v>
      </c>
      <c r="I12662" t="s">
        <v>340</v>
      </c>
    </row>
    <row r="12663" spans="1:19" x14ac:dyDescent="0.2">
      <c r="A12663" t="s">
        <v>1440</v>
      </c>
      <c r="B12663">
        <v>7.9051994914169298E-8</v>
      </c>
      <c r="C12663" t="s">
        <v>49</v>
      </c>
      <c r="D12663" t="s">
        <v>15</v>
      </c>
      <c r="F12663" t="s">
        <v>36</v>
      </c>
      <c r="G12663">
        <v>0</v>
      </c>
      <c r="H12663" t="s">
        <v>1440</v>
      </c>
      <c r="I12663" t="s">
        <v>340</v>
      </c>
    </row>
    <row r="12664" spans="1:19" x14ac:dyDescent="0.2">
      <c r="A12664" t="s">
        <v>1441</v>
      </c>
      <c r="B12664">
        <v>4.3905136743696912E-9</v>
      </c>
      <c r="C12664" t="s">
        <v>35</v>
      </c>
      <c r="D12664" t="s">
        <v>15</v>
      </c>
      <c r="F12664" t="s">
        <v>36</v>
      </c>
      <c r="G12664">
        <v>0</v>
      </c>
      <c r="H12664" t="s">
        <v>1441</v>
      </c>
      <c r="I12664" t="s">
        <v>340</v>
      </c>
    </row>
    <row r="12665" spans="1:19" x14ac:dyDescent="0.2">
      <c r="A12665" t="s">
        <v>1442</v>
      </c>
      <c r="B12665">
        <v>1.0521308675626849E-7</v>
      </c>
      <c r="C12665" t="s">
        <v>35</v>
      </c>
      <c r="D12665" t="s">
        <v>15</v>
      </c>
      <c r="F12665" t="s">
        <v>36</v>
      </c>
      <c r="G12665">
        <v>0</v>
      </c>
      <c r="H12665" t="s">
        <v>1442</v>
      </c>
      <c r="I12665" t="s">
        <v>340</v>
      </c>
    </row>
    <row r="12666" spans="1:19" x14ac:dyDescent="0.2">
      <c r="A12666" t="s">
        <v>341</v>
      </c>
      <c r="B12666">
        <v>2.1036182300075951E-7</v>
      </c>
      <c r="C12666" t="s">
        <v>35</v>
      </c>
      <c r="D12666" t="s">
        <v>15</v>
      </c>
      <c r="F12666" t="s">
        <v>36</v>
      </c>
      <c r="G12666">
        <v>0</v>
      </c>
      <c r="H12666" t="s">
        <v>341</v>
      </c>
      <c r="I12666" t="s">
        <v>340</v>
      </c>
    </row>
    <row r="12667" spans="1:19" x14ac:dyDescent="0.2">
      <c r="A12667" t="s">
        <v>342</v>
      </c>
      <c r="B12667">
        <v>2.1036182300075951E-7</v>
      </c>
      <c r="C12667" t="s">
        <v>35</v>
      </c>
      <c r="D12667" t="s">
        <v>15</v>
      </c>
      <c r="F12667" t="s">
        <v>36</v>
      </c>
      <c r="G12667">
        <v>0</v>
      </c>
      <c r="H12667" t="s">
        <v>342</v>
      </c>
      <c r="I12667" t="s">
        <v>340</v>
      </c>
    </row>
    <row r="12668" spans="1:19" x14ac:dyDescent="0.2">
      <c r="A12668" t="s">
        <v>343</v>
      </c>
      <c r="B12668">
        <v>1.161457169463653E-7</v>
      </c>
      <c r="C12668" t="s">
        <v>35</v>
      </c>
      <c r="D12668" t="s">
        <v>15</v>
      </c>
      <c r="F12668" t="s">
        <v>36</v>
      </c>
      <c r="G12668">
        <v>0</v>
      </c>
      <c r="H12668" t="s">
        <v>343</v>
      </c>
      <c r="I12668" t="s">
        <v>340</v>
      </c>
    </row>
    <row r="12669" spans="1:19" x14ac:dyDescent="0.2">
      <c r="A12669" t="s">
        <v>344</v>
      </c>
      <c r="B12669">
        <v>1.161457169463653E-7</v>
      </c>
      <c r="C12669" t="s">
        <v>35</v>
      </c>
      <c r="D12669" t="s">
        <v>15</v>
      </c>
      <c r="F12669" t="s">
        <v>36</v>
      </c>
      <c r="G12669">
        <v>0</v>
      </c>
      <c r="H12669" t="s">
        <v>344</v>
      </c>
      <c r="I12669" t="s">
        <v>340</v>
      </c>
    </row>
    <row r="12670" spans="1:19" x14ac:dyDescent="0.2">
      <c r="A12670" t="s">
        <v>345</v>
      </c>
      <c r="B12670">
        <v>2.1895696433061281E-6</v>
      </c>
      <c r="C12670" t="s">
        <v>35</v>
      </c>
      <c r="D12670" t="s">
        <v>15</v>
      </c>
      <c r="F12670" t="s">
        <v>36</v>
      </c>
      <c r="G12670">
        <v>0</v>
      </c>
      <c r="H12670" t="s">
        <v>345</v>
      </c>
      <c r="I12670" t="s">
        <v>340</v>
      </c>
    </row>
    <row r="12671" spans="1:19" x14ac:dyDescent="0.2">
      <c r="A12671" t="s">
        <v>346</v>
      </c>
      <c r="B12671">
        <v>1.2113722961667671E-6</v>
      </c>
      <c r="C12671" t="s">
        <v>35</v>
      </c>
      <c r="D12671" t="s">
        <v>15</v>
      </c>
      <c r="F12671" t="s">
        <v>36</v>
      </c>
      <c r="G12671">
        <v>0</v>
      </c>
      <c r="H12671" t="s">
        <v>346</v>
      </c>
      <c r="I12671" t="s">
        <v>340</v>
      </c>
    </row>
    <row r="12672" spans="1:19" x14ac:dyDescent="0.2">
      <c r="A12672" t="s">
        <v>347</v>
      </c>
      <c r="B12672">
        <v>1.5412295411323661E-7</v>
      </c>
      <c r="C12672" t="s">
        <v>49</v>
      </c>
      <c r="D12672" t="s">
        <v>15</v>
      </c>
      <c r="F12672" t="s">
        <v>36</v>
      </c>
      <c r="G12672">
        <v>0</v>
      </c>
      <c r="H12672" t="s">
        <v>347</v>
      </c>
      <c r="I12672" t="s">
        <v>340</v>
      </c>
    </row>
    <row r="12673" spans="1:9" x14ac:dyDescent="0.2">
      <c r="A12673" t="s">
        <v>348</v>
      </c>
      <c r="B12673">
        <v>3.281510868019834E-9</v>
      </c>
      <c r="C12673" t="s">
        <v>49</v>
      </c>
      <c r="D12673" t="s">
        <v>15</v>
      </c>
      <c r="F12673" t="s">
        <v>36</v>
      </c>
      <c r="G12673">
        <v>0</v>
      </c>
      <c r="H12673" t="s">
        <v>348</v>
      </c>
      <c r="I12673" t="s">
        <v>340</v>
      </c>
    </row>
    <row r="12674" spans="1:9" x14ac:dyDescent="0.2">
      <c r="A12674" t="s">
        <v>349</v>
      </c>
      <c r="B12674">
        <v>9.554485716244923E-8</v>
      </c>
      <c r="C12674" t="s">
        <v>35</v>
      </c>
      <c r="D12674" t="s">
        <v>15</v>
      </c>
      <c r="F12674" t="s">
        <v>36</v>
      </c>
      <c r="G12674">
        <v>0</v>
      </c>
      <c r="H12674" t="s">
        <v>349</v>
      </c>
      <c r="I12674" t="s">
        <v>340</v>
      </c>
    </row>
    <row r="12675" spans="1:9" x14ac:dyDescent="0.2">
      <c r="A12675" t="s">
        <v>350</v>
      </c>
      <c r="B12675">
        <v>2.2976263270017552E-6</v>
      </c>
      <c r="C12675" t="s">
        <v>35</v>
      </c>
      <c r="D12675" t="s">
        <v>15</v>
      </c>
      <c r="F12675" t="s">
        <v>36</v>
      </c>
      <c r="G12675">
        <v>0</v>
      </c>
      <c r="H12675" t="s">
        <v>350</v>
      </c>
      <c r="I12675" t="s">
        <v>340</v>
      </c>
    </row>
    <row r="12676" spans="1:9" x14ac:dyDescent="0.2">
      <c r="A12676" t="s">
        <v>351</v>
      </c>
      <c r="B12676">
        <v>5.3061518888431617E-8</v>
      </c>
      <c r="C12676" t="s">
        <v>35</v>
      </c>
      <c r="D12676" t="s">
        <v>15</v>
      </c>
      <c r="F12676" t="s">
        <v>36</v>
      </c>
      <c r="G12676">
        <v>0</v>
      </c>
      <c r="H12676" t="s">
        <v>351</v>
      </c>
      <c r="I12676" t="s">
        <v>340</v>
      </c>
    </row>
    <row r="12677" spans="1:9" x14ac:dyDescent="0.2">
      <c r="A12677" t="s">
        <v>352</v>
      </c>
      <c r="B12677">
        <v>1.2739314288326559E-6</v>
      </c>
      <c r="C12677" t="s">
        <v>35</v>
      </c>
      <c r="D12677" t="s">
        <v>15</v>
      </c>
      <c r="F12677" t="s">
        <v>36</v>
      </c>
      <c r="G12677">
        <v>0</v>
      </c>
      <c r="H12677" t="s">
        <v>352</v>
      </c>
      <c r="I12677" t="s">
        <v>340</v>
      </c>
    </row>
    <row r="12678" spans="1:9" x14ac:dyDescent="0.2">
      <c r="A12678" t="s">
        <v>442</v>
      </c>
      <c r="B12678">
        <v>3.7025999999999999E-3</v>
      </c>
      <c r="C12678" t="s">
        <v>42</v>
      </c>
      <c r="D12678" t="s">
        <v>16</v>
      </c>
      <c r="F12678" t="s">
        <v>36</v>
      </c>
      <c r="G12678">
        <v>0</v>
      </c>
      <c r="H12678" t="s">
        <v>443</v>
      </c>
      <c r="I12678" t="s">
        <v>353</v>
      </c>
    </row>
    <row r="12679" spans="1:9" x14ac:dyDescent="0.2">
      <c r="A12679" t="s">
        <v>354</v>
      </c>
      <c r="B12679">
        <v>-3.3322999999999998E-6</v>
      </c>
      <c r="C12679" t="s">
        <v>49</v>
      </c>
      <c r="D12679" t="s">
        <v>250</v>
      </c>
      <c r="F12679" t="s">
        <v>36</v>
      </c>
      <c r="G12679">
        <v>0</v>
      </c>
      <c r="H12679" t="s">
        <v>355</v>
      </c>
      <c r="I12679" t="s">
        <v>353</v>
      </c>
    </row>
    <row r="12681" spans="1:9" s="2" customFormat="1" x14ac:dyDescent="0.2">
      <c r="A12681" s="2" t="s">
        <v>2</v>
      </c>
      <c r="B12681" s="2" t="s">
        <v>1460</v>
      </c>
    </row>
    <row r="12682" spans="1:9" x14ac:dyDescent="0.2">
      <c r="A12682" t="s">
        <v>4</v>
      </c>
      <c r="B12682" t="s">
        <v>404</v>
      </c>
    </row>
    <row r="12683" spans="1:9" x14ac:dyDescent="0.2">
      <c r="A12683" t="s">
        <v>6</v>
      </c>
      <c r="B12683" t="s">
        <v>1864</v>
      </c>
    </row>
    <row r="12684" spans="1:9" x14ac:dyDescent="0.2">
      <c r="A12684" t="s">
        <v>8</v>
      </c>
      <c r="B12684">
        <v>1</v>
      </c>
    </row>
    <row r="12685" spans="1:9" x14ac:dyDescent="0.2">
      <c r="A12685" t="s">
        <v>9</v>
      </c>
      <c r="B12685" t="s">
        <v>73</v>
      </c>
    </row>
    <row r="12686" spans="1:9" x14ac:dyDescent="0.2">
      <c r="A12686" t="s">
        <v>11</v>
      </c>
      <c r="B12686" t="s">
        <v>12</v>
      </c>
    </row>
    <row r="12687" spans="1:9" x14ac:dyDescent="0.2">
      <c r="A12687" t="s">
        <v>13</v>
      </c>
      <c r="B12687" t="s">
        <v>14</v>
      </c>
    </row>
    <row r="12688" spans="1:9" x14ac:dyDescent="0.2">
      <c r="A12688" t="s">
        <v>15</v>
      </c>
      <c r="B12688" t="s">
        <v>53</v>
      </c>
    </row>
    <row r="12689" spans="1:19" x14ac:dyDescent="0.2">
      <c r="A12689" t="s">
        <v>17</v>
      </c>
    </row>
    <row r="12690" spans="1:19" s="2" customFormat="1" x14ac:dyDescent="0.2">
      <c r="A12690" s="2" t="s">
        <v>18</v>
      </c>
      <c r="B12690" s="2" t="s">
        <v>19</v>
      </c>
      <c r="C12690" s="2" t="s">
        <v>6</v>
      </c>
      <c r="D12690" s="2" t="s">
        <v>15</v>
      </c>
      <c r="E12690" s="2" t="s">
        <v>20</v>
      </c>
      <c r="F12690" s="2" t="s">
        <v>13</v>
      </c>
      <c r="G12690" s="2" t="s">
        <v>21</v>
      </c>
      <c r="H12690" s="2" t="s">
        <v>9</v>
      </c>
      <c r="I12690" s="2" t="s">
        <v>4</v>
      </c>
      <c r="J12690" s="2" t="s">
        <v>1925</v>
      </c>
      <c r="K12690" s="2" t="s">
        <v>1998</v>
      </c>
      <c r="L12690" s="2" t="s">
        <v>2002</v>
      </c>
      <c r="M12690" s="2" t="s">
        <v>2001</v>
      </c>
      <c r="O12690" s="2" t="s">
        <v>2000</v>
      </c>
      <c r="P12690" s="2" t="s">
        <v>2004</v>
      </c>
      <c r="Q12690" s="2" t="s">
        <v>1502</v>
      </c>
      <c r="R12690" s="2" t="s">
        <v>2005</v>
      </c>
      <c r="S12690" s="2" t="s">
        <v>2006</v>
      </c>
    </row>
    <row r="12691" spans="1:19" x14ac:dyDescent="0.2">
      <c r="A12691" t="s">
        <v>335</v>
      </c>
      <c r="B12691">
        <v>3.8502999999999998</v>
      </c>
      <c r="D12691" t="s">
        <v>30</v>
      </c>
      <c r="E12691" t="s">
        <v>336</v>
      </c>
      <c r="F12691" t="s">
        <v>27</v>
      </c>
      <c r="G12691">
        <v>0</v>
      </c>
      <c r="I12691" t="s">
        <v>337</v>
      </c>
    </row>
    <row r="12692" spans="1:19" x14ac:dyDescent="0.2">
      <c r="A12692" t="s">
        <v>29</v>
      </c>
      <c r="B12692">
        <v>0.25026999999999999</v>
      </c>
      <c r="D12692" t="s">
        <v>30</v>
      </c>
      <c r="E12692" t="s">
        <v>31</v>
      </c>
      <c r="F12692" t="s">
        <v>27</v>
      </c>
      <c r="G12692">
        <v>0</v>
      </c>
      <c r="I12692" t="s">
        <v>338</v>
      </c>
    </row>
    <row r="12693" spans="1:19" x14ac:dyDescent="0.2">
      <c r="A12693" t="s">
        <v>1460</v>
      </c>
      <c r="B12693">
        <v>1</v>
      </c>
      <c r="C12693" t="str">
        <f>B12683</f>
        <v>SI</v>
      </c>
      <c r="D12693" t="s">
        <v>53</v>
      </c>
      <c r="E12693" t="s">
        <v>339</v>
      </c>
      <c r="F12693" t="s">
        <v>33</v>
      </c>
      <c r="G12693">
        <v>0</v>
      </c>
      <c r="H12693" t="s">
        <v>73</v>
      </c>
      <c r="J12693">
        <f>VLOOKUP(C12693,'extension - production vol'!$B$6:$D$235,3,0)</f>
        <v>984.35900000000004</v>
      </c>
    </row>
    <row r="12694" spans="1:19" x14ac:dyDescent="0.2">
      <c r="A12694" t="s">
        <v>1434</v>
      </c>
      <c r="B12694">
        <v>3.3521534714391271E-8</v>
      </c>
      <c r="C12694" t="s">
        <v>49</v>
      </c>
      <c r="D12694" t="s">
        <v>15</v>
      </c>
      <c r="F12694" t="s">
        <v>36</v>
      </c>
      <c r="G12694">
        <v>0</v>
      </c>
      <c r="H12694" t="s">
        <v>1434</v>
      </c>
      <c r="I12694" t="s">
        <v>340</v>
      </c>
    </row>
    <row r="12695" spans="1:19" x14ac:dyDescent="0.2">
      <c r="A12695" t="s">
        <v>1435</v>
      </c>
      <c r="B12695">
        <v>1.7708617649119798E-8</v>
      </c>
      <c r="C12695" t="s">
        <v>49</v>
      </c>
      <c r="D12695" t="s">
        <v>15</v>
      </c>
      <c r="F12695" t="s">
        <v>36</v>
      </c>
      <c r="G12695">
        <v>0</v>
      </c>
      <c r="H12695" t="s">
        <v>1435</v>
      </c>
      <c r="I12695" t="s">
        <v>340</v>
      </c>
    </row>
    <row r="12696" spans="1:19" x14ac:dyDescent="0.2">
      <c r="A12696" t="s">
        <v>1452</v>
      </c>
      <c r="B12696">
        <v>3.0570455872195341E-10</v>
      </c>
      <c r="C12696" t="s">
        <v>35</v>
      </c>
      <c r="D12696" t="s">
        <v>15</v>
      </c>
      <c r="F12696" t="s">
        <v>36</v>
      </c>
      <c r="G12696">
        <v>0</v>
      </c>
      <c r="H12696" t="s">
        <v>1452</v>
      </c>
      <c r="I12696" t="s">
        <v>340</v>
      </c>
    </row>
    <row r="12697" spans="1:19" x14ac:dyDescent="0.2">
      <c r="A12697" t="s">
        <v>1453</v>
      </c>
      <c r="B12697">
        <v>3.7018911407736551E-10</v>
      </c>
      <c r="C12697" t="s">
        <v>35</v>
      </c>
      <c r="D12697" t="s">
        <v>15</v>
      </c>
      <c r="F12697" t="s">
        <v>36</v>
      </c>
      <c r="G12697">
        <v>0</v>
      </c>
      <c r="H12697" t="s">
        <v>1453</v>
      </c>
      <c r="I12697" t="s">
        <v>340</v>
      </c>
    </row>
    <row r="12698" spans="1:19" x14ac:dyDescent="0.2">
      <c r="A12698" t="s">
        <v>1454</v>
      </c>
      <c r="B12698">
        <v>4.824400067330827E-11</v>
      </c>
      <c r="C12698" t="s">
        <v>35</v>
      </c>
      <c r="D12698" t="s">
        <v>15</v>
      </c>
      <c r="F12698" t="s">
        <v>36</v>
      </c>
      <c r="G12698">
        <v>0</v>
      </c>
      <c r="H12698" t="s">
        <v>1454</v>
      </c>
      <c r="I12698" t="s">
        <v>340</v>
      </c>
    </row>
    <row r="12699" spans="1:19" x14ac:dyDescent="0.2">
      <c r="A12699" t="s">
        <v>1455</v>
      </c>
      <c r="B12699">
        <v>9.7920991465625702E-9</v>
      </c>
      <c r="C12699" t="s">
        <v>35</v>
      </c>
      <c r="D12699" t="s">
        <v>15</v>
      </c>
      <c r="F12699" t="s">
        <v>36</v>
      </c>
      <c r="G12699">
        <v>0</v>
      </c>
      <c r="H12699" t="s">
        <v>1455</v>
      </c>
      <c r="I12699" t="s">
        <v>340</v>
      </c>
    </row>
    <row r="12700" spans="1:19" x14ac:dyDescent="0.2">
      <c r="A12700" t="s">
        <v>1456</v>
      </c>
      <c r="B12700">
        <v>5.1826475970831156E-9</v>
      </c>
      <c r="C12700" t="s">
        <v>35</v>
      </c>
      <c r="D12700" t="s">
        <v>15</v>
      </c>
      <c r="F12700" t="s">
        <v>36</v>
      </c>
      <c r="G12700">
        <v>0</v>
      </c>
      <c r="H12700" t="s">
        <v>1456</v>
      </c>
      <c r="I12700" t="s">
        <v>340</v>
      </c>
    </row>
    <row r="12701" spans="1:19" x14ac:dyDescent="0.2">
      <c r="A12701" t="s">
        <v>1461</v>
      </c>
      <c r="B12701">
        <v>5.3404337904433668E-9</v>
      </c>
      <c r="C12701" t="s">
        <v>49</v>
      </c>
      <c r="D12701" t="s">
        <v>15</v>
      </c>
      <c r="F12701" t="s">
        <v>36</v>
      </c>
      <c r="G12701">
        <v>0</v>
      </c>
      <c r="H12701" t="s">
        <v>1461</v>
      </c>
      <c r="I12701" t="s">
        <v>340</v>
      </c>
    </row>
    <row r="12702" spans="1:19" x14ac:dyDescent="0.2">
      <c r="A12702" t="s">
        <v>1457</v>
      </c>
      <c r="B12702">
        <v>6.2434324500307844E-8</v>
      </c>
      <c r="C12702" t="s">
        <v>49</v>
      </c>
      <c r="D12702" t="s">
        <v>15</v>
      </c>
      <c r="F12702" t="s">
        <v>36</v>
      </c>
      <c r="G12702">
        <v>0</v>
      </c>
      <c r="H12702" t="s">
        <v>1457</v>
      </c>
      <c r="I12702" t="s">
        <v>340</v>
      </c>
    </row>
    <row r="12703" spans="1:19" x14ac:dyDescent="0.2">
      <c r="A12703" t="s">
        <v>1462</v>
      </c>
      <c r="B12703">
        <v>1.9816111689228142E-9</v>
      </c>
      <c r="C12703" t="s">
        <v>49</v>
      </c>
      <c r="D12703" t="s">
        <v>15</v>
      </c>
      <c r="F12703" t="s">
        <v>36</v>
      </c>
      <c r="G12703">
        <v>0</v>
      </c>
      <c r="H12703" t="s">
        <v>1462</v>
      </c>
      <c r="I12703" t="s">
        <v>340</v>
      </c>
    </row>
    <row r="12704" spans="1:19" x14ac:dyDescent="0.2">
      <c r="A12704" t="s">
        <v>1458</v>
      </c>
      <c r="B12704">
        <v>3.3001000093019847E-8</v>
      </c>
      <c r="C12704" t="s">
        <v>49</v>
      </c>
      <c r="D12704" t="s">
        <v>15</v>
      </c>
      <c r="F12704" t="s">
        <v>36</v>
      </c>
      <c r="G12704">
        <v>0</v>
      </c>
      <c r="H12704" t="s">
        <v>1458</v>
      </c>
      <c r="I12704" t="s">
        <v>340</v>
      </c>
    </row>
    <row r="12705" spans="1:22" x14ac:dyDescent="0.2">
      <c r="A12705" t="s">
        <v>442</v>
      </c>
      <c r="B12705">
        <v>3.7025999999999999E-3</v>
      </c>
      <c r="C12705" t="s">
        <v>42</v>
      </c>
      <c r="D12705" t="s">
        <v>16</v>
      </c>
      <c r="F12705" t="s">
        <v>36</v>
      </c>
      <c r="G12705">
        <v>0</v>
      </c>
      <c r="H12705" t="s">
        <v>443</v>
      </c>
      <c r="I12705" t="s">
        <v>353</v>
      </c>
    </row>
    <row r="12706" spans="1:22" x14ac:dyDescent="0.2">
      <c r="A12706" t="s">
        <v>354</v>
      </c>
      <c r="B12706">
        <v>-3.3322999999999998E-6</v>
      </c>
      <c r="C12706" t="s">
        <v>49</v>
      </c>
      <c r="D12706" t="s">
        <v>250</v>
      </c>
      <c r="F12706" t="s">
        <v>36</v>
      </c>
      <c r="G12706">
        <v>0</v>
      </c>
      <c r="H12706" t="s">
        <v>355</v>
      </c>
      <c r="I12706" t="s">
        <v>353</v>
      </c>
    </row>
    <row r="12708" spans="1:22" s="2" customFormat="1" x14ac:dyDescent="0.2">
      <c r="A12708" s="2" t="s">
        <v>2</v>
      </c>
      <c r="B12708" s="2" t="s">
        <v>332</v>
      </c>
    </row>
    <row r="12709" spans="1:22" x14ac:dyDescent="0.2">
      <c r="A12709" t="s">
        <v>4</v>
      </c>
      <c r="B12709" t="s">
        <v>356</v>
      </c>
    </row>
    <row r="12710" spans="1:22" x14ac:dyDescent="0.2">
      <c r="A12710" t="s">
        <v>6</v>
      </c>
      <c r="B12710" t="s">
        <v>1864</v>
      </c>
    </row>
    <row r="12711" spans="1:22" x14ac:dyDescent="0.2">
      <c r="A12711" t="s">
        <v>8</v>
      </c>
      <c r="B12711">
        <v>1</v>
      </c>
    </row>
    <row r="12712" spans="1:22" x14ac:dyDescent="0.2">
      <c r="A12712" t="s">
        <v>9</v>
      </c>
      <c r="B12712" t="s">
        <v>73</v>
      </c>
    </row>
    <row r="12713" spans="1:22" x14ac:dyDescent="0.2">
      <c r="A12713" t="s">
        <v>11</v>
      </c>
      <c r="B12713" t="s">
        <v>12</v>
      </c>
    </row>
    <row r="12714" spans="1:22" x14ac:dyDescent="0.2">
      <c r="A12714" t="s">
        <v>13</v>
      </c>
      <c r="B12714" t="s">
        <v>14</v>
      </c>
    </row>
    <row r="12715" spans="1:22" x14ac:dyDescent="0.2">
      <c r="A12715" t="s">
        <v>15</v>
      </c>
      <c r="B12715" t="s">
        <v>53</v>
      </c>
    </row>
    <row r="12716" spans="1:22" x14ac:dyDescent="0.2">
      <c r="A12716" t="s">
        <v>17</v>
      </c>
    </row>
    <row r="12717" spans="1:22" s="2" customFormat="1" x14ac:dyDescent="0.2">
      <c r="A12717" s="2" t="s">
        <v>18</v>
      </c>
      <c r="B12717" s="2" t="s">
        <v>19</v>
      </c>
      <c r="C12717" s="2" t="s">
        <v>6</v>
      </c>
      <c r="D12717" s="2" t="s">
        <v>15</v>
      </c>
      <c r="E12717" s="2" t="s">
        <v>20</v>
      </c>
      <c r="F12717" s="2" t="s">
        <v>13</v>
      </c>
      <c r="G12717" s="2" t="s">
        <v>21</v>
      </c>
      <c r="H12717" s="2" t="s">
        <v>22</v>
      </c>
      <c r="I12717" s="2" t="s">
        <v>23</v>
      </c>
      <c r="J12717" s="2" t="s">
        <v>4</v>
      </c>
      <c r="K12717" s="2" t="s">
        <v>24</v>
      </c>
      <c r="L12717" s="2" t="s">
        <v>9</v>
      </c>
      <c r="M12717" s="2" t="s">
        <v>1998</v>
      </c>
      <c r="O12717" s="2" t="s">
        <v>2002</v>
      </c>
      <c r="P12717" s="2" t="s">
        <v>2003</v>
      </c>
      <c r="Q12717" s="2" t="s">
        <v>2001</v>
      </c>
      <c r="R12717" s="2" t="s">
        <v>2000</v>
      </c>
      <c r="S12717" s="2" t="s">
        <v>2004</v>
      </c>
      <c r="T12717" s="2" t="s">
        <v>1502</v>
      </c>
      <c r="U12717" s="2" t="s">
        <v>2005</v>
      </c>
      <c r="V12717" s="2" t="s">
        <v>2006</v>
      </c>
    </row>
    <row r="12718" spans="1:22" x14ac:dyDescent="0.2">
      <c r="A12718" t="s">
        <v>335</v>
      </c>
      <c r="B12718">
        <v>3.8502999999999998</v>
      </c>
      <c r="D12718" t="s">
        <v>30</v>
      </c>
      <c r="E12718" t="s">
        <v>336</v>
      </c>
      <c r="F12718" t="s">
        <v>27</v>
      </c>
      <c r="G12718">
        <v>2</v>
      </c>
      <c r="H12718">
        <v>1.348151067341848</v>
      </c>
      <c r="I12718">
        <v>4.3409845976280087E-2</v>
      </c>
      <c r="J12718" t="s">
        <v>337</v>
      </c>
    </row>
    <row r="12719" spans="1:22" x14ac:dyDescent="0.2">
      <c r="A12719" t="s">
        <v>29</v>
      </c>
      <c r="B12719">
        <v>0.25026999999999999</v>
      </c>
      <c r="D12719" t="s">
        <v>30</v>
      </c>
      <c r="E12719" t="s">
        <v>31</v>
      </c>
      <c r="F12719" t="s">
        <v>27</v>
      </c>
      <c r="G12719">
        <v>2</v>
      </c>
      <c r="H12719">
        <v>-1.385214943900327</v>
      </c>
      <c r="I12719">
        <v>2.439508208471609E-2</v>
      </c>
      <c r="J12719" t="s">
        <v>358</v>
      </c>
    </row>
    <row r="12720" spans="1:22" x14ac:dyDescent="0.2">
      <c r="A12720" t="s">
        <v>332</v>
      </c>
      <c r="B12720">
        <v>1</v>
      </c>
      <c r="C12720" t="str">
        <f>B12710</f>
        <v>SI</v>
      </c>
      <c r="D12720" t="s">
        <v>53</v>
      </c>
      <c r="E12720" t="s">
        <v>339</v>
      </c>
      <c r="F12720" t="s">
        <v>33</v>
      </c>
      <c r="G12720">
        <v>0</v>
      </c>
      <c r="H12720">
        <v>1</v>
      </c>
      <c r="L12720" t="s">
        <v>73</v>
      </c>
      <c r="M12720">
        <f>VLOOKUP(C12720,'extension - production vol'!$B$6:$D$235,3,0)</f>
        <v>984.35900000000004</v>
      </c>
    </row>
    <row r="12721" spans="1:12" x14ac:dyDescent="0.2">
      <c r="A12721" t="s">
        <v>1434</v>
      </c>
      <c r="B12721">
        <v>9.5377999999999999E-9</v>
      </c>
      <c r="C12721" t="s">
        <v>49</v>
      </c>
      <c r="D12721" t="s">
        <v>15</v>
      </c>
      <c r="F12721" t="s">
        <v>36</v>
      </c>
      <c r="G12721">
        <v>2</v>
      </c>
      <c r="H12721">
        <v>-18.46800298604678</v>
      </c>
      <c r="I12721">
        <v>9.798894162072011E-2</v>
      </c>
      <c r="J12721" t="s">
        <v>340</v>
      </c>
      <c r="L12721" t="s">
        <v>1434</v>
      </c>
    </row>
    <row r="12722" spans="1:12" x14ac:dyDescent="0.2">
      <c r="A12722" t="s">
        <v>1435</v>
      </c>
      <c r="B12722">
        <v>5.0512999999999997E-9</v>
      </c>
      <c r="C12722" t="s">
        <v>49</v>
      </c>
      <c r="D12722" t="s">
        <v>15</v>
      </c>
      <c r="F12722" t="s">
        <v>36</v>
      </c>
      <c r="G12722">
        <v>2</v>
      </c>
      <c r="H12722">
        <v>-19.10362020104489</v>
      </c>
      <c r="I12722">
        <v>9.798894162072011E-2</v>
      </c>
      <c r="J12722" t="s">
        <v>340</v>
      </c>
      <c r="L12722" t="s">
        <v>1435</v>
      </c>
    </row>
    <row r="12723" spans="1:12" x14ac:dyDescent="0.2">
      <c r="A12723" t="s">
        <v>1439</v>
      </c>
      <c r="B12723">
        <v>2.7893999999999999E-9</v>
      </c>
      <c r="C12723" t="s">
        <v>49</v>
      </c>
      <c r="D12723" t="s">
        <v>15</v>
      </c>
      <c r="F12723" t="s">
        <v>36</v>
      </c>
      <c r="G12723">
        <v>2</v>
      </c>
      <c r="H12723">
        <v>-19.697439318003951</v>
      </c>
      <c r="I12723">
        <v>9.798894162072011E-2</v>
      </c>
      <c r="J12723" t="s">
        <v>340</v>
      </c>
      <c r="L12723" t="s">
        <v>1439</v>
      </c>
    </row>
    <row r="12724" spans="1:12" x14ac:dyDescent="0.2">
      <c r="A12724" t="s">
        <v>1440</v>
      </c>
      <c r="B12724">
        <v>5.6277000000000002E-8</v>
      </c>
      <c r="C12724" t="s">
        <v>49</v>
      </c>
      <c r="D12724" t="s">
        <v>15</v>
      </c>
      <c r="F12724" t="s">
        <v>36</v>
      </c>
      <c r="G12724">
        <v>2</v>
      </c>
      <c r="H12724">
        <v>-16.692979911025031</v>
      </c>
      <c r="I12724">
        <v>9.798894162072011E-2</v>
      </c>
      <c r="J12724" t="s">
        <v>340</v>
      </c>
      <c r="L12724" t="s">
        <v>1440</v>
      </c>
    </row>
    <row r="12725" spans="1:12" x14ac:dyDescent="0.2">
      <c r="A12725" t="s">
        <v>1441</v>
      </c>
      <c r="B12725">
        <v>4.4043E-10</v>
      </c>
      <c r="C12725" t="s">
        <v>35</v>
      </c>
      <c r="D12725" t="s">
        <v>15</v>
      </c>
      <c r="F12725" t="s">
        <v>36</v>
      </c>
      <c r="G12725">
        <v>2</v>
      </c>
      <c r="H12725">
        <v>-21.54326959350907</v>
      </c>
      <c r="I12725">
        <v>9.798894162072011E-2</v>
      </c>
      <c r="J12725" t="s">
        <v>340</v>
      </c>
      <c r="L12725" t="s">
        <v>1441</v>
      </c>
    </row>
    <row r="12726" spans="1:12" x14ac:dyDescent="0.2">
      <c r="A12726" t="s">
        <v>1442</v>
      </c>
      <c r="B12726">
        <v>7.3404E-9</v>
      </c>
      <c r="C12726" t="s">
        <v>35</v>
      </c>
      <c r="D12726" t="s">
        <v>15</v>
      </c>
      <c r="F12726" t="s">
        <v>36</v>
      </c>
      <c r="G12726">
        <v>2</v>
      </c>
      <c r="H12726">
        <v>-18.729872499892029</v>
      </c>
      <c r="I12726">
        <v>9.798894162072011E-2</v>
      </c>
      <c r="J12726" t="s">
        <v>340</v>
      </c>
      <c r="L12726" t="s">
        <v>1442</v>
      </c>
    </row>
    <row r="12727" spans="1:12" x14ac:dyDescent="0.2">
      <c r="A12727" t="s">
        <v>1452</v>
      </c>
      <c r="B12727">
        <v>3.8934000000000002E-10</v>
      </c>
      <c r="C12727" t="s">
        <v>35</v>
      </c>
      <c r="D12727" t="s">
        <v>15</v>
      </c>
      <c r="F12727" t="s">
        <v>36</v>
      </c>
      <c r="G12727">
        <v>2</v>
      </c>
      <c r="H12727">
        <v>-21.666568118067421</v>
      </c>
      <c r="I12727">
        <v>9.798894162072011E-2</v>
      </c>
      <c r="J12727" t="s">
        <v>340</v>
      </c>
      <c r="L12727" t="s">
        <v>1452</v>
      </c>
    </row>
    <row r="12728" spans="1:12" x14ac:dyDescent="0.2">
      <c r="A12728" t="s">
        <v>1453</v>
      </c>
      <c r="B12728">
        <v>4.7130000000000002E-10</v>
      </c>
      <c r="C12728" t="s">
        <v>35</v>
      </c>
      <c r="D12728" t="s">
        <v>15</v>
      </c>
      <c r="F12728" t="s">
        <v>36</v>
      </c>
      <c r="G12728">
        <v>2</v>
      </c>
      <c r="H12728">
        <v>-21.47552628199886</v>
      </c>
      <c r="I12728">
        <v>9.798894162072011E-2</v>
      </c>
      <c r="J12728" t="s">
        <v>340</v>
      </c>
      <c r="L12728" t="s">
        <v>1453</v>
      </c>
    </row>
    <row r="12729" spans="1:12" x14ac:dyDescent="0.2">
      <c r="A12729" t="s">
        <v>1454</v>
      </c>
      <c r="B12729">
        <v>6.1474000000000004E-11</v>
      </c>
      <c r="C12729" t="s">
        <v>35</v>
      </c>
      <c r="D12729" t="s">
        <v>15</v>
      </c>
      <c r="F12729" t="s">
        <v>36</v>
      </c>
      <c r="G12729">
        <v>2</v>
      </c>
      <c r="H12729">
        <v>-23.51240679473371</v>
      </c>
      <c r="I12729">
        <v>9.798894162072011E-2</v>
      </c>
      <c r="J12729" t="s">
        <v>340</v>
      </c>
      <c r="L12729" t="s">
        <v>1454</v>
      </c>
    </row>
    <row r="12730" spans="1:12" x14ac:dyDescent="0.2">
      <c r="A12730" t="s">
        <v>1455</v>
      </c>
      <c r="B12730">
        <v>1.2458999999999999E-8</v>
      </c>
      <c r="C12730" t="s">
        <v>35</v>
      </c>
      <c r="D12730" t="s">
        <v>15</v>
      </c>
      <c r="F12730" t="s">
        <v>36</v>
      </c>
      <c r="G12730">
        <v>2</v>
      </c>
      <c r="H12730">
        <v>-18.20082258362968</v>
      </c>
      <c r="I12730">
        <v>9.798894162072011E-2</v>
      </c>
      <c r="J12730" t="s">
        <v>340</v>
      </c>
      <c r="L12730" t="s">
        <v>1455</v>
      </c>
    </row>
    <row r="12731" spans="1:12" x14ac:dyDescent="0.2">
      <c r="A12731" t="s">
        <v>1456</v>
      </c>
      <c r="B12731">
        <v>6.5981999999999998E-9</v>
      </c>
      <c r="C12731" t="s">
        <v>35</v>
      </c>
      <c r="D12731" t="s">
        <v>15</v>
      </c>
      <c r="F12731" t="s">
        <v>36</v>
      </c>
      <c r="G12731">
        <v>2</v>
      </c>
      <c r="H12731">
        <v>-18.836468952383601</v>
      </c>
      <c r="I12731">
        <v>9.798894162072011E-2</v>
      </c>
      <c r="J12731" t="s">
        <v>340</v>
      </c>
      <c r="L12731" t="s">
        <v>1456</v>
      </c>
    </row>
    <row r="12732" spans="1:12" x14ac:dyDescent="0.2">
      <c r="A12732" t="s">
        <v>1461</v>
      </c>
      <c r="B12732">
        <v>1.0666E-9</v>
      </c>
      <c r="C12732" t="s">
        <v>49</v>
      </c>
      <c r="D12732" t="s">
        <v>15</v>
      </c>
      <c r="F12732" t="s">
        <v>36</v>
      </c>
      <c r="G12732">
        <v>2</v>
      </c>
      <c r="H12732">
        <v>-20.658789817762049</v>
      </c>
      <c r="I12732">
        <v>9.798894162072011E-2</v>
      </c>
      <c r="J12732" t="s">
        <v>340</v>
      </c>
      <c r="L12732" t="s">
        <v>1461</v>
      </c>
    </row>
    <row r="12733" spans="1:12" x14ac:dyDescent="0.2">
      <c r="A12733" t="s">
        <v>1457</v>
      </c>
      <c r="B12733">
        <v>1.7777000000000001E-8</v>
      </c>
      <c r="C12733" t="s">
        <v>49</v>
      </c>
      <c r="D12733" t="s">
        <v>15</v>
      </c>
      <c r="F12733" t="s">
        <v>36</v>
      </c>
      <c r="G12733">
        <v>2</v>
      </c>
      <c r="H12733">
        <v>-17.845360350005858</v>
      </c>
      <c r="I12733">
        <v>9.798894162072011E-2</v>
      </c>
      <c r="J12733" t="s">
        <v>340</v>
      </c>
      <c r="L12733" t="s">
        <v>1457</v>
      </c>
    </row>
    <row r="12734" spans="1:12" x14ac:dyDescent="0.2">
      <c r="A12734" t="s">
        <v>1462</v>
      </c>
      <c r="B12734">
        <v>5.6487000000000004E-10</v>
      </c>
      <c r="C12734" t="s">
        <v>49</v>
      </c>
      <c r="D12734" t="s">
        <v>15</v>
      </c>
      <c r="F12734" t="s">
        <v>36</v>
      </c>
      <c r="G12734">
        <v>2</v>
      </c>
      <c r="H12734">
        <v>-21.294425499752101</v>
      </c>
      <c r="I12734">
        <v>9.798894162072011E-2</v>
      </c>
      <c r="J12734" t="s">
        <v>340</v>
      </c>
      <c r="L12734" t="s">
        <v>1462</v>
      </c>
    </row>
    <row r="12735" spans="1:12" x14ac:dyDescent="0.2">
      <c r="A12735" t="s">
        <v>1458</v>
      </c>
      <c r="B12735">
        <v>9.4146000000000001E-9</v>
      </c>
      <c r="C12735" t="s">
        <v>49</v>
      </c>
      <c r="D12735" t="s">
        <v>15</v>
      </c>
      <c r="F12735" t="s">
        <v>36</v>
      </c>
      <c r="G12735">
        <v>2</v>
      </c>
      <c r="H12735">
        <v>-18.48100416113547</v>
      </c>
      <c r="I12735">
        <v>9.798894162072011E-2</v>
      </c>
      <c r="J12735" t="s">
        <v>340</v>
      </c>
      <c r="L12735" t="s">
        <v>1458</v>
      </c>
    </row>
    <row r="12736" spans="1:12" x14ac:dyDescent="0.2">
      <c r="A12736" t="s">
        <v>341</v>
      </c>
      <c r="B12736">
        <v>2.3616999999999999E-8</v>
      </c>
      <c r="C12736" t="s">
        <v>359</v>
      </c>
      <c r="D12736" t="s">
        <v>15</v>
      </c>
      <c r="F12736" t="s">
        <v>36</v>
      </c>
      <c r="G12736">
        <v>2</v>
      </c>
      <c r="H12736">
        <v>-17.561299045251399</v>
      </c>
      <c r="I12736">
        <v>9.798894162072011E-2</v>
      </c>
      <c r="J12736" t="s">
        <v>340</v>
      </c>
      <c r="L12736" t="s">
        <v>341</v>
      </c>
    </row>
    <row r="12737" spans="1:12" x14ac:dyDescent="0.2">
      <c r="A12737" t="s">
        <v>342</v>
      </c>
      <c r="B12737">
        <v>2.3616999999999999E-8</v>
      </c>
      <c r="C12737" t="s">
        <v>359</v>
      </c>
      <c r="D12737" t="s">
        <v>15</v>
      </c>
      <c r="F12737" t="s">
        <v>36</v>
      </c>
      <c r="G12737">
        <v>2</v>
      </c>
      <c r="H12737">
        <v>-17.561299045251399</v>
      </c>
      <c r="I12737">
        <v>9.798894162072011E-2</v>
      </c>
      <c r="J12737" t="s">
        <v>340</v>
      </c>
      <c r="L12737" t="s">
        <v>342</v>
      </c>
    </row>
    <row r="12738" spans="1:12" x14ac:dyDescent="0.2">
      <c r="A12738" t="s">
        <v>343</v>
      </c>
      <c r="B12738">
        <v>1.2508E-8</v>
      </c>
      <c r="C12738" t="s">
        <v>359</v>
      </c>
      <c r="D12738" t="s">
        <v>15</v>
      </c>
      <c r="F12738" t="s">
        <v>36</v>
      </c>
      <c r="G12738">
        <v>2</v>
      </c>
      <c r="H12738">
        <v>-18.196897397350821</v>
      </c>
      <c r="I12738">
        <v>9.798894162072011E-2</v>
      </c>
      <c r="J12738" t="s">
        <v>340</v>
      </c>
      <c r="L12738" t="s">
        <v>343</v>
      </c>
    </row>
    <row r="12739" spans="1:12" x14ac:dyDescent="0.2">
      <c r="A12739" t="s">
        <v>344</v>
      </c>
      <c r="B12739">
        <v>1.2508E-8</v>
      </c>
      <c r="C12739" t="s">
        <v>359</v>
      </c>
      <c r="D12739" t="s">
        <v>15</v>
      </c>
      <c r="F12739" t="s">
        <v>36</v>
      </c>
      <c r="G12739">
        <v>2</v>
      </c>
      <c r="H12739">
        <v>-18.196897397350821</v>
      </c>
      <c r="I12739">
        <v>9.798894162072011E-2</v>
      </c>
      <c r="J12739" t="s">
        <v>340</v>
      </c>
      <c r="L12739" t="s">
        <v>344</v>
      </c>
    </row>
    <row r="12740" spans="1:12" x14ac:dyDescent="0.2">
      <c r="A12740" t="s">
        <v>345</v>
      </c>
      <c r="B12740">
        <v>2.4797999999999997E-7</v>
      </c>
      <c r="C12740" t="s">
        <v>359</v>
      </c>
      <c r="D12740" t="s">
        <v>15</v>
      </c>
      <c r="F12740" t="s">
        <v>36</v>
      </c>
      <c r="G12740">
        <v>2</v>
      </c>
      <c r="H12740">
        <v>-15.20991773919472</v>
      </c>
      <c r="I12740">
        <v>9.798894162072011E-2</v>
      </c>
      <c r="J12740" t="s">
        <v>340</v>
      </c>
      <c r="L12740" t="s">
        <v>345</v>
      </c>
    </row>
    <row r="12741" spans="1:12" x14ac:dyDescent="0.2">
      <c r="A12741" t="s">
        <v>346</v>
      </c>
      <c r="B12741">
        <v>1.3133E-7</v>
      </c>
      <c r="C12741" t="s">
        <v>359</v>
      </c>
      <c r="D12741" t="s">
        <v>15</v>
      </c>
      <c r="F12741" t="s">
        <v>36</v>
      </c>
      <c r="G12741">
        <v>2</v>
      </c>
      <c r="H12741">
        <v>-15.845552597349339</v>
      </c>
      <c r="I12741">
        <v>9.798894162072011E-2</v>
      </c>
      <c r="J12741" t="s">
        <v>340</v>
      </c>
      <c r="L12741" t="s">
        <v>346</v>
      </c>
    </row>
    <row r="12742" spans="1:12" x14ac:dyDescent="0.2">
      <c r="A12742" t="s">
        <v>347</v>
      </c>
      <c r="B12742">
        <v>4.6489E-8</v>
      </c>
      <c r="C12742" t="s">
        <v>49</v>
      </c>
      <c r="D12742" t="s">
        <v>15</v>
      </c>
      <c r="F12742" t="s">
        <v>36</v>
      </c>
      <c r="G12742">
        <v>2</v>
      </c>
      <c r="H12742">
        <v>-16.884050111477411</v>
      </c>
      <c r="I12742">
        <v>9.798894162072011E-2</v>
      </c>
      <c r="J12742" t="s">
        <v>340</v>
      </c>
      <c r="L12742" t="s">
        <v>347</v>
      </c>
    </row>
    <row r="12743" spans="1:12" x14ac:dyDescent="0.2">
      <c r="A12743" t="s">
        <v>348</v>
      </c>
      <c r="B12743">
        <v>3.3766000000000001E-9</v>
      </c>
      <c r="C12743" t="s">
        <v>49</v>
      </c>
      <c r="D12743" t="s">
        <v>15</v>
      </c>
      <c r="F12743" t="s">
        <v>36</v>
      </c>
      <c r="G12743">
        <v>2</v>
      </c>
      <c r="H12743">
        <v>-19.506396550885459</v>
      </c>
      <c r="I12743">
        <v>9.798894162072011E-2</v>
      </c>
      <c r="J12743" t="s">
        <v>340</v>
      </c>
      <c r="L12743" t="s">
        <v>348</v>
      </c>
    </row>
    <row r="12744" spans="1:12" x14ac:dyDescent="0.2">
      <c r="A12744" t="s">
        <v>349</v>
      </c>
      <c r="B12744">
        <v>1.2213E-8</v>
      </c>
      <c r="C12744" t="s">
        <v>359</v>
      </c>
      <c r="D12744" t="s">
        <v>15</v>
      </c>
      <c r="F12744" t="s">
        <v>36</v>
      </c>
      <c r="G12744">
        <v>2</v>
      </c>
      <c r="H12744">
        <v>-18.220764878757461</v>
      </c>
      <c r="I12744">
        <v>9.798894162072011E-2</v>
      </c>
      <c r="J12744" t="s">
        <v>340</v>
      </c>
      <c r="L12744" t="s">
        <v>349</v>
      </c>
    </row>
    <row r="12745" spans="1:12" x14ac:dyDescent="0.2">
      <c r="A12745" t="s">
        <v>350</v>
      </c>
      <c r="B12745">
        <v>2.0354999999999999E-7</v>
      </c>
      <c r="C12745" t="s">
        <v>359</v>
      </c>
      <c r="D12745" t="s">
        <v>15</v>
      </c>
      <c r="F12745" t="s">
        <v>36</v>
      </c>
      <c r="G12745">
        <v>2</v>
      </c>
      <c r="H12745">
        <v>-15.40735416199742</v>
      </c>
      <c r="I12745">
        <v>9.798894162072011E-2</v>
      </c>
      <c r="J12745" t="s">
        <v>340</v>
      </c>
      <c r="L12745" t="s">
        <v>350</v>
      </c>
    </row>
    <row r="12746" spans="1:12" x14ac:dyDescent="0.2">
      <c r="A12746" t="s">
        <v>351</v>
      </c>
      <c r="B12746">
        <v>6.4681999999999996E-9</v>
      </c>
      <c r="C12746" t="s">
        <v>359</v>
      </c>
      <c r="D12746" t="s">
        <v>15</v>
      </c>
      <c r="F12746" t="s">
        <v>36</v>
      </c>
      <c r="G12746">
        <v>2</v>
      </c>
      <c r="H12746">
        <v>-18.856367974250119</v>
      </c>
      <c r="I12746">
        <v>9.798894162072011E-2</v>
      </c>
      <c r="J12746" t="s">
        <v>340</v>
      </c>
      <c r="L12746" t="s">
        <v>351</v>
      </c>
    </row>
    <row r="12747" spans="1:12" x14ac:dyDescent="0.2">
      <c r="A12747" t="s">
        <v>352</v>
      </c>
      <c r="B12747">
        <v>1.078E-7</v>
      </c>
      <c r="C12747" t="s">
        <v>359</v>
      </c>
      <c r="D12747" t="s">
        <v>15</v>
      </c>
      <c r="F12747" t="s">
        <v>36</v>
      </c>
      <c r="G12747">
        <v>2</v>
      </c>
      <c r="H12747">
        <v>-16.042988178471511</v>
      </c>
      <c r="I12747">
        <v>9.798894162072011E-2</v>
      </c>
      <c r="J12747" t="s">
        <v>340</v>
      </c>
      <c r="L12747" t="s">
        <v>352</v>
      </c>
    </row>
    <row r="12748" spans="1:12" x14ac:dyDescent="0.2">
      <c r="A12748" t="s">
        <v>442</v>
      </c>
      <c r="B12748">
        <v>2.0720999999999999E-3</v>
      </c>
      <c r="C12748" t="s">
        <v>42</v>
      </c>
      <c r="D12748" t="s">
        <v>16</v>
      </c>
      <c r="F12748" t="s">
        <v>36</v>
      </c>
      <c r="G12748">
        <v>2</v>
      </c>
      <c r="H12748">
        <v>-6.1791926932012373</v>
      </c>
      <c r="I12748">
        <v>4.3409845976280087E-2</v>
      </c>
      <c r="J12748" t="s">
        <v>353</v>
      </c>
      <c r="L12748" t="s">
        <v>443</v>
      </c>
    </row>
    <row r="12749" spans="1:12" x14ac:dyDescent="0.2">
      <c r="A12749" t="s">
        <v>354</v>
      </c>
      <c r="B12749">
        <v>-1.8648999999999999E-6</v>
      </c>
      <c r="C12749" t="s">
        <v>49</v>
      </c>
      <c r="D12749" t="s">
        <v>250</v>
      </c>
      <c r="F12749" t="s">
        <v>36</v>
      </c>
      <c r="G12749">
        <v>2</v>
      </c>
      <c r="H12749">
        <v>-13.19230312560901</v>
      </c>
      <c r="I12749">
        <v>4.3409845976280087E-2</v>
      </c>
      <c r="J12749" t="s">
        <v>353</v>
      </c>
      <c r="K12749" t="b">
        <v>1</v>
      </c>
      <c r="L12749" t="s">
        <v>355</v>
      </c>
    </row>
    <row r="12751" spans="1:12" s="2" customFormat="1" x14ac:dyDescent="0.2">
      <c r="A12751" s="2" t="s">
        <v>2</v>
      </c>
      <c r="B12751" s="2" t="s">
        <v>1459</v>
      </c>
    </row>
    <row r="12752" spans="1:12" x14ac:dyDescent="0.2">
      <c r="A12752" t="s">
        <v>4</v>
      </c>
      <c r="B12752" t="s">
        <v>404</v>
      </c>
    </row>
    <row r="12753" spans="1:19" x14ac:dyDescent="0.2">
      <c r="A12753" t="s">
        <v>6</v>
      </c>
      <c r="B12753" t="s">
        <v>1864</v>
      </c>
    </row>
    <row r="12754" spans="1:19" x14ac:dyDescent="0.2">
      <c r="A12754" t="s">
        <v>8</v>
      </c>
      <c r="B12754">
        <v>1</v>
      </c>
    </row>
    <row r="12755" spans="1:19" x14ac:dyDescent="0.2">
      <c r="A12755" t="s">
        <v>9</v>
      </c>
      <c r="B12755" t="s">
        <v>73</v>
      </c>
    </row>
    <row r="12756" spans="1:19" x14ac:dyDescent="0.2">
      <c r="A12756" t="s">
        <v>11</v>
      </c>
      <c r="B12756" t="s">
        <v>12</v>
      </c>
    </row>
    <row r="12757" spans="1:19" x14ac:dyDescent="0.2">
      <c r="A12757" t="s">
        <v>13</v>
      </c>
      <c r="B12757" t="s">
        <v>14</v>
      </c>
    </row>
    <row r="12758" spans="1:19" x14ac:dyDescent="0.2">
      <c r="A12758" t="s">
        <v>15</v>
      </c>
      <c r="B12758" t="s">
        <v>53</v>
      </c>
    </row>
    <row r="12759" spans="1:19" x14ac:dyDescent="0.2">
      <c r="A12759" t="s">
        <v>17</v>
      </c>
    </row>
    <row r="12760" spans="1:19" s="2" customFormat="1" x14ac:dyDescent="0.2">
      <c r="A12760" s="2" t="s">
        <v>18</v>
      </c>
      <c r="B12760" s="2" t="s">
        <v>19</v>
      </c>
      <c r="C12760" s="2" t="s">
        <v>6</v>
      </c>
      <c r="D12760" s="2" t="s">
        <v>15</v>
      </c>
      <c r="E12760" s="2" t="s">
        <v>20</v>
      </c>
      <c r="F12760" s="2" t="s">
        <v>13</v>
      </c>
      <c r="G12760" s="2" t="s">
        <v>21</v>
      </c>
      <c r="H12760" s="2" t="s">
        <v>9</v>
      </c>
      <c r="I12760" s="2" t="s">
        <v>4</v>
      </c>
      <c r="J12760" s="2" t="s">
        <v>1925</v>
      </c>
      <c r="K12760" s="2" t="s">
        <v>1998</v>
      </c>
      <c r="L12760" s="2" t="s">
        <v>2002</v>
      </c>
      <c r="M12760" s="2" t="s">
        <v>2001</v>
      </c>
      <c r="O12760" s="2" t="s">
        <v>2000</v>
      </c>
      <c r="P12760" s="2" t="s">
        <v>2004</v>
      </c>
      <c r="Q12760" s="2" t="s">
        <v>1502</v>
      </c>
      <c r="R12760" s="2" t="s">
        <v>2005</v>
      </c>
      <c r="S12760" s="2" t="s">
        <v>2006</v>
      </c>
    </row>
    <row r="12761" spans="1:19" x14ac:dyDescent="0.2">
      <c r="A12761" t="s">
        <v>335</v>
      </c>
      <c r="B12761">
        <v>3.8502999999999998</v>
      </c>
      <c r="D12761" t="s">
        <v>30</v>
      </c>
      <c r="E12761" t="s">
        <v>336</v>
      </c>
      <c r="F12761" t="s">
        <v>27</v>
      </c>
      <c r="G12761">
        <v>0</v>
      </c>
      <c r="I12761" t="s">
        <v>337</v>
      </c>
    </row>
    <row r="12762" spans="1:19" x14ac:dyDescent="0.2">
      <c r="A12762" t="s">
        <v>29</v>
      </c>
      <c r="B12762">
        <v>0.25026999999999999</v>
      </c>
      <c r="D12762" t="s">
        <v>30</v>
      </c>
      <c r="E12762" t="s">
        <v>31</v>
      </c>
      <c r="F12762" t="s">
        <v>27</v>
      </c>
      <c r="G12762">
        <v>0</v>
      </c>
      <c r="I12762" t="s">
        <v>338</v>
      </c>
    </row>
    <row r="12763" spans="1:19" x14ac:dyDescent="0.2">
      <c r="A12763" t="s">
        <v>1459</v>
      </c>
      <c r="B12763">
        <v>1</v>
      </c>
      <c r="C12763" t="str">
        <f>B12753</f>
        <v>SI</v>
      </c>
      <c r="D12763" t="s">
        <v>53</v>
      </c>
      <c r="E12763" t="s">
        <v>339</v>
      </c>
      <c r="F12763" t="s">
        <v>33</v>
      </c>
      <c r="G12763">
        <v>0</v>
      </c>
      <c r="H12763" t="s">
        <v>73</v>
      </c>
      <c r="J12763">
        <f>VLOOKUP(C12763,'extension - production vol'!$B$6:$D$235,3,0)</f>
        <v>984.35900000000004</v>
      </c>
    </row>
    <row r="12764" spans="1:19" x14ac:dyDescent="0.2">
      <c r="A12764" t="s">
        <v>1439</v>
      </c>
      <c r="B12764">
        <v>6.4265290829504533E-9</v>
      </c>
      <c r="C12764" t="s">
        <v>49</v>
      </c>
      <c r="D12764" t="s">
        <v>15</v>
      </c>
      <c r="F12764" t="s">
        <v>36</v>
      </c>
      <c r="G12764">
        <v>0</v>
      </c>
      <c r="H12764" t="s">
        <v>1439</v>
      </c>
      <c r="I12764" t="s">
        <v>340</v>
      </c>
    </row>
    <row r="12765" spans="1:19" x14ac:dyDescent="0.2">
      <c r="A12765" t="s">
        <v>1440</v>
      </c>
      <c r="B12765">
        <v>7.9051994914169298E-8</v>
      </c>
      <c r="C12765" t="s">
        <v>49</v>
      </c>
      <c r="D12765" t="s">
        <v>15</v>
      </c>
      <c r="F12765" t="s">
        <v>36</v>
      </c>
      <c r="G12765">
        <v>0</v>
      </c>
      <c r="H12765" t="s">
        <v>1440</v>
      </c>
      <c r="I12765" t="s">
        <v>340</v>
      </c>
    </row>
    <row r="12766" spans="1:19" x14ac:dyDescent="0.2">
      <c r="A12766" t="s">
        <v>1441</v>
      </c>
      <c r="B12766">
        <v>4.3905136743696912E-9</v>
      </c>
      <c r="C12766" t="s">
        <v>35</v>
      </c>
      <c r="D12766" t="s">
        <v>15</v>
      </c>
      <c r="F12766" t="s">
        <v>36</v>
      </c>
      <c r="G12766">
        <v>0</v>
      </c>
      <c r="H12766" t="s">
        <v>1441</v>
      </c>
      <c r="I12766" t="s">
        <v>340</v>
      </c>
    </row>
    <row r="12767" spans="1:19" x14ac:dyDescent="0.2">
      <c r="A12767" t="s">
        <v>1442</v>
      </c>
      <c r="B12767">
        <v>1.0521308675626849E-7</v>
      </c>
      <c r="C12767" t="s">
        <v>35</v>
      </c>
      <c r="D12767" t="s">
        <v>15</v>
      </c>
      <c r="F12767" t="s">
        <v>36</v>
      </c>
      <c r="G12767">
        <v>0</v>
      </c>
      <c r="H12767" t="s">
        <v>1442</v>
      </c>
      <c r="I12767" t="s">
        <v>340</v>
      </c>
    </row>
    <row r="12768" spans="1:19" x14ac:dyDescent="0.2">
      <c r="A12768" t="s">
        <v>341</v>
      </c>
      <c r="B12768">
        <v>2.1036182300075951E-7</v>
      </c>
      <c r="C12768" t="s">
        <v>35</v>
      </c>
      <c r="D12768" t="s">
        <v>15</v>
      </c>
      <c r="F12768" t="s">
        <v>36</v>
      </c>
      <c r="G12768">
        <v>0</v>
      </c>
      <c r="H12768" t="s">
        <v>341</v>
      </c>
      <c r="I12768" t="s">
        <v>340</v>
      </c>
    </row>
    <row r="12769" spans="1:9" x14ac:dyDescent="0.2">
      <c r="A12769" t="s">
        <v>342</v>
      </c>
      <c r="B12769">
        <v>2.1036182300075951E-7</v>
      </c>
      <c r="C12769" t="s">
        <v>35</v>
      </c>
      <c r="D12769" t="s">
        <v>15</v>
      </c>
      <c r="F12769" t="s">
        <v>36</v>
      </c>
      <c r="G12769">
        <v>0</v>
      </c>
      <c r="H12769" t="s">
        <v>342</v>
      </c>
      <c r="I12769" t="s">
        <v>340</v>
      </c>
    </row>
    <row r="12770" spans="1:9" x14ac:dyDescent="0.2">
      <c r="A12770" t="s">
        <v>343</v>
      </c>
      <c r="B12770">
        <v>1.161457169463653E-7</v>
      </c>
      <c r="C12770" t="s">
        <v>35</v>
      </c>
      <c r="D12770" t="s">
        <v>15</v>
      </c>
      <c r="F12770" t="s">
        <v>36</v>
      </c>
      <c r="G12770">
        <v>0</v>
      </c>
      <c r="H12770" t="s">
        <v>343</v>
      </c>
      <c r="I12770" t="s">
        <v>340</v>
      </c>
    </row>
    <row r="12771" spans="1:9" x14ac:dyDescent="0.2">
      <c r="A12771" t="s">
        <v>344</v>
      </c>
      <c r="B12771">
        <v>1.161457169463653E-7</v>
      </c>
      <c r="C12771" t="s">
        <v>35</v>
      </c>
      <c r="D12771" t="s">
        <v>15</v>
      </c>
      <c r="F12771" t="s">
        <v>36</v>
      </c>
      <c r="G12771">
        <v>0</v>
      </c>
      <c r="H12771" t="s">
        <v>344</v>
      </c>
      <c r="I12771" t="s">
        <v>340</v>
      </c>
    </row>
    <row r="12772" spans="1:9" x14ac:dyDescent="0.2">
      <c r="A12772" t="s">
        <v>345</v>
      </c>
      <c r="B12772">
        <v>2.1895696433061281E-6</v>
      </c>
      <c r="C12772" t="s">
        <v>35</v>
      </c>
      <c r="D12772" t="s">
        <v>15</v>
      </c>
      <c r="F12772" t="s">
        <v>36</v>
      </c>
      <c r="G12772">
        <v>0</v>
      </c>
      <c r="H12772" t="s">
        <v>345</v>
      </c>
      <c r="I12772" t="s">
        <v>340</v>
      </c>
    </row>
    <row r="12773" spans="1:9" x14ac:dyDescent="0.2">
      <c r="A12773" t="s">
        <v>346</v>
      </c>
      <c r="B12773">
        <v>1.2113722961667671E-6</v>
      </c>
      <c r="C12773" t="s">
        <v>35</v>
      </c>
      <c r="D12773" t="s">
        <v>15</v>
      </c>
      <c r="F12773" t="s">
        <v>36</v>
      </c>
      <c r="G12773">
        <v>0</v>
      </c>
      <c r="H12773" t="s">
        <v>346</v>
      </c>
      <c r="I12773" t="s">
        <v>340</v>
      </c>
    </row>
    <row r="12774" spans="1:9" x14ac:dyDescent="0.2">
      <c r="A12774" t="s">
        <v>347</v>
      </c>
      <c r="B12774">
        <v>1.5412295411323661E-7</v>
      </c>
      <c r="C12774" t="s">
        <v>49</v>
      </c>
      <c r="D12774" t="s">
        <v>15</v>
      </c>
      <c r="F12774" t="s">
        <v>36</v>
      </c>
      <c r="G12774">
        <v>0</v>
      </c>
      <c r="H12774" t="s">
        <v>347</v>
      </c>
      <c r="I12774" t="s">
        <v>340</v>
      </c>
    </row>
    <row r="12775" spans="1:9" x14ac:dyDescent="0.2">
      <c r="A12775" t="s">
        <v>348</v>
      </c>
      <c r="B12775">
        <v>3.281510868019834E-9</v>
      </c>
      <c r="C12775" t="s">
        <v>49</v>
      </c>
      <c r="D12775" t="s">
        <v>15</v>
      </c>
      <c r="F12775" t="s">
        <v>36</v>
      </c>
      <c r="G12775">
        <v>0</v>
      </c>
      <c r="H12775" t="s">
        <v>348</v>
      </c>
      <c r="I12775" t="s">
        <v>340</v>
      </c>
    </row>
    <row r="12776" spans="1:9" x14ac:dyDescent="0.2">
      <c r="A12776" t="s">
        <v>349</v>
      </c>
      <c r="B12776">
        <v>9.554485716244923E-8</v>
      </c>
      <c r="C12776" t="s">
        <v>35</v>
      </c>
      <c r="D12776" t="s">
        <v>15</v>
      </c>
      <c r="F12776" t="s">
        <v>36</v>
      </c>
      <c r="G12776">
        <v>0</v>
      </c>
      <c r="H12776" t="s">
        <v>349</v>
      </c>
      <c r="I12776" t="s">
        <v>340</v>
      </c>
    </row>
    <row r="12777" spans="1:9" x14ac:dyDescent="0.2">
      <c r="A12777" t="s">
        <v>350</v>
      </c>
      <c r="B12777">
        <v>2.2976263270017552E-6</v>
      </c>
      <c r="C12777" t="s">
        <v>35</v>
      </c>
      <c r="D12777" t="s">
        <v>15</v>
      </c>
      <c r="F12777" t="s">
        <v>36</v>
      </c>
      <c r="G12777">
        <v>0</v>
      </c>
      <c r="H12777" t="s">
        <v>350</v>
      </c>
      <c r="I12777" t="s">
        <v>340</v>
      </c>
    </row>
    <row r="12778" spans="1:9" x14ac:dyDescent="0.2">
      <c r="A12778" t="s">
        <v>351</v>
      </c>
      <c r="B12778">
        <v>5.3061518888431617E-8</v>
      </c>
      <c r="C12778" t="s">
        <v>35</v>
      </c>
      <c r="D12778" t="s">
        <v>15</v>
      </c>
      <c r="F12778" t="s">
        <v>36</v>
      </c>
      <c r="G12778">
        <v>0</v>
      </c>
      <c r="H12778" t="s">
        <v>351</v>
      </c>
      <c r="I12778" t="s">
        <v>340</v>
      </c>
    </row>
    <row r="12779" spans="1:9" x14ac:dyDescent="0.2">
      <c r="A12779" t="s">
        <v>352</v>
      </c>
      <c r="B12779">
        <v>1.2739314288326559E-6</v>
      </c>
      <c r="C12779" t="s">
        <v>35</v>
      </c>
      <c r="D12779" t="s">
        <v>15</v>
      </c>
      <c r="F12779" t="s">
        <v>36</v>
      </c>
      <c r="G12779">
        <v>0</v>
      </c>
      <c r="H12779" t="s">
        <v>352</v>
      </c>
      <c r="I12779" t="s">
        <v>340</v>
      </c>
    </row>
    <row r="12780" spans="1:9" x14ac:dyDescent="0.2">
      <c r="A12780" t="s">
        <v>442</v>
      </c>
      <c r="B12780">
        <v>3.7025999999999999E-3</v>
      </c>
      <c r="C12780" t="s">
        <v>42</v>
      </c>
      <c r="D12780" t="s">
        <v>16</v>
      </c>
      <c r="F12780" t="s">
        <v>36</v>
      </c>
      <c r="G12780">
        <v>0</v>
      </c>
      <c r="H12780" t="s">
        <v>443</v>
      </c>
      <c r="I12780" t="s">
        <v>353</v>
      </c>
    </row>
    <row r="12781" spans="1:9" x14ac:dyDescent="0.2">
      <c r="A12781" t="s">
        <v>354</v>
      </c>
      <c r="B12781">
        <v>-3.3322999999999998E-6</v>
      </c>
      <c r="C12781" t="s">
        <v>49</v>
      </c>
      <c r="D12781" t="s">
        <v>250</v>
      </c>
      <c r="F12781" t="s">
        <v>36</v>
      </c>
      <c r="G12781">
        <v>0</v>
      </c>
      <c r="H12781" t="s">
        <v>355</v>
      </c>
      <c r="I12781" t="s">
        <v>353</v>
      </c>
    </row>
    <row r="12783" spans="1:9" s="2" customFormat="1" x14ac:dyDescent="0.2">
      <c r="A12783" s="2" t="s">
        <v>2</v>
      </c>
      <c r="B12783" s="2" t="s">
        <v>1460</v>
      </c>
    </row>
    <row r="12784" spans="1:9" x14ac:dyDescent="0.2">
      <c r="A12784" t="s">
        <v>4</v>
      </c>
      <c r="B12784" t="s">
        <v>404</v>
      </c>
    </row>
    <row r="12785" spans="1:19" x14ac:dyDescent="0.2">
      <c r="A12785" t="s">
        <v>6</v>
      </c>
      <c r="B12785" t="s">
        <v>1658</v>
      </c>
    </row>
    <row r="12786" spans="1:19" x14ac:dyDescent="0.2">
      <c r="A12786" t="s">
        <v>8</v>
      </c>
      <c r="B12786">
        <v>1</v>
      </c>
    </row>
    <row r="12787" spans="1:19" x14ac:dyDescent="0.2">
      <c r="A12787" t="s">
        <v>9</v>
      </c>
      <c r="B12787" t="s">
        <v>73</v>
      </c>
    </row>
    <row r="12788" spans="1:19" x14ac:dyDescent="0.2">
      <c r="A12788" t="s">
        <v>11</v>
      </c>
      <c r="B12788" t="s">
        <v>12</v>
      </c>
    </row>
    <row r="12789" spans="1:19" x14ac:dyDescent="0.2">
      <c r="A12789" t="s">
        <v>13</v>
      </c>
      <c r="B12789" t="s">
        <v>14</v>
      </c>
    </row>
    <row r="12790" spans="1:19" x14ac:dyDescent="0.2">
      <c r="A12790" t="s">
        <v>15</v>
      </c>
      <c r="B12790" t="s">
        <v>53</v>
      </c>
    </row>
    <row r="12791" spans="1:19" x14ac:dyDescent="0.2">
      <c r="A12791" t="s">
        <v>17</v>
      </c>
    </row>
    <row r="12792" spans="1:19" s="2" customFormat="1" x14ac:dyDescent="0.2">
      <c r="A12792" s="2" t="s">
        <v>18</v>
      </c>
      <c r="B12792" s="2" t="s">
        <v>19</v>
      </c>
      <c r="C12792" s="2" t="s">
        <v>6</v>
      </c>
      <c r="D12792" s="2" t="s">
        <v>15</v>
      </c>
      <c r="E12792" s="2" t="s">
        <v>20</v>
      </c>
      <c r="F12792" s="2" t="s">
        <v>13</v>
      </c>
      <c r="G12792" s="2" t="s">
        <v>21</v>
      </c>
      <c r="H12792" s="2" t="s">
        <v>9</v>
      </c>
      <c r="I12792" s="2" t="s">
        <v>4</v>
      </c>
      <c r="J12792" s="2" t="s">
        <v>1925</v>
      </c>
      <c r="K12792" s="2" t="s">
        <v>1998</v>
      </c>
      <c r="L12792" s="2" t="s">
        <v>2002</v>
      </c>
      <c r="M12792" s="2" t="s">
        <v>2001</v>
      </c>
      <c r="O12792" s="2" t="s">
        <v>2000</v>
      </c>
      <c r="P12792" s="2" t="s">
        <v>2004</v>
      </c>
      <c r="Q12792" s="2" t="s">
        <v>1502</v>
      </c>
      <c r="R12792" s="2" t="s">
        <v>2005</v>
      </c>
      <c r="S12792" s="2" t="s">
        <v>2006</v>
      </c>
    </row>
    <row r="12793" spans="1:19" x14ac:dyDescent="0.2">
      <c r="A12793" t="s">
        <v>335</v>
      </c>
      <c r="B12793">
        <v>3.8502999999999998</v>
      </c>
      <c r="D12793" t="s">
        <v>30</v>
      </c>
      <c r="E12793" t="s">
        <v>336</v>
      </c>
      <c r="F12793" t="s">
        <v>27</v>
      </c>
      <c r="G12793">
        <v>0</v>
      </c>
      <c r="I12793" t="s">
        <v>337</v>
      </c>
    </row>
    <row r="12794" spans="1:19" x14ac:dyDescent="0.2">
      <c r="A12794" t="s">
        <v>29</v>
      </c>
      <c r="B12794">
        <v>0.25026999999999999</v>
      </c>
      <c r="D12794" t="s">
        <v>30</v>
      </c>
      <c r="E12794" t="s">
        <v>31</v>
      </c>
      <c r="F12794" t="s">
        <v>27</v>
      </c>
      <c r="G12794">
        <v>0</v>
      </c>
      <c r="I12794" t="s">
        <v>338</v>
      </c>
    </row>
    <row r="12795" spans="1:19" x14ac:dyDescent="0.2">
      <c r="A12795" t="s">
        <v>1460</v>
      </c>
      <c r="B12795">
        <v>1</v>
      </c>
      <c r="C12795" t="str">
        <f>B12785</f>
        <v>EC</v>
      </c>
      <c r="D12795" t="s">
        <v>53</v>
      </c>
      <c r="E12795" t="s">
        <v>339</v>
      </c>
      <c r="F12795" t="s">
        <v>33</v>
      </c>
      <c r="G12795">
        <v>0</v>
      </c>
      <c r="H12795" t="s">
        <v>73</v>
      </c>
      <c r="J12795">
        <f>VLOOKUP(C12795,'extension - production vol'!$B$6:$D$235,3,0)</f>
        <v>5.7439999999999998</v>
      </c>
    </row>
    <row r="12796" spans="1:19" x14ac:dyDescent="0.2">
      <c r="A12796" t="s">
        <v>1434</v>
      </c>
      <c r="B12796">
        <v>3.3521534714391271E-8</v>
      </c>
      <c r="C12796" t="s">
        <v>49</v>
      </c>
      <c r="D12796" t="s">
        <v>15</v>
      </c>
      <c r="F12796" t="s">
        <v>36</v>
      </c>
      <c r="G12796">
        <v>0</v>
      </c>
      <c r="H12796" t="s">
        <v>1434</v>
      </c>
      <c r="I12796" t="s">
        <v>340</v>
      </c>
    </row>
    <row r="12797" spans="1:19" x14ac:dyDescent="0.2">
      <c r="A12797" t="s">
        <v>1435</v>
      </c>
      <c r="B12797">
        <v>1.7708617649119798E-8</v>
      </c>
      <c r="C12797" t="s">
        <v>49</v>
      </c>
      <c r="D12797" t="s">
        <v>15</v>
      </c>
      <c r="F12797" t="s">
        <v>36</v>
      </c>
      <c r="G12797">
        <v>0</v>
      </c>
      <c r="H12797" t="s">
        <v>1435</v>
      </c>
      <c r="I12797" t="s">
        <v>340</v>
      </c>
    </row>
    <row r="12798" spans="1:19" x14ac:dyDescent="0.2">
      <c r="A12798" t="s">
        <v>1452</v>
      </c>
      <c r="B12798">
        <v>3.0570455872195341E-10</v>
      </c>
      <c r="C12798" t="s">
        <v>35</v>
      </c>
      <c r="D12798" t="s">
        <v>15</v>
      </c>
      <c r="F12798" t="s">
        <v>36</v>
      </c>
      <c r="G12798">
        <v>0</v>
      </c>
      <c r="H12798" t="s">
        <v>1452</v>
      </c>
      <c r="I12798" t="s">
        <v>340</v>
      </c>
    </row>
    <row r="12799" spans="1:19" x14ac:dyDescent="0.2">
      <c r="A12799" t="s">
        <v>1453</v>
      </c>
      <c r="B12799">
        <v>3.7018911407736551E-10</v>
      </c>
      <c r="C12799" t="s">
        <v>35</v>
      </c>
      <c r="D12799" t="s">
        <v>15</v>
      </c>
      <c r="F12799" t="s">
        <v>36</v>
      </c>
      <c r="G12799">
        <v>0</v>
      </c>
      <c r="H12799" t="s">
        <v>1453</v>
      </c>
      <c r="I12799" t="s">
        <v>340</v>
      </c>
    </row>
    <row r="12800" spans="1:19" x14ac:dyDescent="0.2">
      <c r="A12800" t="s">
        <v>1454</v>
      </c>
      <c r="B12800">
        <v>4.824400067330827E-11</v>
      </c>
      <c r="C12800" t="s">
        <v>35</v>
      </c>
      <c r="D12800" t="s">
        <v>15</v>
      </c>
      <c r="F12800" t="s">
        <v>36</v>
      </c>
      <c r="G12800">
        <v>0</v>
      </c>
      <c r="H12800" t="s">
        <v>1454</v>
      </c>
      <c r="I12800" t="s">
        <v>340</v>
      </c>
    </row>
    <row r="12801" spans="1:9" x14ac:dyDescent="0.2">
      <c r="A12801" t="s">
        <v>1455</v>
      </c>
      <c r="B12801">
        <v>9.7920991465625702E-9</v>
      </c>
      <c r="C12801" t="s">
        <v>35</v>
      </c>
      <c r="D12801" t="s">
        <v>15</v>
      </c>
      <c r="F12801" t="s">
        <v>36</v>
      </c>
      <c r="G12801">
        <v>0</v>
      </c>
      <c r="H12801" t="s">
        <v>1455</v>
      </c>
      <c r="I12801" t="s">
        <v>340</v>
      </c>
    </row>
    <row r="12802" spans="1:9" x14ac:dyDescent="0.2">
      <c r="A12802" t="s">
        <v>1456</v>
      </c>
      <c r="B12802">
        <v>5.1826475970831156E-9</v>
      </c>
      <c r="C12802" t="s">
        <v>35</v>
      </c>
      <c r="D12802" t="s">
        <v>15</v>
      </c>
      <c r="F12802" t="s">
        <v>36</v>
      </c>
      <c r="G12802">
        <v>0</v>
      </c>
      <c r="H12802" t="s">
        <v>1456</v>
      </c>
      <c r="I12802" t="s">
        <v>340</v>
      </c>
    </row>
    <row r="12803" spans="1:9" x14ac:dyDescent="0.2">
      <c r="A12803" t="s">
        <v>1461</v>
      </c>
      <c r="B12803">
        <v>5.3404337904433668E-9</v>
      </c>
      <c r="C12803" t="s">
        <v>49</v>
      </c>
      <c r="D12803" t="s">
        <v>15</v>
      </c>
      <c r="F12803" t="s">
        <v>36</v>
      </c>
      <c r="G12803">
        <v>0</v>
      </c>
      <c r="H12803" t="s">
        <v>1461</v>
      </c>
      <c r="I12803" t="s">
        <v>340</v>
      </c>
    </row>
    <row r="12804" spans="1:9" x14ac:dyDescent="0.2">
      <c r="A12804" t="s">
        <v>1457</v>
      </c>
      <c r="B12804">
        <v>6.2434324500307844E-8</v>
      </c>
      <c r="C12804" t="s">
        <v>49</v>
      </c>
      <c r="D12804" t="s">
        <v>15</v>
      </c>
      <c r="F12804" t="s">
        <v>36</v>
      </c>
      <c r="G12804">
        <v>0</v>
      </c>
      <c r="H12804" t="s">
        <v>1457</v>
      </c>
      <c r="I12804" t="s">
        <v>340</v>
      </c>
    </row>
    <row r="12805" spans="1:9" x14ac:dyDescent="0.2">
      <c r="A12805" t="s">
        <v>1462</v>
      </c>
      <c r="B12805">
        <v>1.9816111689228142E-9</v>
      </c>
      <c r="C12805" t="s">
        <v>49</v>
      </c>
      <c r="D12805" t="s">
        <v>15</v>
      </c>
      <c r="F12805" t="s">
        <v>36</v>
      </c>
      <c r="G12805">
        <v>0</v>
      </c>
      <c r="H12805" t="s">
        <v>1462</v>
      </c>
      <c r="I12805" t="s">
        <v>340</v>
      </c>
    </row>
    <row r="12806" spans="1:9" x14ac:dyDescent="0.2">
      <c r="A12806" t="s">
        <v>1458</v>
      </c>
      <c r="B12806">
        <v>3.3001000093019847E-8</v>
      </c>
      <c r="C12806" t="s">
        <v>49</v>
      </c>
      <c r="D12806" t="s">
        <v>15</v>
      </c>
      <c r="F12806" t="s">
        <v>36</v>
      </c>
      <c r="G12806">
        <v>0</v>
      </c>
      <c r="H12806" t="s">
        <v>1458</v>
      </c>
      <c r="I12806" t="s">
        <v>340</v>
      </c>
    </row>
    <row r="12807" spans="1:9" x14ac:dyDescent="0.2">
      <c r="A12807" t="s">
        <v>442</v>
      </c>
      <c r="B12807">
        <v>3.7025999999999999E-3</v>
      </c>
      <c r="C12807" t="s">
        <v>42</v>
      </c>
      <c r="D12807" t="s">
        <v>16</v>
      </c>
      <c r="F12807" t="s">
        <v>36</v>
      </c>
      <c r="G12807">
        <v>0</v>
      </c>
      <c r="H12807" t="s">
        <v>443</v>
      </c>
      <c r="I12807" t="s">
        <v>353</v>
      </c>
    </row>
    <row r="12808" spans="1:9" x14ac:dyDescent="0.2">
      <c r="A12808" t="s">
        <v>354</v>
      </c>
      <c r="B12808">
        <v>-3.3322999999999998E-6</v>
      </c>
      <c r="C12808" t="s">
        <v>49</v>
      </c>
      <c r="D12808" t="s">
        <v>250</v>
      </c>
      <c r="F12808" t="s">
        <v>36</v>
      </c>
      <c r="G12808">
        <v>0</v>
      </c>
      <c r="H12808" t="s">
        <v>355</v>
      </c>
      <c r="I12808" t="s">
        <v>353</v>
      </c>
    </row>
    <row r="12810" spans="1:9" s="2" customFormat="1" x14ac:dyDescent="0.2">
      <c r="A12810" s="2" t="s">
        <v>2</v>
      </c>
      <c r="B12810" s="2" t="s">
        <v>332</v>
      </c>
    </row>
    <row r="12811" spans="1:9" x14ac:dyDescent="0.2">
      <c r="A12811" t="s">
        <v>4</v>
      </c>
      <c r="B12811" t="s">
        <v>356</v>
      </c>
    </row>
    <row r="12812" spans="1:9" x14ac:dyDescent="0.2">
      <c r="A12812" t="s">
        <v>6</v>
      </c>
      <c r="B12812" t="s">
        <v>1658</v>
      </c>
    </row>
    <row r="12813" spans="1:9" x14ac:dyDescent="0.2">
      <c r="A12813" t="s">
        <v>8</v>
      </c>
      <c r="B12813">
        <v>1</v>
      </c>
    </row>
    <row r="12814" spans="1:9" x14ac:dyDescent="0.2">
      <c r="A12814" t="s">
        <v>9</v>
      </c>
      <c r="B12814" t="s">
        <v>73</v>
      </c>
    </row>
    <row r="12815" spans="1:9" x14ac:dyDescent="0.2">
      <c r="A12815" t="s">
        <v>11</v>
      </c>
      <c r="B12815" t="s">
        <v>12</v>
      </c>
    </row>
    <row r="12816" spans="1:9" x14ac:dyDescent="0.2">
      <c r="A12816" t="s">
        <v>13</v>
      </c>
      <c r="B12816" t="s">
        <v>14</v>
      </c>
    </row>
    <row r="12817" spans="1:22" x14ac:dyDescent="0.2">
      <c r="A12817" t="s">
        <v>15</v>
      </c>
      <c r="B12817" t="s">
        <v>53</v>
      </c>
    </row>
    <row r="12818" spans="1:22" x14ac:dyDescent="0.2">
      <c r="A12818" t="s">
        <v>17</v>
      </c>
    </row>
    <row r="12819" spans="1:22" s="2" customFormat="1" x14ac:dyDescent="0.2">
      <c r="A12819" s="2" t="s">
        <v>18</v>
      </c>
      <c r="B12819" s="2" t="s">
        <v>19</v>
      </c>
      <c r="C12819" s="2" t="s">
        <v>6</v>
      </c>
      <c r="D12819" s="2" t="s">
        <v>15</v>
      </c>
      <c r="E12819" s="2" t="s">
        <v>20</v>
      </c>
      <c r="F12819" s="2" t="s">
        <v>13</v>
      </c>
      <c r="G12819" s="2" t="s">
        <v>21</v>
      </c>
      <c r="H12819" s="2" t="s">
        <v>22</v>
      </c>
      <c r="I12819" s="2" t="s">
        <v>23</v>
      </c>
      <c r="J12819" s="2" t="s">
        <v>4</v>
      </c>
      <c r="K12819" s="2" t="s">
        <v>24</v>
      </c>
      <c r="L12819" s="2" t="s">
        <v>9</v>
      </c>
      <c r="M12819" s="2" t="s">
        <v>1998</v>
      </c>
      <c r="O12819" s="2" t="s">
        <v>2002</v>
      </c>
      <c r="P12819" s="2" t="s">
        <v>2003</v>
      </c>
      <c r="Q12819" s="2" t="s">
        <v>2001</v>
      </c>
      <c r="R12819" s="2" t="s">
        <v>2000</v>
      </c>
      <c r="S12819" s="2" t="s">
        <v>2004</v>
      </c>
      <c r="T12819" s="2" t="s">
        <v>1502</v>
      </c>
      <c r="U12819" s="2" t="s">
        <v>2005</v>
      </c>
      <c r="V12819" s="2" t="s">
        <v>2006</v>
      </c>
    </row>
    <row r="12820" spans="1:22" x14ac:dyDescent="0.2">
      <c r="A12820" t="s">
        <v>335</v>
      </c>
      <c r="B12820">
        <v>3.8502999999999998</v>
      </c>
      <c r="D12820" t="s">
        <v>30</v>
      </c>
      <c r="E12820" t="s">
        <v>336</v>
      </c>
      <c r="F12820" t="s">
        <v>27</v>
      </c>
      <c r="G12820">
        <v>2</v>
      </c>
      <c r="H12820">
        <v>1.348151067341848</v>
      </c>
      <c r="I12820">
        <v>4.3409845976280087E-2</v>
      </c>
      <c r="J12820" t="s">
        <v>337</v>
      </c>
    </row>
    <row r="12821" spans="1:22" x14ac:dyDescent="0.2">
      <c r="A12821" t="s">
        <v>29</v>
      </c>
      <c r="B12821">
        <v>0.25026999999999999</v>
      </c>
      <c r="D12821" t="s">
        <v>30</v>
      </c>
      <c r="E12821" t="s">
        <v>31</v>
      </c>
      <c r="F12821" t="s">
        <v>27</v>
      </c>
      <c r="G12821">
        <v>2</v>
      </c>
      <c r="H12821">
        <v>-1.385214943900327</v>
      </c>
      <c r="I12821">
        <v>2.439508208471609E-2</v>
      </c>
      <c r="J12821" t="s">
        <v>358</v>
      </c>
    </row>
    <row r="12822" spans="1:22" x14ac:dyDescent="0.2">
      <c r="A12822" t="s">
        <v>332</v>
      </c>
      <c r="B12822">
        <v>1</v>
      </c>
      <c r="C12822" t="str">
        <f>B12812</f>
        <v>EC</v>
      </c>
      <c r="D12822" t="s">
        <v>53</v>
      </c>
      <c r="E12822" t="s">
        <v>339</v>
      </c>
      <c r="F12822" t="s">
        <v>33</v>
      </c>
      <c r="G12822">
        <v>0</v>
      </c>
      <c r="H12822">
        <v>1</v>
      </c>
      <c r="L12822" t="s">
        <v>73</v>
      </c>
      <c r="M12822">
        <f>VLOOKUP(C12822,'extension - production vol'!$B$6:$D$235,3,0)</f>
        <v>5.7439999999999998</v>
      </c>
    </row>
    <row r="12823" spans="1:22" x14ac:dyDescent="0.2">
      <c r="A12823" t="s">
        <v>1434</v>
      </c>
      <c r="B12823">
        <v>9.5377999999999999E-9</v>
      </c>
      <c r="C12823" t="s">
        <v>49</v>
      </c>
      <c r="D12823" t="s">
        <v>15</v>
      </c>
      <c r="F12823" t="s">
        <v>36</v>
      </c>
      <c r="G12823">
        <v>2</v>
      </c>
      <c r="H12823">
        <v>-18.46800298604678</v>
      </c>
      <c r="I12823">
        <v>9.798894162072011E-2</v>
      </c>
      <c r="J12823" t="s">
        <v>340</v>
      </c>
      <c r="L12823" t="s">
        <v>1434</v>
      </c>
    </row>
    <row r="12824" spans="1:22" x14ac:dyDescent="0.2">
      <c r="A12824" t="s">
        <v>1435</v>
      </c>
      <c r="B12824">
        <v>5.0512999999999997E-9</v>
      </c>
      <c r="C12824" t="s">
        <v>49</v>
      </c>
      <c r="D12824" t="s">
        <v>15</v>
      </c>
      <c r="F12824" t="s">
        <v>36</v>
      </c>
      <c r="G12824">
        <v>2</v>
      </c>
      <c r="H12824">
        <v>-19.10362020104489</v>
      </c>
      <c r="I12824">
        <v>9.798894162072011E-2</v>
      </c>
      <c r="J12824" t="s">
        <v>340</v>
      </c>
      <c r="L12824" t="s">
        <v>1435</v>
      </c>
    </row>
    <row r="12825" spans="1:22" x14ac:dyDescent="0.2">
      <c r="A12825" t="s">
        <v>1439</v>
      </c>
      <c r="B12825">
        <v>2.7893999999999999E-9</v>
      </c>
      <c r="C12825" t="s">
        <v>49</v>
      </c>
      <c r="D12825" t="s">
        <v>15</v>
      </c>
      <c r="F12825" t="s">
        <v>36</v>
      </c>
      <c r="G12825">
        <v>2</v>
      </c>
      <c r="H12825">
        <v>-19.697439318003951</v>
      </c>
      <c r="I12825">
        <v>9.798894162072011E-2</v>
      </c>
      <c r="J12825" t="s">
        <v>340</v>
      </c>
      <c r="L12825" t="s">
        <v>1439</v>
      </c>
    </row>
    <row r="12826" spans="1:22" x14ac:dyDescent="0.2">
      <c r="A12826" t="s">
        <v>1440</v>
      </c>
      <c r="B12826">
        <v>5.6277000000000002E-8</v>
      </c>
      <c r="C12826" t="s">
        <v>49</v>
      </c>
      <c r="D12826" t="s">
        <v>15</v>
      </c>
      <c r="F12826" t="s">
        <v>36</v>
      </c>
      <c r="G12826">
        <v>2</v>
      </c>
      <c r="H12826">
        <v>-16.692979911025031</v>
      </c>
      <c r="I12826">
        <v>9.798894162072011E-2</v>
      </c>
      <c r="J12826" t="s">
        <v>340</v>
      </c>
      <c r="L12826" t="s">
        <v>1440</v>
      </c>
    </row>
    <row r="12827" spans="1:22" x14ac:dyDescent="0.2">
      <c r="A12827" t="s">
        <v>1441</v>
      </c>
      <c r="B12827">
        <v>4.4043E-10</v>
      </c>
      <c r="C12827" t="s">
        <v>35</v>
      </c>
      <c r="D12827" t="s">
        <v>15</v>
      </c>
      <c r="F12827" t="s">
        <v>36</v>
      </c>
      <c r="G12827">
        <v>2</v>
      </c>
      <c r="H12827">
        <v>-21.54326959350907</v>
      </c>
      <c r="I12827">
        <v>9.798894162072011E-2</v>
      </c>
      <c r="J12827" t="s">
        <v>340</v>
      </c>
      <c r="L12827" t="s">
        <v>1441</v>
      </c>
    </row>
    <row r="12828" spans="1:22" x14ac:dyDescent="0.2">
      <c r="A12828" t="s">
        <v>1442</v>
      </c>
      <c r="B12828">
        <v>7.3404E-9</v>
      </c>
      <c r="C12828" t="s">
        <v>35</v>
      </c>
      <c r="D12828" t="s">
        <v>15</v>
      </c>
      <c r="F12828" t="s">
        <v>36</v>
      </c>
      <c r="G12828">
        <v>2</v>
      </c>
      <c r="H12828">
        <v>-18.729872499892029</v>
      </c>
      <c r="I12828">
        <v>9.798894162072011E-2</v>
      </c>
      <c r="J12828" t="s">
        <v>340</v>
      </c>
      <c r="L12828" t="s">
        <v>1442</v>
      </c>
    </row>
    <row r="12829" spans="1:22" x14ac:dyDescent="0.2">
      <c r="A12829" t="s">
        <v>1452</v>
      </c>
      <c r="B12829">
        <v>3.8934000000000002E-10</v>
      </c>
      <c r="C12829" t="s">
        <v>35</v>
      </c>
      <c r="D12829" t="s">
        <v>15</v>
      </c>
      <c r="F12829" t="s">
        <v>36</v>
      </c>
      <c r="G12829">
        <v>2</v>
      </c>
      <c r="H12829">
        <v>-21.666568118067421</v>
      </c>
      <c r="I12829">
        <v>9.798894162072011E-2</v>
      </c>
      <c r="J12829" t="s">
        <v>340</v>
      </c>
      <c r="L12829" t="s">
        <v>1452</v>
      </c>
    </row>
    <row r="12830" spans="1:22" x14ac:dyDescent="0.2">
      <c r="A12830" t="s">
        <v>1453</v>
      </c>
      <c r="B12830">
        <v>4.7130000000000002E-10</v>
      </c>
      <c r="C12830" t="s">
        <v>35</v>
      </c>
      <c r="D12830" t="s">
        <v>15</v>
      </c>
      <c r="F12830" t="s">
        <v>36</v>
      </c>
      <c r="G12830">
        <v>2</v>
      </c>
      <c r="H12830">
        <v>-21.47552628199886</v>
      </c>
      <c r="I12830">
        <v>9.798894162072011E-2</v>
      </c>
      <c r="J12830" t="s">
        <v>340</v>
      </c>
      <c r="L12830" t="s">
        <v>1453</v>
      </c>
    </row>
    <row r="12831" spans="1:22" x14ac:dyDescent="0.2">
      <c r="A12831" t="s">
        <v>1454</v>
      </c>
      <c r="B12831">
        <v>6.1474000000000004E-11</v>
      </c>
      <c r="C12831" t="s">
        <v>35</v>
      </c>
      <c r="D12831" t="s">
        <v>15</v>
      </c>
      <c r="F12831" t="s">
        <v>36</v>
      </c>
      <c r="G12831">
        <v>2</v>
      </c>
      <c r="H12831">
        <v>-23.51240679473371</v>
      </c>
      <c r="I12831">
        <v>9.798894162072011E-2</v>
      </c>
      <c r="J12831" t="s">
        <v>340</v>
      </c>
      <c r="L12831" t="s">
        <v>1454</v>
      </c>
    </row>
    <row r="12832" spans="1:22" x14ac:dyDescent="0.2">
      <c r="A12832" t="s">
        <v>1455</v>
      </c>
      <c r="B12832">
        <v>1.2458999999999999E-8</v>
      </c>
      <c r="C12832" t="s">
        <v>35</v>
      </c>
      <c r="D12832" t="s">
        <v>15</v>
      </c>
      <c r="F12832" t="s">
        <v>36</v>
      </c>
      <c r="G12832">
        <v>2</v>
      </c>
      <c r="H12832">
        <v>-18.20082258362968</v>
      </c>
      <c r="I12832">
        <v>9.798894162072011E-2</v>
      </c>
      <c r="J12832" t="s">
        <v>340</v>
      </c>
      <c r="L12832" t="s">
        <v>1455</v>
      </c>
    </row>
    <row r="12833" spans="1:12" x14ac:dyDescent="0.2">
      <c r="A12833" t="s">
        <v>1456</v>
      </c>
      <c r="B12833">
        <v>6.5981999999999998E-9</v>
      </c>
      <c r="C12833" t="s">
        <v>35</v>
      </c>
      <c r="D12833" t="s">
        <v>15</v>
      </c>
      <c r="F12833" t="s">
        <v>36</v>
      </c>
      <c r="G12833">
        <v>2</v>
      </c>
      <c r="H12833">
        <v>-18.836468952383601</v>
      </c>
      <c r="I12833">
        <v>9.798894162072011E-2</v>
      </c>
      <c r="J12833" t="s">
        <v>340</v>
      </c>
      <c r="L12833" t="s">
        <v>1456</v>
      </c>
    </row>
    <row r="12834" spans="1:12" x14ac:dyDescent="0.2">
      <c r="A12834" t="s">
        <v>1461</v>
      </c>
      <c r="B12834">
        <v>1.0666E-9</v>
      </c>
      <c r="C12834" t="s">
        <v>49</v>
      </c>
      <c r="D12834" t="s">
        <v>15</v>
      </c>
      <c r="F12834" t="s">
        <v>36</v>
      </c>
      <c r="G12834">
        <v>2</v>
      </c>
      <c r="H12834">
        <v>-20.658789817762049</v>
      </c>
      <c r="I12834">
        <v>9.798894162072011E-2</v>
      </c>
      <c r="J12834" t="s">
        <v>340</v>
      </c>
      <c r="L12834" t="s">
        <v>1461</v>
      </c>
    </row>
    <row r="12835" spans="1:12" x14ac:dyDescent="0.2">
      <c r="A12835" t="s">
        <v>1457</v>
      </c>
      <c r="B12835">
        <v>1.7777000000000001E-8</v>
      </c>
      <c r="C12835" t="s">
        <v>49</v>
      </c>
      <c r="D12835" t="s">
        <v>15</v>
      </c>
      <c r="F12835" t="s">
        <v>36</v>
      </c>
      <c r="G12835">
        <v>2</v>
      </c>
      <c r="H12835">
        <v>-17.845360350005858</v>
      </c>
      <c r="I12835">
        <v>9.798894162072011E-2</v>
      </c>
      <c r="J12835" t="s">
        <v>340</v>
      </c>
      <c r="L12835" t="s">
        <v>1457</v>
      </c>
    </row>
    <row r="12836" spans="1:12" x14ac:dyDescent="0.2">
      <c r="A12836" t="s">
        <v>1462</v>
      </c>
      <c r="B12836">
        <v>5.6487000000000004E-10</v>
      </c>
      <c r="C12836" t="s">
        <v>49</v>
      </c>
      <c r="D12836" t="s">
        <v>15</v>
      </c>
      <c r="F12836" t="s">
        <v>36</v>
      </c>
      <c r="G12836">
        <v>2</v>
      </c>
      <c r="H12836">
        <v>-21.294425499752101</v>
      </c>
      <c r="I12836">
        <v>9.798894162072011E-2</v>
      </c>
      <c r="J12836" t="s">
        <v>340</v>
      </c>
      <c r="L12836" t="s">
        <v>1462</v>
      </c>
    </row>
    <row r="12837" spans="1:12" x14ac:dyDescent="0.2">
      <c r="A12837" t="s">
        <v>1458</v>
      </c>
      <c r="B12837">
        <v>9.4146000000000001E-9</v>
      </c>
      <c r="C12837" t="s">
        <v>49</v>
      </c>
      <c r="D12837" t="s">
        <v>15</v>
      </c>
      <c r="F12837" t="s">
        <v>36</v>
      </c>
      <c r="G12837">
        <v>2</v>
      </c>
      <c r="H12837">
        <v>-18.48100416113547</v>
      </c>
      <c r="I12837">
        <v>9.798894162072011E-2</v>
      </c>
      <c r="J12837" t="s">
        <v>340</v>
      </c>
      <c r="L12837" t="s">
        <v>1458</v>
      </c>
    </row>
    <row r="12838" spans="1:12" x14ac:dyDescent="0.2">
      <c r="A12838" t="s">
        <v>341</v>
      </c>
      <c r="B12838">
        <v>2.3616999999999999E-8</v>
      </c>
      <c r="C12838" t="s">
        <v>359</v>
      </c>
      <c r="D12838" t="s">
        <v>15</v>
      </c>
      <c r="F12838" t="s">
        <v>36</v>
      </c>
      <c r="G12838">
        <v>2</v>
      </c>
      <c r="H12838">
        <v>-17.561299045251399</v>
      </c>
      <c r="I12838">
        <v>9.798894162072011E-2</v>
      </c>
      <c r="J12838" t="s">
        <v>340</v>
      </c>
      <c r="L12838" t="s">
        <v>341</v>
      </c>
    </row>
    <row r="12839" spans="1:12" x14ac:dyDescent="0.2">
      <c r="A12839" t="s">
        <v>342</v>
      </c>
      <c r="B12839">
        <v>2.3616999999999999E-8</v>
      </c>
      <c r="C12839" t="s">
        <v>359</v>
      </c>
      <c r="D12839" t="s">
        <v>15</v>
      </c>
      <c r="F12839" t="s">
        <v>36</v>
      </c>
      <c r="G12839">
        <v>2</v>
      </c>
      <c r="H12839">
        <v>-17.561299045251399</v>
      </c>
      <c r="I12839">
        <v>9.798894162072011E-2</v>
      </c>
      <c r="J12839" t="s">
        <v>340</v>
      </c>
      <c r="L12839" t="s">
        <v>342</v>
      </c>
    </row>
    <row r="12840" spans="1:12" x14ac:dyDescent="0.2">
      <c r="A12840" t="s">
        <v>343</v>
      </c>
      <c r="B12840">
        <v>1.2508E-8</v>
      </c>
      <c r="C12840" t="s">
        <v>359</v>
      </c>
      <c r="D12840" t="s">
        <v>15</v>
      </c>
      <c r="F12840" t="s">
        <v>36</v>
      </c>
      <c r="G12840">
        <v>2</v>
      </c>
      <c r="H12840">
        <v>-18.196897397350821</v>
      </c>
      <c r="I12840">
        <v>9.798894162072011E-2</v>
      </c>
      <c r="J12840" t="s">
        <v>340</v>
      </c>
      <c r="L12840" t="s">
        <v>343</v>
      </c>
    </row>
    <row r="12841" spans="1:12" x14ac:dyDescent="0.2">
      <c r="A12841" t="s">
        <v>344</v>
      </c>
      <c r="B12841">
        <v>1.2508E-8</v>
      </c>
      <c r="C12841" t="s">
        <v>359</v>
      </c>
      <c r="D12841" t="s">
        <v>15</v>
      </c>
      <c r="F12841" t="s">
        <v>36</v>
      </c>
      <c r="G12841">
        <v>2</v>
      </c>
      <c r="H12841">
        <v>-18.196897397350821</v>
      </c>
      <c r="I12841">
        <v>9.798894162072011E-2</v>
      </c>
      <c r="J12841" t="s">
        <v>340</v>
      </c>
      <c r="L12841" t="s">
        <v>344</v>
      </c>
    </row>
    <row r="12842" spans="1:12" x14ac:dyDescent="0.2">
      <c r="A12842" t="s">
        <v>345</v>
      </c>
      <c r="B12842">
        <v>2.4797999999999997E-7</v>
      </c>
      <c r="C12842" t="s">
        <v>359</v>
      </c>
      <c r="D12842" t="s">
        <v>15</v>
      </c>
      <c r="F12842" t="s">
        <v>36</v>
      </c>
      <c r="G12842">
        <v>2</v>
      </c>
      <c r="H12842">
        <v>-15.20991773919472</v>
      </c>
      <c r="I12842">
        <v>9.798894162072011E-2</v>
      </c>
      <c r="J12842" t="s">
        <v>340</v>
      </c>
      <c r="L12842" t="s">
        <v>345</v>
      </c>
    </row>
    <row r="12843" spans="1:12" x14ac:dyDescent="0.2">
      <c r="A12843" t="s">
        <v>346</v>
      </c>
      <c r="B12843">
        <v>1.3133E-7</v>
      </c>
      <c r="C12843" t="s">
        <v>359</v>
      </c>
      <c r="D12843" t="s">
        <v>15</v>
      </c>
      <c r="F12843" t="s">
        <v>36</v>
      </c>
      <c r="G12843">
        <v>2</v>
      </c>
      <c r="H12843">
        <v>-15.845552597349339</v>
      </c>
      <c r="I12843">
        <v>9.798894162072011E-2</v>
      </c>
      <c r="J12843" t="s">
        <v>340</v>
      </c>
      <c r="L12843" t="s">
        <v>346</v>
      </c>
    </row>
    <row r="12844" spans="1:12" x14ac:dyDescent="0.2">
      <c r="A12844" t="s">
        <v>347</v>
      </c>
      <c r="B12844">
        <v>4.6489E-8</v>
      </c>
      <c r="C12844" t="s">
        <v>49</v>
      </c>
      <c r="D12844" t="s">
        <v>15</v>
      </c>
      <c r="F12844" t="s">
        <v>36</v>
      </c>
      <c r="G12844">
        <v>2</v>
      </c>
      <c r="H12844">
        <v>-16.884050111477411</v>
      </c>
      <c r="I12844">
        <v>9.798894162072011E-2</v>
      </c>
      <c r="J12844" t="s">
        <v>340</v>
      </c>
      <c r="L12844" t="s">
        <v>347</v>
      </c>
    </row>
    <row r="12845" spans="1:12" x14ac:dyDescent="0.2">
      <c r="A12845" t="s">
        <v>348</v>
      </c>
      <c r="B12845">
        <v>3.3766000000000001E-9</v>
      </c>
      <c r="C12845" t="s">
        <v>49</v>
      </c>
      <c r="D12845" t="s">
        <v>15</v>
      </c>
      <c r="F12845" t="s">
        <v>36</v>
      </c>
      <c r="G12845">
        <v>2</v>
      </c>
      <c r="H12845">
        <v>-19.506396550885459</v>
      </c>
      <c r="I12845">
        <v>9.798894162072011E-2</v>
      </c>
      <c r="J12845" t="s">
        <v>340</v>
      </c>
      <c r="L12845" t="s">
        <v>348</v>
      </c>
    </row>
    <row r="12846" spans="1:12" x14ac:dyDescent="0.2">
      <c r="A12846" t="s">
        <v>349</v>
      </c>
      <c r="B12846">
        <v>1.2213E-8</v>
      </c>
      <c r="C12846" t="s">
        <v>359</v>
      </c>
      <c r="D12846" t="s">
        <v>15</v>
      </c>
      <c r="F12846" t="s">
        <v>36</v>
      </c>
      <c r="G12846">
        <v>2</v>
      </c>
      <c r="H12846">
        <v>-18.220764878757461</v>
      </c>
      <c r="I12846">
        <v>9.798894162072011E-2</v>
      </c>
      <c r="J12846" t="s">
        <v>340</v>
      </c>
      <c r="L12846" t="s">
        <v>349</v>
      </c>
    </row>
    <row r="12847" spans="1:12" x14ac:dyDescent="0.2">
      <c r="A12847" t="s">
        <v>350</v>
      </c>
      <c r="B12847">
        <v>2.0354999999999999E-7</v>
      </c>
      <c r="C12847" t="s">
        <v>359</v>
      </c>
      <c r="D12847" t="s">
        <v>15</v>
      </c>
      <c r="F12847" t="s">
        <v>36</v>
      </c>
      <c r="G12847">
        <v>2</v>
      </c>
      <c r="H12847">
        <v>-15.40735416199742</v>
      </c>
      <c r="I12847">
        <v>9.798894162072011E-2</v>
      </c>
      <c r="J12847" t="s">
        <v>340</v>
      </c>
      <c r="L12847" t="s">
        <v>350</v>
      </c>
    </row>
    <row r="12848" spans="1:12" x14ac:dyDescent="0.2">
      <c r="A12848" t="s">
        <v>351</v>
      </c>
      <c r="B12848">
        <v>6.4681999999999996E-9</v>
      </c>
      <c r="C12848" t="s">
        <v>359</v>
      </c>
      <c r="D12848" t="s">
        <v>15</v>
      </c>
      <c r="F12848" t="s">
        <v>36</v>
      </c>
      <c r="G12848">
        <v>2</v>
      </c>
      <c r="H12848">
        <v>-18.856367974250119</v>
      </c>
      <c r="I12848">
        <v>9.798894162072011E-2</v>
      </c>
      <c r="J12848" t="s">
        <v>340</v>
      </c>
      <c r="L12848" t="s">
        <v>351</v>
      </c>
    </row>
    <row r="12849" spans="1:19" x14ac:dyDescent="0.2">
      <c r="A12849" t="s">
        <v>352</v>
      </c>
      <c r="B12849">
        <v>1.078E-7</v>
      </c>
      <c r="C12849" t="s">
        <v>359</v>
      </c>
      <c r="D12849" t="s">
        <v>15</v>
      </c>
      <c r="F12849" t="s">
        <v>36</v>
      </c>
      <c r="G12849">
        <v>2</v>
      </c>
      <c r="H12849">
        <v>-16.042988178471511</v>
      </c>
      <c r="I12849">
        <v>9.798894162072011E-2</v>
      </c>
      <c r="J12849" t="s">
        <v>340</v>
      </c>
      <c r="L12849" t="s">
        <v>352</v>
      </c>
    </row>
    <row r="12850" spans="1:19" x14ac:dyDescent="0.2">
      <c r="A12850" t="s">
        <v>442</v>
      </c>
      <c r="B12850">
        <v>2.0720999999999999E-3</v>
      </c>
      <c r="C12850" t="s">
        <v>42</v>
      </c>
      <c r="D12850" t="s">
        <v>16</v>
      </c>
      <c r="F12850" t="s">
        <v>36</v>
      </c>
      <c r="G12850">
        <v>2</v>
      </c>
      <c r="H12850">
        <v>-6.1791926932012373</v>
      </c>
      <c r="I12850">
        <v>4.3409845976280087E-2</v>
      </c>
      <c r="J12850" t="s">
        <v>353</v>
      </c>
      <c r="L12850" t="s">
        <v>443</v>
      </c>
    </row>
    <row r="12851" spans="1:19" x14ac:dyDescent="0.2">
      <c r="A12851" t="s">
        <v>354</v>
      </c>
      <c r="B12851">
        <v>-1.8648999999999999E-6</v>
      </c>
      <c r="C12851" t="s">
        <v>49</v>
      </c>
      <c r="D12851" t="s">
        <v>250</v>
      </c>
      <c r="F12851" t="s">
        <v>36</v>
      </c>
      <c r="G12851">
        <v>2</v>
      </c>
      <c r="H12851">
        <v>-13.19230312560901</v>
      </c>
      <c r="I12851">
        <v>4.3409845976280087E-2</v>
      </c>
      <c r="J12851" t="s">
        <v>353</v>
      </c>
      <c r="K12851" t="b">
        <v>1</v>
      </c>
      <c r="L12851" t="s">
        <v>355</v>
      </c>
    </row>
    <row r="12853" spans="1:19" s="2" customFormat="1" x14ac:dyDescent="0.2">
      <c r="A12853" s="2" t="s">
        <v>2</v>
      </c>
      <c r="B12853" s="2" t="s">
        <v>1459</v>
      </c>
    </row>
    <row r="12854" spans="1:19" x14ac:dyDescent="0.2">
      <c r="A12854" t="s">
        <v>4</v>
      </c>
      <c r="B12854" t="s">
        <v>404</v>
      </c>
    </row>
    <row r="12855" spans="1:19" x14ac:dyDescent="0.2">
      <c r="A12855" t="s">
        <v>6</v>
      </c>
      <c r="B12855" t="s">
        <v>1658</v>
      </c>
    </row>
    <row r="12856" spans="1:19" x14ac:dyDescent="0.2">
      <c r="A12856" t="s">
        <v>8</v>
      </c>
      <c r="B12856">
        <v>1</v>
      </c>
    </row>
    <row r="12857" spans="1:19" x14ac:dyDescent="0.2">
      <c r="A12857" t="s">
        <v>9</v>
      </c>
      <c r="B12857" t="s">
        <v>73</v>
      </c>
    </row>
    <row r="12858" spans="1:19" x14ac:dyDescent="0.2">
      <c r="A12858" t="s">
        <v>11</v>
      </c>
      <c r="B12858" t="s">
        <v>12</v>
      </c>
    </row>
    <row r="12859" spans="1:19" x14ac:dyDescent="0.2">
      <c r="A12859" t="s">
        <v>13</v>
      </c>
      <c r="B12859" t="s">
        <v>14</v>
      </c>
    </row>
    <row r="12860" spans="1:19" x14ac:dyDescent="0.2">
      <c r="A12860" t="s">
        <v>15</v>
      </c>
      <c r="B12860" t="s">
        <v>53</v>
      </c>
    </row>
    <row r="12861" spans="1:19" x14ac:dyDescent="0.2">
      <c r="A12861" t="s">
        <v>17</v>
      </c>
    </row>
    <row r="12862" spans="1:19" s="2" customFormat="1" x14ac:dyDescent="0.2">
      <c r="A12862" s="2" t="s">
        <v>18</v>
      </c>
      <c r="B12862" s="2" t="s">
        <v>19</v>
      </c>
      <c r="C12862" s="2" t="s">
        <v>6</v>
      </c>
      <c r="D12862" s="2" t="s">
        <v>15</v>
      </c>
      <c r="E12862" s="2" t="s">
        <v>20</v>
      </c>
      <c r="F12862" s="2" t="s">
        <v>13</v>
      </c>
      <c r="G12862" s="2" t="s">
        <v>21</v>
      </c>
      <c r="H12862" s="2" t="s">
        <v>9</v>
      </c>
      <c r="I12862" s="2" t="s">
        <v>4</v>
      </c>
      <c r="J12862" s="2" t="s">
        <v>1925</v>
      </c>
      <c r="K12862" s="2" t="s">
        <v>1998</v>
      </c>
      <c r="L12862" s="2" t="s">
        <v>2002</v>
      </c>
      <c r="M12862" s="2" t="s">
        <v>2001</v>
      </c>
      <c r="O12862" s="2" t="s">
        <v>2000</v>
      </c>
      <c r="P12862" s="2" t="s">
        <v>2004</v>
      </c>
      <c r="Q12862" s="2" t="s">
        <v>1502</v>
      </c>
      <c r="R12862" s="2" t="s">
        <v>2005</v>
      </c>
      <c r="S12862" s="2" t="s">
        <v>2006</v>
      </c>
    </row>
    <row r="12863" spans="1:19" x14ac:dyDescent="0.2">
      <c r="A12863" t="s">
        <v>335</v>
      </c>
      <c r="B12863">
        <v>3.8502999999999998</v>
      </c>
      <c r="D12863" t="s">
        <v>30</v>
      </c>
      <c r="E12863" t="s">
        <v>336</v>
      </c>
      <c r="F12863" t="s">
        <v>27</v>
      </c>
      <c r="G12863">
        <v>0</v>
      </c>
      <c r="I12863" t="s">
        <v>337</v>
      </c>
    </row>
    <row r="12864" spans="1:19" x14ac:dyDescent="0.2">
      <c r="A12864" t="s">
        <v>29</v>
      </c>
      <c r="B12864">
        <v>0.25026999999999999</v>
      </c>
      <c r="D12864" t="s">
        <v>30</v>
      </c>
      <c r="E12864" t="s">
        <v>31</v>
      </c>
      <c r="F12864" t="s">
        <v>27</v>
      </c>
      <c r="G12864">
        <v>0</v>
      </c>
      <c r="I12864" t="s">
        <v>338</v>
      </c>
    </row>
    <row r="12865" spans="1:10" x14ac:dyDescent="0.2">
      <c r="A12865" t="s">
        <v>1459</v>
      </c>
      <c r="B12865">
        <v>1</v>
      </c>
      <c r="C12865" t="str">
        <f>B12855</f>
        <v>EC</v>
      </c>
      <c r="D12865" t="s">
        <v>53</v>
      </c>
      <c r="E12865" t="s">
        <v>339</v>
      </c>
      <c r="F12865" t="s">
        <v>33</v>
      </c>
      <c r="G12865">
        <v>0</v>
      </c>
      <c r="H12865" t="s">
        <v>73</v>
      </c>
      <c r="J12865">
        <f>VLOOKUP(C12865,'extension - production vol'!$B$6:$D$235,3,0)</f>
        <v>5.7439999999999998</v>
      </c>
    </row>
    <row r="12866" spans="1:10" x14ac:dyDescent="0.2">
      <c r="A12866" t="s">
        <v>1439</v>
      </c>
      <c r="B12866">
        <v>6.4265290829504533E-9</v>
      </c>
      <c r="C12866" t="s">
        <v>49</v>
      </c>
      <c r="D12866" t="s">
        <v>15</v>
      </c>
      <c r="F12866" t="s">
        <v>36</v>
      </c>
      <c r="G12866">
        <v>0</v>
      </c>
      <c r="H12866" t="s">
        <v>1439</v>
      </c>
      <c r="I12866" t="s">
        <v>340</v>
      </c>
    </row>
    <row r="12867" spans="1:10" x14ac:dyDescent="0.2">
      <c r="A12867" t="s">
        <v>1440</v>
      </c>
      <c r="B12867">
        <v>7.9051994914169298E-8</v>
      </c>
      <c r="C12867" t="s">
        <v>49</v>
      </c>
      <c r="D12867" t="s">
        <v>15</v>
      </c>
      <c r="F12867" t="s">
        <v>36</v>
      </c>
      <c r="G12867">
        <v>0</v>
      </c>
      <c r="H12867" t="s">
        <v>1440</v>
      </c>
      <c r="I12867" t="s">
        <v>340</v>
      </c>
    </row>
    <row r="12868" spans="1:10" x14ac:dyDescent="0.2">
      <c r="A12868" t="s">
        <v>1441</v>
      </c>
      <c r="B12868">
        <v>4.3905136743696912E-9</v>
      </c>
      <c r="C12868" t="s">
        <v>35</v>
      </c>
      <c r="D12868" t="s">
        <v>15</v>
      </c>
      <c r="F12868" t="s">
        <v>36</v>
      </c>
      <c r="G12868">
        <v>0</v>
      </c>
      <c r="H12868" t="s">
        <v>1441</v>
      </c>
      <c r="I12868" t="s">
        <v>340</v>
      </c>
    </row>
    <row r="12869" spans="1:10" x14ac:dyDescent="0.2">
      <c r="A12869" t="s">
        <v>1442</v>
      </c>
      <c r="B12869">
        <v>1.0521308675626849E-7</v>
      </c>
      <c r="C12869" t="s">
        <v>35</v>
      </c>
      <c r="D12869" t="s">
        <v>15</v>
      </c>
      <c r="F12869" t="s">
        <v>36</v>
      </c>
      <c r="G12869">
        <v>0</v>
      </c>
      <c r="H12869" t="s">
        <v>1442</v>
      </c>
      <c r="I12869" t="s">
        <v>340</v>
      </c>
    </row>
    <row r="12870" spans="1:10" x14ac:dyDescent="0.2">
      <c r="A12870" t="s">
        <v>341</v>
      </c>
      <c r="B12870">
        <v>2.1036182300075951E-7</v>
      </c>
      <c r="C12870" t="s">
        <v>35</v>
      </c>
      <c r="D12870" t="s">
        <v>15</v>
      </c>
      <c r="F12870" t="s">
        <v>36</v>
      </c>
      <c r="G12870">
        <v>0</v>
      </c>
      <c r="H12870" t="s">
        <v>341</v>
      </c>
      <c r="I12870" t="s">
        <v>340</v>
      </c>
    </row>
    <row r="12871" spans="1:10" x14ac:dyDescent="0.2">
      <c r="A12871" t="s">
        <v>342</v>
      </c>
      <c r="B12871">
        <v>2.1036182300075951E-7</v>
      </c>
      <c r="C12871" t="s">
        <v>35</v>
      </c>
      <c r="D12871" t="s">
        <v>15</v>
      </c>
      <c r="F12871" t="s">
        <v>36</v>
      </c>
      <c r="G12871">
        <v>0</v>
      </c>
      <c r="H12871" t="s">
        <v>342</v>
      </c>
      <c r="I12871" t="s">
        <v>340</v>
      </c>
    </row>
    <row r="12872" spans="1:10" x14ac:dyDescent="0.2">
      <c r="A12872" t="s">
        <v>343</v>
      </c>
      <c r="B12872">
        <v>1.161457169463653E-7</v>
      </c>
      <c r="C12872" t="s">
        <v>35</v>
      </c>
      <c r="D12872" t="s">
        <v>15</v>
      </c>
      <c r="F12872" t="s">
        <v>36</v>
      </c>
      <c r="G12872">
        <v>0</v>
      </c>
      <c r="H12872" t="s">
        <v>343</v>
      </c>
      <c r="I12872" t="s">
        <v>340</v>
      </c>
    </row>
    <row r="12873" spans="1:10" x14ac:dyDescent="0.2">
      <c r="A12873" t="s">
        <v>344</v>
      </c>
      <c r="B12873">
        <v>1.161457169463653E-7</v>
      </c>
      <c r="C12873" t="s">
        <v>35</v>
      </c>
      <c r="D12873" t="s">
        <v>15</v>
      </c>
      <c r="F12873" t="s">
        <v>36</v>
      </c>
      <c r="G12873">
        <v>0</v>
      </c>
      <c r="H12873" t="s">
        <v>344</v>
      </c>
      <c r="I12873" t="s">
        <v>340</v>
      </c>
    </row>
    <row r="12874" spans="1:10" x14ac:dyDescent="0.2">
      <c r="A12874" t="s">
        <v>345</v>
      </c>
      <c r="B12874">
        <v>2.1895696433061281E-6</v>
      </c>
      <c r="C12874" t="s">
        <v>35</v>
      </c>
      <c r="D12874" t="s">
        <v>15</v>
      </c>
      <c r="F12874" t="s">
        <v>36</v>
      </c>
      <c r="G12874">
        <v>0</v>
      </c>
      <c r="H12874" t="s">
        <v>345</v>
      </c>
      <c r="I12874" t="s">
        <v>340</v>
      </c>
    </row>
    <row r="12875" spans="1:10" x14ac:dyDescent="0.2">
      <c r="A12875" t="s">
        <v>346</v>
      </c>
      <c r="B12875">
        <v>1.2113722961667671E-6</v>
      </c>
      <c r="C12875" t="s">
        <v>35</v>
      </c>
      <c r="D12875" t="s">
        <v>15</v>
      </c>
      <c r="F12875" t="s">
        <v>36</v>
      </c>
      <c r="G12875">
        <v>0</v>
      </c>
      <c r="H12875" t="s">
        <v>346</v>
      </c>
      <c r="I12875" t="s">
        <v>340</v>
      </c>
    </row>
    <row r="12876" spans="1:10" x14ac:dyDescent="0.2">
      <c r="A12876" t="s">
        <v>347</v>
      </c>
      <c r="B12876">
        <v>1.5412295411323661E-7</v>
      </c>
      <c r="C12876" t="s">
        <v>49</v>
      </c>
      <c r="D12876" t="s">
        <v>15</v>
      </c>
      <c r="F12876" t="s">
        <v>36</v>
      </c>
      <c r="G12876">
        <v>0</v>
      </c>
      <c r="H12876" t="s">
        <v>347</v>
      </c>
      <c r="I12876" t="s">
        <v>340</v>
      </c>
    </row>
    <row r="12877" spans="1:10" x14ac:dyDescent="0.2">
      <c r="A12877" t="s">
        <v>348</v>
      </c>
      <c r="B12877">
        <v>3.281510868019834E-9</v>
      </c>
      <c r="C12877" t="s">
        <v>49</v>
      </c>
      <c r="D12877" t="s">
        <v>15</v>
      </c>
      <c r="F12877" t="s">
        <v>36</v>
      </c>
      <c r="G12877">
        <v>0</v>
      </c>
      <c r="H12877" t="s">
        <v>348</v>
      </c>
      <c r="I12877" t="s">
        <v>340</v>
      </c>
    </row>
    <row r="12878" spans="1:10" x14ac:dyDescent="0.2">
      <c r="A12878" t="s">
        <v>349</v>
      </c>
      <c r="B12878">
        <v>9.554485716244923E-8</v>
      </c>
      <c r="C12878" t="s">
        <v>35</v>
      </c>
      <c r="D12878" t="s">
        <v>15</v>
      </c>
      <c r="F12878" t="s">
        <v>36</v>
      </c>
      <c r="G12878">
        <v>0</v>
      </c>
      <c r="H12878" t="s">
        <v>349</v>
      </c>
      <c r="I12878" t="s">
        <v>340</v>
      </c>
    </row>
    <row r="12879" spans="1:10" x14ac:dyDescent="0.2">
      <c r="A12879" t="s">
        <v>350</v>
      </c>
      <c r="B12879">
        <v>2.2976263270017552E-6</v>
      </c>
      <c r="C12879" t="s">
        <v>35</v>
      </c>
      <c r="D12879" t="s">
        <v>15</v>
      </c>
      <c r="F12879" t="s">
        <v>36</v>
      </c>
      <c r="G12879">
        <v>0</v>
      </c>
      <c r="H12879" t="s">
        <v>350</v>
      </c>
      <c r="I12879" t="s">
        <v>340</v>
      </c>
    </row>
    <row r="12880" spans="1:10" x14ac:dyDescent="0.2">
      <c r="A12880" t="s">
        <v>351</v>
      </c>
      <c r="B12880">
        <v>5.3061518888431617E-8</v>
      </c>
      <c r="C12880" t="s">
        <v>35</v>
      </c>
      <c r="D12880" t="s">
        <v>15</v>
      </c>
      <c r="F12880" t="s">
        <v>36</v>
      </c>
      <c r="G12880">
        <v>0</v>
      </c>
      <c r="H12880" t="s">
        <v>351</v>
      </c>
      <c r="I12880" t="s">
        <v>340</v>
      </c>
    </row>
    <row r="12881" spans="1:19" x14ac:dyDescent="0.2">
      <c r="A12881" t="s">
        <v>352</v>
      </c>
      <c r="B12881">
        <v>1.2739314288326559E-6</v>
      </c>
      <c r="C12881" t="s">
        <v>35</v>
      </c>
      <c r="D12881" t="s">
        <v>15</v>
      </c>
      <c r="F12881" t="s">
        <v>36</v>
      </c>
      <c r="G12881">
        <v>0</v>
      </c>
      <c r="H12881" t="s">
        <v>352</v>
      </c>
      <c r="I12881" t="s">
        <v>340</v>
      </c>
    </row>
    <row r="12882" spans="1:19" x14ac:dyDescent="0.2">
      <c r="A12882" t="s">
        <v>442</v>
      </c>
      <c r="B12882">
        <v>3.7025999999999999E-3</v>
      </c>
      <c r="C12882" t="s">
        <v>42</v>
      </c>
      <c r="D12882" t="s">
        <v>16</v>
      </c>
      <c r="F12882" t="s">
        <v>36</v>
      </c>
      <c r="G12882">
        <v>0</v>
      </c>
      <c r="H12882" t="s">
        <v>443</v>
      </c>
      <c r="I12882" t="s">
        <v>353</v>
      </c>
    </row>
    <row r="12883" spans="1:19" x14ac:dyDescent="0.2">
      <c r="A12883" t="s">
        <v>354</v>
      </c>
      <c r="B12883">
        <v>-3.3322999999999998E-6</v>
      </c>
      <c r="C12883" t="s">
        <v>49</v>
      </c>
      <c r="D12883" t="s">
        <v>250</v>
      </c>
      <c r="F12883" t="s">
        <v>36</v>
      </c>
      <c r="G12883">
        <v>0</v>
      </c>
      <c r="H12883" t="s">
        <v>355</v>
      </c>
      <c r="I12883" t="s">
        <v>353</v>
      </c>
    </row>
    <row r="12885" spans="1:19" s="2" customFormat="1" x14ac:dyDescent="0.2">
      <c r="A12885" s="2" t="s">
        <v>2</v>
      </c>
      <c r="B12885" s="2" t="s">
        <v>1460</v>
      </c>
    </row>
    <row r="12886" spans="1:19" x14ac:dyDescent="0.2">
      <c r="A12886" t="s">
        <v>4</v>
      </c>
      <c r="B12886" t="s">
        <v>404</v>
      </c>
    </row>
    <row r="12887" spans="1:19" x14ac:dyDescent="0.2">
      <c r="A12887" t="s">
        <v>6</v>
      </c>
      <c r="B12887" t="s">
        <v>1903</v>
      </c>
    </row>
    <row r="12888" spans="1:19" x14ac:dyDescent="0.2">
      <c r="A12888" t="s">
        <v>8</v>
      </c>
      <c r="B12888">
        <v>1</v>
      </c>
    </row>
    <row r="12889" spans="1:19" x14ac:dyDescent="0.2">
      <c r="A12889" t="s">
        <v>9</v>
      </c>
      <c r="B12889" t="s">
        <v>73</v>
      </c>
    </row>
    <row r="12890" spans="1:19" x14ac:dyDescent="0.2">
      <c r="A12890" t="s">
        <v>11</v>
      </c>
      <c r="B12890" t="s">
        <v>12</v>
      </c>
    </row>
    <row r="12891" spans="1:19" x14ac:dyDescent="0.2">
      <c r="A12891" t="s">
        <v>13</v>
      </c>
      <c r="B12891" t="s">
        <v>14</v>
      </c>
    </row>
    <row r="12892" spans="1:19" x14ac:dyDescent="0.2">
      <c r="A12892" t="s">
        <v>15</v>
      </c>
      <c r="B12892" t="s">
        <v>53</v>
      </c>
    </row>
    <row r="12893" spans="1:19" x14ac:dyDescent="0.2">
      <c r="A12893" t="s">
        <v>17</v>
      </c>
    </row>
    <row r="12894" spans="1:19" s="2" customFormat="1" x14ac:dyDescent="0.2">
      <c r="A12894" s="2" t="s">
        <v>18</v>
      </c>
      <c r="B12894" s="2" t="s">
        <v>19</v>
      </c>
      <c r="C12894" s="2" t="s">
        <v>6</v>
      </c>
      <c r="D12894" s="2" t="s">
        <v>15</v>
      </c>
      <c r="E12894" s="2" t="s">
        <v>20</v>
      </c>
      <c r="F12894" s="2" t="s">
        <v>13</v>
      </c>
      <c r="G12894" s="2" t="s">
        <v>21</v>
      </c>
      <c r="H12894" s="2" t="s">
        <v>9</v>
      </c>
      <c r="I12894" s="2" t="s">
        <v>4</v>
      </c>
      <c r="J12894" s="2" t="s">
        <v>1925</v>
      </c>
      <c r="K12894" s="2" t="s">
        <v>1998</v>
      </c>
      <c r="L12894" s="2" t="s">
        <v>2002</v>
      </c>
      <c r="M12894" s="2" t="s">
        <v>2001</v>
      </c>
      <c r="O12894" s="2" t="s">
        <v>2000</v>
      </c>
      <c r="P12894" s="2" t="s">
        <v>2004</v>
      </c>
      <c r="Q12894" s="2" t="s">
        <v>1502</v>
      </c>
      <c r="R12894" s="2" t="s">
        <v>2005</v>
      </c>
      <c r="S12894" s="2" t="s">
        <v>2006</v>
      </c>
    </row>
    <row r="12895" spans="1:19" x14ac:dyDescent="0.2">
      <c r="A12895" t="s">
        <v>335</v>
      </c>
      <c r="B12895">
        <v>3.8502999999999998</v>
      </c>
      <c r="D12895" t="s">
        <v>30</v>
      </c>
      <c r="E12895" t="s">
        <v>336</v>
      </c>
      <c r="F12895" t="s">
        <v>27</v>
      </c>
      <c r="G12895">
        <v>0</v>
      </c>
      <c r="I12895" t="s">
        <v>337</v>
      </c>
    </row>
    <row r="12896" spans="1:19" x14ac:dyDescent="0.2">
      <c r="A12896" t="s">
        <v>29</v>
      </c>
      <c r="B12896">
        <v>0.25026999999999999</v>
      </c>
      <c r="D12896" t="s">
        <v>30</v>
      </c>
      <c r="E12896" t="s">
        <v>31</v>
      </c>
      <c r="F12896" t="s">
        <v>27</v>
      </c>
      <c r="G12896">
        <v>0</v>
      </c>
      <c r="I12896" t="s">
        <v>338</v>
      </c>
    </row>
    <row r="12897" spans="1:10" x14ac:dyDescent="0.2">
      <c r="A12897" t="s">
        <v>1460</v>
      </c>
      <c r="B12897">
        <v>1</v>
      </c>
      <c r="C12897" t="str">
        <f>B12887</f>
        <v>UA</v>
      </c>
      <c r="D12897" t="s">
        <v>53</v>
      </c>
      <c r="E12897" t="s">
        <v>339</v>
      </c>
      <c r="F12897" t="s">
        <v>33</v>
      </c>
      <c r="G12897">
        <v>0</v>
      </c>
      <c r="H12897" t="s">
        <v>73</v>
      </c>
      <c r="J12897">
        <f>VLOOKUP(C12897,'extension - production vol'!$B$6:$D$235,3,0)</f>
        <v>8046.3789999999999</v>
      </c>
    </row>
    <row r="12898" spans="1:10" x14ac:dyDescent="0.2">
      <c r="A12898" t="s">
        <v>1434</v>
      </c>
      <c r="B12898">
        <v>3.3521534714391271E-8</v>
      </c>
      <c r="C12898" t="s">
        <v>49</v>
      </c>
      <c r="D12898" t="s">
        <v>15</v>
      </c>
      <c r="F12898" t="s">
        <v>36</v>
      </c>
      <c r="G12898">
        <v>0</v>
      </c>
      <c r="H12898" t="s">
        <v>1434</v>
      </c>
      <c r="I12898" t="s">
        <v>340</v>
      </c>
    </row>
    <row r="12899" spans="1:10" x14ac:dyDescent="0.2">
      <c r="A12899" t="s">
        <v>1435</v>
      </c>
      <c r="B12899">
        <v>1.7708617649119798E-8</v>
      </c>
      <c r="C12899" t="s">
        <v>49</v>
      </c>
      <c r="D12899" t="s">
        <v>15</v>
      </c>
      <c r="F12899" t="s">
        <v>36</v>
      </c>
      <c r="G12899">
        <v>0</v>
      </c>
      <c r="H12899" t="s">
        <v>1435</v>
      </c>
      <c r="I12899" t="s">
        <v>340</v>
      </c>
    </row>
    <row r="12900" spans="1:10" x14ac:dyDescent="0.2">
      <c r="A12900" t="s">
        <v>1452</v>
      </c>
      <c r="B12900">
        <v>3.0570455872195341E-10</v>
      </c>
      <c r="C12900" t="s">
        <v>35</v>
      </c>
      <c r="D12900" t="s">
        <v>15</v>
      </c>
      <c r="F12900" t="s">
        <v>36</v>
      </c>
      <c r="G12900">
        <v>0</v>
      </c>
      <c r="H12900" t="s">
        <v>1452</v>
      </c>
      <c r="I12900" t="s">
        <v>340</v>
      </c>
    </row>
    <row r="12901" spans="1:10" x14ac:dyDescent="0.2">
      <c r="A12901" t="s">
        <v>1453</v>
      </c>
      <c r="B12901">
        <v>3.7018911407736551E-10</v>
      </c>
      <c r="C12901" t="s">
        <v>35</v>
      </c>
      <c r="D12901" t="s">
        <v>15</v>
      </c>
      <c r="F12901" t="s">
        <v>36</v>
      </c>
      <c r="G12901">
        <v>0</v>
      </c>
      <c r="H12901" t="s">
        <v>1453</v>
      </c>
      <c r="I12901" t="s">
        <v>340</v>
      </c>
    </row>
    <row r="12902" spans="1:10" x14ac:dyDescent="0.2">
      <c r="A12902" t="s">
        <v>1454</v>
      </c>
      <c r="B12902">
        <v>4.824400067330827E-11</v>
      </c>
      <c r="C12902" t="s">
        <v>35</v>
      </c>
      <c r="D12902" t="s">
        <v>15</v>
      </c>
      <c r="F12902" t="s">
        <v>36</v>
      </c>
      <c r="G12902">
        <v>0</v>
      </c>
      <c r="H12902" t="s">
        <v>1454</v>
      </c>
      <c r="I12902" t="s">
        <v>340</v>
      </c>
    </row>
    <row r="12903" spans="1:10" x14ac:dyDescent="0.2">
      <c r="A12903" t="s">
        <v>1455</v>
      </c>
      <c r="B12903">
        <v>9.7920991465625702E-9</v>
      </c>
      <c r="C12903" t="s">
        <v>35</v>
      </c>
      <c r="D12903" t="s">
        <v>15</v>
      </c>
      <c r="F12903" t="s">
        <v>36</v>
      </c>
      <c r="G12903">
        <v>0</v>
      </c>
      <c r="H12903" t="s">
        <v>1455</v>
      </c>
      <c r="I12903" t="s">
        <v>340</v>
      </c>
    </row>
    <row r="12904" spans="1:10" x14ac:dyDescent="0.2">
      <c r="A12904" t="s">
        <v>1456</v>
      </c>
      <c r="B12904">
        <v>5.1826475970831156E-9</v>
      </c>
      <c r="C12904" t="s">
        <v>35</v>
      </c>
      <c r="D12904" t="s">
        <v>15</v>
      </c>
      <c r="F12904" t="s">
        <v>36</v>
      </c>
      <c r="G12904">
        <v>0</v>
      </c>
      <c r="H12904" t="s">
        <v>1456</v>
      </c>
      <c r="I12904" t="s">
        <v>340</v>
      </c>
    </row>
    <row r="12905" spans="1:10" x14ac:dyDescent="0.2">
      <c r="A12905" t="s">
        <v>1461</v>
      </c>
      <c r="B12905">
        <v>5.3404337904433668E-9</v>
      </c>
      <c r="C12905" t="s">
        <v>49</v>
      </c>
      <c r="D12905" t="s">
        <v>15</v>
      </c>
      <c r="F12905" t="s">
        <v>36</v>
      </c>
      <c r="G12905">
        <v>0</v>
      </c>
      <c r="H12905" t="s">
        <v>1461</v>
      </c>
      <c r="I12905" t="s">
        <v>340</v>
      </c>
    </row>
    <row r="12906" spans="1:10" x14ac:dyDescent="0.2">
      <c r="A12906" t="s">
        <v>1457</v>
      </c>
      <c r="B12906">
        <v>6.2434324500307844E-8</v>
      </c>
      <c r="C12906" t="s">
        <v>49</v>
      </c>
      <c r="D12906" t="s">
        <v>15</v>
      </c>
      <c r="F12906" t="s">
        <v>36</v>
      </c>
      <c r="G12906">
        <v>0</v>
      </c>
      <c r="H12906" t="s">
        <v>1457</v>
      </c>
      <c r="I12906" t="s">
        <v>340</v>
      </c>
    </row>
    <row r="12907" spans="1:10" x14ac:dyDescent="0.2">
      <c r="A12907" t="s">
        <v>1462</v>
      </c>
      <c r="B12907">
        <v>1.9816111689228142E-9</v>
      </c>
      <c r="C12907" t="s">
        <v>49</v>
      </c>
      <c r="D12907" t="s">
        <v>15</v>
      </c>
      <c r="F12907" t="s">
        <v>36</v>
      </c>
      <c r="G12907">
        <v>0</v>
      </c>
      <c r="H12907" t="s">
        <v>1462</v>
      </c>
      <c r="I12907" t="s">
        <v>340</v>
      </c>
    </row>
    <row r="12908" spans="1:10" x14ac:dyDescent="0.2">
      <c r="A12908" t="s">
        <v>1458</v>
      </c>
      <c r="B12908">
        <v>3.3001000093019847E-8</v>
      </c>
      <c r="C12908" t="s">
        <v>49</v>
      </c>
      <c r="D12908" t="s">
        <v>15</v>
      </c>
      <c r="F12908" t="s">
        <v>36</v>
      </c>
      <c r="G12908">
        <v>0</v>
      </c>
      <c r="H12908" t="s">
        <v>1458</v>
      </c>
      <c r="I12908" t="s">
        <v>340</v>
      </c>
    </row>
    <row r="12909" spans="1:10" x14ac:dyDescent="0.2">
      <c r="A12909" t="s">
        <v>442</v>
      </c>
      <c r="B12909">
        <v>3.7025999999999999E-3</v>
      </c>
      <c r="C12909" t="s">
        <v>42</v>
      </c>
      <c r="D12909" t="s">
        <v>16</v>
      </c>
      <c r="F12909" t="s">
        <v>36</v>
      </c>
      <c r="G12909">
        <v>0</v>
      </c>
      <c r="H12909" t="s">
        <v>443</v>
      </c>
      <c r="I12909" t="s">
        <v>353</v>
      </c>
    </row>
    <row r="12910" spans="1:10" x14ac:dyDescent="0.2">
      <c r="A12910" t="s">
        <v>354</v>
      </c>
      <c r="B12910">
        <v>-3.3322999999999998E-6</v>
      </c>
      <c r="C12910" t="s">
        <v>49</v>
      </c>
      <c r="D12910" t="s">
        <v>250</v>
      </c>
      <c r="F12910" t="s">
        <v>36</v>
      </c>
      <c r="G12910">
        <v>0</v>
      </c>
      <c r="H12910" t="s">
        <v>355</v>
      </c>
      <c r="I12910" t="s">
        <v>353</v>
      </c>
    </row>
    <row r="12912" spans="1:10" s="2" customFormat="1" x14ac:dyDescent="0.2">
      <c r="A12912" s="2" t="s">
        <v>2</v>
      </c>
      <c r="B12912" s="2" t="s">
        <v>332</v>
      </c>
    </row>
    <row r="12913" spans="1:22" x14ac:dyDescent="0.2">
      <c r="A12913" t="s">
        <v>4</v>
      </c>
      <c r="B12913" t="s">
        <v>356</v>
      </c>
    </row>
    <row r="12914" spans="1:22" x14ac:dyDescent="0.2">
      <c r="A12914" t="s">
        <v>6</v>
      </c>
      <c r="B12914" t="s">
        <v>1903</v>
      </c>
    </row>
    <row r="12915" spans="1:22" x14ac:dyDescent="0.2">
      <c r="A12915" t="s">
        <v>8</v>
      </c>
      <c r="B12915">
        <v>1</v>
      </c>
    </row>
    <row r="12916" spans="1:22" x14ac:dyDescent="0.2">
      <c r="A12916" t="s">
        <v>9</v>
      </c>
      <c r="B12916" t="s">
        <v>73</v>
      </c>
    </row>
    <row r="12917" spans="1:22" x14ac:dyDescent="0.2">
      <c r="A12917" t="s">
        <v>11</v>
      </c>
      <c r="B12917" t="s">
        <v>12</v>
      </c>
    </row>
    <row r="12918" spans="1:22" x14ac:dyDescent="0.2">
      <c r="A12918" t="s">
        <v>13</v>
      </c>
      <c r="B12918" t="s">
        <v>14</v>
      </c>
    </row>
    <row r="12919" spans="1:22" x14ac:dyDescent="0.2">
      <c r="A12919" t="s">
        <v>15</v>
      </c>
      <c r="B12919" t="s">
        <v>53</v>
      </c>
    </row>
    <row r="12920" spans="1:22" x14ac:dyDescent="0.2">
      <c r="A12920" t="s">
        <v>17</v>
      </c>
    </row>
    <row r="12921" spans="1:22" s="2" customFormat="1" x14ac:dyDescent="0.2">
      <c r="A12921" s="2" t="s">
        <v>18</v>
      </c>
      <c r="B12921" s="2" t="s">
        <v>19</v>
      </c>
      <c r="C12921" s="2" t="s">
        <v>6</v>
      </c>
      <c r="D12921" s="2" t="s">
        <v>15</v>
      </c>
      <c r="E12921" s="2" t="s">
        <v>20</v>
      </c>
      <c r="F12921" s="2" t="s">
        <v>13</v>
      </c>
      <c r="G12921" s="2" t="s">
        <v>21</v>
      </c>
      <c r="H12921" s="2" t="s">
        <v>22</v>
      </c>
      <c r="I12921" s="2" t="s">
        <v>23</v>
      </c>
      <c r="J12921" s="2" t="s">
        <v>4</v>
      </c>
      <c r="K12921" s="2" t="s">
        <v>24</v>
      </c>
      <c r="L12921" s="2" t="s">
        <v>9</v>
      </c>
      <c r="M12921" s="2" t="s">
        <v>1998</v>
      </c>
      <c r="O12921" s="2" t="s">
        <v>2002</v>
      </c>
      <c r="P12921" s="2" t="s">
        <v>2003</v>
      </c>
      <c r="Q12921" s="2" t="s">
        <v>2001</v>
      </c>
      <c r="R12921" s="2" t="s">
        <v>2000</v>
      </c>
      <c r="S12921" s="2" t="s">
        <v>2004</v>
      </c>
      <c r="T12921" s="2" t="s">
        <v>1502</v>
      </c>
      <c r="U12921" s="2" t="s">
        <v>2005</v>
      </c>
      <c r="V12921" s="2" t="s">
        <v>2006</v>
      </c>
    </row>
    <row r="12922" spans="1:22" x14ac:dyDescent="0.2">
      <c r="A12922" t="s">
        <v>335</v>
      </c>
      <c r="B12922">
        <v>3.8502999999999998</v>
      </c>
      <c r="D12922" t="s">
        <v>30</v>
      </c>
      <c r="E12922" t="s">
        <v>336</v>
      </c>
      <c r="F12922" t="s">
        <v>27</v>
      </c>
      <c r="G12922">
        <v>2</v>
      </c>
      <c r="H12922">
        <v>1.348151067341848</v>
      </c>
      <c r="I12922">
        <v>4.3409845976280087E-2</v>
      </c>
      <c r="J12922" t="s">
        <v>337</v>
      </c>
    </row>
    <row r="12923" spans="1:22" x14ac:dyDescent="0.2">
      <c r="A12923" t="s">
        <v>29</v>
      </c>
      <c r="B12923">
        <v>0.25026999999999999</v>
      </c>
      <c r="D12923" t="s">
        <v>30</v>
      </c>
      <c r="E12923" t="s">
        <v>31</v>
      </c>
      <c r="F12923" t="s">
        <v>27</v>
      </c>
      <c r="G12923">
        <v>2</v>
      </c>
      <c r="H12923">
        <v>-1.385214943900327</v>
      </c>
      <c r="I12923">
        <v>2.439508208471609E-2</v>
      </c>
      <c r="J12923" t="s">
        <v>358</v>
      </c>
    </row>
    <row r="12924" spans="1:22" x14ac:dyDescent="0.2">
      <c r="A12924" t="s">
        <v>332</v>
      </c>
      <c r="B12924">
        <v>1</v>
      </c>
      <c r="C12924" t="str">
        <f>B12914</f>
        <v>UA</v>
      </c>
      <c r="D12924" t="s">
        <v>53</v>
      </c>
      <c r="E12924" t="s">
        <v>339</v>
      </c>
      <c r="F12924" t="s">
        <v>33</v>
      </c>
      <c r="G12924">
        <v>0</v>
      </c>
      <c r="H12924">
        <v>1</v>
      </c>
      <c r="L12924" t="s">
        <v>73</v>
      </c>
      <c r="M12924">
        <f>VLOOKUP(C12924,'extension - production vol'!$B$6:$D$235,3,0)</f>
        <v>8046.3789999999999</v>
      </c>
    </row>
    <row r="12925" spans="1:22" x14ac:dyDescent="0.2">
      <c r="A12925" t="s">
        <v>1434</v>
      </c>
      <c r="B12925">
        <v>9.5377999999999999E-9</v>
      </c>
      <c r="C12925" t="s">
        <v>49</v>
      </c>
      <c r="D12925" t="s">
        <v>15</v>
      </c>
      <c r="F12925" t="s">
        <v>36</v>
      </c>
      <c r="G12925">
        <v>2</v>
      </c>
      <c r="H12925">
        <v>-18.46800298604678</v>
      </c>
      <c r="I12925">
        <v>9.798894162072011E-2</v>
      </c>
      <c r="J12925" t="s">
        <v>340</v>
      </c>
      <c r="L12925" t="s">
        <v>1434</v>
      </c>
    </row>
    <row r="12926" spans="1:22" x14ac:dyDescent="0.2">
      <c r="A12926" t="s">
        <v>1435</v>
      </c>
      <c r="B12926">
        <v>5.0512999999999997E-9</v>
      </c>
      <c r="C12926" t="s">
        <v>49</v>
      </c>
      <c r="D12926" t="s">
        <v>15</v>
      </c>
      <c r="F12926" t="s">
        <v>36</v>
      </c>
      <c r="G12926">
        <v>2</v>
      </c>
      <c r="H12926">
        <v>-19.10362020104489</v>
      </c>
      <c r="I12926">
        <v>9.798894162072011E-2</v>
      </c>
      <c r="J12926" t="s">
        <v>340</v>
      </c>
      <c r="L12926" t="s">
        <v>1435</v>
      </c>
    </row>
    <row r="12927" spans="1:22" x14ac:dyDescent="0.2">
      <c r="A12927" t="s">
        <v>1439</v>
      </c>
      <c r="B12927">
        <v>2.7893999999999999E-9</v>
      </c>
      <c r="C12927" t="s">
        <v>49</v>
      </c>
      <c r="D12927" t="s">
        <v>15</v>
      </c>
      <c r="F12927" t="s">
        <v>36</v>
      </c>
      <c r="G12927">
        <v>2</v>
      </c>
      <c r="H12927">
        <v>-19.697439318003951</v>
      </c>
      <c r="I12927">
        <v>9.798894162072011E-2</v>
      </c>
      <c r="J12927" t="s">
        <v>340</v>
      </c>
      <c r="L12927" t="s">
        <v>1439</v>
      </c>
    </row>
    <row r="12928" spans="1:22" x14ac:dyDescent="0.2">
      <c r="A12928" t="s">
        <v>1440</v>
      </c>
      <c r="B12928">
        <v>5.6277000000000002E-8</v>
      </c>
      <c r="C12928" t="s">
        <v>49</v>
      </c>
      <c r="D12928" t="s">
        <v>15</v>
      </c>
      <c r="F12928" t="s">
        <v>36</v>
      </c>
      <c r="G12928">
        <v>2</v>
      </c>
      <c r="H12928">
        <v>-16.692979911025031</v>
      </c>
      <c r="I12928">
        <v>9.798894162072011E-2</v>
      </c>
      <c r="J12928" t="s">
        <v>340</v>
      </c>
      <c r="L12928" t="s">
        <v>1440</v>
      </c>
    </row>
    <row r="12929" spans="1:12" x14ac:dyDescent="0.2">
      <c r="A12929" t="s">
        <v>1441</v>
      </c>
      <c r="B12929">
        <v>4.4043E-10</v>
      </c>
      <c r="C12929" t="s">
        <v>35</v>
      </c>
      <c r="D12929" t="s">
        <v>15</v>
      </c>
      <c r="F12929" t="s">
        <v>36</v>
      </c>
      <c r="G12929">
        <v>2</v>
      </c>
      <c r="H12929">
        <v>-21.54326959350907</v>
      </c>
      <c r="I12929">
        <v>9.798894162072011E-2</v>
      </c>
      <c r="J12929" t="s">
        <v>340</v>
      </c>
      <c r="L12929" t="s">
        <v>1441</v>
      </c>
    </row>
    <row r="12930" spans="1:12" x14ac:dyDescent="0.2">
      <c r="A12930" t="s">
        <v>1442</v>
      </c>
      <c r="B12930">
        <v>7.3404E-9</v>
      </c>
      <c r="C12930" t="s">
        <v>35</v>
      </c>
      <c r="D12930" t="s">
        <v>15</v>
      </c>
      <c r="F12930" t="s">
        <v>36</v>
      </c>
      <c r="G12930">
        <v>2</v>
      </c>
      <c r="H12930">
        <v>-18.729872499892029</v>
      </c>
      <c r="I12930">
        <v>9.798894162072011E-2</v>
      </c>
      <c r="J12930" t="s">
        <v>340</v>
      </c>
      <c r="L12930" t="s">
        <v>1442</v>
      </c>
    </row>
    <row r="12931" spans="1:12" x14ac:dyDescent="0.2">
      <c r="A12931" t="s">
        <v>1452</v>
      </c>
      <c r="B12931">
        <v>3.8934000000000002E-10</v>
      </c>
      <c r="C12931" t="s">
        <v>35</v>
      </c>
      <c r="D12931" t="s">
        <v>15</v>
      </c>
      <c r="F12931" t="s">
        <v>36</v>
      </c>
      <c r="G12931">
        <v>2</v>
      </c>
      <c r="H12931">
        <v>-21.666568118067421</v>
      </c>
      <c r="I12931">
        <v>9.798894162072011E-2</v>
      </c>
      <c r="J12931" t="s">
        <v>340</v>
      </c>
      <c r="L12931" t="s">
        <v>1452</v>
      </c>
    </row>
    <row r="12932" spans="1:12" x14ac:dyDescent="0.2">
      <c r="A12932" t="s">
        <v>1453</v>
      </c>
      <c r="B12932">
        <v>4.7130000000000002E-10</v>
      </c>
      <c r="C12932" t="s">
        <v>35</v>
      </c>
      <c r="D12932" t="s">
        <v>15</v>
      </c>
      <c r="F12932" t="s">
        <v>36</v>
      </c>
      <c r="G12932">
        <v>2</v>
      </c>
      <c r="H12932">
        <v>-21.47552628199886</v>
      </c>
      <c r="I12932">
        <v>9.798894162072011E-2</v>
      </c>
      <c r="J12932" t="s">
        <v>340</v>
      </c>
      <c r="L12932" t="s">
        <v>1453</v>
      </c>
    </row>
    <row r="12933" spans="1:12" x14ac:dyDescent="0.2">
      <c r="A12933" t="s">
        <v>1454</v>
      </c>
      <c r="B12933">
        <v>6.1474000000000004E-11</v>
      </c>
      <c r="C12933" t="s">
        <v>35</v>
      </c>
      <c r="D12933" t="s">
        <v>15</v>
      </c>
      <c r="F12933" t="s">
        <v>36</v>
      </c>
      <c r="G12933">
        <v>2</v>
      </c>
      <c r="H12933">
        <v>-23.51240679473371</v>
      </c>
      <c r="I12933">
        <v>9.798894162072011E-2</v>
      </c>
      <c r="J12933" t="s">
        <v>340</v>
      </c>
      <c r="L12933" t="s">
        <v>1454</v>
      </c>
    </row>
    <row r="12934" spans="1:12" x14ac:dyDescent="0.2">
      <c r="A12934" t="s">
        <v>1455</v>
      </c>
      <c r="B12934">
        <v>1.2458999999999999E-8</v>
      </c>
      <c r="C12934" t="s">
        <v>35</v>
      </c>
      <c r="D12934" t="s">
        <v>15</v>
      </c>
      <c r="F12934" t="s">
        <v>36</v>
      </c>
      <c r="G12934">
        <v>2</v>
      </c>
      <c r="H12934">
        <v>-18.20082258362968</v>
      </c>
      <c r="I12934">
        <v>9.798894162072011E-2</v>
      </c>
      <c r="J12934" t="s">
        <v>340</v>
      </c>
      <c r="L12934" t="s">
        <v>1455</v>
      </c>
    </row>
    <row r="12935" spans="1:12" x14ac:dyDescent="0.2">
      <c r="A12935" t="s">
        <v>1456</v>
      </c>
      <c r="B12935">
        <v>6.5981999999999998E-9</v>
      </c>
      <c r="C12935" t="s">
        <v>35</v>
      </c>
      <c r="D12935" t="s">
        <v>15</v>
      </c>
      <c r="F12935" t="s">
        <v>36</v>
      </c>
      <c r="G12935">
        <v>2</v>
      </c>
      <c r="H12935">
        <v>-18.836468952383601</v>
      </c>
      <c r="I12935">
        <v>9.798894162072011E-2</v>
      </c>
      <c r="J12935" t="s">
        <v>340</v>
      </c>
      <c r="L12935" t="s">
        <v>1456</v>
      </c>
    </row>
    <row r="12936" spans="1:12" x14ac:dyDescent="0.2">
      <c r="A12936" t="s">
        <v>1461</v>
      </c>
      <c r="B12936">
        <v>1.0666E-9</v>
      </c>
      <c r="C12936" t="s">
        <v>49</v>
      </c>
      <c r="D12936" t="s">
        <v>15</v>
      </c>
      <c r="F12936" t="s">
        <v>36</v>
      </c>
      <c r="G12936">
        <v>2</v>
      </c>
      <c r="H12936">
        <v>-20.658789817762049</v>
      </c>
      <c r="I12936">
        <v>9.798894162072011E-2</v>
      </c>
      <c r="J12936" t="s">
        <v>340</v>
      </c>
      <c r="L12936" t="s">
        <v>1461</v>
      </c>
    </row>
    <row r="12937" spans="1:12" x14ac:dyDescent="0.2">
      <c r="A12937" t="s">
        <v>1457</v>
      </c>
      <c r="B12937">
        <v>1.7777000000000001E-8</v>
      </c>
      <c r="C12937" t="s">
        <v>49</v>
      </c>
      <c r="D12937" t="s">
        <v>15</v>
      </c>
      <c r="F12937" t="s">
        <v>36</v>
      </c>
      <c r="G12937">
        <v>2</v>
      </c>
      <c r="H12937">
        <v>-17.845360350005858</v>
      </c>
      <c r="I12937">
        <v>9.798894162072011E-2</v>
      </c>
      <c r="J12937" t="s">
        <v>340</v>
      </c>
      <c r="L12937" t="s">
        <v>1457</v>
      </c>
    </row>
    <row r="12938" spans="1:12" x14ac:dyDescent="0.2">
      <c r="A12938" t="s">
        <v>1462</v>
      </c>
      <c r="B12938">
        <v>5.6487000000000004E-10</v>
      </c>
      <c r="C12938" t="s">
        <v>49</v>
      </c>
      <c r="D12938" t="s">
        <v>15</v>
      </c>
      <c r="F12938" t="s">
        <v>36</v>
      </c>
      <c r="G12938">
        <v>2</v>
      </c>
      <c r="H12938">
        <v>-21.294425499752101</v>
      </c>
      <c r="I12938">
        <v>9.798894162072011E-2</v>
      </c>
      <c r="J12938" t="s">
        <v>340</v>
      </c>
      <c r="L12938" t="s">
        <v>1462</v>
      </c>
    </row>
    <row r="12939" spans="1:12" x14ac:dyDescent="0.2">
      <c r="A12939" t="s">
        <v>1458</v>
      </c>
      <c r="B12939">
        <v>9.4146000000000001E-9</v>
      </c>
      <c r="C12939" t="s">
        <v>49</v>
      </c>
      <c r="D12939" t="s">
        <v>15</v>
      </c>
      <c r="F12939" t="s">
        <v>36</v>
      </c>
      <c r="G12939">
        <v>2</v>
      </c>
      <c r="H12939">
        <v>-18.48100416113547</v>
      </c>
      <c r="I12939">
        <v>9.798894162072011E-2</v>
      </c>
      <c r="J12939" t="s">
        <v>340</v>
      </c>
      <c r="L12939" t="s">
        <v>1458</v>
      </c>
    </row>
    <row r="12940" spans="1:12" x14ac:dyDescent="0.2">
      <c r="A12940" t="s">
        <v>341</v>
      </c>
      <c r="B12940">
        <v>2.3616999999999999E-8</v>
      </c>
      <c r="C12940" t="s">
        <v>359</v>
      </c>
      <c r="D12940" t="s">
        <v>15</v>
      </c>
      <c r="F12940" t="s">
        <v>36</v>
      </c>
      <c r="G12940">
        <v>2</v>
      </c>
      <c r="H12940">
        <v>-17.561299045251399</v>
      </c>
      <c r="I12940">
        <v>9.798894162072011E-2</v>
      </c>
      <c r="J12940" t="s">
        <v>340</v>
      </c>
      <c r="L12940" t="s">
        <v>341</v>
      </c>
    </row>
    <row r="12941" spans="1:12" x14ac:dyDescent="0.2">
      <c r="A12941" t="s">
        <v>342</v>
      </c>
      <c r="B12941">
        <v>2.3616999999999999E-8</v>
      </c>
      <c r="C12941" t="s">
        <v>359</v>
      </c>
      <c r="D12941" t="s">
        <v>15</v>
      </c>
      <c r="F12941" t="s">
        <v>36</v>
      </c>
      <c r="G12941">
        <v>2</v>
      </c>
      <c r="H12941">
        <v>-17.561299045251399</v>
      </c>
      <c r="I12941">
        <v>9.798894162072011E-2</v>
      </c>
      <c r="J12941" t="s">
        <v>340</v>
      </c>
      <c r="L12941" t="s">
        <v>342</v>
      </c>
    </row>
    <row r="12942" spans="1:12" x14ac:dyDescent="0.2">
      <c r="A12942" t="s">
        <v>343</v>
      </c>
      <c r="B12942">
        <v>1.2508E-8</v>
      </c>
      <c r="C12942" t="s">
        <v>359</v>
      </c>
      <c r="D12942" t="s">
        <v>15</v>
      </c>
      <c r="F12942" t="s">
        <v>36</v>
      </c>
      <c r="G12942">
        <v>2</v>
      </c>
      <c r="H12942">
        <v>-18.196897397350821</v>
      </c>
      <c r="I12942">
        <v>9.798894162072011E-2</v>
      </c>
      <c r="J12942" t="s">
        <v>340</v>
      </c>
      <c r="L12942" t="s">
        <v>343</v>
      </c>
    </row>
    <row r="12943" spans="1:12" x14ac:dyDescent="0.2">
      <c r="A12943" t="s">
        <v>344</v>
      </c>
      <c r="B12943">
        <v>1.2508E-8</v>
      </c>
      <c r="C12943" t="s">
        <v>359</v>
      </c>
      <c r="D12943" t="s">
        <v>15</v>
      </c>
      <c r="F12943" t="s">
        <v>36</v>
      </c>
      <c r="G12943">
        <v>2</v>
      </c>
      <c r="H12943">
        <v>-18.196897397350821</v>
      </c>
      <c r="I12943">
        <v>9.798894162072011E-2</v>
      </c>
      <c r="J12943" t="s">
        <v>340</v>
      </c>
      <c r="L12943" t="s">
        <v>344</v>
      </c>
    </row>
    <row r="12944" spans="1:12" x14ac:dyDescent="0.2">
      <c r="A12944" t="s">
        <v>345</v>
      </c>
      <c r="B12944">
        <v>2.4797999999999997E-7</v>
      </c>
      <c r="C12944" t="s">
        <v>359</v>
      </c>
      <c r="D12944" t="s">
        <v>15</v>
      </c>
      <c r="F12944" t="s">
        <v>36</v>
      </c>
      <c r="G12944">
        <v>2</v>
      </c>
      <c r="H12944">
        <v>-15.20991773919472</v>
      </c>
      <c r="I12944">
        <v>9.798894162072011E-2</v>
      </c>
      <c r="J12944" t="s">
        <v>340</v>
      </c>
      <c r="L12944" t="s">
        <v>345</v>
      </c>
    </row>
    <row r="12945" spans="1:12" x14ac:dyDescent="0.2">
      <c r="A12945" t="s">
        <v>346</v>
      </c>
      <c r="B12945">
        <v>1.3133E-7</v>
      </c>
      <c r="C12945" t="s">
        <v>359</v>
      </c>
      <c r="D12945" t="s">
        <v>15</v>
      </c>
      <c r="F12945" t="s">
        <v>36</v>
      </c>
      <c r="G12945">
        <v>2</v>
      </c>
      <c r="H12945">
        <v>-15.845552597349339</v>
      </c>
      <c r="I12945">
        <v>9.798894162072011E-2</v>
      </c>
      <c r="J12945" t="s">
        <v>340</v>
      </c>
      <c r="L12945" t="s">
        <v>346</v>
      </c>
    </row>
    <row r="12946" spans="1:12" x14ac:dyDescent="0.2">
      <c r="A12946" t="s">
        <v>347</v>
      </c>
      <c r="B12946">
        <v>4.6489E-8</v>
      </c>
      <c r="C12946" t="s">
        <v>49</v>
      </c>
      <c r="D12946" t="s">
        <v>15</v>
      </c>
      <c r="F12946" t="s">
        <v>36</v>
      </c>
      <c r="G12946">
        <v>2</v>
      </c>
      <c r="H12946">
        <v>-16.884050111477411</v>
      </c>
      <c r="I12946">
        <v>9.798894162072011E-2</v>
      </c>
      <c r="J12946" t="s">
        <v>340</v>
      </c>
      <c r="L12946" t="s">
        <v>347</v>
      </c>
    </row>
    <row r="12947" spans="1:12" x14ac:dyDescent="0.2">
      <c r="A12947" t="s">
        <v>348</v>
      </c>
      <c r="B12947">
        <v>3.3766000000000001E-9</v>
      </c>
      <c r="C12947" t="s">
        <v>49</v>
      </c>
      <c r="D12947" t="s">
        <v>15</v>
      </c>
      <c r="F12947" t="s">
        <v>36</v>
      </c>
      <c r="G12947">
        <v>2</v>
      </c>
      <c r="H12947">
        <v>-19.506396550885459</v>
      </c>
      <c r="I12947">
        <v>9.798894162072011E-2</v>
      </c>
      <c r="J12947" t="s">
        <v>340</v>
      </c>
      <c r="L12947" t="s">
        <v>348</v>
      </c>
    </row>
    <row r="12948" spans="1:12" x14ac:dyDescent="0.2">
      <c r="A12948" t="s">
        <v>349</v>
      </c>
      <c r="B12948">
        <v>1.2213E-8</v>
      </c>
      <c r="C12948" t="s">
        <v>359</v>
      </c>
      <c r="D12948" t="s">
        <v>15</v>
      </c>
      <c r="F12948" t="s">
        <v>36</v>
      </c>
      <c r="G12948">
        <v>2</v>
      </c>
      <c r="H12948">
        <v>-18.220764878757461</v>
      </c>
      <c r="I12948">
        <v>9.798894162072011E-2</v>
      </c>
      <c r="J12948" t="s">
        <v>340</v>
      </c>
      <c r="L12948" t="s">
        <v>349</v>
      </c>
    </row>
    <row r="12949" spans="1:12" x14ac:dyDescent="0.2">
      <c r="A12949" t="s">
        <v>350</v>
      </c>
      <c r="B12949">
        <v>2.0354999999999999E-7</v>
      </c>
      <c r="C12949" t="s">
        <v>359</v>
      </c>
      <c r="D12949" t="s">
        <v>15</v>
      </c>
      <c r="F12949" t="s">
        <v>36</v>
      </c>
      <c r="G12949">
        <v>2</v>
      </c>
      <c r="H12949">
        <v>-15.40735416199742</v>
      </c>
      <c r="I12949">
        <v>9.798894162072011E-2</v>
      </c>
      <c r="J12949" t="s">
        <v>340</v>
      </c>
      <c r="L12949" t="s">
        <v>350</v>
      </c>
    </row>
    <row r="12950" spans="1:12" x14ac:dyDescent="0.2">
      <c r="A12950" t="s">
        <v>351</v>
      </c>
      <c r="B12950">
        <v>6.4681999999999996E-9</v>
      </c>
      <c r="C12950" t="s">
        <v>359</v>
      </c>
      <c r="D12950" t="s">
        <v>15</v>
      </c>
      <c r="F12950" t="s">
        <v>36</v>
      </c>
      <c r="G12950">
        <v>2</v>
      </c>
      <c r="H12950">
        <v>-18.856367974250119</v>
      </c>
      <c r="I12950">
        <v>9.798894162072011E-2</v>
      </c>
      <c r="J12950" t="s">
        <v>340</v>
      </c>
      <c r="L12950" t="s">
        <v>351</v>
      </c>
    </row>
    <row r="12951" spans="1:12" x14ac:dyDescent="0.2">
      <c r="A12951" t="s">
        <v>352</v>
      </c>
      <c r="B12951">
        <v>1.078E-7</v>
      </c>
      <c r="C12951" t="s">
        <v>359</v>
      </c>
      <c r="D12951" t="s">
        <v>15</v>
      </c>
      <c r="F12951" t="s">
        <v>36</v>
      </c>
      <c r="G12951">
        <v>2</v>
      </c>
      <c r="H12951">
        <v>-16.042988178471511</v>
      </c>
      <c r="I12951">
        <v>9.798894162072011E-2</v>
      </c>
      <c r="J12951" t="s">
        <v>340</v>
      </c>
      <c r="L12951" t="s">
        <v>352</v>
      </c>
    </row>
    <row r="12952" spans="1:12" x14ac:dyDescent="0.2">
      <c r="A12952" t="s">
        <v>442</v>
      </c>
      <c r="B12952">
        <v>2.0720999999999999E-3</v>
      </c>
      <c r="C12952" t="s">
        <v>42</v>
      </c>
      <c r="D12952" t="s">
        <v>16</v>
      </c>
      <c r="F12952" t="s">
        <v>36</v>
      </c>
      <c r="G12952">
        <v>2</v>
      </c>
      <c r="H12952">
        <v>-6.1791926932012373</v>
      </c>
      <c r="I12952">
        <v>4.3409845976280087E-2</v>
      </c>
      <c r="J12952" t="s">
        <v>353</v>
      </c>
      <c r="L12952" t="s">
        <v>443</v>
      </c>
    </row>
    <row r="12953" spans="1:12" x14ac:dyDescent="0.2">
      <c r="A12953" t="s">
        <v>354</v>
      </c>
      <c r="B12953">
        <v>-1.8648999999999999E-6</v>
      </c>
      <c r="C12953" t="s">
        <v>49</v>
      </c>
      <c r="D12953" t="s">
        <v>250</v>
      </c>
      <c r="F12953" t="s">
        <v>36</v>
      </c>
      <c r="G12953">
        <v>2</v>
      </c>
      <c r="H12953">
        <v>-13.19230312560901</v>
      </c>
      <c r="I12953">
        <v>4.3409845976280087E-2</v>
      </c>
      <c r="J12953" t="s">
        <v>353</v>
      </c>
      <c r="K12953" t="b">
        <v>1</v>
      </c>
      <c r="L12953" t="s">
        <v>355</v>
      </c>
    </row>
    <row r="12955" spans="1:12" s="2" customFormat="1" x14ac:dyDescent="0.2">
      <c r="A12955" s="2" t="s">
        <v>2</v>
      </c>
      <c r="B12955" s="2" t="s">
        <v>1459</v>
      </c>
    </row>
    <row r="12956" spans="1:12" x14ac:dyDescent="0.2">
      <c r="A12956" t="s">
        <v>4</v>
      </c>
      <c r="B12956" t="s">
        <v>404</v>
      </c>
    </row>
    <row r="12957" spans="1:12" x14ac:dyDescent="0.2">
      <c r="A12957" t="s">
        <v>6</v>
      </c>
      <c r="B12957" t="s">
        <v>1903</v>
      </c>
    </row>
    <row r="12958" spans="1:12" x14ac:dyDescent="0.2">
      <c r="A12958" t="s">
        <v>8</v>
      </c>
      <c r="B12958">
        <v>1</v>
      </c>
    </row>
    <row r="12959" spans="1:12" x14ac:dyDescent="0.2">
      <c r="A12959" t="s">
        <v>9</v>
      </c>
      <c r="B12959" t="s">
        <v>73</v>
      </c>
    </row>
    <row r="12960" spans="1:12" x14ac:dyDescent="0.2">
      <c r="A12960" t="s">
        <v>11</v>
      </c>
      <c r="B12960" t="s">
        <v>12</v>
      </c>
    </row>
    <row r="12961" spans="1:19" x14ac:dyDescent="0.2">
      <c r="A12961" t="s">
        <v>13</v>
      </c>
      <c r="B12961" t="s">
        <v>14</v>
      </c>
    </row>
    <row r="12962" spans="1:19" x14ac:dyDescent="0.2">
      <c r="A12962" t="s">
        <v>15</v>
      </c>
      <c r="B12962" t="s">
        <v>53</v>
      </c>
    </row>
    <row r="12963" spans="1:19" x14ac:dyDescent="0.2">
      <c r="A12963" t="s">
        <v>17</v>
      </c>
    </row>
    <row r="12964" spans="1:19" s="2" customFormat="1" x14ac:dyDescent="0.2">
      <c r="A12964" s="2" t="s">
        <v>18</v>
      </c>
      <c r="B12964" s="2" t="s">
        <v>19</v>
      </c>
      <c r="C12964" s="2" t="s">
        <v>6</v>
      </c>
      <c r="D12964" s="2" t="s">
        <v>15</v>
      </c>
      <c r="E12964" s="2" t="s">
        <v>20</v>
      </c>
      <c r="F12964" s="2" t="s">
        <v>13</v>
      </c>
      <c r="G12964" s="2" t="s">
        <v>21</v>
      </c>
      <c r="H12964" s="2" t="s">
        <v>9</v>
      </c>
      <c r="I12964" s="2" t="s">
        <v>4</v>
      </c>
      <c r="J12964" s="2" t="s">
        <v>1925</v>
      </c>
      <c r="K12964" s="2" t="s">
        <v>1998</v>
      </c>
      <c r="L12964" s="2" t="s">
        <v>2002</v>
      </c>
      <c r="M12964" s="2" t="s">
        <v>2001</v>
      </c>
      <c r="O12964" s="2" t="s">
        <v>2000</v>
      </c>
      <c r="P12964" s="2" t="s">
        <v>2004</v>
      </c>
      <c r="Q12964" s="2" t="s">
        <v>1502</v>
      </c>
      <c r="R12964" s="2" t="s">
        <v>2005</v>
      </c>
      <c r="S12964" s="2" t="s">
        <v>2006</v>
      </c>
    </row>
    <row r="12965" spans="1:19" x14ac:dyDescent="0.2">
      <c r="A12965" t="s">
        <v>335</v>
      </c>
      <c r="B12965">
        <v>3.8502999999999998</v>
      </c>
      <c r="D12965" t="s">
        <v>30</v>
      </c>
      <c r="E12965" t="s">
        <v>336</v>
      </c>
      <c r="F12965" t="s">
        <v>27</v>
      </c>
      <c r="G12965">
        <v>0</v>
      </c>
      <c r="I12965" t="s">
        <v>337</v>
      </c>
    </row>
    <row r="12966" spans="1:19" x14ac:dyDescent="0.2">
      <c r="A12966" t="s">
        <v>29</v>
      </c>
      <c r="B12966">
        <v>0.25026999999999999</v>
      </c>
      <c r="D12966" t="s">
        <v>30</v>
      </c>
      <c r="E12966" t="s">
        <v>31</v>
      </c>
      <c r="F12966" t="s">
        <v>27</v>
      </c>
      <c r="G12966">
        <v>0</v>
      </c>
      <c r="I12966" t="s">
        <v>338</v>
      </c>
    </row>
    <row r="12967" spans="1:19" x14ac:dyDescent="0.2">
      <c r="A12967" t="s">
        <v>1459</v>
      </c>
      <c r="B12967">
        <v>1</v>
      </c>
      <c r="C12967" t="str">
        <f>B12957</f>
        <v>UA</v>
      </c>
      <c r="D12967" t="s">
        <v>53</v>
      </c>
      <c r="E12967" t="s">
        <v>339</v>
      </c>
      <c r="F12967" t="s">
        <v>33</v>
      </c>
      <c r="G12967">
        <v>0</v>
      </c>
      <c r="H12967" t="s">
        <v>73</v>
      </c>
      <c r="J12967">
        <f>VLOOKUP(C12967,'extension - production vol'!$B$6:$D$235,3,0)</f>
        <v>8046.3789999999999</v>
      </c>
    </row>
    <row r="12968" spans="1:19" x14ac:dyDescent="0.2">
      <c r="A12968" t="s">
        <v>1439</v>
      </c>
      <c r="B12968">
        <v>6.4265290829504533E-9</v>
      </c>
      <c r="C12968" t="s">
        <v>49</v>
      </c>
      <c r="D12968" t="s">
        <v>15</v>
      </c>
      <c r="F12968" t="s">
        <v>36</v>
      </c>
      <c r="G12968">
        <v>0</v>
      </c>
      <c r="H12968" t="s">
        <v>1439</v>
      </c>
      <c r="I12968" t="s">
        <v>340</v>
      </c>
    </row>
    <row r="12969" spans="1:19" x14ac:dyDescent="0.2">
      <c r="A12969" t="s">
        <v>1440</v>
      </c>
      <c r="B12969">
        <v>7.9051994914169298E-8</v>
      </c>
      <c r="C12969" t="s">
        <v>49</v>
      </c>
      <c r="D12969" t="s">
        <v>15</v>
      </c>
      <c r="F12969" t="s">
        <v>36</v>
      </c>
      <c r="G12969">
        <v>0</v>
      </c>
      <c r="H12969" t="s">
        <v>1440</v>
      </c>
      <c r="I12969" t="s">
        <v>340</v>
      </c>
    </row>
    <row r="12970" spans="1:19" x14ac:dyDescent="0.2">
      <c r="A12970" t="s">
        <v>1441</v>
      </c>
      <c r="B12970">
        <v>4.3905136743696912E-9</v>
      </c>
      <c r="C12970" t="s">
        <v>35</v>
      </c>
      <c r="D12970" t="s">
        <v>15</v>
      </c>
      <c r="F12970" t="s">
        <v>36</v>
      </c>
      <c r="G12970">
        <v>0</v>
      </c>
      <c r="H12970" t="s">
        <v>1441</v>
      </c>
      <c r="I12970" t="s">
        <v>340</v>
      </c>
    </row>
    <row r="12971" spans="1:19" x14ac:dyDescent="0.2">
      <c r="A12971" t="s">
        <v>1442</v>
      </c>
      <c r="B12971">
        <v>1.0521308675626849E-7</v>
      </c>
      <c r="C12971" t="s">
        <v>35</v>
      </c>
      <c r="D12971" t="s">
        <v>15</v>
      </c>
      <c r="F12971" t="s">
        <v>36</v>
      </c>
      <c r="G12971">
        <v>0</v>
      </c>
      <c r="H12971" t="s">
        <v>1442</v>
      </c>
      <c r="I12971" t="s">
        <v>340</v>
      </c>
    </row>
    <row r="12972" spans="1:19" x14ac:dyDescent="0.2">
      <c r="A12972" t="s">
        <v>341</v>
      </c>
      <c r="B12972">
        <v>2.1036182300075951E-7</v>
      </c>
      <c r="C12972" t="s">
        <v>35</v>
      </c>
      <c r="D12972" t="s">
        <v>15</v>
      </c>
      <c r="F12972" t="s">
        <v>36</v>
      </c>
      <c r="G12972">
        <v>0</v>
      </c>
      <c r="H12972" t="s">
        <v>341</v>
      </c>
      <c r="I12972" t="s">
        <v>340</v>
      </c>
    </row>
    <row r="12973" spans="1:19" x14ac:dyDescent="0.2">
      <c r="A12973" t="s">
        <v>342</v>
      </c>
      <c r="B12973">
        <v>2.1036182300075951E-7</v>
      </c>
      <c r="C12973" t="s">
        <v>35</v>
      </c>
      <c r="D12973" t="s">
        <v>15</v>
      </c>
      <c r="F12973" t="s">
        <v>36</v>
      </c>
      <c r="G12973">
        <v>0</v>
      </c>
      <c r="H12973" t="s">
        <v>342</v>
      </c>
      <c r="I12973" t="s">
        <v>340</v>
      </c>
    </row>
    <row r="12974" spans="1:19" x14ac:dyDescent="0.2">
      <c r="A12974" t="s">
        <v>343</v>
      </c>
      <c r="B12974">
        <v>1.161457169463653E-7</v>
      </c>
      <c r="C12974" t="s">
        <v>35</v>
      </c>
      <c r="D12974" t="s">
        <v>15</v>
      </c>
      <c r="F12974" t="s">
        <v>36</v>
      </c>
      <c r="G12974">
        <v>0</v>
      </c>
      <c r="H12974" t="s">
        <v>343</v>
      </c>
      <c r="I12974" t="s">
        <v>340</v>
      </c>
    </row>
    <row r="12975" spans="1:19" x14ac:dyDescent="0.2">
      <c r="A12975" t="s">
        <v>344</v>
      </c>
      <c r="B12975">
        <v>1.161457169463653E-7</v>
      </c>
      <c r="C12975" t="s">
        <v>35</v>
      </c>
      <c r="D12975" t="s">
        <v>15</v>
      </c>
      <c r="F12975" t="s">
        <v>36</v>
      </c>
      <c r="G12975">
        <v>0</v>
      </c>
      <c r="H12975" t="s">
        <v>344</v>
      </c>
      <c r="I12975" t="s">
        <v>340</v>
      </c>
    </row>
    <row r="12976" spans="1:19" x14ac:dyDescent="0.2">
      <c r="A12976" t="s">
        <v>345</v>
      </c>
      <c r="B12976">
        <v>2.1895696433061281E-6</v>
      </c>
      <c r="C12976" t="s">
        <v>35</v>
      </c>
      <c r="D12976" t="s">
        <v>15</v>
      </c>
      <c r="F12976" t="s">
        <v>36</v>
      </c>
      <c r="G12976">
        <v>0</v>
      </c>
      <c r="H12976" t="s">
        <v>345</v>
      </c>
      <c r="I12976" t="s">
        <v>340</v>
      </c>
    </row>
    <row r="12977" spans="1:9" x14ac:dyDescent="0.2">
      <c r="A12977" t="s">
        <v>346</v>
      </c>
      <c r="B12977">
        <v>1.2113722961667671E-6</v>
      </c>
      <c r="C12977" t="s">
        <v>35</v>
      </c>
      <c r="D12977" t="s">
        <v>15</v>
      </c>
      <c r="F12977" t="s">
        <v>36</v>
      </c>
      <c r="G12977">
        <v>0</v>
      </c>
      <c r="H12977" t="s">
        <v>346</v>
      </c>
      <c r="I12977" t="s">
        <v>340</v>
      </c>
    </row>
    <row r="12978" spans="1:9" x14ac:dyDescent="0.2">
      <c r="A12978" t="s">
        <v>347</v>
      </c>
      <c r="B12978">
        <v>1.5412295411323661E-7</v>
      </c>
      <c r="C12978" t="s">
        <v>49</v>
      </c>
      <c r="D12978" t="s">
        <v>15</v>
      </c>
      <c r="F12978" t="s">
        <v>36</v>
      </c>
      <c r="G12978">
        <v>0</v>
      </c>
      <c r="H12978" t="s">
        <v>347</v>
      </c>
      <c r="I12978" t="s">
        <v>340</v>
      </c>
    </row>
    <row r="12979" spans="1:9" x14ac:dyDescent="0.2">
      <c r="A12979" t="s">
        <v>348</v>
      </c>
      <c r="B12979">
        <v>3.281510868019834E-9</v>
      </c>
      <c r="C12979" t="s">
        <v>49</v>
      </c>
      <c r="D12979" t="s">
        <v>15</v>
      </c>
      <c r="F12979" t="s">
        <v>36</v>
      </c>
      <c r="G12979">
        <v>0</v>
      </c>
      <c r="H12979" t="s">
        <v>348</v>
      </c>
      <c r="I12979" t="s">
        <v>340</v>
      </c>
    </row>
    <row r="12980" spans="1:9" x14ac:dyDescent="0.2">
      <c r="A12980" t="s">
        <v>349</v>
      </c>
      <c r="B12980">
        <v>9.554485716244923E-8</v>
      </c>
      <c r="C12980" t="s">
        <v>35</v>
      </c>
      <c r="D12980" t="s">
        <v>15</v>
      </c>
      <c r="F12980" t="s">
        <v>36</v>
      </c>
      <c r="G12980">
        <v>0</v>
      </c>
      <c r="H12980" t="s">
        <v>349</v>
      </c>
      <c r="I12980" t="s">
        <v>340</v>
      </c>
    </row>
    <row r="12981" spans="1:9" x14ac:dyDescent="0.2">
      <c r="A12981" t="s">
        <v>350</v>
      </c>
      <c r="B12981">
        <v>2.2976263270017552E-6</v>
      </c>
      <c r="C12981" t="s">
        <v>35</v>
      </c>
      <c r="D12981" t="s">
        <v>15</v>
      </c>
      <c r="F12981" t="s">
        <v>36</v>
      </c>
      <c r="G12981">
        <v>0</v>
      </c>
      <c r="H12981" t="s">
        <v>350</v>
      </c>
      <c r="I12981" t="s">
        <v>340</v>
      </c>
    </row>
    <row r="12982" spans="1:9" x14ac:dyDescent="0.2">
      <c r="A12982" t="s">
        <v>351</v>
      </c>
      <c r="B12982">
        <v>5.3061518888431617E-8</v>
      </c>
      <c r="C12982" t="s">
        <v>35</v>
      </c>
      <c r="D12982" t="s">
        <v>15</v>
      </c>
      <c r="F12982" t="s">
        <v>36</v>
      </c>
      <c r="G12982">
        <v>0</v>
      </c>
      <c r="H12982" t="s">
        <v>351</v>
      </c>
      <c r="I12982" t="s">
        <v>340</v>
      </c>
    </row>
    <row r="12983" spans="1:9" x14ac:dyDescent="0.2">
      <c r="A12983" t="s">
        <v>352</v>
      </c>
      <c r="B12983">
        <v>1.2739314288326559E-6</v>
      </c>
      <c r="C12983" t="s">
        <v>35</v>
      </c>
      <c r="D12983" t="s">
        <v>15</v>
      </c>
      <c r="F12983" t="s">
        <v>36</v>
      </c>
      <c r="G12983">
        <v>0</v>
      </c>
      <c r="H12983" t="s">
        <v>352</v>
      </c>
      <c r="I12983" t="s">
        <v>340</v>
      </c>
    </row>
    <row r="12984" spans="1:9" x14ac:dyDescent="0.2">
      <c r="A12984" t="s">
        <v>442</v>
      </c>
      <c r="B12984">
        <v>3.7025999999999999E-3</v>
      </c>
      <c r="C12984" t="s">
        <v>42</v>
      </c>
      <c r="D12984" t="s">
        <v>16</v>
      </c>
      <c r="F12984" t="s">
        <v>36</v>
      </c>
      <c r="G12984">
        <v>0</v>
      </c>
      <c r="H12984" t="s">
        <v>443</v>
      </c>
      <c r="I12984" t="s">
        <v>353</v>
      </c>
    </row>
    <row r="12985" spans="1:9" x14ac:dyDescent="0.2">
      <c r="A12985" t="s">
        <v>354</v>
      </c>
      <c r="B12985">
        <v>-3.3322999999999998E-6</v>
      </c>
      <c r="C12985" t="s">
        <v>49</v>
      </c>
      <c r="D12985" t="s">
        <v>250</v>
      </c>
      <c r="F12985" t="s">
        <v>36</v>
      </c>
      <c r="G12985">
        <v>0</v>
      </c>
      <c r="H12985" t="s">
        <v>355</v>
      </c>
      <c r="I12985" t="s">
        <v>353</v>
      </c>
    </row>
    <row r="12987" spans="1:9" s="2" customFormat="1" x14ac:dyDescent="0.2">
      <c r="A12987" s="2" t="s">
        <v>2</v>
      </c>
      <c r="B12987" s="2" t="s">
        <v>1460</v>
      </c>
    </row>
    <row r="12988" spans="1:9" x14ac:dyDescent="0.2">
      <c r="A12988" t="s">
        <v>4</v>
      </c>
      <c r="B12988" t="s">
        <v>404</v>
      </c>
    </row>
    <row r="12989" spans="1:9" x14ac:dyDescent="0.2">
      <c r="A12989" t="s">
        <v>6</v>
      </c>
      <c r="B12989" t="s">
        <v>1862</v>
      </c>
    </row>
    <row r="12990" spans="1:9" x14ac:dyDescent="0.2">
      <c r="A12990" t="s">
        <v>8</v>
      </c>
      <c r="B12990">
        <v>1</v>
      </c>
    </row>
    <row r="12991" spans="1:9" x14ac:dyDescent="0.2">
      <c r="A12991" t="s">
        <v>9</v>
      </c>
      <c r="B12991" t="s">
        <v>73</v>
      </c>
    </row>
    <row r="12992" spans="1:9" x14ac:dyDescent="0.2">
      <c r="A12992" t="s">
        <v>11</v>
      </c>
      <c r="B12992" t="s">
        <v>12</v>
      </c>
    </row>
    <row r="12993" spans="1:19" x14ac:dyDescent="0.2">
      <c r="A12993" t="s">
        <v>13</v>
      </c>
      <c r="B12993" t="s">
        <v>14</v>
      </c>
    </row>
    <row r="12994" spans="1:19" x14ac:dyDescent="0.2">
      <c r="A12994" t="s">
        <v>15</v>
      </c>
      <c r="B12994" t="s">
        <v>53</v>
      </c>
    </row>
    <row r="12995" spans="1:19" x14ac:dyDescent="0.2">
      <c r="A12995" t="s">
        <v>17</v>
      </c>
    </row>
    <row r="12996" spans="1:19" s="2" customFormat="1" x14ac:dyDescent="0.2">
      <c r="A12996" s="2" t="s">
        <v>18</v>
      </c>
      <c r="B12996" s="2" t="s">
        <v>19</v>
      </c>
      <c r="C12996" s="2" t="s">
        <v>6</v>
      </c>
      <c r="D12996" s="2" t="s">
        <v>15</v>
      </c>
      <c r="E12996" s="2" t="s">
        <v>20</v>
      </c>
      <c r="F12996" s="2" t="s">
        <v>13</v>
      </c>
      <c r="G12996" s="2" t="s">
        <v>21</v>
      </c>
      <c r="H12996" s="2" t="s">
        <v>9</v>
      </c>
      <c r="I12996" s="2" t="s">
        <v>4</v>
      </c>
      <c r="J12996" s="2" t="s">
        <v>1925</v>
      </c>
      <c r="K12996" s="2" t="s">
        <v>1998</v>
      </c>
      <c r="L12996" s="2" t="s">
        <v>2002</v>
      </c>
      <c r="M12996" s="2" t="s">
        <v>2001</v>
      </c>
      <c r="O12996" s="2" t="s">
        <v>2000</v>
      </c>
      <c r="P12996" s="2" t="s">
        <v>2004</v>
      </c>
      <c r="Q12996" s="2" t="s">
        <v>1502</v>
      </c>
      <c r="R12996" s="2" t="s">
        <v>2005</v>
      </c>
      <c r="S12996" s="2" t="s">
        <v>2006</v>
      </c>
    </row>
    <row r="12997" spans="1:19" x14ac:dyDescent="0.2">
      <c r="A12997" t="s">
        <v>335</v>
      </c>
      <c r="B12997">
        <v>3.8502999999999998</v>
      </c>
      <c r="D12997" t="s">
        <v>30</v>
      </c>
      <c r="E12997" t="s">
        <v>336</v>
      </c>
      <c r="F12997" t="s">
        <v>27</v>
      </c>
      <c r="G12997">
        <v>0</v>
      </c>
      <c r="I12997" t="s">
        <v>337</v>
      </c>
    </row>
    <row r="12998" spans="1:19" x14ac:dyDescent="0.2">
      <c r="A12998" t="s">
        <v>29</v>
      </c>
      <c r="B12998">
        <v>0.25026999999999999</v>
      </c>
      <c r="D12998" t="s">
        <v>30</v>
      </c>
      <c r="E12998" t="s">
        <v>31</v>
      </c>
      <c r="F12998" t="s">
        <v>27</v>
      </c>
      <c r="G12998">
        <v>0</v>
      </c>
      <c r="I12998" t="s">
        <v>338</v>
      </c>
    </row>
    <row r="12999" spans="1:19" x14ac:dyDescent="0.2">
      <c r="A12999" t="s">
        <v>1460</v>
      </c>
      <c r="B12999">
        <v>1</v>
      </c>
      <c r="C12999" t="str">
        <f>B12989</f>
        <v>SK</v>
      </c>
      <c r="D12999" t="s">
        <v>53</v>
      </c>
      <c r="E12999" t="s">
        <v>339</v>
      </c>
      <c r="F12999" t="s">
        <v>33</v>
      </c>
      <c r="G12999">
        <v>0</v>
      </c>
      <c r="H12999" t="s">
        <v>73</v>
      </c>
      <c r="J12999">
        <f>VLOOKUP(C12999,'extension - production vol'!$B$6:$D$235,3,0)</f>
        <v>605</v>
      </c>
    </row>
    <row r="13000" spans="1:19" x14ac:dyDescent="0.2">
      <c r="A13000" t="s">
        <v>1434</v>
      </c>
      <c r="B13000">
        <v>3.3521534714391271E-8</v>
      </c>
      <c r="C13000" t="s">
        <v>49</v>
      </c>
      <c r="D13000" t="s">
        <v>15</v>
      </c>
      <c r="F13000" t="s">
        <v>36</v>
      </c>
      <c r="G13000">
        <v>0</v>
      </c>
      <c r="H13000" t="s">
        <v>1434</v>
      </c>
      <c r="I13000" t="s">
        <v>340</v>
      </c>
    </row>
    <row r="13001" spans="1:19" x14ac:dyDescent="0.2">
      <c r="A13001" t="s">
        <v>1435</v>
      </c>
      <c r="B13001">
        <v>1.7708617649119798E-8</v>
      </c>
      <c r="C13001" t="s">
        <v>49</v>
      </c>
      <c r="D13001" t="s">
        <v>15</v>
      </c>
      <c r="F13001" t="s">
        <v>36</v>
      </c>
      <c r="G13001">
        <v>0</v>
      </c>
      <c r="H13001" t="s">
        <v>1435</v>
      </c>
      <c r="I13001" t="s">
        <v>340</v>
      </c>
    </row>
    <row r="13002" spans="1:19" x14ac:dyDescent="0.2">
      <c r="A13002" t="s">
        <v>1452</v>
      </c>
      <c r="B13002">
        <v>3.0570455872195341E-10</v>
      </c>
      <c r="C13002" t="s">
        <v>35</v>
      </c>
      <c r="D13002" t="s">
        <v>15</v>
      </c>
      <c r="F13002" t="s">
        <v>36</v>
      </c>
      <c r="G13002">
        <v>0</v>
      </c>
      <c r="H13002" t="s">
        <v>1452</v>
      </c>
      <c r="I13002" t="s">
        <v>340</v>
      </c>
    </row>
    <row r="13003" spans="1:19" x14ac:dyDescent="0.2">
      <c r="A13003" t="s">
        <v>1453</v>
      </c>
      <c r="B13003">
        <v>3.7018911407736551E-10</v>
      </c>
      <c r="C13003" t="s">
        <v>35</v>
      </c>
      <c r="D13003" t="s">
        <v>15</v>
      </c>
      <c r="F13003" t="s">
        <v>36</v>
      </c>
      <c r="G13003">
        <v>0</v>
      </c>
      <c r="H13003" t="s">
        <v>1453</v>
      </c>
      <c r="I13003" t="s">
        <v>340</v>
      </c>
    </row>
    <row r="13004" spans="1:19" x14ac:dyDescent="0.2">
      <c r="A13004" t="s">
        <v>1454</v>
      </c>
      <c r="B13004">
        <v>4.824400067330827E-11</v>
      </c>
      <c r="C13004" t="s">
        <v>35</v>
      </c>
      <c r="D13004" t="s">
        <v>15</v>
      </c>
      <c r="F13004" t="s">
        <v>36</v>
      </c>
      <c r="G13004">
        <v>0</v>
      </c>
      <c r="H13004" t="s">
        <v>1454</v>
      </c>
      <c r="I13004" t="s">
        <v>340</v>
      </c>
    </row>
    <row r="13005" spans="1:19" x14ac:dyDescent="0.2">
      <c r="A13005" t="s">
        <v>1455</v>
      </c>
      <c r="B13005">
        <v>9.7920991465625702E-9</v>
      </c>
      <c r="C13005" t="s">
        <v>35</v>
      </c>
      <c r="D13005" t="s">
        <v>15</v>
      </c>
      <c r="F13005" t="s">
        <v>36</v>
      </c>
      <c r="G13005">
        <v>0</v>
      </c>
      <c r="H13005" t="s">
        <v>1455</v>
      </c>
      <c r="I13005" t="s">
        <v>340</v>
      </c>
    </row>
    <row r="13006" spans="1:19" x14ac:dyDescent="0.2">
      <c r="A13006" t="s">
        <v>1456</v>
      </c>
      <c r="B13006">
        <v>5.1826475970831156E-9</v>
      </c>
      <c r="C13006" t="s">
        <v>35</v>
      </c>
      <c r="D13006" t="s">
        <v>15</v>
      </c>
      <c r="F13006" t="s">
        <v>36</v>
      </c>
      <c r="G13006">
        <v>0</v>
      </c>
      <c r="H13006" t="s">
        <v>1456</v>
      </c>
      <c r="I13006" t="s">
        <v>340</v>
      </c>
    </row>
    <row r="13007" spans="1:19" x14ac:dyDescent="0.2">
      <c r="A13007" t="s">
        <v>1461</v>
      </c>
      <c r="B13007">
        <v>5.3404337904433668E-9</v>
      </c>
      <c r="C13007" t="s">
        <v>49</v>
      </c>
      <c r="D13007" t="s">
        <v>15</v>
      </c>
      <c r="F13007" t="s">
        <v>36</v>
      </c>
      <c r="G13007">
        <v>0</v>
      </c>
      <c r="H13007" t="s">
        <v>1461</v>
      </c>
      <c r="I13007" t="s">
        <v>340</v>
      </c>
    </row>
    <row r="13008" spans="1:19" x14ac:dyDescent="0.2">
      <c r="A13008" t="s">
        <v>1457</v>
      </c>
      <c r="B13008">
        <v>6.2434324500307844E-8</v>
      </c>
      <c r="C13008" t="s">
        <v>49</v>
      </c>
      <c r="D13008" t="s">
        <v>15</v>
      </c>
      <c r="F13008" t="s">
        <v>36</v>
      </c>
      <c r="G13008">
        <v>0</v>
      </c>
      <c r="H13008" t="s">
        <v>1457</v>
      </c>
      <c r="I13008" t="s">
        <v>340</v>
      </c>
    </row>
    <row r="13009" spans="1:22" x14ac:dyDescent="0.2">
      <c r="A13009" t="s">
        <v>1462</v>
      </c>
      <c r="B13009">
        <v>1.9816111689228142E-9</v>
      </c>
      <c r="C13009" t="s">
        <v>49</v>
      </c>
      <c r="D13009" t="s">
        <v>15</v>
      </c>
      <c r="F13009" t="s">
        <v>36</v>
      </c>
      <c r="G13009">
        <v>0</v>
      </c>
      <c r="H13009" t="s">
        <v>1462</v>
      </c>
      <c r="I13009" t="s">
        <v>340</v>
      </c>
    </row>
    <row r="13010" spans="1:22" x14ac:dyDescent="0.2">
      <c r="A13010" t="s">
        <v>1458</v>
      </c>
      <c r="B13010">
        <v>3.3001000093019847E-8</v>
      </c>
      <c r="C13010" t="s">
        <v>49</v>
      </c>
      <c r="D13010" t="s">
        <v>15</v>
      </c>
      <c r="F13010" t="s">
        <v>36</v>
      </c>
      <c r="G13010">
        <v>0</v>
      </c>
      <c r="H13010" t="s">
        <v>1458</v>
      </c>
      <c r="I13010" t="s">
        <v>340</v>
      </c>
    </row>
    <row r="13011" spans="1:22" x14ac:dyDescent="0.2">
      <c r="A13011" t="s">
        <v>442</v>
      </c>
      <c r="B13011">
        <v>3.7025999999999999E-3</v>
      </c>
      <c r="C13011" t="s">
        <v>42</v>
      </c>
      <c r="D13011" t="s">
        <v>16</v>
      </c>
      <c r="F13011" t="s">
        <v>36</v>
      </c>
      <c r="G13011">
        <v>0</v>
      </c>
      <c r="H13011" t="s">
        <v>443</v>
      </c>
      <c r="I13011" t="s">
        <v>353</v>
      </c>
    </row>
    <row r="13012" spans="1:22" x14ac:dyDescent="0.2">
      <c r="A13012" t="s">
        <v>354</v>
      </c>
      <c r="B13012">
        <v>-3.3322999999999998E-6</v>
      </c>
      <c r="C13012" t="s">
        <v>49</v>
      </c>
      <c r="D13012" t="s">
        <v>250</v>
      </c>
      <c r="F13012" t="s">
        <v>36</v>
      </c>
      <c r="G13012">
        <v>0</v>
      </c>
      <c r="H13012" t="s">
        <v>355</v>
      </c>
      <c r="I13012" t="s">
        <v>353</v>
      </c>
    </row>
    <row r="13014" spans="1:22" s="2" customFormat="1" x14ac:dyDescent="0.2">
      <c r="A13014" s="2" t="s">
        <v>2</v>
      </c>
      <c r="B13014" s="2" t="s">
        <v>332</v>
      </c>
    </row>
    <row r="13015" spans="1:22" x14ac:dyDescent="0.2">
      <c r="A13015" t="s">
        <v>4</v>
      </c>
      <c r="B13015" t="s">
        <v>356</v>
      </c>
    </row>
    <row r="13016" spans="1:22" x14ac:dyDescent="0.2">
      <c r="A13016" t="s">
        <v>6</v>
      </c>
      <c r="B13016" t="s">
        <v>1862</v>
      </c>
    </row>
    <row r="13017" spans="1:22" x14ac:dyDescent="0.2">
      <c r="A13017" t="s">
        <v>8</v>
      </c>
      <c r="B13017">
        <v>1</v>
      </c>
    </row>
    <row r="13018" spans="1:22" x14ac:dyDescent="0.2">
      <c r="A13018" t="s">
        <v>9</v>
      </c>
      <c r="B13018" t="s">
        <v>73</v>
      </c>
    </row>
    <row r="13019" spans="1:22" x14ac:dyDescent="0.2">
      <c r="A13019" t="s">
        <v>11</v>
      </c>
      <c r="B13019" t="s">
        <v>12</v>
      </c>
    </row>
    <row r="13020" spans="1:22" x14ac:dyDescent="0.2">
      <c r="A13020" t="s">
        <v>13</v>
      </c>
      <c r="B13020" t="s">
        <v>14</v>
      </c>
    </row>
    <row r="13021" spans="1:22" x14ac:dyDescent="0.2">
      <c r="A13021" t="s">
        <v>15</v>
      </c>
      <c r="B13021" t="s">
        <v>53</v>
      </c>
    </row>
    <row r="13022" spans="1:22" x14ac:dyDescent="0.2">
      <c r="A13022" t="s">
        <v>17</v>
      </c>
    </row>
    <row r="13023" spans="1:22" s="2" customFormat="1" x14ac:dyDescent="0.2">
      <c r="A13023" s="2" t="s">
        <v>18</v>
      </c>
      <c r="B13023" s="2" t="s">
        <v>19</v>
      </c>
      <c r="C13023" s="2" t="s">
        <v>6</v>
      </c>
      <c r="D13023" s="2" t="s">
        <v>15</v>
      </c>
      <c r="E13023" s="2" t="s">
        <v>20</v>
      </c>
      <c r="F13023" s="2" t="s">
        <v>13</v>
      </c>
      <c r="G13023" s="2" t="s">
        <v>21</v>
      </c>
      <c r="H13023" s="2" t="s">
        <v>22</v>
      </c>
      <c r="I13023" s="2" t="s">
        <v>23</v>
      </c>
      <c r="J13023" s="2" t="s">
        <v>4</v>
      </c>
      <c r="K13023" s="2" t="s">
        <v>24</v>
      </c>
      <c r="L13023" s="2" t="s">
        <v>9</v>
      </c>
      <c r="M13023" s="2" t="s">
        <v>1998</v>
      </c>
      <c r="O13023" s="2" t="s">
        <v>2002</v>
      </c>
      <c r="P13023" s="2" t="s">
        <v>2003</v>
      </c>
      <c r="Q13023" s="2" t="s">
        <v>2001</v>
      </c>
      <c r="R13023" s="2" t="s">
        <v>2000</v>
      </c>
      <c r="S13023" s="2" t="s">
        <v>2004</v>
      </c>
      <c r="T13023" s="2" t="s">
        <v>1502</v>
      </c>
      <c r="U13023" s="2" t="s">
        <v>2005</v>
      </c>
      <c r="V13023" s="2" t="s">
        <v>2006</v>
      </c>
    </row>
    <row r="13024" spans="1:22" x14ac:dyDescent="0.2">
      <c r="A13024" t="s">
        <v>335</v>
      </c>
      <c r="B13024">
        <v>3.8502999999999998</v>
      </c>
      <c r="D13024" t="s">
        <v>30</v>
      </c>
      <c r="E13024" t="s">
        <v>336</v>
      </c>
      <c r="F13024" t="s">
        <v>27</v>
      </c>
      <c r="G13024">
        <v>2</v>
      </c>
      <c r="H13024">
        <v>1.348151067341848</v>
      </c>
      <c r="I13024">
        <v>4.3409845976280087E-2</v>
      </c>
      <c r="J13024" t="s">
        <v>337</v>
      </c>
    </row>
    <row r="13025" spans="1:13" x14ac:dyDescent="0.2">
      <c r="A13025" t="s">
        <v>29</v>
      </c>
      <c r="B13025">
        <v>0.25026999999999999</v>
      </c>
      <c r="D13025" t="s">
        <v>30</v>
      </c>
      <c r="E13025" t="s">
        <v>31</v>
      </c>
      <c r="F13025" t="s">
        <v>27</v>
      </c>
      <c r="G13025">
        <v>2</v>
      </c>
      <c r="H13025">
        <v>-1.385214943900327</v>
      </c>
      <c r="I13025">
        <v>2.439508208471609E-2</v>
      </c>
      <c r="J13025" t="s">
        <v>358</v>
      </c>
    </row>
    <row r="13026" spans="1:13" x14ac:dyDescent="0.2">
      <c r="A13026" t="s">
        <v>332</v>
      </c>
      <c r="B13026">
        <v>1</v>
      </c>
      <c r="C13026" t="str">
        <f>B13016</f>
        <v>SK</v>
      </c>
      <c r="D13026" t="s">
        <v>53</v>
      </c>
      <c r="E13026" t="s">
        <v>339</v>
      </c>
      <c r="F13026" t="s">
        <v>33</v>
      </c>
      <c r="G13026">
        <v>0</v>
      </c>
      <c r="H13026">
        <v>1</v>
      </c>
      <c r="L13026" t="s">
        <v>73</v>
      </c>
      <c r="M13026">
        <f>VLOOKUP(C13026,'extension - production vol'!$B$6:$D$235,3,0)</f>
        <v>605</v>
      </c>
    </row>
    <row r="13027" spans="1:13" x14ac:dyDescent="0.2">
      <c r="A13027" t="s">
        <v>1434</v>
      </c>
      <c r="B13027">
        <v>9.5377999999999999E-9</v>
      </c>
      <c r="C13027" t="s">
        <v>49</v>
      </c>
      <c r="D13027" t="s">
        <v>15</v>
      </c>
      <c r="F13027" t="s">
        <v>36</v>
      </c>
      <c r="G13027">
        <v>2</v>
      </c>
      <c r="H13027">
        <v>-18.46800298604678</v>
      </c>
      <c r="I13027">
        <v>9.798894162072011E-2</v>
      </c>
      <c r="J13027" t="s">
        <v>340</v>
      </c>
      <c r="L13027" t="s">
        <v>1434</v>
      </c>
    </row>
    <row r="13028" spans="1:13" x14ac:dyDescent="0.2">
      <c r="A13028" t="s">
        <v>1435</v>
      </c>
      <c r="B13028">
        <v>5.0512999999999997E-9</v>
      </c>
      <c r="C13028" t="s">
        <v>49</v>
      </c>
      <c r="D13028" t="s">
        <v>15</v>
      </c>
      <c r="F13028" t="s">
        <v>36</v>
      </c>
      <c r="G13028">
        <v>2</v>
      </c>
      <c r="H13028">
        <v>-19.10362020104489</v>
      </c>
      <c r="I13028">
        <v>9.798894162072011E-2</v>
      </c>
      <c r="J13028" t="s">
        <v>340</v>
      </c>
      <c r="L13028" t="s">
        <v>1435</v>
      </c>
    </row>
    <row r="13029" spans="1:13" x14ac:dyDescent="0.2">
      <c r="A13029" t="s">
        <v>1439</v>
      </c>
      <c r="B13029">
        <v>2.7893999999999999E-9</v>
      </c>
      <c r="C13029" t="s">
        <v>49</v>
      </c>
      <c r="D13029" t="s">
        <v>15</v>
      </c>
      <c r="F13029" t="s">
        <v>36</v>
      </c>
      <c r="G13029">
        <v>2</v>
      </c>
      <c r="H13029">
        <v>-19.697439318003951</v>
      </c>
      <c r="I13029">
        <v>9.798894162072011E-2</v>
      </c>
      <c r="J13029" t="s">
        <v>340</v>
      </c>
      <c r="L13029" t="s">
        <v>1439</v>
      </c>
    </row>
    <row r="13030" spans="1:13" x14ac:dyDescent="0.2">
      <c r="A13030" t="s">
        <v>1440</v>
      </c>
      <c r="B13030">
        <v>5.6277000000000002E-8</v>
      </c>
      <c r="C13030" t="s">
        <v>49</v>
      </c>
      <c r="D13030" t="s">
        <v>15</v>
      </c>
      <c r="F13030" t="s">
        <v>36</v>
      </c>
      <c r="G13030">
        <v>2</v>
      </c>
      <c r="H13030">
        <v>-16.692979911025031</v>
      </c>
      <c r="I13030">
        <v>9.798894162072011E-2</v>
      </c>
      <c r="J13030" t="s">
        <v>340</v>
      </c>
      <c r="L13030" t="s">
        <v>1440</v>
      </c>
    </row>
    <row r="13031" spans="1:13" x14ac:dyDescent="0.2">
      <c r="A13031" t="s">
        <v>1441</v>
      </c>
      <c r="B13031">
        <v>4.4043E-10</v>
      </c>
      <c r="C13031" t="s">
        <v>35</v>
      </c>
      <c r="D13031" t="s">
        <v>15</v>
      </c>
      <c r="F13031" t="s">
        <v>36</v>
      </c>
      <c r="G13031">
        <v>2</v>
      </c>
      <c r="H13031">
        <v>-21.54326959350907</v>
      </c>
      <c r="I13031">
        <v>9.798894162072011E-2</v>
      </c>
      <c r="J13031" t="s">
        <v>340</v>
      </c>
      <c r="L13031" t="s">
        <v>1441</v>
      </c>
    </row>
    <row r="13032" spans="1:13" x14ac:dyDescent="0.2">
      <c r="A13032" t="s">
        <v>1442</v>
      </c>
      <c r="B13032">
        <v>7.3404E-9</v>
      </c>
      <c r="C13032" t="s">
        <v>35</v>
      </c>
      <c r="D13032" t="s">
        <v>15</v>
      </c>
      <c r="F13032" t="s">
        <v>36</v>
      </c>
      <c r="G13032">
        <v>2</v>
      </c>
      <c r="H13032">
        <v>-18.729872499892029</v>
      </c>
      <c r="I13032">
        <v>9.798894162072011E-2</v>
      </c>
      <c r="J13032" t="s">
        <v>340</v>
      </c>
      <c r="L13032" t="s">
        <v>1442</v>
      </c>
    </row>
    <row r="13033" spans="1:13" x14ac:dyDescent="0.2">
      <c r="A13033" t="s">
        <v>1452</v>
      </c>
      <c r="B13033">
        <v>3.8934000000000002E-10</v>
      </c>
      <c r="C13033" t="s">
        <v>35</v>
      </c>
      <c r="D13033" t="s">
        <v>15</v>
      </c>
      <c r="F13033" t="s">
        <v>36</v>
      </c>
      <c r="G13033">
        <v>2</v>
      </c>
      <c r="H13033">
        <v>-21.666568118067421</v>
      </c>
      <c r="I13033">
        <v>9.798894162072011E-2</v>
      </c>
      <c r="J13033" t="s">
        <v>340</v>
      </c>
      <c r="L13033" t="s">
        <v>1452</v>
      </c>
    </row>
    <row r="13034" spans="1:13" x14ac:dyDescent="0.2">
      <c r="A13034" t="s">
        <v>1453</v>
      </c>
      <c r="B13034">
        <v>4.7130000000000002E-10</v>
      </c>
      <c r="C13034" t="s">
        <v>35</v>
      </c>
      <c r="D13034" t="s">
        <v>15</v>
      </c>
      <c r="F13034" t="s">
        <v>36</v>
      </c>
      <c r="G13034">
        <v>2</v>
      </c>
      <c r="H13034">
        <v>-21.47552628199886</v>
      </c>
      <c r="I13034">
        <v>9.798894162072011E-2</v>
      </c>
      <c r="J13034" t="s">
        <v>340</v>
      </c>
      <c r="L13034" t="s">
        <v>1453</v>
      </c>
    </row>
    <row r="13035" spans="1:13" x14ac:dyDescent="0.2">
      <c r="A13035" t="s">
        <v>1454</v>
      </c>
      <c r="B13035">
        <v>6.1474000000000004E-11</v>
      </c>
      <c r="C13035" t="s">
        <v>35</v>
      </c>
      <c r="D13035" t="s">
        <v>15</v>
      </c>
      <c r="F13035" t="s">
        <v>36</v>
      </c>
      <c r="G13035">
        <v>2</v>
      </c>
      <c r="H13035">
        <v>-23.51240679473371</v>
      </c>
      <c r="I13035">
        <v>9.798894162072011E-2</v>
      </c>
      <c r="J13035" t="s">
        <v>340</v>
      </c>
      <c r="L13035" t="s">
        <v>1454</v>
      </c>
    </row>
    <row r="13036" spans="1:13" x14ac:dyDescent="0.2">
      <c r="A13036" t="s">
        <v>1455</v>
      </c>
      <c r="B13036">
        <v>1.2458999999999999E-8</v>
      </c>
      <c r="C13036" t="s">
        <v>35</v>
      </c>
      <c r="D13036" t="s">
        <v>15</v>
      </c>
      <c r="F13036" t="s">
        <v>36</v>
      </c>
      <c r="G13036">
        <v>2</v>
      </c>
      <c r="H13036">
        <v>-18.20082258362968</v>
      </c>
      <c r="I13036">
        <v>9.798894162072011E-2</v>
      </c>
      <c r="J13036" t="s">
        <v>340</v>
      </c>
      <c r="L13036" t="s">
        <v>1455</v>
      </c>
    </row>
    <row r="13037" spans="1:13" x14ac:dyDescent="0.2">
      <c r="A13037" t="s">
        <v>1456</v>
      </c>
      <c r="B13037">
        <v>6.5981999999999998E-9</v>
      </c>
      <c r="C13037" t="s">
        <v>35</v>
      </c>
      <c r="D13037" t="s">
        <v>15</v>
      </c>
      <c r="F13037" t="s">
        <v>36</v>
      </c>
      <c r="G13037">
        <v>2</v>
      </c>
      <c r="H13037">
        <v>-18.836468952383601</v>
      </c>
      <c r="I13037">
        <v>9.798894162072011E-2</v>
      </c>
      <c r="J13037" t="s">
        <v>340</v>
      </c>
      <c r="L13037" t="s">
        <v>1456</v>
      </c>
    </row>
    <row r="13038" spans="1:13" x14ac:dyDescent="0.2">
      <c r="A13038" t="s">
        <v>1461</v>
      </c>
      <c r="B13038">
        <v>1.0666E-9</v>
      </c>
      <c r="C13038" t="s">
        <v>49</v>
      </c>
      <c r="D13038" t="s">
        <v>15</v>
      </c>
      <c r="F13038" t="s">
        <v>36</v>
      </c>
      <c r="G13038">
        <v>2</v>
      </c>
      <c r="H13038">
        <v>-20.658789817762049</v>
      </c>
      <c r="I13038">
        <v>9.798894162072011E-2</v>
      </c>
      <c r="J13038" t="s">
        <v>340</v>
      </c>
      <c r="L13038" t="s">
        <v>1461</v>
      </c>
    </row>
    <row r="13039" spans="1:13" x14ac:dyDescent="0.2">
      <c r="A13039" t="s">
        <v>1457</v>
      </c>
      <c r="B13039">
        <v>1.7777000000000001E-8</v>
      </c>
      <c r="C13039" t="s">
        <v>49</v>
      </c>
      <c r="D13039" t="s">
        <v>15</v>
      </c>
      <c r="F13039" t="s">
        <v>36</v>
      </c>
      <c r="G13039">
        <v>2</v>
      </c>
      <c r="H13039">
        <v>-17.845360350005858</v>
      </c>
      <c r="I13039">
        <v>9.798894162072011E-2</v>
      </c>
      <c r="J13039" t="s">
        <v>340</v>
      </c>
      <c r="L13039" t="s">
        <v>1457</v>
      </c>
    </row>
    <row r="13040" spans="1:13" x14ac:dyDescent="0.2">
      <c r="A13040" t="s">
        <v>1462</v>
      </c>
      <c r="B13040">
        <v>5.6487000000000004E-10</v>
      </c>
      <c r="C13040" t="s">
        <v>49</v>
      </c>
      <c r="D13040" t="s">
        <v>15</v>
      </c>
      <c r="F13040" t="s">
        <v>36</v>
      </c>
      <c r="G13040">
        <v>2</v>
      </c>
      <c r="H13040">
        <v>-21.294425499752101</v>
      </c>
      <c r="I13040">
        <v>9.798894162072011E-2</v>
      </c>
      <c r="J13040" t="s">
        <v>340</v>
      </c>
      <c r="L13040" t="s">
        <v>1462</v>
      </c>
    </row>
    <row r="13041" spans="1:12" x14ac:dyDescent="0.2">
      <c r="A13041" t="s">
        <v>1458</v>
      </c>
      <c r="B13041">
        <v>9.4146000000000001E-9</v>
      </c>
      <c r="C13041" t="s">
        <v>49</v>
      </c>
      <c r="D13041" t="s">
        <v>15</v>
      </c>
      <c r="F13041" t="s">
        <v>36</v>
      </c>
      <c r="G13041">
        <v>2</v>
      </c>
      <c r="H13041">
        <v>-18.48100416113547</v>
      </c>
      <c r="I13041">
        <v>9.798894162072011E-2</v>
      </c>
      <c r="J13041" t="s">
        <v>340</v>
      </c>
      <c r="L13041" t="s">
        <v>1458</v>
      </c>
    </row>
    <row r="13042" spans="1:12" x14ac:dyDescent="0.2">
      <c r="A13042" t="s">
        <v>341</v>
      </c>
      <c r="B13042">
        <v>2.3616999999999999E-8</v>
      </c>
      <c r="C13042" t="s">
        <v>359</v>
      </c>
      <c r="D13042" t="s">
        <v>15</v>
      </c>
      <c r="F13042" t="s">
        <v>36</v>
      </c>
      <c r="G13042">
        <v>2</v>
      </c>
      <c r="H13042">
        <v>-17.561299045251399</v>
      </c>
      <c r="I13042">
        <v>9.798894162072011E-2</v>
      </c>
      <c r="J13042" t="s">
        <v>340</v>
      </c>
      <c r="L13042" t="s">
        <v>341</v>
      </c>
    </row>
    <row r="13043" spans="1:12" x14ac:dyDescent="0.2">
      <c r="A13043" t="s">
        <v>342</v>
      </c>
      <c r="B13043">
        <v>2.3616999999999999E-8</v>
      </c>
      <c r="C13043" t="s">
        <v>359</v>
      </c>
      <c r="D13043" t="s">
        <v>15</v>
      </c>
      <c r="F13043" t="s">
        <v>36</v>
      </c>
      <c r="G13043">
        <v>2</v>
      </c>
      <c r="H13043">
        <v>-17.561299045251399</v>
      </c>
      <c r="I13043">
        <v>9.798894162072011E-2</v>
      </c>
      <c r="J13043" t="s">
        <v>340</v>
      </c>
      <c r="L13043" t="s">
        <v>342</v>
      </c>
    </row>
    <row r="13044" spans="1:12" x14ac:dyDescent="0.2">
      <c r="A13044" t="s">
        <v>343</v>
      </c>
      <c r="B13044">
        <v>1.2508E-8</v>
      </c>
      <c r="C13044" t="s">
        <v>359</v>
      </c>
      <c r="D13044" t="s">
        <v>15</v>
      </c>
      <c r="F13044" t="s">
        <v>36</v>
      </c>
      <c r="G13044">
        <v>2</v>
      </c>
      <c r="H13044">
        <v>-18.196897397350821</v>
      </c>
      <c r="I13044">
        <v>9.798894162072011E-2</v>
      </c>
      <c r="J13044" t="s">
        <v>340</v>
      </c>
      <c r="L13044" t="s">
        <v>343</v>
      </c>
    </row>
    <row r="13045" spans="1:12" x14ac:dyDescent="0.2">
      <c r="A13045" t="s">
        <v>344</v>
      </c>
      <c r="B13045">
        <v>1.2508E-8</v>
      </c>
      <c r="C13045" t="s">
        <v>359</v>
      </c>
      <c r="D13045" t="s">
        <v>15</v>
      </c>
      <c r="F13045" t="s">
        <v>36</v>
      </c>
      <c r="G13045">
        <v>2</v>
      </c>
      <c r="H13045">
        <v>-18.196897397350821</v>
      </c>
      <c r="I13045">
        <v>9.798894162072011E-2</v>
      </c>
      <c r="J13045" t="s">
        <v>340</v>
      </c>
      <c r="L13045" t="s">
        <v>344</v>
      </c>
    </row>
    <row r="13046" spans="1:12" x14ac:dyDescent="0.2">
      <c r="A13046" t="s">
        <v>345</v>
      </c>
      <c r="B13046">
        <v>2.4797999999999997E-7</v>
      </c>
      <c r="C13046" t="s">
        <v>359</v>
      </c>
      <c r="D13046" t="s">
        <v>15</v>
      </c>
      <c r="F13046" t="s">
        <v>36</v>
      </c>
      <c r="G13046">
        <v>2</v>
      </c>
      <c r="H13046">
        <v>-15.20991773919472</v>
      </c>
      <c r="I13046">
        <v>9.798894162072011E-2</v>
      </c>
      <c r="J13046" t="s">
        <v>340</v>
      </c>
      <c r="L13046" t="s">
        <v>345</v>
      </c>
    </row>
    <row r="13047" spans="1:12" x14ac:dyDescent="0.2">
      <c r="A13047" t="s">
        <v>346</v>
      </c>
      <c r="B13047">
        <v>1.3133E-7</v>
      </c>
      <c r="C13047" t="s">
        <v>359</v>
      </c>
      <c r="D13047" t="s">
        <v>15</v>
      </c>
      <c r="F13047" t="s">
        <v>36</v>
      </c>
      <c r="G13047">
        <v>2</v>
      </c>
      <c r="H13047">
        <v>-15.845552597349339</v>
      </c>
      <c r="I13047">
        <v>9.798894162072011E-2</v>
      </c>
      <c r="J13047" t="s">
        <v>340</v>
      </c>
      <c r="L13047" t="s">
        <v>346</v>
      </c>
    </row>
    <row r="13048" spans="1:12" x14ac:dyDescent="0.2">
      <c r="A13048" t="s">
        <v>347</v>
      </c>
      <c r="B13048">
        <v>4.6489E-8</v>
      </c>
      <c r="C13048" t="s">
        <v>49</v>
      </c>
      <c r="D13048" t="s">
        <v>15</v>
      </c>
      <c r="F13048" t="s">
        <v>36</v>
      </c>
      <c r="G13048">
        <v>2</v>
      </c>
      <c r="H13048">
        <v>-16.884050111477411</v>
      </c>
      <c r="I13048">
        <v>9.798894162072011E-2</v>
      </c>
      <c r="J13048" t="s">
        <v>340</v>
      </c>
      <c r="L13048" t="s">
        <v>347</v>
      </c>
    </row>
    <row r="13049" spans="1:12" x14ac:dyDescent="0.2">
      <c r="A13049" t="s">
        <v>348</v>
      </c>
      <c r="B13049">
        <v>3.3766000000000001E-9</v>
      </c>
      <c r="C13049" t="s">
        <v>49</v>
      </c>
      <c r="D13049" t="s">
        <v>15</v>
      </c>
      <c r="F13049" t="s">
        <v>36</v>
      </c>
      <c r="G13049">
        <v>2</v>
      </c>
      <c r="H13049">
        <v>-19.506396550885459</v>
      </c>
      <c r="I13049">
        <v>9.798894162072011E-2</v>
      </c>
      <c r="J13049" t="s">
        <v>340</v>
      </c>
      <c r="L13049" t="s">
        <v>348</v>
      </c>
    </row>
    <row r="13050" spans="1:12" x14ac:dyDescent="0.2">
      <c r="A13050" t="s">
        <v>349</v>
      </c>
      <c r="B13050">
        <v>1.2213E-8</v>
      </c>
      <c r="C13050" t="s">
        <v>359</v>
      </c>
      <c r="D13050" t="s">
        <v>15</v>
      </c>
      <c r="F13050" t="s">
        <v>36</v>
      </c>
      <c r="G13050">
        <v>2</v>
      </c>
      <c r="H13050">
        <v>-18.220764878757461</v>
      </c>
      <c r="I13050">
        <v>9.798894162072011E-2</v>
      </c>
      <c r="J13050" t="s">
        <v>340</v>
      </c>
      <c r="L13050" t="s">
        <v>349</v>
      </c>
    </row>
    <row r="13051" spans="1:12" x14ac:dyDescent="0.2">
      <c r="A13051" t="s">
        <v>350</v>
      </c>
      <c r="B13051">
        <v>2.0354999999999999E-7</v>
      </c>
      <c r="C13051" t="s">
        <v>359</v>
      </c>
      <c r="D13051" t="s">
        <v>15</v>
      </c>
      <c r="F13051" t="s">
        <v>36</v>
      </c>
      <c r="G13051">
        <v>2</v>
      </c>
      <c r="H13051">
        <v>-15.40735416199742</v>
      </c>
      <c r="I13051">
        <v>9.798894162072011E-2</v>
      </c>
      <c r="J13051" t="s">
        <v>340</v>
      </c>
      <c r="L13051" t="s">
        <v>350</v>
      </c>
    </row>
    <row r="13052" spans="1:12" x14ac:dyDescent="0.2">
      <c r="A13052" t="s">
        <v>351</v>
      </c>
      <c r="B13052">
        <v>6.4681999999999996E-9</v>
      </c>
      <c r="C13052" t="s">
        <v>359</v>
      </c>
      <c r="D13052" t="s">
        <v>15</v>
      </c>
      <c r="F13052" t="s">
        <v>36</v>
      </c>
      <c r="G13052">
        <v>2</v>
      </c>
      <c r="H13052">
        <v>-18.856367974250119</v>
      </c>
      <c r="I13052">
        <v>9.798894162072011E-2</v>
      </c>
      <c r="J13052" t="s">
        <v>340</v>
      </c>
      <c r="L13052" t="s">
        <v>351</v>
      </c>
    </row>
    <row r="13053" spans="1:12" x14ac:dyDescent="0.2">
      <c r="A13053" t="s">
        <v>352</v>
      </c>
      <c r="B13053">
        <v>1.078E-7</v>
      </c>
      <c r="C13053" t="s">
        <v>359</v>
      </c>
      <c r="D13053" t="s">
        <v>15</v>
      </c>
      <c r="F13053" t="s">
        <v>36</v>
      </c>
      <c r="G13053">
        <v>2</v>
      </c>
      <c r="H13053">
        <v>-16.042988178471511</v>
      </c>
      <c r="I13053">
        <v>9.798894162072011E-2</v>
      </c>
      <c r="J13053" t="s">
        <v>340</v>
      </c>
      <c r="L13053" t="s">
        <v>352</v>
      </c>
    </row>
    <row r="13054" spans="1:12" x14ac:dyDescent="0.2">
      <c r="A13054" t="s">
        <v>442</v>
      </c>
      <c r="B13054">
        <v>2.0720999999999999E-3</v>
      </c>
      <c r="C13054" t="s">
        <v>42</v>
      </c>
      <c r="D13054" t="s">
        <v>16</v>
      </c>
      <c r="F13054" t="s">
        <v>36</v>
      </c>
      <c r="G13054">
        <v>2</v>
      </c>
      <c r="H13054">
        <v>-6.1791926932012373</v>
      </c>
      <c r="I13054">
        <v>4.3409845976280087E-2</v>
      </c>
      <c r="J13054" t="s">
        <v>353</v>
      </c>
      <c r="L13054" t="s">
        <v>443</v>
      </c>
    </row>
    <row r="13055" spans="1:12" x14ac:dyDescent="0.2">
      <c r="A13055" t="s">
        <v>354</v>
      </c>
      <c r="B13055">
        <v>-1.8648999999999999E-6</v>
      </c>
      <c r="C13055" t="s">
        <v>49</v>
      </c>
      <c r="D13055" t="s">
        <v>250</v>
      </c>
      <c r="F13055" t="s">
        <v>36</v>
      </c>
      <c r="G13055">
        <v>2</v>
      </c>
      <c r="H13055">
        <v>-13.19230312560901</v>
      </c>
      <c r="I13055">
        <v>4.3409845976280087E-2</v>
      </c>
      <c r="J13055" t="s">
        <v>353</v>
      </c>
      <c r="K13055" t="b">
        <v>1</v>
      </c>
      <c r="L13055" t="s">
        <v>355</v>
      </c>
    </row>
    <row r="13057" spans="1:19" s="2" customFormat="1" x14ac:dyDescent="0.2">
      <c r="A13057" s="2" t="s">
        <v>2</v>
      </c>
      <c r="B13057" s="2" t="s">
        <v>1459</v>
      </c>
    </row>
    <row r="13058" spans="1:19" x14ac:dyDescent="0.2">
      <c r="A13058" t="s">
        <v>4</v>
      </c>
      <c r="B13058" t="s">
        <v>404</v>
      </c>
    </row>
    <row r="13059" spans="1:19" x14ac:dyDescent="0.2">
      <c r="A13059" t="s">
        <v>6</v>
      </c>
      <c r="B13059" t="s">
        <v>1862</v>
      </c>
    </row>
    <row r="13060" spans="1:19" x14ac:dyDescent="0.2">
      <c r="A13060" t="s">
        <v>8</v>
      </c>
      <c r="B13060">
        <v>1</v>
      </c>
    </row>
    <row r="13061" spans="1:19" x14ac:dyDescent="0.2">
      <c r="A13061" t="s">
        <v>9</v>
      </c>
      <c r="B13061" t="s">
        <v>73</v>
      </c>
    </row>
    <row r="13062" spans="1:19" x14ac:dyDescent="0.2">
      <c r="A13062" t="s">
        <v>11</v>
      </c>
      <c r="B13062" t="s">
        <v>12</v>
      </c>
    </row>
    <row r="13063" spans="1:19" x14ac:dyDescent="0.2">
      <c r="A13063" t="s">
        <v>13</v>
      </c>
      <c r="B13063" t="s">
        <v>14</v>
      </c>
    </row>
    <row r="13064" spans="1:19" x14ac:dyDescent="0.2">
      <c r="A13064" t="s">
        <v>15</v>
      </c>
      <c r="B13064" t="s">
        <v>53</v>
      </c>
    </row>
    <row r="13065" spans="1:19" x14ac:dyDescent="0.2">
      <c r="A13065" t="s">
        <v>17</v>
      </c>
    </row>
    <row r="13066" spans="1:19" s="2" customFormat="1" x14ac:dyDescent="0.2">
      <c r="A13066" s="2" t="s">
        <v>18</v>
      </c>
      <c r="B13066" s="2" t="s">
        <v>19</v>
      </c>
      <c r="C13066" s="2" t="s">
        <v>6</v>
      </c>
      <c r="D13066" s="2" t="s">
        <v>15</v>
      </c>
      <c r="E13066" s="2" t="s">
        <v>20</v>
      </c>
      <c r="F13066" s="2" t="s">
        <v>13</v>
      </c>
      <c r="G13066" s="2" t="s">
        <v>21</v>
      </c>
      <c r="H13066" s="2" t="s">
        <v>9</v>
      </c>
      <c r="I13066" s="2" t="s">
        <v>4</v>
      </c>
      <c r="J13066" s="2" t="s">
        <v>1925</v>
      </c>
      <c r="K13066" s="2" t="s">
        <v>1998</v>
      </c>
      <c r="L13066" s="2" t="s">
        <v>2002</v>
      </c>
      <c r="M13066" s="2" t="s">
        <v>2001</v>
      </c>
      <c r="O13066" s="2" t="s">
        <v>2000</v>
      </c>
      <c r="P13066" s="2" t="s">
        <v>2004</v>
      </c>
      <c r="Q13066" s="2" t="s">
        <v>1502</v>
      </c>
      <c r="R13066" s="2" t="s">
        <v>2005</v>
      </c>
      <c r="S13066" s="2" t="s">
        <v>2006</v>
      </c>
    </row>
    <row r="13067" spans="1:19" x14ac:dyDescent="0.2">
      <c r="A13067" t="s">
        <v>335</v>
      </c>
      <c r="B13067">
        <v>3.8502999999999998</v>
      </c>
      <c r="D13067" t="s">
        <v>30</v>
      </c>
      <c r="E13067" t="s">
        <v>336</v>
      </c>
      <c r="F13067" t="s">
        <v>27</v>
      </c>
      <c r="G13067">
        <v>0</v>
      </c>
      <c r="I13067" t="s">
        <v>337</v>
      </c>
    </row>
    <row r="13068" spans="1:19" x14ac:dyDescent="0.2">
      <c r="A13068" t="s">
        <v>29</v>
      </c>
      <c r="B13068">
        <v>0.25026999999999999</v>
      </c>
      <c r="D13068" t="s">
        <v>30</v>
      </c>
      <c r="E13068" t="s">
        <v>31</v>
      </c>
      <c r="F13068" t="s">
        <v>27</v>
      </c>
      <c r="G13068">
        <v>0</v>
      </c>
      <c r="I13068" t="s">
        <v>338</v>
      </c>
    </row>
    <row r="13069" spans="1:19" x14ac:dyDescent="0.2">
      <c r="A13069" t="s">
        <v>1459</v>
      </c>
      <c r="B13069">
        <v>1</v>
      </c>
      <c r="C13069" t="str">
        <f>B13059</f>
        <v>SK</v>
      </c>
      <c r="D13069" t="s">
        <v>53</v>
      </c>
      <c r="E13069" t="s">
        <v>339</v>
      </c>
      <c r="F13069" t="s">
        <v>33</v>
      </c>
      <c r="G13069">
        <v>0</v>
      </c>
      <c r="H13069" t="s">
        <v>73</v>
      </c>
      <c r="J13069">
        <f>VLOOKUP(C13069,'extension - production vol'!$B$6:$D$235,3,0)</f>
        <v>605</v>
      </c>
    </row>
    <row r="13070" spans="1:19" x14ac:dyDescent="0.2">
      <c r="A13070" t="s">
        <v>1439</v>
      </c>
      <c r="B13070">
        <v>6.4265290829504533E-9</v>
      </c>
      <c r="C13070" t="s">
        <v>49</v>
      </c>
      <c r="D13070" t="s">
        <v>15</v>
      </c>
      <c r="F13070" t="s">
        <v>36</v>
      </c>
      <c r="G13070">
        <v>0</v>
      </c>
      <c r="H13070" t="s">
        <v>1439</v>
      </c>
      <c r="I13070" t="s">
        <v>340</v>
      </c>
    </row>
    <row r="13071" spans="1:19" x14ac:dyDescent="0.2">
      <c r="A13071" t="s">
        <v>1440</v>
      </c>
      <c r="B13071">
        <v>7.9051994914169298E-8</v>
      </c>
      <c r="C13071" t="s">
        <v>49</v>
      </c>
      <c r="D13071" t="s">
        <v>15</v>
      </c>
      <c r="F13071" t="s">
        <v>36</v>
      </c>
      <c r="G13071">
        <v>0</v>
      </c>
      <c r="H13071" t="s">
        <v>1440</v>
      </c>
      <c r="I13071" t="s">
        <v>340</v>
      </c>
    </row>
    <row r="13072" spans="1:19" x14ac:dyDescent="0.2">
      <c r="A13072" t="s">
        <v>1441</v>
      </c>
      <c r="B13072">
        <v>4.3905136743696912E-9</v>
      </c>
      <c r="C13072" t="s">
        <v>35</v>
      </c>
      <c r="D13072" t="s">
        <v>15</v>
      </c>
      <c r="F13072" t="s">
        <v>36</v>
      </c>
      <c r="G13072">
        <v>0</v>
      </c>
      <c r="H13072" t="s">
        <v>1441</v>
      </c>
      <c r="I13072" t="s">
        <v>340</v>
      </c>
    </row>
    <row r="13073" spans="1:9" x14ac:dyDescent="0.2">
      <c r="A13073" t="s">
        <v>1442</v>
      </c>
      <c r="B13073">
        <v>1.0521308675626849E-7</v>
      </c>
      <c r="C13073" t="s">
        <v>35</v>
      </c>
      <c r="D13073" t="s">
        <v>15</v>
      </c>
      <c r="F13073" t="s">
        <v>36</v>
      </c>
      <c r="G13073">
        <v>0</v>
      </c>
      <c r="H13073" t="s">
        <v>1442</v>
      </c>
      <c r="I13073" t="s">
        <v>340</v>
      </c>
    </row>
    <row r="13074" spans="1:9" x14ac:dyDescent="0.2">
      <c r="A13074" t="s">
        <v>341</v>
      </c>
      <c r="B13074">
        <v>2.1036182300075951E-7</v>
      </c>
      <c r="C13074" t="s">
        <v>35</v>
      </c>
      <c r="D13074" t="s">
        <v>15</v>
      </c>
      <c r="F13074" t="s">
        <v>36</v>
      </c>
      <c r="G13074">
        <v>0</v>
      </c>
      <c r="H13074" t="s">
        <v>341</v>
      </c>
      <c r="I13074" t="s">
        <v>340</v>
      </c>
    </row>
    <row r="13075" spans="1:9" x14ac:dyDescent="0.2">
      <c r="A13075" t="s">
        <v>342</v>
      </c>
      <c r="B13075">
        <v>2.1036182300075951E-7</v>
      </c>
      <c r="C13075" t="s">
        <v>35</v>
      </c>
      <c r="D13075" t="s">
        <v>15</v>
      </c>
      <c r="F13075" t="s">
        <v>36</v>
      </c>
      <c r="G13075">
        <v>0</v>
      </c>
      <c r="H13075" t="s">
        <v>342</v>
      </c>
      <c r="I13075" t="s">
        <v>340</v>
      </c>
    </row>
    <row r="13076" spans="1:9" x14ac:dyDescent="0.2">
      <c r="A13076" t="s">
        <v>343</v>
      </c>
      <c r="B13076">
        <v>1.161457169463653E-7</v>
      </c>
      <c r="C13076" t="s">
        <v>35</v>
      </c>
      <c r="D13076" t="s">
        <v>15</v>
      </c>
      <c r="F13076" t="s">
        <v>36</v>
      </c>
      <c r="G13076">
        <v>0</v>
      </c>
      <c r="H13076" t="s">
        <v>343</v>
      </c>
      <c r="I13076" t="s">
        <v>340</v>
      </c>
    </row>
    <row r="13077" spans="1:9" x14ac:dyDescent="0.2">
      <c r="A13077" t="s">
        <v>344</v>
      </c>
      <c r="B13077">
        <v>1.161457169463653E-7</v>
      </c>
      <c r="C13077" t="s">
        <v>35</v>
      </c>
      <c r="D13077" t="s">
        <v>15</v>
      </c>
      <c r="F13077" t="s">
        <v>36</v>
      </c>
      <c r="G13077">
        <v>0</v>
      </c>
      <c r="H13077" t="s">
        <v>344</v>
      </c>
      <c r="I13077" t="s">
        <v>340</v>
      </c>
    </row>
    <row r="13078" spans="1:9" x14ac:dyDescent="0.2">
      <c r="A13078" t="s">
        <v>345</v>
      </c>
      <c r="B13078">
        <v>2.1895696433061281E-6</v>
      </c>
      <c r="C13078" t="s">
        <v>35</v>
      </c>
      <c r="D13078" t="s">
        <v>15</v>
      </c>
      <c r="F13078" t="s">
        <v>36</v>
      </c>
      <c r="G13078">
        <v>0</v>
      </c>
      <c r="H13078" t="s">
        <v>345</v>
      </c>
      <c r="I13078" t="s">
        <v>340</v>
      </c>
    </row>
    <row r="13079" spans="1:9" x14ac:dyDescent="0.2">
      <c r="A13079" t="s">
        <v>346</v>
      </c>
      <c r="B13079">
        <v>1.2113722961667671E-6</v>
      </c>
      <c r="C13079" t="s">
        <v>35</v>
      </c>
      <c r="D13079" t="s">
        <v>15</v>
      </c>
      <c r="F13079" t="s">
        <v>36</v>
      </c>
      <c r="G13079">
        <v>0</v>
      </c>
      <c r="H13079" t="s">
        <v>346</v>
      </c>
      <c r="I13079" t="s">
        <v>340</v>
      </c>
    </row>
    <row r="13080" spans="1:9" x14ac:dyDescent="0.2">
      <c r="A13080" t="s">
        <v>347</v>
      </c>
      <c r="B13080">
        <v>1.5412295411323661E-7</v>
      </c>
      <c r="C13080" t="s">
        <v>49</v>
      </c>
      <c r="D13080" t="s">
        <v>15</v>
      </c>
      <c r="F13080" t="s">
        <v>36</v>
      </c>
      <c r="G13080">
        <v>0</v>
      </c>
      <c r="H13080" t="s">
        <v>347</v>
      </c>
      <c r="I13080" t="s">
        <v>340</v>
      </c>
    </row>
    <row r="13081" spans="1:9" x14ac:dyDescent="0.2">
      <c r="A13081" t="s">
        <v>348</v>
      </c>
      <c r="B13081">
        <v>3.281510868019834E-9</v>
      </c>
      <c r="C13081" t="s">
        <v>49</v>
      </c>
      <c r="D13081" t="s">
        <v>15</v>
      </c>
      <c r="F13081" t="s">
        <v>36</v>
      </c>
      <c r="G13081">
        <v>0</v>
      </c>
      <c r="H13081" t="s">
        <v>348</v>
      </c>
      <c r="I13081" t="s">
        <v>340</v>
      </c>
    </row>
    <row r="13082" spans="1:9" x14ac:dyDescent="0.2">
      <c r="A13082" t="s">
        <v>349</v>
      </c>
      <c r="B13082">
        <v>9.554485716244923E-8</v>
      </c>
      <c r="C13082" t="s">
        <v>35</v>
      </c>
      <c r="D13082" t="s">
        <v>15</v>
      </c>
      <c r="F13082" t="s">
        <v>36</v>
      </c>
      <c r="G13082">
        <v>0</v>
      </c>
      <c r="H13082" t="s">
        <v>349</v>
      </c>
      <c r="I13082" t="s">
        <v>340</v>
      </c>
    </row>
    <row r="13083" spans="1:9" x14ac:dyDescent="0.2">
      <c r="A13083" t="s">
        <v>350</v>
      </c>
      <c r="B13083">
        <v>2.2976263270017552E-6</v>
      </c>
      <c r="C13083" t="s">
        <v>35</v>
      </c>
      <c r="D13083" t="s">
        <v>15</v>
      </c>
      <c r="F13083" t="s">
        <v>36</v>
      </c>
      <c r="G13083">
        <v>0</v>
      </c>
      <c r="H13083" t="s">
        <v>350</v>
      </c>
      <c r="I13083" t="s">
        <v>340</v>
      </c>
    </row>
    <row r="13084" spans="1:9" x14ac:dyDescent="0.2">
      <c r="A13084" t="s">
        <v>351</v>
      </c>
      <c r="B13084">
        <v>5.3061518888431617E-8</v>
      </c>
      <c r="C13084" t="s">
        <v>35</v>
      </c>
      <c r="D13084" t="s">
        <v>15</v>
      </c>
      <c r="F13084" t="s">
        <v>36</v>
      </c>
      <c r="G13084">
        <v>0</v>
      </c>
      <c r="H13084" t="s">
        <v>351</v>
      </c>
      <c r="I13084" t="s">
        <v>340</v>
      </c>
    </row>
    <row r="13085" spans="1:9" x14ac:dyDescent="0.2">
      <c r="A13085" t="s">
        <v>352</v>
      </c>
      <c r="B13085">
        <v>1.2739314288326559E-6</v>
      </c>
      <c r="C13085" t="s">
        <v>35</v>
      </c>
      <c r="D13085" t="s">
        <v>15</v>
      </c>
      <c r="F13085" t="s">
        <v>36</v>
      </c>
      <c r="G13085">
        <v>0</v>
      </c>
      <c r="H13085" t="s">
        <v>352</v>
      </c>
      <c r="I13085" t="s">
        <v>340</v>
      </c>
    </row>
    <row r="13086" spans="1:9" x14ac:dyDescent="0.2">
      <c r="A13086" t="s">
        <v>442</v>
      </c>
      <c r="B13086">
        <v>3.7025999999999999E-3</v>
      </c>
      <c r="C13086" t="s">
        <v>42</v>
      </c>
      <c r="D13086" t="s">
        <v>16</v>
      </c>
      <c r="F13086" t="s">
        <v>36</v>
      </c>
      <c r="G13086">
        <v>0</v>
      </c>
      <c r="H13086" t="s">
        <v>443</v>
      </c>
      <c r="I13086" t="s">
        <v>353</v>
      </c>
    </row>
    <row r="13087" spans="1:9" x14ac:dyDescent="0.2">
      <c r="A13087" t="s">
        <v>354</v>
      </c>
      <c r="B13087">
        <v>-3.3322999999999998E-6</v>
      </c>
      <c r="C13087" t="s">
        <v>49</v>
      </c>
      <c r="D13087" t="s">
        <v>250</v>
      </c>
      <c r="F13087" t="s">
        <v>36</v>
      </c>
      <c r="G13087">
        <v>0</v>
      </c>
      <c r="H13087" t="s">
        <v>355</v>
      </c>
      <c r="I13087" t="s">
        <v>353</v>
      </c>
    </row>
    <row r="13089" spans="1:19" s="2" customFormat="1" x14ac:dyDescent="0.2">
      <c r="A13089" s="2" t="s">
        <v>2</v>
      </c>
      <c r="B13089" s="2" t="s">
        <v>1460</v>
      </c>
    </row>
    <row r="13090" spans="1:19" x14ac:dyDescent="0.2">
      <c r="A13090" t="s">
        <v>4</v>
      </c>
      <c r="B13090" t="s">
        <v>404</v>
      </c>
    </row>
    <row r="13091" spans="1:19" x14ac:dyDescent="0.2">
      <c r="A13091" t="s">
        <v>6</v>
      </c>
      <c r="B13091" t="s">
        <v>1674</v>
      </c>
    </row>
    <row r="13092" spans="1:19" x14ac:dyDescent="0.2">
      <c r="A13092" t="s">
        <v>8</v>
      </c>
      <c r="B13092">
        <v>1</v>
      </c>
    </row>
    <row r="13093" spans="1:19" x14ac:dyDescent="0.2">
      <c r="A13093" t="s">
        <v>9</v>
      </c>
      <c r="B13093" t="s">
        <v>73</v>
      </c>
    </row>
    <row r="13094" spans="1:19" x14ac:dyDescent="0.2">
      <c r="A13094" t="s">
        <v>11</v>
      </c>
      <c r="B13094" t="s">
        <v>12</v>
      </c>
    </row>
    <row r="13095" spans="1:19" x14ac:dyDescent="0.2">
      <c r="A13095" t="s">
        <v>13</v>
      </c>
      <c r="B13095" t="s">
        <v>14</v>
      </c>
    </row>
    <row r="13096" spans="1:19" x14ac:dyDescent="0.2">
      <c r="A13096" t="s">
        <v>15</v>
      </c>
      <c r="B13096" t="s">
        <v>53</v>
      </c>
    </row>
    <row r="13097" spans="1:19" x14ac:dyDescent="0.2">
      <c r="A13097" t="s">
        <v>17</v>
      </c>
    </row>
    <row r="13098" spans="1:19" s="2" customFormat="1" x14ac:dyDescent="0.2">
      <c r="A13098" s="2" t="s">
        <v>18</v>
      </c>
      <c r="B13098" s="2" t="s">
        <v>19</v>
      </c>
      <c r="C13098" s="2" t="s">
        <v>6</v>
      </c>
      <c r="D13098" s="2" t="s">
        <v>15</v>
      </c>
      <c r="E13098" s="2" t="s">
        <v>20</v>
      </c>
      <c r="F13098" s="2" t="s">
        <v>13</v>
      </c>
      <c r="G13098" s="2" t="s">
        <v>21</v>
      </c>
      <c r="H13098" s="2" t="s">
        <v>9</v>
      </c>
      <c r="I13098" s="2" t="s">
        <v>4</v>
      </c>
      <c r="J13098" s="2" t="s">
        <v>1925</v>
      </c>
      <c r="K13098" s="2" t="s">
        <v>1998</v>
      </c>
      <c r="L13098" s="2" t="s">
        <v>2002</v>
      </c>
      <c r="M13098" s="2" t="s">
        <v>2001</v>
      </c>
      <c r="O13098" s="2" t="s">
        <v>2000</v>
      </c>
      <c r="P13098" s="2" t="s">
        <v>2004</v>
      </c>
      <c r="Q13098" s="2" t="s">
        <v>1502</v>
      </c>
      <c r="R13098" s="2" t="s">
        <v>2005</v>
      </c>
      <c r="S13098" s="2" t="s">
        <v>2006</v>
      </c>
    </row>
    <row r="13099" spans="1:19" x14ac:dyDescent="0.2">
      <c r="A13099" t="s">
        <v>335</v>
      </c>
      <c r="B13099">
        <v>3.8502999999999998</v>
      </c>
      <c r="D13099" t="s">
        <v>30</v>
      </c>
      <c r="E13099" t="s">
        <v>336</v>
      </c>
      <c r="F13099" t="s">
        <v>27</v>
      </c>
      <c r="G13099">
        <v>0</v>
      </c>
      <c r="I13099" t="s">
        <v>337</v>
      </c>
    </row>
    <row r="13100" spans="1:19" x14ac:dyDescent="0.2">
      <c r="A13100" t="s">
        <v>29</v>
      </c>
      <c r="B13100">
        <v>0.25026999999999999</v>
      </c>
      <c r="D13100" t="s">
        <v>30</v>
      </c>
      <c r="E13100" t="s">
        <v>31</v>
      </c>
      <c r="F13100" t="s">
        <v>27</v>
      </c>
      <c r="G13100">
        <v>0</v>
      </c>
      <c r="I13100" t="s">
        <v>338</v>
      </c>
    </row>
    <row r="13101" spans="1:19" x14ac:dyDescent="0.2">
      <c r="A13101" t="s">
        <v>1460</v>
      </c>
      <c r="B13101">
        <v>1</v>
      </c>
      <c r="C13101" t="str">
        <f>B13091</f>
        <v>FK</v>
      </c>
      <c r="D13101" t="s">
        <v>53</v>
      </c>
      <c r="E13101" t="s">
        <v>339</v>
      </c>
      <c r="F13101" t="s">
        <v>33</v>
      </c>
      <c r="G13101">
        <v>0</v>
      </c>
      <c r="H13101" t="s">
        <v>73</v>
      </c>
      <c r="J13101">
        <f>VLOOKUP(C13101,'extension - production vol'!$B$6:$D$235,3,0)</f>
        <v>0.123</v>
      </c>
    </row>
    <row r="13102" spans="1:19" x14ac:dyDescent="0.2">
      <c r="A13102" t="s">
        <v>1434</v>
      </c>
      <c r="B13102">
        <v>3.3521534714391271E-8</v>
      </c>
      <c r="C13102" t="s">
        <v>49</v>
      </c>
      <c r="D13102" t="s">
        <v>15</v>
      </c>
      <c r="F13102" t="s">
        <v>36</v>
      </c>
      <c r="G13102">
        <v>0</v>
      </c>
      <c r="H13102" t="s">
        <v>1434</v>
      </c>
      <c r="I13102" t="s">
        <v>340</v>
      </c>
    </row>
    <row r="13103" spans="1:19" x14ac:dyDescent="0.2">
      <c r="A13103" t="s">
        <v>1435</v>
      </c>
      <c r="B13103">
        <v>1.7708617649119798E-8</v>
      </c>
      <c r="C13103" t="s">
        <v>49</v>
      </c>
      <c r="D13103" t="s">
        <v>15</v>
      </c>
      <c r="F13103" t="s">
        <v>36</v>
      </c>
      <c r="G13103">
        <v>0</v>
      </c>
      <c r="H13103" t="s">
        <v>1435</v>
      </c>
      <c r="I13103" t="s">
        <v>340</v>
      </c>
    </row>
    <row r="13104" spans="1:19" x14ac:dyDescent="0.2">
      <c r="A13104" t="s">
        <v>1452</v>
      </c>
      <c r="B13104">
        <v>3.0570455872195341E-10</v>
      </c>
      <c r="C13104" t="s">
        <v>35</v>
      </c>
      <c r="D13104" t="s">
        <v>15</v>
      </c>
      <c r="F13104" t="s">
        <v>36</v>
      </c>
      <c r="G13104">
        <v>0</v>
      </c>
      <c r="H13104" t="s">
        <v>1452</v>
      </c>
      <c r="I13104" t="s">
        <v>340</v>
      </c>
    </row>
    <row r="13105" spans="1:9" x14ac:dyDescent="0.2">
      <c r="A13105" t="s">
        <v>1453</v>
      </c>
      <c r="B13105">
        <v>3.7018911407736551E-10</v>
      </c>
      <c r="C13105" t="s">
        <v>35</v>
      </c>
      <c r="D13105" t="s">
        <v>15</v>
      </c>
      <c r="F13105" t="s">
        <v>36</v>
      </c>
      <c r="G13105">
        <v>0</v>
      </c>
      <c r="H13105" t="s">
        <v>1453</v>
      </c>
      <c r="I13105" t="s">
        <v>340</v>
      </c>
    </row>
    <row r="13106" spans="1:9" x14ac:dyDescent="0.2">
      <c r="A13106" t="s">
        <v>1454</v>
      </c>
      <c r="B13106">
        <v>4.824400067330827E-11</v>
      </c>
      <c r="C13106" t="s">
        <v>35</v>
      </c>
      <c r="D13106" t="s">
        <v>15</v>
      </c>
      <c r="F13106" t="s">
        <v>36</v>
      </c>
      <c r="G13106">
        <v>0</v>
      </c>
      <c r="H13106" t="s">
        <v>1454</v>
      </c>
      <c r="I13106" t="s">
        <v>340</v>
      </c>
    </row>
    <row r="13107" spans="1:9" x14ac:dyDescent="0.2">
      <c r="A13107" t="s">
        <v>1455</v>
      </c>
      <c r="B13107">
        <v>9.7920991465625702E-9</v>
      </c>
      <c r="C13107" t="s">
        <v>35</v>
      </c>
      <c r="D13107" t="s">
        <v>15</v>
      </c>
      <c r="F13107" t="s">
        <v>36</v>
      </c>
      <c r="G13107">
        <v>0</v>
      </c>
      <c r="H13107" t="s">
        <v>1455</v>
      </c>
      <c r="I13107" t="s">
        <v>340</v>
      </c>
    </row>
    <row r="13108" spans="1:9" x14ac:dyDescent="0.2">
      <c r="A13108" t="s">
        <v>1456</v>
      </c>
      <c r="B13108">
        <v>5.1826475970831156E-9</v>
      </c>
      <c r="C13108" t="s">
        <v>35</v>
      </c>
      <c r="D13108" t="s">
        <v>15</v>
      </c>
      <c r="F13108" t="s">
        <v>36</v>
      </c>
      <c r="G13108">
        <v>0</v>
      </c>
      <c r="H13108" t="s">
        <v>1456</v>
      </c>
      <c r="I13108" t="s">
        <v>340</v>
      </c>
    </row>
    <row r="13109" spans="1:9" x14ac:dyDescent="0.2">
      <c r="A13109" t="s">
        <v>1461</v>
      </c>
      <c r="B13109">
        <v>5.3404337904433668E-9</v>
      </c>
      <c r="C13109" t="s">
        <v>49</v>
      </c>
      <c r="D13109" t="s">
        <v>15</v>
      </c>
      <c r="F13109" t="s">
        <v>36</v>
      </c>
      <c r="G13109">
        <v>0</v>
      </c>
      <c r="H13109" t="s">
        <v>1461</v>
      </c>
      <c r="I13109" t="s">
        <v>340</v>
      </c>
    </row>
    <row r="13110" spans="1:9" x14ac:dyDescent="0.2">
      <c r="A13110" t="s">
        <v>1457</v>
      </c>
      <c r="B13110">
        <v>6.2434324500307844E-8</v>
      </c>
      <c r="C13110" t="s">
        <v>49</v>
      </c>
      <c r="D13110" t="s">
        <v>15</v>
      </c>
      <c r="F13110" t="s">
        <v>36</v>
      </c>
      <c r="G13110">
        <v>0</v>
      </c>
      <c r="H13110" t="s">
        <v>1457</v>
      </c>
      <c r="I13110" t="s">
        <v>340</v>
      </c>
    </row>
    <row r="13111" spans="1:9" x14ac:dyDescent="0.2">
      <c r="A13111" t="s">
        <v>1462</v>
      </c>
      <c r="B13111">
        <v>1.9816111689228142E-9</v>
      </c>
      <c r="C13111" t="s">
        <v>49</v>
      </c>
      <c r="D13111" t="s">
        <v>15</v>
      </c>
      <c r="F13111" t="s">
        <v>36</v>
      </c>
      <c r="G13111">
        <v>0</v>
      </c>
      <c r="H13111" t="s">
        <v>1462</v>
      </c>
      <c r="I13111" t="s">
        <v>340</v>
      </c>
    </row>
    <row r="13112" spans="1:9" x14ac:dyDescent="0.2">
      <c r="A13112" t="s">
        <v>1458</v>
      </c>
      <c r="B13112">
        <v>3.3001000093019847E-8</v>
      </c>
      <c r="C13112" t="s">
        <v>49</v>
      </c>
      <c r="D13112" t="s">
        <v>15</v>
      </c>
      <c r="F13112" t="s">
        <v>36</v>
      </c>
      <c r="G13112">
        <v>0</v>
      </c>
      <c r="H13112" t="s">
        <v>1458</v>
      </c>
      <c r="I13112" t="s">
        <v>340</v>
      </c>
    </row>
    <row r="13113" spans="1:9" x14ac:dyDescent="0.2">
      <c r="A13113" t="s">
        <v>442</v>
      </c>
      <c r="B13113">
        <v>3.7025999999999999E-3</v>
      </c>
      <c r="C13113" t="s">
        <v>42</v>
      </c>
      <c r="D13113" t="s">
        <v>16</v>
      </c>
      <c r="F13113" t="s">
        <v>36</v>
      </c>
      <c r="G13113">
        <v>0</v>
      </c>
      <c r="H13113" t="s">
        <v>443</v>
      </c>
      <c r="I13113" t="s">
        <v>353</v>
      </c>
    </row>
    <row r="13114" spans="1:9" x14ac:dyDescent="0.2">
      <c r="A13114" t="s">
        <v>354</v>
      </c>
      <c r="B13114">
        <v>-3.3322999999999998E-6</v>
      </c>
      <c r="C13114" t="s">
        <v>49</v>
      </c>
      <c r="D13114" t="s">
        <v>250</v>
      </c>
      <c r="F13114" t="s">
        <v>36</v>
      </c>
      <c r="G13114">
        <v>0</v>
      </c>
      <c r="H13114" t="s">
        <v>355</v>
      </c>
      <c r="I13114" t="s">
        <v>353</v>
      </c>
    </row>
    <row r="13116" spans="1:9" s="2" customFormat="1" x14ac:dyDescent="0.2">
      <c r="A13116" s="2" t="s">
        <v>2</v>
      </c>
      <c r="B13116" s="2" t="s">
        <v>332</v>
      </c>
    </row>
    <row r="13117" spans="1:9" x14ac:dyDescent="0.2">
      <c r="A13117" t="s">
        <v>4</v>
      </c>
      <c r="B13117" t="s">
        <v>356</v>
      </c>
    </row>
    <row r="13118" spans="1:9" x14ac:dyDescent="0.2">
      <c r="A13118" t="s">
        <v>6</v>
      </c>
      <c r="B13118" t="s">
        <v>1674</v>
      </c>
    </row>
    <row r="13119" spans="1:9" x14ac:dyDescent="0.2">
      <c r="A13119" t="s">
        <v>8</v>
      </c>
      <c r="B13119">
        <v>1</v>
      </c>
    </row>
    <row r="13120" spans="1:9" x14ac:dyDescent="0.2">
      <c r="A13120" t="s">
        <v>9</v>
      </c>
      <c r="B13120" t="s">
        <v>73</v>
      </c>
    </row>
    <row r="13121" spans="1:22" x14ac:dyDescent="0.2">
      <c r="A13121" t="s">
        <v>11</v>
      </c>
      <c r="B13121" t="s">
        <v>12</v>
      </c>
    </row>
    <row r="13122" spans="1:22" x14ac:dyDescent="0.2">
      <c r="A13122" t="s">
        <v>13</v>
      </c>
      <c r="B13122" t="s">
        <v>14</v>
      </c>
    </row>
    <row r="13123" spans="1:22" x14ac:dyDescent="0.2">
      <c r="A13123" t="s">
        <v>15</v>
      </c>
      <c r="B13123" t="s">
        <v>53</v>
      </c>
    </row>
    <row r="13124" spans="1:22" x14ac:dyDescent="0.2">
      <c r="A13124" t="s">
        <v>17</v>
      </c>
    </row>
    <row r="13125" spans="1:22" s="2" customFormat="1" x14ac:dyDescent="0.2">
      <c r="A13125" s="2" t="s">
        <v>18</v>
      </c>
      <c r="B13125" s="2" t="s">
        <v>19</v>
      </c>
      <c r="C13125" s="2" t="s">
        <v>6</v>
      </c>
      <c r="D13125" s="2" t="s">
        <v>15</v>
      </c>
      <c r="E13125" s="2" t="s">
        <v>20</v>
      </c>
      <c r="F13125" s="2" t="s">
        <v>13</v>
      </c>
      <c r="G13125" s="2" t="s">
        <v>21</v>
      </c>
      <c r="H13125" s="2" t="s">
        <v>22</v>
      </c>
      <c r="I13125" s="2" t="s">
        <v>23</v>
      </c>
      <c r="J13125" s="2" t="s">
        <v>4</v>
      </c>
      <c r="K13125" s="2" t="s">
        <v>24</v>
      </c>
      <c r="L13125" s="2" t="s">
        <v>9</v>
      </c>
      <c r="M13125" s="2" t="s">
        <v>1998</v>
      </c>
      <c r="O13125" s="2" t="s">
        <v>2002</v>
      </c>
      <c r="P13125" s="2" t="s">
        <v>2003</v>
      </c>
      <c r="Q13125" s="2" t="s">
        <v>2001</v>
      </c>
      <c r="R13125" s="2" t="s">
        <v>2000</v>
      </c>
      <c r="S13125" s="2" t="s">
        <v>2004</v>
      </c>
      <c r="T13125" s="2" t="s">
        <v>1502</v>
      </c>
      <c r="U13125" s="2" t="s">
        <v>2005</v>
      </c>
      <c r="V13125" s="2" t="s">
        <v>2006</v>
      </c>
    </row>
    <row r="13126" spans="1:22" x14ac:dyDescent="0.2">
      <c r="A13126" t="s">
        <v>335</v>
      </c>
      <c r="B13126">
        <v>3.8502999999999998</v>
      </c>
      <c r="D13126" t="s">
        <v>30</v>
      </c>
      <c r="E13126" t="s">
        <v>336</v>
      </c>
      <c r="F13126" t="s">
        <v>27</v>
      </c>
      <c r="G13126">
        <v>2</v>
      </c>
      <c r="H13126">
        <v>1.348151067341848</v>
      </c>
      <c r="I13126">
        <v>4.3409845976280087E-2</v>
      </c>
      <c r="J13126" t="s">
        <v>337</v>
      </c>
    </row>
    <row r="13127" spans="1:22" x14ac:dyDescent="0.2">
      <c r="A13127" t="s">
        <v>29</v>
      </c>
      <c r="B13127">
        <v>0.25026999999999999</v>
      </c>
      <c r="D13127" t="s">
        <v>30</v>
      </c>
      <c r="E13127" t="s">
        <v>31</v>
      </c>
      <c r="F13127" t="s">
        <v>27</v>
      </c>
      <c r="G13127">
        <v>2</v>
      </c>
      <c r="H13127">
        <v>-1.385214943900327</v>
      </c>
      <c r="I13127">
        <v>2.439508208471609E-2</v>
      </c>
      <c r="J13127" t="s">
        <v>358</v>
      </c>
    </row>
    <row r="13128" spans="1:22" x14ac:dyDescent="0.2">
      <c r="A13128" t="s">
        <v>332</v>
      </c>
      <c r="B13128">
        <v>1</v>
      </c>
      <c r="C13128" t="str">
        <f>B13118</f>
        <v>FK</v>
      </c>
      <c r="D13128" t="s">
        <v>53</v>
      </c>
      <c r="E13128" t="s">
        <v>339</v>
      </c>
      <c r="F13128" t="s">
        <v>33</v>
      </c>
      <c r="G13128">
        <v>0</v>
      </c>
      <c r="H13128">
        <v>1</v>
      </c>
      <c r="L13128" t="s">
        <v>73</v>
      </c>
      <c r="M13128">
        <f>VLOOKUP(C13128,'extension - production vol'!$B$6:$D$235,3,0)</f>
        <v>0.123</v>
      </c>
    </row>
    <row r="13129" spans="1:22" x14ac:dyDescent="0.2">
      <c r="A13129" t="s">
        <v>1434</v>
      </c>
      <c r="B13129">
        <v>9.5377999999999999E-9</v>
      </c>
      <c r="C13129" t="s">
        <v>49</v>
      </c>
      <c r="D13129" t="s">
        <v>15</v>
      </c>
      <c r="F13129" t="s">
        <v>36</v>
      </c>
      <c r="G13129">
        <v>2</v>
      </c>
      <c r="H13129">
        <v>-18.46800298604678</v>
      </c>
      <c r="I13129">
        <v>9.798894162072011E-2</v>
      </c>
      <c r="J13129" t="s">
        <v>340</v>
      </c>
      <c r="L13129" t="s">
        <v>1434</v>
      </c>
    </row>
    <row r="13130" spans="1:22" x14ac:dyDescent="0.2">
      <c r="A13130" t="s">
        <v>1435</v>
      </c>
      <c r="B13130">
        <v>5.0512999999999997E-9</v>
      </c>
      <c r="C13130" t="s">
        <v>49</v>
      </c>
      <c r="D13130" t="s">
        <v>15</v>
      </c>
      <c r="F13130" t="s">
        <v>36</v>
      </c>
      <c r="G13130">
        <v>2</v>
      </c>
      <c r="H13130">
        <v>-19.10362020104489</v>
      </c>
      <c r="I13130">
        <v>9.798894162072011E-2</v>
      </c>
      <c r="J13130" t="s">
        <v>340</v>
      </c>
      <c r="L13130" t="s">
        <v>1435</v>
      </c>
    </row>
    <row r="13131" spans="1:22" x14ac:dyDescent="0.2">
      <c r="A13131" t="s">
        <v>1439</v>
      </c>
      <c r="B13131">
        <v>2.7893999999999999E-9</v>
      </c>
      <c r="C13131" t="s">
        <v>49</v>
      </c>
      <c r="D13131" t="s">
        <v>15</v>
      </c>
      <c r="F13131" t="s">
        <v>36</v>
      </c>
      <c r="G13131">
        <v>2</v>
      </c>
      <c r="H13131">
        <v>-19.697439318003951</v>
      </c>
      <c r="I13131">
        <v>9.798894162072011E-2</v>
      </c>
      <c r="J13131" t="s">
        <v>340</v>
      </c>
      <c r="L13131" t="s">
        <v>1439</v>
      </c>
    </row>
    <row r="13132" spans="1:22" x14ac:dyDescent="0.2">
      <c r="A13132" t="s">
        <v>1440</v>
      </c>
      <c r="B13132">
        <v>5.6277000000000002E-8</v>
      </c>
      <c r="C13132" t="s">
        <v>49</v>
      </c>
      <c r="D13132" t="s">
        <v>15</v>
      </c>
      <c r="F13132" t="s">
        <v>36</v>
      </c>
      <c r="G13132">
        <v>2</v>
      </c>
      <c r="H13132">
        <v>-16.692979911025031</v>
      </c>
      <c r="I13132">
        <v>9.798894162072011E-2</v>
      </c>
      <c r="J13132" t="s">
        <v>340</v>
      </c>
      <c r="L13132" t="s">
        <v>1440</v>
      </c>
    </row>
    <row r="13133" spans="1:22" x14ac:dyDescent="0.2">
      <c r="A13133" t="s">
        <v>1441</v>
      </c>
      <c r="B13133">
        <v>4.4043E-10</v>
      </c>
      <c r="C13133" t="s">
        <v>35</v>
      </c>
      <c r="D13133" t="s">
        <v>15</v>
      </c>
      <c r="F13133" t="s">
        <v>36</v>
      </c>
      <c r="G13133">
        <v>2</v>
      </c>
      <c r="H13133">
        <v>-21.54326959350907</v>
      </c>
      <c r="I13133">
        <v>9.798894162072011E-2</v>
      </c>
      <c r="J13133" t="s">
        <v>340</v>
      </c>
      <c r="L13133" t="s">
        <v>1441</v>
      </c>
    </row>
    <row r="13134" spans="1:22" x14ac:dyDescent="0.2">
      <c r="A13134" t="s">
        <v>1442</v>
      </c>
      <c r="B13134">
        <v>7.3404E-9</v>
      </c>
      <c r="C13134" t="s">
        <v>35</v>
      </c>
      <c r="D13134" t="s">
        <v>15</v>
      </c>
      <c r="F13134" t="s">
        <v>36</v>
      </c>
      <c r="G13134">
        <v>2</v>
      </c>
      <c r="H13134">
        <v>-18.729872499892029</v>
      </c>
      <c r="I13134">
        <v>9.798894162072011E-2</v>
      </c>
      <c r="J13134" t="s">
        <v>340</v>
      </c>
      <c r="L13134" t="s">
        <v>1442</v>
      </c>
    </row>
    <row r="13135" spans="1:22" x14ac:dyDescent="0.2">
      <c r="A13135" t="s">
        <v>1452</v>
      </c>
      <c r="B13135">
        <v>3.8934000000000002E-10</v>
      </c>
      <c r="C13135" t="s">
        <v>35</v>
      </c>
      <c r="D13135" t="s">
        <v>15</v>
      </c>
      <c r="F13135" t="s">
        <v>36</v>
      </c>
      <c r="G13135">
        <v>2</v>
      </c>
      <c r="H13135">
        <v>-21.666568118067421</v>
      </c>
      <c r="I13135">
        <v>9.798894162072011E-2</v>
      </c>
      <c r="J13135" t="s">
        <v>340</v>
      </c>
      <c r="L13135" t="s">
        <v>1452</v>
      </c>
    </row>
    <row r="13136" spans="1:22" x14ac:dyDescent="0.2">
      <c r="A13136" t="s">
        <v>1453</v>
      </c>
      <c r="B13136">
        <v>4.7130000000000002E-10</v>
      </c>
      <c r="C13136" t="s">
        <v>35</v>
      </c>
      <c r="D13136" t="s">
        <v>15</v>
      </c>
      <c r="F13136" t="s">
        <v>36</v>
      </c>
      <c r="G13136">
        <v>2</v>
      </c>
      <c r="H13136">
        <v>-21.47552628199886</v>
      </c>
      <c r="I13136">
        <v>9.798894162072011E-2</v>
      </c>
      <c r="J13136" t="s">
        <v>340</v>
      </c>
      <c r="L13136" t="s">
        <v>1453</v>
      </c>
    </row>
    <row r="13137" spans="1:12" x14ac:dyDescent="0.2">
      <c r="A13137" t="s">
        <v>1454</v>
      </c>
      <c r="B13137">
        <v>6.1474000000000004E-11</v>
      </c>
      <c r="C13137" t="s">
        <v>35</v>
      </c>
      <c r="D13137" t="s">
        <v>15</v>
      </c>
      <c r="F13137" t="s">
        <v>36</v>
      </c>
      <c r="G13137">
        <v>2</v>
      </c>
      <c r="H13137">
        <v>-23.51240679473371</v>
      </c>
      <c r="I13137">
        <v>9.798894162072011E-2</v>
      </c>
      <c r="J13137" t="s">
        <v>340</v>
      </c>
      <c r="L13137" t="s">
        <v>1454</v>
      </c>
    </row>
    <row r="13138" spans="1:12" x14ac:dyDescent="0.2">
      <c r="A13138" t="s">
        <v>1455</v>
      </c>
      <c r="B13138">
        <v>1.2458999999999999E-8</v>
      </c>
      <c r="C13138" t="s">
        <v>35</v>
      </c>
      <c r="D13138" t="s">
        <v>15</v>
      </c>
      <c r="F13138" t="s">
        <v>36</v>
      </c>
      <c r="G13138">
        <v>2</v>
      </c>
      <c r="H13138">
        <v>-18.20082258362968</v>
      </c>
      <c r="I13138">
        <v>9.798894162072011E-2</v>
      </c>
      <c r="J13138" t="s">
        <v>340</v>
      </c>
      <c r="L13138" t="s">
        <v>1455</v>
      </c>
    </row>
    <row r="13139" spans="1:12" x14ac:dyDescent="0.2">
      <c r="A13139" t="s">
        <v>1456</v>
      </c>
      <c r="B13139">
        <v>6.5981999999999998E-9</v>
      </c>
      <c r="C13139" t="s">
        <v>35</v>
      </c>
      <c r="D13139" t="s">
        <v>15</v>
      </c>
      <c r="F13139" t="s">
        <v>36</v>
      </c>
      <c r="G13139">
        <v>2</v>
      </c>
      <c r="H13139">
        <v>-18.836468952383601</v>
      </c>
      <c r="I13139">
        <v>9.798894162072011E-2</v>
      </c>
      <c r="J13139" t="s">
        <v>340</v>
      </c>
      <c r="L13139" t="s">
        <v>1456</v>
      </c>
    </row>
    <row r="13140" spans="1:12" x14ac:dyDescent="0.2">
      <c r="A13140" t="s">
        <v>1461</v>
      </c>
      <c r="B13140">
        <v>1.0666E-9</v>
      </c>
      <c r="C13140" t="s">
        <v>49</v>
      </c>
      <c r="D13140" t="s">
        <v>15</v>
      </c>
      <c r="F13140" t="s">
        <v>36</v>
      </c>
      <c r="G13140">
        <v>2</v>
      </c>
      <c r="H13140">
        <v>-20.658789817762049</v>
      </c>
      <c r="I13140">
        <v>9.798894162072011E-2</v>
      </c>
      <c r="J13140" t="s">
        <v>340</v>
      </c>
      <c r="L13140" t="s">
        <v>1461</v>
      </c>
    </row>
    <row r="13141" spans="1:12" x14ac:dyDescent="0.2">
      <c r="A13141" t="s">
        <v>1457</v>
      </c>
      <c r="B13141">
        <v>1.7777000000000001E-8</v>
      </c>
      <c r="C13141" t="s">
        <v>49</v>
      </c>
      <c r="D13141" t="s">
        <v>15</v>
      </c>
      <c r="F13141" t="s">
        <v>36</v>
      </c>
      <c r="G13141">
        <v>2</v>
      </c>
      <c r="H13141">
        <v>-17.845360350005858</v>
      </c>
      <c r="I13141">
        <v>9.798894162072011E-2</v>
      </c>
      <c r="J13141" t="s">
        <v>340</v>
      </c>
      <c r="L13141" t="s">
        <v>1457</v>
      </c>
    </row>
    <row r="13142" spans="1:12" x14ac:dyDescent="0.2">
      <c r="A13142" t="s">
        <v>1462</v>
      </c>
      <c r="B13142">
        <v>5.6487000000000004E-10</v>
      </c>
      <c r="C13142" t="s">
        <v>49</v>
      </c>
      <c r="D13142" t="s">
        <v>15</v>
      </c>
      <c r="F13142" t="s">
        <v>36</v>
      </c>
      <c r="G13142">
        <v>2</v>
      </c>
      <c r="H13142">
        <v>-21.294425499752101</v>
      </c>
      <c r="I13142">
        <v>9.798894162072011E-2</v>
      </c>
      <c r="J13142" t="s">
        <v>340</v>
      </c>
      <c r="L13142" t="s">
        <v>1462</v>
      </c>
    </row>
    <row r="13143" spans="1:12" x14ac:dyDescent="0.2">
      <c r="A13143" t="s">
        <v>1458</v>
      </c>
      <c r="B13143">
        <v>9.4146000000000001E-9</v>
      </c>
      <c r="C13143" t="s">
        <v>49</v>
      </c>
      <c r="D13143" t="s">
        <v>15</v>
      </c>
      <c r="F13143" t="s">
        <v>36</v>
      </c>
      <c r="G13143">
        <v>2</v>
      </c>
      <c r="H13143">
        <v>-18.48100416113547</v>
      </c>
      <c r="I13143">
        <v>9.798894162072011E-2</v>
      </c>
      <c r="J13143" t="s">
        <v>340</v>
      </c>
      <c r="L13143" t="s">
        <v>1458</v>
      </c>
    </row>
    <row r="13144" spans="1:12" x14ac:dyDescent="0.2">
      <c r="A13144" t="s">
        <v>341</v>
      </c>
      <c r="B13144">
        <v>2.3616999999999999E-8</v>
      </c>
      <c r="C13144" t="s">
        <v>359</v>
      </c>
      <c r="D13144" t="s">
        <v>15</v>
      </c>
      <c r="F13144" t="s">
        <v>36</v>
      </c>
      <c r="G13144">
        <v>2</v>
      </c>
      <c r="H13144">
        <v>-17.561299045251399</v>
      </c>
      <c r="I13144">
        <v>9.798894162072011E-2</v>
      </c>
      <c r="J13144" t="s">
        <v>340</v>
      </c>
      <c r="L13144" t="s">
        <v>341</v>
      </c>
    </row>
    <row r="13145" spans="1:12" x14ac:dyDescent="0.2">
      <c r="A13145" t="s">
        <v>342</v>
      </c>
      <c r="B13145">
        <v>2.3616999999999999E-8</v>
      </c>
      <c r="C13145" t="s">
        <v>359</v>
      </c>
      <c r="D13145" t="s">
        <v>15</v>
      </c>
      <c r="F13145" t="s">
        <v>36</v>
      </c>
      <c r="G13145">
        <v>2</v>
      </c>
      <c r="H13145">
        <v>-17.561299045251399</v>
      </c>
      <c r="I13145">
        <v>9.798894162072011E-2</v>
      </c>
      <c r="J13145" t="s">
        <v>340</v>
      </c>
      <c r="L13145" t="s">
        <v>342</v>
      </c>
    </row>
    <row r="13146" spans="1:12" x14ac:dyDescent="0.2">
      <c r="A13146" t="s">
        <v>343</v>
      </c>
      <c r="B13146">
        <v>1.2508E-8</v>
      </c>
      <c r="C13146" t="s">
        <v>359</v>
      </c>
      <c r="D13146" t="s">
        <v>15</v>
      </c>
      <c r="F13146" t="s">
        <v>36</v>
      </c>
      <c r="G13146">
        <v>2</v>
      </c>
      <c r="H13146">
        <v>-18.196897397350821</v>
      </c>
      <c r="I13146">
        <v>9.798894162072011E-2</v>
      </c>
      <c r="J13146" t="s">
        <v>340</v>
      </c>
      <c r="L13146" t="s">
        <v>343</v>
      </c>
    </row>
    <row r="13147" spans="1:12" x14ac:dyDescent="0.2">
      <c r="A13147" t="s">
        <v>344</v>
      </c>
      <c r="B13147">
        <v>1.2508E-8</v>
      </c>
      <c r="C13147" t="s">
        <v>359</v>
      </c>
      <c r="D13147" t="s">
        <v>15</v>
      </c>
      <c r="F13147" t="s">
        <v>36</v>
      </c>
      <c r="G13147">
        <v>2</v>
      </c>
      <c r="H13147">
        <v>-18.196897397350821</v>
      </c>
      <c r="I13147">
        <v>9.798894162072011E-2</v>
      </c>
      <c r="J13147" t="s">
        <v>340</v>
      </c>
      <c r="L13147" t="s">
        <v>344</v>
      </c>
    </row>
    <row r="13148" spans="1:12" x14ac:dyDescent="0.2">
      <c r="A13148" t="s">
        <v>345</v>
      </c>
      <c r="B13148">
        <v>2.4797999999999997E-7</v>
      </c>
      <c r="C13148" t="s">
        <v>359</v>
      </c>
      <c r="D13148" t="s">
        <v>15</v>
      </c>
      <c r="F13148" t="s">
        <v>36</v>
      </c>
      <c r="G13148">
        <v>2</v>
      </c>
      <c r="H13148">
        <v>-15.20991773919472</v>
      </c>
      <c r="I13148">
        <v>9.798894162072011E-2</v>
      </c>
      <c r="J13148" t="s">
        <v>340</v>
      </c>
      <c r="L13148" t="s">
        <v>345</v>
      </c>
    </row>
    <row r="13149" spans="1:12" x14ac:dyDescent="0.2">
      <c r="A13149" t="s">
        <v>346</v>
      </c>
      <c r="B13149">
        <v>1.3133E-7</v>
      </c>
      <c r="C13149" t="s">
        <v>359</v>
      </c>
      <c r="D13149" t="s">
        <v>15</v>
      </c>
      <c r="F13149" t="s">
        <v>36</v>
      </c>
      <c r="G13149">
        <v>2</v>
      </c>
      <c r="H13149">
        <v>-15.845552597349339</v>
      </c>
      <c r="I13149">
        <v>9.798894162072011E-2</v>
      </c>
      <c r="J13149" t="s">
        <v>340</v>
      </c>
      <c r="L13149" t="s">
        <v>346</v>
      </c>
    </row>
    <row r="13150" spans="1:12" x14ac:dyDescent="0.2">
      <c r="A13150" t="s">
        <v>347</v>
      </c>
      <c r="B13150">
        <v>4.6489E-8</v>
      </c>
      <c r="C13150" t="s">
        <v>49</v>
      </c>
      <c r="D13150" t="s">
        <v>15</v>
      </c>
      <c r="F13150" t="s">
        <v>36</v>
      </c>
      <c r="G13150">
        <v>2</v>
      </c>
      <c r="H13150">
        <v>-16.884050111477411</v>
      </c>
      <c r="I13150">
        <v>9.798894162072011E-2</v>
      </c>
      <c r="J13150" t="s">
        <v>340</v>
      </c>
      <c r="L13150" t="s">
        <v>347</v>
      </c>
    </row>
    <row r="13151" spans="1:12" x14ac:dyDescent="0.2">
      <c r="A13151" t="s">
        <v>348</v>
      </c>
      <c r="B13151">
        <v>3.3766000000000001E-9</v>
      </c>
      <c r="C13151" t="s">
        <v>49</v>
      </c>
      <c r="D13151" t="s">
        <v>15</v>
      </c>
      <c r="F13151" t="s">
        <v>36</v>
      </c>
      <c r="G13151">
        <v>2</v>
      </c>
      <c r="H13151">
        <v>-19.506396550885459</v>
      </c>
      <c r="I13151">
        <v>9.798894162072011E-2</v>
      </c>
      <c r="J13151" t="s">
        <v>340</v>
      </c>
      <c r="L13151" t="s">
        <v>348</v>
      </c>
    </row>
    <row r="13152" spans="1:12" x14ac:dyDescent="0.2">
      <c r="A13152" t="s">
        <v>349</v>
      </c>
      <c r="B13152">
        <v>1.2213E-8</v>
      </c>
      <c r="C13152" t="s">
        <v>359</v>
      </c>
      <c r="D13152" t="s">
        <v>15</v>
      </c>
      <c r="F13152" t="s">
        <v>36</v>
      </c>
      <c r="G13152">
        <v>2</v>
      </c>
      <c r="H13152">
        <v>-18.220764878757461</v>
      </c>
      <c r="I13152">
        <v>9.798894162072011E-2</v>
      </c>
      <c r="J13152" t="s">
        <v>340</v>
      </c>
      <c r="L13152" t="s">
        <v>349</v>
      </c>
    </row>
    <row r="13153" spans="1:19" x14ac:dyDescent="0.2">
      <c r="A13153" t="s">
        <v>350</v>
      </c>
      <c r="B13153">
        <v>2.0354999999999999E-7</v>
      </c>
      <c r="C13153" t="s">
        <v>359</v>
      </c>
      <c r="D13153" t="s">
        <v>15</v>
      </c>
      <c r="F13153" t="s">
        <v>36</v>
      </c>
      <c r="G13153">
        <v>2</v>
      </c>
      <c r="H13153">
        <v>-15.40735416199742</v>
      </c>
      <c r="I13153">
        <v>9.798894162072011E-2</v>
      </c>
      <c r="J13153" t="s">
        <v>340</v>
      </c>
      <c r="L13153" t="s">
        <v>350</v>
      </c>
    </row>
    <row r="13154" spans="1:19" x14ac:dyDescent="0.2">
      <c r="A13154" t="s">
        <v>351</v>
      </c>
      <c r="B13154">
        <v>6.4681999999999996E-9</v>
      </c>
      <c r="C13154" t="s">
        <v>359</v>
      </c>
      <c r="D13154" t="s">
        <v>15</v>
      </c>
      <c r="F13154" t="s">
        <v>36</v>
      </c>
      <c r="G13154">
        <v>2</v>
      </c>
      <c r="H13154">
        <v>-18.856367974250119</v>
      </c>
      <c r="I13154">
        <v>9.798894162072011E-2</v>
      </c>
      <c r="J13154" t="s">
        <v>340</v>
      </c>
      <c r="L13154" t="s">
        <v>351</v>
      </c>
    </row>
    <row r="13155" spans="1:19" x14ac:dyDescent="0.2">
      <c r="A13155" t="s">
        <v>352</v>
      </c>
      <c r="B13155">
        <v>1.078E-7</v>
      </c>
      <c r="C13155" t="s">
        <v>359</v>
      </c>
      <c r="D13155" t="s">
        <v>15</v>
      </c>
      <c r="F13155" t="s">
        <v>36</v>
      </c>
      <c r="G13155">
        <v>2</v>
      </c>
      <c r="H13155">
        <v>-16.042988178471511</v>
      </c>
      <c r="I13155">
        <v>9.798894162072011E-2</v>
      </c>
      <c r="J13155" t="s">
        <v>340</v>
      </c>
      <c r="L13155" t="s">
        <v>352</v>
      </c>
    </row>
    <row r="13156" spans="1:19" x14ac:dyDescent="0.2">
      <c r="A13156" t="s">
        <v>442</v>
      </c>
      <c r="B13156">
        <v>2.0720999999999999E-3</v>
      </c>
      <c r="C13156" t="s">
        <v>42</v>
      </c>
      <c r="D13156" t="s">
        <v>16</v>
      </c>
      <c r="F13156" t="s">
        <v>36</v>
      </c>
      <c r="G13156">
        <v>2</v>
      </c>
      <c r="H13156">
        <v>-6.1791926932012373</v>
      </c>
      <c r="I13156">
        <v>4.3409845976280087E-2</v>
      </c>
      <c r="J13156" t="s">
        <v>353</v>
      </c>
      <c r="L13156" t="s">
        <v>443</v>
      </c>
    </row>
    <row r="13157" spans="1:19" x14ac:dyDescent="0.2">
      <c r="A13157" t="s">
        <v>354</v>
      </c>
      <c r="B13157">
        <v>-1.8648999999999999E-6</v>
      </c>
      <c r="C13157" t="s">
        <v>49</v>
      </c>
      <c r="D13157" t="s">
        <v>250</v>
      </c>
      <c r="F13157" t="s">
        <v>36</v>
      </c>
      <c r="G13157">
        <v>2</v>
      </c>
      <c r="H13157">
        <v>-13.19230312560901</v>
      </c>
      <c r="I13157">
        <v>4.3409845976280087E-2</v>
      </c>
      <c r="J13157" t="s">
        <v>353</v>
      </c>
      <c r="K13157" t="b">
        <v>1</v>
      </c>
      <c r="L13157" t="s">
        <v>355</v>
      </c>
    </row>
    <row r="13159" spans="1:19" s="2" customFormat="1" x14ac:dyDescent="0.2">
      <c r="A13159" s="2" t="s">
        <v>2</v>
      </c>
      <c r="B13159" s="2" t="s">
        <v>1459</v>
      </c>
    </row>
    <row r="13160" spans="1:19" x14ac:dyDescent="0.2">
      <c r="A13160" t="s">
        <v>4</v>
      </c>
      <c r="B13160" t="s">
        <v>404</v>
      </c>
    </row>
    <row r="13161" spans="1:19" x14ac:dyDescent="0.2">
      <c r="A13161" t="s">
        <v>6</v>
      </c>
      <c r="B13161" t="s">
        <v>1674</v>
      </c>
    </row>
    <row r="13162" spans="1:19" x14ac:dyDescent="0.2">
      <c r="A13162" t="s">
        <v>8</v>
      </c>
      <c r="B13162">
        <v>1</v>
      </c>
    </row>
    <row r="13163" spans="1:19" x14ac:dyDescent="0.2">
      <c r="A13163" t="s">
        <v>9</v>
      </c>
      <c r="B13163" t="s">
        <v>73</v>
      </c>
    </row>
    <row r="13164" spans="1:19" x14ac:dyDescent="0.2">
      <c r="A13164" t="s">
        <v>11</v>
      </c>
      <c r="B13164" t="s">
        <v>12</v>
      </c>
    </row>
    <row r="13165" spans="1:19" x14ac:dyDescent="0.2">
      <c r="A13165" t="s">
        <v>13</v>
      </c>
      <c r="B13165" t="s">
        <v>14</v>
      </c>
    </row>
    <row r="13166" spans="1:19" x14ac:dyDescent="0.2">
      <c r="A13166" t="s">
        <v>15</v>
      </c>
      <c r="B13166" t="s">
        <v>53</v>
      </c>
    </row>
    <row r="13167" spans="1:19" x14ac:dyDescent="0.2">
      <c r="A13167" t="s">
        <v>17</v>
      </c>
    </row>
    <row r="13168" spans="1:19" s="2" customFormat="1" x14ac:dyDescent="0.2">
      <c r="A13168" s="2" t="s">
        <v>18</v>
      </c>
      <c r="B13168" s="2" t="s">
        <v>19</v>
      </c>
      <c r="C13168" s="2" t="s">
        <v>6</v>
      </c>
      <c r="D13168" s="2" t="s">
        <v>15</v>
      </c>
      <c r="E13168" s="2" t="s">
        <v>20</v>
      </c>
      <c r="F13168" s="2" t="s">
        <v>13</v>
      </c>
      <c r="G13168" s="2" t="s">
        <v>21</v>
      </c>
      <c r="H13168" s="2" t="s">
        <v>9</v>
      </c>
      <c r="I13168" s="2" t="s">
        <v>4</v>
      </c>
      <c r="J13168" s="2" t="s">
        <v>1925</v>
      </c>
      <c r="K13168" s="2" t="s">
        <v>1998</v>
      </c>
      <c r="L13168" s="2" t="s">
        <v>2002</v>
      </c>
      <c r="M13168" s="2" t="s">
        <v>2001</v>
      </c>
      <c r="O13168" s="2" t="s">
        <v>2000</v>
      </c>
      <c r="P13168" s="2" t="s">
        <v>2004</v>
      </c>
      <c r="Q13168" s="2" t="s">
        <v>1502</v>
      </c>
      <c r="R13168" s="2" t="s">
        <v>2005</v>
      </c>
      <c r="S13168" s="2" t="s">
        <v>2006</v>
      </c>
    </row>
    <row r="13169" spans="1:10" x14ac:dyDescent="0.2">
      <c r="A13169" t="s">
        <v>335</v>
      </c>
      <c r="B13169">
        <v>3.8502999999999998</v>
      </c>
      <c r="D13169" t="s">
        <v>30</v>
      </c>
      <c r="E13169" t="s">
        <v>336</v>
      </c>
      <c r="F13169" t="s">
        <v>27</v>
      </c>
      <c r="G13169">
        <v>0</v>
      </c>
      <c r="I13169" t="s">
        <v>337</v>
      </c>
    </row>
    <row r="13170" spans="1:10" x14ac:dyDescent="0.2">
      <c r="A13170" t="s">
        <v>29</v>
      </c>
      <c r="B13170">
        <v>0.25026999999999999</v>
      </c>
      <c r="D13170" t="s">
        <v>30</v>
      </c>
      <c r="E13170" t="s">
        <v>31</v>
      </c>
      <c r="F13170" t="s">
        <v>27</v>
      </c>
      <c r="G13170">
        <v>0</v>
      </c>
      <c r="I13170" t="s">
        <v>338</v>
      </c>
    </row>
    <row r="13171" spans="1:10" x14ac:dyDescent="0.2">
      <c r="A13171" t="s">
        <v>1459</v>
      </c>
      <c r="B13171">
        <v>1</v>
      </c>
      <c r="C13171" t="str">
        <f>B13161</f>
        <v>FK</v>
      </c>
      <c r="D13171" t="s">
        <v>53</v>
      </c>
      <c r="E13171" t="s">
        <v>339</v>
      </c>
      <c r="F13171" t="s">
        <v>33</v>
      </c>
      <c r="G13171">
        <v>0</v>
      </c>
      <c r="H13171" t="s">
        <v>73</v>
      </c>
      <c r="J13171">
        <f>VLOOKUP(C13171,'extension - production vol'!$B$6:$D$235,3,0)</f>
        <v>0.123</v>
      </c>
    </row>
    <row r="13172" spans="1:10" x14ac:dyDescent="0.2">
      <c r="A13172" t="s">
        <v>1439</v>
      </c>
      <c r="B13172">
        <v>6.4265290829504533E-9</v>
      </c>
      <c r="C13172" t="s">
        <v>49</v>
      </c>
      <c r="D13172" t="s">
        <v>15</v>
      </c>
      <c r="F13172" t="s">
        <v>36</v>
      </c>
      <c r="G13172">
        <v>0</v>
      </c>
      <c r="H13172" t="s">
        <v>1439</v>
      </c>
      <c r="I13172" t="s">
        <v>340</v>
      </c>
    </row>
    <row r="13173" spans="1:10" x14ac:dyDescent="0.2">
      <c r="A13173" t="s">
        <v>1440</v>
      </c>
      <c r="B13173">
        <v>7.9051994914169298E-8</v>
      </c>
      <c r="C13173" t="s">
        <v>49</v>
      </c>
      <c r="D13173" t="s">
        <v>15</v>
      </c>
      <c r="F13173" t="s">
        <v>36</v>
      </c>
      <c r="G13173">
        <v>0</v>
      </c>
      <c r="H13173" t="s">
        <v>1440</v>
      </c>
      <c r="I13173" t="s">
        <v>340</v>
      </c>
    </row>
    <row r="13174" spans="1:10" x14ac:dyDescent="0.2">
      <c r="A13174" t="s">
        <v>1441</v>
      </c>
      <c r="B13174">
        <v>4.3905136743696912E-9</v>
      </c>
      <c r="C13174" t="s">
        <v>35</v>
      </c>
      <c r="D13174" t="s">
        <v>15</v>
      </c>
      <c r="F13174" t="s">
        <v>36</v>
      </c>
      <c r="G13174">
        <v>0</v>
      </c>
      <c r="H13174" t="s">
        <v>1441</v>
      </c>
      <c r="I13174" t="s">
        <v>340</v>
      </c>
    </row>
    <row r="13175" spans="1:10" x14ac:dyDescent="0.2">
      <c r="A13175" t="s">
        <v>1442</v>
      </c>
      <c r="B13175">
        <v>1.0521308675626849E-7</v>
      </c>
      <c r="C13175" t="s">
        <v>35</v>
      </c>
      <c r="D13175" t="s">
        <v>15</v>
      </c>
      <c r="F13175" t="s">
        <v>36</v>
      </c>
      <c r="G13175">
        <v>0</v>
      </c>
      <c r="H13175" t="s">
        <v>1442</v>
      </c>
      <c r="I13175" t="s">
        <v>340</v>
      </c>
    </row>
    <row r="13176" spans="1:10" x14ac:dyDescent="0.2">
      <c r="A13176" t="s">
        <v>341</v>
      </c>
      <c r="B13176">
        <v>2.1036182300075951E-7</v>
      </c>
      <c r="C13176" t="s">
        <v>35</v>
      </c>
      <c r="D13176" t="s">
        <v>15</v>
      </c>
      <c r="F13176" t="s">
        <v>36</v>
      </c>
      <c r="G13176">
        <v>0</v>
      </c>
      <c r="H13176" t="s">
        <v>341</v>
      </c>
      <c r="I13176" t="s">
        <v>340</v>
      </c>
    </row>
    <row r="13177" spans="1:10" x14ac:dyDescent="0.2">
      <c r="A13177" t="s">
        <v>342</v>
      </c>
      <c r="B13177">
        <v>2.1036182300075951E-7</v>
      </c>
      <c r="C13177" t="s">
        <v>35</v>
      </c>
      <c r="D13177" t="s">
        <v>15</v>
      </c>
      <c r="F13177" t="s">
        <v>36</v>
      </c>
      <c r="G13177">
        <v>0</v>
      </c>
      <c r="H13177" t="s">
        <v>342</v>
      </c>
      <c r="I13177" t="s">
        <v>340</v>
      </c>
    </row>
    <row r="13178" spans="1:10" x14ac:dyDescent="0.2">
      <c r="A13178" t="s">
        <v>343</v>
      </c>
      <c r="B13178">
        <v>1.161457169463653E-7</v>
      </c>
      <c r="C13178" t="s">
        <v>35</v>
      </c>
      <c r="D13178" t="s">
        <v>15</v>
      </c>
      <c r="F13178" t="s">
        <v>36</v>
      </c>
      <c r="G13178">
        <v>0</v>
      </c>
      <c r="H13178" t="s">
        <v>343</v>
      </c>
      <c r="I13178" t="s">
        <v>340</v>
      </c>
    </row>
    <row r="13179" spans="1:10" x14ac:dyDescent="0.2">
      <c r="A13179" t="s">
        <v>344</v>
      </c>
      <c r="B13179">
        <v>1.161457169463653E-7</v>
      </c>
      <c r="C13179" t="s">
        <v>35</v>
      </c>
      <c r="D13179" t="s">
        <v>15</v>
      </c>
      <c r="F13179" t="s">
        <v>36</v>
      </c>
      <c r="G13179">
        <v>0</v>
      </c>
      <c r="H13179" t="s">
        <v>344</v>
      </c>
      <c r="I13179" t="s">
        <v>340</v>
      </c>
    </row>
    <row r="13180" spans="1:10" x14ac:dyDescent="0.2">
      <c r="A13180" t="s">
        <v>345</v>
      </c>
      <c r="B13180">
        <v>2.1895696433061281E-6</v>
      </c>
      <c r="C13180" t="s">
        <v>35</v>
      </c>
      <c r="D13180" t="s">
        <v>15</v>
      </c>
      <c r="F13180" t="s">
        <v>36</v>
      </c>
      <c r="G13180">
        <v>0</v>
      </c>
      <c r="H13180" t="s">
        <v>345</v>
      </c>
      <c r="I13180" t="s">
        <v>340</v>
      </c>
    </row>
    <row r="13181" spans="1:10" x14ac:dyDescent="0.2">
      <c r="A13181" t="s">
        <v>346</v>
      </c>
      <c r="B13181">
        <v>1.2113722961667671E-6</v>
      </c>
      <c r="C13181" t="s">
        <v>35</v>
      </c>
      <c r="D13181" t="s">
        <v>15</v>
      </c>
      <c r="F13181" t="s">
        <v>36</v>
      </c>
      <c r="G13181">
        <v>0</v>
      </c>
      <c r="H13181" t="s">
        <v>346</v>
      </c>
      <c r="I13181" t="s">
        <v>340</v>
      </c>
    </row>
    <row r="13182" spans="1:10" x14ac:dyDescent="0.2">
      <c r="A13182" t="s">
        <v>347</v>
      </c>
      <c r="B13182">
        <v>1.5412295411323661E-7</v>
      </c>
      <c r="C13182" t="s">
        <v>49</v>
      </c>
      <c r="D13182" t="s">
        <v>15</v>
      </c>
      <c r="F13182" t="s">
        <v>36</v>
      </c>
      <c r="G13182">
        <v>0</v>
      </c>
      <c r="H13182" t="s">
        <v>347</v>
      </c>
      <c r="I13182" t="s">
        <v>340</v>
      </c>
    </row>
    <row r="13183" spans="1:10" x14ac:dyDescent="0.2">
      <c r="A13183" t="s">
        <v>348</v>
      </c>
      <c r="B13183">
        <v>3.281510868019834E-9</v>
      </c>
      <c r="C13183" t="s">
        <v>49</v>
      </c>
      <c r="D13183" t="s">
        <v>15</v>
      </c>
      <c r="F13183" t="s">
        <v>36</v>
      </c>
      <c r="G13183">
        <v>0</v>
      </c>
      <c r="H13183" t="s">
        <v>348</v>
      </c>
      <c r="I13183" t="s">
        <v>340</v>
      </c>
    </row>
    <row r="13184" spans="1:10" x14ac:dyDescent="0.2">
      <c r="A13184" t="s">
        <v>349</v>
      </c>
      <c r="B13184">
        <v>9.554485716244923E-8</v>
      </c>
      <c r="C13184" t="s">
        <v>35</v>
      </c>
      <c r="D13184" t="s">
        <v>15</v>
      </c>
      <c r="F13184" t="s">
        <v>36</v>
      </c>
      <c r="G13184">
        <v>0</v>
      </c>
      <c r="H13184" t="s">
        <v>349</v>
      </c>
      <c r="I13184" t="s">
        <v>340</v>
      </c>
    </row>
    <row r="13185" spans="1:19" x14ac:dyDescent="0.2">
      <c r="A13185" t="s">
        <v>350</v>
      </c>
      <c r="B13185">
        <v>2.2976263270017552E-6</v>
      </c>
      <c r="C13185" t="s">
        <v>35</v>
      </c>
      <c r="D13185" t="s">
        <v>15</v>
      </c>
      <c r="F13185" t="s">
        <v>36</v>
      </c>
      <c r="G13185">
        <v>0</v>
      </c>
      <c r="H13185" t="s">
        <v>350</v>
      </c>
      <c r="I13185" t="s">
        <v>340</v>
      </c>
    </row>
    <row r="13186" spans="1:19" x14ac:dyDescent="0.2">
      <c r="A13186" t="s">
        <v>351</v>
      </c>
      <c r="B13186">
        <v>5.3061518888431617E-8</v>
      </c>
      <c r="C13186" t="s">
        <v>35</v>
      </c>
      <c r="D13186" t="s">
        <v>15</v>
      </c>
      <c r="F13186" t="s">
        <v>36</v>
      </c>
      <c r="G13186">
        <v>0</v>
      </c>
      <c r="H13186" t="s">
        <v>351</v>
      </c>
      <c r="I13186" t="s">
        <v>340</v>
      </c>
    </row>
    <row r="13187" spans="1:19" x14ac:dyDescent="0.2">
      <c r="A13187" t="s">
        <v>352</v>
      </c>
      <c r="B13187">
        <v>1.2739314288326559E-6</v>
      </c>
      <c r="C13187" t="s">
        <v>35</v>
      </c>
      <c r="D13187" t="s">
        <v>15</v>
      </c>
      <c r="F13187" t="s">
        <v>36</v>
      </c>
      <c r="G13187">
        <v>0</v>
      </c>
      <c r="H13187" t="s">
        <v>352</v>
      </c>
      <c r="I13187" t="s">
        <v>340</v>
      </c>
    </row>
    <row r="13188" spans="1:19" x14ac:dyDescent="0.2">
      <c r="A13188" t="s">
        <v>442</v>
      </c>
      <c r="B13188">
        <v>3.7025999999999999E-3</v>
      </c>
      <c r="C13188" t="s">
        <v>42</v>
      </c>
      <c r="D13188" t="s">
        <v>16</v>
      </c>
      <c r="F13188" t="s">
        <v>36</v>
      </c>
      <c r="G13188">
        <v>0</v>
      </c>
      <c r="H13188" t="s">
        <v>443</v>
      </c>
      <c r="I13188" t="s">
        <v>353</v>
      </c>
    </row>
    <row r="13189" spans="1:19" x14ac:dyDescent="0.2">
      <c r="A13189" t="s">
        <v>354</v>
      </c>
      <c r="B13189">
        <v>-3.3322999999999998E-6</v>
      </c>
      <c r="C13189" t="s">
        <v>49</v>
      </c>
      <c r="D13189" t="s">
        <v>250</v>
      </c>
      <c r="F13189" t="s">
        <v>36</v>
      </c>
      <c r="G13189">
        <v>0</v>
      </c>
      <c r="H13189" t="s">
        <v>355</v>
      </c>
      <c r="I13189" t="s">
        <v>353</v>
      </c>
    </row>
    <row r="13191" spans="1:19" s="2" customFormat="1" x14ac:dyDescent="0.2">
      <c r="A13191" s="2" t="s">
        <v>2</v>
      </c>
      <c r="B13191" s="2" t="s">
        <v>1460</v>
      </c>
    </row>
    <row r="13192" spans="1:19" x14ac:dyDescent="0.2">
      <c r="A13192" t="s">
        <v>4</v>
      </c>
      <c r="B13192" t="s">
        <v>404</v>
      </c>
    </row>
    <row r="13193" spans="1:19" x14ac:dyDescent="0.2">
      <c r="A13193" t="s">
        <v>6</v>
      </c>
      <c r="B13193" t="s">
        <v>1815</v>
      </c>
    </row>
    <row r="13194" spans="1:19" x14ac:dyDescent="0.2">
      <c r="A13194" t="s">
        <v>8</v>
      </c>
      <c r="B13194">
        <v>1</v>
      </c>
    </row>
    <row r="13195" spans="1:19" x14ac:dyDescent="0.2">
      <c r="A13195" t="s">
        <v>9</v>
      </c>
      <c r="B13195" t="s">
        <v>73</v>
      </c>
    </row>
    <row r="13196" spans="1:19" x14ac:dyDescent="0.2">
      <c r="A13196" t="s">
        <v>11</v>
      </c>
      <c r="B13196" t="s">
        <v>12</v>
      </c>
    </row>
    <row r="13197" spans="1:19" x14ac:dyDescent="0.2">
      <c r="A13197" t="s">
        <v>13</v>
      </c>
      <c r="B13197" t="s">
        <v>14</v>
      </c>
    </row>
    <row r="13198" spans="1:19" x14ac:dyDescent="0.2">
      <c r="A13198" t="s">
        <v>15</v>
      </c>
      <c r="B13198" t="s">
        <v>53</v>
      </c>
    </row>
    <row r="13199" spans="1:19" x14ac:dyDescent="0.2">
      <c r="A13199" t="s">
        <v>17</v>
      </c>
    </row>
    <row r="13200" spans="1:19" s="2" customFormat="1" x14ac:dyDescent="0.2">
      <c r="A13200" s="2" t="s">
        <v>18</v>
      </c>
      <c r="B13200" s="2" t="s">
        <v>19</v>
      </c>
      <c r="C13200" s="2" t="s">
        <v>6</v>
      </c>
      <c r="D13200" s="2" t="s">
        <v>15</v>
      </c>
      <c r="E13200" s="2" t="s">
        <v>20</v>
      </c>
      <c r="F13200" s="2" t="s">
        <v>13</v>
      </c>
      <c r="G13200" s="2" t="s">
        <v>21</v>
      </c>
      <c r="H13200" s="2" t="s">
        <v>9</v>
      </c>
      <c r="I13200" s="2" t="s">
        <v>4</v>
      </c>
      <c r="J13200" s="2" t="s">
        <v>1925</v>
      </c>
      <c r="K13200" s="2" t="s">
        <v>1998</v>
      </c>
      <c r="L13200" s="2" t="s">
        <v>2002</v>
      </c>
      <c r="M13200" s="2" t="s">
        <v>2001</v>
      </c>
      <c r="O13200" s="2" t="s">
        <v>2000</v>
      </c>
      <c r="P13200" s="2" t="s">
        <v>2004</v>
      </c>
      <c r="Q13200" s="2" t="s">
        <v>1502</v>
      </c>
      <c r="R13200" s="2" t="s">
        <v>2005</v>
      </c>
      <c r="S13200" s="2" t="s">
        <v>2006</v>
      </c>
    </row>
    <row r="13201" spans="1:10" x14ac:dyDescent="0.2">
      <c r="A13201" t="s">
        <v>335</v>
      </c>
      <c r="B13201">
        <v>3.8502999999999998</v>
      </c>
      <c r="D13201" t="s">
        <v>30</v>
      </c>
      <c r="E13201" t="s">
        <v>336</v>
      </c>
      <c r="F13201" t="s">
        <v>27</v>
      </c>
      <c r="G13201">
        <v>0</v>
      </c>
      <c r="I13201" t="s">
        <v>337</v>
      </c>
    </row>
    <row r="13202" spans="1:10" x14ac:dyDescent="0.2">
      <c r="A13202" t="s">
        <v>29</v>
      </c>
      <c r="B13202">
        <v>0.25026999999999999</v>
      </c>
      <c r="D13202" t="s">
        <v>30</v>
      </c>
      <c r="E13202" t="s">
        <v>31</v>
      </c>
      <c r="F13202" t="s">
        <v>27</v>
      </c>
      <c r="G13202">
        <v>0</v>
      </c>
      <c r="I13202" t="s">
        <v>338</v>
      </c>
    </row>
    <row r="13203" spans="1:10" x14ac:dyDescent="0.2">
      <c r="A13203" t="s">
        <v>1460</v>
      </c>
      <c r="B13203">
        <v>1</v>
      </c>
      <c r="C13203" t="str">
        <f>B13193</f>
        <v>PL</v>
      </c>
      <c r="D13203" t="s">
        <v>53</v>
      </c>
      <c r="E13203" t="s">
        <v>339</v>
      </c>
      <c r="F13203" t="s">
        <v>33</v>
      </c>
      <c r="G13203">
        <v>0</v>
      </c>
      <c r="H13203" t="s">
        <v>73</v>
      </c>
      <c r="J13203">
        <f>VLOOKUP(C13203,'extension - production vol'!$B$6:$D$235,3,0)</f>
        <v>11107.089</v>
      </c>
    </row>
    <row r="13204" spans="1:10" x14ac:dyDescent="0.2">
      <c r="A13204" t="s">
        <v>1434</v>
      </c>
      <c r="B13204">
        <v>3.3521534714391271E-8</v>
      </c>
      <c r="C13204" t="s">
        <v>49</v>
      </c>
      <c r="D13204" t="s">
        <v>15</v>
      </c>
      <c r="F13204" t="s">
        <v>36</v>
      </c>
      <c r="G13204">
        <v>0</v>
      </c>
      <c r="H13204" t="s">
        <v>1434</v>
      </c>
      <c r="I13204" t="s">
        <v>340</v>
      </c>
    </row>
    <row r="13205" spans="1:10" x14ac:dyDescent="0.2">
      <c r="A13205" t="s">
        <v>1435</v>
      </c>
      <c r="B13205">
        <v>1.7708617649119798E-8</v>
      </c>
      <c r="C13205" t="s">
        <v>49</v>
      </c>
      <c r="D13205" t="s">
        <v>15</v>
      </c>
      <c r="F13205" t="s">
        <v>36</v>
      </c>
      <c r="G13205">
        <v>0</v>
      </c>
      <c r="H13205" t="s">
        <v>1435</v>
      </c>
      <c r="I13205" t="s">
        <v>340</v>
      </c>
    </row>
    <row r="13206" spans="1:10" x14ac:dyDescent="0.2">
      <c r="A13206" t="s">
        <v>1452</v>
      </c>
      <c r="B13206">
        <v>3.0570455872195341E-10</v>
      </c>
      <c r="C13206" t="s">
        <v>35</v>
      </c>
      <c r="D13206" t="s">
        <v>15</v>
      </c>
      <c r="F13206" t="s">
        <v>36</v>
      </c>
      <c r="G13206">
        <v>0</v>
      </c>
      <c r="H13206" t="s">
        <v>1452</v>
      </c>
      <c r="I13206" t="s">
        <v>340</v>
      </c>
    </row>
    <row r="13207" spans="1:10" x14ac:dyDescent="0.2">
      <c r="A13207" t="s">
        <v>1453</v>
      </c>
      <c r="B13207">
        <v>3.7018911407736551E-10</v>
      </c>
      <c r="C13207" t="s">
        <v>35</v>
      </c>
      <c r="D13207" t="s">
        <v>15</v>
      </c>
      <c r="F13207" t="s">
        <v>36</v>
      </c>
      <c r="G13207">
        <v>0</v>
      </c>
      <c r="H13207" t="s">
        <v>1453</v>
      </c>
      <c r="I13207" t="s">
        <v>340</v>
      </c>
    </row>
    <row r="13208" spans="1:10" x14ac:dyDescent="0.2">
      <c r="A13208" t="s">
        <v>1454</v>
      </c>
      <c r="B13208">
        <v>4.824400067330827E-11</v>
      </c>
      <c r="C13208" t="s">
        <v>35</v>
      </c>
      <c r="D13208" t="s">
        <v>15</v>
      </c>
      <c r="F13208" t="s">
        <v>36</v>
      </c>
      <c r="G13208">
        <v>0</v>
      </c>
      <c r="H13208" t="s">
        <v>1454</v>
      </c>
      <c r="I13208" t="s">
        <v>340</v>
      </c>
    </row>
    <row r="13209" spans="1:10" x14ac:dyDescent="0.2">
      <c r="A13209" t="s">
        <v>1455</v>
      </c>
      <c r="B13209">
        <v>9.7920991465625702E-9</v>
      </c>
      <c r="C13209" t="s">
        <v>35</v>
      </c>
      <c r="D13209" t="s">
        <v>15</v>
      </c>
      <c r="F13209" t="s">
        <v>36</v>
      </c>
      <c r="G13209">
        <v>0</v>
      </c>
      <c r="H13209" t="s">
        <v>1455</v>
      </c>
      <c r="I13209" t="s">
        <v>340</v>
      </c>
    </row>
    <row r="13210" spans="1:10" x14ac:dyDescent="0.2">
      <c r="A13210" t="s">
        <v>1456</v>
      </c>
      <c r="B13210">
        <v>5.1826475970831156E-9</v>
      </c>
      <c r="C13210" t="s">
        <v>35</v>
      </c>
      <c r="D13210" t="s">
        <v>15</v>
      </c>
      <c r="F13210" t="s">
        <v>36</v>
      </c>
      <c r="G13210">
        <v>0</v>
      </c>
      <c r="H13210" t="s">
        <v>1456</v>
      </c>
      <c r="I13210" t="s">
        <v>340</v>
      </c>
    </row>
    <row r="13211" spans="1:10" x14ac:dyDescent="0.2">
      <c r="A13211" t="s">
        <v>1461</v>
      </c>
      <c r="B13211">
        <v>5.3404337904433668E-9</v>
      </c>
      <c r="C13211" t="s">
        <v>49</v>
      </c>
      <c r="D13211" t="s">
        <v>15</v>
      </c>
      <c r="F13211" t="s">
        <v>36</v>
      </c>
      <c r="G13211">
        <v>0</v>
      </c>
      <c r="H13211" t="s">
        <v>1461</v>
      </c>
      <c r="I13211" t="s">
        <v>340</v>
      </c>
    </row>
    <row r="13212" spans="1:10" x14ac:dyDescent="0.2">
      <c r="A13212" t="s">
        <v>1457</v>
      </c>
      <c r="B13212">
        <v>6.2434324500307844E-8</v>
      </c>
      <c r="C13212" t="s">
        <v>49</v>
      </c>
      <c r="D13212" t="s">
        <v>15</v>
      </c>
      <c r="F13212" t="s">
        <v>36</v>
      </c>
      <c r="G13212">
        <v>0</v>
      </c>
      <c r="H13212" t="s">
        <v>1457</v>
      </c>
      <c r="I13212" t="s">
        <v>340</v>
      </c>
    </row>
    <row r="13213" spans="1:10" x14ac:dyDescent="0.2">
      <c r="A13213" t="s">
        <v>1462</v>
      </c>
      <c r="B13213">
        <v>1.9816111689228142E-9</v>
      </c>
      <c r="C13213" t="s">
        <v>49</v>
      </c>
      <c r="D13213" t="s">
        <v>15</v>
      </c>
      <c r="F13213" t="s">
        <v>36</v>
      </c>
      <c r="G13213">
        <v>0</v>
      </c>
      <c r="H13213" t="s">
        <v>1462</v>
      </c>
      <c r="I13213" t="s">
        <v>340</v>
      </c>
    </row>
    <row r="13214" spans="1:10" x14ac:dyDescent="0.2">
      <c r="A13214" t="s">
        <v>1458</v>
      </c>
      <c r="B13214">
        <v>3.3001000093019847E-8</v>
      </c>
      <c r="C13214" t="s">
        <v>49</v>
      </c>
      <c r="D13214" t="s">
        <v>15</v>
      </c>
      <c r="F13214" t="s">
        <v>36</v>
      </c>
      <c r="G13214">
        <v>0</v>
      </c>
      <c r="H13214" t="s">
        <v>1458</v>
      </c>
      <c r="I13214" t="s">
        <v>340</v>
      </c>
    </row>
    <row r="13215" spans="1:10" x14ac:dyDescent="0.2">
      <c r="A13215" t="s">
        <v>442</v>
      </c>
      <c r="B13215">
        <v>3.7025999999999999E-3</v>
      </c>
      <c r="C13215" t="s">
        <v>42</v>
      </c>
      <c r="D13215" t="s">
        <v>16</v>
      </c>
      <c r="F13215" t="s">
        <v>36</v>
      </c>
      <c r="G13215">
        <v>0</v>
      </c>
      <c r="H13215" t="s">
        <v>443</v>
      </c>
      <c r="I13215" t="s">
        <v>353</v>
      </c>
    </row>
    <row r="13216" spans="1:10" x14ac:dyDescent="0.2">
      <c r="A13216" t="s">
        <v>354</v>
      </c>
      <c r="B13216">
        <v>-3.3322999999999998E-6</v>
      </c>
      <c r="C13216" t="s">
        <v>49</v>
      </c>
      <c r="D13216" t="s">
        <v>250</v>
      </c>
      <c r="F13216" t="s">
        <v>36</v>
      </c>
      <c r="G13216">
        <v>0</v>
      </c>
      <c r="H13216" t="s">
        <v>355</v>
      </c>
      <c r="I13216" t="s">
        <v>353</v>
      </c>
    </row>
    <row r="13218" spans="1:22" s="2" customFormat="1" x14ac:dyDescent="0.2">
      <c r="A13218" s="2" t="s">
        <v>2</v>
      </c>
      <c r="B13218" s="2" t="s">
        <v>332</v>
      </c>
    </row>
    <row r="13219" spans="1:22" x14ac:dyDescent="0.2">
      <c r="A13219" t="s">
        <v>4</v>
      </c>
      <c r="B13219" t="s">
        <v>356</v>
      </c>
    </row>
    <row r="13220" spans="1:22" x14ac:dyDescent="0.2">
      <c r="A13220" t="s">
        <v>6</v>
      </c>
      <c r="B13220" t="s">
        <v>1815</v>
      </c>
    </row>
    <row r="13221" spans="1:22" x14ac:dyDescent="0.2">
      <c r="A13221" t="s">
        <v>8</v>
      </c>
      <c r="B13221">
        <v>1</v>
      </c>
    </row>
    <row r="13222" spans="1:22" x14ac:dyDescent="0.2">
      <c r="A13222" t="s">
        <v>9</v>
      </c>
      <c r="B13222" t="s">
        <v>73</v>
      </c>
    </row>
    <row r="13223" spans="1:22" x14ac:dyDescent="0.2">
      <c r="A13223" t="s">
        <v>11</v>
      </c>
      <c r="B13223" t="s">
        <v>12</v>
      </c>
    </row>
    <row r="13224" spans="1:22" x14ac:dyDescent="0.2">
      <c r="A13224" t="s">
        <v>13</v>
      </c>
      <c r="B13224" t="s">
        <v>14</v>
      </c>
    </row>
    <row r="13225" spans="1:22" x14ac:dyDescent="0.2">
      <c r="A13225" t="s">
        <v>15</v>
      </c>
      <c r="B13225" t="s">
        <v>53</v>
      </c>
    </row>
    <row r="13226" spans="1:22" x14ac:dyDescent="0.2">
      <c r="A13226" t="s">
        <v>17</v>
      </c>
    </row>
    <row r="13227" spans="1:22" s="2" customFormat="1" x14ac:dyDescent="0.2">
      <c r="A13227" s="2" t="s">
        <v>18</v>
      </c>
      <c r="B13227" s="2" t="s">
        <v>19</v>
      </c>
      <c r="C13227" s="2" t="s">
        <v>6</v>
      </c>
      <c r="D13227" s="2" t="s">
        <v>15</v>
      </c>
      <c r="E13227" s="2" t="s">
        <v>20</v>
      </c>
      <c r="F13227" s="2" t="s">
        <v>13</v>
      </c>
      <c r="G13227" s="2" t="s">
        <v>21</v>
      </c>
      <c r="H13227" s="2" t="s">
        <v>22</v>
      </c>
      <c r="I13227" s="2" t="s">
        <v>23</v>
      </c>
      <c r="J13227" s="2" t="s">
        <v>4</v>
      </c>
      <c r="K13227" s="2" t="s">
        <v>24</v>
      </c>
      <c r="L13227" s="2" t="s">
        <v>9</v>
      </c>
      <c r="M13227" s="2" t="s">
        <v>1998</v>
      </c>
      <c r="O13227" s="2" t="s">
        <v>2002</v>
      </c>
      <c r="P13227" s="2" t="s">
        <v>2003</v>
      </c>
      <c r="Q13227" s="2" t="s">
        <v>2001</v>
      </c>
      <c r="R13227" s="2" t="s">
        <v>2000</v>
      </c>
      <c r="S13227" s="2" t="s">
        <v>2004</v>
      </c>
      <c r="T13227" s="2" t="s">
        <v>1502</v>
      </c>
      <c r="U13227" s="2" t="s">
        <v>2005</v>
      </c>
      <c r="V13227" s="2" t="s">
        <v>2006</v>
      </c>
    </row>
    <row r="13228" spans="1:22" x14ac:dyDescent="0.2">
      <c r="A13228" t="s">
        <v>335</v>
      </c>
      <c r="B13228">
        <v>3.8502999999999998</v>
      </c>
      <c r="D13228" t="s">
        <v>30</v>
      </c>
      <c r="E13228" t="s">
        <v>336</v>
      </c>
      <c r="F13228" t="s">
        <v>27</v>
      </c>
      <c r="G13228">
        <v>2</v>
      </c>
      <c r="H13228">
        <v>1.348151067341848</v>
      </c>
      <c r="I13228">
        <v>4.3409845976280087E-2</v>
      </c>
      <c r="J13228" t="s">
        <v>337</v>
      </c>
    </row>
    <row r="13229" spans="1:22" x14ac:dyDescent="0.2">
      <c r="A13229" t="s">
        <v>29</v>
      </c>
      <c r="B13229">
        <v>0.25026999999999999</v>
      </c>
      <c r="D13229" t="s">
        <v>30</v>
      </c>
      <c r="E13229" t="s">
        <v>31</v>
      </c>
      <c r="F13229" t="s">
        <v>27</v>
      </c>
      <c r="G13229">
        <v>2</v>
      </c>
      <c r="H13229">
        <v>-1.385214943900327</v>
      </c>
      <c r="I13229">
        <v>2.439508208471609E-2</v>
      </c>
      <c r="J13229" t="s">
        <v>358</v>
      </c>
    </row>
    <row r="13230" spans="1:22" x14ac:dyDescent="0.2">
      <c r="A13230" t="s">
        <v>332</v>
      </c>
      <c r="B13230">
        <v>1</v>
      </c>
      <c r="C13230" t="str">
        <f>B13220</f>
        <v>PL</v>
      </c>
      <c r="D13230" t="s">
        <v>53</v>
      </c>
      <c r="E13230" t="s">
        <v>339</v>
      </c>
      <c r="F13230" t="s">
        <v>33</v>
      </c>
      <c r="G13230">
        <v>0</v>
      </c>
      <c r="H13230">
        <v>1</v>
      </c>
      <c r="L13230" t="s">
        <v>73</v>
      </c>
      <c r="M13230">
        <f>VLOOKUP(C13230,'extension - production vol'!$B$6:$D$235,3,0)</f>
        <v>11107.089</v>
      </c>
    </row>
    <row r="13231" spans="1:22" x14ac:dyDescent="0.2">
      <c r="A13231" t="s">
        <v>1434</v>
      </c>
      <c r="B13231">
        <v>9.5377999999999999E-9</v>
      </c>
      <c r="C13231" t="s">
        <v>49</v>
      </c>
      <c r="D13231" t="s">
        <v>15</v>
      </c>
      <c r="F13231" t="s">
        <v>36</v>
      </c>
      <c r="G13231">
        <v>2</v>
      </c>
      <c r="H13231">
        <v>-18.46800298604678</v>
      </c>
      <c r="I13231">
        <v>9.798894162072011E-2</v>
      </c>
      <c r="J13231" t="s">
        <v>340</v>
      </c>
      <c r="L13231" t="s">
        <v>1434</v>
      </c>
    </row>
    <row r="13232" spans="1:22" x14ac:dyDescent="0.2">
      <c r="A13232" t="s">
        <v>1435</v>
      </c>
      <c r="B13232">
        <v>5.0512999999999997E-9</v>
      </c>
      <c r="C13232" t="s">
        <v>49</v>
      </c>
      <c r="D13232" t="s">
        <v>15</v>
      </c>
      <c r="F13232" t="s">
        <v>36</v>
      </c>
      <c r="G13232">
        <v>2</v>
      </c>
      <c r="H13232">
        <v>-19.10362020104489</v>
      </c>
      <c r="I13232">
        <v>9.798894162072011E-2</v>
      </c>
      <c r="J13232" t="s">
        <v>340</v>
      </c>
      <c r="L13232" t="s">
        <v>1435</v>
      </c>
    </row>
    <row r="13233" spans="1:12" x14ac:dyDescent="0.2">
      <c r="A13233" t="s">
        <v>1439</v>
      </c>
      <c r="B13233">
        <v>2.7893999999999999E-9</v>
      </c>
      <c r="C13233" t="s">
        <v>49</v>
      </c>
      <c r="D13233" t="s">
        <v>15</v>
      </c>
      <c r="F13233" t="s">
        <v>36</v>
      </c>
      <c r="G13233">
        <v>2</v>
      </c>
      <c r="H13233">
        <v>-19.697439318003951</v>
      </c>
      <c r="I13233">
        <v>9.798894162072011E-2</v>
      </c>
      <c r="J13233" t="s">
        <v>340</v>
      </c>
      <c r="L13233" t="s">
        <v>1439</v>
      </c>
    </row>
    <row r="13234" spans="1:12" x14ac:dyDescent="0.2">
      <c r="A13234" t="s">
        <v>1440</v>
      </c>
      <c r="B13234">
        <v>5.6277000000000002E-8</v>
      </c>
      <c r="C13234" t="s">
        <v>49</v>
      </c>
      <c r="D13234" t="s">
        <v>15</v>
      </c>
      <c r="F13234" t="s">
        <v>36</v>
      </c>
      <c r="G13234">
        <v>2</v>
      </c>
      <c r="H13234">
        <v>-16.692979911025031</v>
      </c>
      <c r="I13234">
        <v>9.798894162072011E-2</v>
      </c>
      <c r="J13234" t="s">
        <v>340</v>
      </c>
      <c r="L13234" t="s">
        <v>1440</v>
      </c>
    </row>
    <row r="13235" spans="1:12" x14ac:dyDescent="0.2">
      <c r="A13235" t="s">
        <v>1441</v>
      </c>
      <c r="B13235">
        <v>4.4043E-10</v>
      </c>
      <c r="C13235" t="s">
        <v>35</v>
      </c>
      <c r="D13235" t="s">
        <v>15</v>
      </c>
      <c r="F13235" t="s">
        <v>36</v>
      </c>
      <c r="G13235">
        <v>2</v>
      </c>
      <c r="H13235">
        <v>-21.54326959350907</v>
      </c>
      <c r="I13235">
        <v>9.798894162072011E-2</v>
      </c>
      <c r="J13235" t="s">
        <v>340</v>
      </c>
      <c r="L13235" t="s">
        <v>1441</v>
      </c>
    </row>
    <row r="13236" spans="1:12" x14ac:dyDescent="0.2">
      <c r="A13236" t="s">
        <v>1442</v>
      </c>
      <c r="B13236">
        <v>7.3404E-9</v>
      </c>
      <c r="C13236" t="s">
        <v>35</v>
      </c>
      <c r="D13236" t="s">
        <v>15</v>
      </c>
      <c r="F13236" t="s">
        <v>36</v>
      </c>
      <c r="G13236">
        <v>2</v>
      </c>
      <c r="H13236">
        <v>-18.729872499892029</v>
      </c>
      <c r="I13236">
        <v>9.798894162072011E-2</v>
      </c>
      <c r="J13236" t="s">
        <v>340</v>
      </c>
      <c r="L13236" t="s">
        <v>1442</v>
      </c>
    </row>
    <row r="13237" spans="1:12" x14ac:dyDescent="0.2">
      <c r="A13237" t="s">
        <v>1452</v>
      </c>
      <c r="B13237">
        <v>3.8934000000000002E-10</v>
      </c>
      <c r="C13237" t="s">
        <v>35</v>
      </c>
      <c r="D13237" t="s">
        <v>15</v>
      </c>
      <c r="F13237" t="s">
        <v>36</v>
      </c>
      <c r="G13237">
        <v>2</v>
      </c>
      <c r="H13237">
        <v>-21.666568118067421</v>
      </c>
      <c r="I13237">
        <v>9.798894162072011E-2</v>
      </c>
      <c r="J13237" t="s">
        <v>340</v>
      </c>
      <c r="L13237" t="s">
        <v>1452</v>
      </c>
    </row>
    <row r="13238" spans="1:12" x14ac:dyDescent="0.2">
      <c r="A13238" t="s">
        <v>1453</v>
      </c>
      <c r="B13238">
        <v>4.7130000000000002E-10</v>
      </c>
      <c r="C13238" t="s">
        <v>35</v>
      </c>
      <c r="D13238" t="s">
        <v>15</v>
      </c>
      <c r="F13238" t="s">
        <v>36</v>
      </c>
      <c r="G13238">
        <v>2</v>
      </c>
      <c r="H13238">
        <v>-21.47552628199886</v>
      </c>
      <c r="I13238">
        <v>9.798894162072011E-2</v>
      </c>
      <c r="J13238" t="s">
        <v>340</v>
      </c>
      <c r="L13238" t="s">
        <v>1453</v>
      </c>
    </row>
    <row r="13239" spans="1:12" x14ac:dyDescent="0.2">
      <c r="A13239" t="s">
        <v>1454</v>
      </c>
      <c r="B13239">
        <v>6.1474000000000004E-11</v>
      </c>
      <c r="C13239" t="s">
        <v>35</v>
      </c>
      <c r="D13239" t="s">
        <v>15</v>
      </c>
      <c r="F13239" t="s">
        <v>36</v>
      </c>
      <c r="G13239">
        <v>2</v>
      </c>
      <c r="H13239">
        <v>-23.51240679473371</v>
      </c>
      <c r="I13239">
        <v>9.798894162072011E-2</v>
      </c>
      <c r="J13239" t="s">
        <v>340</v>
      </c>
      <c r="L13239" t="s">
        <v>1454</v>
      </c>
    </row>
    <row r="13240" spans="1:12" x14ac:dyDescent="0.2">
      <c r="A13240" t="s">
        <v>1455</v>
      </c>
      <c r="B13240">
        <v>1.2458999999999999E-8</v>
      </c>
      <c r="C13240" t="s">
        <v>35</v>
      </c>
      <c r="D13240" t="s">
        <v>15</v>
      </c>
      <c r="F13240" t="s">
        <v>36</v>
      </c>
      <c r="G13240">
        <v>2</v>
      </c>
      <c r="H13240">
        <v>-18.20082258362968</v>
      </c>
      <c r="I13240">
        <v>9.798894162072011E-2</v>
      </c>
      <c r="J13240" t="s">
        <v>340</v>
      </c>
      <c r="L13240" t="s">
        <v>1455</v>
      </c>
    </row>
    <row r="13241" spans="1:12" x14ac:dyDescent="0.2">
      <c r="A13241" t="s">
        <v>1456</v>
      </c>
      <c r="B13241">
        <v>6.5981999999999998E-9</v>
      </c>
      <c r="C13241" t="s">
        <v>35</v>
      </c>
      <c r="D13241" t="s">
        <v>15</v>
      </c>
      <c r="F13241" t="s">
        <v>36</v>
      </c>
      <c r="G13241">
        <v>2</v>
      </c>
      <c r="H13241">
        <v>-18.836468952383601</v>
      </c>
      <c r="I13241">
        <v>9.798894162072011E-2</v>
      </c>
      <c r="J13241" t="s">
        <v>340</v>
      </c>
      <c r="L13241" t="s">
        <v>1456</v>
      </c>
    </row>
    <row r="13242" spans="1:12" x14ac:dyDescent="0.2">
      <c r="A13242" t="s">
        <v>1461</v>
      </c>
      <c r="B13242">
        <v>1.0666E-9</v>
      </c>
      <c r="C13242" t="s">
        <v>49</v>
      </c>
      <c r="D13242" t="s">
        <v>15</v>
      </c>
      <c r="F13242" t="s">
        <v>36</v>
      </c>
      <c r="G13242">
        <v>2</v>
      </c>
      <c r="H13242">
        <v>-20.658789817762049</v>
      </c>
      <c r="I13242">
        <v>9.798894162072011E-2</v>
      </c>
      <c r="J13242" t="s">
        <v>340</v>
      </c>
      <c r="L13242" t="s">
        <v>1461</v>
      </c>
    </row>
    <row r="13243" spans="1:12" x14ac:dyDescent="0.2">
      <c r="A13243" t="s">
        <v>1457</v>
      </c>
      <c r="B13243">
        <v>1.7777000000000001E-8</v>
      </c>
      <c r="C13243" t="s">
        <v>49</v>
      </c>
      <c r="D13243" t="s">
        <v>15</v>
      </c>
      <c r="F13243" t="s">
        <v>36</v>
      </c>
      <c r="G13243">
        <v>2</v>
      </c>
      <c r="H13243">
        <v>-17.845360350005858</v>
      </c>
      <c r="I13243">
        <v>9.798894162072011E-2</v>
      </c>
      <c r="J13243" t="s">
        <v>340</v>
      </c>
      <c r="L13243" t="s">
        <v>1457</v>
      </c>
    </row>
    <row r="13244" spans="1:12" x14ac:dyDescent="0.2">
      <c r="A13244" t="s">
        <v>1462</v>
      </c>
      <c r="B13244">
        <v>5.6487000000000004E-10</v>
      </c>
      <c r="C13244" t="s">
        <v>49</v>
      </c>
      <c r="D13244" t="s">
        <v>15</v>
      </c>
      <c r="F13244" t="s">
        <v>36</v>
      </c>
      <c r="G13244">
        <v>2</v>
      </c>
      <c r="H13244">
        <v>-21.294425499752101</v>
      </c>
      <c r="I13244">
        <v>9.798894162072011E-2</v>
      </c>
      <c r="J13244" t="s">
        <v>340</v>
      </c>
      <c r="L13244" t="s">
        <v>1462</v>
      </c>
    </row>
    <row r="13245" spans="1:12" x14ac:dyDescent="0.2">
      <c r="A13245" t="s">
        <v>1458</v>
      </c>
      <c r="B13245">
        <v>9.4146000000000001E-9</v>
      </c>
      <c r="C13245" t="s">
        <v>49</v>
      </c>
      <c r="D13245" t="s">
        <v>15</v>
      </c>
      <c r="F13245" t="s">
        <v>36</v>
      </c>
      <c r="G13245">
        <v>2</v>
      </c>
      <c r="H13245">
        <v>-18.48100416113547</v>
      </c>
      <c r="I13245">
        <v>9.798894162072011E-2</v>
      </c>
      <c r="J13245" t="s">
        <v>340</v>
      </c>
      <c r="L13245" t="s">
        <v>1458</v>
      </c>
    </row>
    <row r="13246" spans="1:12" x14ac:dyDescent="0.2">
      <c r="A13246" t="s">
        <v>341</v>
      </c>
      <c r="B13246">
        <v>2.3616999999999999E-8</v>
      </c>
      <c r="C13246" t="s">
        <v>359</v>
      </c>
      <c r="D13246" t="s">
        <v>15</v>
      </c>
      <c r="F13246" t="s">
        <v>36</v>
      </c>
      <c r="G13246">
        <v>2</v>
      </c>
      <c r="H13246">
        <v>-17.561299045251399</v>
      </c>
      <c r="I13246">
        <v>9.798894162072011E-2</v>
      </c>
      <c r="J13246" t="s">
        <v>340</v>
      </c>
      <c r="L13246" t="s">
        <v>341</v>
      </c>
    </row>
    <row r="13247" spans="1:12" x14ac:dyDescent="0.2">
      <c r="A13247" t="s">
        <v>342</v>
      </c>
      <c r="B13247">
        <v>2.3616999999999999E-8</v>
      </c>
      <c r="C13247" t="s">
        <v>359</v>
      </c>
      <c r="D13247" t="s">
        <v>15</v>
      </c>
      <c r="F13247" t="s">
        <v>36</v>
      </c>
      <c r="G13247">
        <v>2</v>
      </c>
      <c r="H13247">
        <v>-17.561299045251399</v>
      </c>
      <c r="I13247">
        <v>9.798894162072011E-2</v>
      </c>
      <c r="J13247" t="s">
        <v>340</v>
      </c>
      <c r="L13247" t="s">
        <v>342</v>
      </c>
    </row>
    <row r="13248" spans="1:12" x14ac:dyDescent="0.2">
      <c r="A13248" t="s">
        <v>343</v>
      </c>
      <c r="B13248">
        <v>1.2508E-8</v>
      </c>
      <c r="C13248" t="s">
        <v>359</v>
      </c>
      <c r="D13248" t="s">
        <v>15</v>
      </c>
      <c r="F13248" t="s">
        <v>36</v>
      </c>
      <c r="G13248">
        <v>2</v>
      </c>
      <c r="H13248">
        <v>-18.196897397350821</v>
      </c>
      <c r="I13248">
        <v>9.798894162072011E-2</v>
      </c>
      <c r="J13248" t="s">
        <v>340</v>
      </c>
      <c r="L13248" t="s">
        <v>343</v>
      </c>
    </row>
    <row r="13249" spans="1:12" x14ac:dyDescent="0.2">
      <c r="A13249" t="s">
        <v>344</v>
      </c>
      <c r="B13249">
        <v>1.2508E-8</v>
      </c>
      <c r="C13249" t="s">
        <v>359</v>
      </c>
      <c r="D13249" t="s">
        <v>15</v>
      </c>
      <c r="F13249" t="s">
        <v>36</v>
      </c>
      <c r="G13249">
        <v>2</v>
      </c>
      <c r="H13249">
        <v>-18.196897397350821</v>
      </c>
      <c r="I13249">
        <v>9.798894162072011E-2</v>
      </c>
      <c r="J13249" t="s">
        <v>340</v>
      </c>
      <c r="L13249" t="s">
        <v>344</v>
      </c>
    </row>
    <row r="13250" spans="1:12" x14ac:dyDescent="0.2">
      <c r="A13250" t="s">
        <v>345</v>
      </c>
      <c r="B13250">
        <v>2.4797999999999997E-7</v>
      </c>
      <c r="C13250" t="s">
        <v>359</v>
      </c>
      <c r="D13250" t="s">
        <v>15</v>
      </c>
      <c r="F13250" t="s">
        <v>36</v>
      </c>
      <c r="G13250">
        <v>2</v>
      </c>
      <c r="H13250">
        <v>-15.20991773919472</v>
      </c>
      <c r="I13250">
        <v>9.798894162072011E-2</v>
      </c>
      <c r="J13250" t="s">
        <v>340</v>
      </c>
      <c r="L13250" t="s">
        <v>345</v>
      </c>
    </row>
    <row r="13251" spans="1:12" x14ac:dyDescent="0.2">
      <c r="A13251" t="s">
        <v>346</v>
      </c>
      <c r="B13251">
        <v>1.3133E-7</v>
      </c>
      <c r="C13251" t="s">
        <v>359</v>
      </c>
      <c r="D13251" t="s">
        <v>15</v>
      </c>
      <c r="F13251" t="s">
        <v>36</v>
      </c>
      <c r="G13251">
        <v>2</v>
      </c>
      <c r="H13251">
        <v>-15.845552597349339</v>
      </c>
      <c r="I13251">
        <v>9.798894162072011E-2</v>
      </c>
      <c r="J13251" t="s">
        <v>340</v>
      </c>
      <c r="L13251" t="s">
        <v>346</v>
      </c>
    </row>
    <row r="13252" spans="1:12" x14ac:dyDescent="0.2">
      <c r="A13252" t="s">
        <v>347</v>
      </c>
      <c r="B13252">
        <v>4.6489E-8</v>
      </c>
      <c r="C13252" t="s">
        <v>49</v>
      </c>
      <c r="D13252" t="s">
        <v>15</v>
      </c>
      <c r="F13252" t="s">
        <v>36</v>
      </c>
      <c r="G13252">
        <v>2</v>
      </c>
      <c r="H13252">
        <v>-16.884050111477411</v>
      </c>
      <c r="I13252">
        <v>9.798894162072011E-2</v>
      </c>
      <c r="J13252" t="s">
        <v>340</v>
      </c>
      <c r="L13252" t="s">
        <v>347</v>
      </c>
    </row>
    <row r="13253" spans="1:12" x14ac:dyDescent="0.2">
      <c r="A13253" t="s">
        <v>348</v>
      </c>
      <c r="B13253">
        <v>3.3766000000000001E-9</v>
      </c>
      <c r="C13253" t="s">
        <v>49</v>
      </c>
      <c r="D13253" t="s">
        <v>15</v>
      </c>
      <c r="F13253" t="s">
        <v>36</v>
      </c>
      <c r="G13253">
        <v>2</v>
      </c>
      <c r="H13253">
        <v>-19.506396550885459</v>
      </c>
      <c r="I13253">
        <v>9.798894162072011E-2</v>
      </c>
      <c r="J13253" t="s">
        <v>340</v>
      </c>
      <c r="L13253" t="s">
        <v>348</v>
      </c>
    </row>
    <row r="13254" spans="1:12" x14ac:dyDescent="0.2">
      <c r="A13254" t="s">
        <v>349</v>
      </c>
      <c r="B13254">
        <v>1.2213E-8</v>
      </c>
      <c r="C13254" t="s">
        <v>359</v>
      </c>
      <c r="D13254" t="s">
        <v>15</v>
      </c>
      <c r="F13254" t="s">
        <v>36</v>
      </c>
      <c r="G13254">
        <v>2</v>
      </c>
      <c r="H13254">
        <v>-18.220764878757461</v>
      </c>
      <c r="I13254">
        <v>9.798894162072011E-2</v>
      </c>
      <c r="J13254" t="s">
        <v>340</v>
      </c>
      <c r="L13254" t="s">
        <v>349</v>
      </c>
    </row>
    <row r="13255" spans="1:12" x14ac:dyDescent="0.2">
      <c r="A13255" t="s">
        <v>350</v>
      </c>
      <c r="B13255">
        <v>2.0354999999999999E-7</v>
      </c>
      <c r="C13255" t="s">
        <v>359</v>
      </c>
      <c r="D13255" t="s">
        <v>15</v>
      </c>
      <c r="F13255" t="s">
        <v>36</v>
      </c>
      <c r="G13255">
        <v>2</v>
      </c>
      <c r="H13255">
        <v>-15.40735416199742</v>
      </c>
      <c r="I13255">
        <v>9.798894162072011E-2</v>
      </c>
      <c r="J13255" t="s">
        <v>340</v>
      </c>
      <c r="L13255" t="s">
        <v>350</v>
      </c>
    </row>
    <row r="13256" spans="1:12" x14ac:dyDescent="0.2">
      <c r="A13256" t="s">
        <v>351</v>
      </c>
      <c r="B13256">
        <v>6.4681999999999996E-9</v>
      </c>
      <c r="C13256" t="s">
        <v>359</v>
      </c>
      <c r="D13256" t="s">
        <v>15</v>
      </c>
      <c r="F13256" t="s">
        <v>36</v>
      </c>
      <c r="G13256">
        <v>2</v>
      </c>
      <c r="H13256">
        <v>-18.856367974250119</v>
      </c>
      <c r="I13256">
        <v>9.798894162072011E-2</v>
      </c>
      <c r="J13256" t="s">
        <v>340</v>
      </c>
      <c r="L13256" t="s">
        <v>351</v>
      </c>
    </row>
    <row r="13257" spans="1:12" x14ac:dyDescent="0.2">
      <c r="A13257" t="s">
        <v>352</v>
      </c>
      <c r="B13257">
        <v>1.078E-7</v>
      </c>
      <c r="C13257" t="s">
        <v>359</v>
      </c>
      <c r="D13257" t="s">
        <v>15</v>
      </c>
      <c r="F13257" t="s">
        <v>36</v>
      </c>
      <c r="G13257">
        <v>2</v>
      </c>
      <c r="H13257">
        <v>-16.042988178471511</v>
      </c>
      <c r="I13257">
        <v>9.798894162072011E-2</v>
      </c>
      <c r="J13257" t="s">
        <v>340</v>
      </c>
      <c r="L13257" t="s">
        <v>352</v>
      </c>
    </row>
    <row r="13258" spans="1:12" x14ac:dyDescent="0.2">
      <c r="A13258" t="s">
        <v>442</v>
      </c>
      <c r="B13258">
        <v>2.0720999999999999E-3</v>
      </c>
      <c r="C13258" t="s">
        <v>42</v>
      </c>
      <c r="D13258" t="s">
        <v>16</v>
      </c>
      <c r="F13258" t="s">
        <v>36</v>
      </c>
      <c r="G13258">
        <v>2</v>
      </c>
      <c r="H13258">
        <v>-6.1791926932012373</v>
      </c>
      <c r="I13258">
        <v>4.3409845976280087E-2</v>
      </c>
      <c r="J13258" t="s">
        <v>353</v>
      </c>
      <c r="L13258" t="s">
        <v>443</v>
      </c>
    </row>
    <row r="13259" spans="1:12" x14ac:dyDescent="0.2">
      <c r="A13259" t="s">
        <v>354</v>
      </c>
      <c r="B13259">
        <v>-1.8648999999999999E-6</v>
      </c>
      <c r="C13259" t="s">
        <v>49</v>
      </c>
      <c r="D13259" t="s">
        <v>250</v>
      </c>
      <c r="F13259" t="s">
        <v>36</v>
      </c>
      <c r="G13259">
        <v>2</v>
      </c>
      <c r="H13259">
        <v>-13.19230312560901</v>
      </c>
      <c r="I13259">
        <v>4.3409845976280087E-2</v>
      </c>
      <c r="J13259" t="s">
        <v>353</v>
      </c>
      <c r="K13259" t="b">
        <v>1</v>
      </c>
      <c r="L13259" t="s">
        <v>355</v>
      </c>
    </row>
    <row r="13261" spans="1:12" s="2" customFormat="1" x14ac:dyDescent="0.2">
      <c r="A13261" s="2" t="s">
        <v>2</v>
      </c>
      <c r="B13261" s="2" t="s">
        <v>1459</v>
      </c>
    </row>
    <row r="13262" spans="1:12" x14ac:dyDescent="0.2">
      <c r="A13262" t="s">
        <v>4</v>
      </c>
      <c r="B13262" t="s">
        <v>404</v>
      </c>
    </row>
    <row r="13263" spans="1:12" x14ac:dyDescent="0.2">
      <c r="A13263" t="s">
        <v>6</v>
      </c>
      <c r="B13263" t="s">
        <v>1815</v>
      </c>
    </row>
    <row r="13264" spans="1:12" x14ac:dyDescent="0.2">
      <c r="A13264" t="s">
        <v>8</v>
      </c>
      <c r="B13264">
        <v>1</v>
      </c>
    </row>
    <row r="13265" spans="1:19" x14ac:dyDescent="0.2">
      <c r="A13265" t="s">
        <v>9</v>
      </c>
      <c r="B13265" t="s">
        <v>73</v>
      </c>
    </row>
    <row r="13266" spans="1:19" x14ac:dyDescent="0.2">
      <c r="A13266" t="s">
        <v>11</v>
      </c>
      <c r="B13266" t="s">
        <v>12</v>
      </c>
    </row>
    <row r="13267" spans="1:19" x14ac:dyDescent="0.2">
      <c r="A13267" t="s">
        <v>13</v>
      </c>
      <c r="B13267" t="s">
        <v>14</v>
      </c>
    </row>
    <row r="13268" spans="1:19" x14ac:dyDescent="0.2">
      <c r="A13268" t="s">
        <v>15</v>
      </c>
      <c r="B13268" t="s">
        <v>53</v>
      </c>
    </row>
    <row r="13269" spans="1:19" x14ac:dyDescent="0.2">
      <c r="A13269" t="s">
        <v>17</v>
      </c>
    </row>
    <row r="13270" spans="1:19" s="2" customFormat="1" x14ac:dyDescent="0.2">
      <c r="A13270" s="2" t="s">
        <v>18</v>
      </c>
      <c r="B13270" s="2" t="s">
        <v>19</v>
      </c>
      <c r="C13270" s="2" t="s">
        <v>6</v>
      </c>
      <c r="D13270" s="2" t="s">
        <v>15</v>
      </c>
      <c r="E13270" s="2" t="s">
        <v>20</v>
      </c>
      <c r="F13270" s="2" t="s">
        <v>13</v>
      </c>
      <c r="G13270" s="2" t="s">
        <v>21</v>
      </c>
      <c r="H13270" s="2" t="s">
        <v>9</v>
      </c>
      <c r="I13270" s="2" t="s">
        <v>4</v>
      </c>
      <c r="J13270" s="2" t="s">
        <v>1925</v>
      </c>
      <c r="K13270" s="2" t="s">
        <v>1998</v>
      </c>
      <c r="L13270" s="2" t="s">
        <v>2002</v>
      </c>
      <c r="M13270" s="2" t="s">
        <v>2001</v>
      </c>
      <c r="O13270" s="2" t="s">
        <v>2000</v>
      </c>
      <c r="P13270" s="2" t="s">
        <v>2004</v>
      </c>
      <c r="Q13270" s="2" t="s">
        <v>1502</v>
      </c>
      <c r="R13270" s="2" t="s">
        <v>2005</v>
      </c>
      <c r="S13270" s="2" t="s">
        <v>2006</v>
      </c>
    </row>
    <row r="13271" spans="1:19" x14ac:dyDescent="0.2">
      <c r="A13271" t="s">
        <v>335</v>
      </c>
      <c r="B13271">
        <v>3.8502999999999998</v>
      </c>
      <c r="D13271" t="s">
        <v>30</v>
      </c>
      <c r="E13271" t="s">
        <v>336</v>
      </c>
      <c r="F13271" t="s">
        <v>27</v>
      </c>
      <c r="G13271">
        <v>0</v>
      </c>
      <c r="I13271" t="s">
        <v>337</v>
      </c>
    </row>
    <row r="13272" spans="1:19" x14ac:dyDescent="0.2">
      <c r="A13272" t="s">
        <v>29</v>
      </c>
      <c r="B13272">
        <v>0.25026999999999999</v>
      </c>
      <c r="D13272" t="s">
        <v>30</v>
      </c>
      <c r="E13272" t="s">
        <v>31</v>
      </c>
      <c r="F13272" t="s">
        <v>27</v>
      </c>
      <c r="G13272">
        <v>0</v>
      </c>
      <c r="I13272" t="s">
        <v>338</v>
      </c>
    </row>
    <row r="13273" spans="1:19" x14ac:dyDescent="0.2">
      <c r="A13273" t="s">
        <v>1459</v>
      </c>
      <c r="B13273">
        <v>1</v>
      </c>
      <c r="C13273" t="str">
        <f>B13263</f>
        <v>PL</v>
      </c>
      <c r="D13273" t="s">
        <v>53</v>
      </c>
      <c r="E13273" t="s">
        <v>339</v>
      </c>
      <c r="F13273" t="s">
        <v>33</v>
      </c>
      <c r="G13273">
        <v>0</v>
      </c>
      <c r="H13273" t="s">
        <v>73</v>
      </c>
      <c r="J13273">
        <f>VLOOKUP(C13273,'extension - production vol'!$B$6:$D$235,3,0)</f>
        <v>11107.089</v>
      </c>
    </row>
    <row r="13274" spans="1:19" x14ac:dyDescent="0.2">
      <c r="A13274" t="s">
        <v>1439</v>
      </c>
      <c r="B13274">
        <v>6.4265290829504533E-9</v>
      </c>
      <c r="C13274" t="s">
        <v>49</v>
      </c>
      <c r="D13274" t="s">
        <v>15</v>
      </c>
      <c r="F13274" t="s">
        <v>36</v>
      </c>
      <c r="G13274">
        <v>0</v>
      </c>
      <c r="H13274" t="s">
        <v>1439</v>
      </c>
      <c r="I13274" t="s">
        <v>340</v>
      </c>
    </row>
    <row r="13275" spans="1:19" x14ac:dyDescent="0.2">
      <c r="A13275" t="s">
        <v>1440</v>
      </c>
      <c r="B13275">
        <v>7.9051994914169298E-8</v>
      </c>
      <c r="C13275" t="s">
        <v>49</v>
      </c>
      <c r="D13275" t="s">
        <v>15</v>
      </c>
      <c r="F13275" t="s">
        <v>36</v>
      </c>
      <c r="G13275">
        <v>0</v>
      </c>
      <c r="H13275" t="s">
        <v>1440</v>
      </c>
      <c r="I13275" t="s">
        <v>340</v>
      </c>
    </row>
    <row r="13276" spans="1:19" x14ac:dyDescent="0.2">
      <c r="A13276" t="s">
        <v>1441</v>
      </c>
      <c r="B13276">
        <v>4.3905136743696912E-9</v>
      </c>
      <c r="C13276" t="s">
        <v>35</v>
      </c>
      <c r="D13276" t="s">
        <v>15</v>
      </c>
      <c r="F13276" t="s">
        <v>36</v>
      </c>
      <c r="G13276">
        <v>0</v>
      </c>
      <c r="H13276" t="s">
        <v>1441</v>
      </c>
      <c r="I13276" t="s">
        <v>340</v>
      </c>
    </row>
    <row r="13277" spans="1:19" x14ac:dyDescent="0.2">
      <c r="A13277" t="s">
        <v>1442</v>
      </c>
      <c r="B13277">
        <v>1.0521308675626849E-7</v>
      </c>
      <c r="C13277" t="s">
        <v>35</v>
      </c>
      <c r="D13277" t="s">
        <v>15</v>
      </c>
      <c r="F13277" t="s">
        <v>36</v>
      </c>
      <c r="G13277">
        <v>0</v>
      </c>
      <c r="H13277" t="s">
        <v>1442</v>
      </c>
      <c r="I13277" t="s">
        <v>340</v>
      </c>
    </row>
    <row r="13278" spans="1:19" x14ac:dyDescent="0.2">
      <c r="A13278" t="s">
        <v>341</v>
      </c>
      <c r="B13278">
        <v>2.1036182300075951E-7</v>
      </c>
      <c r="C13278" t="s">
        <v>35</v>
      </c>
      <c r="D13278" t="s">
        <v>15</v>
      </c>
      <c r="F13278" t="s">
        <v>36</v>
      </c>
      <c r="G13278">
        <v>0</v>
      </c>
      <c r="H13278" t="s">
        <v>341</v>
      </c>
      <c r="I13278" t="s">
        <v>340</v>
      </c>
    </row>
    <row r="13279" spans="1:19" x14ac:dyDescent="0.2">
      <c r="A13279" t="s">
        <v>342</v>
      </c>
      <c r="B13279">
        <v>2.1036182300075951E-7</v>
      </c>
      <c r="C13279" t="s">
        <v>35</v>
      </c>
      <c r="D13279" t="s">
        <v>15</v>
      </c>
      <c r="F13279" t="s">
        <v>36</v>
      </c>
      <c r="G13279">
        <v>0</v>
      </c>
      <c r="H13279" t="s">
        <v>342</v>
      </c>
      <c r="I13279" t="s">
        <v>340</v>
      </c>
    </row>
    <row r="13280" spans="1:19" x14ac:dyDescent="0.2">
      <c r="A13280" t="s">
        <v>343</v>
      </c>
      <c r="B13280">
        <v>1.161457169463653E-7</v>
      </c>
      <c r="C13280" t="s">
        <v>35</v>
      </c>
      <c r="D13280" t="s">
        <v>15</v>
      </c>
      <c r="F13280" t="s">
        <v>36</v>
      </c>
      <c r="G13280">
        <v>0</v>
      </c>
      <c r="H13280" t="s">
        <v>343</v>
      </c>
      <c r="I13280" t="s">
        <v>340</v>
      </c>
    </row>
    <row r="13281" spans="1:9" x14ac:dyDescent="0.2">
      <c r="A13281" t="s">
        <v>344</v>
      </c>
      <c r="B13281">
        <v>1.161457169463653E-7</v>
      </c>
      <c r="C13281" t="s">
        <v>35</v>
      </c>
      <c r="D13281" t="s">
        <v>15</v>
      </c>
      <c r="F13281" t="s">
        <v>36</v>
      </c>
      <c r="G13281">
        <v>0</v>
      </c>
      <c r="H13281" t="s">
        <v>344</v>
      </c>
      <c r="I13281" t="s">
        <v>340</v>
      </c>
    </row>
    <row r="13282" spans="1:9" x14ac:dyDescent="0.2">
      <c r="A13282" t="s">
        <v>345</v>
      </c>
      <c r="B13282">
        <v>2.1895696433061281E-6</v>
      </c>
      <c r="C13282" t="s">
        <v>35</v>
      </c>
      <c r="D13282" t="s">
        <v>15</v>
      </c>
      <c r="F13282" t="s">
        <v>36</v>
      </c>
      <c r="G13282">
        <v>0</v>
      </c>
      <c r="H13282" t="s">
        <v>345</v>
      </c>
      <c r="I13282" t="s">
        <v>340</v>
      </c>
    </row>
    <row r="13283" spans="1:9" x14ac:dyDescent="0.2">
      <c r="A13283" t="s">
        <v>346</v>
      </c>
      <c r="B13283">
        <v>1.2113722961667671E-6</v>
      </c>
      <c r="C13283" t="s">
        <v>35</v>
      </c>
      <c r="D13283" t="s">
        <v>15</v>
      </c>
      <c r="F13283" t="s">
        <v>36</v>
      </c>
      <c r="G13283">
        <v>0</v>
      </c>
      <c r="H13283" t="s">
        <v>346</v>
      </c>
      <c r="I13283" t="s">
        <v>340</v>
      </c>
    </row>
    <row r="13284" spans="1:9" x14ac:dyDescent="0.2">
      <c r="A13284" t="s">
        <v>347</v>
      </c>
      <c r="B13284">
        <v>1.5412295411323661E-7</v>
      </c>
      <c r="C13284" t="s">
        <v>49</v>
      </c>
      <c r="D13284" t="s">
        <v>15</v>
      </c>
      <c r="F13284" t="s">
        <v>36</v>
      </c>
      <c r="G13284">
        <v>0</v>
      </c>
      <c r="H13284" t="s">
        <v>347</v>
      </c>
      <c r="I13284" t="s">
        <v>340</v>
      </c>
    </row>
    <row r="13285" spans="1:9" x14ac:dyDescent="0.2">
      <c r="A13285" t="s">
        <v>348</v>
      </c>
      <c r="B13285">
        <v>3.281510868019834E-9</v>
      </c>
      <c r="C13285" t="s">
        <v>49</v>
      </c>
      <c r="D13285" t="s">
        <v>15</v>
      </c>
      <c r="F13285" t="s">
        <v>36</v>
      </c>
      <c r="G13285">
        <v>0</v>
      </c>
      <c r="H13285" t="s">
        <v>348</v>
      </c>
      <c r="I13285" t="s">
        <v>340</v>
      </c>
    </row>
    <row r="13286" spans="1:9" x14ac:dyDescent="0.2">
      <c r="A13286" t="s">
        <v>349</v>
      </c>
      <c r="B13286">
        <v>9.554485716244923E-8</v>
      </c>
      <c r="C13286" t="s">
        <v>35</v>
      </c>
      <c r="D13286" t="s">
        <v>15</v>
      </c>
      <c r="F13286" t="s">
        <v>36</v>
      </c>
      <c r="G13286">
        <v>0</v>
      </c>
      <c r="H13286" t="s">
        <v>349</v>
      </c>
      <c r="I13286" t="s">
        <v>340</v>
      </c>
    </row>
    <row r="13287" spans="1:9" x14ac:dyDescent="0.2">
      <c r="A13287" t="s">
        <v>350</v>
      </c>
      <c r="B13287">
        <v>2.2976263270017552E-6</v>
      </c>
      <c r="C13287" t="s">
        <v>35</v>
      </c>
      <c r="D13287" t="s">
        <v>15</v>
      </c>
      <c r="F13287" t="s">
        <v>36</v>
      </c>
      <c r="G13287">
        <v>0</v>
      </c>
      <c r="H13287" t="s">
        <v>350</v>
      </c>
      <c r="I13287" t="s">
        <v>340</v>
      </c>
    </row>
    <row r="13288" spans="1:9" x14ac:dyDescent="0.2">
      <c r="A13288" t="s">
        <v>351</v>
      </c>
      <c r="B13288">
        <v>5.3061518888431617E-8</v>
      </c>
      <c r="C13288" t="s">
        <v>35</v>
      </c>
      <c r="D13288" t="s">
        <v>15</v>
      </c>
      <c r="F13288" t="s">
        <v>36</v>
      </c>
      <c r="G13288">
        <v>0</v>
      </c>
      <c r="H13288" t="s">
        <v>351</v>
      </c>
      <c r="I13288" t="s">
        <v>340</v>
      </c>
    </row>
    <row r="13289" spans="1:9" x14ac:dyDescent="0.2">
      <c r="A13289" t="s">
        <v>352</v>
      </c>
      <c r="B13289">
        <v>1.2739314288326559E-6</v>
      </c>
      <c r="C13289" t="s">
        <v>35</v>
      </c>
      <c r="D13289" t="s">
        <v>15</v>
      </c>
      <c r="F13289" t="s">
        <v>36</v>
      </c>
      <c r="G13289">
        <v>0</v>
      </c>
      <c r="H13289" t="s">
        <v>352</v>
      </c>
      <c r="I13289" t="s">
        <v>340</v>
      </c>
    </row>
    <row r="13290" spans="1:9" x14ac:dyDescent="0.2">
      <c r="A13290" t="s">
        <v>442</v>
      </c>
      <c r="B13290">
        <v>3.7025999999999999E-3</v>
      </c>
      <c r="C13290" t="s">
        <v>42</v>
      </c>
      <c r="D13290" t="s">
        <v>16</v>
      </c>
      <c r="F13290" t="s">
        <v>36</v>
      </c>
      <c r="G13290">
        <v>0</v>
      </c>
      <c r="H13290" t="s">
        <v>443</v>
      </c>
      <c r="I13290" t="s">
        <v>353</v>
      </c>
    </row>
    <row r="13291" spans="1:9" x14ac:dyDescent="0.2">
      <c r="A13291" t="s">
        <v>354</v>
      </c>
      <c r="B13291">
        <v>-3.3322999999999998E-6</v>
      </c>
      <c r="C13291" t="s">
        <v>49</v>
      </c>
      <c r="D13291" t="s">
        <v>250</v>
      </c>
      <c r="F13291" t="s">
        <v>36</v>
      </c>
      <c r="G13291">
        <v>0</v>
      </c>
      <c r="H13291" t="s">
        <v>355</v>
      </c>
      <c r="I13291" t="s">
        <v>353</v>
      </c>
    </row>
    <row r="13293" spans="1:9" s="2" customFormat="1" x14ac:dyDescent="0.2">
      <c r="A13293" s="2" t="s">
        <v>2</v>
      </c>
      <c r="B13293" s="2" t="s">
        <v>1460</v>
      </c>
    </row>
    <row r="13294" spans="1:9" x14ac:dyDescent="0.2">
      <c r="A13294" t="s">
        <v>4</v>
      </c>
      <c r="B13294" t="s">
        <v>404</v>
      </c>
    </row>
    <row r="13295" spans="1:9" x14ac:dyDescent="0.2">
      <c r="A13295" t="s">
        <v>6</v>
      </c>
      <c r="B13295" t="s">
        <v>1593</v>
      </c>
    </row>
    <row r="13296" spans="1:9" x14ac:dyDescent="0.2">
      <c r="A13296" t="s">
        <v>8</v>
      </c>
      <c r="B13296">
        <v>1</v>
      </c>
    </row>
    <row r="13297" spans="1:19" x14ac:dyDescent="0.2">
      <c r="A13297" t="s">
        <v>9</v>
      </c>
      <c r="B13297" t="s">
        <v>73</v>
      </c>
    </row>
    <row r="13298" spans="1:19" x14ac:dyDescent="0.2">
      <c r="A13298" t="s">
        <v>11</v>
      </c>
      <c r="B13298" t="s">
        <v>12</v>
      </c>
    </row>
    <row r="13299" spans="1:19" x14ac:dyDescent="0.2">
      <c r="A13299" t="s">
        <v>13</v>
      </c>
      <c r="B13299" t="s">
        <v>14</v>
      </c>
    </row>
    <row r="13300" spans="1:19" x14ac:dyDescent="0.2">
      <c r="A13300" t="s">
        <v>15</v>
      </c>
      <c r="B13300" t="s">
        <v>53</v>
      </c>
    </row>
    <row r="13301" spans="1:19" x14ac:dyDescent="0.2">
      <c r="A13301" t="s">
        <v>17</v>
      </c>
    </row>
    <row r="13302" spans="1:19" s="2" customFormat="1" x14ac:dyDescent="0.2">
      <c r="A13302" s="2" t="s">
        <v>18</v>
      </c>
      <c r="B13302" s="2" t="s">
        <v>19</v>
      </c>
      <c r="C13302" s="2" t="s">
        <v>6</v>
      </c>
      <c r="D13302" s="2" t="s">
        <v>15</v>
      </c>
      <c r="E13302" s="2" t="s">
        <v>20</v>
      </c>
      <c r="F13302" s="2" t="s">
        <v>13</v>
      </c>
      <c r="G13302" s="2" t="s">
        <v>21</v>
      </c>
      <c r="H13302" s="2" t="s">
        <v>9</v>
      </c>
      <c r="I13302" s="2" t="s">
        <v>4</v>
      </c>
      <c r="J13302" s="2" t="s">
        <v>1925</v>
      </c>
      <c r="K13302" s="2" t="s">
        <v>1998</v>
      </c>
      <c r="L13302" s="2" t="s">
        <v>2002</v>
      </c>
      <c r="M13302" s="2" t="s">
        <v>2001</v>
      </c>
      <c r="O13302" s="2" t="s">
        <v>2000</v>
      </c>
      <c r="P13302" s="2" t="s">
        <v>2004</v>
      </c>
      <c r="Q13302" s="2" t="s">
        <v>1502</v>
      </c>
      <c r="R13302" s="2" t="s">
        <v>2005</v>
      </c>
      <c r="S13302" s="2" t="s">
        <v>2006</v>
      </c>
    </row>
    <row r="13303" spans="1:19" x14ac:dyDescent="0.2">
      <c r="A13303" t="s">
        <v>335</v>
      </c>
      <c r="B13303">
        <v>3.8502999999999998</v>
      </c>
      <c r="D13303" t="s">
        <v>30</v>
      </c>
      <c r="E13303" t="s">
        <v>336</v>
      </c>
      <c r="F13303" t="s">
        <v>27</v>
      </c>
      <c r="G13303">
        <v>0</v>
      </c>
      <c r="I13303" t="s">
        <v>337</v>
      </c>
    </row>
    <row r="13304" spans="1:19" x14ac:dyDescent="0.2">
      <c r="A13304" t="s">
        <v>29</v>
      </c>
      <c r="B13304">
        <v>0.25026999999999999</v>
      </c>
      <c r="D13304" t="s">
        <v>30</v>
      </c>
      <c r="E13304" t="s">
        <v>31</v>
      </c>
      <c r="F13304" t="s">
        <v>27</v>
      </c>
      <c r="G13304">
        <v>0</v>
      </c>
      <c r="I13304" t="s">
        <v>338</v>
      </c>
    </row>
    <row r="13305" spans="1:19" x14ac:dyDescent="0.2">
      <c r="A13305" t="s">
        <v>1460</v>
      </c>
      <c r="B13305">
        <v>1</v>
      </c>
      <c r="C13305" t="str">
        <f>B13295</f>
        <v>BY</v>
      </c>
      <c r="D13305" t="s">
        <v>53</v>
      </c>
      <c r="E13305" t="s">
        <v>339</v>
      </c>
      <c r="F13305" t="s">
        <v>33</v>
      </c>
      <c r="G13305">
        <v>0</v>
      </c>
      <c r="H13305" t="s">
        <v>73</v>
      </c>
      <c r="J13305">
        <f>VLOOKUP(C13305,'extension - production vol'!$B$6:$D$235,3,0)</f>
        <v>157.30000000000001</v>
      </c>
    </row>
    <row r="13306" spans="1:19" x14ac:dyDescent="0.2">
      <c r="A13306" t="s">
        <v>1434</v>
      </c>
      <c r="B13306">
        <v>3.3521534714391271E-8</v>
      </c>
      <c r="C13306" t="s">
        <v>49</v>
      </c>
      <c r="D13306" t="s">
        <v>15</v>
      </c>
      <c r="F13306" t="s">
        <v>36</v>
      </c>
      <c r="G13306">
        <v>0</v>
      </c>
      <c r="H13306" t="s">
        <v>1434</v>
      </c>
      <c r="I13306" t="s">
        <v>340</v>
      </c>
    </row>
    <row r="13307" spans="1:19" x14ac:dyDescent="0.2">
      <c r="A13307" t="s">
        <v>1435</v>
      </c>
      <c r="B13307">
        <v>1.7708617649119798E-8</v>
      </c>
      <c r="C13307" t="s">
        <v>49</v>
      </c>
      <c r="D13307" t="s">
        <v>15</v>
      </c>
      <c r="F13307" t="s">
        <v>36</v>
      </c>
      <c r="G13307">
        <v>0</v>
      </c>
      <c r="H13307" t="s">
        <v>1435</v>
      </c>
      <c r="I13307" t="s">
        <v>340</v>
      </c>
    </row>
    <row r="13308" spans="1:19" x14ac:dyDescent="0.2">
      <c r="A13308" t="s">
        <v>1452</v>
      </c>
      <c r="B13308">
        <v>3.0570455872195341E-10</v>
      </c>
      <c r="C13308" t="s">
        <v>35</v>
      </c>
      <c r="D13308" t="s">
        <v>15</v>
      </c>
      <c r="F13308" t="s">
        <v>36</v>
      </c>
      <c r="G13308">
        <v>0</v>
      </c>
      <c r="H13308" t="s">
        <v>1452</v>
      </c>
      <c r="I13308" t="s">
        <v>340</v>
      </c>
    </row>
    <row r="13309" spans="1:19" x14ac:dyDescent="0.2">
      <c r="A13309" t="s">
        <v>1453</v>
      </c>
      <c r="B13309">
        <v>3.7018911407736551E-10</v>
      </c>
      <c r="C13309" t="s">
        <v>35</v>
      </c>
      <c r="D13309" t="s">
        <v>15</v>
      </c>
      <c r="F13309" t="s">
        <v>36</v>
      </c>
      <c r="G13309">
        <v>0</v>
      </c>
      <c r="H13309" t="s">
        <v>1453</v>
      </c>
      <c r="I13309" t="s">
        <v>340</v>
      </c>
    </row>
    <row r="13310" spans="1:19" x14ac:dyDescent="0.2">
      <c r="A13310" t="s">
        <v>1454</v>
      </c>
      <c r="B13310">
        <v>4.824400067330827E-11</v>
      </c>
      <c r="C13310" t="s">
        <v>35</v>
      </c>
      <c r="D13310" t="s">
        <v>15</v>
      </c>
      <c r="F13310" t="s">
        <v>36</v>
      </c>
      <c r="G13310">
        <v>0</v>
      </c>
      <c r="H13310" t="s">
        <v>1454</v>
      </c>
      <c r="I13310" t="s">
        <v>340</v>
      </c>
    </row>
    <row r="13311" spans="1:19" x14ac:dyDescent="0.2">
      <c r="A13311" t="s">
        <v>1455</v>
      </c>
      <c r="B13311">
        <v>9.7920991465625702E-9</v>
      </c>
      <c r="C13311" t="s">
        <v>35</v>
      </c>
      <c r="D13311" t="s">
        <v>15</v>
      </c>
      <c r="F13311" t="s">
        <v>36</v>
      </c>
      <c r="G13311">
        <v>0</v>
      </c>
      <c r="H13311" t="s">
        <v>1455</v>
      </c>
      <c r="I13311" t="s">
        <v>340</v>
      </c>
    </row>
    <row r="13312" spans="1:19" x14ac:dyDescent="0.2">
      <c r="A13312" t="s">
        <v>1456</v>
      </c>
      <c r="B13312">
        <v>5.1826475970831156E-9</v>
      </c>
      <c r="C13312" t="s">
        <v>35</v>
      </c>
      <c r="D13312" t="s">
        <v>15</v>
      </c>
      <c r="F13312" t="s">
        <v>36</v>
      </c>
      <c r="G13312">
        <v>0</v>
      </c>
      <c r="H13312" t="s">
        <v>1456</v>
      </c>
      <c r="I13312" t="s">
        <v>340</v>
      </c>
    </row>
    <row r="13313" spans="1:9" x14ac:dyDescent="0.2">
      <c r="A13313" t="s">
        <v>1461</v>
      </c>
      <c r="B13313">
        <v>5.3404337904433668E-9</v>
      </c>
      <c r="C13313" t="s">
        <v>49</v>
      </c>
      <c r="D13313" t="s">
        <v>15</v>
      </c>
      <c r="F13313" t="s">
        <v>36</v>
      </c>
      <c r="G13313">
        <v>0</v>
      </c>
      <c r="H13313" t="s">
        <v>1461</v>
      </c>
      <c r="I13313" t="s">
        <v>340</v>
      </c>
    </row>
    <row r="13314" spans="1:9" x14ac:dyDescent="0.2">
      <c r="A13314" t="s">
        <v>1457</v>
      </c>
      <c r="B13314">
        <v>6.2434324500307844E-8</v>
      </c>
      <c r="C13314" t="s">
        <v>49</v>
      </c>
      <c r="D13314" t="s">
        <v>15</v>
      </c>
      <c r="F13314" t="s">
        <v>36</v>
      </c>
      <c r="G13314">
        <v>0</v>
      </c>
      <c r="H13314" t="s">
        <v>1457</v>
      </c>
      <c r="I13314" t="s">
        <v>340</v>
      </c>
    </row>
    <row r="13315" spans="1:9" x14ac:dyDescent="0.2">
      <c r="A13315" t="s">
        <v>1462</v>
      </c>
      <c r="B13315">
        <v>1.9816111689228142E-9</v>
      </c>
      <c r="C13315" t="s">
        <v>49</v>
      </c>
      <c r="D13315" t="s">
        <v>15</v>
      </c>
      <c r="F13315" t="s">
        <v>36</v>
      </c>
      <c r="G13315">
        <v>0</v>
      </c>
      <c r="H13315" t="s">
        <v>1462</v>
      </c>
      <c r="I13315" t="s">
        <v>340</v>
      </c>
    </row>
    <row r="13316" spans="1:9" x14ac:dyDescent="0.2">
      <c r="A13316" t="s">
        <v>1458</v>
      </c>
      <c r="B13316">
        <v>3.3001000093019847E-8</v>
      </c>
      <c r="C13316" t="s">
        <v>49</v>
      </c>
      <c r="D13316" t="s">
        <v>15</v>
      </c>
      <c r="F13316" t="s">
        <v>36</v>
      </c>
      <c r="G13316">
        <v>0</v>
      </c>
      <c r="H13316" t="s">
        <v>1458</v>
      </c>
      <c r="I13316" t="s">
        <v>340</v>
      </c>
    </row>
    <row r="13317" spans="1:9" x14ac:dyDescent="0.2">
      <c r="A13317" t="s">
        <v>442</v>
      </c>
      <c r="B13317">
        <v>3.7025999999999999E-3</v>
      </c>
      <c r="C13317" t="s">
        <v>42</v>
      </c>
      <c r="D13317" t="s">
        <v>16</v>
      </c>
      <c r="F13317" t="s">
        <v>36</v>
      </c>
      <c r="G13317">
        <v>0</v>
      </c>
      <c r="H13317" t="s">
        <v>443</v>
      </c>
      <c r="I13317" t="s">
        <v>353</v>
      </c>
    </row>
    <row r="13318" spans="1:9" x14ac:dyDescent="0.2">
      <c r="A13318" t="s">
        <v>354</v>
      </c>
      <c r="B13318">
        <v>-3.3322999999999998E-6</v>
      </c>
      <c r="C13318" t="s">
        <v>49</v>
      </c>
      <c r="D13318" t="s">
        <v>250</v>
      </c>
      <c r="F13318" t="s">
        <v>36</v>
      </c>
      <c r="G13318">
        <v>0</v>
      </c>
      <c r="H13318" t="s">
        <v>355</v>
      </c>
      <c r="I13318" t="s">
        <v>353</v>
      </c>
    </row>
    <row r="13320" spans="1:9" s="2" customFormat="1" x14ac:dyDescent="0.2">
      <c r="A13320" s="2" t="s">
        <v>2</v>
      </c>
      <c r="B13320" s="2" t="s">
        <v>332</v>
      </c>
    </row>
    <row r="13321" spans="1:9" x14ac:dyDescent="0.2">
      <c r="A13321" t="s">
        <v>4</v>
      </c>
      <c r="B13321" t="s">
        <v>356</v>
      </c>
    </row>
    <row r="13322" spans="1:9" x14ac:dyDescent="0.2">
      <c r="A13322" t="s">
        <v>6</v>
      </c>
      <c r="B13322" t="s">
        <v>1593</v>
      </c>
    </row>
    <row r="13323" spans="1:9" x14ac:dyDescent="0.2">
      <c r="A13323" t="s">
        <v>8</v>
      </c>
      <c r="B13323">
        <v>1</v>
      </c>
    </row>
    <row r="13324" spans="1:9" x14ac:dyDescent="0.2">
      <c r="A13324" t="s">
        <v>9</v>
      </c>
      <c r="B13324" t="s">
        <v>73</v>
      </c>
    </row>
    <row r="13325" spans="1:9" x14ac:dyDescent="0.2">
      <c r="A13325" t="s">
        <v>11</v>
      </c>
      <c r="B13325" t="s">
        <v>12</v>
      </c>
    </row>
    <row r="13326" spans="1:9" x14ac:dyDescent="0.2">
      <c r="A13326" t="s">
        <v>13</v>
      </c>
      <c r="B13326" t="s">
        <v>14</v>
      </c>
    </row>
    <row r="13327" spans="1:9" x14ac:dyDescent="0.2">
      <c r="A13327" t="s">
        <v>15</v>
      </c>
      <c r="B13327" t="s">
        <v>53</v>
      </c>
    </row>
    <row r="13328" spans="1:9" x14ac:dyDescent="0.2">
      <c r="A13328" t="s">
        <v>17</v>
      </c>
    </row>
    <row r="13329" spans="1:22" s="2" customFormat="1" x14ac:dyDescent="0.2">
      <c r="A13329" s="2" t="s">
        <v>18</v>
      </c>
      <c r="B13329" s="2" t="s">
        <v>19</v>
      </c>
      <c r="C13329" s="2" t="s">
        <v>6</v>
      </c>
      <c r="D13329" s="2" t="s">
        <v>15</v>
      </c>
      <c r="E13329" s="2" t="s">
        <v>20</v>
      </c>
      <c r="F13329" s="2" t="s">
        <v>13</v>
      </c>
      <c r="G13329" s="2" t="s">
        <v>21</v>
      </c>
      <c r="H13329" s="2" t="s">
        <v>22</v>
      </c>
      <c r="I13329" s="2" t="s">
        <v>23</v>
      </c>
      <c r="J13329" s="2" t="s">
        <v>4</v>
      </c>
      <c r="K13329" s="2" t="s">
        <v>24</v>
      </c>
      <c r="L13329" s="2" t="s">
        <v>9</v>
      </c>
      <c r="M13329" s="2" t="s">
        <v>1998</v>
      </c>
      <c r="O13329" s="2" t="s">
        <v>2002</v>
      </c>
      <c r="P13329" s="2" t="s">
        <v>2003</v>
      </c>
      <c r="Q13329" s="2" t="s">
        <v>2001</v>
      </c>
      <c r="R13329" s="2" t="s">
        <v>2000</v>
      </c>
      <c r="S13329" s="2" t="s">
        <v>2004</v>
      </c>
      <c r="T13329" s="2" t="s">
        <v>1502</v>
      </c>
      <c r="U13329" s="2" t="s">
        <v>2005</v>
      </c>
      <c r="V13329" s="2" t="s">
        <v>2006</v>
      </c>
    </row>
    <row r="13330" spans="1:22" x14ac:dyDescent="0.2">
      <c r="A13330" t="s">
        <v>335</v>
      </c>
      <c r="B13330">
        <v>3.8502999999999998</v>
      </c>
      <c r="D13330" t="s">
        <v>30</v>
      </c>
      <c r="E13330" t="s">
        <v>336</v>
      </c>
      <c r="F13330" t="s">
        <v>27</v>
      </c>
      <c r="G13330">
        <v>2</v>
      </c>
      <c r="H13330">
        <v>1.348151067341848</v>
      </c>
      <c r="I13330">
        <v>4.3409845976280087E-2</v>
      </c>
      <c r="J13330" t="s">
        <v>337</v>
      </c>
    </row>
    <row r="13331" spans="1:22" x14ac:dyDescent="0.2">
      <c r="A13331" t="s">
        <v>29</v>
      </c>
      <c r="B13331">
        <v>0.25026999999999999</v>
      </c>
      <c r="D13331" t="s">
        <v>30</v>
      </c>
      <c r="E13331" t="s">
        <v>31</v>
      </c>
      <c r="F13331" t="s">
        <v>27</v>
      </c>
      <c r="G13331">
        <v>2</v>
      </c>
      <c r="H13331">
        <v>-1.385214943900327</v>
      </c>
      <c r="I13331">
        <v>2.439508208471609E-2</v>
      </c>
      <c r="J13331" t="s">
        <v>358</v>
      </c>
    </row>
    <row r="13332" spans="1:22" x14ac:dyDescent="0.2">
      <c r="A13332" t="s">
        <v>332</v>
      </c>
      <c r="B13332">
        <v>1</v>
      </c>
      <c r="C13332" t="str">
        <f>B13322</f>
        <v>BY</v>
      </c>
      <c r="D13332" t="s">
        <v>53</v>
      </c>
      <c r="E13332" t="s">
        <v>339</v>
      </c>
      <c r="F13332" t="s">
        <v>33</v>
      </c>
      <c r="G13332">
        <v>0</v>
      </c>
      <c r="H13332">
        <v>1</v>
      </c>
      <c r="L13332" t="s">
        <v>73</v>
      </c>
      <c r="M13332">
        <f>VLOOKUP(C13332,'extension - production vol'!$B$6:$D$235,3,0)</f>
        <v>157.30000000000001</v>
      </c>
    </row>
    <row r="13333" spans="1:22" x14ac:dyDescent="0.2">
      <c r="A13333" t="s">
        <v>1434</v>
      </c>
      <c r="B13333">
        <v>9.5377999999999999E-9</v>
      </c>
      <c r="C13333" t="s">
        <v>49</v>
      </c>
      <c r="D13333" t="s">
        <v>15</v>
      </c>
      <c r="F13333" t="s">
        <v>36</v>
      </c>
      <c r="G13333">
        <v>2</v>
      </c>
      <c r="H13333">
        <v>-18.46800298604678</v>
      </c>
      <c r="I13333">
        <v>9.798894162072011E-2</v>
      </c>
      <c r="J13333" t="s">
        <v>340</v>
      </c>
      <c r="L13333" t="s">
        <v>1434</v>
      </c>
    </row>
    <row r="13334" spans="1:22" x14ac:dyDescent="0.2">
      <c r="A13334" t="s">
        <v>1435</v>
      </c>
      <c r="B13334">
        <v>5.0512999999999997E-9</v>
      </c>
      <c r="C13334" t="s">
        <v>49</v>
      </c>
      <c r="D13334" t="s">
        <v>15</v>
      </c>
      <c r="F13334" t="s">
        <v>36</v>
      </c>
      <c r="G13334">
        <v>2</v>
      </c>
      <c r="H13334">
        <v>-19.10362020104489</v>
      </c>
      <c r="I13334">
        <v>9.798894162072011E-2</v>
      </c>
      <c r="J13334" t="s">
        <v>340</v>
      </c>
      <c r="L13334" t="s">
        <v>1435</v>
      </c>
    </row>
    <row r="13335" spans="1:22" x14ac:dyDescent="0.2">
      <c r="A13335" t="s">
        <v>1439</v>
      </c>
      <c r="B13335">
        <v>2.7893999999999999E-9</v>
      </c>
      <c r="C13335" t="s">
        <v>49</v>
      </c>
      <c r="D13335" t="s">
        <v>15</v>
      </c>
      <c r="F13335" t="s">
        <v>36</v>
      </c>
      <c r="G13335">
        <v>2</v>
      </c>
      <c r="H13335">
        <v>-19.697439318003951</v>
      </c>
      <c r="I13335">
        <v>9.798894162072011E-2</v>
      </c>
      <c r="J13335" t="s">
        <v>340</v>
      </c>
      <c r="L13335" t="s">
        <v>1439</v>
      </c>
    </row>
    <row r="13336" spans="1:22" x14ac:dyDescent="0.2">
      <c r="A13336" t="s">
        <v>1440</v>
      </c>
      <c r="B13336">
        <v>5.6277000000000002E-8</v>
      </c>
      <c r="C13336" t="s">
        <v>49</v>
      </c>
      <c r="D13336" t="s">
        <v>15</v>
      </c>
      <c r="F13336" t="s">
        <v>36</v>
      </c>
      <c r="G13336">
        <v>2</v>
      </c>
      <c r="H13336">
        <v>-16.692979911025031</v>
      </c>
      <c r="I13336">
        <v>9.798894162072011E-2</v>
      </c>
      <c r="J13336" t="s">
        <v>340</v>
      </c>
      <c r="L13336" t="s">
        <v>1440</v>
      </c>
    </row>
    <row r="13337" spans="1:22" x14ac:dyDescent="0.2">
      <c r="A13337" t="s">
        <v>1441</v>
      </c>
      <c r="B13337">
        <v>4.4043E-10</v>
      </c>
      <c r="C13337" t="s">
        <v>35</v>
      </c>
      <c r="D13337" t="s">
        <v>15</v>
      </c>
      <c r="F13337" t="s">
        <v>36</v>
      </c>
      <c r="G13337">
        <v>2</v>
      </c>
      <c r="H13337">
        <v>-21.54326959350907</v>
      </c>
      <c r="I13337">
        <v>9.798894162072011E-2</v>
      </c>
      <c r="J13337" t="s">
        <v>340</v>
      </c>
      <c r="L13337" t="s">
        <v>1441</v>
      </c>
    </row>
    <row r="13338" spans="1:22" x14ac:dyDescent="0.2">
      <c r="A13338" t="s">
        <v>1442</v>
      </c>
      <c r="B13338">
        <v>7.3404E-9</v>
      </c>
      <c r="C13338" t="s">
        <v>35</v>
      </c>
      <c r="D13338" t="s">
        <v>15</v>
      </c>
      <c r="F13338" t="s">
        <v>36</v>
      </c>
      <c r="G13338">
        <v>2</v>
      </c>
      <c r="H13338">
        <v>-18.729872499892029</v>
      </c>
      <c r="I13338">
        <v>9.798894162072011E-2</v>
      </c>
      <c r="J13338" t="s">
        <v>340</v>
      </c>
      <c r="L13338" t="s">
        <v>1442</v>
      </c>
    </row>
    <row r="13339" spans="1:22" x14ac:dyDescent="0.2">
      <c r="A13339" t="s">
        <v>1452</v>
      </c>
      <c r="B13339">
        <v>3.8934000000000002E-10</v>
      </c>
      <c r="C13339" t="s">
        <v>35</v>
      </c>
      <c r="D13339" t="s">
        <v>15</v>
      </c>
      <c r="F13339" t="s">
        <v>36</v>
      </c>
      <c r="G13339">
        <v>2</v>
      </c>
      <c r="H13339">
        <v>-21.666568118067421</v>
      </c>
      <c r="I13339">
        <v>9.798894162072011E-2</v>
      </c>
      <c r="J13339" t="s">
        <v>340</v>
      </c>
      <c r="L13339" t="s">
        <v>1452</v>
      </c>
    </row>
    <row r="13340" spans="1:22" x14ac:dyDescent="0.2">
      <c r="A13340" t="s">
        <v>1453</v>
      </c>
      <c r="B13340">
        <v>4.7130000000000002E-10</v>
      </c>
      <c r="C13340" t="s">
        <v>35</v>
      </c>
      <c r="D13340" t="s">
        <v>15</v>
      </c>
      <c r="F13340" t="s">
        <v>36</v>
      </c>
      <c r="G13340">
        <v>2</v>
      </c>
      <c r="H13340">
        <v>-21.47552628199886</v>
      </c>
      <c r="I13340">
        <v>9.798894162072011E-2</v>
      </c>
      <c r="J13340" t="s">
        <v>340</v>
      </c>
      <c r="L13340" t="s">
        <v>1453</v>
      </c>
    </row>
    <row r="13341" spans="1:22" x14ac:dyDescent="0.2">
      <c r="A13341" t="s">
        <v>1454</v>
      </c>
      <c r="B13341">
        <v>6.1474000000000004E-11</v>
      </c>
      <c r="C13341" t="s">
        <v>35</v>
      </c>
      <c r="D13341" t="s">
        <v>15</v>
      </c>
      <c r="F13341" t="s">
        <v>36</v>
      </c>
      <c r="G13341">
        <v>2</v>
      </c>
      <c r="H13341">
        <v>-23.51240679473371</v>
      </c>
      <c r="I13341">
        <v>9.798894162072011E-2</v>
      </c>
      <c r="J13341" t="s">
        <v>340</v>
      </c>
      <c r="L13341" t="s">
        <v>1454</v>
      </c>
    </row>
    <row r="13342" spans="1:22" x14ac:dyDescent="0.2">
      <c r="A13342" t="s">
        <v>1455</v>
      </c>
      <c r="B13342">
        <v>1.2458999999999999E-8</v>
      </c>
      <c r="C13342" t="s">
        <v>35</v>
      </c>
      <c r="D13342" t="s">
        <v>15</v>
      </c>
      <c r="F13342" t="s">
        <v>36</v>
      </c>
      <c r="G13342">
        <v>2</v>
      </c>
      <c r="H13342">
        <v>-18.20082258362968</v>
      </c>
      <c r="I13342">
        <v>9.798894162072011E-2</v>
      </c>
      <c r="J13342" t="s">
        <v>340</v>
      </c>
      <c r="L13342" t="s">
        <v>1455</v>
      </c>
    </row>
    <row r="13343" spans="1:22" x14ac:dyDescent="0.2">
      <c r="A13343" t="s">
        <v>1456</v>
      </c>
      <c r="B13343">
        <v>6.5981999999999998E-9</v>
      </c>
      <c r="C13343" t="s">
        <v>35</v>
      </c>
      <c r="D13343" t="s">
        <v>15</v>
      </c>
      <c r="F13343" t="s">
        <v>36</v>
      </c>
      <c r="G13343">
        <v>2</v>
      </c>
      <c r="H13343">
        <v>-18.836468952383601</v>
      </c>
      <c r="I13343">
        <v>9.798894162072011E-2</v>
      </c>
      <c r="J13343" t="s">
        <v>340</v>
      </c>
      <c r="L13343" t="s">
        <v>1456</v>
      </c>
    </row>
    <row r="13344" spans="1:22" x14ac:dyDescent="0.2">
      <c r="A13344" t="s">
        <v>1461</v>
      </c>
      <c r="B13344">
        <v>1.0666E-9</v>
      </c>
      <c r="C13344" t="s">
        <v>49</v>
      </c>
      <c r="D13344" t="s">
        <v>15</v>
      </c>
      <c r="F13344" t="s">
        <v>36</v>
      </c>
      <c r="G13344">
        <v>2</v>
      </c>
      <c r="H13344">
        <v>-20.658789817762049</v>
      </c>
      <c r="I13344">
        <v>9.798894162072011E-2</v>
      </c>
      <c r="J13344" t="s">
        <v>340</v>
      </c>
      <c r="L13344" t="s">
        <v>1461</v>
      </c>
    </row>
    <row r="13345" spans="1:12" x14ac:dyDescent="0.2">
      <c r="A13345" t="s">
        <v>1457</v>
      </c>
      <c r="B13345">
        <v>1.7777000000000001E-8</v>
      </c>
      <c r="C13345" t="s">
        <v>49</v>
      </c>
      <c r="D13345" t="s">
        <v>15</v>
      </c>
      <c r="F13345" t="s">
        <v>36</v>
      </c>
      <c r="G13345">
        <v>2</v>
      </c>
      <c r="H13345">
        <v>-17.845360350005858</v>
      </c>
      <c r="I13345">
        <v>9.798894162072011E-2</v>
      </c>
      <c r="J13345" t="s">
        <v>340</v>
      </c>
      <c r="L13345" t="s">
        <v>1457</v>
      </c>
    </row>
    <row r="13346" spans="1:12" x14ac:dyDescent="0.2">
      <c r="A13346" t="s">
        <v>1462</v>
      </c>
      <c r="B13346">
        <v>5.6487000000000004E-10</v>
      </c>
      <c r="C13346" t="s">
        <v>49</v>
      </c>
      <c r="D13346" t="s">
        <v>15</v>
      </c>
      <c r="F13346" t="s">
        <v>36</v>
      </c>
      <c r="G13346">
        <v>2</v>
      </c>
      <c r="H13346">
        <v>-21.294425499752101</v>
      </c>
      <c r="I13346">
        <v>9.798894162072011E-2</v>
      </c>
      <c r="J13346" t="s">
        <v>340</v>
      </c>
      <c r="L13346" t="s">
        <v>1462</v>
      </c>
    </row>
    <row r="13347" spans="1:12" x14ac:dyDescent="0.2">
      <c r="A13347" t="s">
        <v>1458</v>
      </c>
      <c r="B13347">
        <v>9.4146000000000001E-9</v>
      </c>
      <c r="C13347" t="s">
        <v>49</v>
      </c>
      <c r="D13347" t="s">
        <v>15</v>
      </c>
      <c r="F13347" t="s">
        <v>36</v>
      </c>
      <c r="G13347">
        <v>2</v>
      </c>
      <c r="H13347">
        <v>-18.48100416113547</v>
      </c>
      <c r="I13347">
        <v>9.798894162072011E-2</v>
      </c>
      <c r="J13347" t="s">
        <v>340</v>
      </c>
      <c r="L13347" t="s">
        <v>1458</v>
      </c>
    </row>
    <row r="13348" spans="1:12" x14ac:dyDescent="0.2">
      <c r="A13348" t="s">
        <v>341</v>
      </c>
      <c r="B13348">
        <v>2.3616999999999999E-8</v>
      </c>
      <c r="C13348" t="s">
        <v>359</v>
      </c>
      <c r="D13348" t="s">
        <v>15</v>
      </c>
      <c r="F13348" t="s">
        <v>36</v>
      </c>
      <c r="G13348">
        <v>2</v>
      </c>
      <c r="H13348">
        <v>-17.561299045251399</v>
      </c>
      <c r="I13348">
        <v>9.798894162072011E-2</v>
      </c>
      <c r="J13348" t="s">
        <v>340</v>
      </c>
      <c r="L13348" t="s">
        <v>341</v>
      </c>
    </row>
    <row r="13349" spans="1:12" x14ac:dyDescent="0.2">
      <c r="A13349" t="s">
        <v>342</v>
      </c>
      <c r="B13349">
        <v>2.3616999999999999E-8</v>
      </c>
      <c r="C13349" t="s">
        <v>359</v>
      </c>
      <c r="D13349" t="s">
        <v>15</v>
      </c>
      <c r="F13349" t="s">
        <v>36</v>
      </c>
      <c r="G13349">
        <v>2</v>
      </c>
      <c r="H13349">
        <v>-17.561299045251399</v>
      </c>
      <c r="I13349">
        <v>9.798894162072011E-2</v>
      </c>
      <c r="J13349" t="s">
        <v>340</v>
      </c>
      <c r="L13349" t="s">
        <v>342</v>
      </c>
    </row>
    <row r="13350" spans="1:12" x14ac:dyDescent="0.2">
      <c r="A13350" t="s">
        <v>343</v>
      </c>
      <c r="B13350">
        <v>1.2508E-8</v>
      </c>
      <c r="C13350" t="s">
        <v>359</v>
      </c>
      <c r="D13350" t="s">
        <v>15</v>
      </c>
      <c r="F13350" t="s">
        <v>36</v>
      </c>
      <c r="G13350">
        <v>2</v>
      </c>
      <c r="H13350">
        <v>-18.196897397350821</v>
      </c>
      <c r="I13350">
        <v>9.798894162072011E-2</v>
      </c>
      <c r="J13350" t="s">
        <v>340</v>
      </c>
      <c r="L13350" t="s">
        <v>343</v>
      </c>
    </row>
    <row r="13351" spans="1:12" x14ac:dyDescent="0.2">
      <c r="A13351" t="s">
        <v>344</v>
      </c>
      <c r="B13351">
        <v>1.2508E-8</v>
      </c>
      <c r="C13351" t="s">
        <v>359</v>
      </c>
      <c r="D13351" t="s">
        <v>15</v>
      </c>
      <c r="F13351" t="s">
        <v>36</v>
      </c>
      <c r="G13351">
        <v>2</v>
      </c>
      <c r="H13351">
        <v>-18.196897397350821</v>
      </c>
      <c r="I13351">
        <v>9.798894162072011E-2</v>
      </c>
      <c r="J13351" t="s">
        <v>340</v>
      </c>
      <c r="L13351" t="s">
        <v>344</v>
      </c>
    </row>
    <row r="13352" spans="1:12" x14ac:dyDescent="0.2">
      <c r="A13352" t="s">
        <v>345</v>
      </c>
      <c r="B13352">
        <v>2.4797999999999997E-7</v>
      </c>
      <c r="C13352" t="s">
        <v>359</v>
      </c>
      <c r="D13352" t="s">
        <v>15</v>
      </c>
      <c r="F13352" t="s">
        <v>36</v>
      </c>
      <c r="G13352">
        <v>2</v>
      </c>
      <c r="H13352">
        <v>-15.20991773919472</v>
      </c>
      <c r="I13352">
        <v>9.798894162072011E-2</v>
      </c>
      <c r="J13352" t="s">
        <v>340</v>
      </c>
      <c r="L13352" t="s">
        <v>345</v>
      </c>
    </row>
    <row r="13353" spans="1:12" x14ac:dyDescent="0.2">
      <c r="A13353" t="s">
        <v>346</v>
      </c>
      <c r="B13353">
        <v>1.3133E-7</v>
      </c>
      <c r="C13353" t="s">
        <v>359</v>
      </c>
      <c r="D13353" t="s">
        <v>15</v>
      </c>
      <c r="F13353" t="s">
        <v>36</v>
      </c>
      <c r="G13353">
        <v>2</v>
      </c>
      <c r="H13353">
        <v>-15.845552597349339</v>
      </c>
      <c r="I13353">
        <v>9.798894162072011E-2</v>
      </c>
      <c r="J13353" t="s">
        <v>340</v>
      </c>
      <c r="L13353" t="s">
        <v>346</v>
      </c>
    </row>
    <row r="13354" spans="1:12" x14ac:dyDescent="0.2">
      <c r="A13354" t="s">
        <v>347</v>
      </c>
      <c r="B13354">
        <v>4.6489E-8</v>
      </c>
      <c r="C13354" t="s">
        <v>49</v>
      </c>
      <c r="D13354" t="s">
        <v>15</v>
      </c>
      <c r="F13354" t="s">
        <v>36</v>
      </c>
      <c r="G13354">
        <v>2</v>
      </c>
      <c r="H13354">
        <v>-16.884050111477411</v>
      </c>
      <c r="I13354">
        <v>9.798894162072011E-2</v>
      </c>
      <c r="J13354" t="s">
        <v>340</v>
      </c>
      <c r="L13354" t="s">
        <v>347</v>
      </c>
    </row>
    <row r="13355" spans="1:12" x14ac:dyDescent="0.2">
      <c r="A13355" t="s">
        <v>348</v>
      </c>
      <c r="B13355">
        <v>3.3766000000000001E-9</v>
      </c>
      <c r="C13355" t="s">
        <v>49</v>
      </c>
      <c r="D13355" t="s">
        <v>15</v>
      </c>
      <c r="F13355" t="s">
        <v>36</v>
      </c>
      <c r="G13355">
        <v>2</v>
      </c>
      <c r="H13355">
        <v>-19.506396550885459</v>
      </c>
      <c r="I13355">
        <v>9.798894162072011E-2</v>
      </c>
      <c r="J13355" t="s">
        <v>340</v>
      </c>
      <c r="L13355" t="s">
        <v>348</v>
      </c>
    </row>
    <row r="13356" spans="1:12" x14ac:dyDescent="0.2">
      <c r="A13356" t="s">
        <v>349</v>
      </c>
      <c r="B13356">
        <v>1.2213E-8</v>
      </c>
      <c r="C13356" t="s">
        <v>359</v>
      </c>
      <c r="D13356" t="s">
        <v>15</v>
      </c>
      <c r="F13356" t="s">
        <v>36</v>
      </c>
      <c r="G13356">
        <v>2</v>
      </c>
      <c r="H13356">
        <v>-18.220764878757461</v>
      </c>
      <c r="I13356">
        <v>9.798894162072011E-2</v>
      </c>
      <c r="J13356" t="s">
        <v>340</v>
      </c>
      <c r="L13356" t="s">
        <v>349</v>
      </c>
    </row>
    <row r="13357" spans="1:12" x14ac:dyDescent="0.2">
      <c r="A13357" t="s">
        <v>350</v>
      </c>
      <c r="B13357">
        <v>2.0354999999999999E-7</v>
      </c>
      <c r="C13357" t="s">
        <v>359</v>
      </c>
      <c r="D13357" t="s">
        <v>15</v>
      </c>
      <c r="F13357" t="s">
        <v>36</v>
      </c>
      <c r="G13357">
        <v>2</v>
      </c>
      <c r="H13357">
        <v>-15.40735416199742</v>
      </c>
      <c r="I13357">
        <v>9.798894162072011E-2</v>
      </c>
      <c r="J13357" t="s">
        <v>340</v>
      </c>
      <c r="L13357" t="s">
        <v>350</v>
      </c>
    </row>
    <row r="13358" spans="1:12" x14ac:dyDescent="0.2">
      <c r="A13358" t="s">
        <v>351</v>
      </c>
      <c r="B13358">
        <v>6.4681999999999996E-9</v>
      </c>
      <c r="C13358" t="s">
        <v>359</v>
      </c>
      <c r="D13358" t="s">
        <v>15</v>
      </c>
      <c r="F13358" t="s">
        <v>36</v>
      </c>
      <c r="G13358">
        <v>2</v>
      </c>
      <c r="H13358">
        <v>-18.856367974250119</v>
      </c>
      <c r="I13358">
        <v>9.798894162072011E-2</v>
      </c>
      <c r="J13358" t="s">
        <v>340</v>
      </c>
      <c r="L13358" t="s">
        <v>351</v>
      </c>
    </row>
    <row r="13359" spans="1:12" x14ac:dyDescent="0.2">
      <c r="A13359" t="s">
        <v>352</v>
      </c>
      <c r="B13359">
        <v>1.078E-7</v>
      </c>
      <c r="C13359" t="s">
        <v>359</v>
      </c>
      <c r="D13359" t="s">
        <v>15</v>
      </c>
      <c r="F13359" t="s">
        <v>36</v>
      </c>
      <c r="G13359">
        <v>2</v>
      </c>
      <c r="H13359">
        <v>-16.042988178471511</v>
      </c>
      <c r="I13359">
        <v>9.798894162072011E-2</v>
      </c>
      <c r="J13359" t="s">
        <v>340</v>
      </c>
      <c r="L13359" t="s">
        <v>352</v>
      </c>
    </row>
    <row r="13360" spans="1:12" x14ac:dyDescent="0.2">
      <c r="A13360" t="s">
        <v>442</v>
      </c>
      <c r="B13360">
        <v>2.0720999999999999E-3</v>
      </c>
      <c r="C13360" t="s">
        <v>42</v>
      </c>
      <c r="D13360" t="s">
        <v>16</v>
      </c>
      <c r="F13360" t="s">
        <v>36</v>
      </c>
      <c r="G13360">
        <v>2</v>
      </c>
      <c r="H13360">
        <v>-6.1791926932012373</v>
      </c>
      <c r="I13360">
        <v>4.3409845976280087E-2</v>
      </c>
      <c r="J13360" t="s">
        <v>353</v>
      </c>
      <c r="L13360" t="s">
        <v>443</v>
      </c>
    </row>
    <row r="13361" spans="1:19" x14ac:dyDescent="0.2">
      <c r="A13361" t="s">
        <v>354</v>
      </c>
      <c r="B13361">
        <v>-1.8648999999999999E-6</v>
      </c>
      <c r="C13361" t="s">
        <v>49</v>
      </c>
      <c r="D13361" t="s">
        <v>250</v>
      </c>
      <c r="F13361" t="s">
        <v>36</v>
      </c>
      <c r="G13361">
        <v>2</v>
      </c>
      <c r="H13361">
        <v>-13.19230312560901</v>
      </c>
      <c r="I13361">
        <v>4.3409845976280087E-2</v>
      </c>
      <c r="J13361" t="s">
        <v>353</v>
      </c>
      <c r="K13361" t="b">
        <v>1</v>
      </c>
      <c r="L13361" t="s">
        <v>355</v>
      </c>
    </row>
    <row r="13363" spans="1:19" s="2" customFormat="1" x14ac:dyDescent="0.2">
      <c r="A13363" s="2" t="s">
        <v>2</v>
      </c>
      <c r="B13363" s="2" t="s">
        <v>1459</v>
      </c>
    </row>
    <row r="13364" spans="1:19" x14ac:dyDescent="0.2">
      <c r="A13364" t="s">
        <v>4</v>
      </c>
      <c r="B13364" t="s">
        <v>404</v>
      </c>
    </row>
    <row r="13365" spans="1:19" x14ac:dyDescent="0.2">
      <c r="A13365" t="s">
        <v>6</v>
      </c>
      <c r="B13365" t="s">
        <v>1593</v>
      </c>
    </row>
    <row r="13366" spans="1:19" x14ac:dyDescent="0.2">
      <c r="A13366" t="s">
        <v>8</v>
      </c>
      <c r="B13366">
        <v>1</v>
      </c>
    </row>
    <row r="13367" spans="1:19" x14ac:dyDescent="0.2">
      <c r="A13367" t="s">
        <v>9</v>
      </c>
      <c r="B13367" t="s">
        <v>73</v>
      </c>
    </row>
    <row r="13368" spans="1:19" x14ac:dyDescent="0.2">
      <c r="A13368" t="s">
        <v>11</v>
      </c>
      <c r="B13368" t="s">
        <v>12</v>
      </c>
    </row>
    <row r="13369" spans="1:19" x14ac:dyDescent="0.2">
      <c r="A13369" t="s">
        <v>13</v>
      </c>
      <c r="B13369" t="s">
        <v>14</v>
      </c>
    </row>
    <row r="13370" spans="1:19" x14ac:dyDescent="0.2">
      <c r="A13370" t="s">
        <v>15</v>
      </c>
      <c r="B13370" t="s">
        <v>53</v>
      </c>
    </row>
    <row r="13371" spans="1:19" x14ac:dyDescent="0.2">
      <c r="A13371" t="s">
        <v>17</v>
      </c>
    </row>
    <row r="13372" spans="1:19" s="2" customFormat="1" x14ac:dyDescent="0.2">
      <c r="A13372" s="2" t="s">
        <v>18</v>
      </c>
      <c r="B13372" s="2" t="s">
        <v>19</v>
      </c>
      <c r="C13372" s="2" t="s">
        <v>6</v>
      </c>
      <c r="D13372" s="2" t="s">
        <v>15</v>
      </c>
      <c r="E13372" s="2" t="s">
        <v>20</v>
      </c>
      <c r="F13372" s="2" t="s">
        <v>13</v>
      </c>
      <c r="G13372" s="2" t="s">
        <v>21</v>
      </c>
      <c r="H13372" s="2" t="s">
        <v>9</v>
      </c>
      <c r="I13372" s="2" t="s">
        <v>4</v>
      </c>
      <c r="J13372" s="2" t="s">
        <v>1925</v>
      </c>
      <c r="K13372" s="2" t="s">
        <v>1998</v>
      </c>
      <c r="L13372" s="2" t="s">
        <v>2002</v>
      </c>
      <c r="M13372" s="2" t="s">
        <v>2001</v>
      </c>
      <c r="O13372" s="2" t="s">
        <v>2000</v>
      </c>
      <c r="P13372" s="2" t="s">
        <v>2004</v>
      </c>
      <c r="Q13372" s="2" t="s">
        <v>1502</v>
      </c>
      <c r="R13372" s="2" t="s">
        <v>2005</v>
      </c>
      <c r="S13372" s="2" t="s">
        <v>2006</v>
      </c>
    </row>
    <row r="13373" spans="1:19" x14ac:dyDescent="0.2">
      <c r="A13373" t="s">
        <v>335</v>
      </c>
      <c r="B13373">
        <v>3.8502999999999998</v>
      </c>
      <c r="D13373" t="s">
        <v>30</v>
      </c>
      <c r="E13373" t="s">
        <v>336</v>
      </c>
      <c r="F13373" t="s">
        <v>27</v>
      </c>
      <c r="G13373">
        <v>0</v>
      </c>
      <c r="I13373" t="s">
        <v>337</v>
      </c>
    </row>
    <row r="13374" spans="1:19" x14ac:dyDescent="0.2">
      <c r="A13374" t="s">
        <v>29</v>
      </c>
      <c r="B13374">
        <v>0.25026999999999999</v>
      </c>
      <c r="D13374" t="s">
        <v>30</v>
      </c>
      <c r="E13374" t="s">
        <v>31</v>
      </c>
      <c r="F13374" t="s">
        <v>27</v>
      </c>
      <c r="G13374">
        <v>0</v>
      </c>
      <c r="I13374" t="s">
        <v>338</v>
      </c>
    </row>
    <row r="13375" spans="1:19" x14ac:dyDescent="0.2">
      <c r="A13375" t="s">
        <v>1459</v>
      </c>
      <c r="B13375">
        <v>1</v>
      </c>
      <c r="C13375" t="str">
        <f>B13365</f>
        <v>BY</v>
      </c>
      <c r="D13375" t="s">
        <v>53</v>
      </c>
      <c r="E13375" t="s">
        <v>339</v>
      </c>
      <c r="F13375" t="s">
        <v>33</v>
      </c>
      <c r="G13375">
        <v>0</v>
      </c>
      <c r="H13375" t="s">
        <v>73</v>
      </c>
      <c r="J13375">
        <f>VLOOKUP(C13375,'extension - production vol'!$B$6:$D$235,3,0)</f>
        <v>157.30000000000001</v>
      </c>
    </row>
    <row r="13376" spans="1:19" x14ac:dyDescent="0.2">
      <c r="A13376" t="s">
        <v>1439</v>
      </c>
      <c r="B13376">
        <v>6.4265290829504533E-9</v>
      </c>
      <c r="C13376" t="s">
        <v>49</v>
      </c>
      <c r="D13376" t="s">
        <v>15</v>
      </c>
      <c r="F13376" t="s">
        <v>36</v>
      </c>
      <c r="G13376">
        <v>0</v>
      </c>
      <c r="H13376" t="s">
        <v>1439</v>
      </c>
      <c r="I13376" t="s">
        <v>340</v>
      </c>
    </row>
    <row r="13377" spans="1:9" x14ac:dyDescent="0.2">
      <c r="A13377" t="s">
        <v>1440</v>
      </c>
      <c r="B13377">
        <v>7.9051994914169298E-8</v>
      </c>
      <c r="C13377" t="s">
        <v>49</v>
      </c>
      <c r="D13377" t="s">
        <v>15</v>
      </c>
      <c r="F13377" t="s">
        <v>36</v>
      </c>
      <c r="G13377">
        <v>0</v>
      </c>
      <c r="H13377" t="s">
        <v>1440</v>
      </c>
      <c r="I13377" t="s">
        <v>340</v>
      </c>
    </row>
    <row r="13378" spans="1:9" x14ac:dyDescent="0.2">
      <c r="A13378" t="s">
        <v>1441</v>
      </c>
      <c r="B13378">
        <v>4.3905136743696912E-9</v>
      </c>
      <c r="C13378" t="s">
        <v>35</v>
      </c>
      <c r="D13378" t="s">
        <v>15</v>
      </c>
      <c r="F13378" t="s">
        <v>36</v>
      </c>
      <c r="G13378">
        <v>0</v>
      </c>
      <c r="H13378" t="s">
        <v>1441</v>
      </c>
      <c r="I13378" t="s">
        <v>340</v>
      </c>
    </row>
    <row r="13379" spans="1:9" x14ac:dyDescent="0.2">
      <c r="A13379" t="s">
        <v>1442</v>
      </c>
      <c r="B13379">
        <v>1.0521308675626849E-7</v>
      </c>
      <c r="C13379" t="s">
        <v>35</v>
      </c>
      <c r="D13379" t="s">
        <v>15</v>
      </c>
      <c r="F13379" t="s">
        <v>36</v>
      </c>
      <c r="G13379">
        <v>0</v>
      </c>
      <c r="H13379" t="s">
        <v>1442</v>
      </c>
      <c r="I13379" t="s">
        <v>340</v>
      </c>
    </row>
    <row r="13380" spans="1:9" x14ac:dyDescent="0.2">
      <c r="A13380" t="s">
        <v>341</v>
      </c>
      <c r="B13380">
        <v>2.1036182300075951E-7</v>
      </c>
      <c r="C13380" t="s">
        <v>35</v>
      </c>
      <c r="D13380" t="s">
        <v>15</v>
      </c>
      <c r="F13380" t="s">
        <v>36</v>
      </c>
      <c r="G13380">
        <v>0</v>
      </c>
      <c r="H13380" t="s">
        <v>341</v>
      </c>
      <c r="I13380" t="s">
        <v>340</v>
      </c>
    </row>
    <row r="13381" spans="1:9" x14ac:dyDescent="0.2">
      <c r="A13381" t="s">
        <v>342</v>
      </c>
      <c r="B13381">
        <v>2.1036182300075951E-7</v>
      </c>
      <c r="C13381" t="s">
        <v>35</v>
      </c>
      <c r="D13381" t="s">
        <v>15</v>
      </c>
      <c r="F13381" t="s">
        <v>36</v>
      </c>
      <c r="G13381">
        <v>0</v>
      </c>
      <c r="H13381" t="s">
        <v>342</v>
      </c>
      <c r="I13381" t="s">
        <v>340</v>
      </c>
    </row>
    <row r="13382" spans="1:9" x14ac:dyDescent="0.2">
      <c r="A13382" t="s">
        <v>343</v>
      </c>
      <c r="B13382">
        <v>1.161457169463653E-7</v>
      </c>
      <c r="C13382" t="s">
        <v>35</v>
      </c>
      <c r="D13382" t="s">
        <v>15</v>
      </c>
      <c r="F13382" t="s">
        <v>36</v>
      </c>
      <c r="G13382">
        <v>0</v>
      </c>
      <c r="H13382" t="s">
        <v>343</v>
      </c>
      <c r="I13382" t="s">
        <v>340</v>
      </c>
    </row>
    <row r="13383" spans="1:9" x14ac:dyDescent="0.2">
      <c r="A13383" t="s">
        <v>344</v>
      </c>
      <c r="B13383">
        <v>1.161457169463653E-7</v>
      </c>
      <c r="C13383" t="s">
        <v>35</v>
      </c>
      <c r="D13383" t="s">
        <v>15</v>
      </c>
      <c r="F13383" t="s">
        <v>36</v>
      </c>
      <c r="G13383">
        <v>0</v>
      </c>
      <c r="H13383" t="s">
        <v>344</v>
      </c>
      <c r="I13383" t="s">
        <v>340</v>
      </c>
    </row>
    <row r="13384" spans="1:9" x14ac:dyDescent="0.2">
      <c r="A13384" t="s">
        <v>345</v>
      </c>
      <c r="B13384">
        <v>2.1895696433061281E-6</v>
      </c>
      <c r="C13384" t="s">
        <v>35</v>
      </c>
      <c r="D13384" t="s">
        <v>15</v>
      </c>
      <c r="F13384" t="s">
        <v>36</v>
      </c>
      <c r="G13384">
        <v>0</v>
      </c>
      <c r="H13384" t="s">
        <v>345</v>
      </c>
      <c r="I13384" t="s">
        <v>340</v>
      </c>
    </row>
    <row r="13385" spans="1:9" x14ac:dyDescent="0.2">
      <c r="A13385" t="s">
        <v>346</v>
      </c>
      <c r="B13385">
        <v>1.2113722961667671E-6</v>
      </c>
      <c r="C13385" t="s">
        <v>35</v>
      </c>
      <c r="D13385" t="s">
        <v>15</v>
      </c>
      <c r="F13385" t="s">
        <v>36</v>
      </c>
      <c r="G13385">
        <v>0</v>
      </c>
      <c r="H13385" t="s">
        <v>346</v>
      </c>
      <c r="I13385" t="s">
        <v>340</v>
      </c>
    </row>
    <row r="13386" spans="1:9" x14ac:dyDescent="0.2">
      <c r="A13386" t="s">
        <v>347</v>
      </c>
      <c r="B13386">
        <v>1.5412295411323661E-7</v>
      </c>
      <c r="C13386" t="s">
        <v>49</v>
      </c>
      <c r="D13386" t="s">
        <v>15</v>
      </c>
      <c r="F13386" t="s">
        <v>36</v>
      </c>
      <c r="G13386">
        <v>0</v>
      </c>
      <c r="H13386" t="s">
        <v>347</v>
      </c>
      <c r="I13386" t="s">
        <v>340</v>
      </c>
    </row>
    <row r="13387" spans="1:9" x14ac:dyDescent="0.2">
      <c r="A13387" t="s">
        <v>348</v>
      </c>
      <c r="B13387">
        <v>3.281510868019834E-9</v>
      </c>
      <c r="C13387" t="s">
        <v>49</v>
      </c>
      <c r="D13387" t="s">
        <v>15</v>
      </c>
      <c r="F13387" t="s">
        <v>36</v>
      </c>
      <c r="G13387">
        <v>0</v>
      </c>
      <c r="H13387" t="s">
        <v>348</v>
      </c>
      <c r="I13387" t="s">
        <v>340</v>
      </c>
    </row>
    <row r="13388" spans="1:9" x14ac:dyDescent="0.2">
      <c r="A13388" t="s">
        <v>349</v>
      </c>
      <c r="B13388">
        <v>9.554485716244923E-8</v>
      </c>
      <c r="C13388" t="s">
        <v>35</v>
      </c>
      <c r="D13388" t="s">
        <v>15</v>
      </c>
      <c r="F13388" t="s">
        <v>36</v>
      </c>
      <c r="G13388">
        <v>0</v>
      </c>
      <c r="H13388" t="s">
        <v>349</v>
      </c>
      <c r="I13388" t="s">
        <v>340</v>
      </c>
    </row>
    <row r="13389" spans="1:9" x14ac:dyDescent="0.2">
      <c r="A13389" t="s">
        <v>350</v>
      </c>
      <c r="B13389">
        <v>2.2976263270017552E-6</v>
      </c>
      <c r="C13389" t="s">
        <v>35</v>
      </c>
      <c r="D13389" t="s">
        <v>15</v>
      </c>
      <c r="F13389" t="s">
        <v>36</v>
      </c>
      <c r="G13389">
        <v>0</v>
      </c>
      <c r="H13389" t="s">
        <v>350</v>
      </c>
      <c r="I13389" t="s">
        <v>340</v>
      </c>
    </row>
    <row r="13390" spans="1:9" x14ac:dyDescent="0.2">
      <c r="A13390" t="s">
        <v>351</v>
      </c>
      <c r="B13390">
        <v>5.3061518888431617E-8</v>
      </c>
      <c r="C13390" t="s">
        <v>35</v>
      </c>
      <c r="D13390" t="s">
        <v>15</v>
      </c>
      <c r="F13390" t="s">
        <v>36</v>
      </c>
      <c r="G13390">
        <v>0</v>
      </c>
      <c r="H13390" t="s">
        <v>351</v>
      </c>
      <c r="I13390" t="s">
        <v>340</v>
      </c>
    </row>
    <row r="13391" spans="1:9" x14ac:dyDescent="0.2">
      <c r="A13391" t="s">
        <v>352</v>
      </c>
      <c r="B13391">
        <v>1.2739314288326559E-6</v>
      </c>
      <c r="C13391" t="s">
        <v>35</v>
      </c>
      <c r="D13391" t="s">
        <v>15</v>
      </c>
      <c r="F13391" t="s">
        <v>36</v>
      </c>
      <c r="G13391">
        <v>0</v>
      </c>
      <c r="H13391" t="s">
        <v>352</v>
      </c>
      <c r="I13391" t="s">
        <v>340</v>
      </c>
    </row>
    <row r="13392" spans="1:9" x14ac:dyDescent="0.2">
      <c r="A13392" t="s">
        <v>442</v>
      </c>
      <c r="B13392">
        <v>3.7025999999999999E-3</v>
      </c>
      <c r="C13392" t="s">
        <v>42</v>
      </c>
      <c r="D13392" t="s">
        <v>16</v>
      </c>
      <c r="F13392" t="s">
        <v>36</v>
      </c>
      <c r="G13392">
        <v>0</v>
      </c>
      <c r="H13392" t="s">
        <v>443</v>
      </c>
      <c r="I13392" t="s">
        <v>353</v>
      </c>
    </row>
    <row r="13393" spans="1:19" x14ac:dyDescent="0.2">
      <c r="A13393" t="s">
        <v>354</v>
      </c>
      <c r="B13393">
        <v>-3.3322999999999998E-6</v>
      </c>
      <c r="C13393" t="s">
        <v>49</v>
      </c>
      <c r="D13393" t="s">
        <v>250</v>
      </c>
      <c r="F13393" t="s">
        <v>36</v>
      </c>
      <c r="G13393">
        <v>0</v>
      </c>
      <c r="H13393" t="s">
        <v>355</v>
      </c>
      <c r="I13393" t="s">
        <v>353</v>
      </c>
    </row>
    <row r="13395" spans="1:19" s="2" customFormat="1" x14ac:dyDescent="0.2">
      <c r="A13395" s="2" t="s">
        <v>2</v>
      </c>
      <c r="B13395" s="2" t="s">
        <v>1460</v>
      </c>
    </row>
    <row r="13396" spans="1:19" x14ac:dyDescent="0.2">
      <c r="A13396" t="s">
        <v>4</v>
      </c>
      <c r="B13396" t="s">
        <v>404</v>
      </c>
    </row>
    <row r="13397" spans="1:19" x14ac:dyDescent="0.2">
      <c r="A13397" t="s">
        <v>6</v>
      </c>
      <c r="B13397" t="s">
        <v>1746</v>
      </c>
    </row>
    <row r="13398" spans="1:19" x14ac:dyDescent="0.2">
      <c r="A13398" t="s">
        <v>8</v>
      </c>
      <c r="B13398">
        <v>1</v>
      </c>
    </row>
    <row r="13399" spans="1:19" x14ac:dyDescent="0.2">
      <c r="A13399" t="s">
        <v>9</v>
      </c>
      <c r="B13399" t="s">
        <v>73</v>
      </c>
    </row>
    <row r="13400" spans="1:19" x14ac:dyDescent="0.2">
      <c r="A13400" t="s">
        <v>11</v>
      </c>
      <c r="B13400" t="s">
        <v>12</v>
      </c>
    </row>
    <row r="13401" spans="1:19" x14ac:dyDescent="0.2">
      <c r="A13401" t="s">
        <v>13</v>
      </c>
      <c r="B13401" t="s">
        <v>14</v>
      </c>
    </row>
    <row r="13402" spans="1:19" x14ac:dyDescent="0.2">
      <c r="A13402" t="s">
        <v>15</v>
      </c>
      <c r="B13402" t="s">
        <v>53</v>
      </c>
    </row>
    <row r="13403" spans="1:19" x14ac:dyDescent="0.2">
      <c r="A13403" t="s">
        <v>17</v>
      </c>
    </row>
    <row r="13404" spans="1:19" s="2" customFormat="1" x14ac:dyDescent="0.2">
      <c r="A13404" s="2" t="s">
        <v>18</v>
      </c>
      <c r="B13404" s="2" t="s">
        <v>19</v>
      </c>
      <c r="C13404" s="2" t="s">
        <v>6</v>
      </c>
      <c r="D13404" s="2" t="s">
        <v>15</v>
      </c>
      <c r="E13404" s="2" t="s">
        <v>20</v>
      </c>
      <c r="F13404" s="2" t="s">
        <v>13</v>
      </c>
      <c r="G13404" s="2" t="s">
        <v>21</v>
      </c>
      <c r="H13404" s="2" t="s">
        <v>9</v>
      </c>
      <c r="I13404" s="2" t="s">
        <v>4</v>
      </c>
      <c r="J13404" s="2" t="s">
        <v>1925</v>
      </c>
      <c r="K13404" s="2" t="s">
        <v>1998</v>
      </c>
      <c r="L13404" s="2" t="s">
        <v>2002</v>
      </c>
      <c r="M13404" s="2" t="s">
        <v>2001</v>
      </c>
      <c r="O13404" s="2" t="s">
        <v>2000</v>
      </c>
      <c r="P13404" s="2" t="s">
        <v>2004</v>
      </c>
      <c r="Q13404" s="2" t="s">
        <v>1502</v>
      </c>
      <c r="R13404" s="2" t="s">
        <v>2005</v>
      </c>
      <c r="S13404" s="2" t="s">
        <v>2006</v>
      </c>
    </row>
    <row r="13405" spans="1:19" x14ac:dyDescent="0.2">
      <c r="A13405" t="s">
        <v>335</v>
      </c>
      <c r="B13405">
        <v>3.8502999999999998</v>
      </c>
      <c r="D13405" t="s">
        <v>30</v>
      </c>
      <c r="E13405" t="s">
        <v>336</v>
      </c>
      <c r="F13405" t="s">
        <v>27</v>
      </c>
      <c r="G13405">
        <v>0</v>
      </c>
      <c r="I13405" t="s">
        <v>337</v>
      </c>
    </row>
    <row r="13406" spans="1:19" x14ac:dyDescent="0.2">
      <c r="A13406" t="s">
        <v>29</v>
      </c>
      <c r="B13406">
        <v>0.25026999999999999</v>
      </c>
      <c r="D13406" t="s">
        <v>30</v>
      </c>
      <c r="E13406" t="s">
        <v>31</v>
      </c>
      <c r="F13406" t="s">
        <v>27</v>
      </c>
      <c r="G13406">
        <v>0</v>
      </c>
      <c r="I13406" t="s">
        <v>338</v>
      </c>
    </row>
    <row r="13407" spans="1:19" x14ac:dyDescent="0.2">
      <c r="A13407" t="s">
        <v>1460</v>
      </c>
      <c r="B13407">
        <v>1</v>
      </c>
      <c r="C13407" t="str">
        <f>B13397</f>
        <v>LT</v>
      </c>
      <c r="D13407" t="s">
        <v>53</v>
      </c>
      <c r="E13407" t="s">
        <v>339</v>
      </c>
      <c r="F13407" t="s">
        <v>33</v>
      </c>
      <c r="G13407">
        <v>0</v>
      </c>
      <c r="H13407" t="s">
        <v>73</v>
      </c>
      <c r="J13407">
        <f>VLOOKUP(C13407,'extension - production vol'!$B$6:$D$235,3,0)</f>
        <v>608.70000000000005</v>
      </c>
    </row>
    <row r="13408" spans="1:19" x14ac:dyDescent="0.2">
      <c r="A13408" t="s">
        <v>1434</v>
      </c>
      <c r="B13408">
        <v>3.3521534714391271E-8</v>
      </c>
      <c r="C13408" t="s">
        <v>49</v>
      </c>
      <c r="D13408" t="s">
        <v>15</v>
      </c>
      <c r="F13408" t="s">
        <v>36</v>
      </c>
      <c r="G13408">
        <v>0</v>
      </c>
      <c r="H13408" t="s">
        <v>1434</v>
      </c>
      <c r="I13408" t="s">
        <v>340</v>
      </c>
    </row>
    <row r="13409" spans="1:9" x14ac:dyDescent="0.2">
      <c r="A13409" t="s">
        <v>1435</v>
      </c>
      <c r="B13409">
        <v>1.7708617649119798E-8</v>
      </c>
      <c r="C13409" t="s">
        <v>49</v>
      </c>
      <c r="D13409" t="s">
        <v>15</v>
      </c>
      <c r="F13409" t="s">
        <v>36</v>
      </c>
      <c r="G13409">
        <v>0</v>
      </c>
      <c r="H13409" t="s">
        <v>1435</v>
      </c>
      <c r="I13409" t="s">
        <v>340</v>
      </c>
    </row>
    <row r="13410" spans="1:9" x14ac:dyDescent="0.2">
      <c r="A13410" t="s">
        <v>1452</v>
      </c>
      <c r="B13410">
        <v>3.0570455872195341E-10</v>
      </c>
      <c r="C13410" t="s">
        <v>35</v>
      </c>
      <c r="D13410" t="s">
        <v>15</v>
      </c>
      <c r="F13410" t="s">
        <v>36</v>
      </c>
      <c r="G13410">
        <v>0</v>
      </c>
      <c r="H13410" t="s">
        <v>1452</v>
      </c>
      <c r="I13410" t="s">
        <v>340</v>
      </c>
    </row>
    <row r="13411" spans="1:9" x14ac:dyDescent="0.2">
      <c r="A13411" t="s">
        <v>1453</v>
      </c>
      <c r="B13411">
        <v>3.7018911407736551E-10</v>
      </c>
      <c r="C13411" t="s">
        <v>35</v>
      </c>
      <c r="D13411" t="s">
        <v>15</v>
      </c>
      <c r="F13411" t="s">
        <v>36</v>
      </c>
      <c r="G13411">
        <v>0</v>
      </c>
      <c r="H13411" t="s">
        <v>1453</v>
      </c>
      <c r="I13411" t="s">
        <v>340</v>
      </c>
    </row>
    <row r="13412" spans="1:9" x14ac:dyDescent="0.2">
      <c r="A13412" t="s">
        <v>1454</v>
      </c>
      <c r="B13412">
        <v>4.824400067330827E-11</v>
      </c>
      <c r="C13412" t="s">
        <v>35</v>
      </c>
      <c r="D13412" t="s">
        <v>15</v>
      </c>
      <c r="F13412" t="s">
        <v>36</v>
      </c>
      <c r="G13412">
        <v>0</v>
      </c>
      <c r="H13412" t="s">
        <v>1454</v>
      </c>
      <c r="I13412" t="s">
        <v>340</v>
      </c>
    </row>
    <row r="13413" spans="1:9" x14ac:dyDescent="0.2">
      <c r="A13413" t="s">
        <v>1455</v>
      </c>
      <c r="B13413">
        <v>9.7920991465625702E-9</v>
      </c>
      <c r="C13413" t="s">
        <v>35</v>
      </c>
      <c r="D13413" t="s">
        <v>15</v>
      </c>
      <c r="F13413" t="s">
        <v>36</v>
      </c>
      <c r="G13413">
        <v>0</v>
      </c>
      <c r="H13413" t="s">
        <v>1455</v>
      </c>
      <c r="I13413" t="s">
        <v>340</v>
      </c>
    </row>
    <row r="13414" spans="1:9" x14ac:dyDescent="0.2">
      <c r="A13414" t="s">
        <v>1456</v>
      </c>
      <c r="B13414">
        <v>5.1826475970831156E-9</v>
      </c>
      <c r="C13414" t="s">
        <v>35</v>
      </c>
      <c r="D13414" t="s">
        <v>15</v>
      </c>
      <c r="F13414" t="s">
        <v>36</v>
      </c>
      <c r="G13414">
        <v>0</v>
      </c>
      <c r="H13414" t="s">
        <v>1456</v>
      </c>
      <c r="I13414" t="s">
        <v>340</v>
      </c>
    </row>
    <row r="13415" spans="1:9" x14ac:dyDescent="0.2">
      <c r="A13415" t="s">
        <v>1461</v>
      </c>
      <c r="B13415">
        <v>5.3404337904433668E-9</v>
      </c>
      <c r="C13415" t="s">
        <v>49</v>
      </c>
      <c r="D13415" t="s">
        <v>15</v>
      </c>
      <c r="F13415" t="s">
        <v>36</v>
      </c>
      <c r="G13415">
        <v>0</v>
      </c>
      <c r="H13415" t="s">
        <v>1461</v>
      </c>
      <c r="I13415" t="s">
        <v>340</v>
      </c>
    </row>
    <row r="13416" spans="1:9" x14ac:dyDescent="0.2">
      <c r="A13416" t="s">
        <v>1457</v>
      </c>
      <c r="B13416">
        <v>6.2434324500307844E-8</v>
      </c>
      <c r="C13416" t="s">
        <v>49</v>
      </c>
      <c r="D13416" t="s">
        <v>15</v>
      </c>
      <c r="F13416" t="s">
        <v>36</v>
      </c>
      <c r="G13416">
        <v>0</v>
      </c>
      <c r="H13416" t="s">
        <v>1457</v>
      </c>
      <c r="I13416" t="s">
        <v>340</v>
      </c>
    </row>
    <row r="13417" spans="1:9" x14ac:dyDescent="0.2">
      <c r="A13417" t="s">
        <v>1462</v>
      </c>
      <c r="B13417">
        <v>1.9816111689228142E-9</v>
      </c>
      <c r="C13417" t="s">
        <v>49</v>
      </c>
      <c r="D13417" t="s">
        <v>15</v>
      </c>
      <c r="F13417" t="s">
        <v>36</v>
      </c>
      <c r="G13417">
        <v>0</v>
      </c>
      <c r="H13417" t="s">
        <v>1462</v>
      </c>
      <c r="I13417" t="s">
        <v>340</v>
      </c>
    </row>
    <row r="13418" spans="1:9" x14ac:dyDescent="0.2">
      <c r="A13418" t="s">
        <v>1458</v>
      </c>
      <c r="B13418">
        <v>3.3001000093019847E-8</v>
      </c>
      <c r="C13418" t="s">
        <v>49</v>
      </c>
      <c r="D13418" t="s">
        <v>15</v>
      </c>
      <c r="F13418" t="s">
        <v>36</v>
      </c>
      <c r="G13418">
        <v>0</v>
      </c>
      <c r="H13418" t="s">
        <v>1458</v>
      </c>
      <c r="I13418" t="s">
        <v>340</v>
      </c>
    </row>
    <row r="13419" spans="1:9" x14ac:dyDescent="0.2">
      <c r="A13419" t="s">
        <v>442</v>
      </c>
      <c r="B13419">
        <v>3.7025999999999999E-3</v>
      </c>
      <c r="C13419" t="s">
        <v>42</v>
      </c>
      <c r="D13419" t="s">
        <v>16</v>
      </c>
      <c r="F13419" t="s">
        <v>36</v>
      </c>
      <c r="G13419">
        <v>0</v>
      </c>
      <c r="H13419" t="s">
        <v>443</v>
      </c>
      <c r="I13419" t="s">
        <v>353</v>
      </c>
    </row>
    <row r="13420" spans="1:9" x14ac:dyDescent="0.2">
      <c r="A13420" t="s">
        <v>354</v>
      </c>
      <c r="B13420">
        <v>-3.3322999999999998E-6</v>
      </c>
      <c r="C13420" t="s">
        <v>49</v>
      </c>
      <c r="D13420" t="s">
        <v>250</v>
      </c>
      <c r="F13420" t="s">
        <v>36</v>
      </c>
      <c r="G13420">
        <v>0</v>
      </c>
      <c r="H13420" t="s">
        <v>355</v>
      </c>
      <c r="I13420" t="s">
        <v>353</v>
      </c>
    </row>
    <row r="13422" spans="1:9" s="2" customFormat="1" x14ac:dyDescent="0.2">
      <c r="A13422" s="2" t="s">
        <v>2</v>
      </c>
      <c r="B13422" s="2" t="s">
        <v>332</v>
      </c>
    </row>
    <row r="13423" spans="1:9" x14ac:dyDescent="0.2">
      <c r="A13423" t="s">
        <v>4</v>
      </c>
      <c r="B13423" t="s">
        <v>356</v>
      </c>
    </row>
    <row r="13424" spans="1:9" x14ac:dyDescent="0.2">
      <c r="A13424" t="s">
        <v>6</v>
      </c>
      <c r="B13424" t="s">
        <v>1746</v>
      </c>
    </row>
    <row r="13425" spans="1:22" x14ac:dyDescent="0.2">
      <c r="A13425" t="s">
        <v>8</v>
      </c>
      <c r="B13425">
        <v>1</v>
      </c>
    </row>
    <row r="13426" spans="1:22" x14ac:dyDescent="0.2">
      <c r="A13426" t="s">
        <v>9</v>
      </c>
      <c r="B13426" t="s">
        <v>73</v>
      </c>
    </row>
    <row r="13427" spans="1:22" x14ac:dyDescent="0.2">
      <c r="A13427" t="s">
        <v>11</v>
      </c>
      <c r="B13427" t="s">
        <v>12</v>
      </c>
    </row>
    <row r="13428" spans="1:22" x14ac:dyDescent="0.2">
      <c r="A13428" t="s">
        <v>13</v>
      </c>
      <c r="B13428" t="s">
        <v>14</v>
      </c>
    </row>
    <row r="13429" spans="1:22" x14ac:dyDescent="0.2">
      <c r="A13429" t="s">
        <v>15</v>
      </c>
      <c r="B13429" t="s">
        <v>53</v>
      </c>
    </row>
    <row r="13430" spans="1:22" x14ac:dyDescent="0.2">
      <c r="A13430" t="s">
        <v>17</v>
      </c>
    </row>
    <row r="13431" spans="1:22" s="2" customFormat="1" x14ac:dyDescent="0.2">
      <c r="A13431" s="2" t="s">
        <v>18</v>
      </c>
      <c r="B13431" s="2" t="s">
        <v>19</v>
      </c>
      <c r="C13431" s="2" t="s">
        <v>6</v>
      </c>
      <c r="D13431" s="2" t="s">
        <v>15</v>
      </c>
      <c r="E13431" s="2" t="s">
        <v>20</v>
      </c>
      <c r="F13431" s="2" t="s">
        <v>13</v>
      </c>
      <c r="G13431" s="2" t="s">
        <v>21</v>
      </c>
      <c r="H13431" s="2" t="s">
        <v>22</v>
      </c>
      <c r="I13431" s="2" t="s">
        <v>23</v>
      </c>
      <c r="J13431" s="2" t="s">
        <v>4</v>
      </c>
      <c r="K13431" s="2" t="s">
        <v>24</v>
      </c>
      <c r="L13431" s="2" t="s">
        <v>9</v>
      </c>
      <c r="M13431" s="2" t="s">
        <v>1998</v>
      </c>
      <c r="O13431" s="2" t="s">
        <v>2002</v>
      </c>
      <c r="P13431" s="2" t="s">
        <v>2003</v>
      </c>
      <c r="Q13431" s="2" t="s">
        <v>2001</v>
      </c>
      <c r="R13431" s="2" t="s">
        <v>2000</v>
      </c>
      <c r="S13431" s="2" t="s">
        <v>2004</v>
      </c>
      <c r="T13431" s="2" t="s">
        <v>1502</v>
      </c>
      <c r="U13431" s="2" t="s">
        <v>2005</v>
      </c>
      <c r="V13431" s="2" t="s">
        <v>2006</v>
      </c>
    </row>
    <row r="13432" spans="1:22" x14ac:dyDescent="0.2">
      <c r="A13432" t="s">
        <v>335</v>
      </c>
      <c r="B13432">
        <v>3.8502999999999998</v>
      </c>
      <c r="D13432" t="s">
        <v>30</v>
      </c>
      <c r="E13432" t="s">
        <v>336</v>
      </c>
      <c r="F13432" t="s">
        <v>27</v>
      </c>
      <c r="G13432">
        <v>2</v>
      </c>
      <c r="H13432">
        <v>1.348151067341848</v>
      </c>
      <c r="I13432">
        <v>4.3409845976280087E-2</v>
      </c>
      <c r="J13432" t="s">
        <v>337</v>
      </c>
    </row>
    <row r="13433" spans="1:22" x14ac:dyDescent="0.2">
      <c r="A13433" t="s">
        <v>29</v>
      </c>
      <c r="B13433">
        <v>0.25026999999999999</v>
      </c>
      <c r="D13433" t="s">
        <v>30</v>
      </c>
      <c r="E13433" t="s">
        <v>31</v>
      </c>
      <c r="F13433" t="s">
        <v>27</v>
      </c>
      <c r="G13433">
        <v>2</v>
      </c>
      <c r="H13433">
        <v>-1.385214943900327</v>
      </c>
      <c r="I13433">
        <v>2.439508208471609E-2</v>
      </c>
      <c r="J13433" t="s">
        <v>358</v>
      </c>
    </row>
    <row r="13434" spans="1:22" x14ac:dyDescent="0.2">
      <c r="A13434" t="s">
        <v>332</v>
      </c>
      <c r="B13434">
        <v>1</v>
      </c>
      <c r="C13434" t="str">
        <f>B13424</f>
        <v>LT</v>
      </c>
      <c r="D13434" t="s">
        <v>53</v>
      </c>
      <c r="E13434" t="s">
        <v>339</v>
      </c>
      <c r="F13434" t="s">
        <v>33</v>
      </c>
      <c r="G13434">
        <v>0</v>
      </c>
      <c r="H13434">
        <v>1</v>
      </c>
      <c r="L13434" t="s">
        <v>73</v>
      </c>
      <c r="M13434">
        <f>VLOOKUP(C13434,'extension - production vol'!$B$6:$D$235,3,0)</f>
        <v>608.70000000000005</v>
      </c>
    </row>
    <row r="13435" spans="1:22" x14ac:dyDescent="0.2">
      <c r="A13435" t="s">
        <v>1434</v>
      </c>
      <c r="B13435">
        <v>9.5377999999999999E-9</v>
      </c>
      <c r="C13435" t="s">
        <v>49</v>
      </c>
      <c r="D13435" t="s">
        <v>15</v>
      </c>
      <c r="F13435" t="s">
        <v>36</v>
      </c>
      <c r="G13435">
        <v>2</v>
      </c>
      <c r="H13435">
        <v>-18.46800298604678</v>
      </c>
      <c r="I13435">
        <v>9.798894162072011E-2</v>
      </c>
      <c r="J13435" t="s">
        <v>340</v>
      </c>
      <c r="L13435" t="s">
        <v>1434</v>
      </c>
    </row>
    <row r="13436" spans="1:22" x14ac:dyDescent="0.2">
      <c r="A13436" t="s">
        <v>1435</v>
      </c>
      <c r="B13436">
        <v>5.0512999999999997E-9</v>
      </c>
      <c r="C13436" t="s">
        <v>49</v>
      </c>
      <c r="D13436" t="s">
        <v>15</v>
      </c>
      <c r="F13436" t="s">
        <v>36</v>
      </c>
      <c r="G13436">
        <v>2</v>
      </c>
      <c r="H13436">
        <v>-19.10362020104489</v>
      </c>
      <c r="I13436">
        <v>9.798894162072011E-2</v>
      </c>
      <c r="J13436" t="s">
        <v>340</v>
      </c>
      <c r="L13436" t="s">
        <v>1435</v>
      </c>
    </row>
    <row r="13437" spans="1:22" x14ac:dyDescent="0.2">
      <c r="A13437" t="s">
        <v>1439</v>
      </c>
      <c r="B13437">
        <v>2.7893999999999999E-9</v>
      </c>
      <c r="C13437" t="s">
        <v>49</v>
      </c>
      <c r="D13437" t="s">
        <v>15</v>
      </c>
      <c r="F13437" t="s">
        <v>36</v>
      </c>
      <c r="G13437">
        <v>2</v>
      </c>
      <c r="H13437">
        <v>-19.697439318003951</v>
      </c>
      <c r="I13437">
        <v>9.798894162072011E-2</v>
      </c>
      <c r="J13437" t="s">
        <v>340</v>
      </c>
      <c r="L13437" t="s">
        <v>1439</v>
      </c>
    </row>
    <row r="13438" spans="1:22" x14ac:dyDescent="0.2">
      <c r="A13438" t="s">
        <v>1440</v>
      </c>
      <c r="B13438">
        <v>5.6277000000000002E-8</v>
      </c>
      <c r="C13438" t="s">
        <v>49</v>
      </c>
      <c r="D13438" t="s">
        <v>15</v>
      </c>
      <c r="F13438" t="s">
        <v>36</v>
      </c>
      <c r="G13438">
        <v>2</v>
      </c>
      <c r="H13438">
        <v>-16.692979911025031</v>
      </c>
      <c r="I13438">
        <v>9.798894162072011E-2</v>
      </c>
      <c r="J13438" t="s">
        <v>340</v>
      </c>
      <c r="L13438" t="s">
        <v>1440</v>
      </c>
    </row>
    <row r="13439" spans="1:22" x14ac:dyDescent="0.2">
      <c r="A13439" t="s">
        <v>1441</v>
      </c>
      <c r="B13439">
        <v>4.4043E-10</v>
      </c>
      <c r="C13439" t="s">
        <v>35</v>
      </c>
      <c r="D13439" t="s">
        <v>15</v>
      </c>
      <c r="F13439" t="s">
        <v>36</v>
      </c>
      <c r="G13439">
        <v>2</v>
      </c>
      <c r="H13439">
        <v>-21.54326959350907</v>
      </c>
      <c r="I13439">
        <v>9.798894162072011E-2</v>
      </c>
      <c r="J13439" t="s">
        <v>340</v>
      </c>
      <c r="L13439" t="s">
        <v>1441</v>
      </c>
    </row>
    <row r="13440" spans="1:22" x14ac:dyDescent="0.2">
      <c r="A13440" t="s">
        <v>1442</v>
      </c>
      <c r="B13440">
        <v>7.3404E-9</v>
      </c>
      <c r="C13440" t="s">
        <v>35</v>
      </c>
      <c r="D13440" t="s">
        <v>15</v>
      </c>
      <c r="F13440" t="s">
        <v>36</v>
      </c>
      <c r="G13440">
        <v>2</v>
      </c>
      <c r="H13440">
        <v>-18.729872499892029</v>
      </c>
      <c r="I13440">
        <v>9.798894162072011E-2</v>
      </c>
      <c r="J13440" t="s">
        <v>340</v>
      </c>
      <c r="L13440" t="s">
        <v>1442</v>
      </c>
    </row>
    <row r="13441" spans="1:12" x14ac:dyDescent="0.2">
      <c r="A13441" t="s">
        <v>1452</v>
      </c>
      <c r="B13441">
        <v>3.8934000000000002E-10</v>
      </c>
      <c r="C13441" t="s">
        <v>35</v>
      </c>
      <c r="D13441" t="s">
        <v>15</v>
      </c>
      <c r="F13441" t="s">
        <v>36</v>
      </c>
      <c r="G13441">
        <v>2</v>
      </c>
      <c r="H13441">
        <v>-21.666568118067421</v>
      </c>
      <c r="I13441">
        <v>9.798894162072011E-2</v>
      </c>
      <c r="J13441" t="s">
        <v>340</v>
      </c>
      <c r="L13441" t="s">
        <v>1452</v>
      </c>
    </row>
    <row r="13442" spans="1:12" x14ac:dyDescent="0.2">
      <c r="A13442" t="s">
        <v>1453</v>
      </c>
      <c r="B13442">
        <v>4.7130000000000002E-10</v>
      </c>
      <c r="C13442" t="s">
        <v>35</v>
      </c>
      <c r="D13442" t="s">
        <v>15</v>
      </c>
      <c r="F13442" t="s">
        <v>36</v>
      </c>
      <c r="G13442">
        <v>2</v>
      </c>
      <c r="H13442">
        <v>-21.47552628199886</v>
      </c>
      <c r="I13442">
        <v>9.798894162072011E-2</v>
      </c>
      <c r="J13442" t="s">
        <v>340</v>
      </c>
      <c r="L13442" t="s">
        <v>1453</v>
      </c>
    </row>
    <row r="13443" spans="1:12" x14ac:dyDescent="0.2">
      <c r="A13443" t="s">
        <v>1454</v>
      </c>
      <c r="B13443">
        <v>6.1474000000000004E-11</v>
      </c>
      <c r="C13443" t="s">
        <v>35</v>
      </c>
      <c r="D13443" t="s">
        <v>15</v>
      </c>
      <c r="F13443" t="s">
        <v>36</v>
      </c>
      <c r="G13443">
        <v>2</v>
      </c>
      <c r="H13443">
        <v>-23.51240679473371</v>
      </c>
      <c r="I13443">
        <v>9.798894162072011E-2</v>
      </c>
      <c r="J13443" t="s">
        <v>340</v>
      </c>
      <c r="L13443" t="s">
        <v>1454</v>
      </c>
    </row>
    <row r="13444" spans="1:12" x14ac:dyDescent="0.2">
      <c r="A13444" t="s">
        <v>1455</v>
      </c>
      <c r="B13444">
        <v>1.2458999999999999E-8</v>
      </c>
      <c r="C13444" t="s">
        <v>35</v>
      </c>
      <c r="D13444" t="s">
        <v>15</v>
      </c>
      <c r="F13444" t="s">
        <v>36</v>
      </c>
      <c r="G13444">
        <v>2</v>
      </c>
      <c r="H13444">
        <v>-18.20082258362968</v>
      </c>
      <c r="I13444">
        <v>9.798894162072011E-2</v>
      </c>
      <c r="J13444" t="s">
        <v>340</v>
      </c>
      <c r="L13444" t="s">
        <v>1455</v>
      </c>
    </row>
    <row r="13445" spans="1:12" x14ac:dyDescent="0.2">
      <c r="A13445" t="s">
        <v>1456</v>
      </c>
      <c r="B13445">
        <v>6.5981999999999998E-9</v>
      </c>
      <c r="C13445" t="s">
        <v>35</v>
      </c>
      <c r="D13445" t="s">
        <v>15</v>
      </c>
      <c r="F13445" t="s">
        <v>36</v>
      </c>
      <c r="G13445">
        <v>2</v>
      </c>
      <c r="H13445">
        <v>-18.836468952383601</v>
      </c>
      <c r="I13445">
        <v>9.798894162072011E-2</v>
      </c>
      <c r="J13445" t="s">
        <v>340</v>
      </c>
      <c r="L13445" t="s">
        <v>1456</v>
      </c>
    </row>
    <row r="13446" spans="1:12" x14ac:dyDescent="0.2">
      <c r="A13446" t="s">
        <v>1461</v>
      </c>
      <c r="B13446">
        <v>1.0666E-9</v>
      </c>
      <c r="C13446" t="s">
        <v>49</v>
      </c>
      <c r="D13446" t="s">
        <v>15</v>
      </c>
      <c r="F13446" t="s">
        <v>36</v>
      </c>
      <c r="G13446">
        <v>2</v>
      </c>
      <c r="H13446">
        <v>-20.658789817762049</v>
      </c>
      <c r="I13446">
        <v>9.798894162072011E-2</v>
      </c>
      <c r="J13446" t="s">
        <v>340</v>
      </c>
      <c r="L13446" t="s">
        <v>1461</v>
      </c>
    </row>
    <row r="13447" spans="1:12" x14ac:dyDescent="0.2">
      <c r="A13447" t="s">
        <v>1457</v>
      </c>
      <c r="B13447">
        <v>1.7777000000000001E-8</v>
      </c>
      <c r="C13447" t="s">
        <v>49</v>
      </c>
      <c r="D13447" t="s">
        <v>15</v>
      </c>
      <c r="F13447" t="s">
        <v>36</v>
      </c>
      <c r="G13447">
        <v>2</v>
      </c>
      <c r="H13447">
        <v>-17.845360350005858</v>
      </c>
      <c r="I13447">
        <v>9.798894162072011E-2</v>
      </c>
      <c r="J13447" t="s">
        <v>340</v>
      </c>
      <c r="L13447" t="s">
        <v>1457</v>
      </c>
    </row>
    <row r="13448" spans="1:12" x14ac:dyDescent="0.2">
      <c r="A13448" t="s">
        <v>1462</v>
      </c>
      <c r="B13448">
        <v>5.6487000000000004E-10</v>
      </c>
      <c r="C13448" t="s">
        <v>49</v>
      </c>
      <c r="D13448" t="s">
        <v>15</v>
      </c>
      <c r="F13448" t="s">
        <v>36</v>
      </c>
      <c r="G13448">
        <v>2</v>
      </c>
      <c r="H13448">
        <v>-21.294425499752101</v>
      </c>
      <c r="I13448">
        <v>9.798894162072011E-2</v>
      </c>
      <c r="J13448" t="s">
        <v>340</v>
      </c>
      <c r="L13448" t="s">
        <v>1462</v>
      </c>
    </row>
    <row r="13449" spans="1:12" x14ac:dyDescent="0.2">
      <c r="A13449" t="s">
        <v>1458</v>
      </c>
      <c r="B13449">
        <v>9.4146000000000001E-9</v>
      </c>
      <c r="C13449" t="s">
        <v>49</v>
      </c>
      <c r="D13449" t="s">
        <v>15</v>
      </c>
      <c r="F13449" t="s">
        <v>36</v>
      </c>
      <c r="G13449">
        <v>2</v>
      </c>
      <c r="H13449">
        <v>-18.48100416113547</v>
      </c>
      <c r="I13449">
        <v>9.798894162072011E-2</v>
      </c>
      <c r="J13449" t="s">
        <v>340</v>
      </c>
      <c r="L13449" t="s">
        <v>1458</v>
      </c>
    </row>
    <row r="13450" spans="1:12" x14ac:dyDescent="0.2">
      <c r="A13450" t="s">
        <v>341</v>
      </c>
      <c r="B13450">
        <v>2.3616999999999999E-8</v>
      </c>
      <c r="C13450" t="s">
        <v>359</v>
      </c>
      <c r="D13450" t="s">
        <v>15</v>
      </c>
      <c r="F13450" t="s">
        <v>36</v>
      </c>
      <c r="G13450">
        <v>2</v>
      </c>
      <c r="H13450">
        <v>-17.561299045251399</v>
      </c>
      <c r="I13450">
        <v>9.798894162072011E-2</v>
      </c>
      <c r="J13450" t="s">
        <v>340</v>
      </c>
      <c r="L13450" t="s">
        <v>341</v>
      </c>
    </row>
    <row r="13451" spans="1:12" x14ac:dyDescent="0.2">
      <c r="A13451" t="s">
        <v>342</v>
      </c>
      <c r="B13451">
        <v>2.3616999999999999E-8</v>
      </c>
      <c r="C13451" t="s">
        <v>359</v>
      </c>
      <c r="D13451" t="s">
        <v>15</v>
      </c>
      <c r="F13451" t="s">
        <v>36</v>
      </c>
      <c r="G13451">
        <v>2</v>
      </c>
      <c r="H13451">
        <v>-17.561299045251399</v>
      </c>
      <c r="I13451">
        <v>9.798894162072011E-2</v>
      </c>
      <c r="J13451" t="s">
        <v>340</v>
      </c>
      <c r="L13451" t="s">
        <v>342</v>
      </c>
    </row>
    <row r="13452" spans="1:12" x14ac:dyDescent="0.2">
      <c r="A13452" t="s">
        <v>343</v>
      </c>
      <c r="B13452">
        <v>1.2508E-8</v>
      </c>
      <c r="C13452" t="s">
        <v>359</v>
      </c>
      <c r="D13452" t="s">
        <v>15</v>
      </c>
      <c r="F13452" t="s">
        <v>36</v>
      </c>
      <c r="G13452">
        <v>2</v>
      </c>
      <c r="H13452">
        <v>-18.196897397350821</v>
      </c>
      <c r="I13452">
        <v>9.798894162072011E-2</v>
      </c>
      <c r="J13452" t="s">
        <v>340</v>
      </c>
      <c r="L13452" t="s">
        <v>343</v>
      </c>
    </row>
    <row r="13453" spans="1:12" x14ac:dyDescent="0.2">
      <c r="A13453" t="s">
        <v>344</v>
      </c>
      <c r="B13453">
        <v>1.2508E-8</v>
      </c>
      <c r="C13453" t="s">
        <v>359</v>
      </c>
      <c r="D13453" t="s">
        <v>15</v>
      </c>
      <c r="F13453" t="s">
        <v>36</v>
      </c>
      <c r="G13453">
        <v>2</v>
      </c>
      <c r="H13453">
        <v>-18.196897397350821</v>
      </c>
      <c r="I13453">
        <v>9.798894162072011E-2</v>
      </c>
      <c r="J13453" t="s">
        <v>340</v>
      </c>
      <c r="L13453" t="s">
        <v>344</v>
      </c>
    </row>
    <row r="13454" spans="1:12" x14ac:dyDescent="0.2">
      <c r="A13454" t="s">
        <v>345</v>
      </c>
      <c r="B13454">
        <v>2.4797999999999997E-7</v>
      </c>
      <c r="C13454" t="s">
        <v>359</v>
      </c>
      <c r="D13454" t="s">
        <v>15</v>
      </c>
      <c r="F13454" t="s">
        <v>36</v>
      </c>
      <c r="G13454">
        <v>2</v>
      </c>
      <c r="H13454">
        <v>-15.20991773919472</v>
      </c>
      <c r="I13454">
        <v>9.798894162072011E-2</v>
      </c>
      <c r="J13454" t="s">
        <v>340</v>
      </c>
      <c r="L13454" t="s">
        <v>345</v>
      </c>
    </row>
    <row r="13455" spans="1:12" x14ac:dyDescent="0.2">
      <c r="A13455" t="s">
        <v>346</v>
      </c>
      <c r="B13455">
        <v>1.3133E-7</v>
      </c>
      <c r="C13455" t="s">
        <v>359</v>
      </c>
      <c r="D13455" t="s">
        <v>15</v>
      </c>
      <c r="F13455" t="s">
        <v>36</v>
      </c>
      <c r="G13455">
        <v>2</v>
      </c>
      <c r="H13455">
        <v>-15.845552597349339</v>
      </c>
      <c r="I13455">
        <v>9.798894162072011E-2</v>
      </c>
      <c r="J13455" t="s">
        <v>340</v>
      </c>
      <c r="L13455" t="s">
        <v>346</v>
      </c>
    </row>
    <row r="13456" spans="1:12" x14ac:dyDescent="0.2">
      <c r="A13456" t="s">
        <v>347</v>
      </c>
      <c r="B13456">
        <v>4.6489E-8</v>
      </c>
      <c r="C13456" t="s">
        <v>49</v>
      </c>
      <c r="D13456" t="s">
        <v>15</v>
      </c>
      <c r="F13456" t="s">
        <v>36</v>
      </c>
      <c r="G13456">
        <v>2</v>
      </c>
      <c r="H13456">
        <v>-16.884050111477411</v>
      </c>
      <c r="I13456">
        <v>9.798894162072011E-2</v>
      </c>
      <c r="J13456" t="s">
        <v>340</v>
      </c>
      <c r="L13456" t="s">
        <v>347</v>
      </c>
    </row>
    <row r="13457" spans="1:12" x14ac:dyDescent="0.2">
      <c r="A13457" t="s">
        <v>348</v>
      </c>
      <c r="B13457">
        <v>3.3766000000000001E-9</v>
      </c>
      <c r="C13457" t="s">
        <v>49</v>
      </c>
      <c r="D13457" t="s">
        <v>15</v>
      </c>
      <c r="F13457" t="s">
        <v>36</v>
      </c>
      <c r="G13457">
        <v>2</v>
      </c>
      <c r="H13457">
        <v>-19.506396550885459</v>
      </c>
      <c r="I13457">
        <v>9.798894162072011E-2</v>
      </c>
      <c r="J13457" t="s">
        <v>340</v>
      </c>
      <c r="L13457" t="s">
        <v>348</v>
      </c>
    </row>
    <row r="13458" spans="1:12" x14ac:dyDescent="0.2">
      <c r="A13458" t="s">
        <v>349</v>
      </c>
      <c r="B13458">
        <v>1.2213E-8</v>
      </c>
      <c r="C13458" t="s">
        <v>359</v>
      </c>
      <c r="D13458" t="s">
        <v>15</v>
      </c>
      <c r="F13458" t="s">
        <v>36</v>
      </c>
      <c r="G13458">
        <v>2</v>
      </c>
      <c r="H13458">
        <v>-18.220764878757461</v>
      </c>
      <c r="I13458">
        <v>9.798894162072011E-2</v>
      </c>
      <c r="J13458" t="s">
        <v>340</v>
      </c>
      <c r="L13458" t="s">
        <v>349</v>
      </c>
    </row>
    <row r="13459" spans="1:12" x14ac:dyDescent="0.2">
      <c r="A13459" t="s">
        <v>350</v>
      </c>
      <c r="B13459">
        <v>2.0354999999999999E-7</v>
      </c>
      <c r="C13459" t="s">
        <v>359</v>
      </c>
      <c r="D13459" t="s">
        <v>15</v>
      </c>
      <c r="F13459" t="s">
        <v>36</v>
      </c>
      <c r="G13459">
        <v>2</v>
      </c>
      <c r="H13459">
        <v>-15.40735416199742</v>
      </c>
      <c r="I13459">
        <v>9.798894162072011E-2</v>
      </c>
      <c r="J13459" t="s">
        <v>340</v>
      </c>
      <c r="L13459" t="s">
        <v>350</v>
      </c>
    </row>
    <row r="13460" spans="1:12" x14ac:dyDescent="0.2">
      <c r="A13460" t="s">
        <v>351</v>
      </c>
      <c r="B13460">
        <v>6.4681999999999996E-9</v>
      </c>
      <c r="C13460" t="s">
        <v>359</v>
      </c>
      <c r="D13460" t="s">
        <v>15</v>
      </c>
      <c r="F13460" t="s">
        <v>36</v>
      </c>
      <c r="G13460">
        <v>2</v>
      </c>
      <c r="H13460">
        <v>-18.856367974250119</v>
      </c>
      <c r="I13460">
        <v>9.798894162072011E-2</v>
      </c>
      <c r="J13460" t="s">
        <v>340</v>
      </c>
      <c r="L13460" t="s">
        <v>351</v>
      </c>
    </row>
    <row r="13461" spans="1:12" x14ac:dyDescent="0.2">
      <c r="A13461" t="s">
        <v>352</v>
      </c>
      <c r="B13461">
        <v>1.078E-7</v>
      </c>
      <c r="C13461" t="s">
        <v>359</v>
      </c>
      <c r="D13461" t="s">
        <v>15</v>
      </c>
      <c r="F13461" t="s">
        <v>36</v>
      </c>
      <c r="G13461">
        <v>2</v>
      </c>
      <c r="H13461">
        <v>-16.042988178471511</v>
      </c>
      <c r="I13461">
        <v>9.798894162072011E-2</v>
      </c>
      <c r="J13461" t="s">
        <v>340</v>
      </c>
      <c r="L13461" t="s">
        <v>352</v>
      </c>
    </row>
    <row r="13462" spans="1:12" x14ac:dyDescent="0.2">
      <c r="A13462" t="s">
        <v>442</v>
      </c>
      <c r="B13462">
        <v>2.0720999999999999E-3</v>
      </c>
      <c r="C13462" t="s">
        <v>42</v>
      </c>
      <c r="D13462" t="s">
        <v>16</v>
      </c>
      <c r="F13462" t="s">
        <v>36</v>
      </c>
      <c r="G13462">
        <v>2</v>
      </c>
      <c r="H13462">
        <v>-6.1791926932012373</v>
      </c>
      <c r="I13462">
        <v>4.3409845976280087E-2</v>
      </c>
      <c r="J13462" t="s">
        <v>353</v>
      </c>
      <c r="L13462" t="s">
        <v>443</v>
      </c>
    </row>
    <row r="13463" spans="1:12" x14ac:dyDescent="0.2">
      <c r="A13463" t="s">
        <v>354</v>
      </c>
      <c r="B13463">
        <v>-1.8648999999999999E-6</v>
      </c>
      <c r="C13463" t="s">
        <v>49</v>
      </c>
      <c r="D13463" t="s">
        <v>250</v>
      </c>
      <c r="F13463" t="s">
        <v>36</v>
      </c>
      <c r="G13463">
        <v>2</v>
      </c>
      <c r="H13463">
        <v>-13.19230312560901</v>
      </c>
      <c r="I13463">
        <v>4.3409845976280087E-2</v>
      </c>
      <c r="J13463" t="s">
        <v>353</v>
      </c>
      <c r="K13463" t="b">
        <v>1</v>
      </c>
      <c r="L13463" t="s">
        <v>355</v>
      </c>
    </row>
    <row r="13465" spans="1:12" s="2" customFormat="1" x14ac:dyDescent="0.2">
      <c r="A13465" s="2" t="s">
        <v>2</v>
      </c>
      <c r="B13465" s="2" t="s">
        <v>1459</v>
      </c>
    </row>
    <row r="13466" spans="1:12" x14ac:dyDescent="0.2">
      <c r="A13466" t="s">
        <v>4</v>
      </c>
      <c r="B13466" t="s">
        <v>404</v>
      </c>
    </row>
    <row r="13467" spans="1:12" x14ac:dyDescent="0.2">
      <c r="A13467" t="s">
        <v>6</v>
      </c>
      <c r="B13467" t="s">
        <v>1746</v>
      </c>
    </row>
    <row r="13468" spans="1:12" x14ac:dyDescent="0.2">
      <c r="A13468" t="s">
        <v>8</v>
      </c>
      <c r="B13468">
        <v>1</v>
      </c>
    </row>
    <row r="13469" spans="1:12" x14ac:dyDescent="0.2">
      <c r="A13469" t="s">
        <v>9</v>
      </c>
      <c r="B13469" t="s">
        <v>73</v>
      </c>
    </row>
    <row r="13470" spans="1:12" x14ac:dyDescent="0.2">
      <c r="A13470" t="s">
        <v>11</v>
      </c>
      <c r="B13470" t="s">
        <v>12</v>
      </c>
    </row>
    <row r="13471" spans="1:12" x14ac:dyDescent="0.2">
      <c r="A13471" t="s">
        <v>13</v>
      </c>
      <c r="B13471" t="s">
        <v>14</v>
      </c>
    </row>
    <row r="13472" spans="1:12" x14ac:dyDescent="0.2">
      <c r="A13472" t="s">
        <v>15</v>
      </c>
      <c r="B13472" t="s">
        <v>53</v>
      </c>
    </row>
    <row r="13473" spans="1:19" x14ac:dyDescent="0.2">
      <c r="A13473" t="s">
        <v>17</v>
      </c>
    </row>
    <row r="13474" spans="1:19" s="2" customFormat="1" x14ac:dyDescent="0.2">
      <c r="A13474" s="2" t="s">
        <v>18</v>
      </c>
      <c r="B13474" s="2" t="s">
        <v>19</v>
      </c>
      <c r="C13474" s="2" t="s">
        <v>6</v>
      </c>
      <c r="D13474" s="2" t="s">
        <v>15</v>
      </c>
      <c r="E13474" s="2" t="s">
        <v>20</v>
      </c>
      <c r="F13474" s="2" t="s">
        <v>13</v>
      </c>
      <c r="G13474" s="2" t="s">
        <v>21</v>
      </c>
      <c r="H13474" s="2" t="s">
        <v>9</v>
      </c>
      <c r="I13474" s="2" t="s">
        <v>4</v>
      </c>
      <c r="J13474" s="2" t="s">
        <v>1925</v>
      </c>
      <c r="K13474" s="2" t="s">
        <v>1998</v>
      </c>
      <c r="L13474" s="2" t="s">
        <v>2002</v>
      </c>
      <c r="M13474" s="2" t="s">
        <v>2001</v>
      </c>
      <c r="O13474" s="2" t="s">
        <v>2000</v>
      </c>
      <c r="P13474" s="2" t="s">
        <v>2004</v>
      </c>
      <c r="Q13474" s="2" t="s">
        <v>1502</v>
      </c>
      <c r="R13474" s="2" t="s">
        <v>2005</v>
      </c>
      <c r="S13474" s="2" t="s">
        <v>2006</v>
      </c>
    </row>
    <row r="13475" spans="1:19" x14ac:dyDescent="0.2">
      <c r="A13475" t="s">
        <v>335</v>
      </c>
      <c r="B13475">
        <v>3.8502999999999998</v>
      </c>
      <c r="D13475" t="s">
        <v>30</v>
      </c>
      <c r="E13475" t="s">
        <v>336</v>
      </c>
      <c r="F13475" t="s">
        <v>27</v>
      </c>
      <c r="G13475">
        <v>0</v>
      </c>
      <c r="I13475" t="s">
        <v>337</v>
      </c>
    </row>
    <row r="13476" spans="1:19" x14ac:dyDescent="0.2">
      <c r="A13476" t="s">
        <v>29</v>
      </c>
      <c r="B13476">
        <v>0.25026999999999999</v>
      </c>
      <c r="D13476" t="s">
        <v>30</v>
      </c>
      <c r="E13476" t="s">
        <v>31</v>
      </c>
      <c r="F13476" t="s">
        <v>27</v>
      </c>
      <c r="G13476">
        <v>0</v>
      </c>
      <c r="I13476" t="s">
        <v>338</v>
      </c>
    </row>
    <row r="13477" spans="1:19" x14ac:dyDescent="0.2">
      <c r="A13477" t="s">
        <v>1459</v>
      </c>
      <c r="B13477">
        <v>1</v>
      </c>
      <c r="C13477" t="str">
        <f>B13467</f>
        <v>LT</v>
      </c>
      <c r="D13477" t="s">
        <v>53</v>
      </c>
      <c r="E13477" t="s">
        <v>339</v>
      </c>
      <c r="F13477" t="s">
        <v>33</v>
      </c>
      <c r="G13477">
        <v>0</v>
      </c>
      <c r="H13477" t="s">
        <v>73</v>
      </c>
      <c r="J13477">
        <f>VLOOKUP(C13477,'extension - production vol'!$B$6:$D$235,3,0)</f>
        <v>608.70000000000005</v>
      </c>
    </row>
    <row r="13478" spans="1:19" x14ac:dyDescent="0.2">
      <c r="A13478" t="s">
        <v>1439</v>
      </c>
      <c r="B13478">
        <v>6.4265290829504533E-9</v>
      </c>
      <c r="C13478" t="s">
        <v>49</v>
      </c>
      <c r="D13478" t="s">
        <v>15</v>
      </c>
      <c r="F13478" t="s">
        <v>36</v>
      </c>
      <c r="G13478">
        <v>0</v>
      </c>
      <c r="H13478" t="s">
        <v>1439</v>
      </c>
      <c r="I13478" t="s">
        <v>340</v>
      </c>
    </row>
    <row r="13479" spans="1:19" x14ac:dyDescent="0.2">
      <c r="A13479" t="s">
        <v>1440</v>
      </c>
      <c r="B13479">
        <v>7.9051994914169298E-8</v>
      </c>
      <c r="C13479" t="s">
        <v>49</v>
      </c>
      <c r="D13479" t="s">
        <v>15</v>
      </c>
      <c r="F13479" t="s">
        <v>36</v>
      </c>
      <c r="G13479">
        <v>0</v>
      </c>
      <c r="H13479" t="s">
        <v>1440</v>
      </c>
      <c r="I13479" t="s">
        <v>340</v>
      </c>
    </row>
    <row r="13480" spans="1:19" x14ac:dyDescent="0.2">
      <c r="A13480" t="s">
        <v>1441</v>
      </c>
      <c r="B13480">
        <v>4.3905136743696912E-9</v>
      </c>
      <c r="C13480" t="s">
        <v>35</v>
      </c>
      <c r="D13480" t="s">
        <v>15</v>
      </c>
      <c r="F13480" t="s">
        <v>36</v>
      </c>
      <c r="G13480">
        <v>0</v>
      </c>
      <c r="H13480" t="s">
        <v>1441</v>
      </c>
      <c r="I13480" t="s">
        <v>340</v>
      </c>
    </row>
    <row r="13481" spans="1:19" x14ac:dyDescent="0.2">
      <c r="A13481" t="s">
        <v>1442</v>
      </c>
      <c r="B13481">
        <v>1.0521308675626849E-7</v>
      </c>
      <c r="C13481" t="s">
        <v>35</v>
      </c>
      <c r="D13481" t="s">
        <v>15</v>
      </c>
      <c r="F13481" t="s">
        <v>36</v>
      </c>
      <c r="G13481">
        <v>0</v>
      </c>
      <c r="H13481" t="s">
        <v>1442</v>
      </c>
      <c r="I13481" t="s">
        <v>340</v>
      </c>
    </row>
    <row r="13482" spans="1:19" x14ac:dyDescent="0.2">
      <c r="A13482" t="s">
        <v>341</v>
      </c>
      <c r="B13482">
        <v>2.1036182300075951E-7</v>
      </c>
      <c r="C13482" t="s">
        <v>35</v>
      </c>
      <c r="D13482" t="s">
        <v>15</v>
      </c>
      <c r="F13482" t="s">
        <v>36</v>
      </c>
      <c r="G13482">
        <v>0</v>
      </c>
      <c r="H13482" t="s">
        <v>341</v>
      </c>
      <c r="I13482" t="s">
        <v>340</v>
      </c>
    </row>
    <row r="13483" spans="1:19" x14ac:dyDescent="0.2">
      <c r="A13483" t="s">
        <v>342</v>
      </c>
      <c r="B13483">
        <v>2.1036182300075951E-7</v>
      </c>
      <c r="C13483" t="s">
        <v>35</v>
      </c>
      <c r="D13483" t="s">
        <v>15</v>
      </c>
      <c r="F13483" t="s">
        <v>36</v>
      </c>
      <c r="G13483">
        <v>0</v>
      </c>
      <c r="H13483" t="s">
        <v>342</v>
      </c>
      <c r="I13483" t="s">
        <v>340</v>
      </c>
    </row>
    <row r="13484" spans="1:19" x14ac:dyDescent="0.2">
      <c r="A13484" t="s">
        <v>343</v>
      </c>
      <c r="B13484">
        <v>1.161457169463653E-7</v>
      </c>
      <c r="C13484" t="s">
        <v>35</v>
      </c>
      <c r="D13484" t="s">
        <v>15</v>
      </c>
      <c r="F13484" t="s">
        <v>36</v>
      </c>
      <c r="G13484">
        <v>0</v>
      </c>
      <c r="H13484" t="s">
        <v>343</v>
      </c>
      <c r="I13484" t="s">
        <v>340</v>
      </c>
    </row>
    <row r="13485" spans="1:19" x14ac:dyDescent="0.2">
      <c r="A13485" t="s">
        <v>344</v>
      </c>
      <c r="B13485">
        <v>1.161457169463653E-7</v>
      </c>
      <c r="C13485" t="s">
        <v>35</v>
      </c>
      <c r="D13485" t="s">
        <v>15</v>
      </c>
      <c r="F13485" t="s">
        <v>36</v>
      </c>
      <c r="G13485">
        <v>0</v>
      </c>
      <c r="H13485" t="s">
        <v>344</v>
      </c>
      <c r="I13485" t="s">
        <v>340</v>
      </c>
    </row>
    <row r="13486" spans="1:19" x14ac:dyDescent="0.2">
      <c r="A13486" t="s">
        <v>345</v>
      </c>
      <c r="B13486">
        <v>2.1895696433061281E-6</v>
      </c>
      <c r="C13486" t="s">
        <v>35</v>
      </c>
      <c r="D13486" t="s">
        <v>15</v>
      </c>
      <c r="F13486" t="s">
        <v>36</v>
      </c>
      <c r="G13486">
        <v>0</v>
      </c>
      <c r="H13486" t="s">
        <v>345</v>
      </c>
      <c r="I13486" t="s">
        <v>340</v>
      </c>
    </row>
    <row r="13487" spans="1:19" x14ac:dyDescent="0.2">
      <c r="A13487" t="s">
        <v>346</v>
      </c>
      <c r="B13487">
        <v>1.2113722961667671E-6</v>
      </c>
      <c r="C13487" t="s">
        <v>35</v>
      </c>
      <c r="D13487" t="s">
        <v>15</v>
      </c>
      <c r="F13487" t="s">
        <v>36</v>
      </c>
      <c r="G13487">
        <v>0</v>
      </c>
      <c r="H13487" t="s">
        <v>346</v>
      </c>
      <c r="I13487" t="s">
        <v>340</v>
      </c>
    </row>
    <row r="13488" spans="1:19" x14ac:dyDescent="0.2">
      <c r="A13488" t="s">
        <v>347</v>
      </c>
      <c r="B13488">
        <v>1.5412295411323661E-7</v>
      </c>
      <c r="C13488" t="s">
        <v>49</v>
      </c>
      <c r="D13488" t="s">
        <v>15</v>
      </c>
      <c r="F13488" t="s">
        <v>36</v>
      </c>
      <c r="G13488">
        <v>0</v>
      </c>
      <c r="H13488" t="s">
        <v>347</v>
      </c>
      <c r="I13488" t="s">
        <v>340</v>
      </c>
    </row>
    <row r="13489" spans="1:9" x14ac:dyDescent="0.2">
      <c r="A13489" t="s">
        <v>348</v>
      </c>
      <c r="B13489">
        <v>3.281510868019834E-9</v>
      </c>
      <c r="C13489" t="s">
        <v>49</v>
      </c>
      <c r="D13489" t="s">
        <v>15</v>
      </c>
      <c r="F13489" t="s">
        <v>36</v>
      </c>
      <c r="G13489">
        <v>0</v>
      </c>
      <c r="H13489" t="s">
        <v>348</v>
      </c>
      <c r="I13489" t="s">
        <v>340</v>
      </c>
    </row>
    <row r="13490" spans="1:9" x14ac:dyDescent="0.2">
      <c r="A13490" t="s">
        <v>349</v>
      </c>
      <c r="B13490">
        <v>9.554485716244923E-8</v>
      </c>
      <c r="C13490" t="s">
        <v>35</v>
      </c>
      <c r="D13490" t="s">
        <v>15</v>
      </c>
      <c r="F13490" t="s">
        <v>36</v>
      </c>
      <c r="G13490">
        <v>0</v>
      </c>
      <c r="H13490" t="s">
        <v>349</v>
      </c>
      <c r="I13490" t="s">
        <v>340</v>
      </c>
    </row>
    <row r="13491" spans="1:9" x14ac:dyDescent="0.2">
      <c r="A13491" t="s">
        <v>350</v>
      </c>
      <c r="B13491">
        <v>2.2976263270017552E-6</v>
      </c>
      <c r="C13491" t="s">
        <v>35</v>
      </c>
      <c r="D13491" t="s">
        <v>15</v>
      </c>
      <c r="F13491" t="s">
        <v>36</v>
      </c>
      <c r="G13491">
        <v>0</v>
      </c>
      <c r="H13491" t="s">
        <v>350</v>
      </c>
      <c r="I13491" t="s">
        <v>340</v>
      </c>
    </row>
    <row r="13492" spans="1:9" x14ac:dyDescent="0.2">
      <c r="A13492" t="s">
        <v>351</v>
      </c>
      <c r="B13492">
        <v>5.3061518888431617E-8</v>
      </c>
      <c r="C13492" t="s">
        <v>35</v>
      </c>
      <c r="D13492" t="s">
        <v>15</v>
      </c>
      <c r="F13492" t="s">
        <v>36</v>
      </c>
      <c r="G13492">
        <v>0</v>
      </c>
      <c r="H13492" t="s">
        <v>351</v>
      </c>
      <c r="I13492" t="s">
        <v>340</v>
      </c>
    </row>
    <row r="13493" spans="1:9" x14ac:dyDescent="0.2">
      <c r="A13493" t="s">
        <v>352</v>
      </c>
      <c r="B13493">
        <v>1.2739314288326559E-6</v>
      </c>
      <c r="C13493" t="s">
        <v>35</v>
      </c>
      <c r="D13493" t="s">
        <v>15</v>
      </c>
      <c r="F13493" t="s">
        <v>36</v>
      </c>
      <c r="G13493">
        <v>0</v>
      </c>
      <c r="H13493" t="s">
        <v>352</v>
      </c>
      <c r="I13493" t="s">
        <v>340</v>
      </c>
    </row>
    <row r="13494" spans="1:9" x14ac:dyDescent="0.2">
      <c r="A13494" t="s">
        <v>442</v>
      </c>
      <c r="B13494">
        <v>3.7025999999999999E-3</v>
      </c>
      <c r="C13494" t="s">
        <v>42</v>
      </c>
      <c r="D13494" t="s">
        <v>16</v>
      </c>
      <c r="F13494" t="s">
        <v>36</v>
      </c>
      <c r="G13494">
        <v>0</v>
      </c>
      <c r="H13494" t="s">
        <v>443</v>
      </c>
      <c r="I13494" t="s">
        <v>353</v>
      </c>
    </row>
    <row r="13495" spans="1:9" x14ac:dyDescent="0.2">
      <c r="A13495" t="s">
        <v>354</v>
      </c>
      <c r="B13495">
        <v>-3.3322999999999998E-6</v>
      </c>
      <c r="C13495" t="s">
        <v>49</v>
      </c>
      <c r="D13495" t="s">
        <v>250</v>
      </c>
      <c r="F13495" t="s">
        <v>36</v>
      </c>
      <c r="G13495">
        <v>0</v>
      </c>
      <c r="H13495" t="s">
        <v>355</v>
      </c>
      <c r="I13495" t="s">
        <v>353</v>
      </c>
    </row>
    <row r="13497" spans="1:9" s="2" customFormat="1" x14ac:dyDescent="0.2">
      <c r="A13497" s="2" t="s">
        <v>2</v>
      </c>
      <c r="B13497" s="2" t="s">
        <v>1460</v>
      </c>
    </row>
    <row r="13498" spans="1:9" x14ac:dyDescent="0.2">
      <c r="A13498" t="s">
        <v>4</v>
      </c>
      <c r="B13498" t="s">
        <v>404</v>
      </c>
    </row>
    <row r="13499" spans="1:9" x14ac:dyDescent="0.2">
      <c r="A13499" t="s">
        <v>6</v>
      </c>
      <c r="B13499" t="s">
        <v>1736</v>
      </c>
    </row>
    <row r="13500" spans="1:9" x14ac:dyDescent="0.2">
      <c r="A13500" t="s">
        <v>8</v>
      </c>
      <c r="B13500">
        <v>1</v>
      </c>
    </row>
    <row r="13501" spans="1:9" x14ac:dyDescent="0.2">
      <c r="A13501" t="s">
        <v>9</v>
      </c>
      <c r="B13501" t="s">
        <v>73</v>
      </c>
    </row>
    <row r="13502" spans="1:9" x14ac:dyDescent="0.2">
      <c r="A13502" t="s">
        <v>11</v>
      </c>
      <c r="B13502" t="s">
        <v>12</v>
      </c>
    </row>
    <row r="13503" spans="1:9" x14ac:dyDescent="0.2">
      <c r="A13503" t="s">
        <v>13</v>
      </c>
      <c r="B13503" t="s">
        <v>14</v>
      </c>
    </row>
    <row r="13504" spans="1:9" x14ac:dyDescent="0.2">
      <c r="A13504" t="s">
        <v>15</v>
      </c>
      <c r="B13504" t="s">
        <v>53</v>
      </c>
    </row>
    <row r="13505" spans="1:19" x14ac:dyDescent="0.2">
      <c r="A13505" t="s">
        <v>17</v>
      </c>
    </row>
    <row r="13506" spans="1:19" s="2" customFormat="1" x14ac:dyDescent="0.2">
      <c r="A13506" s="2" t="s">
        <v>18</v>
      </c>
      <c r="B13506" s="2" t="s">
        <v>19</v>
      </c>
      <c r="C13506" s="2" t="s">
        <v>6</v>
      </c>
      <c r="D13506" s="2" t="s">
        <v>15</v>
      </c>
      <c r="E13506" s="2" t="s">
        <v>20</v>
      </c>
      <c r="F13506" s="2" t="s">
        <v>13</v>
      </c>
      <c r="G13506" s="2" t="s">
        <v>21</v>
      </c>
      <c r="H13506" s="2" t="s">
        <v>9</v>
      </c>
      <c r="I13506" s="2" t="s">
        <v>4</v>
      </c>
      <c r="J13506" s="2" t="s">
        <v>1925</v>
      </c>
      <c r="K13506" s="2" t="s">
        <v>1998</v>
      </c>
      <c r="L13506" s="2" t="s">
        <v>2002</v>
      </c>
      <c r="M13506" s="2" t="s">
        <v>2001</v>
      </c>
      <c r="O13506" s="2" t="s">
        <v>2000</v>
      </c>
      <c r="P13506" s="2" t="s">
        <v>2004</v>
      </c>
      <c r="Q13506" s="2" t="s">
        <v>1502</v>
      </c>
      <c r="R13506" s="2" t="s">
        <v>2005</v>
      </c>
      <c r="S13506" s="2" t="s">
        <v>2006</v>
      </c>
    </row>
    <row r="13507" spans="1:19" x14ac:dyDescent="0.2">
      <c r="A13507" t="s">
        <v>335</v>
      </c>
      <c r="B13507">
        <v>3.8502999999999998</v>
      </c>
      <c r="D13507" t="s">
        <v>30</v>
      </c>
      <c r="E13507" t="s">
        <v>336</v>
      </c>
      <c r="F13507" t="s">
        <v>27</v>
      </c>
      <c r="G13507">
        <v>0</v>
      </c>
      <c r="I13507" t="s">
        <v>337</v>
      </c>
    </row>
    <row r="13508" spans="1:19" x14ac:dyDescent="0.2">
      <c r="A13508" t="s">
        <v>29</v>
      </c>
      <c r="B13508">
        <v>0.25026999999999999</v>
      </c>
      <c r="D13508" t="s">
        <v>30</v>
      </c>
      <c r="E13508" t="s">
        <v>31</v>
      </c>
      <c r="F13508" t="s">
        <v>27</v>
      </c>
      <c r="G13508">
        <v>0</v>
      </c>
      <c r="I13508" t="s">
        <v>338</v>
      </c>
    </row>
    <row r="13509" spans="1:19" x14ac:dyDescent="0.2">
      <c r="A13509" t="s">
        <v>1460</v>
      </c>
      <c r="B13509">
        <v>1</v>
      </c>
      <c r="C13509" t="str">
        <f>B13499</f>
        <v>LV</v>
      </c>
      <c r="D13509" t="s">
        <v>53</v>
      </c>
      <c r="E13509" t="s">
        <v>339</v>
      </c>
      <c r="F13509" t="s">
        <v>33</v>
      </c>
      <c r="G13509">
        <v>0</v>
      </c>
      <c r="H13509" t="s">
        <v>73</v>
      </c>
      <c r="J13509">
        <f>VLOOKUP(C13509,'extension - production vol'!$B$6:$D$235,3,0)</f>
        <v>239.06800000000001</v>
      </c>
    </row>
    <row r="13510" spans="1:19" x14ac:dyDescent="0.2">
      <c r="A13510" t="s">
        <v>1434</v>
      </c>
      <c r="B13510">
        <v>3.3521534714391271E-8</v>
      </c>
      <c r="C13510" t="s">
        <v>49</v>
      </c>
      <c r="D13510" t="s">
        <v>15</v>
      </c>
      <c r="F13510" t="s">
        <v>36</v>
      </c>
      <c r="G13510">
        <v>0</v>
      </c>
      <c r="H13510" t="s">
        <v>1434</v>
      </c>
      <c r="I13510" t="s">
        <v>340</v>
      </c>
    </row>
    <row r="13511" spans="1:19" x14ac:dyDescent="0.2">
      <c r="A13511" t="s">
        <v>1435</v>
      </c>
      <c r="B13511">
        <v>1.7708617649119798E-8</v>
      </c>
      <c r="C13511" t="s">
        <v>49</v>
      </c>
      <c r="D13511" t="s">
        <v>15</v>
      </c>
      <c r="F13511" t="s">
        <v>36</v>
      </c>
      <c r="G13511">
        <v>0</v>
      </c>
      <c r="H13511" t="s">
        <v>1435</v>
      </c>
      <c r="I13511" t="s">
        <v>340</v>
      </c>
    </row>
    <row r="13512" spans="1:19" x14ac:dyDescent="0.2">
      <c r="A13512" t="s">
        <v>1452</v>
      </c>
      <c r="B13512">
        <v>3.0570455872195341E-10</v>
      </c>
      <c r="C13512" t="s">
        <v>35</v>
      </c>
      <c r="D13512" t="s">
        <v>15</v>
      </c>
      <c r="F13512" t="s">
        <v>36</v>
      </c>
      <c r="G13512">
        <v>0</v>
      </c>
      <c r="H13512" t="s">
        <v>1452</v>
      </c>
      <c r="I13512" t="s">
        <v>340</v>
      </c>
    </row>
    <row r="13513" spans="1:19" x14ac:dyDescent="0.2">
      <c r="A13513" t="s">
        <v>1453</v>
      </c>
      <c r="B13513">
        <v>3.7018911407736551E-10</v>
      </c>
      <c r="C13513" t="s">
        <v>35</v>
      </c>
      <c r="D13513" t="s">
        <v>15</v>
      </c>
      <c r="F13513" t="s">
        <v>36</v>
      </c>
      <c r="G13513">
        <v>0</v>
      </c>
      <c r="H13513" t="s">
        <v>1453</v>
      </c>
      <c r="I13513" t="s">
        <v>340</v>
      </c>
    </row>
    <row r="13514" spans="1:19" x14ac:dyDescent="0.2">
      <c r="A13514" t="s">
        <v>1454</v>
      </c>
      <c r="B13514">
        <v>4.824400067330827E-11</v>
      </c>
      <c r="C13514" t="s">
        <v>35</v>
      </c>
      <c r="D13514" t="s">
        <v>15</v>
      </c>
      <c r="F13514" t="s">
        <v>36</v>
      </c>
      <c r="G13514">
        <v>0</v>
      </c>
      <c r="H13514" t="s">
        <v>1454</v>
      </c>
      <c r="I13514" t="s">
        <v>340</v>
      </c>
    </row>
    <row r="13515" spans="1:19" x14ac:dyDescent="0.2">
      <c r="A13515" t="s">
        <v>1455</v>
      </c>
      <c r="B13515">
        <v>9.7920991465625702E-9</v>
      </c>
      <c r="C13515" t="s">
        <v>35</v>
      </c>
      <c r="D13515" t="s">
        <v>15</v>
      </c>
      <c r="F13515" t="s">
        <v>36</v>
      </c>
      <c r="G13515">
        <v>0</v>
      </c>
      <c r="H13515" t="s">
        <v>1455</v>
      </c>
      <c r="I13515" t="s">
        <v>340</v>
      </c>
    </row>
    <row r="13516" spans="1:19" x14ac:dyDescent="0.2">
      <c r="A13516" t="s">
        <v>1456</v>
      </c>
      <c r="B13516">
        <v>5.1826475970831156E-9</v>
      </c>
      <c r="C13516" t="s">
        <v>35</v>
      </c>
      <c r="D13516" t="s">
        <v>15</v>
      </c>
      <c r="F13516" t="s">
        <v>36</v>
      </c>
      <c r="G13516">
        <v>0</v>
      </c>
      <c r="H13516" t="s">
        <v>1456</v>
      </c>
      <c r="I13516" t="s">
        <v>340</v>
      </c>
    </row>
    <row r="13517" spans="1:19" x14ac:dyDescent="0.2">
      <c r="A13517" t="s">
        <v>1461</v>
      </c>
      <c r="B13517">
        <v>5.3404337904433668E-9</v>
      </c>
      <c r="C13517" t="s">
        <v>49</v>
      </c>
      <c r="D13517" t="s">
        <v>15</v>
      </c>
      <c r="F13517" t="s">
        <v>36</v>
      </c>
      <c r="G13517">
        <v>0</v>
      </c>
      <c r="H13517" t="s">
        <v>1461</v>
      </c>
      <c r="I13517" t="s">
        <v>340</v>
      </c>
    </row>
    <row r="13518" spans="1:19" x14ac:dyDescent="0.2">
      <c r="A13518" t="s">
        <v>1457</v>
      </c>
      <c r="B13518">
        <v>6.2434324500307844E-8</v>
      </c>
      <c r="C13518" t="s">
        <v>49</v>
      </c>
      <c r="D13518" t="s">
        <v>15</v>
      </c>
      <c r="F13518" t="s">
        <v>36</v>
      </c>
      <c r="G13518">
        <v>0</v>
      </c>
      <c r="H13518" t="s">
        <v>1457</v>
      </c>
      <c r="I13518" t="s">
        <v>340</v>
      </c>
    </row>
    <row r="13519" spans="1:19" x14ac:dyDescent="0.2">
      <c r="A13519" t="s">
        <v>1462</v>
      </c>
      <c r="B13519">
        <v>1.9816111689228142E-9</v>
      </c>
      <c r="C13519" t="s">
        <v>49</v>
      </c>
      <c r="D13519" t="s">
        <v>15</v>
      </c>
      <c r="F13519" t="s">
        <v>36</v>
      </c>
      <c r="G13519">
        <v>0</v>
      </c>
      <c r="H13519" t="s">
        <v>1462</v>
      </c>
      <c r="I13519" t="s">
        <v>340</v>
      </c>
    </row>
    <row r="13520" spans="1:19" x14ac:dyDescent="0.2">
      <c r="A13520" t="s">
        <v>1458</v>
      </c>
      <c r="B13520">
        <v>3.3001000093019847E-8</v>
      </c>
      <c r="C13520" t="s">
        <v>49</v>
      </c>
      <c r="D13520" t="s">
        <v>15</v>
      </c>
      <c r="F13520" t="s">
        <v>36</v>
      </c>
      <c r="G13520">
        <v>0</v>
      </c>
      <c r="H13520" t="s">
        <v>1458</v>
      </c>
      <c r="I13520" t="s">
        <v>340</v>
      </c>
    </row>
    <row r="13521" spans="1:22" x14ac:dyDescent="0.2">
      <c r="A13521" t="s">
        <v>442</v>
      </c>
      <c r="B13521">
        <v>3.7025999999999999E-3</v>
      </c>
      <c r="C13521" t="s">
        <v>42</v>
      </c>
      <c r="D13521" t="s">
        <v>16</v>
      </c>
      <c r="F13521" t="s">
        <v>36</v>
      </c>
      <c r="G13521">
        <v>0</v>
      </c>
      <c r="H13521" t="s">
        <v>443</v>
      </c>
      <c r="I13521" t="s">
        <v>353</v>
      </c>
    </row>
    <row r="13522" spans="1:22" x14ac:dyDescent="0.2">
      <c r="A13522" t="s">
        <v>354</v>
      </c>
      <c r="B13522">
        <v>-3.3322999999999998E-6</v>
      </c>
      <c r="C13522" t="s">
        <v>49</v>
      </c>
      <c r="D13522" t="s">
        <v>250</v>
      </c>
      <c r="F13522" t="s">
        <v>36</v>
      </c>
      <c r="G13522">
        <v>0</v>
      </c>
      <c r="H13522" t="s">
        <v>355</v>
      </c>
      <c r="I13522" t="s">
        <v>353</v>
      </c>
    </row>
    <row r="13524" spans="1:22" s="2" customFormat="1" x14ac:dyDescent="0.2">
      <c r="A13524" s="2" t="s">
        <v>2</v>
      </c>
      <c r="B13524" s="2" t="s">
        <v>332</v>
      </c>
    </row>
    <row r="13525" spans="1:22" x14ac:dyDescent="0.2">
      <c r="A13525" t="s">
        <v>4</v>
      </c>
      <c r="B13525" t="s">
        <v>356</v>
      </c>
    </row>
    <row r="13526" spans="1:22" x14ac:dyDescent="0.2">
      <c r="A13526" t="s">
        <v>6</v>
      </c>
      <c r="B13526" t="s">
        <v>1736</v>
      </c>
    </row>
    <row r="13527" spans="1:22" x14ac:dyDescent="0.2">
      <c r="A13527" t="s">
        <v>8</v>
      </c>
      <c r="B13527">
        <v>1</v>
      </c>
    </row>
    <row r="13528" spans="1:22" x14ac:dyDescent="0.2">
      <c r="A13528" t="s">
        <v>9</v>
      </c>
      <c r="B13528" t="s">
        <v>73</v>
      </c>
    </row>
    <row r="13529" spans="1:22" x14ac:dyDescent="0.2">
      <c r="A13529" t="s">
        <v>11</v>
      </c>
      <c r="B13529" t="s">
        <v>12</v>
      </c>
    </row>
    <row r="13530" spans="1:22" x14ac:dyDescent="0.2">
      <c r="A13530" t="s">
        <v>13</v>
      </c>
      <c r="B13530" t="s">
        <v>14</v>
      </c>
    </row>
    <row r="13531" spans="1:22" x14ac:dyDescent="0.2">
      <c r="A13531" t="s">
        <v>15</v>
      </c>
      <c r="B13531" t="s">
        <v>53</v>
      </c>
    </row>
    <row r="13532" spans="1:22" x14ac:dyDescent="0.2">
      <c r="A13532" t="s">
        <v>17</v>
      </c>
    </row>
    <row r="13533" spans="1:22" s="2" customFormat="1" x14ac:dyDescent="0.2">
      <c r="A13533" s="2" t="s">
        <v>18</v>
      </c>
      <c r="B13533" s="2" t="s">
        <v>19</v>
      </c>
      <c r="C13533" s="2" t="s">
        <v>6</v>
      </c>
      <c r="D13533" s="2" t="s">
        <v>15</v>
      </c>
      <c r="E13533" s="2" t="s">
        <v>20</v>
      </c>
      <c r="F13533" s="2" t="s">
        <v>13</v>
      </c>
      <c r="G13533" s="2" t="s">
        <v>21</v>
      </c>
      <c r="H13533" s="2" t="s">
        <v>22</v>
      </c>
      <c r="I13533" s="2" t="s">
        <v>23</v>
      </c>
      <c r="J13533" s="2" t="s">
        <v>4</v>
      </c>
      <c r="K13533" s="2" t="s">
        <v>24</v>
      </c>
      <c r="L13533" s="2" t="s">
        <v>9</v>
      </c>
      <c r="M13533" s="2" t="s">
        <v>1998</v>
      </c>
      <c r="O13533" s="2" t="s">
        <v>2002</v>
      </c>
      <c r="P13533" s="2" t="s">
        <v>2003</v>
      </c>
      <c r="Q13533" s="2" t="s">
        <v>2001</v>
      </c>
      <c r="R13533" s="2" t="s">
        <v>2000</v>
      </c>
      <c r="S13533" s="2" t="s">
        <v>2004</v>
      </c>
      <c r="T13533" s="2" t="s">
        <v>1502</v>
      </c>
      <c r="U13533" s="2" t="s">
        <v>2005</v>
      </c>
      <c r="V13533" s="2" t="s">
        <v>2006</v>
      </c>
    </row>
    <row r="13534" spans="1:22" x14ac:dyDescent="0.2">
      <c r="A13534" t="s">
        <v>335</v>
      </c>
      <c r="B13534">
        <v>3.8502999999999998</v>
      </c>
      <c r="D13534" t="s">
        <v>30</v>
      </c>
      <c r="E13534" t="s">
        <v>336</v>
      </c>
      <c r="F13534" t="s">
        <v>27</v>
      </c>
      <c r="G13534">
        <v>2</v>
      </c>
      <c r="H13534">
        <v>1.348151067341848</v>
      </c>
      <c r="I13534">
        <v>4.3409845976280087E-2</v>
      </c>
      <c r="J13534" t="s">
        <v>337</v>
      </c>
    </row>
    <row r="13535" spans="1:22" x14ac:dyDescent="0.2">
      <c r="A13535" t="s">
        <v>29</v>
      </c>
      <c r="B13535">
        <v>0.25026999999999999</v>
      </c>
      <c r="D13535" t="s">
        <v>30</v>
      </c>
      <c r="E13535" t="s">
        <v>31</v>
      </c>
      <c r="F13535" t="s">
        <v>27</v>
      </c>
      <c r="G13535">
        <v>2</v>
      </c>
      <c r="H13535">
        <v>-1.385214943900327</v>
      </c>
      <c r="I13535">
        <v>2.439508208471609E-2</v>
      </c>
      <c r="J13535" t="s">
        <v>358</v>
      </c>
    </row>
    <row r="13536" spans="1:22" x14ac:dyDescent="0.2">
      <c r="A13536" t="s">
        <v>332</v>
      </c>
      <c r="B13536">
        <v>1</v>
      </c>
      <c r="C13536" t="str">
        <f>B13526</f>
        <v>LV</v>
      </c>
      <c r="D13536" t="s">
        <v>53</v>
      </c>
      <c r="E13536" t="s">
        <v>339</v>
      </c>
      <c r="F13536" t="s">
        <v>33</v>
      </c>
      <c r="G13536">
        <v>0</v>
      </c>
      <c r="H13536">
        <v>1</v>
      </c>
      <c r="L13536" t="s">
        <v>73</v>
      </c>
      <c r="M13536">
        <f>VLOOKUP(C13536,'extension - production vol'!$B$6:$D$235,3,0)</f>
        <v>239.06800000000001</v>
      </c>
    </row>
    <row r="13537" spans="1:12" x14ac:dyDescent="0.2">
      <c r="A13537" t="s">
        <v>1434</v>
      </c>
      <c r="B13537">
        <v>9.5377999999999999E-9</v>
      </c>
      <c r="C13537" t="s">
        <v>49</v>
      </c>
      <c r="D13537" t="s">
        <v>15</v>
      </c>
      <c r="F13537" t="s">
        <v>36</v>
      </c>
      <c r="G13537">
        <v>2</v>
      </c>
      <c r="H13537">
        <v>-18.46800298604678</v>
      </c>
      <c r="I13537">
        <v>9.798894162072011E-2</v>
      </c>
      <c r="J13537" t="s">
        <v>340</v>
      </c>
      <c r="L13537" t="s">
        <v>1434</v>
      </c>
    </row>
    <row r="13538" spans="1:12" x14ac:dyDescent="0.2">
      <c r="A13538" t="s">
        <v>1435</v>
      </c>
      <c r="B13538">
        <v>5.0512999999999997E-9</v>
      </c>
      <c r="C13538" t="s">
        <v>49</v>
      </c>
      <c r="D13538" t="s">
        <v>15</v>
      </c>
      <c r="F13538" t="s">
        <v>36</v>
      </c>
      <c r="G13538">
        <v>2</v>
      </c>
      <c r="H13538">
        <v>-19.10362020104489</v>
      </c>
      <c r="I13538">
        <v>9.798894162072011E-2</v>
      </c>
      <c r="J13538" t="s">
        <v>340</v>
      </c>
      <c r="L13538" t="s">
        <v>1435</v>
      </c>
    </row>
    <row r="13539" spans="1:12" x14ac:dyDescent="0.2">
      <c r="A13539" t="s">
        <v>1439</v>
      </c>
      <c r="B13539">
        <v>2.7893999999999999E-9</v>
      </c>
      <c r="C13539" t="s">
        <v>49</v>
      </c>
      <c r="D13539" t="s">
        <v>15</v>
      </c>
      <c r="F13539" t="s">
        <v>36</v>
      </c>
      <c r="G13539">
        <v>2</v>
      </c>
      <c r="H13539">
        <v>-19.697439318003951</v>
      </c>
      <c r="I13539">
        <v>9.798894162072011E-2</v>
      </c>
      <c r="J13539" t="s">
        <v>340</v>
      </c>
      <c r="L13539" t="s">
        <v>1439</v>
      </c>
    </row>
    <row r="13540" spans="1:12" x14ac:dyDescent="0.2">
      <c r="A13540" t="s">
        <v>1440</v>
      </c>
      <c r="B13540">
        <v>5.6277000000000002E-8</v>
      </c>
      <c r="C13540" t="s">
        <v>49</v>
      </c>
      <c r="D13540" t="s">
        <v>15</v>
      </c>
      <c r="F13540" t="s">
        <v>36</v>
      </c>
      <c r="G13540">
        <v>2</v>
      </c>
      <c r="H13540">
        <v>-16.692979911025031</v>
      </c>
      <c r="I13540">
        <v>9.798894162072011E-2</v>
      </c>
      <c r="J13540" t="s">
        <v>340</v>
      </c>
      <c r="L13540" t="s">
        <v>1440</v>
      </c>
    </row>
    <row r="13541" spans="1:12" x14ac:dyDescent="0.2">
      <c r="A13541" t="s">
        <v>1441</v>
      </c>
      <c r="B13541">
        <v>4.4043E-10</v>
      </c>
      <c r="C13541" t="s">
        <v>35</v>
      </c>
      <c r="D13541" t="s">
        <v>15</v>
      </c>
      <c r="F13541" t="s">
        <v>36</v>
      </c>
      <c r="G13541">
        <v>2</v>
      </c>
      <c r="H13541">
        <v>-21.54326959350907</v>
      </c>
      <c r="I13541">
        <v>9.798894162072011E-2</v>
      </c>
      <c r="J13541" t="s">
        <v>340</v>
      </c>
      <c r="L13541" t="s">
        <v>1441</v>
      </c>
    </row>
    <row r="13542" spans="1:12" x14ac:dyDescent="0.2">
      <c r="A13542" t="s">
        <v>1442</v>
      </c>
      <c r="B13542">
        <v>7.3404E-9</v>
      </c>
      <c r="C13542" t="s">
        <v>35</v>
      </c>
      <c r="D13542" t="s">
        <v>15</v>
      </c>
      <c r="F13542" t="s">
        <v>36</v>
      </c>
      <c r="G13542">
        <v>2</v>
      </c>
      <c r="H13542">
        <v>-18.729872499892029</v>
      </c>
      <c r="I13542">
        <v>9.798894162072011E-2</v>
      </c>
      <c r="J13542" t="s">
        <v>340</v>
      </c>
      <c r="L13542" t="s">
        <v>1442</v>
      </c>
    </row>
    <row r="13543" spans="1:12" x14ac:dyDescent="0.2">
      <c r="A13543" t="s">
        <v>1452</v>
      </c>
      <c r="B13543">
        <v>3.8934000000000002E-10</v>
      </c>
      <c r="C13543" t="s">
        <v>35</v>
      </c>
      <c r="D13543" t="s">
        <v>15</v>
      </c>
      <c r="F13543" t="s">
        <v>36</v>
      </c>
      <c r="G13543">
        <v>2</v>
      </c>
      <c r="H13543">
        <v>-21.666568118067421</v>
      </c>
      <c r="I13543">
        <v>9.798894162072011E-2</v>
      </c>
      <c r="J13543" t="s">
        <v>340</v>
      </c>
      <c r="L13543" t="s">
        <v>1452</v>
      </c>
    </row>
    <row r="13544" spans="1:12" x14ac:dyDescent="0.2">
      <c r="A13544" t="s">
        <v>1453</v>
      </c>
      <c r="B13544">
        <v>4.7130000000000002E-10</v>
      </c>
      <c r="C13544" t="s">
        <v>35</v>
      </c>
      <c r="D13544" t="s">
        <v>15</v>
      </c>
      <c r="F13544" t="s">
        <v>36</v>
      </c>
      <c r="G13544">
        <v>2</v>
      </c>
      <c r="H13544">
        <v>-21.47552628199886</v>
      </c>
      <c r="I13544">
        <v>9.798894162072011E-2</v>
      </c>
      <c r="J13544" t="s">
        <v>340</v>
      </c>
      <c r="L13544" t="s">
        <v>1453</v>
      </c>
    </row>
    <row r="13545" spans="1:12" x14ac:dyDescent="0.2">
      <c r="A13545" t="s">
        <v>1454</v>
      </c>
      <c r="B13545">
        <v>6.1474000000000004E-11</v>
      </c>
      <c r="C13545" t="s">
        <v>35</v>
      </c>
      <c r="D13545" t="s">
        <v>15</v>
      </c>
      <c r="F13545" t="s">
        <v>36</v>
      </c>
      <c r="G13545">
        <v>2</v>
      </c>
      <c r="H13545">
        <v>-23.51240679473371</v>
      </c>
      <c r="I13545">
        <v>9.798894162072011E-2</v>
      </c>
      <c r="J13545" t="s">
        <v>340</v>
      </c>
      <c r="L13545" t="s">
        <v>1454</v>
      </c>
    </row>
    <row r="13546" spans="1:12" x14ac:dyDescent="0.2">
      <c r="A13546" t="s">
        <v>1455</v>
      </c>
      <c r="B13546">
        <v>1.2458999999999999E-8</v>
      </c>
      <c r="C13546" t="s">
        <v>35</v>
      </c>
      <c r="D13546" t="s">
        <v>15</v>
      </c>
      <c r="F13546" t="s">
        <v>36</v>
      </c>
      <c r="G13546">
        <v>2</v>
      </c>
      <c r="H13546">
        <v>-18.20082258362968</v>
      </c>
      <c r="I13546">
        <v>9.798894162072011E-2</v>
      </c>
      <c r="J13546" t="s">
        <v>340</v>
      </c>
      <c r="L13546" t="s">
        <v>1455</v>
      </c>
    </row>
    <row r="13547" spans="1:12" x14ac:dyDescent="0.2">
      <c r="A13547" t="s">
        <v>1456</v>
      </c>
      <c r="B13547">
        <v>6.5981999999999998E-9</v>
      </c>
      <c r="C13547" t="s">
        <v>35</v>
      </c>
      <c r="D13547" t="s">
        <v>15</v>
      </c>
      <c r="F13547" t="s">
        <v>36</v>
      </c>
      <c r="G13547">
        <v>2</v>
      </c>
      <c r="H13547">
        <v>-18.836468952383601</v>
      </c>
      <c r="I13547">
        <v>9.798894162072011E-2</v>
      </c>
      <c r="J13547" t="s">
        <v>340</v>
      </c>
      <c r="L13547" t="s">
        <v>1456</v>
      </c>
    </row>
    <row r="13548" spans="1:12" x14ac:dyDescent="0.2">
      <c r="A13548" t="s">
        <v>1461</v>
      </c>
      <c r="B13548">
        <v>1.0666E-9</v>
      </c>
      <c r="C13548" t="s">
        <v>49</v>
      </c>
      <c r="D13548" t="s">
        <v>15</v>
      </c>
      <c r="F13548" t="s">
        <v>36</v>
      </c>
      <c r="G13548">
        <v>2</v>
      </c>
      <c r="H13548">
        <v>-20.658789817762049</v>
      </c>
      <c r="I13548">
        <v>9.798894162072011E-2</v>
      </c>
      <c r="J13548" t="s">
        <v>340</v>
      </c>
      <c r="L13548" t="s">
        <v>1461</v>
      </c>
    </row>
    <row r="13549" spans="1:12" x14ac:dyDescent="0.2">
      <c r="A13549" t="s">
        <v>1457</v>
      </c>
      <c r="B13549">
        <v>1.7777000000000001E-8</v>
      </c>
      <c r="C13549" t="s">
        <v>49</v>
      </c>
      <c r="D13549" t="s">
        <v>15</v>
      </c>
      <c r="F13549" t="s">
        <v>36</v>
      </c>
      <c r="G13549">
        <v>2</v>
      </c>
      <c r="H13549">
        <v>-17.845360350005858</v>
      </c>
      <c r="I13549">
        <v>9.798894162072011E-2</v>
      </c>
      <c r="J13549" t="s">
        <v>340</v>
      </c>
      <c r="L13549" t="s">
        <v>1457</v>
      </c>
    </row>
    <row r="13550" spans="1:12" x14ac:dyDescent="0.2">
      <c r="A13550" t="s">
        <v>1462</v>
      </c>
      <c r="B13550">
        <v>5.6487000000000004E-10</v>
      </c>
      <c r="C13550" t="s">
        <v>49</v>
      </c>
      <c r="D13550" t="s">
        <v>15</v>
      </c>
      <c r="F13550" t="s">
        <v>36</v>
      </c>
      <c r="G13550">
        <v>2</v>
      </c>
      <c r="H13550">
        <v>-21.294425499752101</v>
      </c>
      <c r="I13550">
        <v>9.798894162072011E-2</v>
      </c>
      <c r="J13550" t="s">
        <v>340</v>
      </c>
      <c r="L13550" t="s">
        <v>1462</v>
      </c>
    </row>
    <row r="13551" spans="1:12" x14ac:dyDescent="0.2">
      <c r="A13551" t="s">
        <v>1458</v>
      </c>
      <c r="B13551">
        <v>9.4146000000000001E-9</v>
      </c>
      <c r="C13551" t="s">
        <v>49</v>
      </c>
      <c r="D13551" t="s">
        <v>15</v>
      </c>
      <c r="F13551" t="s">
        <v>36</v>
      </c>
      <c r="G13551">
        <v>2</v>
      </c>
      <c r="H13551">
        <v>-18.48100416113547</v>
      </c>
      <c r="I13551">
        <v>9.798894162072011E-2</v>
      </c>
      <c r="J13551" t="s">
        <v>340</v>
      </c>
      <c r="L13551" t="s">
        <v>1458</v>
      </c>
    </row>
    <row r="13552" spans="1:12" x14ac:dyDescent="0.2">
      <c r="A13552" t="s">
        <v>341</v>
      </c>
      <c r="B13552">
        <v>2.3616999999999999E-8</v>
      </c>
      <c r="C13552" t="s">
        <v>359</v>
      </c>
      <c r="D13552" t="s">
        <v>15</v>
      </c>
      <c r="F13552" t="s">
        <v>36</v>
      </c>
      <c r="G13552">
        <v>2</v>
      </c>
      <c r="H13552">
        <v>-17.561299045251399</v>
      </c>
      <c r="I13552">
        <v>9.798894162072011E-2</v>
      </c>
      <c r="J13552" t="s">
        <v>340</v>
      </c>
      <c r="L13552" t="s">
        <v>341</v>
      </c>
    </row>
    <row r="13553" spans="1:12" x14ac:dyDescent="0.2">
      <c r="A13553" t="s">
        <v>342</v>
      </c>
      <c r="B13553">
        <v>2.3616999999999999E-8</v>
      </c>
      <c r="C13553" t="s">
        <v>359</v>
      </c>
      <c r="D13553" t="s">
        <v>15</v>
      </c>
      <c r="F13553" t="s">
        <v>36</v>
      </c>
      <c r="G13553">
        <v>2</v>
      </c>
      <c r="H13553">
        <v>-17.561299045251399</v>
      </c>
      <c r="I13553">
        <v>9.798894162072011E-2</v>
      </c>
      <c r="J13553" t="s">
        <v>340</v>
      </c>
      <c r="L13553" t="s">
        <v>342</v>
      </c>
    </row>
    <row r="13554" spans="1:12" x14ac:dyDescent="0.2">
      <c r="A13554" t="s">
        <v>343</v>
      </c>
      <c r="B13554">
        <v>1.2508E-8</v>
      </c>
      <c r="C13554" t="s">
        <v>359</v>
      </c>
      <c r="D13554" t="s">
        <v>15</v>
      </c>
      <c r="F13554" t="s">
        <v>36</v>
      </c>
      <c r="G13554">
        <v>2</v>
      </c>
      <c r="H13554">
        <v>-18.196897397350821</v>
      </c>
      <c r="I13554">
        <v>9.798894162072011E-2</v>
      </c>
      <c r="J13554" t="s">
        <v>340</v>
      </c>
      <c r="L13554" t="s">
        <v>343</v>
      </c>
    </row>
    <row r="13555" spans="1:12" x14ac:dyDescent="0.2">
      <c r="A13555" t="s">
        <v>344</v>
      </c>
      <c r="B13555">
        <v>1.2508E-8</v>
      </c>
      <c r="C13555" t="s">
        <v>359</v>
      </c>
      <c r="D13555" t="s">
        <v>15</v>
      </c>
      <c r="F13555" t="s">
        <v>36</v>
      </c>
      <c r="G13555">
        <v>2</v>
      </c>
      <c r="H13555">
        <v>-18.196897397350821</v>
      </c>
      <c r="I13555">
        <v>9.798894162072011E-2</v>
      </c>
      <c r="J13555" t="s">
        <v>340</v>
      </c>
      <c r="L13555" t="s">
        <v>344</v>
      </c>
    </row>
    <row r="13556" spans="1:12" x14ac:dyDescent="0.2">
      <c r="A13556" t="s">
        <v>345</v>
      </c>
      <c r="B13556">
        <v>2.4797999999999997E-7</v>
      </c>
      <c r="C13556" t="s">
        <v>359</v>
      </c>
      <c r="D13556" t="s">
        <v>15</v>
      </c>
      <c r="F13556" t="s">
        <v>36</v>
      </c>
      <c r="G13556">
        <v>2</v>
      </c>
      <c r="H13556">
        <v>-15.20991773919472</v>
      </c>
      <c r="I13556">
        <v>9.798894162072011E-2</v>
      </c>
      <c r="J13556" t="s">
        <v>340</v>
      </c>
      <c r="L13556" t="s">
        <v>345</v>
      </c>
    </row>
    <row r="13557" spans="1:12" x14ac:dyDescent="0.2">
      <c r="A13557" t="s">
        <v>346</v>
      </c>
      <c r="B13557">
        <v>1.3133E-7</v>
      </c>
      <c r="C13557" t="s">
        <v>359</v>
      </c>
      <c r="D13557" t="s">
        <v>15</v>
      </c>
      <c r="F13557" t="s">
        <v>36</v>
      </c>
      <c r="G13557">
        <v>2</v>
      </c>
      <c r="H13557">
        <v>-15.845552597349339</v>
      </c>
      <c r="I13557">
        <v>9.798894162072011E-2</v>
      </c>
      <c r="J13557" t="s">
        <v>340</v>
      </c>
      <c r="L13557" t="s">
        <v>346</v>
      </c>
    </row>
    <row r="13558" spans="1:12" x14ac:dyDescent="0.2">
      <c r="A13558" t="s">
        <v>347</v>
      </c>
      <c r="B13558">
        <v>4.6489E-8</v>
      </c>
      <c r="C13558" t="s">
        <v>49</v>
      </c>
      <c r="D13558" t="s">
        <v>15</v>
      </c>
      <c r="F13558" t="s">
        <v>36</v>
      </c>
      <c r="G13558">
        <v>2</v>
      </c>
      <c r="H13558">
        <v>-16.884050111477411</v>
      </c>
      <c r="I13558">
        <v>9.798894162072011E-2</v>
      </c>
      <c r="J13558" t="s">
        <v>340</v>
      </c>
      <c r="L13558" t="s">
        <v>347</v>
      </c>
    </row>
    <row r="13559" spans="1:12" x14ac:dyDescent="0.2">
      <c r="A13559" t="s">
        <v>348</v>
      </c>
      <c r="B13559">
        <v>3.3766000000000001E-9</v>
      </c>
      <c r="C13559" t="s">
        <v>49</v>
      </c>
      <c r="D13559" t="s">
        <v>15</v>
      </c>
      <c r="F13559" t="s">
        <v>36</v>
      </c>
      <c r="G13559">
        <v>2</v>
      </c>
      <c r="H13559">
        <v>-19.506396550885459</v>
      </c>
      <c r="I13559">
        <v>9.798894162072011E-2</v>
      </c>
      <c r="J13559" t="s">
        <v>340</v>
      </c>
      <c r="L13559" t="s">
        <v>348</v>
      </c>
    </row>
    <row r="13560" spans="1:12" x14ac:dyDescent="0.2">
      <c r="A13560" t="s">
        <v>349</v>
      </c>
      <c r="B13560">
        <v>1.2213E-8</v>
      </c>
      <c r="C13560" t="s">
        <v>359</v>
      </c>
      <c r="D13560" t="s">
        <v>15</v>
      </c>
      <c r="F13560" t="s">
        <v>36</v>
      </c>
      <c r="G13560">
        <v>2</v>
      </c>
      <c r="H13560">
        <v>-18.220764878757461</v>
      </c>
      <c r="I13560">
        <v>9.798894162072011E-2</v>
      </c>
      <c r="J13560" t="s">
        <v>340</v>
      </c>
      <c r="L13560" t="s">
        <v>349</v>
      </c>
    </row>
    <row r="13561" spans="1:12" x14ac:dyDescent="0.2">
      <c r="A13561" t="s">
        <v>350</v>
      </c>
      <c r="B13561">
        <v>2.0354999999999999E-7</v>
      </c>
      <c r="C13561" t="s">
        <v>359</v>
      </c>
      <c r="D13561" t="s">
        <v>15</v>
      </c>
      <c r="F13561" t="s">
        <v>36</v>
      </c>
      <c r="G13561">
        <v>2</v>
      </c>
      <c r="H13561">
        <v>-15.40735416199742</v>
      </c>
      <c r="I13561">
        <v>9.798894162072011E-2</v>
      </c>
      <c r="J13561" t="s">
        <v>340</v>
      </c>
      <c r="L13561" t="s">
        <v>350</v>
      </c>
    </row>
    <row r="13562" spans="1:12" x14ac:dyDescent="0.2">
      <c r="A13562" t="s">
        <v>351</v>
      </c>
      <c r="B13562">
        <v>6.4681999999999996E-9</v>
      </c>
      <c r="C13562" t="s">
        <v>359</v>
      </c>
      <c r="D13562" t="s">
        <v>15</v>
      </c>
      <c r="F13562" t="s">
        <v>36</v>
      </c>
      <c r="G13562">
        <v>2</v>
      </c>
      <c r="H13562">
        <v>-18.856367974250119</v>
      </c>
      <c r="I13562">
        <v>9.798894162072011E-2</v>
      </c>
      <c r="J13562" t="s">
        <v>340</v>
      </c>
      <c r="L13562" t="s">
        <v>351</v>
      </c>
    </row>
    <row r="13563" spans="1:12" x14ac:dyDescent="0.2">
      <c r="A13563" t="s">
        <v>352</v>
      </c>
      <c r="B13563">
        <v>1.078E-7</v>
      </c>
      <c r="C13563" t="s">
        <v>359</v>
      </c>
      <c r="D13563" t="s">
        <v>15</v>
      </c>
      <c r="F13563" t="s">
        <v>36</v>
      </c>
      <c r="G13563">
        <v>2</v>
      </c>
      <c r="H13563">
        <v>-16.042988178471511</v>
      </c>
      <c r="I13563">
        <v>9.798894162072011E-2</v>
      </c>
      <c r="J13563" t="s">
        <v>340</v>
      </c>
      <c r="L13563" t="s">
        <v>352</v>
      </c>
    </row>
    <row r="13564" spans="1:12" x14ac:dyDescent="0.2">
      <c r="A13564" t="s">
        <v>442</v>
      </c>
      <c r="B13564">
        <v>2.0720999999999999E-3</v>
      </c>
      <c r="C13564" t="s">
        <v>42</v>
      </c>
      <c r="D13564" t="s">
        <v>16</v>
      </c>
      <c r="F13564" t="s">
        <v>36</v>
      </c>
      <c r="G13564">
        <v>2</v>
      </c>
      <c r="H13564">
        <v>-6.1791926932012373</v>
      </c>
      <c r="I13564">
        <v>4.3409845976280087E-2</v>
      </c>
      <c r="J13564" t="s">
        <v>353</v>
      </c>
      <c r="L13564" t="s">
        <v>443</v>
      </c>
    </row>
    <row r="13565" spans="1:12" x14ac:dyDescent="0.2">
      <c r="A13565" t="s">
        <v>354</v>
      </c>
      <c r="B13565">
        <v>-1.8648999999999999E-6</v>
      </c>
      <c r="C13565" t="s">
        <v>49</v>
      </c>
      <c r="D13565" t="s">
        <v>250</v>
      </c>
      <c r="F13565" t="s">
        <v>36</v>
      </c>
      <c r="G13565">
        <v>2</v>
      </c>
      <c r="H13565">
        <v>-13.19230312560901</v>
      </c>
      <c r="I13565">
        <v>4.3409845976280087E-2</v>
      </c>
      <c r="J13565" t="s">
        <v>353</v>
      </c>
      <c r="K13565" t="b">
        <v>1</v>
      </c>
      <c r="L13565" t="s">
        <v>355</v>
      </c>
    </row>
    <row r="13567" spans="1:12" s="2" customFormat="1" x14ac:dyDescent="0.2">
      <c r="A13567" s="2" t="s">
        <v>2</v>
      </c>
      <c r="B13567" s="2" t="s">
        <v>1459</v>
      </c>
    </row>
    <row r="13568" spans="1:12" x14ac:dyDescent="0.2">
      <c r="A13568" t="s">
        <v>4</v>
      </c>
      <c r="B13568" t="s">
        <v>404</v>
      </c>
    </row>
    <row r="13569" spans="1:19" x14ac:dyDescent="0.2">
      <c r="A13569" t="s">
        <v>6</v>
      </c>
      <c r="B13569" t="s">
        <v>1736</v>
      </c>
    </row>
    <row r="13570" spans="1:19" x14ac:dyDescent="0.2">
      <c r="A13570" t="s">
        <v>8</v>
      </c>
      <c r="B13570">
        <v>1</v>
      </c>
    </row>
    <row r="13571" spans="1:19" x14ac:dyDescent="0.2">
      <c r="A13571" t="s">
        <v>9</v>
      </c>
      <c r="B13571" t="s">
        <v>73</v>
      </c>
    </row>
    <row r="13572" spans="1:19" x14ac:dyDescent="0.2">
      <c r="A13572" t="s">
        <v>11</v>
      </c>
      <c r="B13572" t="s">
        <v>12</v>
      </c>
    </row>
    <row r="13573" spans="1:19" x14ac:dyDescent="0.2">
      <c r="A13573" t="s">
        <v>13</v>
      </c>
      <c r="B13573" t="s">
        <v>14</v>
      </c>
    </row>
    <row r="13574" spans="1:19" x14ac:dyDescent="0.2">
      <c r="A13574" t="s">
        <v>15</v>
      </c>
      <c r="B13574" t="s">
        <v>53</v>
      </c>
    </row>
    <row r="13575" spans="1:19" x14ac:dyDescent="0.2">
      <c r="A13575" t="s">
        <v>17</v>
      </c>
    </row>
    <row r="13576" spans="1:19" s="2" customFormat="1" x14ac:dyDescent="0.2">
      <c r="A13576" s="2" t="s">
        <v>18</v>
      </c>
      <c r="B13576" s="2" t="s">
        <v>19</v>
      </c>
      <c r="C13576" s="2" t="s">
        <v>6</v>
      </c>
      <c r="D13576" s="2" t="s">
        <v>15</v>
      </c>
      <c r="E13576" s="2" t="s">
        <v>20</v>
      </c>
      <c r="F13576" s="2" t="s">
        <v>13</v>
      </c>
      <c r="G13576" s="2" t="s">
        <v>21</v>
      </c>
      <c r="H13576" s="2" t="s">
        <v>9</v>
      </c>
      <c r="I13576" s="2" t="s">
        <v>4</v>
      </c>
      <c r="J13576" s="2" t="s">
        <v>1925</v>
      </c>
      <c r="K13576" s="2" t="s">
        <v>1998</v>
      </c>
      <c r="L13576" s="2" t="s">
        <v>2002</v>
      </c>
      <c r="M13576" s="2" t="s">
        <v>2001</v>
      </c>
      <c r="O13576" s="2" t="s">
        <v>2000</v>
      </c>
      <c r="P13576" s="2" t="s">
        <v>2004</v>
      </c>
      <c r="Q13576" s="2" t="s">
        <v>1502</v>
      </c>
      <c r="R13576" s="2" t="s">
        <v>2005</v>
      </c>
      <c r="S13576" s="2" t="s">
        <v>2006</v>
      </c>
    </row>
    <row r="13577" spans="1:19" x14ac:dyDescent="0.2">
      <c r="A13577" t="s">
        <v>335</v>
      </c>
      <c r="B13577">
        <v>3.8502999999999998</v>
      </c>
      <c r="D13577" t="s">
        <v>30</v>
      </c>
      <c r="E13577" t="s">
        <v>336</v>
      </c>
      <c r="F13577" t="s">
        <v>27</v>
      </c>
      <c r="G13577">
        <v>0</v>
      </c>
      <c r="I13577" t="s">
        <v>337</v>
      </c>
    </row>
    <row r="13578" spans="1:19" x14ac:dyDescent="0.2">
      <c r="A13578" t="s">
        <v>29</v>
      </c>
      <c r="B13578">
        <v>0.25026999999999999</v>
      </c>
      <c r="D13578" t="s">
        <v>30</v>
      </c>
      <c r="E13578" t="s">
        <v>31</v>
      </c>
      <c r="F13578" t="s">
        <v>27</v>
      </c>
      <c r="G13578">
        <v>0</v>
      </c>
      <c r="I13578" t="s">
        <v>338</v>
      </c>
    </row>
    <row r="13579" spans="1:19" x14ac:dyDescent="0.2">
      <c r="A13579" t="s">
        <v>1459</v>
      </c>
      <c r="B13579">
        <v>1</v>
      </c>
      <c r="C13579" t="str">
        <f>B13569</f>
        <v>LV</v>
      </c>
      <c r="D13579" t="s">
        <v>53</v>
      </c>
      <c r="E13579" t="s">
        <v>339</v>
      </c>
      <c r="F13579" t="s">
        <v>33</v>
      </c>
      <c r="G13579">
        <v>0</v>
      </c>
      <c r="H13579" t="s">
        <v>73</v>
      </c>
      <c r="J13579">
        <f>VLOOKUP(C13579,'extension - production vol'!$B$6:$D$235,3,0)</f>
        <v>239.06800000000001</v>
      </c>
    </row>
    <row r="13580" spans="1:19" x14ac:dyDescent="0.2">
      <c r="A13580" t="s">
        <v>1439</v>
      </c>
      <c r="B13580">
        <v>6.4265290829504533E-9</v>
      </c>
      <c r="C13580" t="s">
        <v>49</v>
      </c>
      <c r="D13580" t="s">
        <v>15</v>
      </c>
      <c r="F13580" t="s">
        <v>36</v>
      </c>
      <c r="G13580">
        <v>0</v>
      </c>
      <c r="H13580" t="s">
        <v>1439</v>
      </c>
      <c r="I13580" t="s">
        <v>340</v>
      </c>
    </row>
    <row r="13581" spans="1:19" x14ac:dyDescent="0.2">
      <c r="A13581" t="s">
        <v>1440</v>
      </c>
      <c r="B13581">
        <v>7.9051994914169298E-8</v>
      </c>
      <c r="C13581" t="s">
        <v>49</v>
      </c>
      <c r="D13581" t="s">
        <v>15</v>
      </c>
      <c r="F13581" t="s">
        <v>36</v>
      </c>
      <c r="G13581">
        <v>0</v>
      </c>
      <c r="H13581" t="s">
        <v>1440</v>
      </c>
      <c r="I13581" t="s">
        <v>340</v>
      </c>
    </row>
    <row r="13582" spans="1:19" x14ac:dyDescent="0.2">
      <c r="A13582" t="s">
        <v>1441</v>
      </c>
      <c r="B13582">
        <v>4.3905136743696912E-9</v>
      </c>
      <c r="C13582" t="s">
        <v>35</v>
      </c>
      <c r="D13582" t="s">
        <v>15</v>
      </c>
      <c r="F13582" t="s">
        <v>36</v>
      </c>
      <c r="G13582">
        <v>0</v>
      </c>
      <c r="H13582" t="s">
        <v>1441</v>
      </c>
      <c r="I13582" t="s">
        <v>340</v>
      </c>
    </row>
    <row r="13583" spans="1:19" x14ac:dyDescent="0.2">
      <c r="A13583" t="s">
        <v>1442</v>
      </c>
      <c r="B13583">
        <v>1.0521308675626849E-7</v>
      </c>
      <c r="C13583" t="s">
        <v>35</v>
      </c>
      <c r="D13583" t="s">
        <v>15</v>
      </c>
      <c r="F13583" t="s">
        <v>36</v>
      </c>
      <c r="G13583">
        <v>0</v>
      </c>
      <c r="H13583" t="s">
        <v>1442</v>
      </c>
      <c r="I13583" t="s">
        <v>340</v>
      </c>
    </row>
    <row r="13584" spans="1:19" x14ac:dyDescent="0.2">
      <c r="A13584" t="s">
        <v>341</v>
      </c>
      <c r="B13584">
        <v>2.1036182300075951E-7</v>
      </c>
      <c r="C13584" t="s">
        <v>35</v>
      </c>
      <c r="D13584" t="s">
        <v>15</v>
      </c>
      <c r="F13584" t="s">
        <v>36</v>
      </c>
      <c r="G13584">
        <v>0</v>
      </c>
      <c r="H13584" t="s">
        <v>341</v>
      </c>
      <c r="I13584" t="s">
        <v>340</v>
      </c>
    </row>
    <row r="13585" spans="1:9" x14ac:dyDescent="0.2">
      <c r="A13585" t="s">
        <v>342</v>
      </c>
      <c r="B13585">
        <v>2.1036182300075951E-7</v>
      </c>
      <c r="C13585" t="s">
        <v>35</v>
      </c>
      <c r="D13585" t="s">
        <v>15</v>
      </c>
      <c r="F13585" t="s">
        <v>36</v>
      </c>
      <c r="G13585">
        <v>0</v>
      </c>
      <c r="H13585" t="s">
        <v>342</v>
      </c>
      <c r="I13585" t="s">
        <v>340</v>
      </c>
    </row>
    <row r="13586" spans="1:9" x14ac:dyDescent="0.2">
      <c r="A13586" t="s">
        <v>343</v>
      </c>
      <c r="B13586">
        <v>1.161457169463653E-7</v>
      </c>
      <c r="C13586" t="s">
        <v>35</v>
      </c>
      <c r="D13586" t="s">
        <v>15</v>
      </c>
      <c r="F13586" t="s">
        <v>36</v>
      </c>
      <c r="G13586">
        <v>0</v>
      </c>
      <c r="H13586" t="s">
        <v>343</v>
      </c>
      <c r="I13586" t="s">
        <v>340</v>
      </c>
    </row>
    <row r="13587" spans="1:9" x14ac:dyDescent="0.2">
      <c r="A13587" t="s">
        <v>344</v>
      </c>
      <c r="B13587">
        <v>1.161457169463653E-7</v>
      </c>
      <c r="C13587" t="s">
        <v>35</v>
      </c>
      <c r="D13587" t="s">
        <v>15</v>
      </c>
      <c r="F13587" t="s">
        <v>36</v>
      </c>
      <c r="G13587">
        <v>0</v>
      </c>
      <c r="H13587" t="s">
        <v>344</v>
      </c>
      <c r="I13587" t="s">
        <v>340</v>
      </c>
    </row>
    <row r="13588" spans="1:9" x14ac:dyDescent="0.2">
      <c r="A13588" t="s">
        <v>345</v>
      </c>
      <c r="B13588">
        <v>2.1895696433061281E-6</v>
      </c>
      <c r="C13588" t="s">
        <v>35</v>
      </c>
      <c r="D13588" t="s">
        <v>15</v>
      </c>
      <c r="F13588" t="s">
        <v>36</v>
      </c>
      <c r="G13588">
        <v>0</v>
      </c>
      <c r="H13588" t="s">
        <v>345</v>
      </c>
      <c r="I13588" t="s">
        <v>340</v>
      </c>
    </row>
    <row r="13589" spans="1:9" x14ac:dyDescent="0.2">
      <c r="A13589" t="s">
        <v>346</v>
      </c>
      <c r="B13589">
        <v>1.2113722961667671E-6</v>
      </c>
      <c r="C13589" t="s">
        <v>35</v>
      </c>
      <c r="D13589" t="s">
        <v>15</v>
      </c>
      <c r="F13589" t="s">
        <v>36</v>
      </c>
      <c r="G13589">
        <v>0</v>
      </c>
      <c r="H13589" t="s">
        <v>346</v>
      </c>
      <c r="I13589" t="s">
        <v>340</v>
      </c>
    </row>
    <row r="13590" spans="1:9" x14ac:dyDescent="0.2">
      <c r="A13590" t="s">
        <v>347</v>
      </c>
      <c r="B13590">
        <v>1.5412295411323661E-7</v>
      </c>
      <c r="C13590" t="s">
        <v>49</v>
      </c>
      <c r="D13590" t="s">
        <v>15</v>
      </c>
      <c r="F13590" t="s">
        <v>36</v>
      </c>
      <c r="G13590">
        <v>0</v>
      </c>
      <c r="H13590" t="s">
        <v>347</v>
      </c>
      <c r="I13590" t="s">
        <v>340</v>
      </c>
    </row>
    <row r="13591" spans="1:9" x14ac:dyDescent="0.2">
      <c r="A13591" t="s">
        <v>348</v>
      </c>
      <c r="B13591">
        <v>3.281510868019834E-9</v>
      </c>
      <c r="C13591" t="s">
        <v>49</v>
      </c>
      <c r="D13591" t="s">
        <v>15</v>
      </c>
      <c r="F13591" t="s">
        <v>36</v>
      </c>
      <c r="G13591">
        <v>0</v>
      </c>
      <c r="H13591" t="s">
        <v>348</v>
      </c>
      <c r="I13591" t="s">
        <v>340</v>
      </c>
    </row>
    <row r="13592" spans="1:9" x14ac:dyDescent="0.2">
      <c r="A13592" t="s">
        <v>349</v>
      </c>
      <c r="B13592">
        <v>9.554485716244923E-8</v>
      </c>
      <c r="C13592" t="s">
        <v>35</v>
      </c>
      <c r="D13592" t="s">
        <v>15</v>
      </c>
      <c r="F13592" t="s">
        <v>36</v>
      </c>
      <c r="G13592">
        <v>0</v>
      </c>
      <c r="H13592" t="s">
        <v>349</v>
      </c>
      <c r="I13592" t="s">
        <v>340</v>
      </c>
    </row>
    <row r="13593" spans="1:9" x14ac:dyDescent="0.2">
      <c r="A13593" t="s">
        <v>350</v>
      </c>
      <c r="B13593">
        <v>2.2976263270017552E-6</v>
      </c>
      <c r="C13593" t="s">
        <v>35</v>
      </c>
      <c r="D13593" t="s">
        <v>15</v>
      </c>
      <c r="F13593" t="s">
        <v>36</v>
      </c>
      <c r="G13593">
        <v>0</v>
      </c>
      <c r="H13593" t="s">
        <v>350</v>
      </c>
      <c r="I13593" t="s">
        <v>340</v>
      </c>
    </row>
    <row r="13594" spans="1:9" x14ac:dyDescent="0.2">
      <c r="A13594" t="s">
        <v>351</v>
      </c>
      <c r="B13594">
        <v>5.3061518888431617E-8</v>
      </c>
      <c r="C13594" t="s">
        <v>35</v>
      </c>
      <c r="D13594" t="s">
        <v>15</v>
      </c>
      <c r="F13594" t="s">
        <v>36</v>
      </c>
      <c r="G13594">
        <v>0</v>
      </c>
      <c r="H13594" t="s">
        <v>351</v>
      </c>
      <c r="I13594" t="s">
        <v>340</v>
      </c>
    </row>
    <row r="13595" spans="1:9" x14ac:dyDescent="0.2">
      <c r="A13595" t="s">
        <v>352</v>
      </c>
      <c r="B13595">
        <v>1.2739314288326559E-6</v>
      </c>
      <c r="C13595" t="s">
        <v>35</v>
      </c>
      <c r="D13595" t="s">
        <v>15</v>
      </c>
      <c r="F13595" t="s">
        <v>36</v>
      </c>
      <c r="G13595">
        <v>0</v>
      </c>
      <c r="H13595" t="s">
        <v>352</v>
      </c>
      <c r="I13595" t="s">
        <v>340</v>
      </c>
    </row>
    <row r="13596" spans="1:9" x14ac:dyDescent="0.2">
      <c r="A13596" t="s">
        <v>442</v>
      </c>
      <c r="B13596">
        <v>3.7025999999999999E-3</v>
      </c>
      <c r="C13596" t="s">
        <v>42</v>
      </c>
      <c r="D13596" t="s">
        <v>16</v>
      </c>
      <c r="F13596" t="s">
        <v>36</v>
      </c>
      <c r="G13596">
        <v>0</v>
      </c>
      <c r="H13596" t="s">
        <v>443</v>
      </c>
      <c r="I13596" t="s">
        <v>353</v>
      </c>
    </row>
    <row r="13597" spans="1:9" x14ac:dyDescent="0.2">
      <c r="A13597" t="s">
        <v>354</v>
      </c>
      <c r="B13597">
        <v>-3.3322999999999998E-6</v>
      </c>
      <c r="C13597" t="s">
        <v>49</v>
      </c>
      <c r="D13597" t="s">
        <v>250</v>
      </c>
      <c r="F13597" t="s">
        <v>36</v>
      </c>
      <c r="G13597">
        <v>0</v>
      </c>
      <c r="H13597" t="s">
        <v>355</v>
      </c>
      <c r="I13597" t="s">
        <v>353</v>
      </c>
    </row>
    <row r="13599" spans="1:9" s="2" customFormat="1" x14ac:dyDescent="0.2">
      <c r="A13599" s="2" t="s">
        <v>2</v>
      </c>
      <c r="B13599" s="2" t="s">
        <v>1460</v>
      </c>
    </row>
    <row r="13600" spans="1:9" x14ac:dyDescent="0.2">
      <c r="A13600" t="s">
        <v>4</v>
      </c>
      <c r="B13600" t="s">
        <v>404</v>
      </c>
    </row>
    <row r="13601" spans="1:19" x14ac:dyDescent="0.2">
      <c r="A13601" t="s">
        <v>6</v>
      </c>
      <c r="B13601" t="s">
        <v>1668</v>
      </c>
    </row>
    <row r="13602" spans="1:19" x14ac:dyDescent="0.2">
      <c r="A13602" t="s">
        <v>8</v>
      </c>
      <c r="B13602">
        <v>1</v>
      </c>
    </row>
    <row r="13603" spans="1:19" x14ac:dyDescent="0.2">
      <c r="A13603" t="s">
        <v>9</v>
      </c>
      <c r="B13603" t="s">
        <v>73</v>
      </c>
    </row>
    <row r="13604" spans="1:19" x14ac:dyDescent="0.2">
      <c r="A13604" t="s">
        <v>11</v>
      </c>
      <c r="B13604" t="s">
        <v>12</v>
      </c>
    </row>
    <row r="13605" spans="1:19" x14ac:dyDescent="0.2">
      <c r="A13605" t="s">
        <v>13</v>
      </c>
      <c r="B13605" t="s">
        <v>14</v>
      </c>
    </row>
    <row r="13606" spans="1:19" x14ac:dyDescent="0.2">
      <c r="A13606" t="s">
        <v>15</v>
      </c>
      <c r="B13606" t="s">
        <v>53</v>
      </c>
    </row>
    <row r="13607" spans="1:19" x14ac:dyDescent="0.2">
      <c r="A13607" t="s">
        <v>17</v>
      </c>
    </row>
    <row r="13608" spans="1:19" s="2" customFormat="1" x14ac:dyDescent="0.2">
      <c r="A13608" s="2" t="s">
        <v>18</v>
      </c>
      <c r="B13608" s="2" t="s">
        <v>19</v>
      </c>
      <c r="C13608" s="2" t="s">
        <v>6</v>
      </c>
      <c r="D13608" s="2" t="s">
        <v>15</v>
      </c>
      <c r="E13608" s="2" t="s">
        <v>20</v>
      </c>
      <c r="F13608" s="2" t="s">
        <v>13</v>
      </c>
      <c r="G13608" s="2" t="s">
        <v>21</v>
      </c>
      <c r="H13608" s="2" t="s">
        <v>9</v>
      </c>
      <c r="I13608" s="2" t="s">
        <v>4</v>
      </c>
      <c r="J13608" s="2" t="s">
        <v>1925</v>
      </c>
      <c r="K13608" s="2" t="s">
        <v>1998</v>
      </c>
      <c r="L13608" s="2" t="s">
        <v>2002</v>
      </c>
      <c r="M13608" s="2" t="s">
        <v>2001</v>
      </c>
      <c r="O13608" s="2" t="s">
        <v>2000</v>
      </c>
      <c r="P13608" s="2" t="s">
        <v>2004</v>
      </c>
      <c r="Q13608" s="2" t="s">
        <v>1502</v>
      </c>
      <c r="R13608" s="2" t="s">
        <v>2005</v>
      </c>
      <c r="S13608" s="2" t="s">
        <v>2006</v>
      </c>
    </row>
    <row r="13609" spans="1:19" x14ac:dyDescent="0.2">
      <c r="A13609" t="s">
        <v>335</v>
      </c>
      <c r="B13609">
        <v>3.8502999999999998</v>
      </c>
      <c r="D13609" t="s">
        <v>30</v>
      </c>
      <c r="E13609" t="s">
        <v>336</v>
      </c>
      <c r="F13609" t="s">
        <v>27</v>
      </c>
      <c r="G13609">
        <v>0</v>
      </c>
      <c r="I13609" t="s">
        <v>337</v>
      </c>
    </row>
    <row r="13610" spans="1:19" x14ac:dyDescent="0.2">
      <c r="A13610" t="s">
        <v>29</v>
      </c>
      <c r="B13610">
        <v>0.25026999999999999</v>
      </c>
      <c r="D13610" t="s">
        <v>30</v>
      </c>
      <c r="E13610" t="s">
        <v>31</v>
      </c>
      <c r="F13610" t="s">
        <v>27</v>
      </c>
      <c r="G13610">
        <v>0</v>
      </c>
      <c r="I13610" t="s">
        <v>338</v>
      </c>
    </row>
    <row r="13611" spans="1:19" x14ac:dyDescent="0.2">
      <c r="A13611" t="s">
        <v>1460</v>
      </c>
      <c r="B13611">
        <v>1</v>
      </c>
      <c r="C13611" t="str">
        <f>B13601</f>
        <v>EE</v>
      </c>
      <c r="D13611" t="s">
        <v>53</v>
      </c>
      <c r="E13611" t="s">
        <v>339</v>
      </c>
      <c r="F13611" t="s">
        <v>33</v>
      </c>
      <c r="G13611">
        <v>0</v>
      </c>
      <c r="H13611" t="s">
        <v>73</v>
      </c>
      <c r="J13611">
        <f>VLOOKUP(C13611,'extension - production vol'!$B$6:$D$235,3,0)</f>
        <v>721</v>
      </c>
    </row>
    <row r="13612" spans="1:19" x14ac:dyDescent="0.2">
      <c r="A13612" t="s">
        <v>1434</v>
      </c>
      <c r="B13612">
        <v>3.3521534714391271E-8</v>
      </c>
      <c r="C13612" t="s">
        <v>49</v>
      </c>
      <c r="D13612" t="s">
        <v>15</v>
      </c>
      <c r="F13612" t="s">
        <v>36</v>
      </c>
      <c r="G13612">
        <v>0</v>
      </c>
      <c r="H13612" t="s">
        <v>1434</v>
      </c>
      <c r="I13612" t="s">
        <v>340</v>
      </c>
    </row>
    <row r="13613" spans="1:19" x14ac:dyDescent="0.2">
      <c r="A13613" t="s">
        <v>1435</v>
      </c>
      <c r="B13613">
        <v>1.7708617649119798E-8</v>
      </c>
      <c r="C13613" t="s">
        <v>49</v>
      </c>
      <c r="D13613" t="s">
        <v>15</v>
      </c>
      <c r="F13613" t="s">
        <v>36</v>
      </c>
      <c r="G13613">
        <v>0</v>
      </c>
      <c r="H13613" t="s">
        <v>1435</v>
      </c>
      <c r="I13613" t="s">
        <v>340</v>
      </c>
    </row>
    <row r="13614" spans="1:19" x14ac:dyDescent="0.2">
      <c r="A13614" t="s">
        <v>1452</v>
      </c>
      <c r="B13614">
        <v>3.0570455872195341E-10</v>
      </c>
      <c r="C13614" t="s">
        <v>35</v>
      </c>
      <c r="D13614" t="s">
        <v>15</v>
      </c>
      <c r="F13614" t="s">
        <v>36</v>
      </c>
      <c r="G13614">
        <v>0</v>
      </c>
      <c r="H13614" t="s">
        <v>1452</v>
      </c>
      <c r="I13614" t="s">
        <v>340</v>
      </c>
    </row>
    <row r="13615" spans="1:19" x14ac:dyDescent="0.2">
      <c r="A13615" t="s">
        <v>1453</v>
      </c>
      <c r="B13615">
        <v>3.7018911407736551E-10</v>
      </c>
      <c r="C13615" t="s">
        <v>35</v>
      </c>
      <c r="D13615" t="s">
        <v>15</v>
      </c>
      <c r="F13615" t="s">
        <v>36</v>
      </c>
      <c r="G13615">
        <v>0</v>
      </c>
      <c r="H13615" t="s">
        <v>1453</v>
      </c>
      <c r="I13615" t="s">
        <v>340</v>
      </c>
    </row>
    <row r="13616" spans="1:19" x14ac:dyDescent="0.2">
      <c r="A13616" t="s">
        <v>1454</v>
      </c>
      <c r="B13616">
        <v>4.824400067330827E-11</v>
      </c>
      <c r="C13616" t="s">
        <v>35</v>
      </c>
      <c r="D13616" t="s">
        <v>15</v>
      </c>
      <c r="F13616" t="s">
        <v>36</v>
      </c>
      <c r="G13616">
        <v>0</v>
      </c>
      <c r="H13616" t="s">
        <v>1454</v>
      </c>
      <c r="I13616" t="s">
        <v>340</v>
      </c>
    </row>
    <row r="13617" spans="1:9" x14ac:dyDescent="0.2">
      <c r="A13617" t="s">
        <v>1455</v>
      </c>
      <c r="B13617">
        <v>9.7920991465625702E-9</v>
      </c>
      <c r="C13617" t="s">
        <v>35</v>
      </c>
      <c r="D13617" t="s">
        <v>15</v>
      </c>
      <c r="F13617" t="s">
        <v>36</v>
      </c>
      <c r="G13617">
        <v>0</v>
      </c>
      <c r="H13617" t="s">
        <v>1455</v>
      </c>
      <c r="I13617" t="s">
        <v>340</v>
      </c>
    </row>
    <row r="13618" spans="1:9" x14ac:dyDescent="0.2">
      <c r="A13618" t="s">
        <v>1456</v>
      </c>
      <c r="B13618">
        <v>5.1826475970831156E-9</v>
      </c>
      <c r="C13618" t="s">
        <v>35</v>
      </c>
      <c r="D13618" t="s">
        <v>15</v>
      </c>
      <c r="F13618" t="s">
        <v>36</v>
      </c>
      <c r="G13618">
        <v>0</v>
      </c>
      <c r="H13618" t="s">
        <v>1456</v>
      </c>
      <c r="I13618" t="s">
        <v>340</v>
      </c>
    </row>
    <row r="13619" spans="1:9" x14ac:dyDescent="0.2">
      <c r="A13619" t="s">
        <v>1461</v>
      </c>
      <c r="B13619">
        <v>5.3404337904433668E-9</v>
      </c>
      <c r="C13619" t="s">
        <v>49</v>
      </c>
      <c r="D13619" t="s">
        <v>15</v>
      </c>
      <c r="F13619" t="s">
        <v>36</v>
      </c>
      <c r="G13619">
        <v>0</v>
      </c>
      <c r="H13619" t="s">
        <v>1461</v>
      </c>
      <c r="I13619" t="s">
        <v>340</v>
      </c>
    </row>
    <row r="13620" spans="1:9" x14ac:dyDescent="0.2">
      <c r="A13620" t="s">
        <v>1457</v>
      </c>
      <c r="B13620">
        <v>6.2434324500307844E-8</v>
      </c>
      <c r="C13620" t="s">
        <v>49</v>
      </c>
      <c r="D13620" t="s">
        <v>15</v>
      </c>
      <c r="F13620" t="s">
        <v>36</v>
      </c>
      <c r="G13620">
        <v>0</v>
      </c>
      <c r="H13620" t="s">
        <v>1457</v>
      </c>
      <c r="I13620" t="s">
        <v>340</v>
      </c>
    </row>
    <row r="13621" spans="1:9" x14ac:dyDescent="0.2">
      <c r="A13621" t="s">
        <v>1462</v>
      </c>
      <c r="B13621">
        <v>1.9816111689228142E-9</v>
      </c>
      <c r="C13621" t="s">
        <v>49</v>
      </c>
      <c r="D13621" t="s">
        <v>15</v>
      </c>
      <c r="F13621" t="s">
        <v>36</v>
      </c>
      <c r="G13621">
        <v>0</v>
      </c>
      <c r="H13621" t="s">
        <v>1462</v>
      </c>
      <c r="I13621" t="s">
        <v>340</v>
      </c>
    </row>
    <row r="13622" spans="1:9" x14ac:dyDescent="0.2">
      <c r="A13622" t="s">
        <v>1458</v>
      </c>
      <c r="B13622">
        <v>3.3001000093019847E-8</v>
      </c>
      <c r="C13622" t="s">
        <v>49</v>
      </c>
      <c r="D13622" t="s">
        <v>15</v>
      </c>
      <c r="F13622" t="s">
        <v>36</v>
      </c>
      <c r="G13622">
        <v>0</v>
      </c>
      <c r="H13622" t="s">
        <v>1458</v>
      </c>
      <c r="I13622" t="s">
        <v>340</v>
      </c>
    </row>
    <row r="13623" spans="1:9" x14ac:dyDescent="0.2">
      <c r="A13623" t="s">
        <v>442</v>
      </c>
      <c r="B13623">
        <v>3.7025999999999999E-3</v>
      </c>
      <c r="C13623" t="s">
        <v>42</v>
      </c>
      <c r="D13623" t="s">
        <v>16</v>
      </c>
      <c r="F13623" t="s">
        <v>36</v>
      </c>
      <c r="G13623">
        <v>0</v>
      </c>
      <c r="H13623" t="s">
        <v>443</v>
      </c>
      <c r="I13623" t="s">
        <v>353</v>
      </c>
    </row>
    <row r="13624" spans="1:9" x14ac:dyDescent="0.2">
      <c r="A13624" t="s">
        <v>354</v>
      </c>
      <c r="B13624">
        <v>-3.3322999999999998E-6</v>
      </c>
      <c r="C13624" t="s">
        <v>49</v>
      </c>
      <c r="D13624" t="s">
        <v>250</v>
      </c>
      <c r="F13624" t="s">
        <v>36</v>
      </c>
      <c r="G13624">
        <v>0</v>
      </c>
      <c r="H13624" t="s">
        <v>355</v>
      </c>
      <c r="I13624" t="s">
        <v>353</v>
      </c>
    </row>
    <row r="13626" spans="1:9" s="2" customFormat="1" x14ac:dyDescent="0.2">
      <c r="A13626" s="2" t="s">
        <v>2</v>
      </c>
      <c r="B13626" s="2" t="s">
        <v>332</v>
      </c>
    </row>
    <row r="13627" spans="1:9" x14ac:dyDescent="0.2">
      <c r="A13627" t="s">
        <v>4</v>
      </c>
      <c r="B13627" t="s">
        <v>356</v>
      </c>
    </row>
    <row r="13628" spans="1:9" x14ac:dyDescent="0.2">
      <c r="A13628" t="s">
        <v>6</v>
      </c>
      <c r="B13628" t="s">
        <v>1668</v>
      </c>
    </row>
    <row r="13629" spans="1:9" x14ac:dyDescent="0.2">
      <c r="A13629" t="s">
        <v>8</v>
      </c>
      <c r="B13629">
        <v>1</v>
      </c>
    </row>
    <row r="13630" spans="1:9" x14ac:dyDescent="0.2">
      <c r="A13630" t="s">
        <v>9</v>
      </c>
      <c r="B13630" t="s">
        <v>73</v>
      </c>
    </row>
    <row r="13631" spans="1:9" x14ac:dyDescent="0.2">
      <c r="A13631" t="s">
        <v>11</v>
      </c>
      <c r="B13631" t="s">
        <v>12</v>
      </c>
    </row>
    <row r="13632" spans="1:9" x14ac:dyDescent="0.2">
      <c r="A13632" t="s">
        <v>13</v>
      </c>
      <c r="B13632" t="s">
        <v>14</v>
      </c>
    </row>
    <row r="13633" spans="1:22" x14ac:dyDescent="0.2">
      <c r="A13633" t="s">
        <v>15</v>
      </c>
      <c r="B13633" t="s">
        <v>53</v>
      </c>
    </row>
    <row r="13634" spans="1:22" x14ac:dyDescent="0.2">
      <c r="A13634" t="s">
        <v>17</v>
      </c>
    </row>
    <row r="13635" spans="1:22" s="2" customFormat="1" x14ac:dyDescent="0.2">
      <c r="A13635" s="2" t="s">
        <v>18</v>
      </c>
      <c r="B13635" s="2" t="s">
        <v>19</v>
      </c>
      <c r="C13635" s="2" t="s">
        <v>6</v>
      </c>
      <c r="D13635" s="2" t="s">
        <v>15</v>
      </c>
      <c r="E13635" s="2" t="s">
        <v>20</v>
      </c>
      <c r="F13635" s="2" t="s">
        <v>13</v>
      </c>
      <c r="G13635" s="2" t="s">
        <v>21</v>
      </c>
      <c r="H13635" s="2" t="s">
        <v>22</v>
      </c>
      <c r="I13635" s="2" t="s">
        <v>23</v>
      </c>
      <c r="J13635" s="2" t="s">
        <v>4</v>
      </c>
      <c r="K13635" s="2" t="s">
        <v>24</v>
      </c>
      <c r="L13635" s="2" t="s">
        <v>9</v>
      </c>
      <c r="M13635" s="2" t="s">
        <v>1998</v>
      </c>
      <c r="O13635" s="2" t="s">
        <v>2002</v>
      </c>
      <c r="P13635" s="2" t="s">
        <v>2003</v>
      </c>
      <c r="Q13635" s="2" t="s">
        <v>2001</v>
      </c>
      <c r="R13635" s="2" t="s">
        <v>2000</v>
      </c>
      <c r="S13635" s="2" t="s">
        <v>2004</v>
      </c>
      <c r="T13635" s="2" t="s">
        <v>1502</v>
      </c>
      <c r="U13635" s="2" t="s">
        <v>2005</v>
      </c>
      <c r="V13635" s="2" t="s">
        <v>2006</v>
      </c>
    </row>
    <row r="13636" spans="1:22" x14ac:dyDescent="0.2">
      <c r="A13636" t="s">
        <v>335</v>
      </c>
      <c r="B13636">
        <v>3.8502999999999998</v>
      </c>
      <c r="D13636" t="s">
        <v>30</v>
      </c>
      <c r="E13636" t="s">
        <v>336</v>
      </c>
      <c r="F13636" t="s">
        <v>27</v>
      </c>
      <c r="G13636">
        <v>2</v>
      </c>
      <c r="H13636">
        <v>1.348151067341848</v>
      </c>
      <c r="I13636">
        <v>4.3409845976280087E-2</v>
      </c>
      <c r="J13636" t="s">
        <v>337</v>
      </c>
    </row>
    <row r="13637" spans="1:22" x14ac:dyDescent="0.2">
      <c r="A13637" t="s">
        <v>29</v>
      </c>
      <c r="B13637">
        <v>0.25026999999999999</v>
      </c>
      <c r="D13637" t="s">
        <v>30</v>
      </c>
      <c r="E13637" t="s">
        <v>31</v>
      </c>
      <c r="F13637" t="s">
        <v>27</v>
      </c>
      <c r="G13637">
        <v>2</v>
      </c>
      <c r="H13637">
        <v>-1.385214943900327</v>
      </c>
      <c r="I13637">
        <v>2.439508208471609E-2</v>
      </c>
      <c r="J13637" t="s">
        <v>358</v>
      </c>
    </row>
    <row r="13638" spans="1:22" x14ac:dyDescent="0.2">
      <c r="A13638" t="s">
        <v>332</v>
      </c>
      <c r="B13638">
        <v>1</v>
      </c>
      <c r="C13638" t="str">
        <f>B13628</f>
        <v>EE</v>
      </c>
      <c r="D13638" t="s">
        <v>53</v>
      </c>
      <c r="E13638" t="s">
        <v>339</v>
      </c>
      <c r="F13638" t="s">
        <v>33</v>
      </c>
      <c r="G13638">
        <v>0</v>
      </c>
      <c r="H13638">
        <v>1</v>
      </c>
      <c r="L13638" t="s">
        <v>73</v>
      </c>
      <c r="M13638">
        <f>VLOOKUP(C13638,'extension - production vol'!$B$6:$D$235,3,0)</f>
        <v>721</v>
      </c>
    </row>
    <row r="13639" spans="1:22" x14ac:dyDescent="0.2">
      <c r="A13639" t="s">
        <v>1434</v>
      </c>
      <c r="B13639">
        <v>9.5377999999999999E-9</v>
      </c>
      <c r="C13639" t="s">
        <v>49</v>
      </c>
      <c r="D13639" t="s">
        <v>15</v>
      </c>
      <c r="F13639" t="s">
        <v>36</v>
      </c>
      <c r="G13639">
        <v>2</v>
      </c>
      <c r="H13639">
        <v>-18.46800298604678</v>
      </c>
      <c r="I13639">
        <v>9.798894162072011E-2</v>
      </c>
      <c r="J13639" t="s">
        <v>340</v>
      </c>
      <c r="L13639" t="s">
        <v>1434</v>
      </c>
    </row>
    <row r="13640" spans="1:22" x14ac:dyDescent="0.2">
      <c r="A13640" t="s">
        <v>1435</v>
      </c>
      <c r="B13640">
        <v>5.0512999999999997E-9</v>
      </c>
      <c r="C13640" t="s">
        <v>49</v>
      </c>
      <c r="D13640" t="s">
        <v>15</v>
      </c>
      <c r="F13640" t="s">
        <v>36</v>
      </c>
      <c r="G13640">
        <v>2</v>
      </c>
      <c r="H13640">
        <v>-19.10362020104489</v>
      </c>
      <c r="I13640">
        <v>9.798894162072011E-2</v>
      </c>
      <c r="J13640" t="s">
        <v>340</v>
      </c>
      <c r="L13640" t="s">
        <v>1435</v>
      </c>
    </row>
    <row r="13641" spans="1:22" x14ac:dyDescent="0.2">
      <c r="A13641" t="s">
        <v>1439</v>
      </c>
      <c r="B13641">
        <v>2.7893999999999999E-9</v>
      </c>
      <c r="C13641" t="s">
        <v>49</v>
      </c>
      <c r="D13641" t="s">
        <v>15</v>
      </c>
      <c r="F13641" t="s">
        <v>36</v>
      </c>
      <c r="G13641">
        <v>2</v>
      </c>
      <c r="H13641">
        <v>-19.697439318003951</v>
      </c>
      <c r="I13641">
        <v>9.798894162072011E-2</v>
      </c>
      <c r="J13641" t="s">
        <v>340</v>
      </c>
      <c r="L13641" t="s">
        <v>1439</v>
      </c>
    </row>
    <row r="13642" spans="1:22" x14ac:dyDescent="0.2">
      <c r="A13642" t="s">
        <v>1440</v>
      </c>
      <c r="B13642">
        <v>5.6277000000000002E-8</v>
      </c>
      <c r="C13642" t="s">
        <v>49</v>
      </c>
      <c r="D13642" t="s">
        <v>15</v>
      </c>
      <c r="F13642" t="s">
        <v>36</v>
      </c>
      <c r="G13642">
        <v>2</v>
      </c>
      <c r="H13642">
        <v>-16.692979911025031</v>
      </c>
      <c r="I13642">
        <v>9.798894162072011E-2</v>
      </c>
      <c r="J13642" t="s">
        <v>340</v>
      </c>
      <c r="L13642" t="s">
        <v>1440</v>
      </c>
    </row>
    <row r="13643" spans="1:22" x14ac:dyDescent="0.2">
      <c r="A13643" t="s">
        <v>1441</v>
      </c>
      <c r="B13643">
        <v>4.4043E-10</v>
      </c>
      <c r="C13643" t="s">
        <v>35</v>
      </c>
      <c r="D13643" t="s">
        <v>15</v>
      </c>
      <c r="F13643" t="s">
        <v>36</v>
      </c>
      <c r="G13643">
        <v>2</v>
      </c>
      <c r="H13643">
        <v>-21.54326959350907</v>
      </c>
      <c r="I13643">
        <v>9.798894162072011E-2</v>
      </c>
      <c r="J13643" t="s">
        <v>340</v>
      </c>
      <c r="L13643" t="s">
        <v>1441</v>
      </c>
    </row>
    <row r="13644" spans="1:22" x14ac:dyDescent="0.2">
      <c r="A13644" t="s">
        <v>1442</v>
      </c>
      <c r="B13644">
        <v>7.3404E-9</v>
      </c>
      <c r="C13644" t="s">
        <v>35</v>
      </c>
      <c r="D13644" t="s">
        <v>15</v>
      </c>
      <c r="F13644" t="s">
        <v>36</v>
      </c>
      <c r="G13644">
        <v>2</v>
      </c>
      <c r="H13644">
        <v>-18.729872499892029</v>
      </c>
      <c r="I13644">
        <v>9.798894162072011E-2</v>
      </c>
      <c r="J13644" t="s">
        <v>340</v>
      </c>
      <c r="L13644" t="s">
        <v>1442</v>
      </c>
    </row>
    <row r="13645" spans="1:22" x14ac:dyDescent="0.2">
      <c r="A13645" t="s">
        <v>1452</v>
      </c>
      <c r="B13645">
        <v>3.8934000000000002E-10</v>
      </c>
      <c r="C13645" t="s">
        <v>35</v>
      </c>
      <c r="D13645" t="s">
        <v>15</v>
      </c>
      <c r="F13645" t="s">
        <v>36</v>
      </c>
      <c r="G13645">
        <v>2</v>
      </c>
      <c r="H13645">
        <v>-21.666568118067421</v>
      </c>
      <c r="I13645">
        <v>9.798894162072011E-2</v>
      </c>
      <c r="J13645" t="s">
        <v>340</v>
      </c>
      <c r="L13645" t="s">
        <v>1452</v>
      </c>
    </row>
    <row r="13646" spans="1:22" x14ac:dyDescent="0.2">
      <c r="A13646" t="s">
        <v>1453</v>
      </c>
      <c r="B13646">
        <v>4.7130000000000002E-10</v>
      </c>
      <c r="C13646" t="s">
        <v>35</v>
      </c>
      <c r="D13646" t="s">
        <v>15</v>
      </c>
      <c r="F13646" t="s">
        <v>36</v>
      </c>
      <c r="G13646">
        <v>2</v>
      </c>
      <c r="H13646">
        <v>-21.47552628199886</v>
      </c>
      <c r="I13646">
        <v>9.798894162072011E-2</v>
      </c>
      <c r="J13646" t="s">
        <v>340</v>
      </c>
      <c r="L13646" t="s">
        <v>1453</v>
      </c>
    </row>
    <row r="13647" spans="1:22" x14ac:dyDescent="0.2">
      <c r="A13647" t="s">
        <v>1454</v>
      </c>
      <c r="B13647">
        <v>6.1474000000000004E-11</v>
      </c>
      <c r="C13647" t="s">
        <v>35</v>
      </c>
      <c r="D13647" t="s">
        <v>15</v>
      </c>
      <c r="F13647" t="s">
        <v>36</v>
      </c>
      <c r="G13647">
        <v>2</v>
      </c>
      <c r="H13647">
        <v>-23.51240679473371</v>
      </c>
      <c r="I13647">
        <v>9.798894162072011E-2</v>
      </c>
      <c r="J13647" t="s">
        <v>340</v>
      </c>
      <c r="L13647" t="s">
        <v>1454</v>
      </c>
    </row>
    <row r="13648" spans="1:22" x14ac:dyDescent="0.2">
      <c r="A13648" t="s">
        <v>1455</v>
      </c>
      <c r="B13648">
        <v>1.2458999999999999E-8</v>
      </c>
      <c r="C13648" t="s">
        <v>35</v>
      </c>
      <c r="D13648" t="s">
        <v>15</v>
      </c>
      <c r="F13648" t="s">
        <v>36</v>
      </c>
      <c r="G13648">
        <v>2</v>
      </c>
      <c r="H13648">
        <v>-18.20082258362968</v>
      </c>
      <c r="I13648">
        <v>9.798894162072011E-2</v>
      </c>
      <c r="J13648" t="s">
        <v>340</v>
      </c>
      <c r="L13648" t="s">
        <v>1455</v>
      </c>
    </row>
    <row r="13649" spans="1:12" x14ac:dyDescent="0.2">
      <c r="A13649" t="s">
        <v>1456</v>
      </c>
      <c r="B13649">
        <v>6.5981999999999998E-9</v>
      </c>
      <c r="C13649" t="s">
        <v>35</v>
      </c>
      <c r="D13649" t="s">
        <v>15</v>
      </c>
      <c r="F13649" t="s">
        <v>36</v>
      </c>
      <c r="G13649">
        <v>2</v>
      </c>
      <c r="H13649">
        <v>-18.836468952383601</v>
      </c>
      <c r="I13649">
        <v>9.798894162072011E-2</v>
      </c>
      <c r="J13649" t="s">
        <v>340</v>
      </c>
      <c r="L13649" t="s">
        <v>1456</v>
      </c>
    </row>
    <row r="13650" spans="1:12" x14ac:dyDescent="0.2">
      <c r="A13650" t="s">
        <v>1461</v>
      </c>
      <c r="B13650">
        <v>1.0666E-9</v>
      </c>
      <c r="C13650" t="s">
        <v>49</v>
      </c>
      <c r="D13650" t="s">
        <v>15</v>
      </c>
      <c r="F13650" t="s">
        <v>36</v>
      </c>
      <c r="G13650">
        <v>2</v>
      </c>
      <c r="H13650">
        <v>-20.658789817762049</v>
      </c>
      <c r="I13650">
        <v>9.798894162072011E-2</v>
      </c>
      <c r="J13650" t="s">
        <v>340</v>
      </c>
      <c r="L13650" t="s">
        <v>1461</v>
      </c>
    </row>
    <row r="13651" spans="1:12" x14ac:dyDescent="0.2">
      <c r="A13651" t="s">
        <v>1457</v>
      </c>
      <c r="B13651">
        <v>1.7777000000000001E-8</v>
      </c>
      <c r="C13651" t="s">
        <v>49</v>
      </c>
      <c r="D13651" t="s">
        <v>15</v>
      </c>
      <c r="F13651" t="s">
        <v>36</v>
      </c>
      <c r="G13651">
        <v>2</v>
      </c>
      <c r="H13651">
        <v>-17.845360350005858</v>
      </c>
      <c r="I13651">
        <v>9.798894162072011E-2</v>
      </c>
      <c r="J13651" t="s">
        <v>340</v>
      </c>
      <c r="L13651" t="s">
        <v>1457</v>
      </c>
    </row>
    <row r="13652" spans="1:12" x14ac:dyDescent="0.2">
      <c r="A13652" t="s">
        <v>1462</v>
      </c>
      <c r="B13652">
        <v>5.6487000000000004E-10</v>
      </c>
      <c r="C13652" t="s">
        <v>49</v>
      </c>
      <c r="D13652" t="s">
        <v>15</v>
      </c>
      <c r="F13652" t="s">
        <v>36</v>
      </c>
      <c r="G13652">
        <v>2</v>
      </c>
      <c r="H13652">
        <v>-21.294425499752101</v>
      </c>
      <c r="I13652">
        <v>9.798894162072011E-2</v>
      </c>
      <c r="J13652" t="s">
        <v>340</v>
      </c>
      <c r="L13652" t="s">
        <v>1462</v>
      </c>
    </row>
    <row r="13653" spans="1:12" x14ac:dyDescent="0.2">
      <c r="A13653" t="s">
        <v>1458</v>
      </c>
      <c r="B13653">
        <v>9.4146000000000001E-9</v>
      </c>
      <c r="C13653" t="s">
        <v>49</v>
      </c>
      <c r="D13653" t="s">
        <v>15</v>
      </c>
      <c r="F13653" t="s">
        <v>36</v>
      </c>
      <c r="G13653">
        <v>2</v>
      </c>
      <c r="H13653">
        <v>-18.48100416113547</v>
      </c>
      <c r="I13653">
        <v>9.798894162072011E-2</v>
      </c>
      <c r="J13653" t="s">
        <v>340</v>
      </c>
      <c r="L13653" t="s">
        <v>1458</v>
      </c>
    </row>
    <row r="13654" spans="1:12" x14ac:dyDescent="0.2">
      <c r="A13654" t="s">
        <v>341</v>
      </c>
      <c r="B13654">
        <v>2.3616999999999999E-8</v>
      </c>
      <c r="C13654" t="s">
        <v>359</v>
      </c>
      <c r="D13654" t="s">
        <v>15</v>
      </c>
      <c r="F13654" t="s">
        <v>36</v>
      </c>
      <c r="G13654">
        <v>2</v>
      </c>
      <c r="H13654">
        <v>-17.561299045251399</v>
      </c>
      <c r="I13654">
        <v>9.798894162072011E-2</v>
      </c>
      <c r="J13654" t="s">
        <v>340</v>
      </c>
      <c r="L13654" t="s">
        <v>341</v>
      </c>
    </row>
    <row r="13655" spans="1:12" x14ac:dyDescent="0.2">
      <c r="A13655" t="s">
        <v>342</v>
      </c>
      <c r="B13655">
        <v>2.3616999999999999E-8</v>
      </c>
      <c r="C13655" t="s">
        <v>359</v>
      </c>
      <c r="D13655" t="s">
        <v>15</v>
      </c>
      <c r="F13655" t="s">
        <v>36</v>
      </c>
      <c r="G13655">
        <v>2</v>
      </c>
      <c r="H13655">
        <v>-17.561299045251399</v>
      </c>
      <c r="I13655">
        <v>9.798894162072011E-2</v>
      </c>
      <c r="J13655" t="s">
        <v>340</v>
      </c>
      <c r="L13655" t="s">
        <v>342</v>
      </c>
    </row>
    <row r="13656" spans="1:12" x14ac:dyDescent="0.2">
      <c r="A13656" t="s">
        <v>343</v>
      </c>
      <c r="B13656">
        <v>1.2508E-8</v>
      </c>
      <c r="C13656" t="s">
        <v>359</v>
      </c>
      <c r="D13656" t="s">
        <v>15</v>
      </c>
      <c r="F13656" t="s">
        <v>36</v>
      </c>
      <c r="G13656">
        <v>2</v>
      </c>
      <c r="H13656">
        <v>-18.196897397350821</v>
      </c>
      <c r="I13656">
        <v>9.798894162072011E-2</v>
      </c>
      <c r="J13656" t="s">
        <v>340</v>
      </c>
      <c r="L13656" t="s">
        <v>343</v>
      </c>
    </row>
    <row r="13657" spans="1:12" x14ac:dyDescent="0.2">
      <c r="A13657" t="s">
        <v>344</v>
      </c>
      <c r="B13657">
        <v>1.2508E-8</v>
      </c>
      <c r="C13657" t="s">
        <v>359</v>
      </c>
      <c r="D13657" t="s">
        <v>15</v>
      </c>
      <c r="F13657" t="s">
        <v>36</v>
      </c>
      <c r="G13657">
        <v>2</v>
      </c>
      <c r="H13657">
        <v>-18.196897397350821</v>
      </c>
      <c r="I13657">
        <v>9.798894162072011E-2</v>
      </c>
      <c r="J13657" t="s">
        <v>340</v>
      </c>
      <c r="L13657" t="s">
        <v>344</v>
      </c>
    </row>
    <row r="13658" spans="1:12" x14ac:dyDescent="0.2">
      <c r="A13658" t="s">
        <v>345</v>
      </c>
      <c r="B13658">
        <v>2.4797999999999997E-7</v>
      </c>
      <c r="C13658" t="s">
        <v>359</v>
      </c>
      <c r="D13658" t="s">
        <v>15</v>
      </c>
      <c r="F13658" t="s">
        <v>36</v>
      </c>
      <c r="G13658">
        <v>2</v>
      </c>
      <c r="H13658">
        <v>-15.20991773919472</v>
      </c>
      <c r="I13658">
        <v>9.798894162072011E-2</v>
      </c>
      <c r="J13658" t="s">
        <v>340</v>
      </c>
      <c r="L13658" t="s">
        <v>345</v>
      </c>
    </row>
    <row r="13659" spans="1:12" x14ac:dyDescent="0.2">
      <c r="A13659" t="s">
        <v>346</v>
      </c>
      <c r="B13659">
        <v>1.3133E-7</v>
      </c>
      <c r="C13659" t="s">
        <v>359</v>
      </c>
      <c r="D13659" t="s">
        <v>15</v>
      </c>
      <c r="F13659" t="s">
        <v>36</v>
      </c>
      <c r="G13659">
        <v>2</v>
      </c>
      <c r="H13659">
        <v>-15.845552597349339</v>
      </c>
      <c r="I13659">
        <v>9.798894162072011E-2</v>
      </c>
      <c r="J13659" t="s">
        <v>340</v>
      </c>
      <c r="L13659" t="s">
        <v>346</v>
      </c>
    </row>
    <row r="13660" spans="1:12" x14ac:dyDescent="0.2">
      <c r="A13660" t="s">
        <v>347</v>
      </c>
      <c r="B13660">
        <v>4.6489E-8</v>
      </c>
      <c r="C13660" t="s">
        <v>49</v>
      </c>
      <c r="D13660" t="s">
        <v>15</v>
      </c>
      <c r="F13660" t="s">
        <v>36</v>
      </c>
      <c r="G13660">
        <v>2</v>
      </c>
      <c r="H13660">
        <v>-16.884050111477411</v>
      </c>
      <c r="I13660">
        <v>9.798894162072011E-2</v>
      </c>
      <c r="J13660" t="s">
        <v>340</v>
      </c>
      <c r="L13660" t="s">
        <v>347</v>
      </c>
    </row>
    <row r="13661" spans="1:12" x14ac:dyDescent="0.2">
      <c r="A13661" t="s">
        <v>348</v>
      </c>
      <c r="B13661">
        <v>3.3766000000000001E-9</v>
      </c>
      <c r="C13661" t="s">
        <v>49</v>
      </c>
      <c r="D13661" t="s">
        <v>15</v>
      </c>
      <c r="F13661" t="s">
        <v>36</v>
      </c>
      <c r="G13661">
        <v>2</v>
      </c>
      <c r="H13661">
        <v>-19.506396550885459</v>
      </c>
      <c r="I13661">
        <v>9.798894162072011E-2</v>
      </c>
      <c r="J13661" t="s">
        <v>340</v>
      </c>
      <c r="L13661" t="s">
        <v>348</v>
      </c>
    </row>
    <row r="13662" spans="1:12" x14ac:dyDescent="0.2">
      <c r="A13662" t="s">
        <v>349</v>
      </c>
      <c r="B13662">
        <v>1.2213E-8</v>
      </c>
      <c r="C13662" t="s">
        <v>359</v>
      </c>
      <c r="D13662" t="s">
        <v>15</v>
      </c>
      <c r="F13662" t="s">
        <v>36</v>
      </c>
      <c r="G13662">
        <v>2</v>
      </c>
      <c r="H13662">
        <v>-18.220764878757461</v>
      </c>
      <c r="I13662">
        <v>9.798894162072011E-2</v>
      </c>
      <c r="J13662" t="s">
        <v>340</v>
      </c>
      <c r="L13662" t="s">
        <v>349</v>
      </c>
    </row>
    <row r="13663" spans="1:12" x14ac:dyDescent="0.2">
      <c r="A13663" t="s">
        <v>350</v>
      </c>
      <c r="B13663">
        <v>2.0354999999999999E-7</v>
      </c>
      <c r="C13663" t="s">
        <v>359</v>
      </c>
      <c r="D13663" t="s">
        <v>15</v>
      </c>
      <c r="F13663" t="s">
        <v>36</v>
      </c>
      <c r="G13663">
        <v>2</v>
      </c>
      <c r="H13663">
        <v>-15.40735416199742</v>
      </c>
      <c r="I13663">
        <v>9.798894162072011E-2</v>
      </c>
      <c r="J13663" t="s">
        <v>340</v>
      </c>
      <c r="L13663" t="s">
        <v>350</v>
      </c>
    </row>
    <row r="13664" spans="1:12" x14ac:dyDescent="0.2">
      <c r="A13664" t="s">
        <v>351</v>
      </c>
      <c r="B13664">
        <v>6.4681999999999996E-9</v>
      </c>
      <c r="C13664" t="s">
        <v>359</v>
      </c>
      <c r="D13664" t="s">
        <v>15</v>
      </c>
      <c r="F13664" t="s">
        <v>36</v>
      </c>
      <c r="G13664">
        <v>2</v>
      </c>
      <c r="H13664">
        <v>-18.856367974250119</v>
      </c>
      <c r="I13664">
        <v>9.798894162072011E-2</v>
      </c>
      <c r="J13664" t="s">
        <v>340</v>
      </c>
      <c r="L13664" t="s">
        <v>351</v>
      </c>
    </row>
    <row r="13665" spans="1:19" x14ac:dyDescent="0.2">
      <c r="A13665" t="s">
        <v>352</v>
      </c>
      <c r="B13665">
        <v>1.078E-7</v>
      </c>
      <c r="C13665" t="s">
        <v>359</v>
      </c>
      <c r="D13665" t="s">
        <v>15</v>
      </c>
      <c r="F13665" t="s">
        <v>36</v>
      </c>
      <c r="G13665">
        <v>2</v>
      </c>
      <c r="H13665">
        <v>-16.042988178471511</v>
      </c>
      <c r="I13665">
        <v>9.798894162072011E-2</v>
      </c>
      <c r="J13665" t="s">
        <v>340</v>
      </c>
      <c r="L13665" t="s">
        <v>352</v>
      </c>
    </row>
    <row r="13666" spans="1:19" x14ac:dyDescent="0.2">
      <c r="A13666" t="s">
        <v>442</v>
      </c>
      <c r="B13666">
        <v>2.0720999999999999E-3</v>
      </c>
      <c r="C13666" t="s">
        <v>42</v>
      </c>
      <c r="D13666" t="s">
        <v>16</v>
      </c>
      <c r="F13666" t="s">
        <v>36</v>
      </c>
      <c r="G13666">
        <v>2</v>
      </c>
      <c r="H13666">
        <v>-6.1791926932012373</v>
      </c>
      <c r="I13666">
        <v>4.3409845976280087E-2</v>
      </c>
      <c r="J13666" t="s">
        <v>353</v>
      </c>
      <c r="L13666" t="s">
        <v>443</v>
      </c>
    </row>
    <row r="13667" spans="1:19" x14ac:dyDescent="0.2">
      <c r="A13667" t="s">
        <v>354</v>
      </c>
      <c r="B13667">
        <v>-1.8648999999999999E-6</v>
      </c>
      <c r="C13667" t="s">
        <v>49</v>
      </c>
      <c r="D13667" t="s">
        <v>250</v>
      </c>
      <c r="F13667" t="s">
        <v>36</v>
      </c>
      <c r="G13667">
        <v>2</v>
      </c>
      <c r="H13667">
        <v>-13.19230312560901</v>
      </c>
      <c r="I13667">
        <v>4.3409845976280087E-2</v>
      </c>
      <c r="J13667" t="s">
        <v>353</v>
      </c>
      <c r="K13667" t="b">
        <v>1</v>
      </c>
      <c r="L13667" t="s">
        <v>355</v>
      </c>
    </row>
    <row r="13669" spans="1:19" s="2" customFormat="1" x14ac:dyDescent="0.2">
      <c r="A13669" s="2" t="s">
        <v>2</v>
      </c>
      <c r="B13669" s="2" t="s">
        <v>1459</v>
      </c>
    </row>
    <row r="13670" spans="1:19" x14ac:dyDescent="0.2">
      <c r="A13670" t="s">
        <v>4</v>
      </c>
      <c r="B13670" t="s">
        <v>404</v>
      </c>
    </row>
    <row r="13671" spans="1:19" x14ac:dyDescent="0.2">
      <c r="A13671" t="s">
        <v>6</v>
      </c>
      <c r="B13671" t="s">
        <v>1668</v>
      </c>
    </row>
    <row r="13672" spans="1:19" x14ac:dyDescent="0.2">
      <c r="A13672" t="s">
        <v>8</v>
      </c>
      <c r="B13672">
        <v>1</v>
      </c>
    </row>
    <row r="13673" spans="1:19" x14ac:dyDescent="0.2">
      <c r="A13673" t="s">
        <v>9</v>
      </c>
      <c r="B13673" t="s">
        <v>73</v>
      </c>
    </row>
    <row r="13674" spans="1:19" x14ac:dyDescent="0.2">
      <c r="A13674" t="s">
        <v>11</v>
      </c>
      <c r="B13674" t="s">
        <v>12</v>
      </c>
    </row>
    <row r="13675" spans="1:19" x14ac:dyDescent="0.2">
      <c r="A13675" t="s">
        <v>13</v>
      </c>
      <c r="B13675" t="s">
        <v>14</v>
      </c>
    </row>
    <row r="13676" spans="1:19" x14ac:dyDescent="0.2">
      <c r="A13676" t="s">
        <v>15</v>
      </c>
      <c r="B13676" t="s">
        <v>53</v>
      </c>
    </row>
    <row r="13677" spans="1:19" x14ac:dyDescent="0.2">
      <c r="A13677" t="s">
        <v>17</v>
      </c>
    </row>
    <row r="13678" spans="1:19" s="2" customFormat="1" x14ac:dyDescent="0.2">
      <c r="A13678" s="2" t="s">
        <v>18</v>
      </c>
      <c r="B13678" s="2" t="s">
        <v>19</v>
      </c>
      <c r="C13678" s="2" t="s">
        <v>6</v>
      </c>
      <c r="D13678" s="2" t="s">
        <v>15</v>
      </c>
      <c r="E13678" s="2" t="s">
        <v>20</v>
      </c>
      <c r="F13678" s="2" t="s">
        <v>13</v>
      </c>
      <c r="G13678" s="2" t="s">
        <v>21</v>
      </c>
      <c r="H13678" s="2" t="s">
        <v>9</v>
      </c>
      <c r="I13678" s="2" t="s">
        <v>4</v>
      </c>
      <c r="J13678" s="2" t="s">
        <v>1925</v>
      </c>
      <c r="K13678" s="2" t="s">
        <v>1998</v>
      </c>
      <c r="L13678" s="2" t="s">
        <v>2002</v>
      </c>
      <c r="M13678" s="2" t="s">
        <v>2001</v>
      </c>
      <c r="O13678" s="2" t="s">
        <v>2000</v>
      </c>
      <c r="P13678" s="2" t="s">
        <v>2004</v>
      </c>
      <c r="Q13678" s="2" t="s">
        <v>1502</v>
      </c>
      <c r="R13678" s="2" t="s">
        <v>2005</v>
      </c>
      <c r="S13678" s="2" t="s">
        <v>2006</v>
      </c>
    </row>
    <row r="13679" spans="1:19" x14ac:dyDescent="0.2">
      <c r="A13679" t="s">
        <v>335</v>
      </c>
      <c r="B13679">
        <v>3.8502999999999998</v>
      </c>
      <c r="D13679" t="s">
        <v>30</v>
      </c>
      <c r="E13679" t="s">
        <v>336</v>
      </c>
      <c r="F13679" t="s">
        <v>27</v>
      </c>
      <c r="G13679">
        <v>0</v>
      </c>
      <c r="I13679" t="s">
        <v>337</v>
      </c>
    </row>
    <row r="13680" spans="1:19" x14ac:dyDescent="0.2">
      <c r="A13680" t="s">
        <v>29</v>
      </c>
      <c r="B13680">
        <v>0.25026999999999999</v>
      </c>
      <c r="D13680" t="s">
        <v>30</v>
      </c>
      <c r="E13680" t="s">
        <v>31</v>
      </c>
      <c r="F13680" t="s">
        <v>27</v>
      </c>
      <c r="G13680">
        <v>0</v>
      </c>
      <c r="I13680" t="s">
        <v>338</v>
      </c>
    </row>
    <row r="13681" spans="1:10" x14ac:dyDescent="0.2">
      <c r="A13681" t="s">
        <v>1459</v>
      </c>
      <c r="B13681">
        <v>1</v>
      </c>
      <c r="C13681" t="str">
        <f>B13671</f>
        <v>EE</v>
      </c>
      <c r="D13681" t="s">
        <v>53</v>
      </c>
      <c r="E13681" t="s">
        <v>339</v>
      </c>
      <c r="F13681" t="s">
        <v>33</v>
      </c>
      <c r="G13681">
        <v>0</v>
      </c>
      <c r="H13681" t="s">
        <v>73</v>
      </c>
      <c r="J13681">
        <f>VLOOKUP(C13681,'extension - production vol'!$B$6:$D$235,3,0)</f>
        <v>721</v>
      </c>
    </row>
    <row r="13682" spans="1:10" x14ac:dyDescent="0.2">
      <c r="A13682" t="s">
        <v>1439</v>
      </c>
      <c r="B13682">
        <v>6.4265290829504533E-9</v>
      </c>
      <c r="C13682" t="s">
        <v>49</v>
      </c>
      <c r="D13682" t="s">
        <v>15</v>
      </c>
      <c r="F13682" t="s">
        <v>36</v>
      </c>
      <c r="G13682">
        <v>0</v>
      </c>
      <c r="H13682" t="s">
        <v>1439</v>
      </c>
      <c r="I13682" t="s">
        <v>340</v>
      </c>
    </row>
    <row r="13683" spans="1:10" x14ac:dyDescent="0.2">
      <c r="A13683" t="s">
        <v>1440</v>
      </c>
      <c r="B13683">
        <v>7.9051994914169298E-8</v>
      </c>
      <c r="C13683" t="s">
        <v>49</v>
      </c>
      <c r="D13683" t="s">
        <v>15</v>
      </c>
      <c r="F13683" t="s">
        <v>36</v>
      </c>
      <c r="G13683">
        <v>0</v>
      </c>
      <c r="H13683" t="s">
        <v>1440</v>
      </c>
      <c r="I13683" t="s">
        <v>340</v>
      </c>
    </row>
    <row r="13684" spans="1:10" x14ac:dyDescent="0.2">
      <c r="A13684" t="s">
        <v>1441</v>
      </c>
      <c r="B13684">
        <v>4.3905136743696912E-9</v>
      </c>
      <c r="C13684" t="s">
        <v>35</v>
      </c>
      <c r="D13684" t="s">
        <v>15</v>
      </c>
      <c r="F13684" t="s">
        <v>36</v>
      </c>
      <c r="G13684">
        <v>0</v>
      </c>
      <c r="H13684" t="s">
        <v>1441</v>
      </c>
      <c r="I13684" t="s">
        <v>340</v>
      </c>
    </row>
    <row r="13685" spans="1:10" x14ac:dyDescent="0.2">
      <c r="A13685" t="s">
        <v>1442</v>
      </c>
      <c r="B13685">
        <v>1.0521308675626849E-7</v>
      </c>
      <c r="C13685" t="s">
        <v>35</v>
      </c>
      <c r="D13685" t="s">
        <v>15</v>
      </c>
      <c r="F13685" t="s">
        <v>36</v>
      </c>
      <c r="G13685">
        <v>0</v>
      </c>
      <c r="H13685" t="s">
        <v>1442</v>
      </c>
      <c r="I13685" t="s">
        <v>340</v>
      </c>
    </row>
    <row r="13686" spans="1:10" x14ac:dyDescent="0.2">
      <c r="A13686" t="s">
        <v>341</v>
      </c>
      <c r="B13686">
        <v>2.1036182300075951E-7</v>
      </c>
      <c r="C13686" t="s">
        <v>35</v>
      </c>
      <c r="D13686" t="s">
        <v>15</v>
      </c>
      <c r="F13686" t="s">
        <v>36</v>
      </c>
      <c r="G13686">
        <v>0</v>
      </c>
      <c r="H13686" t="s">
        <v>341</v>
      </c>
      <c r="I13686" t="s">
        <v>340</v>
      </c>
    </row>
    <row r="13687" spans="1:10" x14ac:dyDescent="0.2">
      <c r="A13687" t="s">
        <v>342</v>
      </c>
      <c r="B13687">
        <v>2.1036182300075951E-7</v>
      </c>
      <c r="C13687" t="s">
        <v>35</v>
      </c>
      <c r="D13687" t="s">
        <v>15</v>
      </c>
      <c r="F13687" t="s">
        <v>36</v>
      </c>
      <c r="G13687">
        <v>0</v>
      </c>
      <c r="H13687" t="s">
        <v>342</v>
      </c>
      <c r="I13687" t="s">
        <v>340</v>
      </c>
    </row>
    <row r="13688" spans="1:10" x14ac:dyDescent="0.2">
      <c r="A13688" t="s">
        <v>343</v>
      </c>
      <c r="B13688">
        <v>1.161457169463653E-7</v>
      </c>
      <c r="C13688" t="s">
        <v>35</v>
      </c>
      <c r="D13688" t="s">
        <v>15</v>
      </c>
      <c r="F13688" t="s">
        <v>36</v>
      </c>
      <c r="G13688">
        <v>0</v>
      </c>
      <c r="H13688" t="s">
        <v>343</v>
      </c>
      <c r="I13688" t="s">
        <v>340</v>
      </c>
    </row>
    <row r="13689" spans="1:10" x14ac:dyDescent="0.2">
      <c r="A13689" t="s">
        <v>344</v>
      </c>
      <c r="B13689">
        <v>1.161457169463653E-7</v>
      </c>
      <c r="C13689" t="s">
        <v>35</v>
      </c>
      <c r="D13689" t="s">
        <v>15</v>
      </c>
      <c r="F13689" t="s">
        <v>36</v>
      </c>
      <c r="G13689">
        <v>0</v>
      </c>
      <c r="H13689" t="s">
        <v>344</v>
      </c>
      <c r="I13689" t="s">
        <v>340</v>
      </c>
    </row>
    <row r="13690" spans="1:10" x14ac:dyDescent="0.2">
      <c r="A13690" t="s">
        <v>345</v>
      </c>
      <c r="B13690">
        <v>2.1895696433061281E-6</v>
      </c>
      <c r="C13690" t="s">
        <v>35</v>
      </c>
      <c r="D13690" t="s">
        <v>15</v>
      </c>
      <c r="F13690" t="s">
        <v>36</v>
      </c>
      <c r="G13690">
        <v>0</v>
      </c>
      <c r="H13690" t="s">
        <v>345</v>
      </c>
      <c r="I13690" t="s">
        <v>340</v>
      </c>
    </row>
    <row r="13691" spans="1:10" x14ac:dyDescent="0.2">
      <c r="A13691" t="s">
        <v>346</v>
      </c>
      <c r="B13691">
        <v>1.2113722961667671E-6</v>
      </c>
      <c r="C13691" t="s">
        <v>35</v>
      </c>
      <c r="D13691" t="s">
        <v>15</v>
      </c>
      <c r="F13691" t="s">
        <v>36</v>
      </c>
      <c r="G13691">
        <v>0</v>
      </c>
      <c r="H13691" t="s">
        <v>346</v>
      </c>
      <c r="I13691" t="s">
        <v>340</v>
      </c>
    </row>
    <row r="13692" spans="1:10" x14ac:dyDescent="0.2">
      <c r="A13692" t="s">
        <v>347</v>
      </c>
      <c r="B13692">
        <v>1.5412295411323661E-7</v>
      </c>
      <c r="C13692" t="s">
        <v>49</v>
      </c>
      <c r="D13692" t="s">
        <v>15</v>
      </c>
      <c r="F13692" t="s">
        <v>36</v>
      </c>
      <c r="G13692">
        <v>0</v>
      </c>
      <c r="H13692" t="s">
        <v>347</v>
      </c>
      <c r="I13692" t="s">
        <v>340</v>
      </c>
    </row>
    <row r="13693" spans="1:10" x14ac:dyDescent="0.2">
      <c r="A13693" t="s">
        <v>348</v>
      </c>
      <c r="B13693">
        <v>3.281510868019834E-9</v>
      </c>
      <c r="C13693" t="s">
        <v>49</v>
      </c>
      <c r="D13693" t="s">
        <v>15</v>
      </c>
      <c r="F13693" t="s">
        <v>36</v>
      </c>
      <c r="G13693">
        <v>0</v>
      </c>
      <c r="H13693" t="s">
        <v>348</v>
      </c>
      <c r="I13693" t="s">
        <v>340</v>
      </c>
    </row>
    <row r="13694" spans="1:10" x14ac:dyDescent="0.2">
      <c r="A13694" t="s">
        <v>349</v>
      </c>
      <c r="B13694">
        <v>9.554485716244923E-8</v>
      </c>
      <c r="C13694" t="s">
        <v>35</v>
      </c>
      <c r="D13694" t="s">
        <v>15</v>
      </c>
      <c r="F13694" t="s">
        <v>36</v>
      </c>
      <c r="G13694">
        <v>0</v>
      </c>
      <c r="H13694" t="s">
        <v>349</v>
      </c>
      <c r="I13694" t="s">
        <v>340</v>
      </c>
    </row>
    <row r="13695" spans="1:10" x14ac:dyDescent="0.2">
      <c r="A13695" t="s">
        <v>350</v>
      </c>
      <c r="B13695">
        <v>2.2976263270017552E-6</v>
      </c>
      <c r="C13695" t="s">
        <v>35</v>
      </c>
      <c r="D13695" t="s">
        <v>15</v>
      </c>
      <c r="F13695" t="s">
        <v>36</v>
      </c>
      <c r="G13695">
        <v>0</v>
      </c>
      <c r="H13695" t="s">
        <v>350</v>
      </c>
      <c r="I13695" t="s">
        <v>340</v>
      </c>
    </row>
    <row r="13696" spans="1:10" x14ac:dyDescent="0.2">
      <c r="A13696" t="s">
        <v>351</v>
      </c>
      <c r="B13696">
        <v>5.3061518888431617E-8</v>
      </c>
      <c r="C13696" t="s">
        <v>35</v>
      </c>
      <c r="D13696" t="s">
        <v>15</v>
      </c>
      <c r="F13696" t="s">
        <v>36</v>
      </c>
      <c r="G13696">
        <v>0</v>
      </c>
      <c r="H13696" t="s">
        <v>351</v>
      </c>
      <c r="I13696" t="s">
        <v>340</v>
      </c>
    </row>
    <row r="13697" spans="1:19" x14ac:dyDescent="0.2">
      <c r="A13697" t="s">
        <v>352</v>
      </c>
      <c r="B13697">
        <v>1.2739314288326559E-6</v>
      </c>
      <c r="C13697" t="s">
        <v>35</v>
      </c>
      <c r="D13697" t="s">
        <v>15</v>
      </c>
      <c r="F13697" t="s">
        <v>36</v>
      </c>
      <c r="G13697">
        <v>0</v>
      </c>
      <c r="H13697" t="s">
        <v>352</v>
      </c>
      <c r="I13697" t="s">
        <v>340</v>
      </c>
    </row>
    <row r="13698" spans="1:19" x14ac:dyDescent="0.2">
      <c r="A13698" t="s">
        <v>442</v>
      </c>
      <c r="B13698">
        <v>3.7025999999999999E-3</v>
      </c>
      <c r="C13698" t="s">
        <v>42</v>
      </c>
      <c r="D13698" t="s">
        <v>16</v>
      </c>
      <c r="F13698" t="s">
        <v>36</v>
      </c>
      <c r="G13698">
        <v>0</v>
      </c>
      <c r="H13698" t="s">
        <v>443</v>
      </c>
      <c r="I13698" t="s">
        <v>353</v>
      </c>
    </row>
    <row r="13699" spans="1:19" x14ac:dyDescent="0.2">
      <c r="A13699" t="s">
        <v>354</v>
      </c>
      <c r="B13699">
        <v>-3.3322999999999998E-6</v>
      </c>
      <c r="C13699" t="s">
        <v>49</v>
      </c>
      <c r="D13699" t="s">
        <v>250</v>
      </c>
      <c r="F13699" t="s">
        <v>36</v>
      </c>
      <c r="G13699">
        <v>0</v>
      </c>
      <c r="H13699" t="s">
        <v>355</v>
      </c>
      <c r="I13699" t="s">
        <v>353</v>
      </c>
    </row>
    <row r="13701" spans="1:19" s="2" customFormat="1" x14ac:dyDescent="0.2">
      <c r="A13701" s="2" t="s">
        <v>2</v>
      </c>
      <c r="B13701" s="2" t="s">
        <v>1460</v>
      </c>
    </row>
    <row r="13702" spans="1:19" x14ac:dyDescent="0.2">
      <c r="A13702" t="s">
        <v>4</v>
      </c>
      <c r="B13702" t="s">
        <v>404</v>
      </c>
    </row>
    <row r="13703" spans="1:19" x14ac:dyDescent="0.2">
      <c r="A13703" t="s">
        <v>6</v>
      </c>
      <c r="B13703" t="s">
        <v>1984</v>
      </c>
    </row>
    <row r="13704" spans="1:19" x14ac:dyDescent="0.2">
      <c r="A13704" t="s">
        <v>8</v>
      </c>
      <c r="B13704">
        <v>1</v>
      </c>
    </row>
    <row r="13705" spans="1:19" x14ac:dyDescent="0.2">
      <c r="A13705" t="s">
        <v>9</v>
      </c>
      <c r="B13705" t="s">
        <v>73</v>
      </c>
    </row>
    <row r="13706" spans="1:19" x14ac:dyDescent="0.2">
      <c r="A13706" t="s">
        <v>11</v>
      </c>
      <c r="B13706" t="s">
        <v>12</v>
      </c>
    </row>
    <row r="13707" spans="1:19" x14ac:dyDescent="0.2">
      <c r="A13707" t="s">
        <v>13</v>
      </c>
      <c r="B13707" t="s">
        <v>14</v>
      </c>
    </row>
    <row r="13708" spans="1:19" x14ac:dyDescent="0.2">
      <c r="A13708" t="s">
        <v>15</v>
      </c>
      <c r="B13708" t="s">
        <v>53</v>
      </c>
    </row>
    <row r="13709" spans="1:19" x14ac:dyDescent="0.2">
      <c r="A13709" t="s">
        <v>17</v>
      </c>
    </row>
    <row r="13710" spans="1:19" s="2" customFormat="1" x14ac:dyDescent="0.2">
      <c r="A13710" s="2" t="s">
        <v>18</v>
      </c>
      <c r="B13710" s="2" t="s">
        <v>19</v>
      </c>
      <c r="C13710" s="2" t="s">
        <v>6</v>
      </c>
      <c r="D13710" s="2" t="s">
        <v>15</v>
      </c>
      <c r="E13710" s="2" t="s">
        <v>20</v>
      </c>
      <c r="F13710" s="2" t="s">
        <v>13</v>
      </c>
      <c r="G13710" s="2" t="s">
        <v>21</v>
      </c>
      <c r="H13710" s="2" t="s">
        <v>9</v>
      </c>
      <c r="I13710" s="2" t="s">
        <v>4</v>
      </c>
      <c r="J13710" s="2" t="s">
        <v>1925</v>
      </c>
      <c r="K13710" s="2" t="s">
        <v>1998</v>
      </c>
      <c r="L13710" s="2" t="s">
        <v>2002</v>
      </c>
      <c r="M13710" s="2" t="s">
        <v>2001</v>
      </c>
      <c r="O13710" s="2" t="s">
        <v>2000</v>
      </c>
      <c r="P13710" s="2" t="s">
        <v>2004</v>
      </c>
      <c r="Q13710" s="2" t="s">
        <v>1502</v>
      </c>
      <c r="R13710" s="2" t="s">
        <v>2005</v>
      </c>
      <c r="S13710" s="2" t="s">
        <v>2006</v>
      </c>
    </row>
    <row r="13711" spans="1:19" x14ac:dyDescent="0.2">
      <c r="A13711" t="s">
        <v>335</v>
      </c>
      <c r="B13711">
        <v>3.8502999999999998</v>
      </c>
      <c r="D13711" t="s">
        <v>30</v>
      </c>
      <c r="E13711" t="s">
        <v>336</v>
      </c>
      <c r="F13711" t="s">
        <v>27</v>
      </c>
      <c r="G13711">
        <v>0</v>
      </c>
      <c r="I13711" t="s">
        <v>337</v>
      </c>
    </row>
    <row r="13712" spans="1:19" x14ac:dyDescent="0.2">
      <c r="A13712" t="s">
        <v>29</v>
      </c>
      <c r="B13712">
        <v>0.25026999999999999</v>
      </c>
      <c r="D13712" t="s">
        <v>30</v>
      </c>
      <c r="E13712" t="s">
        <v>31</v>
      </c>
      <c r="F13712" t="s">
        <v>27</v>
      </c>
      <c r="G13712">
        <v>0</v>
      </c>
      <c r="I13712" t="s">
        <v>338</v>
      </c>
    </row>
    <row r="13713" spans="1:10" x14ac:dyDescent="0.2">
      <c r="A13713" t="s">
        <v>1460</v>
      </c>
      <c r="B13713">
        <v>1</v>
      </c>
      <c r="C13713" t="str">
        <f>B13703</f>
        <v>RU</v>
      </c>
      <c r="D13713" t="s">
        <v>53</v>
      </c>
      <c r="E13713" t="s">
        <v>339</v>
      </c>
      <c r="F13713" t="s">
        <v>33</v>
      </c>
      <c r="G13713">
        <v>0</v>
      </c>
      <c r="H13713" t="s">
        <v>73</v>
      </c>
      <c r="J13713">
        <f>VLOOKUP(C13713,'extension - production vol'!$B$6:$D$235,3,0)</f>
        <v>3224.0360000000001</v>
      </c>
    </row>
    <row r="13714" spans="1:10" x14ac:dyDescent="0.2">
      <c r="A13714" t="s">
        <v>1434</v>
      </c>
      <c r="B13714">
        <v>3.3521534714391271E-8</v>
      </c>
      <c r="C13714" t="s">
        <v>49</v>
      </c>
      <c r="D13714" t="s">
        <v>15</v>
      </c>
      <c r="F13714" t="s">
        <v>36</v>
      </c>
      <c r="G13714">
        <v>0</v>
      </c>
      <c r="H13714" t="s">
        <v>1434</v>
      </c>
      <c r="I13714" t="s">
        <v>340</v>
      </c>
    </row>
    <row r="13715" spans="1:10" x14ac:dyDescent="0.2">
      <c r="A13715" t="s">
        <v>1435</v>
      </c>
      <c r="B13715">
        <v>1.7708617649119798E-8</v>
      </c>
      <c r="C13715" t="s">
        <v>49</v>
      </c>
      <c r="D13715" t="s">
        <v>15</v>
      </c>
      <c r="F13715" t="s">
        <v>36</v>
      </c>
      <c r="G13715">
        <v>0</v>
      </c>
      <c r="H13715" t="s">
        <v>1435</v>
      </c>
      <c r="I13715" t="s">
        <v>340</v>
      </c>
    </row>
    <row r="13716" spans="1:10" x14ac:dyDescent="0.2">
      <c r="A13716" t="s">
        <v>1452</v>
      </c>
      <c r="B13716">
        <v>3.0570455872195341E-10</v>
      </c>
      <c r="C13716" t="s">
        <v>35</v>
      </c>
      <c r="D13716" t="s">
        <v>15</v>
      </c>
      <c r="F13716" t="s">
        <v>36</v>
      </c>
      <c r="G13716">
        <v>0</v>
      </c>
      <c r="H13716" t="s">
        <v>1452</v>
      </c>
      <c r="I13716" t="s">
        <v>340</v>
      </c>
    </row>
    <row r="13717" spans="1:10" x14ac:dyDescent="0.2">
      <c r="A13717" t="s">
        <v>1453</v>
      </c>
      <c r="B13717">
        <v>3.7018911407736551E-10</v>
      </c>
      <c r="C13717" t="s">
        <v>35</v>
      </c>
      <c r="D13717" t="s">
        <v>15</v>
      </c>
      <c r="F13717" t="s">
        <v>36</v>
      </c>
      <c r="G13717">
        <v>0</v>
      </c>
      <c r="H13717" t="s">
        <v>1453</v>
      </c>
      <c r="I13717" t="s">
        <v>340</v>
      </c>
    </row>
    <row r="13718" spans="1:10" x14ac:dyDescent="0.2">
      <c r="A13718" t="s">
        <v>1454</v>
      </c>
      <c r="B13718">
        <v>4.824400067330827E-11</v>
      </c>
      <c r="C13718" t="s">
        <v>35</v>
      </c>
      <c r="D13718" t="s">
        <v>15</v>
      </c>
      <c r="F13718" t="s">
        <v>36</v>
      </c>
      <c r="G13718">
        <v>0</v>
      </c>
      <c r="H13718" t="s">
        <v>1454</v>
      </c>
      <c r="I13718" t="s">
        <v>340</v>
      </c>
    </row>
    <row r="13719" spans="1:10" x14ac:dyDescent="0.2">
      <c r="A13719" t="s">
        <v>1455</v>
      </c>
      <c r="B13719">
        <v>9.7920991465625702E-9</v>
      </c>
      <c r="C13719" t="s">
        <v>35</v>
      </c>
      <c r="D13719" t="s">
        <v>15</v>
      </c>
      <c r="F13719" t="s">
        <v>36</v>
      </c>
      <c r="G13719">
        <v>0</v>
      </c>
      <c r="H13719" t="s">
        <v>1455</v>
      </c>
      <c r="I13719" t="s">
        <v>340</v>
      </c>
    </row>
    <row r="13720" spans="1:10" x14ac:dyDescent="0.2">
      <c r="A13720" t="s">
        <v>1456</v>
      </c>
      <c r="B13720">
        <v>5.1826475970831156E-9</v>
      </c>
      <c r="C13720" t="s">
        <v>35</v>
      </c>
      <c r="D13720" t="s">
        <v>15</v>
      </c>
      <c r="F13720" t="s">
        <v>36</v>
      </c>
      <c r="G13720">
        <v>0</v>
      </c>
      <c r="H13720" t="s">
        <v>1456</v>
      </c>
      <c r="I13720" t="s">
        <v>340</v>
      </c>
    </row>
    <row r="13721" spans="1:10" x14ac:dyDescent="0.2">
      <c r="A13721" t="s">
        <v>1461</v>
      </c>
      <c r="B13721">
        <v>5.3404337904433668E-9</v>
      </c>
      <c r="C13721" t="s">
        <v>49</v>
      </c>
      <c r="D13721" t="s">
        <v>15</v>
      </c>
      <c r="F13721" t="s">
        <v>36</v>
      </c>
      <c r="G13721">
        <v>0</v>
      </c>
      <c r="H13721" t="s">
        <v>1461</v>
      </c>
      <c r="I13721" t="s">
        <v>340</v>
      </c>
    </row>
    <row r="13722" spans="1:10" x14ac:dyDescent="0.2">
      <c r="A13722" t="s">
        <v>1457</v>
      </c>
      <c r="B13722">
        <v>6.2434324500307844E-8</v>
      </c>
      <c r="C13722" t="s">
        <v>49</v>
      </c>
      <c r="D13722" t="s">
        <v>15</v>
      </c>
      <c r="F13722" t="s">
        <v>36</v>
      </c>
      <c r="G13722">
        <v>0</v>
      </c>
      <c r="H13722" t="s">
        <v>1457</v>
      </c>
      <c r="I13722" t="s">
        <v>340</v>
      </c>
    </row>
    <row r="13723" spans="1:10" x14ac:dyDescent="0.2">
      <c r="A13723" t="s">
        <v>1462</v>
      </c>
      <c r="B13723">
        <v>1.9816111689228142E-9</v>
      </c>
      <c r="C13723" t="s">
        <v>49</v>
      </c>
      <c r="D13723" t="s">
        <v>15</v>
      </c>
      <c r="F13723" t="s">
        <v>36</v>
      </c>
      <c r="G13723">
        <v>0</v>
      </c>
      <c r="H13723" t="s">
        <v>1462</v>
      </c>
      <c r="I13723" t="s">
        <v>340</v>
      </c>
    </row>
    <row r="13724" spans="1:10" x14ac:dyDescent="0.2">
      <c r="A13724" t="s">
        <v>1458</v>
      </c>
      <c r="B13724">
        <v>3.3001000093019847E-8</v>
      </c>
      <c r="C13724" t="s">
        <v>49</v>
      </c>
      <c r="D13724" t="s">
        <v>15</v>
      </c>
      <c r="F13724" t="s">
        <v>36</v>
      </c>
      <c r="G13724">
        <v>0</v>
      </c>
      <c r="H13724" t="s">
        <v>1458</v>
      </c>
      <c r="I13724" t="s">
        <v>340</v>
      </c>
    </row>
    <row r="13725" spans="1:10" x14ac:dyDescent="0.2">
      <c r="A13725" t="s">
        <v>442</v>
      </c>
      <c r="B13725">
        <v>3.7025999999999999E-3</v>
      </c>
      <c r="C13725" t="s">
        <v>42</v>
      </c>
      <c r="D13725" t="s">
        <v>16</v>
      </c>
      <c r="F13725" t="s">
        <v>36</v>
      </c>
      <c r="G13725">
        <v>0</v>
      </c>
      <c r="H13725" t="s">
        <v>443</v>
      </c>
      <c r="I13725" t="s">
        <v>353</v>
      </c>
    </row>
    <row r="13726" spans="1:10" x14ac:dyDescent="0.2">
      <c r="A13726" t="s">
        <v>354</v>
      </c>
      <c r="B13726">
        <v>-3.3322999999999998E-6</v>
      </c>
      <c r="C13726" t="s">
        <v>49</v>
      </c>
      <c r="D13726" t="s">
        <v>250</v>
      </c>
      <c r="F13726" t="s">
        <v>36</v>
      </c>
      <c r="G13726">
        <v>0</v>
      </c>
      <c r="H13726" t="s">
        <v>355</v>
      </c>
      <c r="I13726" t="s">
        <v>353</v>
      </c>
    </row>
    <row r="13728" spans="1:10" s="2" customFormat="1" x14ac:dyDescent="0.2">
      <c r="A13728" s="2" t="s">
        <v>2</v>
      </c>
      <c r="B13728" s="2" t="s">
        <v>332</v>
      </c>
    </row>
    <row r="13729" spans="1:22" x14ac:dyDescent="0.2">
      <c r="A13729" t="s">
        <v>4</v>
      </c>
      <c r="B13729" t="s">
        <v>356</v>
      </c>
    </row>
    <row r="13730" spans="1:22" x14ac:dyDescent="0.2">
      <c r="A13730" t="s">
        <v>6</v>
      </c>
      <c r="B13730" t="s">
        <v>1984</v>
      </c>
    </row>
    <row r="13731" spans="1:22" x14ac:dyDescent="0.2">
      <c r="A13731" t="s">
        <v>8</v>
      </c>
      <c r="B13731">
        <v>1</v>
      </c>
    </row>
    <row r="13732" spans="1:22" x14ac:dyDescent="0.2">
      <c r="A13732" t="s">
        <v>9</v>
      </c>
      <c r="B13732" t="s">
        <v>73</v>
      </c>
    </row>
    <row r="13733" spans="1:22" x14ac:dyDescent="0.2">
      <c r="A13733" t="s">
        <v>11</v>
      </c>
      <c r="B13733" t="s">
        <v>12</v>
      </c>
    </row>
    <row r="13734" spans="1:22" x14ac:dyDescent="0.2">
      <c r="A13734" t="s">
        <v>13</v>
      </c>
      <c r="B13734" t="s">
        <v>14</v>
      </c>
    </row>
    <row r="13735" spans="1:22" x14ac:dyDescent="0.2">
      <c r="A13735" t="s">
        <v>15</v>
      </c>
      <c r="B13735" t="s">
        <v>53</v>
      </c>
    </row>
    <row r="13736" spans="1:22" x14ac:dyDescent="0.2">
      <c r="A13736" t="s">
        <v>17</v>
      </c>
    </row>
    <row r="13737" spans="1:22" s="2" customFormat="1" x14ac:dyDescent="0.2">
      <c r="A13737" s="2" t="s">
        <v>18</v>
      </c>
      <c r="B13737" s="2" t="s">
        <v>19</v>
      </c>
      <c r="C13737" s="2" t="s">
        <v>6</v>
      </c>
      <c r="D13737" s="2" t="s">
        <v>15</v>
      </c>
      <c r="E13737" s="2" t="s">
        <v>20</v>
      </c>
      <c r="F13737" s="2" t="s">
        <v>13</v>
      </c>
      <c r="G13737" s="2" t="s">
        <v>21</v>
      </c>
      <c r="H13737" s="2" t="s">
        <v>22</v>
      </c>
      <c r="I13737" s="2" t="s">
        <v>23</v>
      </c>
      <c r="J13737" s="2" t="s">
        <v>4</v>
      </c>
      <c r="K13737" s="2" t="s">
        <v>24</v>
      </c>
      <c r="L13737" s="2" t="s">
        <v>9</v>
      </c>
      <c r="M13737" s="2" t="s">
        <v>1998</v>
      </c>
      <c r="O13737" s="2" t="s">
        <v>2002</v>
      </c>
      <c r="P13737" s="2" t="s">
        <v>2003</v>
      </c>
      <c r="Q13737" s="2" t="s">
        <v>2001</v>
      </c>
      <c r="R13737" s="2" t="s">
        <v>2000</v>
      </c>
      <c r="S13737" s="2" t="s">
        <v>2004</v>
      </c>
      <c r="T13737" s="2" t="s">
        <v>1502</v>
      </c>
      <c r="U13737" s="2" t="s">
        <v>2005</v>
      </c>
      <c r="V13737" s="2" t="s">
        <v>2006</v>
      </c>
    </row>
    <row r="13738" spans="1:22" x14ac:dyDescent="0.2">
      <c r="A13738" t="s">
        <v>335</v>
      </c>
      <c r="B13738">
        <v>3.8502999999999998</v>
      </c>
      <c r="D13738" t="s">
        <v>30</v>
      </c>
      <c r="E13738" t="s">
        <v>336</v>
      </c>
      <c r="F13738" t="s">
        <v>27</v>
      </c>
      <c r="G13738">
        <v>2</v>
      </c>
      <c r="H13738">
        <v>1.348151067341848</v>
      </c>
      <c r="I13738">
        <v>4.3409845976280087E-2</v>
      </c>
      <c r="J13738" t="s">
        <v>337</v>
      </c>
    </row>
    <row r="13739" spans="1:22" x14ac:dyDescent="0.2">
      <c r="A13739" t="s">
        <v>29</v>
      </c>
      <c r="B13739">
        <v>0.25026999999999999</v>
      </c>
      <c r="D13739" t="s">
        <v>30</v>
      </c>
      <c r="E13739" t="s">
        <v>31</v>
      </c>
      <c r="F13739" t="s">
        <v>27</v>
      </c>
      <c r="G13739">
        <v>2</v>
      </c>
      <c r="H13739">
        <v>-1.385214943900327</v>
      </c>
      <c r="I13739">
        <v>2.439508208471609E-2</v>
      </c>
      <c r="J13739" t="s">
        <v>358</v>
      </c>
    </row>
    <row r="13740" spans="1:22" x14ac:dyDescent="0.2">
      <c r="A13740" t="s">
        <v>332</v>
      </c>
      <c r="B13740">
        <v>1</v>
      </c>
      <c r="C13740" t="str">
        <f>B13730</f>
        <v>RU</v>
      </c>
      <c r="D13740" t="s">
        <v>53</v>
      </c>
      <c r="E13740" t="s">
        <v>339</v>
      </c>
      <c r="F13740" t="s">
        <v>33</v>
      </c>
      <c r="G13740">
        <v>0</v>
      </c>
      <c r="H13740">
        <v>1</v>
      </c>
      <c r="L13740" t="s">
        <v>73</v>
      </c>
      <c r="M13740">
        <f>VLOOKUP(C13740,'extension - production vol'!$B$6:$D$235,3,0)</f>
        <v>3224.0360000000001</v>
      </c>
    </row>
    <row r="13741" spans="1:22" x14ac:dyDescent="0.2">
      <c r="A13741" t="s">
        <v>1434</v>
      </c>
      <c r="B13741">
        <v>9.5377999999999999E-9</v>
      </c>
      <c r="C13741" t="s">
        <v>49</v>
      </c>
      <c r="D13741" t="s">
        <v>15</v>
      </c>
      <c r="F13741" t="s">
        <v>36</v>
      </c>
      <c r="G13741">
        <v>2</v>
      </c>
      <c r="H13741">
        <v>-18.46800298604678</v>
      </c>
      <c r="I13741">
        <v>9.798894162072011E-2</v>
      </c>
      <c r="J13741" t="s">
        <v>340</v>
      </c>
      <c r="L13741" t="s">
        <v>1434</v>
      </c>
    </row>
    <row r="13742" spans="1:22" x14ac:dyDescent="0.2">
      <c r="A13742" t="s">
        <v>1435</v>
      </c>
      <c r="B13742">
        <v>5.0512999999999997E-9</v>
      </c>
      <c r="C13742" t="s">
        <v>49</v>
      </c>
      <c r="D13742" t="s">
        <v>15</v>
      </c>
      <c r="F13742" t="s">
        <v>36</v>
      </c>
      <c r="G13742">
        <v>2</v>
      </c>
      <c r="H13742">
        <v>-19.10362020104489</v>
      </c>
      <c r="I13742">
        <v>9.798894162072011E-2</v>
      </c>
      <c r="J13742" t="s">
        <v>340</v>
      </c>
      <c r="L13742" t="s">
        <v>1435</v>
      </c>
    </row>
    <row r="13743" spans="1:22" x14ac:dyDescent="0.2">
      <c r="A13743" t="s">
        <v>1439</v>
      </c>
      <c r="B13743">
        <v>2.7893999999999999E-9</v>
      </c>
      <c r="C13743" t="s">
        <v>49</v>
      </c>
      <c r="D13743" t="s">
        <v>15</v>
      </c>
      <c r="F13743" t="s">
        <v>36</v>
      </c>
      <c r="G13743">
        <v>2</v>
      </c>
      <c r="H13743">
        <v>-19.697439318003951</v>
      </c>
      <c r="I13743">
        <v>9.798894162072011E-2</v>
      </c>
      <c r="J13743" t="s">
        <v>340</v>
      </c>
      <c r="L13743" t="s">
        <v>1439</v>
      </c>
    </row>
    <row r="13744" spans="1:22" x14ac:dyDescent="0.2">
      <c r="A13744" t="s">
        <v>1440</v>
      </c>
      <c r="B13744">
        <v>5.6277000000000002E-8</v>
      </c>
      <c r="C13744" t="s">
        <v>49</v>
      </c>
      <c r="D13744" t="s">
        <v>15</v>
      </c>
      <c r="F13744" t="s">
        <v>36</v>
      </c>
      <c r="G13744">
        <v>2</v>
      </c>
      <c r="H13744">
        <v>-16.692979911025031</v>
      </c>
      <c r="I13744">
        <v>9.798894162072011E-2</v>
      </c>
      <c r="J13744" t="s">
        <v>340</v>
      </c>
      <c r="L13744" t="s">
        <v>1440</v>
      </c>
    </row>
    <row r="13745" spans="1:12" x14ac:dyDescent="0.2">
      <c r="A13745" t="s">
        <v>1441</v>
      </c>
      <c r="B13745">
        <v>4.4043E-10</v>
      </c>
      <c r="C13745" t="s">
        <v>35</v>
      </c>
      <c r="D13745" t="s">
        <v>15</v>
      </c>
      <c r="F13745" t="s">
        <v>36</v>
      </c>
      <c r="G13745">
        <v>2</v>
      </c>
      <c r="H13745">
        <v>-21.54326959350907</v>
      </c>
      <c r="I13745">
        <v>9.798894162072011E-2</v>
      </c>
      <c r="J13745" t="s">
        <v>340</v>
      </c>
      <c r="L13745" t="s">
        <v>1441</v>
      </c>
    </row>
    <row r="13746" spans="1:12" x14ac:dyDescent="0.2">
      <c r="A13746" t="s">
        <v>1442</v>
      </c>
      <c r="B13746">
        <v>7.3404E-9</v>
      </c>
      <c r="C13746" t="s">
        <v>35</v>
      </c>
      <c r="D13746" t="s">
        <v>15</v>
      </c>
      <c r="F13746" t="s">
        <v>36</v>
      </c>
      <c r="G13746">
        <v>2</v>
      </c>
      <c r="H13746">
        <v>-18.729872499892029</v>
      </c>
      <c r="I13746">
        <v>9.798894162072011E-2</v>
      </c>
      <c r="J13746" t="s">
        <v>340</v>
      </c>
      <c r="L13746" t="s">
        <v>1442</v>
      </c>
    </row>
    <row r="13747" spans="1:12" x14ac:dyDescent="0.2">
      <c r="A13747" t="s">
        <v>1452</v>
      </c>
      <c r="B13747">
        <v>3.8934000000000002E-10</v>
      </c>
      <c r="C13747" t="s">
        <v>35</v>
      </c>
      <c r="D13747" t="s">
        <v>15</v>
      </c>
      <c r="F13747" t="s">
        <v>36</v>
      </c>
      <c r="G13747">
        <v>2</v>
      </c>
      <c r="H13747">
        <v>-21.666568118067421</v>
      </c>
      <c r="I13747">
        <v>9.798894162072011E-2</v>
      </c>
      <c r="J13747" t="s">
        <v>340</v>
      </c>
      <c r="L13747" t="s">
        <v>1452</v>
      </c>
    </row>
    <row r="13748" spans="1:12" x14ac:dyDescent="0.2">
      <c r="A13748" t="s">
        <v>1453</v>
      </c>
      <c r="B13748">
        <v>4.7130000000000002E-10</v>
      </c>
      <c r="C13748" t="s">
        <v>35</v>
      </c>
      <c r="D13748" t="s">
        <v>15</v>
      </c>
      <c r="F13748" t="s">
        <v>36</v>
      </c>
      <c r="G13748">
        <v>2</v>
      </c>
      <c r="H13748">
        <v>-21.47552628199886</v>
      </c>
      <c r="I13748">
        <v>9.798894162072011E-2</v>
      </c>
      <c r="J13748" t="s">
        <v>340</v>
      </c>
      <c r="L13748" t="s">
        <v>1453</v>
      </c>
    </row>
    <row r="13749" spans="1:12" x14ac:dyDescent="0.2">
      <c r="A13749" t="s">
        <v>1454</v>
      </c>
      <c r="B13749">
        <v>6.1474000000000004E-11</v>
      </c>
      <c r="C13749" t="s">
        <v>35</v>
      </c>
      <c r="D13749" t="s">
        <v>15</v>
      </c>
      <c r="F13749" t="s">
        <v>36</v>
      </c>
      <c r="G13749">
        <v>2</v>
      </c>
      <c r="H13749">
        <v>-23.51240679473371</v>
      </c>
      <c r="I13749">
        <v>9.798894162072011E-2</v>
      </c>
      <c r="J13749" t="s">
        <v>340</v>
      </c>
      <c r="L13749" t="s">
        <v>1454</v>
      </c>
    </row>
    <row r="13750" spans="1:12" x14ac:dyDescent="0.2">
      <c r="A13750" t="s">
        <v>1455</v>
      </c>
      <c r="B13750">
        <v>1.2458999999999999E-8</v>
      </c>
      <c r="C13750" t="s">
        <v>35</v>
      </c>
      <c r="D13750" t="s">
        <v>15</v>
      </c>
      <c r="F13750" t="s">
        <v>36</v>
      </c>
      <c r="G13750">
        <v>2</v>
      </c>
      <c r="H13750">
        <v>-18.20082258362968</v>
      </c>
      <c r="I13750">
        <v>9.798894162072011E-2</v>
      </c>
      <c r="J13750" t="s">
        <v>340</v>
      </c>
      <c r="L13750" t="s">
        <v>1455</v>
      </c>
    </row>
    <row r="13751" spans="1:12" x14ac:dyDescent="0.2">
      <c r="A13751" t="s">
        <v>1456</v>
      </c>
      <c r="B13751">
        <v>6.5981999999999998E-9</v>
      </c>
      <c r="C13751" t="s">
        <v>35</v>
      </c>
      <c r="D13751" t="s">
        <v>15</v>
      </c>
      <c r="F13751" t="s">
        <v>36</v>
      </c>
      <c r="G13751">
        <v>2</v>
      </c>
      <c r="H13751">
        <v>-18.836468952383601</v>
      </c>
      <c r="I13751">
        <v>9.798894162072011E-2</v>
      </c>
      <c r="J13751" t="s">
        <v>340</v>
      </c>
      <c r="L13751" t="s">
        <v>1456</v>
      </c>
    </row>
    <row r="13752" spans="1:12" x14ac:dyDescent="0.2">
      <c r="A13752" t="s">
        <v>1461</v>
      </c>
      <c r="B13752">
        <v>1.0666E-9</v>
      </c>
      <c r="C13752" t="s">
        <v>49</v>
      </c>
      <c r="D13752" t="s">
        <v>15</v>
      </c>
      <c r="F13752" t="s">
        <v>36</v>
      </c>
      <c r="G13752">
        <v>2</v>
      </c>
      <c r="H13752">
        <v>-20.658789817762049</v>
      </c>
      <c r="I13752">
        <v>9.798894162072011E-2</v>
      </c>
      <c r="J13752" t="s">
        <v>340</v>
      </c>
      <c r="L13752" t="s">
        <v>1461</v>
      </c>
    </row>
    <row r="13753" spans="1:12" x14ac:dyDescent="0.2">
      <c r="A13753" t="s">
        <v>1457</v>
      </c>
      <c r="B13753">
        <v>1.7777000000000001E-8</v>
      </c>
      <c r="C13753" t="s">
        <v>49</v>
      </c>
      <c r="D13753" t="s">
        <v>15</v>
      </c>
      <c r="F13753" t="s">
        <v>36</v>
      </c>
      <c r="G13753">
        <v>2</v>
      </c>
      <c r="H13753">
        <v>-17.845360350005858</v>
      </c>
      <c r="I13753">
        <v>9.798894162072011E-2</v>
      </c>
      <c r="J13753" t="s">
        <v>340</v>
      </c>
      <c r="L13753" t="s">
        <v>1457</v>
      </c>
    </row>
    <row r="13754" spans="1:12" x14ac:dyDescent="0.2">
      <c r="A13754" t="s">
        <v>1462</v>
      </c>
      <c r="B13754">
        <v>5.6487000000000004E-10</v>
      </c>
      <c r="C13754" t="s">
        <v>49</v>
      </c>
      <c r="D13754" t="s">
        <v>15</v>
      </c>
      <c r="F13754" t="s">
        <v>36</v>
      </c>
      <c r="G13754">
        <v>2</v>
      </c>
      <c r="H13754">
        <v>-21.294425499752101</v>
      </c>
      <c r="I13754">
        <v>9.798894162072011E-2</v>
      </c>
      <c r="J13754" t="s">
        <v>340</v>
      </c>
      <c r="L13754" t="s">
        <v>1462</v>
      </c>
    </row>
    <row r="13755" spans="1:12" x14ac:dyDescent="0.2">
      <c r="A13755" t="s">
        <v>1458</v>
      </c>
      <c r="B13755">
        <v>9.4146000000000001E-9</v>
      </c>
      <c r="C13755" t="s">
        <v>49</v>
      </c>
      <c r="D13755" t="s">
        <v>15</v>
      </c>
      <c r="F13755" t="s">
        <v>36</v>
      </c>
      <c r="G13755">
        <v>2</v>
      </c>
      <c r="H13755">
        <v>-18.48100416113547</v>
      </c>
      <c r="I13755">
        <v>9.798894162072011E-2</v>
      </c>
      <c r="J13755" t="s">
        <v>340</v>
      </c>
      <c r="L13755" t="s">
        <v>1458</v>
      </c>
    </row>
    <row r="13756" spans="1:12" x14ac:dyDescent="0.2">
      <c r="A13756" t="s">
        <v>341</v>
      </c>
      <c r="B13756">
        <v>2.3616999999999999E-8</v>
      </c>
      <c r="C13756" t="s">
        <v>359</v>
      </c>
      <c r="D13756" t="s">
        <v>15</v>
      </c>
      <c r="F13756" t="s">
        <v>36</v>
      </c>
      <c r="G13756">
        <v>2</v>
      </c>
      <c r="H13756">
        <v>-17.561299045251399</v>
      </c>
      <c r="I13756">
        <v>9.798894162072011E-2</v>
      </c>
      <c r="J13756" t="s">
        <v>340</v>
      </c>
      <c r="L13756" t="s">
        <v>341</v>
      </c>
    </row>
    <row r="13757" spans="1:12" x14ac:dyDescent="0.2">
      <c r="A13757" t="s">
        <v>342</v>
      </c>
      <c r="B13757">
        <v>2.3616999999999999E-8</v>
      </c>
      <c r="C13757" t="s">
        <v>359</v>
      </c>
      <c r="D13757" t="s">
        <v>15</v>
      </c>
      <c r="F13757" t="s">
        <v>36</v>
      </c>
      <c r="G13757">
        <v>2</v>
      </c>
      <c r="H13757">
        <v>-17.561299045251399</v>
      </c>
      <c r="I13757">
        <v>9.798894162072011E-2</v>
      </c>
      <c r="J13757" t="s">
        <v>340</v>
      </c>
      <c r="L13757" t="s">
        <v>342</v>
      </c>
    </row>
    <row r="13758" spans="1:12" x14ac:dyDescent="0.2">
      <c r="A13758" t="s">
        <v>343</v>
      </c>
      <c r="B13758">
        <v>1.2508E-8</v>
      </c>
      <c r="C13758" t="s">
        <v>359</v>
      </c>
      <c r="D13758" t="s">
        <v>15</v>
      </c>
      <c r="F13758" t="s">
        <v>36</v>
      </c>
      <c r="G13758">
        <v>2</v>
      </c>
      <c r="H13758">
        <v>-18.196897397350821</v>
      </c>
      <c r="I13758">
        <v>9.798894162072011E-2</v>
      </c>
      <c r="J13758" t="s">
        <v>340</v>
      </c>
      <c r="L13758" t="s">
        <v>343</v>
      </c>
    </row>
    <row r="13759" spans="1:12" x14ac:dyDescent="0.2">
      <c r="A13759" t="s">
        <v>344</v>
      </c>
      <c r="B13759">
        <v>1.2508E-8</v>
      </c>
      <c r="C13759" t="s">
        <v>359</v>
      </c>
      <c r="D13759" t="s">
        <v>15</v>
      </c>
      <c r="F13759" t="s">
        <v>36</v>
      </c>
      <c r="G13759">
        <v>2</v>
      </c>
      <c r="H13759">
        <v>-18.196897397350821</v>
      </c>
      <c r="I13759">
        <v>9.798894162072011E-2</v>
      </c>
      <c r="J13759" t="s">
        <v>340</v>
      </c>
      <c r="L13759" t="s">
        <v>344</v>
      </c>
    </row>
    <row r="13760" spans="1:12" x14ac:dyDescent="0.2">
      <c r="A13760" t="s">
        <v>345</v>
      </c>
      <c r="B13760">
        <v>2.4797999999999997E-7</v>
      </c>
      <c r="C13760" t="s">
        <v>359</v>
      </c>
      <c r="D13760" t="s">
        <v>15</v>
      </c>
      <c r="F13760" t="s">
        <v>36</v>
      </c>
      <c r="G13760">
        <v>2</v>
      </c>
      <c r="H13760">
        <v>-15.20991773919472</v>
      </c>
      <c r="I13760">
        <v>9.798894162072011E-2</v>
      </c>
      <c r="J13760" t="s">
        <v>340</v>
      </c>
      <c r="L13760" t="s">
        <v>345</v>
      </c>
    </row>
    <row r="13761" spans="1:12" x14ac:dyDescent="0.2">
      <c r="A13761" t="s">
        <v>346</v>
      </c>
      <c r="B13761">
        <v>1.3133E-7</v>
      </c>
      <c r="C13761" t="s">
        <v>359</v>
      </c>
      <c r="D13761" t="s">
        <v>15</v>
      </c>
      <c r="F13761" t="s">
        <v>36</v>
      </c>
      <c r="G13761">
        <v>2</v>
      </c>
      <c r="H13761">
        <v>-15.845552597349339</v>
      </c>
      <c r="I13761">
        <v>9.798894162072011E-2</v>
      </c>
      <c r="J13761" t="s">
        <v>340</v>
      </c>
      <c r="L13761" t="s">
        <v>346</v>
      </c>
    </row>
    <row r="13762" spans="1:12" x14ac:dyDescent="0.2">
      <c r="A13762" t="s">
        <v>347</v>
      </c>
      <c r="B13762">
        <v>4.6489E-8</v>
      </c>
      <c r="C13762" t="s">
        <v>49</v>
      </c>
      <c r="D13762" t="s">
        <v>15</v>
      </c>
      <c r="F13762" t="s">
        <v>36</v>
      </c>
      <c r="G13762">
        <v>2</v>
      </c>
      <c r="H13762">
        <v>-16.884050111477411</v>
      </c>
      <c r="I13762">
        <v>9.798894162072011E-2</v>
      </c>
      <c r="J13762" t="s">
        <v>340</v>
      </c>
      <c r="L13762" t="s">
        <v>347</v>
      </c>
    </row>
    <row r="13763" spans="1:12" x14ac:dyDescent="0.2">
      <c r="A13763" t="s">
        <v>348</v>
      </c>
      <c r="B13763">
        <v>3.3766000000000001E-9</v>
      </c>
      <c r="C13763" t="s">
        <v>49</v>
      </c>
      <c r="D13763" t="s">
        <v>15</v>
      </c>
      <c r="F13763" t="s">
        <v>36</v>
      </c>
      <c r="G13763">
        <v>2</v>
      </c>
      <c r="H13763">
        <v>-19.506396550885459</v>
      </c>
      <c r="I13763">
        <v>9.798894162072011E-2</v>
      </c>
      <c r="J13763" t="s">
        <v>340</v>
      </c>
      <c r="L13763" t="s">
        <v>348</v>
      </c>
    </row>
    <row r="13764" spans="1:12" x14ac:dyDescent="0.2">
      <c r="A13764" t="s">
        <v>349</v>
      </c>
      <c r="B13764">
        <v>1.2213E-8</v>
      </c>
      <c r="C13764" t="s">
        <v>359</v>
      </c>
      <c r="D13764" t="s">
        <v>15</v>
      </c>
      <c r="F13764" t="s">
        <v>36</v>
      </c>
      <c r="G13764">
        <v>2</v>
      </c>
      <c r="H13764">
        <v>-18.220764878757461</v>
      </c>
      <c r="I13764">
        <v>9.798894162072011E-2</v>
      </c>
      <c r="J13764" t="s">
        <v>340</v>
      </c>
      <c r="L13764" t="s">
        <v>349</v>
      </c>
    </row>
    <row r="13765" spans="1:12" x14ac:dyDescent="0.2">
      <c r="A13765" t="s">
        <v>350</v>
      </c>
      <c r="B13765">
        <v>2.0354999999999999E-7</v>
      </c>
      <c r="C13765" t="s">
        <v>359</v>
      </c>
      <c r="D13765" t="s">
        <v>15</v>
      </c>
      <c r="F13765" t="s">
        <v>36</v>
      </c>
      <c r="G13765">
        <v>2</v>
      </c>
      <c r="H13765">
        <v>-15.40735416199742</v>
      </c>
      <c r="I13765">
        <v>9.798894162072011E-2</v>
      </c>
      <c r="J13765" t="s">
        <v>340</v>
      </c>
      <c r="L13765" t="s">
        <v>350</v>
      </c>
    </row>
    <row r="13766" spans="1:12" x14ac:dyDescent="0.2">
      <c r="A13766" t="s">
        <v>351</v>
      </c>
      <c r="B13766">
        <v>6.4681999999999996E-9</v>
      </c>
      <c r="C13766" t="s">
        <v>359</v>
      </c>
      <c r="D13766" t="s">
        <v>15</v>
      </c>
      <c r="F13766" t="s">
        <v>36</v>
      </c>
      <c r="G13766">
        <v>2</v>
      </c>
      <c r="H13766">
        <v>-18.856367974250119</v>
      </c>
      <c r="I13766">
        <v>9.798894162072011E-2</v>
      </c>
      <c r="J13766" t="s">
        <v>340</v>
      </c>
      <c r="L13766" t="s">
        <v>351</v>
      </c>
    </row>
    <row r="13767" spans="1:12" x14ac:dyDescent="0.2">
      <c r="A13767" t="s">
        <v>352</v>
      </c>
      <c r="B13767">
        <v>1.078E-7</v>
      </c>
      <c r="C13767" t="s">
        <v>359</v>
      </c>
      <c r="D13767" t="s">
        <v>15</v>
      </c>
      <c r="F13767" t="s">
        <v>36</v>
      </c>
      <c r="G13767">
        <v>2</v>
      </c>
      <c r="H13767">
        <v>-16.042988178471511</v>
      </c>
      <c r="I13767">
        <v>9.798894162072011E-2</v>
      </c>
      <c r="J13767" t="s">
        <v>340</v>
      </c>
      <c r="L13767" t="s">
        <v>352</v>
      </c>
    </row>
    <row r="13768" spans="1:12" x14ac:dyDescent="0.2">
      <c r="A13768" t="s">
        <v>442</v>
      </c>
      <c r="B13768">
        <v>2.0720999999999999E-3</v>
      </c>
      <c r="C13768" t="s">
        <v>42</v>
      </c>
      <c r="D13768" t="s">
        <v>16</v>
      </c>
      <c r="F13768" t="s">
        <v>36</v>
      </c>
      <c r="G13768">
        <v>2</v>
      </c>
      <c r="H13768">
        <v>-6.1791926932012373</v>
      </c>
      <c r="I13768">
        <v>4.3409845976280087E-2</v>
      </c>
      <c r="J13768" t="s">
        <v>353</v>
      </c>
      <c r="L13768" t="s">
        <v>443</v>
      </c>
    </row>
    <row r="13769" spans="1:12" x14ac:dyDescent="0.2">
      <c r="A13769" t="s">
        <v>354</v>
      </c>
      <c r="B13769">
        <v>-1.8648999999999999E-6</v>
      </c>
      <c r="C13769" t="s">
        <v>49</v>
      </c>
      <c r="D13769" t="s">
        <v>250</v>
      </c>
      <c r="F13769" t="s">
        <v>36</v>
      </c>
      <c r="G13769">
        <v>2</v>
      </c>
      <c r="H13769">
        <v>-13.19230312560901</v>
      </c>
      <c r="I13769">
        <v>4.3409845976280087E-2</v>
      </c>
      <c r="J13769" t="s">
        <v>353</v>
      </c>
      <c r="K13769" t="b">
        <v>1</v>
      </c>
      <c r="L13769" t="s">
        <v>355</v>
      </c>
    </row>
    <row r="13771" spans="1:12" s="2" customFormat="1" x14ac:dyDescent="0.2">
      <c r="A13771" s="2" t="s">
        <v>2</v>
      </c>
      <c r="B13771" s="2" t="s">
        <v>1459</v>
      </c>
    </row>
    <row r="13772" spans="1:12" x14ac:dyDescent="0.2">
      <c r="A13772" t="s">
        <v>4</v>
      </c>
      <c r="B13772" t="s">
        <v>404</v>
      </c>
    </row>
    <row r="13773" spans="1:12" x14ac:dyDescent="0.2">
      <c r="A13773" t="s">
        <v>6</v>
      </c>
      <c r="B13773" t="s">
        <v>1984</v>
      </c>
    </row>
    <row r="13774" spans="1:12" x14ac:dyDescent="0.2">
      <c r="A13774" t="s">
        <v>8</v>
      </c>
      <c r="B13774">
        <v>1</v>
      </c>
    </row>
    <row r="13775" spans="1:12" x14ac:dyDescent="0.2">
      <c r="A13775" t="s">
        <v>9</v>
      </c>
      <c r="B13775" t="s">
        <v>73</v>
      </c>
    </row>
    <row r="13776" spans="1:12" x14ac:dyDescent="0.2">
      <c r="A13776" t="s">
        <v>11</v>
      </c>
      <c r="B13776" t="s">
        <v>12</v>
      </c>
    </row>
    <row r="13777" spans="1:19" x14ac:dyDescent="0.2">
      <c r="A13777" t="s">
        <v>13</v>
      </c>
      <c r="B13777" t="s">
        <v>14</v>
      </c>
    </row>
    <row r="13778" spans="1:19" x14ac:dyDescent="0.2">
      <c r="A13778" t="s">
        <v>15</v>
      </c>
      <c r="B13778" t="s">
        <v>53</v>
      </c>
    </row>
    <row r="13779" spans="1:19" x14ac:dyDescent="0.2">
      <c r="A13779" t="s">
        <v>17</v>
      </c>
    </row>
    <row r="13780" spans="1:19" s="2" customFormat="1" x14ac:dyDescent="0.2">
      <c r="A13780" s="2" t="s">
        <v>18</v>
      </c>
      <c r="B13780" s="2" t="s">
        <v>19</v>
      </c>
      <c r="C13780" s="2" t="s">
        <v>6</v>
      </c>
      <c r="D13780" s="2" t="s">
        <v>15</v>
      </c>
      <c r="E13780" s="2" t="s">
        <v>20</v>
      </c>
      <c r="F13780" s="2" t="s">
        <v>13</v>
      </c>
      <c r="G13780" s="2" t="s">
        <v>21</v>
      </c>
      <c r="H13780" s="2" t="s">
        <v>9</v>
      </c>
      <c r="I13780" s="2" t="s">
        <v>4</v>
      </c>
      <c r="J13780" s="2" t="s">
        <v>1925</v>
      </c>
      <c r="K13780" s="2" t="s">
        <v>1998</v>
      </c>
      <c r="L13780" s="2" t="s">
        <v>2002</v>
      </c>
      <c r="M13780" s="2" t="s">
        <v>2001</v>
      </c>
      <c r="O13780" s="2" t="s">
        <v>2000</v>
      </c>
      <c r="P13780" s="2" t="s">
        <v>2004</v>
      </c>
      <c r="Q13780" s="2" t="s">
        <v>1502</v>
      </c>
      <c r="R13780" s="2" t="s">
        <v>2005</v>
      </c>
      <c r="S13780" s="2" t="s">
        <v>2006</v>
      </c>
    </row>
    <row r="13781" spans="1:19" x14ac:dyDescent="0.2">
      <c r="A13781" t="s">
        <v>335</v>
      </c>
      <c r="B13781">
        <v>3.8502999999999998</v>
      </c>
      <c r="D13781" t="s">
        <v>30</v>
      </c>
      <c r="E13781" t="s">
        <v>336</v>
      </c>
      <c r="F13781" t="s">
        <v>27</v>
      </c>
      <c r="G13781">
        <v>0</v>
      </c>
      <c r="I13781" t="s">
        <v>337</v>
      </c>
    </row>
    <row r="13782" spans="1:19" x14ac:dyDescent="0.2">
      <c r="A13782" t="s">
        <v>29</v>
      </c>
      <c r="B13782">
        <v>0.25026999999999999</v>
      </c>
      <c r="D13782" t="s">
        <v>30</v>
      </c>
      <c r="E13782" t="s">
        <v>31</v>
      </c>
      <c r="F13782" t="s">
        <v>27</v>
      </c>
      <c r="G13782">
        <v>0</v>
      </c>
      <c r="I13782" t="s">
        <v>338</v>
      </c>
    </row>
    <row r="13783" spans="1:19" x14ac:dyDescent="0.2">
      <c r="A13783" t="s">
        <v>1459</v>
      </c>
      <c r="B13783">
        <v>1</v>
      </c>
      <c r="C13783" t="str">
        <f>B13773</f>
        <v>RU</v>
      </c>
      <c r="D13783" t="s">
        <v>53</v>
      </c>
      <c r="E13783" t="s">
        <v>339</v>
      </c>
      <c r="F13783" t="s">
        <v>33</v>
      </c>
      <c r="G13783">
        <v>0</v>
      </c>
      <c r="H13783" t="s">
        <v>73</v>
      </c>
      <c r="J13783">
        <f>VLOOKUP(C13783,'extension - production vol'!$B$6:$D$235,3,0)</f>
        <v>3224.0360000000001</v>
      </c>
    </row>
    <row r="13784" spans="1:19" x14ac:dyDescent="0.2">
      <c r="A13784" t="s">
        <v>1439</v>
      </c>
      <c r="B13784">
        <v>6.4265290829504533E-9</v>
      </c>
      <c r="C13784" t="s">
        <v>49</v>
      </c>
      <c r="D13784" t="s">
        <v>15</v>
      </c>
      <c r="F13784" t="s">
        <v>36</v>
      </c>
      <c r="G13784">
        <v>0</v>
      </c>
      <c r="H13784" t="s">
        <v>1439</v>
      </c>
      <c r="I13784" t="s">
        <v>340</v>
      </c>
    </row>
    <row r="13785" spans="1:19" x14ac:dyDescent="0.2">
      <c r="A13785" t="s">
        <v>1440</v>
      </c>
      <c r="B13785">
        <v>7.9051994914169298E-8</v>
      </c>
      <c r="C13785" t="s">
        <v>49</v>
      </c>
      <c r="D13785" t="s">
        <v>15</v>
      </c>
      <c r="F13785" t="s">
        <v>36</v>
      </c>
      <c r="G13785">
        <v>0</v>
      </c>
      <c r="H13785" t="s">
        <v>1440</v>
      </c>
      <c r="I13785" t="s">
        <v>340</v>
      </c>
    </row>
    <row r="13786" spans="1:19" x14ac:dyDescent="0.2">
      <c r="A13786" t="s">
        <v>1441</v>
      </c>
      <c r="B13786">
        <v>4.3905136743696912E-9</v>
      </c>
      <c r="C13786" t="s">
        <v>35</v>
      </c>
      <c r="D13786" t="s">
        <v>15</v>
      </c>
      <c r="F13786" t="s">
        <v>36</v>
      </c>
      <c r="G13786">
        <v>0</v>
      </c>
      <c r="H13786" t="s">
        <v>1441</v>
      </c>
      <c r="I13786" t="s">
        <v>340</v>
      </c>
    </row>
    <row r="13787" spans="1:19" x14ac:dyDescent="0.2">
      <c r="A13787" t="s">
        <v>1442</v>
      </c>
      <c r="B13787">
        <v>1.0521308675626849E-7</v>
      </c>
      <c r="C13787" t="s">
        <v>35</v>
      </c>
      <c r="D13787" t="s">
        <v>15</v>
      </c>
      <c r="F13787" t="s">
        <v>36</v>
      </c>
      <c r="G13787">
        <v>0</v>
      </c>
      <c r="H13787" t="s">
        <v>1442</v>
      </c>
      <c r="I13787" t="s">
        <v>340</v>
      </c>
    </row>
    <row r="13788" spans="1:19" x14ac:dyDescent="0.2">
      <c r="A13788" t="s">
        <v>341</v>
      </c>
      <c r="B13788">
        <v>2.1036182300075951E-7</v>
      </c>
      <c r="C13788" t="s">
        <v>35</v>
      </c>
      <c r="D13788" t="s">
        <v>15</v>
      </c>
      <c r="F13788" t="s">
        <v>36</v>
      </c>
      <c r="G13788">
        <v>0</v>
      </c>
      <c r="H13788" t="s">
        <v>341</v>
      </c>
      <c r="I13788" t="s">
        <v>340</v>
      </c>
    </row>
    <row r="13789" spans="1:19" x14ac:dyDescent="0.2">
      <c r="A13789" t="s">
        <v>342</v>
      </c>
      <c r="B13789">
        <v>2.1036182300075951E-7</v>
      </c>
      <c r="C13789" t="s">
        <v>35</v>
      </c>
      <c r="D13789" t="s">
        <v>15</v>
      </c>
      <c r="F13789" t="s">
        <v>36</v>
      </c>
      <c r="G13789">
        <v>0</v>
      </c>
      <c r="H13789" t="s">
        <v>342</v>
      </c>
      <c r="I13789" t="s">
        <v>340</v>
      </c>
    </row>
    <row r="13790" spans="1:19" x14ac:dyDescent="0.2">
      <c r="A13790" t="s">
        <v>343</v>
      </c>
      <c r="B13790">
        <v>1.161457169463653E-7</v>
      </c>
      <c r="C13790" t="s">
        <v>35</v>
      </c>
      <c r="D13790" t="s">
        <v>15</v>
      </c>
      <c r="F13790" t="s">
        <v>36</v>
      </c>
      <c r="G13790">
        <v>0</v>
      </c>
      <c r="H13790" t="s">
        <v>343</v>
      </c>
      <c r="I13790" t="s">
        <v>340</v>
      </c>
    </row>
    <row r="13791" spans="1:19" x14ac:dyDescent="0.2">
      <c r="A13791" t="s">
        <v>344</v>
      </c>
      <c r="B13791">
        <v>1.161457169463653E-7</v>
      </c>
      <c r="C13791" t="s">
        <v>35</v>
      </c>
      <c r="D13791" t="s">
        <v>15</v>
      </c>
      <c r="F13791" t="s">
        <v>36</v>
      </c>
      <c r="G13791">
        <v>0</v>
      </c>
      <c r="H13791" t="s">
        <v>344</v>
      </c>
      <c r="I13791" t="s">
        <v>340</v>
      </c>
    </row>
    <row r="13792" spans="1:19" x14ac:dyDescent="0.2">
      <c r="A13792" t="s">
        <v>345</v>
      </c>
      <c r="B13792">
        <v>2.1895696433061281E-6</v>
      </c>
      <c r="C13792" t="s">
        <v>35</v>
      </c>
      <c r="D13792" t="s">
        <v>15</v>
      </c>
      <c r="F13792" t="s">
        <v>36</v>
      </c>
      <c r="G13792">
        <v>0</v>
      </c>
      <c r="H13792" t="s">
        <v>345</v>
      </c>
      <c r="I13792" t="s">
        <v>340</v>
      </c>
    </row>
    <row r="13793" spans="1:9" x14ac:dyDescent="0.2">
      <c r="A13793" t="s">
        <v>346</v>
      </c>
      <c r="B13793">
        <v>1.2113722961667671E-6</v>
      </c>
      <c r="C13793" t="s">
        <v>35</v>
      </c>
      <c r="D13793" t="s">
        <v>15</v>
      </c>
      <c r="F13793" t="s">
        <v>36</v>
      </c>
      <c r="G13793">
        <v>0</v>
      </c>
      <c r="H13793" t="s">
        <v>346</v>
      </c>
      <c r="I13793" t="s">
        <v>340</v>
      </c>
    </row>
    <row r="13794" spans="1:9" x14ac:dyDescent="0.2">
      <c r="A13794" t="s">
        <v>347</v>
      </c>
      <c r="B13794">
        <v>1.5412295411323661E-7</v>
      </c>
      <c r="C13794" t="s">
        <v>49</v>
      </c>
      <c r="D13794" t="s">
        <v>15</v>
      </c>
      <c r="F13794" t="s">
        <v>36</v>
      </c>
      <c r="G13794">
        <v>0</v>
      </c>
      <c r="H13794" t="s">
        <v>347</v>
      </c>
      <c r="I13794" t="s">
        <v>340</v>
      </c>
    </row>
    <row r="13795" spans="1:9" x14ac:dyDescent="0.2">
      <c r="A13795" t="s">
        <v>348</v>
      </c>
      <c r="B13795">
        <v>3.281510868019834E-9</v>
      </c>
      <c r="C13795" t="s">
        <v>49</v>
      </c>
      <c r="D13795" t="s">
        <v>15</v>
      </c>
      <c r="F13795" t="s">
        <v>36</v>
      </c>
      <c r="G13795">
        <v>0</v>
      </c>
      <c r="H13795" t="s">
        <v>348</v>
      </c>
      <c r="I13795" t="s">
        <v>340</v>
      </c>
    </row>
    <row r="13796" spans="1:9" x14ac:dyDescent="0.2">
      <c r="A13796" t="s">
        <v>349</v>
      </c>
      <c r="B13796">
        <v>9.554485716244923E-8</v>
      </c>
      <c r="C13796" t="s">
        <v>35</v>
      </c>
      <c r="D13796" t="s">
        <v>15</v>
      </c>
      <c r="F13796" t="s">
        <v>36</v>
      </c>
      <c r="G13796">
        <v>0</v>
      </c>
      <c r="H13796" t="s">
        <v>349</v>
      </c>
      <c r="I13796" t="s">
        <v>340</v>
      </c>
    </row>
    <row r="13797" spans="1:9" x14ac:dyDescent="0.2">
      <c r="A13797" t="s">
        <v>350</v>
      </c>
      <c r="B13797">
        <v>2.2976263270017552E-6</v>
      </c>
      <c r="C13797" t="s">
        <v>35</v>
      </c>
      <c r="D13797" t="s">
        <v>15</v>
      </c>
      <c r="F13797" t="s">
        <v>36</v>
      </c>
      <c r="G13797">
        <v>0</v>
      </c>
      <c r="H13797" t="s">
        <v>350</v>
      </c>
      <c r="I13797" t="s">
        <v>340</v>
      </c>
    </row>
    <row r="13798" spans="1:9" x14ac:dyDescent="0.2">
      <c r="A13798" t="s">
        <v>351</v>
      </c>
      <c r="B13798">
        <v>5.3061518888431617E-8</v>
      </c>
      <c r="C13798" t="s">
        <v>35</v>
      </c>
      <c r="D13798" t="s">
        <v>15</v>
      </c>
      <c r="F13798" t="s">
        <v>36</v>
      </c>
      <c r="G13798">
        <v>0</v>
      </c>
      <c r="H13798" t="s">
        <v>351</v>
      </c>
      <c r="I13798" t="s">
        <v>340</v>
      </c>
    </row>
    <row r="13799" spans="1:9" x14ac:dyDescent="0.2">
      <c r="A13799" t="s">
        <v>352</v>
      </c>
      <c r="B13799">
        <v>1.2739314288326559E-6</v>
      </c>
      <c r="C13799" t="s">
        <v>35</v>
      </c>
      <c r="D13799" t="s">
        <v>15</v>
      </c>
      <c r="F13799" t="s">
        <v>36</v>
      </c>
      <c r="G13799">
        <v>0</v>
      </c>
      <c r="H13799" t="s">
        <v>352</v>
      </c>
      <c r="I13799" t="s">
        <v>340</v>
      </c>
    </row>
    <row r="13800" spans="1:9" x14ac:dyDescent="0.2">
      <c r="A13800" t="s">
        <v>442</v>
      </c>
      <c r="B13800">
        <v>3.7025999999999999E-3</v>
      </c>
      <c r="C13800" t="s">
        <v>42</v>
      </c>
      <c r="D13800" t="s">
        <v>16</v>
      </c>
      <c r="F13800" t="s">
        <v>36</v>
      </c>
      <c r="G13800">
        <v>0</v>
      </c>
      <c r="H13800" t="s">
        <v>443</v>
      </c>
      <c r="I13800" t="s">
        <v>353</v>
      </c>
    </row>
    <row r="13801" spans="1:9" x14ac:dyDescent="0.2">
      <c r="A13801" t="s">
        <v>354</v>
      </c>
      <c r="B13801">
        <v>-3.3322999999999998E-6</v>
      </c>
      <c r="C13801" t="s">
        <v>49</v>
      </c>
      <c r="D13801" t="s">
        <v>250</v>
      </c>
      <c r="F13801" t="s">
        <v>36</v>
      </c>
      <c r="G13801">
        <v>0</v>
      </c>
      <c r="H13801" t="s">
        <v>355</v>
      </c>
      <c r="I13801" t="s">
        <v>353</v>
      </c>
    </row>
    <row r="13803" spans="1:9" s="2" customFormat="1" x14ac:dyDescent="0.2">
      <c r="A13803" s="2" t="s">
        <v>2</v>
      </c>
      <c r="B13803" s="2" t="s">
        <v>1460</v>
      </c>
    </row>
    <row r="13804" spans="1:9" x14ac:dyDescent="0.2">
      <c r="A13804" t="s">
        <v>4</v>
      </c>
      <c r="B13804" t="s">
        <v>404</v>
      </c>
    </row>
    <row r="13805" spans="1:9" x14ac:dyDescent="0.2">
      <c r="A13805" t="s">
        <v>6</v>
      </c>
      <c r="B13805" t="s">
        <v>1770</v>
      </c>
    </row>
    <row r="13806" spans="1:9" x14ac:dyDescent="0.2">
      <c r="A13806" t="s">
        <v>8</v>
      </c>
      <c r="B13806">
        <v>1</v>
      </c>
    </row>
    <row r="13807" spans="1:9" x14ac:dyDescent="0.2">
      <c r="A13807" t="s">
        <v>9</v>
      </c>
      <c r="B13807" t="s">
        <v>73</v>
      </c>
    </row>
    <row r="13808" spans="1:9" x14ac:dyDescent="0.2">
      <c r="A13808" t="s">
        <v>11</v>
      </c>
      <c r="B13808" t="s">
        <v>12</v>
      </c>
    </row>
    <row r="13809" spans="1:19" x14ac:dyDescent="0.2">
      <c r="A13809" t="s">
        <v>13</v>
      </c>
      <c r="B13809" t="s">
        <v>14</v>
      </c>
    </row>
    <row r="13810" spans="1:19" x14ac:dyDescent="0.2">
      <c r="A13810" t="s">
        <v>15</v>
      </c>
      <c r="B13810" t="s">
        <v>53</v>
      </c>
    </row>
    <row r="13811" spans="1:19" x14ac:dyDescent="0.2">
      <c r="A13811" t="s">
        <v>17</v>
      </c>
    </row>
    <row r="13812" spans="1:19" s="2" customFormat="1" x14ac:dyDescent="0.2">
      <c r="A13812" s="2" t="s">
        <v>18</v>
      </c>
      <c r="B13812" s="2" t="s">
        <v>19</v>
      </c>
      <c r="C13812" s="2" t="s">
        <v>6</v>
      </c>
      <c r="D13812" s="2" t="s">
        <v>15</v>
      </c>
      <c r="E13812" s="2" t="s">
        <v>20</v>
      </c>
      <c r="F13812" s="2" t="s">
        <v>13</v>
      </c>
      <c r="G13812" s="2" t="s">
        <v>21</v>
      </c>
      <c r="H13812" s="2" t="s">
        <v>9</v>
      </c>
      <c r="I13812" s="2" t="s">
        <v>4</v>
      </c>
      <c r="J13812" s="2" t="s">
        <v>1925</v>
      </c>
      <c r="K13812" s="2" t="s">
        <v>1998</v>
      </c>
      <c r="L13812" s="2" t="s">
        <v>2002</v>
      </c>
      <c r="M13812" s="2" t="s">
        <v>2001</v>
      </c>
      <c r="O13812" s="2" t="s">
        <v>2000</v>
      </c>
      <c r="P13812" s="2" t="s">
        <v>2004</v>
      </c>
      <c r="Q13812" s="2" t="s">
        <v>1502</v>
      </c>
      <c r="R13812" s="2" t="s">
        <v>2005</v>
      </c>
      <c r="S13812" s="2" t="s">
        <v>2006</v>
      </c>
    </row>
    <row r="13813" spans="1:19" x14ac:dyDescent="0.2">
      <c r="A13813" t="s">
        <v>335</v>
      </c>
      <c r="B13813">
        <v>3.8502999999999998</v>
      </c>
      <c r="D13813" t="s">
        <v>30</v>
      </c>
      <c r="E13813" t="s">
        <v>336</v>
      </c>
      <c r="F13813" t="s">
        <v>27</v>
      </c>
      <c r="G13813">
        <v>0</v>
      </c>
      <c r="I13813" t="s">
        <v>337</v>
      </c>
    </row>
    <row r="13814" spans="1:19" x14ac:dyDescent="0.2">
      <c r="A13814" t="s">
        <v>29</v>
      </c>
      <c r="B13814">
        <v>0.25026999999999999</v>
      </c>
      <c r="D13814" t="s">
        <v>30</v>
      </c>
      <c r="E13814" t="s">
        <v>31</v>
      </c>
      <c r="F13814" t="s">
        <v>27</v>
      </c>
      <c r="G13814">
        <v>0</v>
      </c>
      <c r="I13814" t="s">
        <v>338</v>
      </c>
    </row>
    <row r="13815" spans="1:19" x14ac:dyDescent="0.2">
      <c r="A13815" t="s">
        <v>1460</v>
      </c>
      <c r="B13815">
        <v>1</v>
      </c>
      <c r="C13815" t="str">
        <f>B13805</f>
        <v>ME</v>
      </c>
      <c r="D13815" t="s">
        <v>53</v>
      </c>
      <c r="E13815" t="s">
        <v>339</v>
      </c>
      <c r="F13815" t="s">
        <v>33</v>
      </c>
      <c r="G13815">
        <v>0</v>
      </c>
      <c r="H13815" t="s">
        <v>73</v>
      </c>
      <c r="J13815">
        <f>VLOOKUP(C13815,'extension - production vol'!$B$6:$D$235,3,0)</f>
        <v>17.2</v>
      </c>
    </row>
    <row r="13816" spans="1:19" x14ac:dyDescent="0.2">
      <c r="A13816" t="s">
        <v>1434</v>
      </c>
      <c r="B13816">
        <v>3.3521534714391271E-8</v>
      </c>
      <c r="C13816" t="s">
        <v>49</v>
      </c>
      <c r="D13816" t="s">
        <v>15</v>
      </c>
      <c r="F13816" t="s">
        <v>36</v>
      </c>
      <c r="G13816">
        <v>0</v>
      </c>
      <c r="H13816" t="s">
        <v>1434</v>
      </c>
      <c r="I13816" t="s">
        <v>340</v>
      </c>
    </row>
    <row r="13817" spans="1:19" x14ac:dyDescent="0.2">
      <c r="A13817" t="s">
        <v>1435</v>
      </c>
      <c r="B13817">
        <v>1.7708617649119798E-8</v>
      </c>
      <c r="C13817" t="s">
        <v>49</v>
      </c>
      <c r="D13817" t="s">
        <v>15</v>
      </c>
      <c r="F13817" t="s">
        <v>36</v>
      </c>
      <c r="G13817">
        <v>0</v>
      </c>
      <c r="H13817" t="s">
        <v>1435</v>
      </c>
      <c r="I13817" t="s">
        <v>340</v>
      </c>
    </row>
    <row r="13818" spans="1:19" x14ac:dyDescent="0.2">
      <c r="A13818" t="s">
        <v>1452</v>
      </c>
      <c r="B13818">
        <v>3.0570455872195341E-10</v>
      </c>
      <c r="C13818" t="s">
        <v>35</v>
      </c>
      <c r="D13818" t="s">
        <v>15</v>
      </c>
      <c r="F13818" t="s">
        <v>36</v>
      </c>
      <c r="G13818">
        <v>0</v>
      </c>
      <c r="H13818" t="s">
        <v>1452</v>
      </c>
      <c r="I13818" t="s">
        <v>340</v>
      </c>
    </row>
    <row r="13819" spans="1:19" x14ac:dyDescent="0.2">
      <c r="A13819" t="s">
        <v>1453</v>
      </c>
      <c r="B13819">
        <v>3.7018911407736551E-10</v>
      </c>
      <c r="C13819" t="s">
        <v>35</v>
      </c>
      <c r="D13819" t="s">
        <v>15</v>
      </c>
      <c r="F13819" t="s">
        <v>36</v>
      </c>
      <c r="G13819">
        <v>0</v>
      </c>
      <c r="H13819" t="s">
        <v>1453</v>
      </c>
      <c r="I13819" t="s">
        <v>340</v>
      </c>
    </row>
    <row r="13820" spans="1:19" x14ac:dyDescent="0.2">
      <c r="A13820" t="s">
        <v>1454</v>
      </c>
      <c r="B13820">
        <v>4.824400067330827E-11</v>
      </c>
      <c r="C13820" t="s">
        <v>35</v>
      </c>
      <c r="D13820" t="s">
        <v>15</v>
      </c>
      <c r="F13820" t="s">
        <v>36</v>
      </c>
      <c r="G13820">
        <v>0</v>
      </c>
      <c r="H13820" t="s">
        <v>1454</v>
      </c>
      <c r="I13820" t="s">
        <v>340</v>
      </c>
    </row>
    <row r="13821" spans="1:19" x14ac:dyDescent="0.2">
      <c r="A13821" t="s">
        <v>1455</v>
      </c>
      <c r="B13821">
        <v>9.7920991465625702E-9</v>
      </c>
      <c r="C13821" t="s">
        <v>35</v>
      </c>
      <c r="D13821" t="s">
        <v>15</v>
      </c>
      <c r="F13821" t="s">
        <v>36</v>
      </c>
      <c r="G13821">
        <v>0</v>
      </c>
      <c r="H13821" t="s">
        <v>1455</v>
      </c>
      <c r="I13821" t="s">
        <v>340</v>
      </c>
    </row>
    <row r="13822" spans="1:19" x14ac:dyDescent="0.2">
      <c r="A13822" t="s">
        <v>1456</v>
      </c>
      <c r="B13822">
        <v>5.1826475970831156E-9</v>
      </c>
      <c r="C13822" t="s">
        <v>35</v>
      </c>
      <c r="D13822" t="s">
        <v>15</v>
      </c>
      <c r="F13822" t="s">
        <v>36</v>
      </c>
      <c r="G13822">
        <v>0</v>
      </c>
      <c r="H13822" t="s">
        <v>1456</v>
      </c>
      <c r="I13822" t="s">
        <v>340</v>
      </c>
    </row>
    <row r="13823" spans="1:19" x14ac:dyDescent="0.2">
      <c r="A13823" t="s">
        <v>1461</v>
      </c>
      <c r="B13823">
        <v>5.3404337904433668E-9</v>
      </c>
      <c r="C13823" t="s">
        <v>49</v>
      </c>
      <c r="D13823" t="s">
        <v>15</v>
      </c>
      <c r="F13823" t="s">
        <v>36</v>
      </c>
      <c r="G13823">
        <v>0</v>
      </c>
      <c r="H13823" t="s">
        <v>1461</v>
      </c>
      <c r="I13823" t="s">
        <v>340</v>
      </c>
    </row>
    <row r="13824" spans="1:19" x14ac:dyDescent="0.2">
      <c r="A13824" t="s">
        <v>1457</v>
      </c>
      <c r="B13824">
        <v>6.2434324500307844E-8</v>
      </c>
      <c r="C13824" t="s">
        <v>49</v>
      </c>
      <c r="D13824" t="s">
        <v>15</v>
      </c>
      <c r="F13824" t="s">
        <v>36</v>
      </c>
      <c r="G13824">
        <v>0</v>
      </c>
      <c r="H13824" t="s">
        <v>1457</v>
      </c>
      <c r="I13824" t="s">
        <v>340</v>
      </c>
    </row>
    <row r="13825" spans="1:22" x14ac:dyDescent="0.2">
      <c r="A13825" t="s">
        <v>1462</v>
      </c>
      <c r="B13825">
        <v>1.9816111689228142E-9</v>
      </c>
      <c r="C13825" t="s">
        <v>49</v>
      </c>
      <c r="D13825" t="s">
        <v>15</v>
      </c>
      <c r="F13825" t="s">
        <v>36</v>
      </c>
      <c r="G13825">
        <v>0</v>
      </c>
      <c r="H13825" t="s">
        <v>1462</v>
      </c>
      <c r="I13825" t="s">
        <v>340</v>
      </c>
    </row>
    <row r="13826" spans="1:22" x14ac:dyDescent="0.2">
      <c r="A13826" t="s">
        <v>1458</v>
      </c>
      <c r="B13826">
        <v>3.3001000093019847E-8</v>
      </c>
      <c r="C13826" t="s">
        <v>49</v>
      </c>
      <c r="D13826" t="s">
        <v>15</v>
      </c>
      <c r="F13826" t="s">
        <v>36</v>
      </c>
      <c r="G13826">
        <v>0</v>
      </c>
      <c r="H13826" t="s">
        <v>1458</v>
      </c>
      <c r="I13826" t="s">
        <v>340</v>
      </c>
    </row>
    <row r="13827" spans="1:22" x14ac:dyDescent="0.2">
      <c r="A13827" t="s">
        <v>442</v>
      </c>
      <c r="B13827">
        <v>3.7025999999999999E-3</v>
      </c>
      <c r="C13827" t="s">
        <v>42</v>
      </c>
      <c r="D13827" t="s">
        <v>16</v>
      </c>
      <c r="F13827" t="s">
        <v>36</v>
      </c>
      <c r="G13827">
        <v>0</v>
      </c>
      <c r="H13827" t="s">
        <v>443</v>
      </c>
      <c r="I13827" t="s">
        <v>353</v>
      </c>
    </row>
    <row r="13828" spans="1:22" x14ac:dyDescent="0.2">
      <c r="A13828" t="s">
        <v>354</v>
      </c>
      <c r="B13828">
        <v>-3.3322999999999998E-6</v>
      </c>
      <c r="C13828" t="s">
        <v>49</v>
      </c>
      <c r="D13828" t="s">
        <v>250</v>
      </c>
      <c r="F13828" t="s">
        <v>36</v>
      </c>
      <c r="G13828">
        <v>0</v>
      </c>
      <c r="H13828" t="s">
        <v>355</v>
      </c>
      <c r="I13828" t="s">
        <v>353</v>
      </c>
    </row>
    <row r="13830" spans="1:22" s="2" customFormat="1" x14ac:dyDescent="0.2">
      <c r="A13830" s="2" t="s">
        <v>2</v>
      </c>
      <c r="B13830" s="2" t="s">
        <v>332</v>
      </c>
    </row>
    <row r="13831" spans="1:22" x14ac:dyDescent="0.2">
      <c r="A13831" t="s">
        <v>4</v>
      </c>
      <c r="B13831" t="s">
        <v>356</v>
      </c>
    </row>
    <row r="13832" spans="1:22" x14ac:dyDescent="0.2">
      <c r="A13832" t="s">
        <v>6</v>
      </c>
      <c r="B13832" t="s">
        <v>1770</v>
      </c>
    </row>
    <row r="13833" spans="1:22" x14ac:dyDescent="0.2">
      <c r="A13833" t="s">
        <v>8</v>
      </c>
      <c r="B13833">
        <v>1</v>
      </c>
    </row>
    <row r="13834" spans="1:22" x14ac:dyDescent="0.2">
      <c r="A13834" t="s">
        <v>9</v>
      </c>
      <c r="B13834" t="s">
        <v>73</v>
      </c>
    </row>
    <row r="13835" spans="1:22" x14ac:dyDescent="0.2">
      <c r="A13835" t="s">
        <v>11</v>
      </c>
      <c r="B13835" t="s">
        <v>12</v>
      </c>
    </row>
    <row r="13836" spans="1:22" x14ac:dyDescent="0.2">
      <c r="A13836" t="s">
        <v>13</v>
      </c>
      <c r="B13836" t="s">
        <v>14</v>
      </c>
    </row>
    <row r="13837" spans="1:22" x14ac:dyDescent="0.2">
      <c r="A13837" t="s">
        <v>15</v>
      </c>
      <c r="B13837" t="s">
        <v>53</v>
      </c>
    </row>
    <row r="13838" spans="1:22" x14ac:dyDescent="0.2">
      <c r="A13838" t="s">
        <v>17</v>
      </c>
    </row>
    <row r="13839" spans="1:22" s="2" customFormat="1" x14ac:dyDescent="0.2">
      <c r="A13839" s="2" t="s">
        <v>18</v>
      </c>
      <c r="B13839" s="2" t="s">
        <v>19</v>
      </c>
      <c r="C13839" s="2" t="s">
        <v>6</v>
      </c>
      <c r="D13839" s="2" t="s">
        <v>15</v>
      </c>
      <c r="E13839" s="2" t="s">
        <v>20</v>
      </c>
      <c r="F13839" s="2" t="s">
        <v>13</v>
      </c>
      <c r="G13839" s="2" t="s">
        <v>21</v>
      </c>
      <c r="H13839" s="2" t="s">
        <v>22</v>
      </c>
      <c r="I13839" s="2" t="s">
        <v>23</v>
      </c>
      <c r="J13839" s="2" t="s">
        <v>4</v>
      </c>
      <c r="K13839" s="2" t="s">
        <v>24</v>
      </c>
      <c r="L13839" s="2" t="s">
        <v>9</v>
      </c>
      <c r="M13839" s="2" t="s">
        <v>1998</v>
      </c>
      <c r="O13839" s="2" t="s">
        <v>2002</v>
      </c>
      <c r="P13839" s="2" t="s">
        <v>2003</v>
      </c>
      <c r="Q13839" s="2" t="s">
        <v>2001</v>
      </c>
      <c r="R13839" s="2" t="s">
        <v>2000</v>
      </c>
      <c r="S13839" s="2" t="s">
        <v>2004</v>
      </c>
      <c r="T13839" s="2" t="s">
        <v>1502</v>
      </c>
      <c r="U13839" s="2" t="s">
        <v>2005</v>
      </c>
      <c r="V13839" s="2" t="s">
        <v>2006</v>
      </c>
    </row>
    <row r="13840" spans="1:22" x14ac:dyDescent="0.2">
      <c r="A13840" t="s">
        <v>335</v>
      </c>
      <c r="B13840">
        <v>3.8502999999999998</v>
      </c>
      <c r="D13840" t="s">
        <v>30</v>
      </c>
      <c r="E13840" t="s">
        <v>336</v>
      </c>
      <c r="F13840" t="s">
        <v>27</v>
      </c>
      <c r="G13840">
        <v>2</v>
      </c>
      <c r="H13840">
        <v>1.348151067341848</v>
      </c>
      <c r="I13840">
        <v>4.3409845976280087E-2</v>
      </c>
      <c r="J13840" t="s">
        <v>337</v>
      </c>
    </row>
    <row r="13841" spans="1:13" x14ac:dyDescent="0.2">
      <c r="A13841" t="s">
        <v>29</v>
      </c>
      <c r="B13841">
        <v>0.25026999999999999</v>
      </c>
      <c r="D13841" t="s">
        <v>30</v>
      </c>
      <c r="E13841" t="s">
        <v>31</v>
      </c>
      <c r="F13841" t="s">
        <v>27</v>
      </c>
      <c r="G13841">
        <v>2</v>
      </c>
      <c r="H13841">
        <v>-1.385214943900327</v>
      </c>
      <c r="I13841">
        <v>2.439508208471609E-2</v>
      </c>
      <c r="J13841" t="s">
        <v>358</v>
      </c>
    </row>
    <row r="13842" spans="1:13" x14ac:dyDescent="0.2">
      <c r="A13842" t="s">
        <v>332</v>
      </c>
      <c r="B13842">
        <v>1</v>
      </c>
      <c r="C13842" t="str">
        <f>B13832</f>
        <v>ME</v>
      </c>
      <c r="D13842" t="s">
        <v>53</v>
      </c>
      <c r="E13842" t="s">
        <v>339</v>
      </c>
      <c r="F13842" t="s">
        <v>33</v>
      </c>
      <c r="G13842">
        <v>0</v>
      </c>
      <c r="H13842">
        <v>1</v>
      </c>
      <c r="L13842" t="s">
        <v>73</v>
      </c>
      <c r="M13842">
        <f>VLOOKUP(C13842,'extension - production vol'!$B$6:$D$235,3,0)</f>
        <v>17.2</v>
      </c>
    </row>
    <row r="13843" spans="1:13" x14ac:dyDescent="0.2">
      <c r="A13843" t="s">
        <v>1434</v>
      </c>
      <c r="B13843">
        <v>9.5377999999999999E-9</v>
      </c>
      <c r="C13843" t="s">
        <v>49</v>
      </c>
      <c r="D13843" t="s">
        <v>15</v>
      </c>
      <c r="F13843" t="s">
        <v>36</v>
      </c>
      <c r="G13843">
        <v>2</v>
      </c>
      <c r="H13843">
        <v>-18.46800298604678</v>
      </c>
      <c r="I13843">
        <v>9.798894162072011E-2</v>
      </c>
      <c r="J13843" t="s">
        <v>340</v>
      </c>
      <c r="L13843" t="s">
        <v>1434</v>
      </c>
    </row>
    <row r="13844" spans="1:13" x14ac:dyDescent="0.2">
      <c r="A13844" t="s">
        <v>1435</v>
      </c>
      <c r="B13844">
        <v>5.0512999999999997E-9</v>
      </c>
      <c r="C13844" t="s">
        <v>49</v>
      </c>
      <c r="D13844" t="s">
        <v>15</v>
      </c>
      <c r="F13844" t="s">
        <v>36</v>
      </c>
      <c r="G13844">
        <v>2</v>
      </c>
      <c r="H13844">
        <v>-19.10362020104489</v>
      </c>
      <c r="I13844">
        <v>9.798894162072011E-2</v>
      </c>
      <c r="J13844" t="s">
        <v>340</v>
      </c>
      <c r="L13844" t="s">
        <v>1435</v>
      </c>
    </row>
    <row r="13845" spans="1:13" x14ac:dyDescent="0.2">
      <c r="A13845" t="s">
        <v>1439</v>
      </c>
      <c r="B13845">
        <v>2.7893999999999999E-9</v>
      </c>
      <c r="C13845" t="s">
        <v>49</v>
      </c>
      <c r="D13845" t="s">
        <v>15</v>
      </c>
      <c r="F13845" t="s">
        <v>36</v>
      </c>
      <c r="G13845">
        <v>2</v>
      </c>
      <c r="H13845">
        <v>-19.697439318003951</v>
      </c>
      <c r="I13845">
        <v>9.798894162072011E-2</v>
      </c>
      <c r="J13845" t="s">
        <v>340</v>
      </c>
      <c r="L13845" t="s">
        <v>1439</v>
      </c>
    </row>
    <row r="13846" spans="1:13" x14ac:dyDescent="0.2">
      <c r="A13846" t="s">
        <v>1440</v>
      </c>
      <c r="B13846">
        <v>5.6277000000000002E-8</v>
      </c>
      <c r="C13846" t="s">
        <v>49</v>
      </c>
      <c r="D13846" t="s">
        <v>15</v>
      </c>
      <c r="F13846" t="s">
        <v>36</v>
      </c>
      <c r="G13846">
        <v>2</v>
      </c>
      <c r="H13846">
        <v>-16.692979911025031</v>
      </c>
      <c r="I13846">
        <v>9.798894162072011E-2</v>
      </c>
      <c r="J13846" t="s">
        <v>340</v>
      </c>
      <c r="L13846" t="s">
        <v>1440</v>
      </c>
    </row>
    <row r="13847" spans="1:13" x14ac:dyDescent="0.2">
      <c r="A13847" t="s">
        <v>1441</v>
      </c>
      <c r="B13847">
        <v>4.4043E-10</v>
      </c>
      <c r="C13847" t="s">
        <v>35</v>
      </c>
      <c r="D13847" t="s">
        <v>15</v>
      </c>
      <c r="F13847" t="s">
        <v>36</v>
      </c>
      <c r="G13847">
        <v>2</v>
      </c>
      <c r="H13847">
        <v>-21.54326959350907</v>
      </c>
      <c r="I13847">
        <v>9.798894162072011E-2</v>
      </c>
      <c r="J13847" t="s">
        <v>340</v>
      </c>
      <c r="L13847" t="s">
        <v>1441</v>
      </c>
    </row>
    <row r="13848" spans="1:13" x14ac:dyDescent="0.2">
      <c r="A13848" t="s">
        <v>1442</v>
      </c>
      <c r="B13848">
        <v>7.3404E-9</v>
      </c>
      <c r="C13848" t="s">
        <v>35</v>
      </c>
      <c r="D13848" t="s">
        <v>15</v>
      </c>
      <c r="F13848" t="s">
        <v>36</v>
      </c>
      <c r="G13848">
        <v>2</v>
      </c>
      <c r="H13848">
        <v>-18.729872499892029</v>
      </c>
      <c r="I13848">
        <v>9.798894162072011E-2</v>
      </c>
      <c r="J13848" t="s">
        <v>340</v>
      </c>
      <c r="L13848" t="s">
        <v>1442</v>
      </c>
    </row>
    <row r="13849" spans="1:13" x14ac:dyDescent="0.2">
      <c r="A13849" t="s">
        <v>1452</v>
      </c>
      <c r="B13849">
        <v>3.8934000000000002E-10</v>
      </c>
      <c r="C13849" t="s">
        <v>35</v>
      </c>
      <c r="D13849" t="s">
        <v>15</v>
      </c>
      <c r="F13849" t="s">
        <v>36</v>
      </c>
      <c r="G13849">
        <v>2</v>
      </c>
      <c r="H13849">
        <v>-21.666568118067421</v>
      </c>
      <c r="I13849">
        <v>9.798894162072011E-2</v>
      </c>
      <c r="J13849" t="s">
        <v>340</v>
      </c>
      <c r="L13849" t="s">
        <v>1452</v>
      </c>
    </row>
    <row r="13850" spans="1:13" x14ac:dyDescent="0.2">
      <c r="A13850" t="s">
        <v>1453</v>
      </c>
      <c r="B13850">
        <v>4.7130000000000002E-10</v>
      </c>
      <c r="C13850" t="s">
        <v>35</v>
      </c>
      <c r="D13850" t="s">
        <v>15</v>
      </c>
      <c r="F13850" t="s">
        <v>36</v>
      </c>
      <c r="G13850">
        <v>2</v>
      </c>
      <c r="H13850">
        <v>-21.47552628199886</v>
      </c>
      <c r="I13850">
        <v>9.798894162072011E-2</v>
      </c>
      <c r="J13850" t="s">
        <v>340</v>
      </c>
      <c r="L13850" t="s">
        <v>1453</v>
      </c>
    </row>
    <row r="13851" spans="1:13" x14ac:dyDescent="0.2">
      <c r="A13851" t="s">
        <v>1454</v>
      </c>
      <c r="B13851">
        <v>6.1474000000000004E-11</v>
      </c>
      <c r="C13851" t="s">
        <v>35</v>
      </c>
      <c r="D13851" t="s">
        <v>15</v>
      </c>
      <c r="F13851" t="s">
        <v>36</v>
      </c>
      <c r="G13851">
        <v>2</v>
      </c>
      <c r="H13851">
        <v>-23.51240679473371</v>
      </c>
      <c r="I13851">
        <v>9.798894162072011E-2</v>
      </c>
      <c r="J13851" t="s">
        <v>340</v>
      </c>
      <c r="L13851" t="s">
        <v>1454</v>
      </c>
    </row>
    <row r="13852" spans="1:13" x14ac:dyDescent="0.2">
      <c r="A13852" t="s">
        <v>1455</v>
      </c>
      <c r="B13852">
        <v>1.2458999999999999E-8</v>
      </c>
      <c r="C13852" t="s">
        <v>35</v>
      </c>
      <c r="D13852" t="s">
        <v>15</v>
      </c>
      <c r="F13852" t="s">
        <v>36</v>
      </c>
      <c r="G13852">
        <v>2</v>
      </c>
      <c r="H13852">
        <v>-18.20082258362968</v>
      </c>
      <c r="I13852">
        <v>9.798894162072011E-2</v>
      </c>
      <c r="J13852" t="s">
        <v>340</v>
      </c>
      <c r="L13852" t="s">
        <v>1455</v>
      </c>
    </row>
    <row r="13853" spans="1:13" x14ac:dyDescent="0.2">
      <c r="A13853" t="s">
        <v>1456</v>
      </c>
      <c r="B13853">
        <v>6.5981999999999998E-9</v>
      </c>
      <c r="C13853" t="s">
        <v>35</v>
      </c>
      <c r="D13853" t="s">
        <v>15</v>
      </c>
      <c r="F13853" t="s">
        <v>36</v>
      </c>
      <c r="G13853">
        <v>2</v>
      </c>
      <c r="H13853">
        <v>-18.836468952383601</v>
      </c>
      <c r="I13853">
        <v>9.798894162072011E-2</v>
      </c>
      <c r="J13853" t="s">
        <v>340</v>
      </c>
      <c r="L13853" t="s">
        <v>1456</v>
      </c>
    </row>
    <row r="13854" spans="1:13" x14ac:dyDescent="0.2">
      <c r="A13854" t="s">
        <v>1461</v>
      </c>
      <c r="B13854">
        <v>1.0666E-9</v>
      </c>
      <c r="C13854" t="s">
        <v>49</v>
      </c>
      <c r="D13854" t="s">
        <v>15</v>
      </c>
      <c r="F13854" t="s">
        <v>36</v>
      </c>
      <c r="G13854">
        <v>2</v>
      </c>
      <c r="H13854">
        <v>-20.658789817762049</v>
      </c>
      <c r="I13854">
        <v>9.798894162072011E-2</v>
      </c>
      <c r="J13854" t="s">
        <v>340</v>
      </c>
      <c r="L13854" t="s">
        <v>1461</v>
      </c>
    </row>
    <row r="13855" spans="1:13" x14ac:dyDescent="0.2">
      <c r="A13855" t="s">
        <v>1457</v>
      </c>
      <c r="B13855">
        <v>1.7777000000000001E-8</v>
      </c>
      <c r="C13855" t="s">
        <v>49</v>
      </c>
      <c r="D13855" t="s">
        <v>15</v>
      </c>
      <c r="F13855" t="s">
        <v>36</v>
      </c>
      <c r="G13855">
        <v>2</v>
      </c>
      <c r="H13855">
        <v>-17.845360350005858</v>
      </c>
      <c r="I13855">
        <v>9.798894162072011E-2</v>
      </c>
      <c r="J13855" t="s">
        <v>340</v>
      </c>
      <c r="L13855" t="s">
        <v>1457</v>
      </c>
    </row>
    <row r="13856" spans="1:13" x14ac:dyDescent="0.2">
      <c r="A13856" t="s">
        <v>1462</v>
      </c>
      <c r="B13856">
        <v>5.6487000000000004E-10</v>
      </c>
      <c r="C13856" t="s">
        <v>49</v>
      </c>
      <c r="D13856" t="s">
        <v>15</v>
      </c>
      <c r="F13856" t="s">
        <v>36</v>
      </c>
      <c r="G13856">
        <v>2</v>
      </c>
      <c r="H13856">
        <v>-21.294425499752101</v>
      </c>
      <c r="I13856">
        <v>9.798894162072011E-2</v>
      </c>
      <c r="J13856" t="s">
        <v>340</v>
      </c>
      <c r="L13856" t="s">
        <v>1462</v>
      </c>
    </row>
    <row r="13857" spans="1:12" x14ac:dyDescent="0.2">
      <c r="A13857" t="s">
        <v>1458</v>
      </c>
      <c r="B13857">
        <v>9.4146000000000001E-9</v>
      </c>
      <c r="C13857" t="s">
        <v>49</v>
      </c>
      <c r="D13857" t="s">
        <v>15</v>
      </c>
      <c r="F13857" t="s">
        <v>36</v>
      </c>
      <c r="G13857">
        <v>2</v>
      </c>
      <c r="H13857">
        <v>-18.48100416113547</v>
      </c>
      <c r="I13857">
        <v>9.798894162072011E-2</v>
      </c>
      <c r="J13857" t="s">
        <v>340</v>
      </c>
      <c r="L13857" t="s">
        <v>1458</v>
      </c>
    </row>
    <row r="13858" spans="1:12" x14ac:dyDescent="0.2">
      <c r="A13858" t="s">
        <v>341</v>
      </c>
      <c r="B13858">
        <v>2.3616999999999999E-8</v>
      </c>
      <c r="C13858" t="s">
        <v>359</v>
      </c>
      <c r="D13858" t="s">
        <v>15</v>
      </c>
      <c r="F13858" t="s">
        <v>36</v>
      </c>
      <c r="G13858">
        <v>2</v>
      </c>
      <c r="H13858">
        <v>-17.561299045251399</v>
      </c>
      <c r="I13858">
        <v>9.798894162072011E-2</v>
      </c>
      <c r="J13858" t="s">
        <v>340</v>
      </c>
      <c r="L13858" t="s">
        <v>341</v>
      </c>
    </row>
    <row r="13859" spans="1:12" x14ac:dyDescent="0.2">
      <c r="A13859" t="s">
        <v>342</v>
      </c>
      <c r="B13859">
        <v>2.3616999999999999E-8</v>
      </c>
      <c r="C13859" t="s">
        <v>359</v>
      </c>
      <c r="D13859" t="s">
        <v>15</v>
      </c>
      <c r="F13859" t="s">
        <v>36</v>
      </c>
      <c r="G13859">
        <v>2</v>
      </c>
      <c r="H13859">
        <v>-17.561299045251399</v>
      </c>
      <c r="I13859">
        <v>9.798894162072011E-2</v>
      </c>
      <c r="J13859" t="s">
        <v>340</v>
      </c>
      <c r="L13859" t="s">
        <v>342</v>
      </c>
    </row>
    <row r="13860" spans="1:12" x14ac:dyDescent="0.2">
      <c r="A13860" t="s">
        <v>343</v>
      </c>
      <c r="B13860">
        <v>1.2508E-8</v>
      </c>
      <c r="C13860" t="s">
        <v>359</v>
      </c>
      <c r="D13860" t="s">
        <v>15</v>
      </c>
      <c r="F13860" t="s">
        <v>36</v>
      </c>
      <c r="G13860">
        <v>2</v>
      </c>
      <c r="H13860">
        <v>-18.196897397350821</v>
      </c>
      <c r="I13860">
        <v>9.798894162072011E-2</v>
      </c>
      <c r="J13860" t="s">
        <v>340</v>
      </c>
      <c r="L13860" t="s">
        <v>343</v>
      </c>
    </row>
    <row r="13861" spans="1:12" x14ac:dyDescent="0.2">
      <c r="A13861" t="s">
        <v>344</v>
      </c>
      <c r="B13861">
        <v>1.2508E-8</v>
      </c>
      <c r="C13861" t="s">
        <v>359</v>
      </c>
      <c r="D13861" t="s">
        <v>15</v>
      </c>
      <c r="F13861" t="s">
        <v>36</v>
      </c>
      <c r="G13861">
        <v>2</v>
      </c>
      <c r="H13861">
        <v>-18.196897397350821</v>
      </c>
      <c r="I13861">
        <v>9.798894162072011E-2</v>
      </c>
      <c r="J13861" t="s">
        <v>340</v>
      </c>
      <c r="L13861" t="s">
        <v>344</v>
      </c>
    </row>
    <row r="13862" spans="1:12" x14ac:dyDescent="0.2">
      <c r="A13862" t="s">
        <v>345</v>
      </c>
      <c r="B13862">
        <v>2.4797999999999997E-7</v>
      </c>
      <c r="C13862" t="s">
        <v>359</v>
      </c>
      <c r="D13862" t="s">
        <v>15</v>
      </c>
      <c r="F13862" t="s">
        <v>36</v>
      </c>
      <c r="G13862">
        <v>2</v>
      </c>
      <c r="H13862">
        <v>-15.20991773919472</v>
      </c>
      <c r="I13862">
        <v>9.798894162072011E-2</v>
      </c>
      <c r="J13862" t="s">
        <v>340</v>
      </c>
      <c r="L13862" t="s">
        <v>345</v>
      </c>
    </row>
    <row r="13863" spans="1:12" x14ac:dyDescent="0.2">
      <c r="A13863" t="s">
        <v>346</v>
      </c>
      <c r="B13863">
        <v>1.3133E-7</v>
      </c>
      <c r="C13863" t="s">
        <v>359</v>
      </c>
      <c r="D13863" t="s">
        <v>15</v>
      </c>
      <c r="F13863" t="s">
        <v>36</v>
      </c>
      <c r="G13863">
        <v>2</v>
      </c>
      <c r="H13863">
        <v>-15.845552597349339</v>
      </c>
      <c r="I13863">
        <v>9.798894162072011E-2</v>
      </c>
      <c r="J13863" t="s">
        <v>340</v>
      </c>
      <c r="L13863" t="s">
        <v>346</v>
      </c>
    </row>
    <row r="13864" spans="1:12" x14ac:dyDescent="0.2">
      <c r="A13864" t="s">
        <v>347</v>
      </c>
      <c r="B13864">
        <v>4.6489E-8</v>
      </c>
      <c r="C13864" t="s">
        <v>49</v>
      </c>
      <c r="D13864" t="s">
        <v>15</v>
      </c>
      <c r="F13864" t="s">
        <v>36</v>
      </c>
      <c r="G13864">
        <v>2</v>
      </c>
      <c r="H13864">
        <v>-16.884050111477411</v>
      </c>
      <c r="I13864">
        <v>9.798894162072011E-2</v>
      </c>
      <c r="J13864" t="s">
        <v>340</v>
      </c>
      <c r="L13864" t="s">
        <v>347</v>
      </c>
    </row>
    <row r="13865" spans="1:12" x14ac:dyDescent="0.2">
      <c r="A13865" t="s">
        <v>348</v>
      </c>
      <c r="B13865">
        <v>3.3766000000000001E-9</v>
      </c>
      <c r="C13865" t="s">
        <v>49</v>
      </c>
      <c r="D13865" t="s">
        <v>15</v>
      </c>
      <c r="F13865" t="s">
        <v>36</v>
      </c>
      <c r="G13865">
        <v>2</v>
      </c>
      <c r="H13865">
        <v>-19.506396550885459</v>
      </c>
      <c r="I13865">
        <v>9.798894162072011E-2</v>
      </c>
      <c r="J13865" t="s">
        <v>340</v>
      </c>
      <c r="L13865" t="s">
        <v>348</v>
      </c>
    </row>
    <row r="13866" spans="1:12" x14ac:dyDescent="0.2">
      <c r="A13866" t="s">
        <v>349</v>
      </c>
      <c r="B13866">
        <v>1.2213E-8</v>
      </c>
      <c r="C13866" t="s">
        <v>359</v>
      </c>
      <c r="D13866" t="s">
        <v>15</v>
      </c>
      <c r="F13866" t="s">
        <v>36</v>
      </c>
      <c r="G13866">
        <v>2</v>
      </c>
      <c r="H13866">
        <v>-18.220764878757461</v>
      </c>
      <c r="I13866">
        <v>9.798894162072011E-2</v>
      </c>
      <c r="J13866" t="s">
        <v>340</v>
      </c>
      <c r="L13866" t="s">
        <v>349</v>
      </c>
    </row>
    <row r="13867" spans="1:12" x14ac:dyDescent="0.2">
      <c r="A13867" t="s">
        <v>350</v>
      </c>
      <c r="B13867">
        <v>2.0354999999999999E-7</v>
      </c>
      <c r="C13867" t="s">
        <v>359</v>
      </c>
      <c r="D13867" t="s">
        <v>15</v>
      </c>
      <c r="F13867" t="s">
        <v>36</v>
      </c>
      <c r="G13867">
        <v>2</v>
      </c>
      <c r="H13867">
        <v>-15.40735416199742</v>
      </c>
      <c r="I13867">
        <v>9.798894162072011E-2</v>
      </c>
      <c r="J13867" t="s">
        <v>340</v>
      </c>
      <c r="L13867" t="s">
        <v>350</v>
      </c>
    </row>
    <row r="13868" spans="1:12" x14ac:dyDescent="0.2">
      <c r="A13868" t="s">
        <v>351</v>
      </c>
      <c r="B13868">
        <v>6.4681999999999996E-9</v>
      </c>
      <c r="C13868" t="s">
        <v>359</v>
      </c>
      <c r="D13868" t="s">
        <v>15</v>
      </c>
      <c r="F13868" t="s">
        <v>36</v>
      </c>
      <c r="G13868">
        <v>2</v>
      </c>
      <c r="H13868">
        <v>-18.856367974250119</v>
      </c>
      <c r="I13868">
        <v>9.798894162072011E-2</v>
      </c>
      <c r="J13868" t="s">
        <v>340</v>
      </c>
      <c r="L13868" t="s">
        <v>351</v>
      </c>
    </row>
    <row r="13869" spans="1:12" x14ac:dyDescent="0.2">
      <c r="A13869" t="s">
        <v>352</v>
      </c>
      <c r="B13869">
        <v>1.078E-7</v>
      </c>
      <c r="C13869" t="s">
        <v>359</v>
      </c>
      <c r="D13869" t="s">
        <v>15</v>
      </c>
      <c r="F13869" t="s">
        <v>36</v>
      </c>
      <c r="G13869">
        <v>2</v>
      </c>
      <c r="H13869">
        <v>-16.042988178471511</v>
      </c>
      <c r="I13869">
        <v>9.798894162072011E-2</v>
      </c>
      <c r="J13869" t="s">
        <v>340</v>
      </c>
      <c r="L13869" t="s">
        <v>352</v>
      </c>
    </row>
    <row r="13870" spans="1:12" x14ac:dyDescent="0.2">
      <c r="A13870" t="s">
        <v>442</v>
      </c>
      <c r="B13870">
        <v>2.0720999999999999E-3</v>
      </c>
      <c r="C13870" t="s">
        <v>42</v>
      </c>
      <c r="D13870" t="s">
        <v>16</v>
      </c>
      <c r="F13870" t="s">
        <v>36</v>
      </c>
      <c r="G13870">
        <v>2</v>
      </c>
      <c r="H13870">
        <v>-6.1791926932012373</v>
      </c>
      <c r="I13870">
        <v>4.3409845976280087E-2</v>
      </c>
      <c r="J13870" t="s">
        <v>353</v>
      </c>
      <c r="L13870" t="s">
        <v>443</v>
      </c>
    </row>
    <row r="13871" spans="1:12" x14ac:dyDescent="0.2">
      <c r="A13871" t="s">
        <v>354</v>
      </c>
      <c r="B13871">
        <v>-1.8648999999999999E-6</v>
      </c>
      <c r="C13871" t="s">
        <v>49</v>
      </c>
      <c r="D13871" t="s">
        <v>250</v>
      </c>
      <c r="F13871" t="s">
        <v>36</v>
      </c>
      <c r="G13871">
        <v>2</v>
      </c>
      <c r="H13871">
        <v>-13.19230312560901</v>
      </c>
      <c r="I13871">
        <v>4.3409845976280087E-2</v>
      </c>
      <c r="J13871" t="s">
        <v>353</v>
      </c>
      <c r="K13871" t="b">
        <v>1</v>
      </c>
      <c r="L13871" t="s">
        <v>355</v>
      </c>
    </row>
  </sheetData>
  <autoFilter ref="A1:M13871" xr:uid="{F7D0EE70-0E61-AD4B-A021-4ACF21E30661}"/>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L1134"/>
  <sheetViews>
    <sheetView topLeftCell="A151" workbookViewId="0">
      <selection activeCell="B192" sqref="B192"/>
    </sheetView>
  </sheetViews>
  <sheetFormatPr baseColWidth="10" defaultColWidth="8.83203125" defaultRowHeight="15" x14ac:dyDescent="0.2"/>
  <cols>
    <col min="2" max="2" width="71.1640625" bestFit="1" customWidth="1"/>
  </cols>
  <sheetData>
    <row r="1" spans="1:36" x14ac:dyDescent="0.2">
      <c r="A1" t="s">
        <v>1508</v>
      </c>
    </row>
    <row r="2" spans="1:36" x14ac:dyDescent="0.2">
      <c r="B2" t="s">
        <v>11</v>
      </c>
      <c r="C2" s="5" t="s">
        <v>1463</v>
      </c>
    </row>
    <row r="4" spans="1:36" x14ac:dyDescent="0.2">
      <c r="B4" t="s">
        <v>1464</v>
      </c>
      <c r="D4" s="27" t="s">
        <v>1465</v>
      </c>
      <c r="E4" s="27"/>
      <c r="F4" s="27"/>
      <c r="G4" s="27"/>
      <c r="H4" s="27"/>
      <c r="I4" s="27"/>
      <c r="J4" s="27"/>
      <c r="K4" s="27"/>
      <c r="L4" s="27"/>
      <c r="M4" s="27"/>
      <c r="N4" s="27"/>
      <c r="O4" s="27"/>
      <c r="P4" s="27"/>
      <c r="Q4" s="27"/>
      <c r="R4" s="27"/>
      <c r="S4" s="27"/>
      <c r="V4" s="27" t="s">
        <v>1466</v>
      </c>
      <c r="W4" s="27"/>
      <c r="X4" s="27"/>
      <c r="Y4" s="27"/>
      <c r="Z4" s="27"/>
      <c r="AA4" s="27"/>
      <c r="AB4" s="27"/>
      <c r="AC4" s="27"/>
      <c r="AD4" s="27"/>
      <c r="AE4" s="27"/>
      <c r="AF4" s="27"/>
      <c r="AH4" s="6" t="s">
        <v>1467</v>
      </c>
      <c r="AJ4" t="s">
        <v>1992</v>
      </c>
    </row>
    <row r="5" spans="1:36" ht="16" x14ac:dyDescent="0.2">
      <c r="D5" t="s">
        <v>343</v>
      </c>
      <c r="E5" t="s">
        <v>344</v>
      </c>
      <c r="F5" t="s">
        <v>341</v>
      </c>
      <c r="G5" t="s">
        <v>342</v>
      </c>
      <c r="H5" t="s">
        <v>346</v>
      </c>
      <c r="I5" t="s">
        <v>345</v>
      </c>
      <c r="J5" t="s">
        <v>348</v>
      </c>
      <c r="K5" t="s">
        <v>1440</v>
      </c>
      <c r="L5" t="s">
        <v>1439</v>
      </c>
      <c r="M5" t="s">
        <v>347</v>
      </c>
      <c r="N5" t="s">
        <v>1441</v>
      </c>
      <c r="O5" t="s">
        <v>1442</v>
      </c>
      <c r="P5" t="s">
        <v>351</v>
      </c>
      <c r="Q5" t="s">
        <v>352</v>
      </c>
      <c r="R5" t="s">
        <v>349</v>
      </c>
      <c r="S5" t="s">
        <v>350</v>
      </c>
      <c r="T5" s="7" t="s">
        <v>1468</v>
      </c>
      <c r="U5" s="7"/>
      <c r="V5" t="s">
        <v>1435</v>
      </c>
      <c r="W5" t="s">
        <v>1434</v>
      </c>
      <c r="X5" t="s">
        <v>1462</v>
      </c>
      <c r="Y5" t="s">
        <v>1458</v>
      </c>
      <c r="Z5" t="s">
        <v>1461</v>
      </c>
      <c r="AA5" t="s">
        <v>1457</v>
      </c>
      <c r="AB5" t="s">
        <v>1456</v>
      </c>
      <c r="AC5" t="s">
        <v>1455</v>
      </c>
      <c r="AD5" t="s">
        <v>1453</v>
      </c>
      <c r="AE5" t="s">
        <v>1452</v>
      </c>
      <c r="AF5" t="s">
        <v>1454</v>
      </c>
      <c r="AG5" s="7" t="s">
        <v>1468</v>
      </c>
    </row>
    <row r="6" spans="1:36" x14ac:dyDescent="0.2">
      <c r="B6" t="s">
        <v>1469</v>
      </c>
      <c r="C6" t="s">
        <v>390</v>
      </c>
      <c r="D6" s="4">
        <v>2.5500000000000002E-3</v>
      </c>
      <c r="E6" s="4">
        <v>2.5500000000000002E-3</v>
      </c>
      <c r="F6" s="4">
        <v>4.8199999999999996E-3</v>
      </c>
      <c r="G6" s="4">
        <v>4.8199999999999996E-3</v>
      </c>
      <c r="H6" s="4">
        <v>3.8300000000000001E-2</v>
      </c>
      <c r="I6" s="4">
        <v>7.2300000000000003E-2</v>
      </c>
      <c r="J6" s="4">
        <v>9.8400000000000007E-4</v>
      </c>
      <c r="K6" s="4">
        <v>1.6400000000000001E-2</v>
      </c>
      <c r="L6" s="4">
        <v>8.1300000000000003E-4</v>
      </c>
      <c r="M6" s="4">
        <v>1.3599999999999999E-2</v>
      </c>
      <c r="N6" s="4">
        <v>1.2799999999999999E-4</v>
      </c>
      <c r="O6" s="4">
        <v>2.14E-3</v>
      </c>
      <c r="P6" s="4">
        <v>1.89E-3</v>
      </c>
      <c r="Q6" s="4">
        <v>3.1399999999999997E-2</v>
      </c>
      <c r="R6" s="4">
        <v>3.5599999999999998E-3</v>
      </c>
      <c r="S6" s="4">
        <v>5.9299999999999999E-2</v>
      </c>
      <c r="T6" s="4">
        <f>SUM(D6:S6)</f>
        <v>0.25555500000000003</v>
      </c>
      <c r="U6" s="4"/>
      <c r="V6" s="4">
        <v>7.6600000000000001E-2</v>
      </c>
      <c r="W6" s="4">
        <v>0.14499999999999999</v>
      </c>
      <c r="X6" s="4">
        <v>5.11E-3</v>
      </c>
      <c r="Y6" s="4">
        <v>8.5099999999999995E-2</v>
      </c>
      <c r="Z6" s="4">
        <v>9.6399999999999993E-3</v>
      </c>
      <c r="AA6" s="4">
        <v>0.161</v>
      </c>
      <c r="AB6" s="4">
        <v>8.6800000000000002E-2</v>
      </c>
      <c r="AC6" s="4">
        <v>0.16400000000000001</v>
      </c>
      <c r="AD6" s="4">
        <v>6.1999999999999998E-3</v>
      </c>
      <c r="AE6" s="4">
        <v>5.1200000000000004E-3</v>
      </c>
      <c r="AF6" s="4">
        <v>8.0800000000000002E-4</v>
      </c>
      <c r="AG6" s="4">
        <f>SUM(V6:AF6)</f>
        <v>0.74537799999999999</v>
      </c>
      <c r="AH6" s="4">
        <f>SUM(V6:AF6,D6:S6)</f>
        <v>1.0009330000000001</v>
      </c>
      <c r="AJ6">
        <f>VLOOKUP(C6,'extension - production vol'!$B$6:$D$235,3,0)</f>
        <v>41964.6</v>
      </c>
    </row>
    <row r="7" spans="1:36" x14ac:dyDescent="0.2">
      <c r="B7" t="s">
        <v>1470</v>
      </c>
      <c r="C7" t="s">
        <v>384</v>
      </c>
      <c r="D7" s="4">
        <v>4.1899999999999999E-4</v>
      </c>
      <c r="E7" s="4">
        <v>0</v>
      </c>
      <c r="F7" s="4">
        <v>6.43E-3</v>
      </c>
      <c r="G7" s="4">
        <v>0</v>
      </c>
      <c r="H7" s="4">
        <v>9.9799999999999993E-3</v>
      </c>
      <c r="I7" s="4">
        <v>0.153</v>
      </c>
      <c r="J7" s="4">
        <v>3.01E-4</v>
      </c>
      <c r="K7" s="4">
        <v>9.92E-3</v>
      </c>
      <c r="L7" s="4">
        <v>2.4899999999999998E-4</v>
      </c>
      <c r="M7" s="4">
        <v>8.2000000000000007E-3</v>
      </c>
      <c r="N7" s="4">
        <v>3.93E-5</v>
      </c>
      <c r="O7" s="4">
        <v>1.2899999999999999E-3</v>
      </c>
      <c r="P7" s="4">
        <v>2.6699999999999998E-4</v>
      </c>
      <c r="Q7" s="4">
        <v>8.7899999999999992E-3</v>
      </c>
      <c r="R7" s="4">
        <v>4.0899999999999999E-3</v>
      </c>
      <c r="S7" s="4">
        <v>0.13500000000000001</v>
      </c>
      <c r="T7" s="4">
        <f t="shared" ref="T7:T38" si="0">SUM(D7:S7)</f>
        <v>0.33797530000000003</v>
      </c>
      <c r="U7" s="4"/>
      <c r="V7" s="4">
        <v>0.02</v>
      </c>
      <c r="W7" s="4">
        <v>0.30599999999999999</v>
      </c>
      <c r="X7" s="4">
        <v>6.0599999999999998E-4</v>
      </c>
      <c r="Y7" s="4">
        <v>0.02</v>
      </c>
      <c r="Z7" s="4">
        <v>9.2899999999999996E-3</v>
      </c>
      <c r="AA7" s="4">
        <v>0.30599999999999999</v>
      </c>
      <c r="AB7" s="4">
        <v>0</v>
      </c>
      <c r="AC7" s="4">
        <v>0</v>
      </c>
      <c r="AD7" s="4">
        <v>0</v>
      </c>
      <c r="AE7" s="4">
        <v>0</v>
      </c>
      <c r="AF7" s="4">
        <v>0</v>
      </c>
      <c r="AG7" s="4">
        <f t="shared" ref="AG7:AG38" si="1">SUM(V7:AF7)</f>
        <v>0.66189600000000004</v>
      </c>
      <c r="AH7" s="4">
        <f t="shared" ref="AH7:AH38" si="2">SUM(V7:AF7,D7:S7)</f>
        <v>0.99987130000000013</v>
      </c>
      <c r="AJ7">
        <f>VLOOKUP(C7,'extension - production vol'!$B$6:$D$235,3,0)</f>
        <v>6394.8109999999997</v>
      </c>
    </row>
    <row r="8" spans="1:36" x14ac:dyDescent="0.2">
      <c r="B8" t="s">
        <v>1471</v>
      </c>
      <c r="C8" t="s">
        <v>403</v>
      </c>
      <c r="D8" s="4">
        <v>2.8500000000000001E-3</v>
      </c>
      <c r="E8" s="4">
        <v>2.8500000000000001E-3</v>
      </c>
      <c r="F8" s="4">
        <v>5.3699999999999998E-3</v>
      </c>
      <c r="G8" s="4">
        <v>5.3699999999999998E-3</v>
      </c>
      <c r="H8" s="4">
        <v>4.2700000000000002E-2</v>
      </c>
      <c r="I8" s="4">
        <v>8.0600000000000005E-2</v>
      </c>
      <c r="J8" s="4">
        <v>1.1000000000000001E-3</v>
      </c>
      <c r="K8" s="4">
        <v>1.83E-2</v>
      </c>
      <c r="L8" s="4">
        <v>9.0600000000000001E-4</v>
      </c>
      <c r="M8" s="4">
        <v>1.5100000000000001E-2</v>
      </c>
      <c r="N8" s="4">
        <v>1.4300000000000001E-4</v>
      </c>
      <c r="O8" s="4">
        <v>2.3900000000000002E-3</v>
      </c>
      <c r="P8" s="4">
        <v>2.0999999999999999E-3</v>
      </c>
      <c r="Q8" s="4">
        <v>3.5000000000000003E-2</v>
      </c>
      <c r="R8" s="4">
        <v>3.9699999999999996E-3</v>
      </c>
      <c r="S8" s="4">
        <v>6.6199999999999995E-2</v>
      </c>
      <c r="T8" s="4">
        <f t="shared" si="0"/>
        <v>0.28494900000000001</v>
      </c>
      <c r="U8" s="4"/>
      <c r="V8" s="4">
        <v>8.5400000000000004E-2</v>
      </c>
      <c r="W8" s="4">
        <v>0.161</v>
      </c>
      <c r="X8" s="4">
        <v>5.6899999999999997E-3</v>
      </c>
      <c r="Y8" s="4">
        <v>9.4799999999999995E-2</v>
      </c>
      <c r="Z8" s="4">
        <v>1.0699999999999999E-2</v>
      </c>
      <c r="AA8" s="4">
        <v>0.17899999999999999</v>
      </c>
      <c r="AB8" s="4">
        <v>5.8799999999999998E-2</v>
      </c>
      <c r="AC8" s="4">
        <v>0.111</v>
      </c>
      <c r="AD8" s="4">
        <v>4.1999999999999997E-3</v>
      </c>
      <c r="AE8" s="4">
        <v>3.47E-3</v>
      </c>
      <c r="AF8" s="4">
        <v>5.4799999999999998E-4</v>
      </c>
      <c r="AG8" s="4">
        <f t="shared" si="1"/>
        <v>0.7146079999999998</v>
      </c>
      <c r="AH8" s="4">
        <f t="shared" si="2"/>
        <v>0.99955699999999981</v>
      </c>
      <c r="AJ8">
        <f>VLOOKUP(C8,'extension - production vol'!$B$6:$D$235,3,0)</f>
        <v>7820</v>
      </c>
    </row>
    <row r="9" spans="1:36" x14ac:dyDescent="0.2">
      <c r="B9" t="s">
        <v>1472</v>
      </c>
      <c r="C9" t="s">
        <v>400</v>
      </c>
      <c r="D9" s="4">
        <v>1.2099999999999999E-3</v>
      </c>
      <c r="E9" s="4">
        <v>1.2099999999999999E-3</v>
      </c>
      <c r="F9" s="4">
        <v>2.2899999999999999E-3</v>
      </c>
      <c r="G9" s="4">
        <v>2.2899999999999999E-3</v>
      </c>
      <c r="H9" s="4">
        <v>1.8200000000000001E-2</v>
      </c>
      <c r="I9" s="4">
        <v>3.44E-2</v>
      </c>
      <c r="J9" s="4">
        <v>4.6799999999999999E-4</v>
      </c>
      <c r="K9" s="4">
        <v>7.7999999999999996E-3</v>
      </c>
      <c r="L9" s="4">
        <v>3.8699999999999997E-4</v>
      </c>
      <c r="M9" s="4">
        <v>6.45E-3</v>
      </c>
      <c r="N9" s="4">
        <v>6.1099999999999994E-5</v>
      </c>
      <c r="O9" s="4">
        <v>1.0200000000000001E-3</v>
      </c>
      <c r="P9" s="4">
        <v>8.9700000000000001E-4</v>
      </c>
      <c r="Q9" s="4">
        <v>1.49E-2</v>
      </c>
      <c r="R9" s="4">
        <v>1.6900000000000001E-3</v>
      </c>
      <c r="S9" s="4">
        <v>2.8199999999999999E-2</v>
      </c>
      <c r="T9" s="4">
        <f t="shared" si="0"/>
        <v>0.12147309999999999</v>
      </c>
      <c r="U9" s="4"/>
      <c r="V9" s="4">
        <v>3.6400000000000002E-2</v>
      </c>
      <c r="W9" s="4">
        <v>6.88E-2</v>
      </c>
      <c r="X9" s="4">
        <v>2.4299999999999999E-3</v>
      </c>
      <c r="Y9" s="4">
        <v>4.0500000000000001E-2</v>
      </c>
      <c r="Z9" s="4">
        <v>4.5900000000000003E-3</v>
      </c>
      <c r="AA9" s="4">
        <v>7.6399999999999996E-2</v>
      </c>
      <c r="AB9" s="4">
        <v>0.214</v>
      </c>
      <c r="AC9" s="4">
        <v>0.40500000000000003</v>
      </c>
      <c r="AD9" s="4">
        <v>1.5299999999999999E-2</v>
      </c>
      <c r="AE9" s="4">
        <v>1.2699999999999999E-2</v>
      </c>
      <c r="AF9" s="4">
        <v>2E-3</v>
      </c>
      <c r="AG9" s="4">
        <f t="shared" si="1"/>
        <v>0.87812000000000001</v>
      </c>
      <c r="AH9" s="4">
        <f t="shared" si="2"/>
        <v>0.99959310000000023</v>
      </c>
      <c r="AJ9">
        <f>VLOOKUP(C9,'extension - production vol'!$B$6:$D$235,3,0)</f>
        <v>7071</v>
      </c>
    </row>
    <row r="10" spans="1:36" x14ac:dyDescent="0.2">
      <c r="B10" t="s">
        <v>1473</v>
      </c>
      <c r="C10" t="s">
        <v>397</v>
      </c>
      <c r="D10" s="4">
        <v>3.2100000000000001E-5</v>
      </c>
      <c r="E10" s="4">
        <v>3.2100000000000001E-5</v>
      </c>
      <c r="F10" s="4">
        <v>6.0699999999999998E-5</v>
      </c>
      <c r="G10" s="4">
        <v>6.0699999999999998E-5</v>
      </c>
      <c r="H10" s="4">
        <v>4.8200000000000001E-4</v>
      </c>
      <c r="I10" s="4">
        <v>9.1E-4</v>
      </c>
      <c r="J10" s="4">
        <v>1.24E-5</v>
      </c>
      <c r="K10" s="4">
        <v>2.0599999999999999E-4</v>
      </c>
      <c r="L10" s="4">
        <v>1.0200000000000001E-5</v>
      </c>
      <c r="M10" s="4">
        <v>1.7100000000000001E-4</v>
      </c>
      <c r="N10" s="4">
        <v>1.6199999999999999E-6</v>
      </c>
      <c r="O10" s="4">
        <v>2.69E-5</v>
      </c>
      <c r="P10" s="4">
        <v>2.37E-5</v>
      </c>
      <c r="Q10" s="4">
        <v>3.9599999999999998E-4</v>
      </c>
      <c r="R10" s="4">
        <v>4.4799999999999998E-5</v>
      </c>
      <c r="S10" s="4">
        <v>7.4700000000000005E-4</v>
      </c>
      <c r="T10" s="4">
        <f t="shared" si="0"/>
        <v>3.2172199999999998E-3</v>
      </c>
      <c r="U10" s="4"/>
      <c r="V10" s="4">
        <v>9.6400000000000001E-4</v>
      </c>
      <c r="W10" s="4">
        <v>1.82E-3</v>
      </c>
      <c r="X10" s="4">
        <v>6.4300000000000004E-5</v>
      </c>
      <c r="Y10" s="4">
        <v>1.07E-3</v>
      </c>
      <c r="Z10" s="4">
        <v>1.21E-4</v>
      </c>
      <c r="AA10" s="4">
        <v>2.0200000000000001E-3</v>
      </c>
      <c r="AB10" s="4">
        <v>0.32700000000000001</v>
      </c>
      <c r="AC10" s="4">
        <v>0.61799999999999999</v>
      </c>
      <c r="AD10" s="4">
        <v>2.3400000000000001E-2</v>
      </c>
      <c r="AE10" s="4">
        <v>1.9300000000000001E-2</v>
      </c>
      <c r="AF10" s="4">
        <v>3.0500000000000002E-3</v>
      </c>
      <c r="AG10" s="4">
        <f t="shared" si="1"/>
        <v>0.99680930000000001</v>
      </c>
      <c r="AH10" s="4">
        <f t="shared" si="2"/>
        <v>1.00002652</v>
      </c>
      <c r="AJ10">
        <f>VLOOKUP(C10,'extension - production vol'!$B$6:$D$235,3,0)</f>
        <v>3.649</v>
      </c>
    </row>
    <row r="11" spans="1:36" x14ac:dyDescent="0.2">
      <c r="B11" t="s">
        <v>1474</v>
      </c>
      <c r="C11" t="s">
        <v>371</v>
      </c>
      <c r="D11" s="4">
        <v>1E-3</v>
      </c>
      <c r="E11" s="4">
        <v>1E-3</v>
      </c>
      <c r="F11" s="4">
        <v>1.89E-3</v>
      </c>
      <c r="G11" s="4">
        <v>1.89E-3</v>
      </c>
      <c r="H11" s="4">
        <v>1.4999999999999999E-2</v>
      </c>
      <c r="I11" s="4">
        <v>2.8400000000000002E-2</v>
      </c>
      <c r="J11" s="4">
        <v>1.6799999999999999E-4</v>
      </c>
      <c r="K11" s="4">
        <v>2.7899999999999999E-3</v>
      </c>
      <c r="L11" s="4">
        <v>1.3799999999999999E-4</v>
      </c>
      <c r="M11" s="4">
        <v>2.31E-3</v>
      </c>
      <c r="N11" s="4">
        <v>2.19E-5</v>
      </c>
      <c r="O11" s="4">
        <v>3.6400000000000001E-4</v>
      </c>
      <c r="P11" s="4">
        <v>8.8900000000000003E-4</v>
      </c>
      <c r="Q11" s="4">
        <v>1.4800000000000001E-2</v>
      </c>
      <c r="R11" s="4">
        <v>1.6800000000000001E-3</v>
      </c>
      <c r="S11" s="4">
        <v>2.8000000000000001E-2</v>
      </c>
      <c r="T11" s="4">
        <f t="shared" si="0"/>
        <v>0.1003409</v>
      </c>
      <c r="U11" s="4"/>
      <c r="V11" s="4">
        <v>3.0099999999999998E-2</v>
      </c>
      <c r="W11" s="4">
        <v>5.6800000000000003E-2</v>
      </c>
      <c r="X11" s="4">
        <v>2.0100000000000001E-3</v>
      </c>
      <c r="Y11" s="4">
        <v>3.3399999999999999E-2</v>
      </c>
      <c r="Z11" s="4">
        <v>3.79E-3</v>
      </c>
      <c r="AA11" s="4">
        <v>6.3100000000000003E-2</v>
      </c>
      <c r="AB11" s="4">
        <v>0.24099999999999999</v>
      </c>
      <c r="AC11" s="4">
        <v>0.45500000000000002</v>
      </c>
      <c r="AD11" s="4">
        <v>7.26E-3</v>
      </c>
      <c r="AE11" s="4">
        <v>6.0000000000000001E-3</v>
      </c>
      <c r="AF11" s="4">
        <v>9.4700000000000003E-4</v>
      </c>
      <c r="AG11" s="4">
        <f t="shared" si="1"/>
        <v>0.89940700000000007</v>
      </c>
      <c r="AH11" s="4">
        <f t="shared" si="2"/>
        <v>0.99974790000000002</v>
      </c>
      <c r="AJ11">
        <f>VLOOKUP(C11,'extension - production vol'!$B$6:$D$235,3,0)</f>
        <v>575.11800000000005</v>
      </c>
    </row>
    <row r="12" spans="1:36" x14ac:dyDescent="0.2">
      <c r="B12" t="s">
        <v>1475</v>
      </c>
      <c r="C12" t="s">
        <v>399</v>
      </c>
      <c r="D12" s="4">
        <v>2.16E-3</v>
      </c>
      <c r="E12" s="4">
        <v>2.16E-3</v>
      </c>
      <c r="F12" s="4">
        <v>4.0800000000000003E-3</v>
      </c>
      <c r="G12" s="4">
        <v>4.0800000000000003E-3</v>
      </c>
      <c r="H12" s="4">
        <v>3.2399999999999998E-2</v>
      </c>
      <c r="I12" s="4">
        <v>6.1199999999999997E-2</v>
      </c>
      <c r="J12" s="4">
        <v>8.3299999999999997E-4</v>
      </c>
      <c r="K12" s="4">
        <v>1.3899999999999999E-2</v>
      </c>
      <c r="L12" s="4">
        <v>6.8800000000000003E-4</v>
      </c>
      <c r="M12" s="4">
        <v>1.15E-2</v>
      </c>
      <c r="N12" s="4">
        <v>1.0900000000000001E-4</v>
      </c>
      <c r="O12" s="4">
        <v>1.81E-3</v>
      </c>
      <c r="P12" s="4">
        <v>1.6000000000000001E-3</v>
      </c>
      <c r="Q12" s="4">
        <v>2.6599999999999999E-2</v>
      </c>
      <c r="R12" s="4">
        <v>3.0100000000000001E-3</v>
      </c>
      <c r="S12" s="4">
        <v>5.0200000000000002E-2</v>
      </c>
      <c r="T12" s="4">
        <f t="shared" si="0"/>
        <v>0.21632999999999999</v>
      </c>
      <c r="U12" s="4"/>
      <c r="V12" s="4">
        <v>6.4799999999999996E-2</v>
      </c>
      <c r="W12" s="4">
        <v>0.122</v>
      </c>
      <c r="X12" s="4">
        <v>4.3200000000000001E-3</v>
      </c>
      <c r="Y12" s="4">
        <v>7.1999999999999995E-2</v>
      </c>
      <c r="Z12" s="4">
        <v>8.1600000000000006E-3</v>
      </c>
      <c r="AA12" s="4">
        <v>0.13600000000000001</v>
      </c>
      <c r="AB12" s="4">
        <v>0.124</v>
      </c>
      <c r="AC12" s="4">
        <v>0.23499999999999999</v>
      </c>
      <c r="AD12" s="4">
        <v>8.8699999999999994E-3</v>
      </c>
      <c r="AE12" s="4">
        <v>7.3299999999999997E-3</v>
      </c>
      <c r="AF12" s="4">
        <v>1.16E-3</v>
      </c>
      <c r="AG12" s="4">
        <f t="shared" si="1"/>
        <v>0.78364</v>
      </c>
      <c r="AH12" s="4">
        <f t="shared" si="2"/>
        <v>0.99997000000000003</v>
      </c>
      <c r="AJ12">
        <f>VLOOKUP(C12,'extension - production vol'!$B$6:$D$235,3,0)</f>
        <v>2892.0929999999998</v>
      </c>
    </row>
    <row r="13" spans="1:36" x14ac:dyDescent="0.2">
      <c r="B13" t="s">
        <v>1476</v>
      </c>
      <c r="C13" t="s">
        <v>405</v>
      </c>
      <c r="D13" s="4">
        <v>2.5400000000000002E-3</v>
      </c>
      <c r="E13" s="4">
        <v>2.5400000000000002E-3</v>
      </c>
      <c r="F13" s="4">
        <v>4.7999999999999996E-3</v>
      </c>
      <c r="G13" s="4">
        <v>4.7999999999999996E-3</v>
      </c>
      <c r="H13" s="4">
        <v>3.8100000000000002E-2</v>
      </c>
      <c r="I13" s="4">
        <v>7.1900000000000006E-2</v>
      </c>
      <c r="J13" s="4">
        <v>9.7900000000000005E-4</v>
      </c>
      <c r="K13" s="4">
        <v>1.6299999999999999E-2</v>
      </c>
      <c r="L13" s="4">
        <v>8.0900000000000004E-4</v>
      </c>
      <c r="M13" s="4">
        <v>1.35E-2</v>
      </c>
      <c r="N13" s="4">
        <v>1.2799999999999999E-4</v>
      </c>
      <c r="O13" s="4">
        <v>2.1299999999999999E-3</v>
      </c>
      <c r="P13" s="4">
        <v>1.8799999999999999E-3</v>
      </c>
      <c r="Q13" s="4">
        <v>3.1300000000000001E-2</v>
      </c>
      <c r="R13" s="4">
        <v>3.5400000000000002E-3</v>
      </c>
      <c r="S13" s="4">
        <v>5.8999999999999997E-2</v>
      </c>
      <c r="T13" s="4">
        <f t="shared" si="0"/>
        <v>0.25424599999999997</v>
      </c>
      <c r="U13" s="4"/>
      <c r="V13" s="4">
        <v>7.6200000000000004E-2</v>
      </c>
      <c r="W13" s="4">
        <v>0.14399999999999999</v>
      </c>
      <c r="X13" s="4">
        <v>5.0800000000000003E-3</v>
      </c>
      <c r="Y13" s="4">
        <v>8.4699999999999998E-2</v>
      </c>
      <c r="Z13" s="4">
        <v>9.5899999999999996E-3</v>
      </c>
      <c r="AA13" s="4">
        <v>0.16</v>
      </c>
      <c r="AB13" s="4">
        <v>8.7999999999999995E-2</v>
      </c>
      <c r="AC13" s="4">
        <v>0.16600000000000001</v>
      </c>
      <c r="AD13" s="4">
        <v>6.2899999999999996E-3</v>
      </c>
      <c r="AE13" s="4">
        <v>5.1900000000000002E-3</v>
      </c>
      <c r="AF13" s="4">
        <v>8.1999999999999998E-4</v>
      </c>
      <c r="AG13" s="4">
        <f t="shared" si="1"/>
        <v>0.74587000000000014</v>
      </c>
      <c r="AH13" s="4">
        <f t="shared" si="2"/>
        <v>1.000116</v>
      </c>
      <c r="AJ13">
        <f>VLOOKUP(C13,'extension - production vol'!$B$6:$D$235,3,0)</f>
        <v>3363.2779999999998</v>
      </c>
    </row>
    <row r="14" spans="1:36" x14ac:dyDescent="0.2">
      <c r="B14" t="s">
        <v>1477</v>
      </c>
      <c r="C14" t="s">
        <v>402</v>
      </c>
      <c r="D14" s="4">
        <v>3.46E-3</v>
      </c>
      <c r="E14" s="4">
        <v>3.46E-3</v>
      </c>
      <c r="F14" s="4">
        <v>6.5399999999999998E-3</v>
      </c>
      <c r="G14" s="4">
        <v>6.5399999999999998E-3</v>
      </c>
      <c r="H14" s="4">
        <v>5.1900000000000002E-2</v>
      </c>
      <c r="I14" s="4">
        <v>9.8100000000000007E-2</v>
      </c>
      <c r="J14" s="4">
        <v>1.34E-3</v>
      </c>
      <c r="K14" s="4">
        <v>2.23E-2</v>
      </c>
      <c r="L14" s="4">
        <v>1.1000000000000001E-3</v>
      </c>
      <c r="M14" s="4">
        <v>1.84E-2</v>
      </c>
      <c r="N14" s="4">
        <v>1.74E-4</v>
      </c>
      <c r="O14" s="4">
        <v>2.8999999999999998E-3</v>
      </c>
      <c r="P14" s="4">
        <v>2.5600000000000002E-3</v>
      </c>
      <c r="Q14" s="4">
        <v>4.2599999999999999E-2</v>
      </c>
      <c r="R14" s="4">
        <v>4.8300000000000001E-3</v>
      </c>
      <c r="S14" s="4">
        <v>8.0500000000000002E-2</v>
      </c>
      <c r="T14" s="4">
        <f t="shared" si="0"/>
        <v>0.34670400000000001</v>
      </c>
      <c r="U14" s="4"/>
      <c r="V14" s="4">
        <v>0.104</v>
      </c>
      <c r="W14" s="4">
        <v>0.19600000000000001</v>
      </c>
      <c r="X14" s="4">
        <v>6.9199999999999999E-3</v>
      </c>
      <c r="Y14" s="4">
        <v>0.115</v>
      </c>
      <c r="Z14" s="4">
        <v>1.3100000000000001E-2</v>
      </c>
      <c r="AA14" s="4">
        <v>0.218</v>
      </c>
      <c r="AB14" s="4">
        <v>0</v>
      </c>
      <c r="AC14" s="4">
        <v>0</v>
      </c>
      <c r="AD14" s="4">
        <v>0</v>
      </c>
      <c r="AE14" s="4">
        <v>0</v>
      </c>
      <c r="AF14" s="4">
        <v>0</v>
      </c>
      <c r="AG14" s="4">
        <f t="shared" si="1"/>
        <v>0.65301999999999993</v>
      </c>
      <c r="AH14" s="4">
        <f t="shared" si="2"/>
        <v>0.99972399999999995</v>
      </c>
      <c r="AJ14">
        <f>VLOOKUP(C14,'extension - production vol'!$B$6:$D$235,3,0)</f>
        <v>716.44</v>
      </c>
    </row>
    <row r="15" spans="1:36" x14ac:dyDescent="0.2">
      <c r="B15" t="s">
        <v>1478</v>
      </c>
      <c r="C15" t="s">
        <v>363</v>
      </c>
      <c r="D15" s="4">
        <v>2.0699999999999998E-3</v>
      </c>
      <c r="E15" s="4">
        <v>2.0699999999999998E-3</v>
      </c>
      <c r="F15" s="4">
        <v>3.9100000000000003E-3</v>
      </c>
      <c r="G15" s="4">
        <v>3.9100000000000003E-3</v>
      </c>
      <c r="H15" s="4">
        <v>3.1099999999999999E-2</v>
      </c>
      <c r="I15" s="4">
        <v>5.8700000000000002E-2</v>
      </c>
      <c r="J15" s="4">
        <v>7.9900000000000001E-4</v>
      </c>
      <c r="K15" s="4">
        <v>1.3299999999999999E-2</v>
      </c>
      <c r="L15" s="4">
        <v>6.6E-4</v>
      </c>
      <c r="M15" s="4">
        <v>1.0999999999999999E-2</v>
      </c>
      <c r="N15" s="4">
        <v>1.0399999999999999E-4</v>
      </c>
      <c r="O15" s="4">
        <v>1.74E-3</v>
      </c>
      <c r="P15" s="4">
        <v>1.5299999999999999E-3</v>
      </c>
      <c r="Q15" s="4">
        <v>2.5499999999999998E-2</v>
      </c>
      <c r="R15" s="4">
        <v>2.8900000000000002E-3</v>
      </c>
      <c r="S15" s="4">
        <v>4.8099999999999997E-2</v>
      </c>
      <c r="T15" s="4">
        <f t="shared" si="0"/>
        <v>0.20738299999999998</v>
      </c>
      <c r="U15" s="4"/>
      <c r="V15" s="4">
        <v>6.2100000000000002E-2</v>
      </c>
      <c r="W15" s="4">
        <v>0.11700000000000001</v>
      </c>
      <c r="X15" s="4">
        <v>4.1399999999999996E-3</v>
      </c>
      <c r="Y15" s="4">
        <v>6.9000000000000006E-2</v>
      </c>
      <c r="Z15" s="4">
        <v>7.8200000000000006E-3</v>
      </c>
      <c r="AA15" s="4">
        <v>0.13</v>
      </c>
      <c r="AB15" s="4">
        <v>0.13300000000000001</v>
      </c>
      <c r="AC15" s="4">
        <v>0.251</v>
      </c>
      <c r="AD15" s="4">
        <v>9.4800000000000006E-3</v>
      </c>
      <c r="AE15" s="4">
        <v>7.8300000000000002E-3</v>
      </c>
      <c r="AF15" s="4">
        <v>1.24E-3</v>
      </c>
      <c r="AG15" s="4">
        <f t="shared" si="1"/>
        <v>0.79261000000000015</v>
      </c>
      <c r="AH15" s="4">
        <f t="shared" si="2"/>
        <v>0.99999300000000002</v>
      </c>
      <c r="AJ15">
        <f>VLOOKUP(C15,'extension - production vol'!$B$6:$D$235,3,0)</f>
        <v>302.60599999999999</v>
      </c>
    </row>
    <row r="16" spans="1:36" x14ac:dyDescent="0.2">
      <c r="B16" t="s">
        <v>1479</v>
      </c>
      <c r="C16" t="s">
        <v>94</v>
      </c>
      <c r="D16" s="4">
        <v>2.5799999999999998E-3</v>
      </c>
      <c r="E16" s="4">
        <v>2.5799999999999998E-3</v>
      </c>
      <c r="F16" s="4">
        <v>4.8700000000000002E-3</v>
      </c>
      <c r="G16" s="4">
        <v>4.8700000000000002E-3</v>
      </c>
      <c r="H16" s="4">
        <v>3.8699999999999998E-2</v>
      </c>
      <c r="I16" s="4">
        <v>7.3099999999999998E-2</v>
      </c>
      <c r="J16" s="4">
        <v>9.9500000000000001E-4</v>
      </c>
      <c r="K16" s="4">
        <v>1.66E-2</v>
      </c>
      <c r="L16" s="4">
        <v>8.2200000000000003E-4</v>
      </c>
      <c r="M16" s="4">
        <v>1.37E-2</v>
      </c>
      <c r="N16" s="4">
        <v>1.2999999999999999E-4</v>
      </c>
      <c r="O16" s="4">
        <v>2.16E-3</v>
      </c>
      <c r="P16" s="4">
        <v>1.91E-3</v>
      </c>
      <c r="Q16" s="4">
        <v>3.1800000000000002E-2</v>
      </c>
      <c r="R16" s="4">
        <v>3.5999999999999999E-3</v>
      </c>
      <c r="S16" s="4">
        <v>0.06</v>
      </c>
      <c r="T16" s="4">
        <f t="shared" si="0"/>
        <v>0.2584169999999999</v>
      </c>
      <c r="U16" s="4"/>
      <c r="V16" s="4">
        <v>7.7399999999999997E-2</v>
      </c>
      <c r="W16" s="4">
        <v>0.14599999999999999</v>
      </c>
      <c r="X16" s="4">
        <v>5.1599999999999997E-3</v>
      </c>
      <c r="Y16" s="4">
        <v>8.5999999999999993E-2</v>
      </c>
      <c r="Z16" s="4">
        <v>9.7400000000000004E-3</v>
      </c>
      <c r="AA16" s="4">
        <v>0.16200000000000001</v>
      </c>
      <c r="AB16" s="4">
        <v>8.4099999999999994E-2</v>
      </c>
      <c r="AC16" s="4">
        <v>0.159</v>
      </c>
      <c r="AD16" s="4">
        <v>6.0099999999999997E-3</v>
      </c>
      <c r="AE16" s="4">
        <v>4.96E-3</v>
      </c>
      <c r="AF16" s="4">
        <v>7.8399999999999997E-4</v>
      </c>
      <c r="AG16" s="4">
        <f t="shared" si="1"/>
        <v>0.74115399999999987</v>
      </c>
      <c r="AH16" s="4">
        <f t="shared" si="2"/>
        <v>0.99957099999999999</v>
      </c>
      <c r="AJ16">
        <f>VLOOKUP(C16,'extension - production vol'!$B$6:$D$235,3,0)</f>
        <v>63576</v>
      </c>
    </row>
    <row r="17" spans="2:36" x14ac:dyDescent="0.2">
      <c r="B17" t="s">
        <v>1480</v>
      </c>
      <c r="C17" t="s">
        <v>386</v>
      </c>
      <c r="D17" s="4">
        <v>2.16E-3</v>
      </c>
      <c r="E17" s="4">
        <v>2.16E-3</v>
      </c>
      <c r="F17" s="4">
        <v>4.0800000000000003E-3</v>
      </c>
      <c r="G17" s="4">
        <v>4.0800000000000003E-3</v>
      </c>
      <c r="H17" s="4">
        <v>3.2399999999999998E-2</v>
      </c>
      <c r="I17" s="4">
        <v>6.1199999999999997E-2</v>
      </c>
      <c r="J17" s="4">
        <v>8.3299999999999997E-4</v>
      </c>
      <c r="K17" s="4">
        <v>1.3899999999999999E-2</v>
      </c>
      <c r="L17" s="4">
        <v>6.8800000000000003E-4</v>
      </c>
      <c r="M17" s="4">
        <v>1.15E-2</v>
      </c>
      <c r="N17" s="4">
        <v>1.0900000000000001E-4</v>
      </c>
      <c r="O17" s="4">
        <v>1.81E-3</v>
      </c>
      <c r="P17" s="4">
        <v>1.6000000000000001E-3</v>
      </c>
      <c r="Q17" s="4">
        <v>2.6599999999999999E-2</v>
      </c>
      <c r="R17" s="4">
        <v>3.0100000000000001E-3</v>
      </c>
      <c r="S17" s="4">
        <v>5.0200000000000002E-2</v>
      </c>
      <c r="T17" s="4">
        <f t="shared" si="0"/>
        <v>0.21632999999999999</v>
      </c>
      <c r="U17" s="4"/>
      <c r="V17" s="4">
        <v>6.4799999999999996E-2</v>
      </c>
      <c r="W17" s="4">
        <v>0.122</v>
      </c>
      <c r="X17" s="4">
        <v>4.3200000000000001E-3</v>
      </c>
      <c r="Y17" s="4">
        <v>7.1999999999999995E-2</v>
      </c>
      <c r="Z17" s="4">
        <v>8.1600000000000006E-3</v>
      </c>
      <c r="AA17" s="4">
        <v>0.13600000000000001</v>
      </c>
      <c r="AB17" s="4">
        <v>0.124</v>
      </c>
      <c r="AC17" s="4">
        <v>0.23499999999999999</v>
      </c>
      <c r="AD17" s="4">
        <v>8.8699999999999994E-3</v>
      </c>
      <c r="AE17" s="4">
        <v>7.3299999999999997E-3</v>
      </c>
      <c r="AF17" s="4">
        <v>1.16E-3</v>
      </c>
      <c r="AG17" s="4">
        <f t="shared" si="1"/>
        <v>0.78364</v>
      </c>
      <c r="AH17" s="4">
        <f t="shared" si="2"/>
        <v>0.99997000000000003</v>
      </c>
      <c r="AJ17">
        <f>VLOOKUP(C17,'extension - production vol'!$B$6:$D$235,3,0)</f>
        <v>8893.5720000000001</v>
      </c>
    </row>
    <row r="18" spans="2:36" x14ac:dyDescent="0.2">
      <c r="B18" t="s">
        <v>1481</v>
      </c>
      <c r="C18" t="s">
        <v>398</v>
      </c>
      <c r="D18" s="4">
        <v>2.16E-3</v>
      </c>
      <c r="E18" s="4">
        <v>2.16E-3</v>
      </c>
      <c r="F18" s="4">
        <v>4.0800000000000003E-3</v>
      </c>
      <c r="G18" s="4">
        <v>4.0800000000000003E-3</v>
      </c>
      <c r="H18" s="4">
        <v>3.2399999999999998E-2</v>
      </c>
      <c r="I18" s="4">
        <v>6.1199999999999997E-2</v>
      </c>
      <c r="J18" s="4">
        <v>8.3299999999999997E-4</v>
      </c>
      <c r="K18" s="4">
        <v>1.3899999999999999E-2</v>
      </c>
      <c r="L18" s="4">
        <v>6.8800000000000003E-4</v>
      </c>
      <c r="M18" s="4">
        <v>1.15E-2</v>
      </c>
      <c r="N18" s="4">
        <v>1.0900000000000001E-4</v>
      </c>
      <c r="O18" s="4">
        <v>1.81E-3</v>
      </c>
      <c r="P18" s="4">
        <v>1.6000000000000001E-3</v>
      </c>
      <c r="Q18" s="4">
        <v>2.6599999999999999E-2</v>
      </c>
      <c r="R18" s="4">
        <v>3.0100000000000001E-3</v>
      </c>
      <c r="S18" s="4">
        <v>5.0200000000000002E-2</v>
      </c>
      <c r="T18" s="4">
        <f t="shared" si="0"/>
        <v>0.21632999999999999</v>
      </c>
      <c r="U18" s="4"/>
      <c r="V18" s="4">
        <v>6.4799999999999996E-2</v>
      </c>
      <c r="W18" s="4">
        <v>0.122</v>
      </c>
      <c r="X18" s="4">
        <v>4.3200000000000001E-3</v>
      </c>
      <c r="Y18" s="4">
        <v>7.1999999999999995E-2</v>
      </c>
      <c r="Z18" s="4">
        <v>8.1600000000000006E-3</v>
      </c>
      <c r="AA18" s="4">
        <v>0.13600000000000001</v>
      </c>
      <c r="AB18" s="4">
        <v>0.124</v>
      </c>
      <c r="AC18" s="4">
        <v>0.23499999999999999</v>
      </c>
      <c r="AD18" s="4">
        <v>8.8699999999999994E-3</v>
      </c>
      <c r="AE18" s="4">
        <v>7.3299999999999997E-3</v>
      </c>
      <c r="AF18" s="4">
        <v>1.16E-3</v>
      </c>
      <c r="AG18" s="4">
        <f t="shared" si="1"/>
        <v>0.78364</v>
      </c>
      <c r="AH18" s="4">
        <f t="shared" si="2"/>
        <v>0.99997000000000003</v>
      </c>
      <c r="AJ18">
        <f>VLOOKUP(C18,'extension - production vol'!$B$6:$D$235,3,0)</f>
        <v>6925</v>
      </c>
    </row>
    <row r="19" spans="2:36" x14ac:dyDescent="0.2">
      <c r="B19" t="s">
        <v>1482</v>
      </c>
      <c r="C19" t="s">
        <v>388</v>
      </c>
      <c r="D19" s="4">
        <v>2.16E-3</v>
      </c>
      <c r="E19" s="4">
        <v>2.16E-3</v>
      </c>
      <c r="F19" s="4">
        <v>4.0800000000000003E-3</v>
      </c>
      <c r="G19" s="4">
        <v>4.0800000000000003E-3</v>
      </c>
      <c r="H19" s="4">
        <v>3.2399999999999998E-2</v>
      </c>
      <c r="I19" s="4">
        <v>6.1199999999999997E-2</v>
      </c>
      <c r="J19" s="4">
        <v>8.3299999999999997E-4</v>
      </c>
      <c r="K19" s="4">
        <v>1.3899999999999999E-2</v>
      </c>
      <c r="L19" s="4">
        <v>6.8800000000000003E-4</v>
      </c>
      <c r="M19" s="4">
        <v>1.15E-2</v>
      </c>
      <c r="N19" s="4">
        <v>1.0900000000000001E-4</v>
      </c>
      <c r="O19" s="4">
        <v>1.81E-3</v>
      </c>
      <c r="P19" s="4">
        <v>1.6000000000000001E-3</v>
      </c>
      <c r="Q19" s="4">
        <v>2.6599999999999999E-2</v>
      </c>
      <c r="R19" s="4">
        <v>3.0100000000000001E-3</v>
      </c>
      <c r="S19" s="4">
        <v>5.0200000000000002E-2</v>
      </c>
      <c r="T19" s="4">
        <f t="shared" si="0"/>
        <v>0.21632999999999999</v>
      </c>
      <c r="U19" s="4"/>
      <c r="V19" s="4">
        <v>6.4799999999999996E-2</v>
      </c>
      <c r="W19" s="4">
        <v>0.122</v>
      </c>
      <c r="X19" s="4">
        <v>4.3200000000000001E-3</v>
      </c>
      <c r="Y19" s="4">
        <v>7.1999999999999995E-2</v>
      </c>
      <c r="Z19" s="4">
        <v>8.1600000000000006E-3</v>
      </c>
      <c r="AA19" s="4">
        <v>0.13600000000000001</v>
      </c>
      <c r="AB19" s="4">
        <v>0.124</v>
      </c>
      <c r="AC19" s="4">
        <v>0.23499999999999999</v>
      </c>
      <c r="AD19" s="4">
        <v>8.8699999999999994E-3</v>
      </c>
      <c r="AE19" s="4">
        <v>7.3299999999999997E-3</v>
      </c>
      <c r="AF19" s="4">
        <v>1.16E-3</v>
      </c>
      <c r="AG19" s="4">
        <f t="shared" si="1"/>
        <v>0.78364</v>
      </c>
      <c r="AH19" s="4">
        <f t="shared" si="2"/>
        <v>0.99997000000000003</v>
      </c>
      <c r="AJ19">
        <f>VLOOKUP(C19,'extension - production vol'!$B$6:$D$235,3,0)</f>
        <v>646.48199999999997</v>
      </c>
    </row>
    <row r="20" spans="2:36" x14ac:dyDescent="0.2">
      <c r="B20" t="s">
        <v>1483</v>
      </c>
      <c r="C20" t="s">
        <v>357</v>
      </c>
      <c r="D20" s="4">
        <v>1.34E-3</v>
      </c>
      <c r="E20" s="4">
        <v>1.34E-3</v>
      </c>
      <c r="F20" s="4">
        <v>2.5200000000000001E-3</v>
      </c>
      <c r="G20" s="4">
        <v>2.5200000000000001E-3</v>
      </c>
      <c r="H20" s="4">
        <v>0.02</v>
      </c>
      <c r="I20" s="4">
        <v>3.78E-2</v>
      </c>
      <c r="J20" s="4">
        <v>5.1500000000000005E-4</v>
      </c>
      <c r="K20" s="4">
        <v>8.5900000000000004E-3</v>
      </c>
      <c r="L20" s="4">
        <v>4.26E-4</v>
      </c>
      <c r="M20" s="4">
        <v>7.0899999999999999E-3</v>
      </c>
      <c r="N20" s="4">
        <v>6.7199999999999994E-5</v>
      </c>
      <c r="O20" s="4">
        <v>1.1199999999999999E-3</v>
      </c>
      <c r="P20" s="4">
        <v>9.8700000000000003E-4</v>
      </c>
      <c r="Q20" s="4">
        <v>1.6400000000000001E-2</v>
      </c>
      <c r="R20" s="4">
        <v>1.8600000000000001E-3</v>
      </c>
      <c r="S20" s="4">
        <v>3.1099999999999999E-2</v>
      </c>
      <c r="T20" s="4">
        <f t="shared" si="0"/>
        <v>0.13367519999999999</v>
      </c>
      <c r="U20" s="4"/>
      <c r="V20" s="4">
        <v>4.0099999999999997E-2</v>
      </c>
      <c r="W20" s="4">
        <v>7.5700000000000003E-2</v>
      </c>
      <c r="X20" s="4">
        <v>2.6700000000000001E-3</v>
      </c>
      <c r="Y20" s="4">
        <v>4.4499999999999998E-2</v>
      </c>
      <c r="Z20" s="4">
        <v>5.0499999999999998E-3</v>
      </c>
      <c r="AA20" s="4">
        <v>8.4099999999999994E-2</v>
      </c>
      <c r="AB20" s="4">
        <v>0.20300000000000001</v>
      </c>
      <c r="AC20" s="4">
        <v>0.38300000000000001</v>
      </c>
      <c r="AD20" s="4">
        <v>1.4500000000000001E-2</v>
      </c>
      <c r="AE20" s="4">
        <v>1.2E-2</v>
      </c>
      <c r="AF20" s="4">
        <v>1.89E-3</v>
      </c>
      <c r="AG20" s="4">
        <f t="shared" si="1"/>
        <v>0.86650999999999989</v>
      </c>
      <c r="AH20" s="4">
        <f t="shared" si="2"/>
        <v>1.0001852</v>
      </c>
      <c r="AJ20">
        <f>VLOOKUP(C20,'extension - production vol'!$B$6:$D$235,3,0)</f>
        <v>7845</v>
      </c>
    </row>
    <row r="21" spans="2:36" x14ac:dyDescent="0.2">
      <c r="B21" t="s">
        <v>1484</v>
      </c>
      <c r="C21" t="s">
        <v>392</v>
      </c>
      <c r="D21" s="4">
        <v>1.4499999999999999E-3</v>
      </c>
      <c r="E21" s="4">
        <v>1.4499999999999999E-3</v>
      </c>
      <c r="F21" s="4">
        <v>2.7499999999999998E-3</v>
      </c>
      <c r="G21" s="4">
        <v>2.7499999999999998E-3</v>
      </c>
      <c r="H21" s="4">
        <v>2.18E-2</v>
      </c>
      <c r="I21" s="4">
        <v>4.1200000000000001E-2</v>
      </c>
      <c r="J21" s="4">
        <v>5.6099999999999998E-4</v>
      </c>
      <c r="K21" s="4">
        <v>9.3500000000000007E-3</v>
      </c>
      <c r="L21" s="4">
        <v>4.6299999999999998E-4</v>
      </c>
      <c r="M21" s="4">
        <v>7.7200000000000003E-3</v>
      </c>
      <c r="N21" s="4">
        <v>7.3200000000000004E-5</v>
      </c>
      <c r="O21" s="4">
        <v>1.2199999999999999E-3</v>
      </c>
      <c r="P21" s="4">
        <v>1.07E-3</v>
      </c>
      <c r="Q21" s="4">
        <v>1.7899999999999999E-2</v>
      </c>
      <c r="R21" s="4">
        <v>2.0300000000000001E-3</v>
      </c>
      <c r="S21" s="4">
        <v>3.3799999999999997E-2</v>
      </c>
      <c r="T21" s="4">
        <f t="shared" si="0"/>
        <v>0.1455872</v>
      </c>
      <c r="U21" s="4"/>
      <c r="V21" s="4">
        <v>4.36E-2</v>
      </c>
      <c r="W21" s="4">
        <v>8.2400000000000001E-2</v>
      </c>
      <c r="X21" s="4">
        <v>2.9099999999999998E-3</v>
      </c>
      <c r="Y21" s="4">
        <v>4.8500000000000001E-2</v>
      </c>
      <c r="Z21" s="4">
        <v>5.4900000000000001E-3</v>
      </c>
      <c r="AA21" s="4">
        <v>9.1600000000000001E-2</v>
      </c>
      <c r="AB21" s="4">
        <v>0.191</v>
      </c>
      <c r="AC21" s="4">
        <v>0.36199999999999999</v>
      </c>
      <c r="AD21" s="4">
        <v>1.37E-2</v>
      </c>
      <c r="AE21" s="4">
        <v>1.1299999999999999E-2</v>
      </c>
      <c r="AF21" s="4">
        <v>1.7799999999999999E-3</v>
      </c>
      <c r="AG21" s="4">
        <f t="shared" si="1"/>
        <v>0.85428000000000004</v>
      </c>
      <c r="AH21" s="4">
        <f t="shared" si="2"/>
        <v>0.99986719999999996</v>
      </c>
      <c r="AJ21">
        <f>VLOOKUP(C21,'extension - production vol'!$B$6:$D$235,3,0)</f>
        <v>30711.081999999999</v>
      </c>
    </row>
    <row r="22" spans="2:36" x14ac:dyDescent="0.2">
      <c r="B22" t="s">
        <v>1485</v>
      </c>
      <c r="C22" t="s">
        <v>377</v>
      </c>
      <c r="D22" s="4">
        <v>2.32E-3</v>
      </c>
      <c r="E22" s="4">
        <v>2.32E-3</v>
      </c>
      <c r="F22" s="4">
        <v>4.3400000000000001E-3</v>
      </c>
      <c r="G22" s="4">
        <v>4.3400000000000001E-3</v>
      </c>
      <c r="H22" s="4">
        <v>3.4799999999999998E-2</v>
      </c>
      <c r="I22" s="4">
        <v>6.5100000000000005E-2</v>
      </c>
      <c r="J22" s="4">
        <v>0</v>
      </c>
      <c r="K22" s="4">
        <v>0</v>
      </c>
      <c r="L22" s="4">
        <v>3.3899999999999998E-3</v>
      </c>
      <c r="M22" s="4">
        <v>5.6599999999999998E-2</v>
      </c>
      <c r="N22" s="4">
        <v>7.5400000000000003E-5</v>
      </c>
      <c r="O22" s="4">
        <v>1.2600000000000001E-3</v>
      </c>
      <c r="P22" s="4">
        <v>1.1100000000000001E-3</v>
      </c>
      <c r="Q22" s="4">
        <v>1.8499999999999999E-2</v>
      </c>
      <c r="R22" s="4">
        <v>2.0799999999999998E-3</v>
      </c>
      <c r="S22" s="4">
        <v>3.4700000000000002E-2</v>
      </c>
      <c r="T22" s="4">
        <f t="shared" si="0"/>
        <v>0.23093540000000001</v>
      </c>
      <c r="U22" s="4"/>
      <c r="V22" s="4">
        <v>6.9500000000000006E-2</v>
      </c>
      <c r="W22" s="4">
        <v>0.13</v>
      </c>
      <c r="X22" s="4">
        <v>4.64E-3</v>
      </c>
      <c r="Y22" s="4">
        <v>7.7299999999999994E-2</v>
      </c>
      <c r="Z22" s="4">
        <v>8.6899999999999998E-3</v>
      </c>
      <c r="AA22" s="4">
        <v>0.14499999999999999</v>
      </c>
      <c r="AB22" s="4">
        <v>0.106</v>
      </c>
      <c r="AC22" s="4">
        <v>0.19800000000000001</v>
      </c>
      <c r="AD22" s="4">
        <v>0</v>
      </c>
      <c r="AE22" s="4">
        <v>3.0099999999999998E-2</v>
      </c>
      <c r="AF22" s="4">
        <v>6.6799999999999997E-4</v>
      </c>
      <c r="AG22" s="4">
        <f t="shared" si="1"/>
        <v>0.76989800000000008</v>
      </c>
      <c r="AH22" s="4">
        <f t="shared" si="2"/>
        <v>1.0008334000000001</v>
      </c>
      <c r="AJ22">
        <f>VLOOKUP(C22,'extension - production vol'!$B$6:$D$235,3,0)</f>
        <v>96459.479000000007</v>
      </c>
    </row>
    <row r="23" spans="2:36" x14ac:dyDescent="0.2">
      <c r="B23" t="s">
        <v>1486</v>
      </c>
      <c r="C23" t="s">
        <v>382</v>
      </c>
      <c r="D23" s="4">
        <v>4.8500000000000003E-4</v>
      </c>
      <c r="E23" s="4">
        <v>4.8500000000000003E-4</v>
      </c>
      <c r="F23" s="4">
        <v>9.1500000000000001E-4</v>
      </c>
      <c r="G23" s="4">
        <v>9.1500000000000001E-4</v>
      </c>
      <c r="H23" s="4">
        <v>7.2700000000000004E-3</v>
      </c>
      <c r="I23" s="4">
        <v>1.37E-2</v>
      </c>
      <c r="J23" s="4">
        <v>0</v>
      </c>
      <c r="K23" s="4">
        <v>0</v>
      </c>
      <c r="L23" s="4">
        <v>0</v>
      </c>
      <c r="M23" s="4">
        <v>0</v>
      </c>
      <c r="N23" s="4">
        <v>2.55E-5</v>
      </c>
      <c r="O23" s="4">
        <v>4.2499999999999998E-4</v>
      </c>
      <c r="P23" s="4">
        <v>4.7600000000000002E-4</v>
      </c>
      <c r="Q23" s="4">
        <v>7.9299999999999995E-3</v>
      </c>
      <c r="R23" s="4">
        <v>8.9899999999999995E-4</v>
      </c>
      <c r="S23" s="4">
        <v>1.4999999999999999E-2</v>
      </c>
      <c r="T23" s="4">
        <f t="shared" si="0"/>
        <v>4.8525499999999999E-2</v>
      </c>
      <c r="U23" s="4"/>
      <c r="V23" s="4">
        <v>1.4500000000000001E-2</v>
      </c>
      <c r="W23" s="4">
        <v>2.75E-2</v>
      </c>
      <c r="X23" s="4">
        <v>9.7000000000000005E-4</v>
      </c>
      <c r="Y23" s="4">
        <v>1.6199999999999999E-2</v>
      </c>
      <c r="Z23" s="4">
        <v>1.83E-3</v>
      </c>
      <c r="AA23" s="4">
        <v>3.0499999999999999E-2</v>
      </c>
      <c r="AB23" s="4">
        <v>0.29699999999999999</v>
      </c>
      <c r="AC23" s="4">
        <v>0.56000000000000005</v>
      </c>
      <c r="AD23" s="4">
        <v>0</v>
      </c>
      <c r="AE23" s="4">
        <v>0</v>
      </c>
      <c r="AF23" s="4">
        <v>2.7699999999999999E-3</v>
      </c>
      <c r="AG23" s="4">
        <f t="shared" si="1"/>
        <v>0.95127000000000006</v>
      </c>
      <c r="AH23" s="4">
        <f t="shared" si="2"/>
        <v>0.99979550000000006</v>
      </c>
      <c r="AJ23">
        <f>VLOOKUP(C23,'extension - production vol'!$B$6:$D$235,3,0)</f>
        <v>29903.417000000001</v>
      </c>
    </row>
    <row r="24" spans="2:36" x14ac:dyDescent="0.2">
      <c r="B24" t="s">
        <v>1487</v>
      </c>
      <c r="C24" t="s">
        <v>406</v>
      </c>
      <c r="D24" s="4">
        <v>2.16E-3</v>
      </c>
      <c r="E24" s="4">
        <v>2.16E-3</v>
      </c>
      <c r="F24" s="4">
        <v>4.0800000000000003E-3</v>
      </c>
      <c r="G24" s="4">
        <v>4.0800000000000003E-3</v>
      </c>
      <c r="H24" s="4">
        <v>3.2399999999999998E-2</v>
      </c>
      <c r="I24" s="4">
        <v>6.1199999999999997E-2</v>
      </c>
      <c r="J24" s="4">
        <v>8.3299999999999997E-4</v>
      </c>
      <c r="K24" s="4">
        <v>1.3899999999999999E-2</v>
      </c>
      <c r="L24" s="4">
        <v>6.8800000000000003E-4</v>
      </c>
      <c r="M24" s="4">
        <v>1.15E-2</v>
      </c>
      <c r="N24" s="4">
        <v>1.0900000000000001E-4</v>
      </c>
      <c r="O24" s="4">
        <v>1.81E-3</v>
      </c>
      <c r="P24" s="4">
        <v>1.6000000000000001E-3</v>
      </c>
      <c r="Q24" s="4">
        <v>2.6599999999999999E-2</v>
      </c>
      <c r="R24" s="4">
        <v>3.0100000000000001E-3</v>
      </c>
      <c r="S24" s="4">
        <v>5.0200000000000002E-2</v>
      </c>
      <c r="T24" s="4">
        <f t="shared" si="0"/>
        <v>0.21632999999999999</v>
      </c>
      <c r="U24" s="4"/>
      <c r="V24" s="4">
        <v>6.4799999999999996E-2</v>
      </c>
      <c r="W24" s="4">
        <v>0.122</v>
      </c>
      <c r="X24" s="4">
        <v>4.3200000000000001E-3</v>
      </c>
      <c r="Y24" s="4">
        <v>7.1999999999999995E-2</v>
      </c>
      <c r="Z24" s="4">
        <v>8.1600000000000006E-3</v>
      </c>
      <c r="AA24" s="4">
        <v>0.13600000000000001</v>
      </c>
      <c r="AB24" s="4">
        <v>0.124</v>
      </c>
      <c r="AC24" s="4">
        <v>0.23499999999999999</v>
      </c>
      <c r="AD24" s="4">
        <v>8.8699999999999994E-3</v>
      </c>
      <c r="AE24" s="4">
        <v>7.3299999999999997E-3</v>
      </c>
      <c r="AF24" s="4">
        <v>1.16E-3</v>
      </c>
      <c r="AG24" s="4">
        <f t="shared" si="1"/>
        <v>0.78364</v>
      </c>
      <c r="AH24" s="4">
        <f t="shared" si="2"/>
        <v>0.99997000000000003</v>
      </c>
      <c r="AJ24">
        <f>VLOOKUP(C24,'extension - production vol'!$B$6:$D$235,3,0)</f>
        <v>293.959</v>
      </c>
    </row>
    <row r="25" spans="2:36" x14ac:dyDescent="0.2">
      <c r="B25" t="s">
        <v>1488</v>
      </c>
      <c r="C25" t="s">
        <v>369</v>
      </c>
      <c r="D25" s="4">
        <v>1.2800000000000001E-3</v>
      </c>
      <c r="E25" s="4">
        <v>1.2800000000000001E-3</v>
      </c>
      <c r="F25" s="4">
        <v>2.4099999999999998E-3</v>
      </c>
      <c r="G25" s="4">
        <v>2.4099999999999998E-3</v>
      </c>
      <c r="H25" s="4">
        <v>1.9099999999999999E-2</v>
      </c>
      <c r="I25" s="4">
        <v>3.61E-2</v>
      </c>
      <c r="J25" s="4">
        <v>4.9200000000000003E-4</v>
      </c>
      <c r="K25" s="4">
        <v>8.2000000000000007E-3</v>
      </c>
      <c r="L25" s="4">
        <v>4.0700000000000003E-4</v>
      </c>
      <c r="M25" s="4">
        <v>6.7799999999999996E-3</v>
      </c>
      <c r="N25" s="4">
        <v>6.4200000000000002E-5</v>
      </c>
      <c r="O25" s="4">
        <v>1.07E-3</v>
      </c>
      <c r="P25" s="4">
        <v>9.4300000000000004E-4</v>
      </c>
      <c r="Q25" s="4">
        <v>1.5699999999999999E-2</v>
      </c>
      <c r="R25" s="4">
        <v>1.7799999999999999E-3</v>
      </c>
      <c r="S25" s="4">
        <v>2.9700000000000001E-2</v>
      </c>
      <c r="T25" s="4">
        <f t="shared" si="0"/>
        <v>0.1277162</v>
      </c>
      <c r="U25" s="4"/>
      <c r="V25" s="4">
        <v>3.8300000000000001E-2</v>
      </c>
      <c r="W25" s="4">
        <v>7.2300000000000003E-2</v>
      </c>
      <c r="X25" s="4">
        <v>2.5500000000000002E-3</v>
      </c>
      <c r="Y25" s="4">
        <v>4.2500000000000003E-2</v>
      </c>
      <c r="Z25" s="4">
        <v>4.8199999999999996E-3</v>
      </c>
      <c r="AA25" s="4">
        <v>8.0299999999999996E-2</v>
      </c>
      <c r="AB25" s="4">
        <v>0.20899999999999999</v>
      </c>
      <c r="AC25" s="4">
        <v>0.39400000000000002</v>
      </c>
      <c r="AD25" s="4">
        <v>1.49E-2</v>
      </c>
      <c r="AE25" s="4">
        <v>1.23E-2</v>
      </c>
      <c r="AF25" s="4">
        <v>1.9400000000000001E-3</v>
      </c>
      <c r="AG25" s="4">
        <f t="shared" si="1"/>
        <v>0.87291000000000007</v>
      </c>
      <c r="AH25" s="4">
        <f t="shared" si="2"/>
        <v>1.0006262000000001</v>
      </c>
      <c r="AJ25">
        <f>VLOOKUP(C25,'extension - production vol'!$B$6:$D$235,3,0)</f>
        <v>9.9610000000000003</v>
      </c>
    </row>
    <row r="26" spans="2:36" x14ac:dyDescent="0.2">
      <c r="B26" t="s">
        <v>1489</v>
      </c>
      <c r="C26" t="s">
        <v>394</v>
      </c>
      <c r="D26" s="4">
        <v>4.84E-4</v>
      </c>
      <c r="E26" s="4">
        <v>4.84E-4</v>
      </c>
      <c r="F26" s="4">
        <v>9.1399999999999999E-4</v>
      </c>
      <c r="G26" s="4">
        <v>9.1399999999999999E-4</v>
      </c>
      <c r="H26" s="4">
        <v>7.26E-3</v>
      </c>
      <c r="I26" s="4">
        <v>1.37E-2</v>
      </c>
      <c r="J26" s="4">
        <v>1.8699999999999999E-4</v>
      </c>
      <c r="K26" s="4">
        <v>3.1099999999999999E-3</v>
      </c>
      <c r="L26" s="4">
        <v>1.54E-4</v>
      </c>
      <c r="M26" s="4">
        <v>2.5699999999999998E-3</v>
      </c>
      <c r="N26" s="4">
        <v>2.4300000000000001E-5</v>
      </c>
      <c r="O26" s="4">
        <v>4.06E-4</v>
      </c>
      <c r="P26" s="4">
        <v>3.5799999999999997E-4</v>
      </c>
      <c r="Q26" s="4">
        <v>5.96E-3</v>
      </c>
      <c r="R26" s="4">
        <v>6.7500000000000004E-4</v>
      </c>
      <c r="S26" s="4">
        <v>1.1299999999999999E-2</v>
      </c>
      <c r="T26" s="4">
        <f t="shared" si="0"/>
        <v>4.8500300000000003E-2</v>
      </c>
      <c r="U26" s="4"/>
      <c r="V26" s="4">
        <v>1.4500000000000001E-2</v>
      </c>
      <c r="W26" s="4">
        <v>2.7400000000000001E-2</v>
      </c>
      <c r="X26" s="4">
        <v>9.68E-4</v>
      </c>
      <c r="Y26" s="4">
        <v>1.61E-2</v>
      </c>
      <c r="Z26" s="4">
        <v>1.83E-3</v>
      </c>
      <c r="AA26" s="4">
        <v>3.0499999999999999E-2</v>
      </c>
      <c r="AB26" s="4">
        <v>0.28399999999999997</v>
      </c>
      <c r="AC26" s="4">
        <v>0.53600000000000003</v>
      </c>
      <c r="AD26" s="4">
        <v>2.0299999999999999E-2</v>
      </c>
      <c r="AE26" s="4">
        <v>1.6799999999999999E-2</v>
      </c>
      <c r="AF26" s="4">
        <v>2.65E-3</v>
      </c>
      <c r="AG26" s="4">
        <f t="shared" si="1"/>
        <v>0.951048</v>
      </c>
      <c r="AH26" s="4">
        <f t="shared" si="2"/>
        <v>0.99954829999999995</v>
      </c>
      <c r="AJ26">
        <f>VLOOKUP(C26,'extension - production vol'!$B$6:$D$235,3,0)</f>
        <v>15.021000000000001</v>
      </c>
    </row>
    <row r="27" spans="2:36" x14ac:dyDescent="0.2">
      <c r="B27" t="s">
        <v>1490</v>
      </c>
      <c r="C27" t="s">
        <v>395</v>
      </c>
      <c r="D27" s="4">
        <v>1.81E-3</v>
      </c>
      <c r="E27" s="4">
        <v>1.81E-3</v>
      </c>
      <c r="F27" s="4">
        <v>3.4199999999999999E-3</v>
      </c>
      <c r="G27" s="4">
        <v>3.4199999999999999E-3</v>
      </c>
      <c r="H27" s="4">
        <v>2.7099999999999999E-2</v>
      </c>
      <c r="I27" s="4">
        <v>5.1299999999999998E-2</v>
      </c>
      <c r="J27" s="4">
        <v>6.9800000000000005E-4</v>
      </c>
      <c r="K27" s="4">
        <v>1.1599999999999999E-2</v>
      </c>
      <c r="L27" s="4">
        <v>5.7700000000000004E-4</v>
      </c>
      <c r="M27" s="4">
        <v>9.6100000000000005E-3</v>
      </c>
      <c r="N27" s="4">
        <v>9.1000000000000003E-5</v>
      </c>
      <c r="O27" s="4">
        <v>1.5200000000000001E-3</v>
      </c>
      <c r="P27" s="4">
        <v>1.34E-3</v>
      </c>
      <c r="Q27" s="4">
        <v>2.23E-2</v>
      </c>
      <c r="R27" s="4">
        <v>2.5200000000000001E-3</v>
      </c>
      <c r="S27" s="4">
        <v>4.2099999999999999E-2</v>
      </c>
      <c r="T27" s="4">
        <f t="shared" si="0"/>
        <v>0.18121599999999999</v>
      </c>
      <c r="U27" s="4"/>
      <c r="V27" s="4">
        <v>5.4300000000000001E-2</v>
      </c>
      <c r="W27" s="4">
        <v>0.10299999999999999</v>
      </c>
      <c r="X27" s="4">
        <v>3.62E-3</v>
      </c>
      <c r="Y27" s="4">
        <v>6.0299999999999999E-2</v>
      </c>
      <c r="Z27" s="4">
        <v>6.8300000000000001E-3</v>
      </c>
      <c r="AA27" s="4">
        <v>0.114</v>
      </c>
      <c r="AB27" s="4">
        <v>0.158</v>
      </c>
      <c r="AC27" s="4">
        <v>0.29799999999999999</v>
      </c>
      <c r="AD27" s="4">
        <v>1.1299999999999999E-2</v>
      </c>
      <c r="AE27" s="4">
        <v>9.2999999999999992E-3</v>
      </c>
      <c r="AF27" s="4">
        <v>1.47E-3</v>
      </c>
      <c r="AG27" s="4">
        <f t="shared" si="1"/>
        <v>0.82011999999999985</v>
      </c>
      <c r="AH27" s="4">
        <f t="shared" si="2"/>
        <v>1.0013359999999998</v>
      </c>
      <c r="AJ27">
        <f>VLOOKUP(C27,'extension - production vol'!$B$6:$D$235,3,0)</f>
        <v>19578.187999999998</v>
      </c>
    </row>
    <row r="28" spans="2:36" x14ac:dyDescent="0.2">
      <c r="B28" t="s">
        <v>1491</v>
      </c>
      <c r="C28" t="s">
        <v>367</v>
      </c>
      <c r="D28" s="4">
        <v>2.5500000000000002E-3</v>
      </c>
      <c r="E28" s="4">
        <v>2.5500000000000002E-3</v>
      </c>
      <c r="F28" s="4">
        <v>4.8199999999999996E-3</v>
      </c>
      <c r="G28" s="4">
        <v>4.8199999999999996E-3</v>
      </c>
      <c r="H28" s="4">
        <v>3.8300000000000001E-2</v>
      </c>
      <c r="I28" s="4">
        <v>7.2300000000000003E-2</v>
      </c>
      <c r="J28" s="4">
        <v>9.8400000000000007E-4</v>
      </c>
      <c r="K28" s="4">
        <v>1.6400000000000001E-2</v>
      </c>
      <c r="L28" s="4">
        <v>8.1300000000000003E-4</v>
      </c>
      <c r="M28" s="4">
        <v>1.3599999999999999E-2</v>
      </c>
      <c r="N28" s="4">
        <v>1.2799999999999999E-4</v>
      </c>
      <c r="O28" s="4">
        <v>2.14E-3</v>
      </c>
      <c r="P28" s="4">
        <v>1.89E-3</v>
      </c>
      <c r="Q28" s="4">
        <v>3.1399999999999997E-2</v>
      </c>
      <c r="R28" s="4">
        <v>3.5599999999999998E-3</v>
      </c>
      <c r="S28" s="4">
        <v>5.9299999999999999E-2</v>
      </c>
      <c r="T28" s="4">
        <f t="shared" si="0"/>
        <v>0.25555500000000003</v>
      </c>
      <c r="U28" s="4"/>
      <c r="V28" s="4">
        <v>7.6600000000000001E-2</v>
      </c>
      <c r="W28" s="4">
        <v>0.14499999999999999</v>
      </c>
      <c r="X28" s="4">
        <v>5.11E-3</v>
      </c>
      <c r="Y28" s="4">
        <v>8.5099999999999995E-2</v>
      </c>
      <c r="Z28" s="4">
        <v>9.6399999999999993E-3</v>
      </c>
      <c r="AA28" s="4">
        <v>0.161</v>
      </c>
      <c r="AB28" s="4">
        <v>8.6800000000000002E-2</v>
      </c>
      <c r="AC28" s="4">
        <v>0.16400000000000001</v>
      </c>
      <c r="AD28" s="4">
        <v>6.1999999999999998E-3</v>
      </c>
      <c r="AE28" s="4">
        <v>5.1200000000000004E-3</v>
      </c>
      <c r="AF28" s="4">
        <v>8.0800000000000002E-4</v>
      </c>
      <c r="AG28" s="4">
        <f t="shared" si="1"/>
        <v>0.74537799999999999</v>
      </c>
      <c r="AH28" s="4">
        <f t="shared" si="2"/>
        <v>1.0009330000000001</v>
      </c>
      <c r="AJ28">
        <f>VLOOKUP(C28,'extension - production vol'!$B$6:$D$235,3,0)</f>
        <v>370.31400000000002</v>
      </c>
    </row>
    <row r="29" spans="2:36" x14ac:dyDescent="0.2">
      <c r="B29" t="s">
        <v>1492</v>
      </c>
      <c r="C29" t="s">
        <v>401</v>
      </c>
      <c r="D29" s="4">
        <v>3.46E-3</v>
      </c>
      <c r="E29" s="4">
        <v>3.46E-3</v>
      </c>
      <c r="F29" s="4">
        <v>6.5399999999999998E-3</v>
      </c>
      <c r="G29" s="4">
        <v>6.5399999999999998E-3</v>
      </c>
      <c r="H29" s="4">
        <v>5.1900000000000002E-2</v>
      </c>
      <c r="I29" s="4">
        <v>9.8100000000000007E-2</v>
      </c>
      <c r="J29" s="4">
        <v>1.34E-3</v>
      </c>
      <c r="K29" s="4">
        <v>2.23E-2</v>
      </c>
      <c r="L29" s="4">
        <v>1.1000000000000001E-3</v>
      </c>
      <c r="M29" s="4">
        <v>1.84E-2</v>
      </c>
      <c r="N29" s="4">
        <v>1.74E-4</v>
      </c>
      <c r="O29" s="4">
        <v>2.8999999999999998E-3</v>
      </c>
      <c r="P29" s="4">
        <v>2.5600000000000002E-3</v>
      </c>
      <c r="Q29" s="4">
        <v>4.2599999999999999E-2</v>
      </c>
      <c r="R29" s="4">
        <v>4.8300000000000001E-3</v>
      </c>
      <c r="S29" s="4">
        <v>8.0500000000000002E-2</v>
      </c>
      <c r="T29" s="4">
        <f t="shared" si="0"/>
        <v>0.34670400000000001</v>
      </c>
      <c r="U29" s="4"/>
      <c r="V29" s="4">
        <v>0.104</v>
      </c>
      <c r="W29" s="4">
        <v>0.19600000000000001</v>
      </c>
      <c r="X29" s="4">
        <v>6.9199999999999999E-3</v>
      </c>
      <c r="Y29" s="4">
        <v>0.115</v>
      </c>
      <c r="Z29" s="4">
        <v>1.3100000000000001E-2</v>
      </c>
      <c r="AA29" s="4">
        <v>0.218</v>
      </c>
      <c r="AB29" s="4">
        <v>0</v>
      </c>
      <c r="AC29" s="4">
        <v>0</v>
      </c>
      <c r="AD29" s="4">
        <v>0</v>
      </c>
      <c r="AE29" s="4">
        <v>0</v>
      </c>
      <c r="AF29" s="4">
        <v>0</v>
      </c>
      <c r="AG29" s="4">
        <f t="shared" si="1"/>
        <v>0.65301999999999993</v>
      </c>
      <c r="AH29" s="4">
        <f t="shared" si="2"/>
        <v>0.99972399999999995</v>
      </c>
      <c r="AJ29">
        <f>VLOOKUP(C29,'extension - production vol'!$B$6:$D$235,3,0)</f>
        <v>15.973000000000001</v>
      </c>
    </row>
    <row r="30" spans="2:36" x14ac:dyDescent="0.2">
      <c r="B30" t="s">
        <v>1493</v>
      </c>
      <c r="C30" t="s">
        <v>334</v>
      </c>
      <c r="D30" s="4">
        <v>1.1999999999999999E-3</v>
      </c>
      <c r="E30" s="4">
        <v>1.1999999999999999E-3</v>
      </c>
      <c r="F30" s="4">
        <v>2.2599999999999999E-3</v>
      </c>
      <c r="G30" s="4">
        <v>2.2599999999999999E-3</v>
      </c>
      <c r="H30" s="4">
        <v>1.7999999999999999E-2</v>
      </c>
      <c r="I30" s="4">
        <v>3.39E-2</v>
      </c>
      <c r="J30" s="4">
        <v>4.6200000000000001E-4</v>
      </c>
      <c r="K30" s="4">
        <v>7.7000000000000002E-3</v>
      </c>
      <c r="L30" s="4">
        <v>3.8200000000000002E-4</v>
      </c>
      <c r="M30" s="4">
        <v>6.3600000000000002E-3</v>
      </c>
      <c r="N30" s="4">
        <v>6.0300000000000002E-5</v>
      </c>
      <c r="O30" s="4">
        <v>1E-3</v>
      </c>
      <c r="P30" s="4">
        <v>8.8500000000000004E-4</v>
      </c>
      <c r="Q30" s="4">
        <v>1.47E-2</v>
      </c>
      <c r="R30" s="4">
        <v>1.67E-3</v>
      </c>
      <c r="S30" s="4">
        <v>2.7799999999999998E-2</v>
      </c>
      <c r="T30" s="4">
        <f t="shared" si="0"/>
        <v>0.11983930000000001</v>
      </c>
      <c r="U30" s="4"/>
      <c r="V30" s="4">
        <v>3.5900000000000001E-2</v>
      </c>
      <c r="W30" s="4">
        <v>6.7799999999999999E-2</v>
      </c>
      <c r="X30" s="4">
        <v>2.3999999999999998E-3</v>
      </c>
      <c r="Y30" s="4">
        <v>3.9899999999999998E-2</v>
      </c>
      <c r="Z30" s="4">
        <v>4.5199999999999997E-3</v>
      </c>
      <c r="AA30" s="4">
        <v>7.5399999999999995E-2</v>
      </c>
      <c r="AB30" s="4">
        <v>0.216</v>
      </c>
      <c r="AC30" s="4">
        <v>0.40799999999999997</v>
      </c>
      <c r="AD30" s="4">
        <v>1.54E-2</v>
      </c>
      <c r="AE30" s="4">
        <v>1.2699999999999999E-2</v>
      </c>
      <c r="AF30" s="4">
        <v>2.0100000000000001E-3</v>
      </c>
      <c r="AG30" s="4">
        <f t="shared" si="1"/>
        <v>0.88002999999999998</v>
      </c>
      <c r="AH30" s="4">
        <f t="shared" si="2"/>
        <v>0.99986930000000018</v>
      </c>
      <c r="AJ30">
        <f>VLOOKUP(C30,'extension - production vol'!$B$6:$D$235,3,0)</f>
        <v>5160.143</v>
      </c>
    </row>
    <row r="31" spans="2:36" x14ac:dyDescent="0.2">
      <c r="B31" t="s">
        <v>1494</v>
      </c>
      <c r="C31" t="s">
        <v>375</v>
      </c>
      <c r="D31" s="4">
        <v>4.9600000000000002E-4</v>
      </c>
      <c r="E31" s="4">
        <v>4.9600000000000002E-4</v>
      </c>
      <c r="F31" s="4">
        <v>9.3599999999999998E-4</v>
      </c>
      <c r="G31" s="4">
        <v>9.3599999999999998E-4</v>
      </c>
      <c r="H31" s="4">
        <v>7.4400000000000004E-3</v>
      </c>
      <c r="I31" s="4">
        <v>1.4E-2</v>
      </c>
      <c r="J31" s="4">
        <v>1.9100000000000001E-4</v>
      </c>
      <c r="K31" s="4">
        <v>3.1900000000000001E-3</v>
      </c>
      <c r="L31" s="4">
        <v>1.5799999999999999E-4</v>
      </c>
      <c r="M31" s="4">
        <v>2.63E-3</v>
      </c>
      <c r="N31" s="4">
        <v>2.4899999999999999E-5</v>
      </c>
      <c r="O31" s="4">
        <v>4.1599999999999997E-4</v>
      </c>
      <c r="P31" s="4">
        <v>3.6600000000000001E-4</v>
      </c>
      <c r="Q31" s="4">
        <v>6.11E-3</v>
      </c>
      <c r="R31" s="4">
        <v>6.9200000000000002E-4</v>
      </c>
      <c r="S31" s="4">
        <v>1.15E-2</v>
      </c>
      <c r="T31" s="4">
        <f t="shared" si="0"/>
        <v>4.9581899999999998E-2</v>
      </c>
      <c r="U31" s="4"/>
      <c r="V31" s="4">
        <v>1.49E-2</v>
      </c>
      <c r="W31" s="4">
        <v>2.81E-2</v>
      </c>
      <c r="X31" s="4">
        <v>9.9200000000000004E-4</v>
      </c>
      <c r="Y31" s="4">
        <v>1.6500000000000001E-2</v>
      </c>
      <c r="Z31" s="4">
        <v>1.8699999999999999E-3</v>
      </c>
      <c r="AA31" s="4">
        <v>3.1199999999999999E-2</v>
      </c>
      <c r="AB31" s="4">
        <v>0.28299999999999997</v>
      </c>
      <c r="AC31" s="4">
        <v>0.53400000000000003</v>
      </c>
      <c r="AD31" s="4">
        <v>2.0199999999999999E-2</v>
      </c>
      <c r="AE31" s="4">
        <v>1.67E-2</v>
      </c>
      <c r="AF31" s="4">
        <v>2.64E-3</v>
      </c>
      <c r="AG31" s="4">
        <f t="shared" si="1"/>
        <v>0.950102</v>
      </c>
      <c r="AH31" s="4">
        <f t="shared" si="2"/>
        <v>0.99968390000000018</v>
      </c>
      <c r="AJ31">
        <f>VLOOKUP(C31,'extension - production vol'!$B$6:$D$235,3,0)</f>
        <v>9.5749999999999993</v>
      </c>
    </row>
    <row r="32" spans="2:36" x14ac:dyDescent="0.2">
      <c r="B32" t="s">
        <v>1495</v>
      </c>
      <c r="C32" t="s">
        <v>152</v>
      </c>
      <c r="D32" s="4">
        <v>2.0599999999999999E-4</v>
      </c>
      <c r="E32" s="4">
        <v>2.0599999999999999E-4</v>
      </c>
      <c r="F32" s="4">
        <v>3.8900000000000002E-4</v>
      </c>
      <c r="G32" s="4">
        <v>3.8900000000000002E-4</v>
      </c>
      <c r="H32" s="4">
        <v>3.0899999999999999E-3</v>
      </c>
      <c r="I32" s="4">
        <v>5.8300000000000001E-3</v>
      </c>
      <c r="J32" s="4">
        <v>7.9400000000000006E-5</v>
      </c>
      <c r="K32" s="4">
        <v>1.32E-3</v>
      </c>
      <c r="L32" s="4">
        <v>6.5599999999999995E-5</v>
      </c>
      <c r="M32" s="4">
        <v>1.09E-3</v>
      </c>
      <c r="N32" s="4">
        <v>1.04E-5</v>
      </c>
      <c r="O32" s="4">
        <v>1.73E-4</v>
      </c>
      <c r="P32" s="4">
        <v>1.5200000000000001E-4</v>
      </c>
      <c r="Q32" s="4">
        <v>2.5400000000000002E-3</v>
      </c>
      <c r="R32" s="4">
        <v>2.8699999999999998E-4</v>
      </c>
      <c r="S32" s="4">
        <v>4.79E-3</v>
      </c>
      <c r="T32" s="4">
        <f t="shared" si="0"/>
        <v>2.0617400000000001E-2</v>
      </c>
      <c r="U32" s="4"/>
      <c r="V32" s="4">
        <v>6.1799999999999997E-3</v>
      </c>
      <c r="W32" s="4">
        <v>1.17E-2</v>
      </c>
      <c r="X32" s="4">
        <v>4.1199999999999999E-4</v>
      </c>
      <c r="Y32" s="4">
        <v>6.8700000000000002E-3</v>
      </c>
      <c r="Z32" s="4">
        <v>7.7800000000000005E-4</v>
      </c>
      <c r="AA32" s="4">
        <v>1.2999999999999999E-2</v>
      </c>
      <c r="AB32" s="4">
        <v>0.311</v>
      </c>
      <c r="AC32" s="4">
        <v>0.58599999999999997</v>
      </c>
      <c r="AD32" s="4">
        <v>2.2200000000000001E-2</v>
      </c>
      <c r="AE32" s="4">
        <v>1.83E-2</v>
      </c>
      <c r="AF32" s="4">
        <v>2.8900000000000002E-3</v>
      </c>
      <c r="AG32" s="4">
        <f t="shared" si="1"/>
        <v>0.97932999999999992</v>
      </c>
      <c r="AH32" s="4">
        <f t="shared" si="2"/>
        <v>0.99994739999999993</v>
      </c>
      <c r="AJ32">
        <f>VLOOKUP(C32,'extension - production vol'!$B$6:$D$235,3,0)</f>
        <v>42.384</v>
      </c>
    </row>
    <row r="33" spans="2:36" x14ac:dyDescent="0.2">
      <c r="B33" t="s">
        <v>1496</v>
      </c>
      <c r="C33" t="s">
        <v>361</v>
      </c>
      <c r="D33" s="4">
        <v>3.29E-3</v>
      </c>
      <c r="E33" s="4">
        <v>3.29E-3</v>
      </c>
      <c r="F33" s="4">
        <v>6.2199999999999998E-3</v>
      </c>
      <c r="G33" s="4">
        <v>6.2199999999999998E-3</v>
      </c>
      <c r="H33" s="4">
        <v>4.9399999999999999E-2</v>
      </c>
      <c r="I33" s="4">
        <v>9.3299999999999994E-2</v>
      </c>
      <c r="J33" s="4">
        <v>1.2700000000000001E-3</v>
      </c>
      <c r="K33" s="4">
        <v>2.12E-2</v>
      </c>
      <c r="L33" s="4">
        <v>1.0499999999999999E-3</v>
      </c>
      <c r="M33" s="4">
        <v>1.7500000000000002E-2</v>
      </c>
      <c r="N33" s="4">
        <v>1.66E-4</v>
      </c>
      <c r="O33" s="4">
        <v>2.7599999999999999E-3</v>
      </c>
      <c r="P33" s="4">
        <v>2.4299999999999999E-3</v>
      </c>
      <c r="Q33" s="4">
        <v>4.0599999999999997E-2</v>
      </c>
      <c r="R33" s="4">
        <v>4.5999999999999999E-3</v>
      </c>
      <c r="S33" s="4">
        <v>7.6600000000000001E-2</v>
      </c>
      <c r="T33" s="4">
        <f t="shared" si="0"/>
        <v>0.32989599999999997</v>
      </c>
      <c r="U33" s="4"/>
      <c r="V33" s="4">
        <v>9.8799999999999999E-2</v>
      </c>
      <c r="W33" s="4">
        <v>0.187</v>
      </c>
      <c r="X33" s="4">
        <v>6.5900000000000004E-3</v>
      </c>
      <c r="Y33" s="4">
        <v>0.11</v>
      </c>
      <c r="Z33" s="4">
        <v>1.24E-2</v>
      </c>
      <c r="AA33" s="4">
        <v>0.20699999999999999</v>
      </c>
      <c r="AB33" s="4">
        <v>1.6E-2</v>
      </c>
      <c r="AC33" s="4">
        <v>3.0300000000000001E-2</v>
      </c>
      <c r="AD33" s="4">
        <v>1.15E-3</v>
      </c>
      <c r="AE33" s="4">
        <v>9.4600000000000001E-4</v>
      </c>
      <c r="AF33" s="4">
        <v>1.4899999999999999E-4</v>
      </c>
      <c r="AG33" s="4">
        <f t="shared" si="1"/>
        <v>0.6703349999999999</v>
      </c>
      <c r="AH33" s="4">
        <f t="shared" si="2"/>
        <v>1.0002309999999999</v>
      </c>
      <c r="AJ33">
        <f>VLOOKUP(C33,'extension - production vol'!$B$6:$D$235,3,0)</f>
        <v>21</v>
      </c>
    </row>
    <row r="34" spans="2:36" x14ac:dyDescent="0.2">
      <c r="B34" t="s">
        <v>1497</v>
      </c>
      <c r="C34" t="s">
        <v>49</v>
      </c>
      <c r="D34" s="4">
        <v>3.8499999999999998E-4</v>
      </c>
      <c r="E34" s="4">
        <v>7.7099999999999998E-4</v>
      </c>
      <c r="F34" s="4">
        <v>7.27E-4</v>
      </c>
      <c r="G34" s="4">
        <v>1.4499999999999999E-3</v>
      </c>
      <c r="H34" s="4">
        <v>6.3600000000000004E-2</v>
      </c>
      <c r="I34" s="4">
        <v>0.12</v>
      </c>
      <c r="J34" s="4">
        <v>9.3299999999999998E-3</v>
      </c>
      <c r="K34" s="4">
        <v>1.41E-2</v>
      </c>
      <c r="L34" s="4">
        <v>7.7099999999999998E-3</v>
      </c>
      <c r="M34" s="4">
        <v>1.1599999999999999E-2</v>
      </c>
      <c r="N34" s="4">
        <v>1.2199999999999999E-3</v>
      </c>
      <c r="O34" s="4">
        <v>1.8400000000000001E-3</v>
      </c>
      <c r="P34" s="4">
        <v>1.84E-2</v>
      </c>
      <c r="Q34" s="4">
        <v>2.7799999999999998E-2</v>
      </c>
      <c r="R34" s="4">
        <v>3.4799999999999998E-2</v>
      </c>
      <c r="S34" s="4">
        <v>5.2499999999999998E-2</v>
      </c>
      <c r="T34" s="4">
        <f t="shared" si="0"/>
        <v>0.36623300000000003</v>
      </c>
      <c r="U34" s="4"/>
      <c r="V34" s="4">
        <v>0.11</v>
      </c>
      <c r="W34" s="4">
        <v>0.20699999999999999</v>
      </c>
      <c r="X34" s="4">
        <v>4.2700000000000002E-2</v>
      </c>
      <c r="Y34" s="4">
        <v>6.4600000000000005E-2</v>
      </c>
      <c r="Z34" s="4">
        <v>8.0600000000000005E-2</v>
      </c>
      <c r="AA34" s="4">
        <v>0.122</v>
      </c>
      <c r="AB34" s="4">
        <v>2.2599999999999999E-3</v>
      </c>
      <c r="AC34" s="4">
        <v>4.28E-3</v>
      </c>
      <c r="AD34" s="4">
        <v>1.6200000000000001E-4</v>
      </c>
      <c r="AE34" s="4">
        <v>1.34E-4</v>
      </c>
      <c r="AF34" s="4">
        <v>2.1100000000000001E-5</v>
      </c>
      <c r="AG34" s="4">
        <f t="shared" si="1"/>
        <v>0.63375709999999996</v>
      </c>
      <c r="AH34" s="4">
        <f t="shared" si="2"/>
        <v>0.99999009999999977</v>
      </c>
      <c r="AJ34">
        <f>VLOOKUP(C34,'extension - production vol'!$B$6:$D$235,3,0)</f>
        <v>4624.3050000000003</v>
      </c>
    </row>
    <row r="35" spans="2:36" x14ac:dyDescent="0.2">
      <c r="B35" t="s">
        <v>1498</v>
      </c>
      <c r="C35" t="s">
        <v>373</v>
      </c>
      <c r="D35" s="4">
        <v>6.0499999999999996E-4</v>
      </c>
      <c r="E35" s="4">
        <v>6.0499999999999996E-4</v>
      </c>
      <c r="F35" s="4">
        <v>1.14E-3</v>
      </c>
      <c r="G35" s="4">
        <v>1.14E-3</v>
      </c>
      <c r="H35" s="4">
        <v>9.0799999999999995E-3</v>
      </c>
      <c r="I35" s="4">
        <v>1.7100000000000001E-2</v>
      </c>
      <c r="J35" s="4">
        <v>2.33E-4</v>
      </c>
      <c r="K35" s="4">
        <v>3.8899999999999998E-3</v>
      </c>
      <c r="L35" s="4">
        <v>1.93E-4</v>
      </c>
      <c r="M35" s="4">
        <v>3.2100000000000002E-3</v>
      </c>
      <c r="N35" s="4">
        <v>3.0499999999999999E-5</v>
      </c>
      <c r="O35" s="4">
        <v>5.0799999999999999E-4</v>
      </c>
      <c r="P35" s="4">
        <v>4.4700000000000002E-4</v>
      </c>
      <c r="Q35" s="4">
        <v>7.45E-3</v>
      </c>
      <c r="R35" s="4">
        <v>8.4400000000000002E-4</v>
      </c>
      <c r="S35" s="4">
        <v>1.41E-2</v>
      </c>
      <c r="T35" s="4">
        <f t="shared" si="0"/>
        <v>6.0575500000000004E-2</v>
      </c>
      <c r="U35" s="4"/>
      <c r="V35" s="4">
        <v>1.8200000000000001E-2</v>
      </c>
      <c r="W35" s="4">
        <v>3.4299999999999997E-2</v>
      </c>
      <c r="X35" s="4">
        <v>1.2099999999999999E-3</v>
      </c>
      <c r="Y35" s="4">
        <v>2.0199999999999999E-2</v>
      </c>
      <c r="Z35" s="4">
        <v>2.2899999999999999E-3</v>
      </c>
      <c r="AA35" s="4">
        <v>3.8100000000000002E-2</v>
      </c>
      <c r="AB35" s="4">
        <v>0.27300000000000002</v>
      </c>
      <c r="AC35" s="4">
        <v>0.51500000000000001</v>
      </c>
      <c r="AD35" s="4">
        <v>1.95E-2</v>
      </c>
      <c r="AE35" s="4">
        <v>1.61E-2</v>
      </c>
      <c r="AF35" s="4">
        <v>2.5400000000000002E-3</v>
      </c>
      <c r="AG35" s="4">
        <f t="shared" si="1"/>
        <v>0.94044000000000005</v>
      </c>
      <c r="AH35" s="4">
        <f t="shared" si="2"/>
        <v>1.0010154999999998</v>
      </c>
      <c r="AJ35">
        <f>VLOOKUP(C35,'extension - production vol'!$B$6:$D$235,3,0)</f>
        <v>26.283999999999999</v>
      </c>
    </row>
    <row r="36" spans="2:36" x14ac:dyDescent="0.2">
      <c r="B36" t="s">
        <v>1499</v>
      </c>
      <c r="C36" t="s">
        <v>365</v>
      </c>
      <c r="D36" s="4">
        <v>4.8500000000000002E-7</v>
      </c>
      <c r="E36" s="4">
        <v>4.8500000000000002E-7</v>
      </c>
      <c r="F36" s="4">
        <v>9.16E-7</v>
      </c>
      <c r="G36" s="4">
        <v>9.16E-7</v>
      </c>
      <c r="H36" s="4">
        <v>7.2699999999999999E-6</v>
      </c>
      <c r="I36" s="4">
        <v>1.3699999999999999E-5</v>
      </c>
      <c r="J36" s="4">
        <v>1.8699999999999999E-7</v>
      </c>
      <c r="K36" s="4">
        <v>3.1200000000000002E-6</v>
      </c>
      <c r="L36" s="4">
        <v>1.54E-7</v>
      </c>
      <c r="M36" s="4">
        <v>2.57E-6</v>
      </c>
      <c r="N36" s="4">
        <v>2.44E-8</v>
      </c>
      <c r="O36" s="4">
        <v>4.0699999999999998E-7</v>
      </c>
      <c r="P36" s="4">
        <v>3.58E-7</v>
      </c>
      <c r="Q36" s="4">
        <v>5.9699999999999996E-6</v>
      </c>
      <c r="R36" s="4">
        <v>6.7599999999999997E-7</v>
      </c>
      <c r="S36" s="4">
        <v>1.13E-5</v>
      </c>
      <c r="T36" s="4">
        <f t="shared" si="0"/>
        <v>4.8538400000000003E-5</v>
      </c>
      <c r="U36" s="4"/>
      <c r="V36" s="4">
        <v>1.45E-5</v>
      </c>
      <c r="W36" s="4">
        <v>2.7500000000000001E-5</v>
      </c>
      <c r="X36" s="4">
        <v>9.7000000000000003E-7</v>
      </c>
      <c r="Y36" s="4">
        <v>1.6200000000000001E-5</v>
      </c>
      <c r="Z36" s="4">
        <v>1.8300000000000001E-6</v>
      </c>
      <c r="AA36" s="4">
        <v>3.0499999999999999E-5</v>
      </c>
      <c r="AB36" s="4">
        <v>0.33</v>
      </c>
      <c r="AC36" s="4">
        <v>0.624</v>
      </c>
      <c r="AD36" s="4">
        <v>2.3599999999999999E-2</v>
      </c>
      <c r="AE36" s="4">
        <v>1.95E-2</v>
      </c>
      <c r="AF36" s="4">
        <v>3.0799999999999998E-3</v>
      </c>
      <c r="AG36" s="4">
        <f t="shared" si="1"/>
        <v>1.0002715</v>
      </c>
      <c r="AH36" s="4">
        <f t="shared" si="2"/>
        <v>1.0003200383999997</v>
      </c>
      <c r="AJ36">
        <f>VLOOKUP(C36,'extension - production vol'!$B$6:$D$235,3,0)</f>
        <v>22090.561000000002</v>
      </c>
    </row>
    <row r="37" spans="2:36" x14ac:dyDescent="0.2">
      <c r="B37" t="s">
        <v>1500</v>
      </c>
      <c r="C37" t="s">
        <v>396</v>
      </c>
      <c r="D37" s="4">
        <v>2.16E-3</v>
      </c>
      <c r="E37" s="4">
        <v>2.16E-3</v>
      </c>
      <c r="F37" s="4">
        <v>4.0800000000000003E-3</v>
      </c>
      <c r="G37" s="4">
        <v>4.0800000000000003E-3</v>
      </c>
      <c r="H37" s="4">
        <v>3.2399999999999998E-2</v>
      </c>
      <c r="I37" s="4">
        <v>6.1199999999999997E-2</v>
      </c>
      <c r="J37" s="4">
        <v>8.3299999999999997E-4</v>
      </c>
      <c r="K37" s="4">
        <v>1.3899999999999999E-2</v>
      </c>
      <c r="L37" s="4">
        <v>6.8800000000000003E-4</v>
      </c>
      <c r="M37" s="4">
        <v>1.15E-2</v>
      </c>
      <c r="N37" s="4">
        <v>1.0900000000000001E-4</v>
      </c>
      <c r="O37" s="4">
        <v>1.81E-3</v>
      </c>
      <c r="P37" s="4">
        <v>1.6000000000000001E-3</v>
      </c>
      <c r="Q37" s="4">
        <v>2.6599999999999999E-2</v>
      </c>
      <c r="R37" s="4">
        <v>3.0100000000000001E-3</v>
      </c>
      <c r="S37" s="4">
        <v>5.0200000000000002E-2</v>
      </c>
      <c r="T37" s="4">
        <f t="shared" si="0"/>
        <v>0.21632999999999999</v>
      </c>
      <c r="U37" s="4"/>
      <c r="V37" s="4">
        <v>6.4799999999999996E-2</v>
      </c>
      <c r="W37" s="4">
        <v>0.122</v>
      </c>
      <c r="X37" s="4">
        <v>4.3200000000000001E-3</v>
      </c>
      <c r="Y37" s="4">
        <v>7.1999999999999995E-2</v>
      </c>
      <c r="Z37" s="4">
        <v>8.1600000000000006E-3</v>
      </c>
      <c r="AA37" s="4">
        <v>0.13600000000000001</v>
      </c>
      <c r="AB37" s="4">
        <v>0.124</v>
      </c>
      <c r="AC37" s="4">
        <v>0.23499999999999999</v>
      </c>
      <c r="AD37" s="4">
        <v>8.8699999999999994E-3</v>
      </c>
      <c r="AE37" s="4">
        <v>7.3299999999999997E-3</v>
      </c>
      <c r="AF37" s="4">
        <v>1.16E-3</v>
      </c>
      <c r="AG37" s="4">
        <f t="shared" si="1"/>
        <v>0.78364</v>
      </c>
      <c r="AH37" s="4">
        <f t="shared" si="2"/>
        <v>0.99997000000000003</v>
      </c>
      <c r="AJ37">
        <f>VLOOKUP(C37,'extension - production vol'!$B$6:$D$235,3,0)</f>
        <v>13889.038</v>
      </c>
    </row>
    <row r="38" spans="2:36" x14ac:dyDescent="0.2">
      <c r="B38" t="s">
        <v>1501</v>
      </c>
      <c r="C38" t="s">
        <v>7</v>
      </c>
      <c r="D38" s="4">
        <v>1.4300000000000001E-3</v>
      </c>
      <c r="E38" s="4">
        <v>1.4300000000000001E-3</v>
      </c>
      <c r="F38" s="4">
        <v>2.5899999999999999E-3</v>
      </c>
      <c r="G38" s="4">
        <v>2.5899999999999999E-3</v>
      </c>
      <c r="H38" s="4">
        <v>2.1299999999999999E-2</v>
      </c>
      <c r="I38" s="4">
        <v>3.85E-2</v>
      </c>
      <c r="J38" s="4">
        <v>5.77E-5</v>
      </c>
      <c r="K38" s="4">
        <v>1.39E-3</v>
      </c>
      <c r="L38" s="4">
        <v>1.13E-4</v>
      </c>
      <c r="M38" s="4">
        <v>2.7100000000000002E-3</v>
      </c>
      <c r="N38" s="4">
        <v>7.7200000000000006E-5</v>
      </c>
      <c r="O38" s="4">
        <v>1.8500000000000001E-3</v>
      </c>
      <c r="P38" s="4">
        <v>9.3300000000000002E-4</v>
      </c>
      <c r="Q38" s="4">
        <v>2.24E-2</v>
      </c>
      <c r="R38" s="4">
        <v>1.6800000000000001E-3</v>
      </c>
      <c r="S38" s="4">
        <v>4.0399999999999998E-2</v>
      </c>
      <c r="T38" s="4">
        <f t="shared" si="0"/>
        <v>0.13945090000000002</v>
      </c>
      <c r="U38" s="4"/>
      <c r="V38" s="4">
        <v>4.2700000000000002E-2</v>
      </c>
      <c r="W38" s="4">
        <v>7.6999999999999999E-2</v>
      </c>
      <c r="X38" s="4">
        <v>2.0400000000000001E-3</v>
      </c>
      <c r="Y38" s="4">
        <v>4.9000000000000002E-2</v>
      </c>
      <c r="Z38" s="4">
        <v>3.6800000000000001E-3</v>
      </c>
      <c r="AA38" s="4">
        <v>8.8400000000000006E-2</v>
      </c>
      <c r="AB38" s="4">
        <v>0.13800000000000001</v>
      </c>
      <c r="AC38" s="4">
        <v>0.26</v>
      </c>
      <c r="AD38" s="4">
        <v>0.19500000000000001</v>
      </c>
      <c r="AE38" s="4">
        <v>5.0600000000000003E-3</v>
      </c>
      <c r="AF38" s="4">
        <v>0</v>
      </c>
      <c r="AG38" s="4">
        <f t="shared" si="1"/>
        <v>0.86087999999999998</v>
      </c>
      <c r="AH38" s="4">
        <f t="shared" si="2"/>
        <v>1.0003309</v>
      </c>
      <c r="AJ38">
        <f>VLOOKUP(C38,'extension - production vol'!$B$6:$D$235,3,0)</f>
        <v>214436.07</v>
      </c>
    </row>
    <row r="39" spans="2:36" x14ac:dyDescent="0.2">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row>
    <row r="40" spans="2:36" x14ac:dyDescent="0.2">
      <c r="B40" s="2" t="s">
        <v>1993</v>
      </c>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c r="AG40" s="4"/>
      <c r="AH40" s="4"/>
    </row>
    <row r="41" spans="2:36" x14ac:dyDescent="0.2">
      <c r="B41" t="str">
        <f>VLOOKUP(C41,'extension - productivity'!A7:B182,2,0)</f>
        <v>Namibia</v>
      </c>
      <c r="C41" t="s">
        <v>1781</v>
      </c>
      <c r="D41" s="4">
        <f>SUMPRODUCT(D$6:D$38,$AJ$6:$AJ$38)/SUM($AJ$6:$AJ$38)</f>
        <v>1.7325873584827175E-3</v>
      </c>
      <c r="E41" s="4">
        <f t="shared" ref="E41:S54" si="3">SUMPRODUCT(E$6:E$38,$AJ$6:$AJ$38)/SUM($AJ$6:$AJ$38)</f>
        <v>1.7310882392816251E-3</v>
      </c>
      <c r="F41" s="4">
        <f t="shared" si="3"/>
        <v>3.2864644265829519E-3</v>
      </c>
      <c r="G41" s="4">
        <f t="shared" si="3"/>
        <v>3.2231517810611459E-3</v>
      </c>
      <c r="H41" s="4">
        <f t="shared" si="3"/>
        <v>2.6425553114256296E-2</v>
      </c>
      <c r="I41" s="4">
        <f t="shared" si="3"/>
        <v>5.0625069824473082E-2</v>
      </c>
      <c r="J41" s="4">
        <f t="shared" si="3"/>
        <v>4.0926991129133978E-4</v>
      </c>
      <c r="K41" s="4">
        <f t="shared" si="3"/>
        <v>5.9328608550822341E-3</v>
      </c>
      <c r="L41" s="4">
        <f t="shared" si="3"/>
        <v>9.0962624550774995E-4</v>
      </c>
      <c r="M41" s="4">
        <f t="shared" si="3"/>
        <v>1.4616455191133988E-2</v>
      </c>
      <c r="N41" s="4">
        <f t="shared" si="3"/>
        <v>9.1929601731912907E-5</v>
      </c>
      <c r="O41" s="4">
        <f t="shared" si="3"/>
        <v>1.5981801687044229E-3</v>
      </c>
      <c r="P41" s="4">
        <f t="shared" si="3"/>
        <v>1.2850369308522222E-3</v>
      </c>
      <c r="Q41" s="4">
        <f t="shared" si="3"/>
        <v>2.1750160109191456E-2</v>
      </c>
      <c r="R41" s="4">
        <f t="shared" si="3"/>
        <v>2.4314965858370148E-3</v>
      </c>
      <c r="S41" s="4">
        <f t="shared" si="3"/>
        <v>4.1618585033357351E-2</v>
      </c>
      <c r="T41" s="4">
        <f>SUMPRODUCT($T$6:$T$38,$AJ$6:$AJ$38)/SUM($AJ$6:$AJ$38)</f>
        <v>0.17766751537682748</v>
      </c>
      <c r="U41" s="4"/>
      <c r="V41" s="4">
        <f>SUMPRODUCT(V$6:V$38,$AJ$6:$AJ$38)/SUM($AJ$6:$AJ$38)</f>
        <v>5.2740019263789135E-2</v>
      </c>
      <c r="W41" s="4">
        <f t="shared" ref="W41:AF56" si="4">SUMPRODUCT(W$6:W$38,$AJ$6:$AJ$38)/SUM($AJ$6:$AJ$38)</f>
        <v>0.10096416269840058</v>
      </c>
      <c r="X41" s="4">
        <f t="shared" si="4"/>
        <v>3.4940466198316628E-3</v>
      </c>
      <c r="Y41" s="4">
        <f t="shared" si="4"/>
        <v>5.8705010335741853E-2</v>
      </c>
      <c r="Z41" s="4">
        <f t="shared" si="4"/>
        <v>6.6094595017907607E-3</v>
      </c>
      <c r="AA41" s="4">
        <f t="shared" si="4"/>
        <v>0.11207298962797985</v>
      </c>
      <c r="AB41" s="4">
        <f t="shared" si="4"/>
        <v>0.13965389112469015</v>
      </c>
      <c r="AC41" s="4">
        <f t="shared" si="4"/>
        <v>0.2632778211677243</v>
      </c>
      <c r="AD41" s="4">
        <f t="shared" si="4"/>
        <v>7.4224569691858172E-2</v>
      </c>
      <c r="AE41" s="4">
        <f t="shared" si="4"/>
        <v>1.0104185757523119E-2</v>
      </c>
      <c r="AF41" s="4">
        <f t="shared" si="4"/>
        <v>7.867277677789E-4</v>
      </c>
      <c r="AG41" s="4">
        <f>1-T41</f>
        <v>0.82233248462317254</v>
      </c>
      <c r="AH41" s="4"/>
    </row>
    <row r="42" spans="2:36" x14ac:dyDescent="0.2">
      <c r="B42" t="str">
        <f>VLOOKUP(C42,'extension - productivity'!A8:B183,2,0)</f>
        <v>Egypt</v>
      </c>
      <c r="C42" t="s">
        <v>1660</v>
      </c>
      <c r="D42" s="4">
        <f t="shared" ref="D42:S70" si="5">SUMPRODUCT(D$6:D$38,$AJ$6:$AJ$38)/SUM($AJ$6:$AJ$38)</f>
        <v>1.7325873584827175E-3</v>
      </c>
      <c r="E42" s="4">
        <f t="shared" si="3"/>
        <v>1.7310882392816251E-3</v>
      </c>
      <c r="F42" s="4">
        <f t="shared" si="3"/>
        <v>3.2864644265829519E-3</v>
      </c>
      <c r="G42" s="4">
        <f t="shared" si="3"/>
        <v>3.2231517810611459E-3</v>
      </c>
      <c r="H42" s="4">
        <f t="shared" si="3"/>
        <v>2.6425553114256296E-2</v>
      </c>
      <c r="I42" s="4">
        <f t="shared" si="3"/>
        <v>5.0625069824473082E-2</v>
      </c>
      <c r="J42" s="4">
        <f t="shared" si="3"/>
        <v>4.0926991129133978E-4</v>
      </c>
      <c r="K42" s="4">
        <f t="shared" si="3"/>
        <v>5.9328608550822341E-3</v>
      </c>
      <c r="L42" s="4">
        <f t="shared" si="3"/>
        <v>9.0962624550774995E-4</v>
      </c>
      <c r="M42" s="4">
        <f t="shared" si="3"/>
        <v>1.4616455191133988E-2</v>
      </c>
      <c r="N42" s="4">
        <f t="shared" si="3"/>
        <v>9.1929601731912907E-5</v>
      </c>
      <c r="O42" s="4">
        <f t="shared" si="3"/>
        <v>1.5981801687044229E-3</v>
      </c>
      <c r="P42" s="4">
        <f t="shared" si="3"/>
        <v>1.2850369308522222E-3</v>
      </c>
      <c r="Q42" s="4">
        <f t="shared" si="3"/>
        <v>2.1750160109191456E-2</v>
      </c>
      <c r="R42" s="4">
        <f t="shared" si="3"/>
        <v>2.4314965858370148E-3</v>
      </c>
      <c r="S42" s="4">
        <f t="shared" si="3"/>
        <v>4.1618585033357351E-2</v>
      </c>
      <c r="T42" s="4">
        <f t="shared" ref="T42:T105" si="6">SUMPRODUCT($T$6:$T$38,$AJ$6:$AJ$38)/SUM($AJ$6:$AJ$38)</f>
        <v>0.17766751537682748</v>
      </c>
      <c r="U42" s="4"/>
      <c r="V42" s="4">
        <f t="shared" ref="V42:AF73" si="7">SUMPRODUCT(V$6:V$38,$AJ$6:$AJ$38)/SUM($AJ$6:$AJ$38)</f>
        <v>5.2740019263789135E-2</v>
      </c>
      <c r="W42" s="4">
        <f t="shared" si="4"/>
        <v>0.10096416269840058</v>
      </c>
      <c r="X42" s="4">
        <f t="shared" si="4"/>
        <v>3.4940466198316628E-3</v>
      </c>
      <c r="Y42" s="4">
        <f t="shared" si="4"/>
        <v>5.8705010335741853E-2</v>
      </c>
      <c r="Z42" s="4">
        <f t="shared" si="4"/>
        <v>6.6094595017907607E-3</v>
      </c>
      <c r="AA42" s="4">
        <f t="shared" si="4"/>
        <v>0.11207298962797985</v>
      </c>
      <c r="AB42" s="4">
        <f t="shared" si="4"/>
        <v>0.13965389112469015</v>
      </c>
      <c r="AC42" s="4">
        <f t="shared" si="4"/>
        <v>0.2632778211677243</v>
      </c>
      <c r="AD42" s="4">
        <f t="shared" si="4"/>
        <v>7.4224569691858172E-2</v>
      </c>
      <c r="AE42" s="4">
        <f t="shared" si="4"/>
        <v>1.0104185757523119E-2</v>
      </c>
      <c r="AF42" s="4">
        <f t="shared" si="4"/>
        <v>7.867277677789E-4</v>
      </c>
      <c r="AG42" s="4">
        <f t="shared" ref="AG42:AG105" si="8">1-T42</f>
        <v>0.82233248462317254</v>
      </c>
      <c r="AH42" s="4"/>
    </row>
    <row r="43" spans="2:36" x14ac:dyDescent="0.2">
      <c r="B43" t="str">
        <f>VLOOKUP(C43,'extension - productivity'!A9:B184,2,0)</f>
        <v>Jordan</v>
      </c>
      <c r="C43" t="s">
        <v>1722</v>
      </c>
      <c r="D43" s="4">
        <f t="shared" si="5"/>
        <v>1.7325873584827175E-3</v>
      </c>
      <c r="E43" s="4">
        <f t="shared" si="3"/>
        <v>1.7310882392816251E-3</v>
      </c>
      <c r="F43" s="4">
        <f t="shared" si="3"/>
        <v>3.2864644265829519E-3</v>
      </c>
      <c r="G43" s="4">
        <f t="shared" si="3"/>
        <v>3.2231517810611459E-3</v>
      </c>
      <c r="H43" s="4">
        <f t="shared" si="3"/>
        <v>2.6425553114256296E-2</v>
      </c>
      <c r="I43" s="4">
        <f t="shared" si="3"/>
        <v>5.0625069824473082E-2</v>
      </c>
      <c r="J43" s="4">
        <f t="shared" si="3"/>
        <v>4.0926991129133978E-4</v>
      </c>
      <c r="K43" s="4">
        <f t="shared" si="3"/>
        <v>5.9328608550822341E-3</v>
      </c>
      <c r="L43" s="4">
        <f t="shared" si="3"/>
        <v>9.0962624550774995E-4</v>
      </c>
      <c r="M43" s="4">
        <f t="shared" si="3"/>
        <v>1.4616455191133988E-2</v>
      </c>
      <c r="N43" s="4">
        <f t="shared" si="3"/>
        <v>9.1929601731912907E-5</v>
      </c>
      <c r="O43" s="4">
        <f t="shared" si="3"/>
        <v>1.5981801687044229E-3</v>
      </c>
      <c r="P43" s="4">
        <f t="shared" si="3"/>
        <v>1.2850369308522222E-3</v>
      </c>
      <c r="Q43" s="4">
        <f t="shared" si="3"/>
        <v>2.1750160109191456E-2</v>
      </c>
      <c r="R43" s="4">
        <f t="shared" si="3"/>
        <v>2.4314965858370148E-3</v>
      </c>
      <c r="S43" s="4">
        <f t="shared" si="3"/>
        <v>4.1618585033357351E-2</v>
      </c>
      <c r="T43" s="4">
        <f t="shared" si="6"/>
        <v>0.17766751537682748</v>
      </c>
      <c r="U43" s="4"/>
      <c r="V43" s="4">
        <f t="shared" si="7"/>
        <v>5.2740019263789135E-2</v>
      </c>
      <c r="W43" s="4">
        <f t="shared" si="4"/>
        <v>0.10096416269840058</v>
      </c>
      <c r="X43" s="4">
        <f t="shared" si="4"/>
        <v>3.4940466198316628E-3</v>
      </c>
      <c r="Y43" s="4">
        <f t="shared" si="4"/>
        <v>5.8705010335741853E-2</v>
      </c>
      <c r="Z43" s="4">
        <f t="shared" si="4"/>
        <v>6.6094595017907607E-3</v>
      </c>
      <c r="AA43" s="4">
        <f t="shared" si="4"/>
        <v>0.11207298962797985</v>
      </c>
      <c r="AB43" s="4">
        <f t="shared" si="4"/>
        <v>0.13965389112469015</v>
      </c>
      <c r="AC43" s="4">
        <f t="shared" si="4"/>
        <v>0.2632778211677243</v>
      </c>
      <c r="AD43" s="4">
        <f t="shared" si="4"/>
        <v>7.4224569691858172E-2</v>
      </c>
      <c r="AE43" s="4">
        <f t="shared" si="4"/>
        <v>1.0104185757523119E-2</v>
      </c>
      <c r="AF43" s="4">
        <f t="shared" si="4"/>
        <v>7.867277677789E-4</v>
      </c>
      <c r="AG43" s="4">
        <f t="shared" si="8"/>
        <v>0.82233248462317254</v>
      </c>
      <c r="AH43" s="4"/>
    </row>
    <row r="44" spans="2:36" x14ac:dyDescent="0.2">
      <c r="B44" t="str">
        <f>VLOOKUP(C44,'extension - productivity'!A10:B185,2,0)</f>
        <v>Libya</v>
      </c>
      <c r="C44" t="s">
        <v>1744</v>
      </c>
      <c r="D44" s="4">
        <f t="shared" si="5"/>
        <v>1.7325873584827175E-3</v>
      </c>
      <c r="E44" s="4">
        <f t="shared" si="3"/>
        <v>1.7310882392816251E-3</v>
      </c>
      <c r="F44" s="4">
        <f t="shared" si="3"/>
        <v>3.2864644265829519E-3</v>
      </c>
      <c r="G44" s="4">
        <f t="shared" si="3"/>
        <v>3.2231517810611459E-3</v>
      </c>
      <c r="H44" s="4">
        <f t="shared" si="3"/>
        <v>2.6425553114256296E-2</v>
      </c>
      <c r="I44" s="4">
        <f t="shared" si="3"/>
        <v>5.0625069824473082E-2</v>
      </c>
      <c r="J44" s="4">
        <f t="shared" si="3"/>
        <v>4.0926991129133978E-4</v>
      </c>
      <c r="K44" s="4">
        <f t="shared" si="3"/>
        <v>5.9328608550822341E-3</v>
      </c>
      <c r="L44" s="4">
        <f t="shared" si="3"/>
        <v>9.0962624550774995E-4</v>
      </c>
      <c r="M44" s="4">
        <f t="shared" si="3"/>
        <v>1.4616455191133988E-2</v>
      </c>
      <c r="N44" s="4">
        <f t="shared" si="3"/>
        <v>9.1929601731912907E-5</v>
      </c>
      <c r="O44" s="4">
        <f t="shared" si="3"/>
        <v>1.5981801687044229E-3</v>
      </c>
      <c r="P44" s="4">
        <f t="shared" si="3"/>
        <v>1.2850369308522222E-3</v>
      </c>
      <c r="Q44" s="4">
        <f t="shared" si="3"/>
        <v>2.1750160109191456E-2</v>
      </c>
      <c r="R44" s="4">
        <f t="shared" si="3"/>
        <v>2.4314965858370148E-3</v>
      </c>
      <c r="S44" s="4">
        <f t="shared" si="3"/>
        <v>4.1618585033357351E-2</v>
      </c>
      <c r="T44" s="4">
        <f t="shared" si="6"/>
        <v>0.17766751537682748</v>
      </c>
      <c r="U44" s="4"/>
      <c r="V44" s="4">
        <f t="shared" si="7"/>
        <v>5.2740019263789135E-2</v>
      </c>
      <c r="W44" s="4">
        <f t="shared" si="4"/>
        <v>0.10096416269840058</v>
      </c>
      <c r="X44" s="4">
        <f t="shared" si="4"/>
        <v>3.4940466198316628E-3</v>
      </c>
      <c r="Y44" s="4">
        <f t="shared" si="4"/>
        <v>5.8705010335741853E-2</v>
      </c>
      <c r="Z44" s="4">
        <f t="shared" si="4"/>
        <v>6.6094595017907607E-3</v>
      </c>
      <c r="AA44" s="4">
        <f t="shared" si="4"/>
        <v>0.11207298962797985</v>
      </c>
      <c r="AB44" s="4">
        <f t="shared" si="4"/>
        <v>0.13965389112469015</v>
      </c>
      <c r="AC44" s="4">
        <f t="shared" si="4"/>
        <v>0.2632778211677243</v>
      </c>
      <c r="AD44" s="4">
        <f t="shared" si="4"/>
        <v>7.4224569691858172E-2</v>
      </c>
      <c r="AE44" s="4">
        <f t="shared" si="4"/>
        <v>1.0104185757523119E-2</v>
      </c>
      <c r="AF44" s="4">
        <f t="shared" si="4"/>
        <v>7.867277677789E-4</v>
      </c>
      <c r="AG44" s="4">
        <f t="shared" si="8"/>
        <v>0.82233248462317254</v>
      </c>
      <c r="AH44" s="4"/>
    </row>
    <row r="45" spans="2:36" x14ac:dyDescent="0.2">
      <c r="B45" t="str">
        <f>VLOOKUP(C45,'extension - productivity'!A11:B186,2,0)</f>
        <v>Yemen</v>
      </c>
      <c r="C45" t="s">
        <v>1920</v>
      </c>
      <c r="D45" s="4">
        <f t="shared" si="5"/>
        <v>1.7325873584827175E-3</v>
      </c>
      <c r="E45" s="4">
        <f t="shared" si="3"/>
        <v>1.7310882392816251E-3</v>
      </c>
      <c r="F45" s="4">
        <f t="shared" si="3"/>
        <v>3.2864644265829519E-3</v>
      </c>
      <c r="G45" s="4">
        <f t="shared" si="3"/>
        <v>3.2231517810611459E-3</v>
      </c>
      <c r="H45" s="4">
        <f t="shared" si="3"/>
        <v>2.6425553114256296E-2</v>
      </c>
      <c r="I45" s="4">
        <f t="shared" si="3"/>
        <v>5.0625069824473082E-2</v>
      </c>
      <c r="J45" s="4">
        <f t="shared" si="3"/>
        <v>4.0926991129133978E-4</v>
      </c>
      <c r="K45" s="4">
        <f t="shared" si="3"/>
        <v>5.9328608550822341E-3</v>
      </c>
      <c r="L45" s="4">
        <f t="shared" si="3"/>
        <v>9.0962624550774995E-4</v>
      </c>
      <c r="M45" s="4">
        <f t="shared" si="3"/>
        <v>1.4616455191133988E-2</v>
      </c>
      <c r="N45" s="4">
        <f t="shared" si="3"/>
        <v>9.1929601731912907E-5</v>
      </c>
      <c r="O45" s="4">
        <f t="shared" si="3"/>
        <v>1.5981801687044229E-3</v>
      </c>
      <c r="P45" s="4">
        <f t="shared" si="3"/>
        <v>1.2850369308522222E-3</v>
      </c>
      <c r="Q45" s="4">
        <f t="shared" si="3"/>
        <v>2.1750160109191456E-2</v>
      </c>
      <c r="R45" s="4">
        <f t="shared" si="3"/>
        <v>2.4314965858370148E-3</v>
      </c>
      <c r="S45" s="4">
        <f t="shared" si="3"/>
        <v>4.1618585033357351E-2</v>
      </c>
      <c r="T45" s="4">
        <f t="shared" si="6"/>
        <v>0.17766751537682748</v>
      </c>
      <c r="U45" s="4"/>
      <c r="V45" s="4">
        <f t="shared" si="7"/>
        <v>5.2740019263789135E-2</v>
      </c>
      <c r="W45" s="4">
        <f t="shared" si="4"/>
        <v>0.10096416269840058</v>
      </c>
      <c r="X45" s="4">
        <f t="shared" si="4"/>
        <v>3.4940466198316628E-3</v>
      </c>
      <c r="Y45" s="4">
        <f t="shared" si="4"/>
        <v>5.8705010335741853E-2</v>
      </c>
      <c r="Z45" s="4">
        <f t="shared" si="4"/>
        <v>6.6094595017907607E-3</v>
      </c>
      <c r="AA45" s="4">
        <f t="shared" si="4"/>
        <v>0.11207298962797985</v>
      </c>
      <c r="AB45" s="4">
        <f t="shared" si="4"/>
        <v>0.13965389112469015</v>
      </c>
      <c r="AC45" s="4">
        <f t="shared" si="4"/>
        <v>0.2632778211677243</v>
      </c>
      <c r="AD45" s="4">
        <f t="shared" si="4"/>
        <v>7.4224569691858172E-2</v>
      </c>
      <c r="AE45" s="4">
        <f t="shared" si="4"/>
        <v>1.0104185757523119E-2</v>
      </c>
      <c r="AF45" s="4">
        <f t="shared" si="4"/>
        <v>7.867277677789E-4</v>
      </c>
      <c r="AG45" s="4">
        <f t="shared" si="8"/>
        <v>0.82233248462317254</v>
      </c>
      <c r="AH45" s="4"/>
    </row>
    <row r="46" spans="2:36" x14ac:dyDescent="0.2">
      <c r="B46" t="str">
        <f>VLOOKUP(C46,'extension - productivity'!A12:B187,2,0)</f>
        <v>Saudi Arabia</v>
      </c>
      <c r="C46" t="s">
        <v>1851</v>
      </c>
      <c r="D46" s="4">
        <f t="shared" si="5"/>
        <v>1.7325873584827175E-3</v>
      </c>
      <c r="E46" s="4">
        <f t="shared" si="3"/>
        <v>1.7310882392816251E-3</v>
      </c>
      <c r="F46" s="4">
        <f t="shared" si="3"/>
        <v>3.2864644265829519E-3</v>
      </c>
      <c r="G46" s="4">
        <f t="shared" si="3"/>
        <v>3.2231517810611459E-3</v>
      </c>
      <c r="H46" s="4">
        <f t="shared" si="3"/>
        <v>2.6425553114256296E-2</v>
      </c>
      <c r="I46" s="4">
        <f t="shared" si="3"/>
        <v>5.0625069824473082E-2</v>
      </c>
      <c r="J46" s="4">
        <f t="shared" si="3"/>
        <v>4.0926991129133978E-4</v>
      </c>
      <c r="K46" s="4">
        <f t="shared" si="3"/>
        <v>5.9328608550822341E-3</v>
      </c>
      <c r="L46" s="4">
        <f t="shared" si="3"/>
        <v>9.0962624550774995E-4</v>
      </c>
      <c r="M46" s="4">
        <f t="shared" si="3"/>
        <v>1.4616455191133988E-2</v>
      </c>
      <c r="N46" s="4">
        <f t="shared" si="3"/>
        <v>9.1929601731912907E-5</v>
      </c>
      <c r="O46" s="4">
        <f t="shared" si="3"/>
        <v>1.5981801687044229E-3</v>
      </c>
      <c r="P46" s="4">
        <f t="shared" si="3"/>
        <v>1.2850369308522222E-3</v>
      </c>
      <c r="Q46" s="4">
        <f t="shared" si="3"/>
        <v>2.1750160109191456E-2</v>
      </c>
      <c r="R46" s="4">
        <f t="shared" si="3"/>
        <v>2.4314965858370148E-3</v>
      </c>
      <c r="S46" s="4">
        <f t="shared" si="3"/>
        <v>4.1618585033357351E-2</v>
      </c>
      <c r="T46" s="4">
        <f t="shared" si="6"/>
        <v>0.17766751537682748</v>
      </c>
      <c r="U46" s="4"/>
      <c r="V46" s="4">
        <f t="shared" si="7"/>
        <v>5.2740019263789135E-2</v>
      </c>
      <c r="W46" s="4">
        <f t="shared" si="4"/>
        <v>0.10096416269840058</v>
      </c>
      <c r="X46" s="4">
        <f t="shared" si="4"/>
        <v>3.4940466198316628E-3</v>
      </c>
      <c r="Y46" s="4">
        <f t="shared" si="4"/>
        <v>5.8705010335741853E-2</v>
      </c>
      <c r="Z46" s="4">
        <f t="shared" si="4"/>
        <v>6.6094595017907607E-3</v>
      </c>
      <c r="AA46" s="4">
        <f t="shared" si="4"/>
        <v>0.11207298962797985</v>
      </c>
      <c r="AB46" s="4">
        <f t="shared" si="4"/>
        <v>0.13965389112469015</v>
      </c>
      <c r="AC46" s="4">
        <f t="shared" si="4"/>
        <v>0.2632778211677243</v>
      </c>
      <c r="AD46" s="4">
        <f t="shared" si="4"/>
        <v>7.4224569691858172E-2</v>
      </c>
      <c r="AE46" s="4">
        <f t="shared" si="4"/>
        <v>1.0104185757523119E-2</v>
      </c>
      <c r="AF46" s="4">
        <f t="shared" si="4"/>
        <v>7.867277677789E-4</v>
      </c>
      <c r="AG46" s="4">
        <f t="shared" si="8"/>
        <v>0.82233248462317254</v>
      </c>
      <c r="AH46" s="4"/>
    </row>
    <row r="47" spans="2:36" x14ac:dyDescent="0.2">
      <c r="B47" t="str">
        <f>VLOOKUP(C47,'extension - productivity'!A13:B188,2,0)</f>
        <v>Western Sahara</v>
      </c>
      <c r="C47" t="s">
        <v>1930</v>
      </c>
      <c r="D47" s="4">
        <f t="shared" si="5"/>
        <v>1.7325873584827175E-3</v>
      </c>
      <c r="E47" s="4">
        <f t="shared" si="3"/>
        <v>1.7310882392816251E-3</v>
      </c>
      <c r="F47" s="4">
        <f t="shared" si="3"/>
        <v>3.2864644265829519E-3</v>
      </c>
      <c r="G47" s="4">
        <f t="shared" si="3"/>
        <v>3.2231517810611459E-3</v>
      </c>
      <c r="H47" s="4">
        <f t="shared" si="3"/>
        <v>2.6425553114256296E-2</v>
      </c>
      <c r="I47" s="4">
        <f t="shared" si="3"/>
        <v>5.0625069824473082E-2</v>
      </c>
      <c r="J47" s="4">
        <f t="shared" si="3"/>
        <v>4.0926991129133978E-4</v>
      </c>
      <c r="K47" s="4">
        <f t="shared" si="3"/>
        <v>5.9328608550822341E-3</v>
      </c>
      <c r="L47" s="4">
        <f t="shared" si="3"/>
        <v>9.0962624550774995E-4</v>
      </c>
      <c r="M47" s="4">
        <f t="shared" si="3"/>
        <v>1.4616455191133988E-2</v>
      </c>
      <c r="N47" s="4">
        <f t="shared" si="3"/>
        <v>9.1929601731912907E-5</v>
      </c>
      <c r="O47" s="4">
        <f t="shared" si="3"/>
        <v>1.5981801687044229E-3</v>
      </c>
      <c r="P47" s="4">
        <f t="shared" si="3"/>
        <v>1.2850369308522222E-3</v>
      </c>
      <c r="Q47" s="4">
        <f t="shared" si="3"/>
        <v>2.1750160109191456E-2</v>
      </c>
      <c r="R47" s="4">
        <f t="shared" si="3"/>
        <v>2.4314965858370148E-3</v>
      </c>
      <c r="S47" s="4">
        <f t="shared" si="3"/>
        <v>4.1618585033357351E-2</v>
      </c>
      <c r="T47" s="4">
        <f t="shared" si="6"/>
        <v>0.17766751537682748</v>
      </c>
      <c r="U47" s="4"/>
      <c r="V47" s="4">
        <f t="shared" si="7"/>
        <v>5.2740019263789135E-2</v>
      </c>
      <c r="W47" s="4">
        <f t="shared" si="4"/>
        <v>0.10096416269840058</v>
      </c>
      <c r="X47" s="4">
        <f t="shared" si="4"/>
        <v>3.4940466198316628E-3</v>
      </c>
      <c r="Y47" s="4">
        <f t="shared" si="4"/>
        <v>5.8705010335741853E-2</v>
      </c>
      <c r="Z47" s="4">
        <f t="shared" si="4"/>
        <v>6.6094595017907607E-3</v>
      </c>
      <c r="AA47" s="4">
        <f t="shared" si="4"/>
        <v>0.11207298962797985</v>
      </c>
      <c r="AB47" s="4">
        <f t="shared" si="4"/>
        <v>0.13965389112469015</v>
      </c>
      <c r="AC47" s="4">
        <f t="shared" si="4"/>
        <v>0.2632778211677243</v>
      </c>
      <c r="AD47" s="4">
        <f t="shared" si="4"/>
        <v>7.4224569691858172E-2</v>
      </c>
      <c r="AE47" s="4">
        <f t="shared" si="4"/>
        <v>1.0104185757523119E-2</v>
      </c>
      <c r="AF47" s="4">
        <f t="shared" si="4"/>
        <v>7.867277677789E-4</v>
      </c>
      <c r="AG47" s="4">
        <f t="shared" si="8"/>
        <v>0.82233248462317254</v>
      </c>
      <c r="AH47" s="4"/>
    </row>
    <row r="48" spans="2:36" x14ac:dyDescent="0.2">
      <c r="B48" t="str">
        <f>VLOOKUP(C48,'extension - productivity'!A14:B189,2,0)</f>
        <v>Botswana</v>
      </c>
      <c r="C48" t="s">
        <v>1606</v>
      </c>
      <c r="D48" s="4">
        <f t="shared" si="5"/>
        <v>1.7325873584827175E-3</v>
      </c>
      <c r="E48" s="4">
        <f t="shared" si="3"/>
        <v>1.7310882392816251E-3</v>
      </c>
      <c r="F48" s="4">
        <f t="shared" si="3"/>
        <v>3.2864644265829519E-3</v>
      </c>
      <c r="G48" s="4">
        <f t="shared" si="3"/>
        <v>3.2231517810611459E-3</v>
      </c>
      <c r="H48" s="4">
        <f t="shared" si="3"/>
        <v>2.6425553114256296E-2</v>
      </c>
      <c r="I48" s="4">
        <f t="shared" si="3"/>
        <v>5.0625069824473082E-2</v>
      </c>
      <c r="J48" s="4">
        <f t="shared" si="3"/>
        <v>4.0926991129133978E-4</v>
      </c>
      <c r="K48" s="4">
        <f t="shared" si="3"/>
        <v>5.9328608550822341E-3</v>
      </c>
      <c r="L48" s="4">
        <f t="shared" si="3"/>
        <v>9.0962624550774995E-4</v>
      </c>
      <c r="M48" s="4">
        <f t="shared" si="3"/>
        <v>1.4616455191133988E-2</v>
      </c>
      <c r="N48" s="4">
        <f t="shared" si="3"/>
        <v>9.1929601731912907E-5</v>
      </c>
      <c r="O48" s="4">
        <f t="shared" si="3"/>
        <v>1.5981801687044229E-3</v>
      </c>
      <c r="P48" s="4">
        <f t="shared" si="3"/>
        <v>1.2850369308522222E-3</v>
      </c>
      <c r="Q48" s="4">
        <f t="shared" si="3"/>
        <v>2.1750160109191456E-2</v>
      </c>
      <c r="R48" s="4">
        <f t="shared" si="3"/>
        <v>2.4314965858370148E-3</v>
      </c>
      <c r="S48" s="4">
        <f t="shared" si="3"/>
        <v>4.1618585033357351E-2</v>
      </c>
      <c r="T48" s="4">
        <f t="shared" si="6"/>
        <v>0.17766751537682748</v>
      </c>
      <c r="U48" s="4"/>
      <c r="V48" s="4">
        <f t="shared" si="7"/>
        <v>5.2740019263789135E-2</v>
      </c>
      <c r="W48" s="4">
        <f t="shared" si="4"/>
        <v>0.10096416269840058</v>
      </c>
      <c r="X48" s="4">
        <f t="shared" si="4"/>
        <v>3.4940466198316628E-3</v>
      </c>
      <c r="Y48" s="4">
        <f t="shared" si="4"/>
        <v>5.8705010335741853E-2</v>
      </c>
      <c r="Z48" s="4">
        <f t="shared" si="4"/>
        <v>6.6094595017907607E-3</v>
      </c>
      <c r="AA48" s="4">
        <f t="shared" si="4"/>
        <v>0.11207298962797985</v>
      </c>
      <c r="AB48" s="4">
        <f t="shared" si="4"/>
        <v>0.13965389112469015</v>
      </c>
      <c r="AC48" s="4">
        <f t="shared" si="4"/>
        <v>0.2632778211677243</v>
      </c>
      <c r="AD48" s="4">
        <f t="shared" si="4"/>
        <v>7.4224569691858172E-2</v>
      </c>
      <c r="AE48" s="4">
        <f t="shared" si="4"/>
        <v>1.0104185757523119E-2</v>
      </c>
      <c r="AF48" s="4">
        <f t="shared" si="4"/>
        <v>7.867277677789E-4</v>
      </c>
      <c r="AG48" s="4">
        <f t="shared" si="8"/>
        <v>0.82233248462317254</v>
      </c>
      <c r="AH48" s="4"/>
    </row>
    <row r="49" spans="2:34" x14ac:dyDescent="0.2">
      <c r="B49" t="str">
        <f>VLOOKUP(C49,'extension - productivity'!A15:B190,2,0)</f>
        <v>Oman</v>
      </c>
      <c r="C49" t="s">
        <v>1800</v>
      </c>
      <c r="D49" s="4">
        <f t="shared" si="5"/>
        <v>1.7325873584827175E-3</v>
      </c>
      <c r="E49" s="4">
        <f t="shared" si="3"/>
        <v>1.7310882392816251E-3</v>
      </c>
      <c r="F49" s="4">
        <f t="shared" si="3"/>
        <v>3.2864644265829519E-3</v>
      </c>
      <c r="G49" s="4">
        <f t="shared" si="3"/>
        <v>3.2231517810611459E-3</v>
      </c>
      <c r="H49" s="4">
        <f t="shared" si="3"/>
        <v>2.6425553114256296E-2</v>
      </c>
      <c r="I49" s="4">
        <f t="shared" si="3"/>
        <v>5.0625069824473082E-2</v>
      </c>
      <c r="J49" s="4">
        <f t="shared" si="3"/>
        <v>4.0926991129133978E-4</v>
      </c>
      <c r="K49" s="4">
        <f t="shared" si="3"/>
        <v>5.9328608550822341E-3</v>
      </c>
      <c r="L49" s="4">
        <f t="shared" si="3"/>
        <v>9.0962624550774995E-4</v>
      </c>
      <c r="M49" s="4">
        <f t="shared" si="3"/>
        <v>1.4616455191133988E-2</v>
      </c>
      <c r="N49" s="4">
        <f t="shared" si="3"/>
        <v>9.1929601731912907E-5</v>
      </c>
      <c r="O49" s="4">
        <f t="shared" si="3"/>
        <v>1.5981801687044229E-3</v>
      </c>
      <c r="P49" s="4">
        <f t="shared" si="3"/>
        <v>1.2850369308522222E-3</v>
      </c>
      <c r="Q49" s="4">
        <f t="shared" si="3"/>
        <v>2.1750160109191456E-2</v>
      </c>
      <c r="R49" s="4">
        <f t="shared" si="3"/>
        <v>2.4314965858370148E-3</v>
      </c>
      <c r="S49" s="4">
        <f t="shared" si="3"/>
        <v>4.1618585033357351E-2</v>
      </c>
      <c r="T49" s="4">
        <f t="shared" si="6"/>
        <v>0.17766751537682748</v>
      </c>
      <c r="U49" s="4"/>
      <c r="V49" s="4">
        <f t="shared" si="7"/>
        <v>5.2740019263789135E-2</v>
      </c>
      <c r="W49" s="4">
        <f t="shared" si="4"/>
        <v>0.10096416269840058</v>
      </c>
      <c r="X49" s="4">
        <f t="shared" si="4"/>
        <v>3.4940466198316628E-3</v>
      </c>
      <c r="Y49" s="4">
        <f t="shared" si="4"/>
        <v>5.8705010335741853E-2</v>
      </c>
      <c r="Z49" s="4">
        <f t="shared" si="4"/>
        <v>6.6094595017907607E-3</v>
      </c>
      <c r="AA49" s="4">
        <f t="shared" si="4"/>
        <v>0.11207298962797985</v>
      </c>
      <c r="AB49" s="4">
        <f t="shared" si="4"/>
        <v>0.13965389112469015</v>
      </c>
      <c r="AC49" s="4">
        <f t="shared" si="4"/>
        <v>0.2632778211677243</v>
      </c>
      <c r="AD49" s="4">
        <f t="shared" si="4"/>
        <v>7.4224569691858172E-2</v>
      </c>
      <c r="AE49" s="4">
        <f t="shared" si="4"/>
        <v>1.0104185757523119E-2</v>
      </c>
      <c r="AF49" s="4">
        <f t="shared" si="4"/>
        <v>7.867277677789E-4</v>
      </c>
      <c r="AG49" s="4">
        <f t="shared" si="8"/>
        <v>0.82233248462317254</v>
      </c>
      <c r="AH49" s="4"/>
    </row>
    <row r="50" spans="2:34" x14ac:dyDescent="0.2">
      <c r="B50" t="str">
        <f>VLOOKUP(C50,'extension - productivity'!A16:B191,2,0)</f>
        <v>Algeria</v>
      </c>
      <c r="C50" t="s">
        <v>1566</v>
      </c>
      <c r="D50" s="4">
        <f t="shared" si="5"/>
        <v>1.7325873584827175E-3</v>
      </c>
      <c r="E50" s="4">
        <f t="shared" si="3"/>
        <v>1.7310882392816251E-3</v>
      </c>
      <c r="F50" s="4">
        <f t="shared" si="3"/>
        <v>3.2864644265829519E-3</v>
      </c>
      <c r="G50" s="4">
        <f t="shared" si="3"/>
        <v>3.2231517810611459E-3</v>
      </c>
      <c r="H50" s="4">
        <f t="shared" si="3"/>
        <v>2.6425553114256296E-2</v>
      </c>
      <c r="I50" s="4">
        <f t="shared" si="3"/>
        <v>5.0625069824473082E-2</v>
      </c>
      <c r="J50" s="4">
        <f t="shared" si="3"/>
        <v>4.0926991129133978E-4</v>
      </c>
      <c r="K50" s="4">
        <f t="shared" si="3"/>
        <v>5.9328608550822341E-3</v>
      </c>
      <c r="L50" s="4">
        <f t="shared" si="3"/>
        <v>9.0962624550774995E-4</v>
      </c>
      <c r="M50" s="4">
        <f t="shared" si="3"/>
        <v>1.4616455191133988E-2</v>
      </c>
      <c r="N50" s="4">
        <f t="shared" si="3"/>
        <v>9.1929601731912907E-5</v>
      </c>
      <c r="O50" s="4">
        <f t="shared" si="3"/>
        <v>1.5981801687044229E-3</v>
      </c>
      <c r="P50" s="4">
        <f t="shared" si="3"/>
        <v>1.2850369308522222E-3</v>
      </c>
      <c r="Q50" s="4">
        <f t="shared" si="3"/>
        <v>2.1750160109191456E-2</v>
      </c>
      <c r="R50" s="4">
        <f t="shared" si="3"/>
        <v>2.4314965858370148E-3</v>
      </c>
      <c r="S50" s="4">
        <f t="shared" si="3"/>
        <v>4.1618585033357351E-2</v>
      </c>
      <c r="T50" s="4">
        <f t="shared" si="6"/>
        <v>0.17766751537682748</v>
      </c>
      <c r="U50" s="4"/>
      <c r="V50" s="4">
        <f t="shared" si="7"/>
        <v>5.2740019263789135E-2</v>
      </c>
      <c r="W50" s="4">
        <f t="shared" si="4"/>
        <v>0.10096416269840058</v>
      </c>
      <c r="X50" s="4">
        <f t="shared" si="4"/>
        <v>3.4940466198316628E-3</v>
      </c>
      <c r="Y50" s="4">
        <f t="shared" si="4"/>
        <v>5.8705010335741853E-2</v>
      </c>
      <c r="Z50" s="4">
        <f t="shared" si="4"/>
        <v>6.6094595017907607E-3</v>
      </c>
      <c r="AA50" s="4">
        <f t="shared" si="4"/>
        <v>0.11207298962797985</v>
      </c>
      <c r="AB50" s="4">
        <f t="shared" si="4"/>
        <v>0.13965389112469015</v>
      </c>
      <c r="AC50" s="4">
        <f t="shared" si="4"/>
        <v>0.2632778211677243</v>
      </c>
      <c r="AD50" s="4">
        <f t="shared" si="4"/>
        <v>7.4224569691858172E-2</v>
      </c>
      <c r="AE50" s="4">
        <f t="shared" si="4"/>
        <v>1.0104185757523119E-2</v>
      </c>
      <c r="AF50" s="4">
        <f t="shared" si="4"/>
        <v>7.867277677789E-4</v>
      </c>
      <c r="AG50" s="4">
        <f t="shared" si="8"/>
        <v>0.82233248462317254</v>
      </c>
      <c r="AH50" s="4"/>
    </row>
    <row r="51" spans="2:34" x14ac:dyDescent="0.2">
      <c r="B51" t="str">
        <f>VLOOKUP(C51,'extension - productivity'!A17:B192,2,0)</f>
        <v>Sudan</v>
      </c>
      <c r="C51" t="s">
        <v>1933</v>
      </c>
      <c r="D51" s="4">
        <f t="shared" si="5"/>
        <v>1.7325873584827175E-3</v>
      </c>
      <c r="E51" s="4">
        <f t="shared" si="3"/>
        <v>1.7310882392816251E-3</v>
      </c>
      <c r="F51" s="4">
        <f t="shared" si="3"/>
        <v>3.2864644265829519E-3</v>
      </c>
      <c r="G51" s="4">
        <f t="shared" si="3"/>
        <v>3.2231517810611459E-3</v>
      </c>
      <c r="H51" s="4">
        <f t="shared" si="3"/>
        <v>2.6425553114256296E-2</v>
      </c>
      <c r="I51" s="4">
        <f t="shared" si="3"/>
        <v>5.0625069824473082E-2</v>
      </c>
      <c r="J51" s="4">
        <f t="shared" si="3"/>
        <v>4.0926991129133978E-4</v>
      </c>
      <c r="K51" s="4">
        <f t="shared" si="3"/>
        <v>5.9328608550822341E-3</v>
      </c>
      <c r="L51" s="4">
        <f t="shared" si="3"/>
        <v>9.0962624550774995E-4</v>
      </c>
      <c r="M51" s="4">
        <f t="shared" si="3"/>
        <v>1.4616455191133988E-2</v>
      </c>
      <c r="N51" s="4">
        <f t="shared" si="3"/>
        <v>9.1929601731912907E-5</v>
      </c>
      <c r="O51" s="4">
        <f t="shared" si="3"/>
        <v>1.5981801687044229E-3</v>
      </c>
      <c r="P51" s="4">
        <f t="shared" si="3"/>
        <v>1.2850369308522222E-3</v>
      </c>
      <c r="Q51" s="4">
        <f t="shared" si="3"/>
        <v>2.1750160109191456E-2</v>
      </c>
      <c r="R51" s="4">
        <f t="shared" si="3"/>
        <v>2.4314965858370148E-3</v>
      </c>
      <c r="S51" s="4">
        <f t="shared" si="3"/>
        <v>4.1618585033357351E-2</v>
      </c>
      <c r="T51" s="4">
        <f t="shared" si="6"/>
        <v>0.17766751537682748</v>
      </c>
      <c r="U51" s="4"/>
      <c r="V51" s="4">
        <f t="shared" si="7"/>
        <v>5.2740019263789135E-2</v>
      </c>
      <c r="W51" s="4">
        <f t="shared" si="4"/>
        <v>0.10096416269840058</v>
      </c>
      <c r="X51" s="4">
        <f t="shared" si="4"/>
        <v>3.4940466198316628E-3</v>
      </c>
      <c r="Y51" s="4">
        <f t="shared" si="4"/>
        <v>5.8705010335741853E-2</v>
      </c>
      <c r="Z51" s="4">
        <f t="shared" si="4"/>
        <v>6.6094595017907607E-3</v>
      </c>
      <c r="AA51" s="4">
        <f t="shared" si="4"/>
        <v>0.11207298962797985</v>
      </c>
      <c r="AB51" s="4">
        <f t="shared" si="4"/>
        <v>0.13965389112469015</v>
      </c>
      <c r="AC51" s="4">
        <f t="shared" si="4"/>
        <v>0.2632778211677243</v>
      </c>
      <c r="AD51" s="4">
        <f t="shared" si="4"/>
        <v>7.4224569691858172E-2</v>
      </c>
      <c r="AE51" s="4">
        <f t="shared" si="4"/>
        <v>1.0104185757523119E-2</v>
      </c>
      <c r="AF51" s="4">
        <f t="shared" si="4"/>
        <v>7.867277677789E-4</v>
      </c>
      <c r="AG51" s="4">
        <f t="shared" si="8"/>
        <v>0.82233248462317254</v>
      </c>
      <c r="AH51" s="4"/>
    </row>
    <row r="52" spans="2:34" x14ac:dyDescent="0.2">
      <c r="B52" t="str">
        <f>VLOOKUP(C52,'extension - productivity'!A18:B193,2,0)</f>
        <v>Lesotho</v>
      </c>
      <c r="C52" t="s">
        <v>1740</v>
      </c>
      <c r="D52" s="4">
        <f t="shared" si="5"/>
        <v>1.7325873584827175E-3</v>
      </c>
      <c r="E52" s="4">
        <f t="shared" si="3"/>
        <v>1.7310882392816251E-3</v>
      </c>
      <c r="F52" s="4">
        <f t="shared" si="3"/>
        <v>3.2864644265829519E-3</v>
      </c>
      <c r="G52" s="4">
        <f t="shared" si="3"/>
        <v>3.2231517810611459E-3</v>
      </c>
      <c r="H52" s="4">
        <f t="shared" si="3"/>
        <v>2.6425553114256296E-2</v>
      </c>
      <c r="I52" s="4">
        <f t="shared" si="3"/>
        <v>5.0625069824473082E-2</v>
      </c>
      <c r="J52" s="4">
        <f t="shared" si="3"/>
        <v>4.0926991129133978E-4</v>
      </c>
      <c r="K52" s="4">
        <f t="shared" si="3"/>
        <v>5.9328608550822341E-3</v>
      </c>
      <c r="L52" s="4">
        <f t="shared" si="3"/>
        <v>9.0962624550774995E-4</v>
      </c>
      <c r="M52" s="4">
        <f t="shared" si="3"/>
        <v>1.4616455191133988E-2</v>
      </c>
      <c r="N52" s="4">
        <f t="shared" si="3"/>
        <v>9.1929601731912907E-5</v>
      </c>
      <c r="O52" s="4">
        <f t="shared" si="3"/>
        <v>1.5981801687044229E-3</v>
      </c>
      <c r="P52" s="4">
        <f t="shared" si="3"/>
        <v>1.2850369308522222E-3</v>
      </c>
      <c r="Q52" s="4">
        <f t="shared" si="3"/>
        <v>2.1750160109191456E-2</v>
      </c>
      <c r="R52" s="4">
        <f t="shared" si="3"/>
        <v>2.4314965858370148E-3</v>
      </c>
      <c r="S52" s="4">
        <f t="shared" si="3"/>
        <v>4.1618585033357351E-2</v>
      </c>
      <c r="T52" s="4">
        <f t="shared" si="6"/>
        <v>0.17766751537682748</v>
      </c>
      <c r="U52" s="4"/>
      <c r="V52" s="4">
        <f t="shared" si="7"/>
        <v>5.2740019263789135E-2</v>
      </c>
      <c r="W52" s="4">
        <f t="shared" si="4"/>
        <v>0.10096416269840058</v>
      </c>
      <c r="X52" s="4">
        <f t="shared" si="4"/>
        <v>3.4940466198316628E-3</v>
      </c>
      <c r="Y52" s="4">
        <f t="shared" si="4"/>
        <v>5.8705010335741853E-2</v>
      </c>
      <c r="Z52" s="4">
        <f t="shared" si="4"/>
        <v>6.6094595017907607E-3</v>
      </c>
      <c r="AA52" s="4">
        <f t="shared" si="4"/>
        <v>0.11207298962797985</v>
      </c>
      <c r="AB52" s="4">
        <f t="shared" si="4"/>
        <v>0.13965389112469015</v>
      </c>
      <c r="AC52" s="4">
        <f t="shared" si="4"/>
        <v>0.2632778211677243</v>
      </c>
      <c r="AD52" s="4">
        <f t="shared" si="4"/>
        <v>7.4224569691858172E-2</v>
      </c>
      <c r="AE52" s="4">
        <f t="shared" si="4"/>
        <v>1.0104185757523119E-2</v>
      </c>
      <c r="AF52" s="4">
        <f t="shared" si="4"/>
        <v>7.867277677789E-4</v>
      </c>
      <c r="AG52" s="4">
        <f t="shared" si="8"/>
        <v>0.82233248462317254</v>
      </c>
      <c r="AH52" s="4"/>
    </row>
    <row r="53" spans="2:34" x14ac:dyDescent="0.2">
      <c r="B53" t="str">
        <f>VLOOKUP(C53,'extension - productivity'!A19:B194,2,0)</f>
        <v>Morocco</v>
      </c>
      <c r="C53" t="s">
        <v>1774</v>
      </c>
      <c r="D53" s="4">
        <f t="shared" si="5"/>
        <v>1.7325873584827175E-3</v>
      </c>
      <c r="E53" s="4">
        <f t="shared" si="3"/>
        <v>1.7310882392816251E-3</v>
      </c>
      <c r="F53" s="4">
        <f t="shared" si="3"/>
        <v>3.2864644265829519E-3</v>
      </c>
      <c r="G53" s="4">
        <f t="shared" si="3"/>
        <v>3.2231517810611459E-3</v>
      </c>
      <c r="H53" s="4">
        <f t="shared" si="3"/>
        <v>2.6425553114256296E-2</v>
      </c>
      <c r="I53" s="4">
        <f t="shared" si="3"/>
        <v>5.0625069824473082E-2</v>
      </c>
      <c r="J53" s="4">
        <f t="shared" si="3"/>
        <v>4.0926991129133978E-4</v>
      </c>
      <c r="K53" s="4">
        <f t="shared" si="3"/>
        <v>5.9328608550822341E-3</v>
      </c>
      <c r="L53" s="4">
        <f t="shared" si="3"/>
        <v>9.0962624550774995E-4</v>
      </c>
      <c r="M53" s="4">
        <f t="shared" si="3"/>
        <v>1.4616455191133988E-2</v>
      </c>
      <c r="N53" s="4">
        <f t="shared" si="3"/>
        <v>9.1929601731912907E-5</v>
      </c>
      <c r="O53" s="4">
        <f t="shared" si="3"/>
        <v>1.5981801687044229E-3</v>
      </c>
      <c r="P53" s="4">
        <f t="shared" si="3"/>
        <v>1.2850369308522222E-3</v>
      </c>
      <c r="Q53" s="4">
        <f t="shared" si="3"/>
        <v>2.1750160109191456E-2</v>
      </c>
      <c r="R53" s="4">
        <f t="shared" si="3"/>
        <v>2.4314965858370148E-3</v>
      </c>
      <c r="S53" s="4">
        <f t="shared" si="3"/>
        <v>4.1618585033357351E-2</v>
      </c>
      <c r="T53" s="4">
        <f t="shared" si="6"/>
        <v>0.17766751537682748</v>
      </c>
      <c r="U53" s="4"/>
      <c r="V53" s="4">
        <f t="shared" si="7"/>
        <v>5.2740019263789135E-2</v>
      </c>
      <c r="W53" s="4">
        <f t="shared" si="4"/>
        <v>0.10096416269840058</v>
      </c>
      <c r="X53" s="4">
        <f t="shared" si="4"/>
        <v>3.4940466198316628E-3</v>
      </c>
      <c r="Y53" s="4">
        <f t="shared" si="4"/>
        <v>5.8705010335741853E-2</v>
      </c>
      <c r="Z53" s="4">
        <f t="shared" si="4"/>
        <v>6.6094595017907607E-3</v>
      </c>
      <c r="AA53" s="4">
        <f t="shared" si="4"/>
        <v>0.11207298962797985</v>
      </c>
      <c r="AB53" s="4">
        <f t="shared" si="4"/>
        <v>0.13965389112469015</v>
      </c>
      <c r="AC53" s="4">
        <f t="shared" si="4"/>
        <v>0.2632778211677243</v>
      </c>
      <c r="AD53" s="4">
        <f t="shared" si="4"/>
        <v>7.4224569691858172E-2</v>
      </c>
      <c r="AE53" s="4">
        <f t="shared" si="4"/>
        <v>1.0104185757523119E-2</v>
      </c>
      <c r="AF53" s="4">
        <f t="shared" si="4"/>
        <v>7.867277677789E-4</v>
      </c>
      <c r="AG53" s="4">
        <f t="shared" si="8"/>
        <v>0.82233248462317254</v>
      </c>
      <c r="AH53" s="4"/>
    </row>
    <row r="54" spans="2:34" x14ac:dyDescent="0.2">
      <c r="B54" t="str">
        <f>VLOOKUP(C54,'extension - productivity'!A20:B195,2,0)</f>
        <v>Niger</v>
      </c>
      <c r="C54" t="s">
        <v>1935</v>
      </c>
      <c r="D54" s="4">
        <f t="shared" si="5"/>
        <v>1.7325873584827175E-3</v>
      </c>
      <c r="E54" s="4">
        <f t="shared" si="3"/>
        <v>1.7310882392816251E-3</v>
      </c>
      <c r="F54" s="4">
        <f t="shared" si="3"/>
        <v>3.2864644265829519E-3</v>
      </c>
      <c r="G54" s="4">
        <f t="shared" si="3"/>
        <v>3.2231517810611459E-3</v>
      </c>
      <c r="H54" s="4">
        <f t="shared" si="3"/>
        <v>2.6425553114256296E-2</v>
      </c>
      <c r="I54" s="4">
        <f t="shared" si="3"/>
        <v>5.0625069824473082E-2</v>
      </c>
      <c r="J54" s="4">
        <f t="shared" si="3"/>
        <v>4.0926991129133978E-4</v>
      </c>
      <c r="K54" s="4">
        <f t="shared" si="3"/>
        <v>5.9328608550822341E-3</v>
      </c>
      <c r="L54" s="4">
        <f t="shared" si="3"/>
        <v>9.0962624550774995E-4</v>
      </c>
      <c r="M54" s="4">
        <f t="shared" si="3"/>
        <v>1.4616455191133988E-2</v>
      </c>
      <c r="N54" s="4">
        <f t="shared" si="3"/>
        <v>9.1929601731912907E-5</v>
      </c>
      <c r="O54" s="4">
        <f t="shared" si="3"/>
        <v>1.5981801687044229E-3</v>
      </c>
      <c r="P54" s="4">
        <f t="shared" si="3"/>
        <v>1.2850369308522222E-3</v>
      </c>
      <c r="Q54" s="4">
        <f t="shared" si="3"/>
        <v>2.1750160109191456E-2</v>
      </c>
      <c r="R54" s="4">
        <f t="shared" si="3"/>
        <v>2.4314965858370148E-3</v>
      </c>
      <c r="S54" s="4">
        <f t="shared" si="3"/>
        <v>4.1618585033357351E-2</v>
      </c>
      <c r="T54" s="4">
        <f t="shared" si="6"/>
        <v>0.17766751537682748</v>
      </c>
      <c r="U54" s="4"/>
      <c r="V54" s="4">
        <f t="shared" si="7"/>
        <v>5.2740019263789135E-2</v>
      </c>
      <c r="W54" s="4">
        <f t="shared" si="4"/>
        <v>0.10096416269840058</v>
      </c>
      <c r="X54" s="4">
        <f t="shared" si="4"/>
        <v>3.4940466198316628E-3</v>
      </c>
      <c r="Y54" s="4">
        <f t="shared" si="4"/>
        <v>5.8705010335741853E-2</v>
      </c>
      <c r="Z54" s="4">
        <f t="shared" si="4"/>
        <v>6.6094595017907607E-3</v>
      </c>
      <c r="AA54" s="4">
        <f t="shared" si="4"/>
        <v>0.11207298962797985</v>
      </c>
      <c r="AB54" s="4">
        <f t="shared" si="4"/>
        <v>0.13965389112469015</v>
      </c>
      <c r="AC54" s="4">
        <f t="shared" si="4"/>
        <v>0.2632778211677243</v>
      </c>
      <c r="AD54" s="4">
        <f t="shared" si="4"/>
        <v>7.4224569691858172E-2</v>
      </c>
      <c r="AE54" s="4">
        <f t="shared" si="4"/>
        <v>1.0104185757523119E-2</v>
      </c>
      <c r="AF54" s="4">
        <f t="shared" si="4"/>
        <v>7.867277677789E-4</v>
      </c>
      <c r="AG54" s="4">
        <f t="shared" si="8"/>
        <v>0.82233248462317254</v>
      </c>
      <c r="AH54" s="4"/>
    </row>
    <row r="55" spans="2:34" x14ac:dyDescent="0.2">
      <c r="B55" t="str">
        <f>VLOOKUP(C55,'extension - productivity'!A21:B196,2,0)</f>
        <v>Chad</v>
      </c>
      <c r="C55" t="s">
        <v>1629</v>
      </c>
      <c r="D55" s="4">
        <f t="shared" si="5"/>
        <v>1.7325873584827175E-3</v>
      </c>
      <c r="E55" s="4">
        <f t="shared" si="5"/>
        <v>1.7310882392816251E-3</v>
      </c>
      <c r="F55" s="4">
        <f t="shared" si="5"/>
        <v>3.2864644265829519E-3</v>
      </c>
      <c r="G55" s="4">
        <f t="shared" si="5"/>
        <v>3.2231517810611459E-3</v>
      </c>
      <c r="H55" s="4">
        <f t="shared" si="5"/>
        <v>2.6425553114256296E-2</v>
      </c>
      <c r="I55" s="4">
        <f t="shared" si="5"/>
        <v>5.0625069824473082E-2</v>
      </c>
      <c r="J55" s="4">
        <f t="shared" si="5"/>
        <v>4.0926991129133978E-4</v>
      </c>
      <c r="K55" s="4">
        <f t="shared" si="5"/>
        <v>5.9328608550822341E-3</v>
      </c>
      <c r="L55" s="4">
        <f t="shared" si="5"/>
        <v>9.0962624550774995E-4</v>
      </c>
      <c r="M55" s="4">
        <f t="shared" si="5"/>
        <v>1.4616455191133988E-2</v>
      </c>
      <c r="N55" s="4">
        <f t="shared" si="5"/>
        <v>9.1929601731912907E-5</v>
      </c>
      <c r="O55" s="4">
        <f t="shared" si="5"/>
        <v>1.5981801687044229E-3</v>
      </c>
      <c r="P55" s="4">
        <f t="shared" si="5"/>
        <v>1.2850369308522222E-3</v>
      </c>
      <c r="Q55" s="4">
        <f t="shared" si="5"/>
        <v>2.1750160109191456E-2</v>
      </c>
      <c r="R55" s="4">
        <f t="shared" si="5"/>
        <v>2.4314965858370148E-3</v>
      </c>
      <c r="S55" s="4">
        <f t="shared" si="5"/>
        <v>4.1618585033357351E-2</v>
      </c>
      <c r="T55" s="4">
        <f t="shared" si="6"/>
        <v>0.17766751537682748</v>
      </c>
      <c r="U55" s="4"/>
      <c r="V55" s="4">
        <f t="shared" si="7"/>
        <v>5.2740019263789135E-2</v>
      </c>
      <c r="W55" s="4">
        <f t="shared" si="4"/>
        <v>0.10096416269840058</v>
      </c>
      <c r="X55" s="4">
        <f t="shared" si="4"/>
        <v>3.4940466198316628E-3</v>
      </c>
      <c r="Y55" s="4">
        <f t="shared" si="4"/>
        <v>5.8705010335741853E-2</v>
      </c>
      <c r="Z55" s="4">
        <f t="shared" si="4"/>
        <v>6.6094595017907607E-3</v>
      </c>
      <c r="AA55" s="4">
        <f t="shared" si="4"/>
        <v>0.11207298962797985</v>
      </c>
      <c r="AB55" s="4">
        <f t="shared" si="4"/>
        <v>0.13965389112469015</v>
      </c>
      <c r="AC55" s="4">
        <f t="shared" si="4"/>
        <v>0.2632778211677243</v>
      </c>
      <c r="AD55" s="4">
        <f t="shared" si="4"/>
        <v>7.4224569691858172E-2</v>
      </c>
      <c r="AE55" s="4">
        <f t="shared" si="4"/>
        <v>1.0104185757523119E-2</v>
      </c>
      <c r="AF55" s="4">
        <f t="shared" si="4"/>
        <v>7.867277677789E-4</v>
      </c>
      <c r="AG55" s="4">
        <f t="shared" si="8"/>
        <v>0.82233248462317254</v>
      </c>
      <c r="AH55" s="4"/>
    </row>
    <row r="56" spans="2:34" x14ac:dyDescent="0.2">
      <c r="B56" t="str">
        <f>VLOOKUP(C56,'extension - productivity'!A22:B197,2,0)</f>
        <v>United Arab Emirates</v>
      </c>
      <c r="C56" t="s">
        <v>1937</v>
      </c>
      <c r="D56" s="4">
        <f t="shared" si="5"/>
        <v>1.7325873584827175E-3</v>
      </c>
      <c r="E56" s="4">
        <f t="shared" si="5"/>
        <v>1.7310882392816251E-3</v>
      </c>
      <c r="F56" s="4">
        <f t="shared" si="5"/>
        <v>3.2864644265829519E-3</v>
      </c>
      <c r="G56" s="4">
        <f t="shared" si="5"/>
        <v>3.2231517810611459E-3</v>
      </c>
      <c r="H56" s="4">
        <f t="shared" si="5"/>
        <v>2.6425553114256296E-2</v>
      </c>
      <c r="I56" s="4">
        <f t="shared" si="5"/>
        <v>5.0625069824473082E-2</v>
      </c>
      <c r="J56" s="4">
        <f t="shared" si="5"/>
        <v>4.0926991129133978E-4</v>
      </c>
      <c r="K56" s="4">
        <f t="shared" si="5"/>
        <v>5.9328608550822341E-3</v>
      </c>
      <c r="L56" s="4">
        <f t="shared" si="5"/>
        <v>9.0962624550774995E-4</v>
      </c>
      <c r="M56" s="4">
        <f t="shared" si="5"/>
        <v>1.4616455191133988E-2</v>
      </c>
      <c r="N56" s="4">
        <f t="shared" si="5"/>
        <v>9.1929601731912907E-5</v>
      </c>
      <c r="O56" s="4">
        <f t="shared" si="5"/>
        <v>1.5981801687044229E-3</v>
      </c>
      <c r="P56" s="4">
        <f t="shared" si="5"/>
        <v>1.2850369308522222E-3</v>
      </c>
      <c r="Q56" s="4">
        <f t="shared" si="5"/>
        <v>2.1750160109191456E-2</v>
      </c>
      <c r="R56" s="4">
        <f t="shared" si="5"/>
        <v>2.4314965858370148E-3</v>
      </c>
      <c r="S56" s="4">
        <f t="shared" si="5"/>
        <v>4.1618585033357351E-2</v>
      </c>
      <c r="T56" s="4">
        <f t="shared" si="6"/>
        <v>0.17766751537682748</v>
      </c>
      <c r="U56" s="4"/>
      <c r="V56" s="4">
        <f t="shared" si="7"/>
        <v>5.2740019263789135E-2</v>
      </c>
      <c r="W56" s="4">
        <f t="shared" si="4"/>
        <v>0.10096416269840058</v>
      </c>
      <c r="X56" s="4">
        <f t="shared" si="4"/>
        <v>3.4940466198316628E-3</v>
      </c>
      <c r="Y56" s="4">
        <f t="shared" si="4"/>
        <v>5.8705010335741853E-2</v>
      </c>
      <c r="Z56" s="4">
        <f t="shared" si="4"/>
        <v>6.6094595017907607E-3</v>
      </c>
      <c r="AA56" s="4">
        <f t="shared" si="4"/>
        <v>0.11207298962797985</v>
      </c>
      <c r="AB56" s="4">
        <f t="shared" si="4"/>
        <v>0.13965389112469015</v>
      </c>
      <c r="AC56" s="4">
        <f t="shared" si="4"/>
        <v>0.2632778211677243</v>
      </c>
      <c r="AD56" s="4">
        <f t="shared" si="4"/>
        <v>7.4224569691858172E-2</v>
      </c>
      <c r="AE56" s="4">
        <f t="shared" si="4"/>
        <v>1.0104185757523119E-2</v>
      </c>
      <c r="AF56" s="4">
        <f t="shared" si="4"/>
        <v>7.867277677789E-4</v>
      </c>
      <c r="AG56" s="4">
        <f t="shared" si="8"/>
        <v>0.82233248462317254</v>
      </c>
      <c r="AH56" s="4"/>
    </row>
    <row r="57" spans="2:34" x14ac:dyDescent="0.2">
      <c r="B57" t="str">
        <f>VLOOKUP(C57,'extension - productivity'!A23:B198,2,0)</f>
        <v>Afghanistan</v>
      </c>
      <c r="C57" t="s">
        <v>1562</v>
      </c>
      <c r="D57" s="4">
        <f t="shared" si="5"/>
        <v>1.7325873584827175E-3</v>
      </c>
      <c r="E57" s="4">
        <f t="shared" si="5"/>
        <v>1.7310882392816251E-3</v>
      </c>
      <c r="F57" s="4">
        <f t="shared" si="5"/>
        <v>3.2864644265829519E-3</v>
      </c>
      <c r="G57" s="4">
        <f t="shared" si="5"/>
        <v>3.2231517810611459E-3</v>
      </c>
      <c r="H57" s="4">
        <f t="shared" si="5"/>
        <v>2.6425553114256296E-2</v>
      </c>
      <c r="I57" s="4">
        <f t="shared" si="5"/>
        <v>5.0625069824473082E-2</v>
      </c>
      <c r="J57" s="4">
        <f t="shared" si="5"/>
        <v>4.0926991129133978E-4</v>
      </c>
      <c r="K57" s="4">
        <f t="shared" si="5"/>
        <v>5.9328608550822341E-3</v>
      </c>
      <c r="L57" s="4">
        <f t="shared" si="5"/>
        <v>9.0962624550774995E-4</v>
      </c>
      <c r="M57" s="4">
        <f t="shared" si="5"/>
        <v>1.4616455191133988E-2</v>
      </c>
      <c r="N57" s="4">
        <f t="shared" si="5"/>
        <v>9.1929601731912907E-5</v>
      </c>
      <c r="O57" s="4">
        <f t="shared" si="5"/>
        <v>1.5981801687044229E-3</v>
      </c>
      <c r="P57" s="4">
        <f t="shared" si="5"/>
        <v>1.2850369308522222E-3</v>
      </c>
      <c r="Q57" s="4">
        <f t="shared" si="5"/>
        <v>2.1750160109191456E-2</v>
      </c>
      <c r="R57" s="4">
        <f t="shared" si="5"/>
        <v>2.4314965858370148E-3</v>
      </c>
      <c r="S57" s="4">
        <f t="shared" si="5"/>
        <v>4.1618585033357351E-2</v>
      </c>
      <c r="T57" s="4">
        <f t="shared" si="6"/>
        <v>0.17766751537682748</v>
      </c>
      <c r="U57" s="4"/>
      <c r="V57" s="4">
        <f t="shared" si="7"/>
        <v>5.2740019263789135E-2</v>
      </c>
      <c r="W57" s="4">
        <f t="shared" si="7"/>
        <v>0.10096416269840058</v>
      </c>
      <c r="X57" s="4">
        <f t="shared" si="7"/>
        <v>3.4940466198316628E-3</v>
      </c>
      <c r="Y57" s="4">
        <f t="shared" si="7"/>
        <v>5.8705010335741853E-2</v>
      </c>
      <c r="Z57" s="4">
        <f t="shared" si="7"/>
        <v>6.6094595017907607E-3</v>
      </c>
      <c r="AA57" s="4">
        <f t="shared" si="7"/>
        <v>0.11207298962797985</v>
      </c>
      <c r="AB57" s="4">
        <f t="shared" si="7"/>
        <v>0.13965389112469015</v>
      </c>
      <c r="AC57" s="4">
        <f t="shared" si="7"/>
        <v>0.2632778211677243</v>
      </c>
      <c r="AD57" s="4">
        <f t="shared" si="7"/>
        <v>7.4224569691858172E-2</v>
      </c>
      <c r="AE57" s="4">
        <f t="shared" si="7"/>
        <v>1.0104185757523119E-2</v>
      </c>
      <c r="AF57" s="4">
        <f t="shared" si="7"/>
        <v>7.867277677789E-4</v>
      </c>
      <c r="AG57" s="4">
        <f t="shared" si="8"/>
        <v>0.82233248462317254</v>
      </c>
      <c r="AH57" s="4"/>
    </row>
    <row r="58" spans="2:34" x14ac:dyDescent="0.2">
      <c r="B58" t="str">
        <f>VLOOKUP(C58,'extension - productivity'!A24:B199,2,0)</f>
        <v>Mauritania</v>
      </c>
      <c r="C58" t="s">
        <v>1761</v>
      </c>
      <c r="D58" s="4">
        <f t="shared" si="5"/>
        <v>1.7325873584827175E-3</v>
      </c>
      <c r="E58" s="4">
        <f t="shared" si="5"/>
        <v>1.7310882392816251E-3</v>
      </c>
      <c r="F58" s="4">
        <f t="shared" si="5"/>
        <v>3.2864644265829519E-3</v>
      </c>
      <c r="G58" s="4">
        <f t="shared" si="5"/>
        <v>3.2231517810611459E-3</v>
      </c>
      <c r="H58" s="4">
        <f t="shared" si="5"/>
        <v>2.6425553114256296E-2</v>
      </c>
      <c r="I58" s="4">
        <f t="shared" si="5"/>
        <v>5.0625069824473082E-2</v>
      </c>
      <c r="J58" s="4">
        <f t="shared" si="5"/>
        <v>4.0926991129133978E-4</v>
      </c>
      <c r="K58" s="4">
        <f t="shared" si="5"/>
        <v>5.9328608550822341E-3</v>
      </c>
      <c r="L58" s="4">
        <f t="shared" si="5"/>
        <v>9.0962624550774995E-4</v>
      </c>
      <c r="M58" s="4">
        <f t="shared" si="5"/>
        <v>1.4616455191133988E-2</v>
      </c>
      <c r="N58" s="4">
        <f t="shared" si="5"/>
        <v>9.1929601731912907E-5</v>
      </c>
      <c r="O58" s="4">
        <f t="shared" si="5"/>
        <v>1.5981801687044229E-3</v>
      </c>
      <c r="P58" s="4">
        <f t="shared" si="5"/>
        <v>1.2850369308522222E-3</v>
      </c>
      <c r="Q58" s="4">
        <f t="shared" si="5"/>
        <v>2.1750160109191456E-2</v>
      </c>
      <c r="R58" s="4">
        <f t="shared" si="5"/>
        <v>2.4314965858370148E-3</v>
      </c>
      <c r="S58" s="4">
        <f t="shared" si="5"/>
        <v>4.1618585033357351E-2</v>
      </c>
      <c r="T58" s="4">
        <f t="shared" si="6"/>
        <v>0.17766751537682748</v>
      </c>
      <c r="U58" s="4"/>
      <c r="V58" s="4">
        <f t="shared" si="7"/>
        <v>5.2740019263789135E-2</v>
      </c>
      <c r="W58" s="4">
        <f t="shared" si="7"/>
        <v>0.10096416269840058</v>
      </c>
      <c r="X58" s="4">
        <f t="shared" si="7"/>
        <v>3.4940466198316628E-3</v>
      </c>
      <c r="Y58" s="4">
        <f t="shared" si="7"/>
        <v>5.8705010335741853E-2</v>
      </c>
      <c r="Z58" s="4">
        <f t="shared" si="7"/>
        <v>6.6094595017907607E-3</v>
      </c>
      <c r="AA58" s="4">
        <f t="shared" si="7"/>
        <v>0.11207298962797985</v>
      </c>
      <c r="AB58" s="4">
        <f t="shared" si="7"/>
        <v>0.13965389112469015</v>
      </c>
      <c r="AC58" s="4">
        <f t="shared" si="7"/>
        <v>0.2632778211677243</v>
      </c>
      <c r="AD58" s="4">
        <f t="shared" si="7"/>
        <v>7.4224569691858172E-2</v>
      </c>
      <c r="AE58" s="4">
        <f t="shared" si="7"/>
        <v>1.0104185757523119E-2</v>
      </c>
      <c r="AF58" s="4">
        <f t="shared" si="7"/>
        <v>7.867277677789E-4</v>
      </c>
      <c r="AG58" s="4">
        <f t="shared" si="8"/>
        <v>0.82233248462317254</v>
      </c>
      <c r="AH58" s="4"/>
    </row>
    <row r="59" spans="2:34" x14ac:dyDescent="0.2">
      <c r="B59" t="str">
        <f>VLOOKUP(C59,'extension - productivity'!A25:B200,2,0)</f>
        <v>Qatar</v>
      </c>
      <c r="C59" t="s">
        <v>1819</v>
      </c>
      <c r="D59" s="4">
        <f t="shared" si="5"/>
        <v>1.7325873584827175E-3</v>
      </c>
      <c r="E59" s="4">
        <f t="shared" si="5"/>
        <v>1.7310882392816251E-3</v>
      </c>
      <c r="F59" s="4">
        <f t="shared" si="5"/>
        <v>3.2864644265829519E-3</v>
      </c>
      <c r="G59" s="4">
        <f t="shared" si="5"/>
        <v>3.2231517810611459E-3</v>
      </c>
      <c r="H59" s="4">
        <f t="shared" si="5"/>
        <v>2.6425553114256296E-2</v>
      </c>
      <c r="I59" s="4">
        <f t="shared" si="5"/>
        <v>5.0625069824473082E-2</v>
      </c>
      <c r="J59" s="4">
        <f t="shared" si="5"/>
        <v>4.0926991129133978E-4</v>
      </c>
      <c r="K59" s="4">
        <f t="shared" si="5"/>
        <v>5.9328608550822341E-3</v>
      </c>
      <c r="L59" s="4">
        <f t="shared" si="5"/>
        <v>9.0962624550774995E-4</v>
      </c>
      <c r="M59" s="4">
        <f t="shared" si="5"/>
        <v>1.4616455191133988E-2</v>
      </c>
      <c r="N59" s="4">
        <f t="shared" si="5"/>
        <v>9.1929601731912907E-5</v>
      </c>
      <c r="O59" s="4">
        <f t="shared" si="5"/>
        <v>1.5981801687044229E-3</v>
      </c>
      <c r="P59" s="4">
        <f t="shared" si="5"/>
        <v>1.2850369308522222E-3</v>
      </c>
      <c r="Q59" s="4">
        <f t="shared" si="5"/>
        <v>2.1750160109191456E-2</v>
      </c>
      <c r="R59" s="4">
        <f t="shared" si="5"/>
        <v>2.4314965858370148E-3</v>
      </c>
      <c r="S59" s="4">
        <f t="shared" si="5"/>
        <v>4.1618585033357351E-2</v>
      </c>
      <c r="T59" s="4">
        <f t="shared" si="6"/>
        <v>0.17766751537682748</v>
      </c>
      <c r="U59" s="4"/>
      <c r="V59" s="4">
        <f t="shared" si="7"/>
        <v>5.2740019263789135E-2</v>
      </c>
      <c r="W59" s="4">
        <f t="shared" si="7"/>
        <v>0.10096416269840058</v>
      </c>
      <c r="X59" s="4">
        <f t="shared" si="7"/>
        <v>3.4940466198316628E-3</v>
      </c>
      <c r="Y59" s="4">
        <f t="shared" si="7"/>
        <v>5.8705010335741853E-2</v>
      </c>
      <c r="Z59" s="4">
        <f t="shared" si="7"/>
        <v>6.6094595017907607E-3</v>
      </c>
      <c r="AA59" s="4">
        <f t="shared" si="7"/>
        <v>0.11207298962797985</v>
      </c>
      <c r="AB59" s="4">
        <f t="shared" si="7"/>
        <v>0.13965389112469015</v>
      </c>
      <c r="AC59" s="4">
        <f t="shared" si="7"/>
        <v>0.2632778211677243</v>
      </c>
      <c r="AD59" s="4">
        <f t="shared" si="7"/>
        <v>7.4224569691858172E-2</v>
      </c>
      <c r="AE59" s="4">
        <f t="shared" si="7"/>
        <v>1.0104185757523119E-2</v>
      </c>
      <c r="AF59" s="4">
        <f t="shared" si="7"/>
        <v>7.867277677789E-4</v>
      </c>
      <c r="AG59" s="4">
        <f t="shared" si="8"/>
        <v>0.82233248462317254</v>
      </c>
      <c r="AH59" s="4"/>
    </row>
    <row r="60" spans="2:34" x14ac:dyDescent="0.2">
      <c r="B60" t="str">
        <f>VLOOKUP(C60,'extension - productivity'!A26:B201,2,0)</f>
        <v>Palestine</v>
      </c>
      <c r="C60" t="s">
        <v>1939</v>
      </c>
      <c r="D60" s="4">
        <f t="shared" si="5"/>
        <v>1.7325873584827175E-3</v>
      </c>
      <c r="E60" s="4">
        <f t="shared" si="5"/>
        <v>1.7310882392816251E-3</v>
      </c>
      <c r="F60" s="4">
        <f t="shared" si="5"/>
        <v>3.2864644265829519E-3</v>
      </c>
      <c r="G60" s="4">
        <f t="shared" si="5"/>
        <v>3.2231517810611459E-3</v>
      </c>
      <c r="H60" s="4">
        <f t="shared" si="5"/>
        <v>2.6425553114256296E-2</v>
      </c>
      <c r="I60" s="4">
        <f t="shared" si="5"/>
        <v>5.0625069824473082E-2</v>
      </c>
      <c r="J60" s="4">
        <f t="shared" si="5"/>
        <v>4.0926991129133978E-4</v>
      </c>
      <c r="K60" s="4">
        <f t="shared" si="5"/>
        <v>5.9328608550822341E-3</v>
      </c>
      <c r="L60" s="4">
        <f t="shared" si="5"/>
        <v>9.0962624550774995E-4</v>
      </c>
      <c r="M60" s="4">
        <f t="shared" si="5"/>
        <v>1.4616455191133988E-2</v>
      </c>
      <c r="N60" s="4">
        <f t="shared" si="5"/>
        <v>9.1929601731912907E-5</v>
      </c>
      <c r="O60" s="4">
        <f t="shared" si="5"/>
        <v>1.5981801687044229E-3</v>
      </c>
      <c r="P60" s="4">
        <f t="shared" si="5"/>
        <v>1.2850369308522222E-3</v>
      </c>
      <c r="Q60" s="4">
        <f t="shared" si="5"/>
        <v>2.1750160109191456E-2</v>
      </c>
      <c r="R60" s="4">
        <f t="shared" si="5"/>
        <v>2.4314965858370148E-3</v>
      </c>
      <c r="S60" s="4">
        <f t="shared" si="5"/>
        <v>4.1618585033357351E-2</v>
      </c>
      <c r="T60" s="4">
        <f t="shared" si="6"/>
        <v>0.17766751537682748</v>
      </c>
      <c r="U60" s="4"/>
      <c r="V60" s="4">
        <f t="shared" si="7"/>
        <v>5.2740019263789135E-2</v>
      </c>
      <c r="W60" s="4">
        <f t="shared" si="7"/>
        <v>0.10096416269840058</v>
      </c>
      <c r="X60" s="4">
        <f t="shared" si="7"/>
        <v>3.4940466198316628E-3</v>
      </c>
      <c r="Y60" s="4">
        <f t="shared" si="7"/>
        <v>5.8705010335741853E-2</v>
      </c>
      <c r="Z60" s="4">
        <f t="shared" si="7"/>
        <v>6.6094595017907607E-3</v>
      </c>
      <c r="AA60" s="4">
        <f t="shared" si="7"/>
        <v>0.11207298962797985</v>
      </c>
      <c r="AB60" s="4">
        <f t="shared" si="7"/>
        <v>0.13965389112469015</v>
      </c>
      <c r="AC60" s="4">
        <f t="shared" si="7"/>
        <v>0.2632778211677243</v>
      </c>
      <c r="AD60" s="4">
        <f t="shared" si="7"/>
        <v>7.4224569691858172E-2</v>
      </c>
      <c r="AE60" s="4">
        <f t="shared" si="7"/>
        <v>1.0104185757523119E-2</v>
      </c>
      <c r="AF60" s="4">
        <f t="shared" si="7"/>
        <v>7.867277677789E-4</v>
      </c>
      <c r="AG60" s="4">
        <f t="shared" si="8"/>
        <v>0.82233248462317254</v>
      </c>
      <c r="AH60" s="4"/>
    </row>
    <row r="61" spans="2:34" x14ac:dyDescent="0.2">
      <c r="B61" t="str">
        <f>VLOOKUP(C61,'extension - productivity'!A27:B202,2,0)</f>
        <v>Syria</v>
      </c>
      <c r="C61" t="s">
        <v>1941</v>
      </c>
      <c r="D61" s="4">
        <f t="shared" si="5"/>
        <v>1.7325873584827175E-3</v>
      </c>
      <c r="E61" s="4">
        <f t="shared" si="5"/>
        <v>1.7310882392816251E-3</v>
      </c>
      <c r="F61" s="4">
        <f t="shared" si="5"/>
        <v>3.2864644265829519E-3</v>
      </c>
      <c r="G61" s="4">
        <f t="shared" si="5"/>
        <v>3.2231517810611459E-3</v>
      </c>
      <c r="H61" s="4">
        <f t="shared" si="5"/>
        <v>2.6425553114256296E-2</v>
      </c>
      <c r="I61" s="4">
        <f t="shared" si="5"/>
        <v>5.0625069824473082E-2</v>
      </c>
      <c r="J61" s="4">
        <f t="shared" si="5"/>
        <v>4.0926991129133978E-4</v>
      </c>
      <c r="K61" s="4">
        <f t="shared" si="5"/>
        <v>5.9328608550822341E-3</v>
      </c>
      <c r="L61" s="4">
        <f t="shared" si="5"/>
        <v>9.0962624550774995E-4</v>
      </c>
      <c r="M61" s="4">
        <f t="shared" si="5"/>
        <v>1.4616455191133988E-2</v>
      </c>
      <c r="N61" s="4">
        <f t="shared" si="5"/>
        <v>9.1929601731912907E-5</v>
      </c>
      <c r="O61" s="4">
        <f t="shared" si="5"/>
        <v>1.5981801687044229E-3</v>
      </c>
      <c r="P61" s="4">
        <f t="shared" si="5"/>
        <v>1.2850369308522222E-3</v>
      </c>
      <c r="Q61" s="4">
        <f t="shared" si="5"/>
        <v>2.1750160109191456E-2</v>
      </c>
      <c r="R61" s="4">
        <f t="shared" si="5"/>
        <v>2.4314965858370148E-3</v>
      </c>
      <c r="S61" s="4">
        <f t="shared" si="5"/>
        <v>4.1618585033357351E-2</v>
      </c>
      <c r="T61" s="4">
        <f t="shared" si="6"/>
        <v>0.17766751537682748</v>
      </c>
      <c r="U61" s="4"/>
      <c r="V61" s="4">
        <f t="shared" si="7"/>
        <v>5.2740019263789135E-2</v>
      </c>
      <c r="W61" s="4">
        <f t="shared" si="7"/>
        <v>0.10096416269840058</v>
      </c>
      <c r="X61" s="4">
        <f t="shared" si="7"/>
        <v>3.4940466198316628E-3</v>
      </c>
      <c r="Y61" s="4">
        <f t="shared" si="7"/>
        <v>5.8705010335741853E-2</v>
      </c>
      <c r="Z61" s="4">
        <f t="shared" si="7"/>
        <v>6.6094595017907607E-3</v>
      </c>
      <c r="AA61" s="4">
        <f t="shared" si="7"/>
        <v>0.11207298962797985</v>
      </c>
      <c r="AB61" s="4">
        <f t="shared" si="7"/>
        <v>0.13965389112469015</v>
      </c>
      <c r="AC61" s="4">
        <f t="shared" si="7"/>
        <v>0.2632778211677243</v>
      </c>
      <c r="AD61" s="4">
        <f t="shared" si="7"/>
        <v>7.4224569691858172E-2</v>
      </c>
      <c r="AE61" s="4">
        <f t="shared" si="7"/>
        <v>1.0104185757523119E-2</v>
      </c>
      <c r="AF61" s="4">
        <f t="shared" si="7"/>
        <v>7.867277677789E-4</v>
      </c>
      <c r="AG61" s="4">
        <f t="shared" si="8"/>
        <v>0.82233248462317254</v>
      </c>
      <c r="AH61" s="4"/>
    </row>
    <row r="62" spans="2:34" x14ac:dyDescent="0.2">
      <c r="B62" t="str">
        <f>VLOOKUP(C62,'extension - productivity'!A28:B203,2,0)</f>
        <v>Iran</v>
      </c>
      <c r="C62" t="s">
        <v>1943</v>
      </c>
      <c r="D62" s="4">
        <f t="shared" si="5"/>
        <v>1.7325873584827175E-3</v>
      </c>
      <c r="E62" s="4">
        <f t="shared" si="5"/>
        <v>1.7310882392816251E-3</v>
      </c>
      <c r="F62" s="4">
        <f t="shared" si="5"/>
        <v>3.2864644265829519E-3</v>
      </c>
      <c r="G62" s="4">
        <f t="shared" si="5"/>
        <v>3.2231517810611459E-3</v>
      </c>
      <c r="H62" s="4">
        <f t="shared" si="5"/>
        <v>2.6425553114256296E-2</v>
      </c>
      <c r="I62" s="4">
        <f t="shared" si="5"/>
        <v>5.0625069824473082E-2</v>
      </c>
      <c r="J62" s="4">
        <f t="shared" si="5"/>
        <v>4.0926991129133978E-4</v>
      </c>
      <c r="K62" s="4">
        <f t="shared" si="5"/>
        <v>5.9328608550822341E-3</v>
      </c>
      <c r="L62" s="4">
        <f t="shared" si="5"/>
        <v>9.0962624550774995E-4</v>
      </c>
      <c r="M62" s="4">
        <f t="shared" si="5"/>
        <v>1.4616455191133988E-2</v>
      </c>
      <c r="N62" s="4">
        <f t="shared" si="5"/>
        <v>9.1929601731912907E-5</v>
      </c>
      <c r="O62" s="4">
        <f t="shared" si="5"/>
        <v>1.5981801687044229E-3</v>
      </c>
      <c r="P62" s="4">
        <f t="shared" si="5"/>
        <v>1.2850369308522222E-3</v>
      </c>
      <c r="Q62" s="4">
        <f t="shared" si="5"/>
        <v>2.1750160109191456E-2</v>
      </c>
      <c r="R62" s="4">
        <f t="shared" si="5"/>
        <v>2.4314965858370148E-3</v>
      </c>
      <c r="S62" s="4">
        <f t="shared" si="5"/>
        <v>4.1618585033357351E-2</v>
      </c>
      <c r="T62" s="4">
        <f t="shared" si="6"/>
        <v>0.17766751537682748</v>
      </c>
      <c r="U62" s="4"/>
      <c r="V62" s="4">
        <f t="shared" si="7"/>
        <v>5.2740019263789135E-2</v>
      </c>
      <c r="W62" s="4">
        <f t="shared" si="7"/>
        <v>0.10096416269840058</v>
      </c>
      <c r="X62" s="4">
        <f t="shared" si="7"/>
        <v>3.4940466198316628E-3</v>
      </c>
      <c r="Y62" s="4">
        <f t="shared" si="7"/>
        <v>5.8705010335741853E-2</v>
      </c>
      <c r="Z62" s="4">
        <f t="shared" si="7"/>
        <v>6.6094595017907607E-3</v>
      </c>
      <c r="AA62" s="4">
        <f t="shared" si="7"/>
        <v>0.11207298962797985</v>
      </c>
      <c r="AB62" s="4">
        <f t="shared" si="7"/>
        <v>0.13965389112469015</v>
      </c>
      <c r="AC62" s="4">
        <f t="shared" si="7"/>
        <v>0.2632778211677243</v>
      </c>
      <c r="AD62" s="4">
        <f t="shared" si="7"/>
        <v>7.4224569691858172E-2</v>
      </c>
      <c r="AE62" s="4">
        <f t="shared" si="7"/>
        <v>1.0104185757523119E-2</v>
      </c>
      <c r="AF62" s="4">
        <f t="shared" si="7"/>
        <v>7.867277677789E-4</v>
      </c>
      <c r="AG62" s="4">
        <f t="shared" si="8"/>
        <v>0.82233248462317254</v>
      </c>
      <c r="AH62" s="4"/>
    </row>
    <row r="63" spans="2:34" x14ac:dyDescent="0.2">
      <c r="B63" t="str">
        <f>VLOOKUP(C63,'extension - productivity'!A29:B204,2,0)</f>
        <v>Zimbabwe</v>
      </c>
      <c r="C63" t="s">
        <v>1924</v>
      </c>
      <c r="D63" s="4">
        <f t="shared" si="5"/>
        <v>1.7325873584827175E-3</v>
      </c>
      <c r="E63" s="4">
        <f t="shared" si="5"/>
        <v>1.7310882392816251E-3</v>
      </c>
      <c r="F63" s="4">
        <f t="shared" si="5"/>
        <v>3.2864644265829519E-3</v>
      </c>
      <c r="G63" s="4">
        <f t="shared" si="5"/>
        <v>3.2231517810611459E-3</v>
      </c>
      <c r="H63" s="4">
        <f t="shared" si="5"/>
        <v>2.6425553114256296E-2</v>
      </c>
      <c r="I63" s="4">
        <f t="shared" si="5"/>
        <v>5.0625069824473082E-2</v>
      </c>
      <c r="J63" s="4">
        <f t="shared" si="5"/>
        <v>4.0926991129133978E-4</v>
      </c>
      <c r="K63" s="4">
        <f t="shared" si="5"/>
        <v>5.9328608550822341E-3</v>
      </c>
      <c r="L63" s="4">
        <f t="shared" si="5"/>
        <v>9.0962624550774995E-4</v>
      </c>
      <c r="M63" s="4">
        <f t="shared" si="5"/>
        <v>1.4616455191133988E-2</v>
      </c>
      <c r="N63" s="4">
        <f t="shared" si="5"/>
        <v>9.1929601731912907E-5</v>
      </c>
      <c r="O63" s="4">
        <f t="shared" si="5"/>
        <v>1.5981801687044229E-3</v>
      </c>
      <c r="P63" s="4">
        <f t="shared" si="5"/>
        <v>1.2850369308522222E-3</v>
      </c>
      <c r="Q63" s="4">
        <f t="shared" si="5"/>
        <v>2.1750160109191456E-2</v>
      </c>
      <c r="R63" s="4">
        <f t="shared" si="5"/>
        <v>2.4314965858370148E-3</v>
      </c>
      <c r="S63" s="4">
        <f t="shared" si="5"/>
        <v>4.1618585033357351E-2</v>
      </c>
      <c r="T63" s="4">
        <f t="shared" si="6"/>
        <v>0.17766751537682748</v>
      </c>
      <c r="U63" s="4"/>
      <c r="V63" s="4">
        <f t="shared" si="7"/>
        <v>5.2740019263789135E-2</v>
      </c>
      <c r="W63" s="4">
        <f t="shared" si="7"/>
        <v>0.10096416269840058</v>
      </c>
      <c r="X63" s="4">
        <f t="shared" si="7"/>
        <v>3.4940466198316628E-3</v>
      </c>
      <c r="Y63" s="4">
        <f t="shared" si="7"/>
        <v>5.8705010335741853E-2</v>
      </c>
      <c r="Z63" s="4">
        <f t="shared" si="7"/>
        <v>6.6094595017907607E-3</v>
      </c>
      <c r="AA63" s="4">
        <f t="shared" si="7"/>
        <v>0.11207298962797985</v>
      </c>
      <c r="AB63" s="4">
        <f t="shared" si="7"/>
        <v>0.13965389112469015</v>
      </c>
      <c r="AC63" s="4">
        <f t="shared" si="7"/>
        <v>0.2632778211677243</v>
      </c>
      <c r="AD63" s="4">
        <f t="shared" si="7"/>
        <v>7.4224569691858172E-2</v>
      </c>
      <c r="AE63" s="4">
        <f t="shared" si="7"/>
        <v>1.0104185757523119E-2</v>
      </c>
      <c r="AF63" s="4">
        <f t="shared" si="7"/>
        <v>7.867277677789E-4</v>
      </c>
      <c r="AG63" s="4">
        <f t="shared" si="8"/>
        <v>0.82233248462317254</v>
      </c>
      <c r="AH63" s="4"/>
    </row>
    <row r="64" spans="2:34" x14ac:dyDescent="0.2">
      <c r="B64" t="str">
        <f>VLOOKUP(C64,'extension - productivity'!A30:B205,2,0)</f>
        <v>Eritrea</v>
      </c>
      <c r="C64" t="s">
        <v>1666</v>
      </c>
      <c r="D64" s="4">
        <f t="shared" si="5"/>
        <v>1.7325873584827175E-3</v>
      </c>
      <c r="E64" s="4">
        <f t="shared" si="5"/>
        <v>1.7310882392816251E-3</v>
      </c>
      <c r="F64" s="4">
        <f t="shared" si="5"/>
        <v>3.2864644265829519E-3</v>
      </c>
      <c r="G64" s="4">
        <f t="shared" si="5"/>
        <v>3.2231517810611459E-3</v>
      </c>
      <c r="H64" s="4">
        <f t="shared" si="5"/>
        <v>2.6425553114256296E-2</v>
      </c>
      <c r="I64" s="4">
        <f t="shared" si="5"/>
        <v>5.0625069824473082E-2</v>
      </c>
      <c r="J64" s="4">
        <f t="shared" si="5"/>
        <v>4.0926991129133978E-4</v>
      </c>
      <c r="K64" s="4">
        <f t="shared" si="5"/>
        <v>5.9328608550822341E-3</v>
      </c>
      <c r="L64" s="4">
        <f t="shared" si="5"/>
        <v>9.0962624550774995E-4</v>
      </c>
      <c r="M64" s="4">
        <f t="shared" si="5"/>
        <v>1.4616455191133988E-2</v>
      </c>
      <c r="N64" s="4">
        <f t="shared" si="5"/>
        <v>9.1929601731912907E-5</v>
      </c>
      <c r="O64" s="4">
        <f t="shared" si="5"/>
        <v>1.5981801687044229E-3</v>
      </c>
      <c r="P64" s="4">
        <f t="shared" si="5"/>
        <v>1.2850369308522222E-3</v>
      </c>
      <c r="Q64" s="4">
        <f t="shared" si="5"/>
        <v>2.1750160109191456E-2</v>
      </c>
      <c r="R64" s="4">
        <f t="shared" si="5"/>
        <v>2.4314965858370148E-3</v>
      </c>
      <c r="S64" s="4">
        <f t="shared" si="5"/>
        <v>4.1618585033357351E-2</v>
      </c>
      <c r="T64" s="4">
        <f t="shared" si="6"/>
        <v>0.17766751537682748</v>
      </c>
      <c r="U64" s="4"/>
      <c r="V64" s="4">
        <f t="shared" si="7"/>
        <v>5.2740019263789135E-2</v>
      </c>
      <c r="W64" s="4">
        <f t="shared" si="7"/>
        <v>0.10096416269840058</v>
      </c>
      <c r="X64" s="4">
        <f t="shared" si="7"/>
        <v>3.4940466198316628E-3</v>
      </c>
      <c r="Y64" s="4">
        <f t="shared" si="7"/>
        <v>5.8705010335741853E-2</v>
      </c>
      <c r="Z64" s="4">
        <f t="shared" si="7"/>
        <v>6.6094595017907607E-3</v>
      </c>
      <c r="AA64" s="4">
        <f t="shared" si="7"/>
        <v>0.11207298962797985</v>
      </c>
      <c r="AB64" s="4">
        <f t="shared" si="7"/>
        <v>0.13965389112469015</v>
      </c>
      <c r="AC64" s="4">
        <f t="shared" si="7"/>
        <v>0.2632778211677243</v>
      </c>
      <c r="AD64" s="4">
        <f t="shared" si="7"/>
        <v>7.4224569691858172E-2</v>
      </c>
      <c r="AE64" s="4">
        <f t="shared" si="7"/>
        <v>1.0104185757523119E-2</v>
      </c>
      <c r="AF64" s="4">
        <f t="shared" si="7"/>
        <v>7.867277677789E-4</v>
      </c>
      <c r="AG64" s="4">
        <f t="shared" si="8"/>
        <v>0.82233248462317254</v>
      </c>
      <c r="AH64" s="4"/>
    </row>
    <row r="65" spans="2:34" x14ac:dyDescent="0.2">
      <c r="B65" t="str">
        <f>VLOOKUP(C65,'extension - productivity'!A31:B206,2,0)</f>
        <v>Zambia</v>
      </c>
      <c r="C65" t="s">
        <v>1922</v>
      </c>
      <c r="D65" s="4">
        <f t="shared" si="5"/>
        <v>1.7325873584827175E-3</v>
      </c>
      <c r="E65" s="4">
        <f t="shared" si="5"/>
        <v>1.7310882392816251E-3</v>
      </c>
      <c r="F65" s="4">
        <f t="shared" si="5"/>
        <v>3.2864644265829519E-3</v>
      </c>
      <c r="G65" s="4">
        <f t="shared" si="5"/>
        <v>3.2231517810611459E-3</v>
      </c>
      <c r="H65" s="4">
        <f t="shared" si="5"/>
        <v>2.6425553114256296E-2</v>
      </c>
      <c r="I65" s="4">
        <f t="shared" si="5"/>
        <v>5.0625069824473082E-2</v>
      </c>
      <c r="J65" s="4">
        <f t="shared" si="5"/>
        <v>4.0926991129133978E-4</v>
      </c>
      <c r="K65" s="4">
        <f t="shared" si="5"/>
        <v>5.9328608550822341E-3</v>
      </c>
      <c r="L65" s="4">
        <f t="shared" si="5"/>
        <v>9.0962624550774995E-4</v>
      </c>
      <c r="M65" s="4">
        <f t="shared" si="5"/>
        <v>1.4616455191133988E-2</v>
      </c>
      <c r="N65" s="4">
        <f t="shared" si="5"/>
        <v>9.1929601731912907E-5</v>
      </c>
      <c r="O65" s="4">
        <f t="shared" si="5"/>
        <v>1.5981801687044229E-3</v>
      </c>
      <c r="P65" s="4">
        <f t="shared" si="5"/>
        <v>1.2850369308522222E-3</v>
      </c>
      <c r="Q65" s="4">
        <f t="shared" si="5"/>
        <v>2.1750160109191456E-2</v>
      </c>
      <c r="R65" s="4">
        <f t="shared" si="5"/>
        <v>2.4314965858370148E-3</v>
      </c>
      <c r="S65" s="4">
        <f t="shared" si="5"/>
        <v>4.1618585033357351E-2</v>
      </c>
      <c r="T65" s="4">
        <f t="shared" si="6"/>
        <v>0.17766751537682748</v>
      </c>
      <c r="U65" s="4"/>
      <c r="V65" s="4">
        <f t="shared" si="7"/>
        <v>5.2740019263789135E-2</v>
      </c>
      <c r="W65" s="4">
        <f t="shared" si="7"/>
        <v>0.10096416269840058</v>
      </c>
      <c r="X65" s="4">
        <f t="shared" si="7"/>
        <v>3.4940466198316628E-3</v>
      </c>
      <c r="Y65" s="4">
        <f t="shared" si="7"/>
        <v>5.8705010335741853E-2</v>
      </c>
      <c r="Z65" s="4">
        <f t="shared" si="7"/>
        <v>6.6094595017907607E-3</v>
      </c>
      <c r="AA65" s="4">
        <f t="shared" si="7"/>
        <v>0.11207298962797985</v>
      </c>
      <c r="AB65" s="4">
        <f t="shared" si="7"/>
        <v>0.13965389112469015</v>
      </c>
      <c r="AC65" s="4">
        <f t="shared" si="7"/>
        <v>0.2632778211677243</v>
      </c>
      <c r="AD65" s="4">
        <f t="shared" si="7"/>
        <v>7.4224569691858172E-2</v>
      </c>
      <c r="AE65" s="4">
        <f t="shared" si="7"/>
        <v>1.0104185757523119E-2</v>
      </c>
      <c r="AF65" s="4">
        <f t="shared" si="7"/>
        <v>7.867277677789E-4</v>
      </c>
      <c r="AG65" s="4">
        <f t="shared" si="8"/>
        <v>0.82233248462317254</v>
      </c>
      <c r="AH65" s="4"/>
    </row>
    <row r="66" spans="2:34" x14ac:dyDescent="0.2">
      <c r="B66" t="str">
        <f>VLOOKUP(C66,'extension - productivity'!A32:B207,2,0)</f>
        <v>Mali</v>
      </c>
      <c r="C66" t="s">
        <v>1754</v>
      </c>
      <c r="D66" s="4">
        <f t="shared" si="5"/>
        <v>1.7325873584827175E-3</v>
      </c>
      <c r="E66" s="4">
        <f t="shared" si="5"/>
        <v>1.7310882392816251E-3</v>
      </c>
      <c r="F66" s="4">
        <f t="shared" si="5"/>
        <v>3.2864644265829519E-3</v>
      </c>
      <c r="G66" s="4">
        <f t="shared" si="5"/>
        <v>3.2231517810611459E-3</v>
      </c>
      <c r="H66" s="4">
        <f t="shared" si="5"/>
        <v>2.6425553114256296E-2</v>
      </c>
      <c r="I66" s="4">
        <f t="shared" si="5"/>
        <v>5.0625069824473082E-2</v>
      </c>
      <c r="J66" s="4">
        <f t="shared" si="5"/>
        <v>4.0926991129133978E-4</v>
      </c>
      <c r="K66" s="4">
        <f t="shared" si="5"/>
        <v>5.9328608550822341E-3</v>
      </c>
      <c r="L66" s="4">
        <f t="shared" si="5"/>
        <v>9.0962624550774995E-4</v>
      </c>
      <c r="M66" s="4">
        <f t="shared" si="5"/>
        <v>1.4616455191133988E-2</v>
      </c>
      <c r="N66" s="4">
        <f t="shared" si="5"/>
        <v>9.1929601731912907E-5</v>
      </c>
      <c r="O66" s="4">
        <f t="shared" si="5"/>
        <v>1.5981801687044229E-3</v>
      </c>
      <c r="P66" s="4">
        <f t="shared" si="5"/>
        <v>1.2850369308522222E-3</v>
      </c>
      <c r="Q66" s="4">
        <f t="shared" si="5"/>
        <v>2.1750160109191456E-2</v>
      </c>
      <c r="R66" s="4">
        <f t="shared" si="5"/>
        <v>2.4314965858370148E-3</v>
      </c>
      <c r="S66" s="4">
        <f t="shared" si="5"/>
        <v>4.1618585033357351E-2</v>
      </c>
      <c r="T66" s="4">
        <f t="shared" si="6"/>
        <v>0.17766751537682748</v>
      </c>
      <c r="U66" s="4"/>
      <c r="V66" s="4">
        <f t="shared" si="7"/>
        <v>5.2740019263789135E-2</v>
      </c>
      <c r="W66" s="4">
        <f t="shared" si="7"/>
        <v>0.10096416269840058</v>
      </c>
      <c r="X66" s="4">
        <f t="shared" si="7"/>
        <v>3.4940466198316628E-3</v>
      </c>
      <c r="Y66" s="4">
        <f t="shared" si="7"/>
        <v>5.8705010335741853E-2</v>
      </c>
      <c r="Z66" s="4">
        <f t="shared" si="7"/>
        <v>6.6094595017907607E-3</v>
      </c>
      <c r="AA66" s="4">
        <f t="shared" si="7"/>
        <v>0.11207298962797985</v>
      </c>
      <c r="AB66" s="4">
        <f t="shared" si="7"/>
        <v>0.13965389112469015</v>
      </c>
      <c r="AC66" s="4">
        <f t="shared" si="7"/>
        <v>0.2632778211677243</v>
      </c>
      <c r="AD66" s="4">
        <f t="shared" si="7"/>
        <v>7.4224569691858172E-2</v>
      </c>
      <c r="AE66" s="4">
        <f t="shared" si="7"/>
        <v>1.0104185757523119E-2</v>
      </c>
      <c r="AF66" s="4">
        <f t="shared" si="7"/>
        <v>7.867277677789E-4</v>
      </c>
      <c r="AG66" s="4">
        <f t="shared" si="8"/>
        <v>0.82233248462317254</v>
      </c>
      <c r="AH66" s="4"/>
    </row>
    <row r="67" spans="2:34" x14ac:dyDescent="0.2">
      <c r="B67" t="str">
        <f>VLOOKUP(C67,'extension - productivity'!A33:B208,2,0)</f>
        <v>Kuwait</v>
      </c>
      <c r="C67" t="s">
        <v>1731</v>
      </c>
      <c r="D67" s="4">
        <f t="shared" si="5"/>
        <v>1.7325873584827175E-3</v>
      </c>
      <c r="E67" s="4">
        <f t="shared" si="5"/>
        <v>1.7310882392816251E-3</v>
      </c>
      <c r="F67" s="4">
        <f t="shared" si="5"/>
        <v>3.2864644265829519E-3</v>
      </c>
      <c r="G67" s="4">
        <f t="shared" si="5"/>
        <v>3.2231517810611459E-3</v>
      </c>
      <c r="H67" s="4">
        <f t="shared" si="5"/>
        <v>2.6425553114256296E-2</v>
      </c>
      <c r="I67" s="4">
        <f t="shared" si="5"/>
        <v>5.0625069824473082E-2</v>
      </c>
      <c r="J67" s="4">
        <f t="shared" si="5"/>
        <v>4.0926991129133978E-4</v>
      </c>
      <c r="K67" s="4">
        <f t="shared" si="5"/>
        <v>5.9328608550822341E-3</v>
      </c>
      <c r="L67" s="4">
        <f t="shared" si="5"/>
        <v>9.0962624550774995E-4</v>
      </c>
      <c r="M67" s="4">
        <f t="shared" si="5"/>
        <v>1.4616455191133988E-2</v>
      </c>
      <c r="N67" s="4">
        <f t="shared" si="5"/>
        <v>9.1929601731912907E-5</v>
      </c>
      <c r="O67" s="4">
        <f t="shared" si="5"/>
        <v>1.5981801687044229E-3</v>
      </c>
      <c r="P67" s="4">
        <f t="shared" si="5"/>
        <v>1.2850369308522222E-3</v>
      </c>
      <c r="Q67" s="4">
        <f t="shared" si="5"/>
        <v>2.1750160109191456E-2</v>
      </c>
      <c r="R67" s="4">
        <f t="shared" si="5"/>
        <v>2.4314965858370148E-3</v>
      </c>
      <c r="S67" s="4">
        <f t="shared" si="5"/>
        <v>4.1618585033357351E-2</v>
      </c>
      <c r="T67" s="4">
        <f t="shared" si="6"/>
        <v>0.17766751537682748</v>
      </c>
      <c r="U67" s="4"/>
      <c r="V67" s="4">
        <f t="shared" si="7"/>
        <v>5.2740019263789135E-2</v>
      </c>
      <c r="W67" s="4">
        <f t="shared" si="7"/>
        <v>0.10096416269840058</v>
      </c>
      <c r="X67" s="4">
        <f t="shared" si="7"/>
        <v>3.4940466198316628E-3</v>
      </c>
      <c r="Y67" s="4">
        <f t="shared" si="7"/>
        <v>5.8705010335741853E-2</v>
      </c>
      <c r="Z67" s="4">
        <f t="shared" si="7"/>
        <v>6.6094595017907607E-3</v>
      </c>
      <c r="AA67" s="4">
        <f t="shared" si="7"/>
        <v>0.11207298962797985</v>
      </c>
      <c r="AB67" s="4">
        <f t="shared" si="7"/>
        <v>0.13965389112469015</v>
      </c>
      <c r="AC67" s="4">
        <f t="shared" si="7"/>
        <v>0.2632778211677243</v>
      </c>
      <c r="AD67" s="4">
        <f t="shared" si="7"/>
        <v>7.4224569691858172E-2</v>
      </c>
      <c r="AE67" s="4">
        <f t="shared" si="7"/>
        <v>1.0104185757523119E-2</v>
      </c>
      <c r="AF67" s="4">
        <f t="shared" si="7"/>
        <v>7.867277677789E-4</v>
      </c>
      <c r="AG67" s="4">
        <f t="shared" si="8"/>
        <v>0.82233248462317254</v>
      </c>
      <c r="AH67" s="4"/>
    </row>
    <row r="68" spans="2:34" x14ac:dyDescent="0.2">
      <c r="B68" t="str">
        <f>VLOOKUP(C68,'extension - productivity'!A34:B209,2,0)</f>
        <v>Tunisia</v>
      </c>
      <c r="C68" t="s">
        <v>1892</v>
      </c>
      <c r="D68" s="4">
        <f t="shared" si="5"/>
        <v>1.7325873584827175E-3</v>
      </c>
      <c r="E68" s="4">
        <f t="shared" si="5"/>
        <v>1.7310882392816251E-3</v>
      </c>
      <c r="F68" s="4">
        <f t="shared" si="5"/>
        <v>3.2864644265829519E-3</v>
      </c>
      <c r="G68" s="4">
        <f t="shared" si="5"/>
        <v>3.2231517810611459E-3</v>
      </c>
      <c r="H68" s="4">
        <f t="shared" si="5"/>
        <v>2.6425553114256296E-2</v>
      </c>
      <c r="I68" s="4">
        <f t="shared" si="5"/>
        <v>5.0625069824473082E-2</v>
      </c>
      <c r="J68" s="4">
        <f t="shared" si="5"/>
        <v>4.0926991129133978E-4</v>
      </c>
      <c r="K68" s="4">
        <f t="shared" si="5"/>
        <v>5.9328608550822341E-3</v>
      </c>
      <c r="L68" s="4">
        <f t="shared" si="5"/>
        <v>9.0962624550774995E-4</v>
      </c>
      <c r="M68" s="4">
        <f t="shared" si="5"/>
        <v>1.4616455191133988E-2</v>
      </c>
      <c r="N68" s="4">
        <f t="shared" si="5"/>
        <v>9.1929601731912907E-5</v>
      </c>
      <c r="O68" s="4">
        <f t="shared" si="5"/>
        <v>1.5981801687044229E-3</v>
      </c>
      <c r="P68" s="4">
        <f t="shared" si="5"/>
        <v>1.2850369308522222E-3</v>
      </c>
      <c r="Q68" s="4">
        <f t="shared" si="5"/>
        <v>2.1750160109191456E-2</v>
      </c>
      <c r="R68" s="4">
        <f t="shared" si="5"/>
        <v>2.4314965858370148E-3</v>
      </c>
      <c r="S68" s="4">
        <f t="shared" si="5"/>
        <v>4.1618585033357351E-2</v>
      </c>
      <c r="T68" s="4">
        <f t="shared" si="6"/>
        <v>0.17766751537682748</v>
      </c>
      <c r="U68" s="4"/>
      <c r="V68" s="4">
        <f t="shared" si="7"/>
        <v>5.2740019263789135E-2</v>
      </c>
      <c r="W68" s="4">
        <f t="shared" si="7"/>
        <v>0.10096416269840058</v>
      </c>
      <c r="X68" s="4">
        <f t="shared" si="7"/>
        <v>3.4940466198316628E-3</v>
      </c>
      <c r="Y68" s="4">
        <f t="shared" si="7"/>
        <v>5.8705010335741853E-2</v>
      </c>
      <c r="Z68" s="4">
        <f t="shared" si="7"/>
        <v>6.6094595017907607E-3</v>
      </c>
      <c r="AA68" s="4">
        <f t="shared" si="7"/>
        <v>0.11207298962797985</v>
      </c>
      <c r="AB68" s="4">
        <f t="shared" si="7"/>
        <v>0.13965389112469015</v>
      </c>
      <c r="AC68" s="4">
        <f t="shared" si="7"/>
        <v>0.2632778211677243</v>
      </c>
      <c r="AD68" s="4">
        <f t="shared" si="7"/>
        <v>7.4224569691858172E-2</v>
      </c>
      <c r="AE68" s="4">
        <f t="shared" si="7"/>
        <v>1.0104185757523119E-2</v>
      </c>
      <c r="AF68" s="4">
        <f t="shared" si="7"/>
        <v>7.867277677789E-4</v>
      </c>
      <c r="AG68" s="4">
        <f t="shared" si="8"/>
        <v>0.82233248462317254</v>
      </c>
      <c r="AH68" s="4"/>
    </row>
    <row r="69" spans="2:34" x14ac:dyDescent="0.2">
      <c r="B69" t="str">
        <f>VLOOKUP(C69,'extension - productivity'!A35:B210,2,0)</f>
        <v>Mongolia</v>
      </c>
      <c r="C69" t="s">
        <v>1768</v>
      </c>
      <c r="D69" s="4">
        <f t="shared" si="5"/>
        <v>1.7325873584827175E-3</v>
      </c>
      <c r="E69" s="4">
        <f t="shared" si="5"/>
        <v>1.7310882392816251E-3</v>
      </c>
      <c r="F69" s="4">
        <f t="shared" si="5"/>
        <v>3.2864644265829519E-3</v>
      </c>
      <c r="G69" s="4">
        <f t="shared" si="5"/>
        <v>3.2231517810611459E-3</v>
      </c>
      <c r="H69" s="4">
        <f t="shared" si="5"/>
        <v>2.6425553114256296E-2</v>
      </c>
      <c r="I69" s="4">
        <f t="shared" si="5"/>
        <v>5.0625069824473082E-2</v>
      </c>
      <c r="J69" s="4">
        <f t="shared" si="5"/>
        <v>4.0926991129133978E-4</v>
      </c>
      <c r="K69" s="4">
        <f t="shared" si="5"/>
        <v>5.9328608550822341E-3</v>
      </c>
      <c r="L69" s="4">
        <f t="shared" si="5"/>
        <v>9.0962624550774995E-4</v>
      </c>
      <c r="M69" s="4">
        <f t="shared" si="5"/>
        <v>1.4616455191133988E-2</v>
      </c>
      <c r="N69" s="4">
        <f t="shared" si="5"/>
        <v>9.1929601731912907E-5</v>
      </c>
      <c r="O69" s="4">
        <f t="shared" si="5"/>
        <v>1.5981801687044229E-3</v>
      </c>
      <c r="P69" s="4">
        <f t="shared" si="5"/>
        <v>1.2850369308522222E-3</v>
      </c>
      <c r="Q69" s="4">
        <f t="shared" si="5"/>
        <v>2.1750160109191456E-2</v>
      </c>
      <c r="R69" s="4">
        <f t="shared" si="5"/>
        <v>2.4314965858370148E-3</v>
      </c>
      <c r="S69" s="4">
        <f t="shared" si="5"/>
        <v>4.1618585033357351E-2</v>
      </c>
      <c r="T69" s="4">
        <f t="shared" si="6"/>
        <v>0.17766751537682748</v>
      </c>
      <c r="U69" s="4"/>
      <c r="V69" s="4">
        <f t="shared" si="7"/>
        <v>5.2740019263789135E-2</v>
      </c>
      <c r="W69" s="4">
        <f t="shared" si="7"/>
        <v>0.10096416269840058</v>
      </c>
      <c r="X69" s="4">
        <f t="shared" si="7"/>
        <v>3.4940466198316628E-3</v>
      </c>
      <c r="Y69" s="4">
        <f t="shared" si="7"/>
        <v>5.8705010335741853E-2</v>
      </c>
      <c r="Z69" s="4">
        <f t="shared" si="7"/>
        <v>6.6094595017907607E-3</v>
      </c>
      <c r="AA69" s="4">
        <f t="shared" si="7"/>
        <v>0.11207298962797985</v>
      </c>
      <c r="AB69" s="4">
        <f t="shared" si="7"/>
        <v>0.13965389112469015</v>
      </c>
      <c r="AC69" s="4">
        <f t="shared" si="7"/>
        <v>0.2632778211677243</v>
      </c>
      <c r="AD69" s="4">
        <f t="shared" si="7"/>
        <v>7.4224569691858172E-2</v>
      </c>
      <c r="AE69" s="4">
        <f t="shared" si="7"/>
        <v>1.0104185757523119E-2</v>
      </c>
      <c r="AF69" s="4">
        <f t="shared" si="7"/>
        <v>7.867277677789E-4</v>
      </c>
      <c r="AG69" s="4">
        <f t="shared" si="8"/>
        <v>0.82233248462317254</v>
      </c>
      <c r="AH69" s="4"/>
    </row>
    <row r="70" spans="2:34" x14ac:dyDescent="0.2">
      <c r="B70" t="str">
        <f>VLOOKUP(C70,'extension - productivity'!A36:B211,2,0)</f>
        <v>Djibouti</v>
      </c>
      <c r="C70" t="s">
        <v>1653</v>
      </c>
      <c r="D70" s="4">
        <f t="shared" si="5"/>
        <v>1.7325873584827175E-3</v>
      </c>
      <c r="E70" s="4">
        <f t="shared" si="5"/>
        <v>1.7310882392816251E-3</v>
      </c>
      <c r="F70" s="4">
        <f t="shared" ref="E70:S87" si="9">SUMPRODUCT(F$6:F$38,$AJ$6:$AJ$38)/SUM($AJ$6:$AJ$38)</f>
        <v>3.2864644265829519E-3</v>
      </c>
      <c r="G70" s="4">
        <f t="shared" si="9"/>
        <v>3.2231517810611459E-3</v>
      </c>
      <c r="H70" s="4">
        <f t="shared" si="9"/>
        <v>2.6425553114256296E-2</v>
      </c>
      <c r="I70" s="4">
        <f t="shared" si="9"/>
        <v>5.0625069824473082E-2</v>
      </c>
      <c r="J70" s="4">
        <f t="shared" si="9"/>
        <v>4.0926991129133978E-4</v>
      </c>
      <c r="K70" s="4">
        <f t="shared" si="9"/>
        <v>5.9328608550822341E-3</v>
      </c>
      <c r="L70" s="4">
        <f t="shared" si="9"/>
        <v>9.0962624550774995E-4</v>
      </c>
      <c r="M70" s="4">
        <f t="shared" si="9"/>
        <v>1.4616455191133988E-2</v>
      </c>
      <c r="N70" s="4">
        <f t="shared" si="9"/>
        <v>9.1929601731912907E-5</v>
      </c>
      <c r="O70" s="4">
        <f t="shared" si="9"/>
        <v>1.5981801687044229E-3</v>
      </c>
      <c r="P70" s="4">
        <f t="shared" si="9"/>
        <v>1.2850369308522222E-3</v>
      </c>
      <c r="Q70" s="4">
        <f t="shared" si="9"/>
        <v>2.1750160109191456E-2</v>
      </c>
      <c r="R70" s="4">
        <f t="shared" si="9"/>
        <v>2.4314965858370148E-3</v>
      </c>
      <c r="S70" s="4">
        <f t="shared" si="9"/>
        <v>4.1618585033357351E-2</v>
      </c>
      <c r="T70" s="4">
        <f t="shared" si="6"/>
        <v>0.17766751537682748</v>
      </c>
      <c r="U70" s="4"/>
      <c r="V70" s="4">
        <f t="shared" si="7"/>
        <v>5.2740019263789135E-2</v>
      </c>
      <c r="W70" s="4">
        <f t="shared" si="7"/>
        <v>0.10096416269840058</v>
      </c>
      <c r="X70" s="4">
        <f t="shared" si="7"/>
        <v>3.4940466198316628E-3</v>
      </c>
      <c r="Y70" s="4">
        <f t="shared" si="7"/>
        <v>5.8705010335741853E-2</v>
      </c>
      <c r="Z70" s="4">
        <f t="shared" si="7"/>
        <v>6.6094595017907607E-3</v>
      </c>
      <c r="AA70" s="4">
        <f t="shared" si="7"/>
        <v>0.11207298962797985</v>
      </c>
      <c r="AB70" s="4">
        <f t="shared" si="7"/>
        <v>0.13965389112469015</v>
      </c>
      <c r="AC70" s="4">
        <f t="shared" si="7"/>
        <v>0.2632778211677243</v>
      </c>
      <c r="AD70" s="4">
        <f t="shared" si="7"/>
        <v>7.4224569691858172E-2</v>
      </c>
      <c r="AE70" s="4">
        <f t="shared" si="7"/>
        <v>1.0104185757523119E-2</v>
      </c>
      <c r="AF70" s="4">
        <f t="shared" si="7"/>
        <v>7.867277677789E-4</v>
      </c>
      <c r="AG70" s="4">
        <f t="shared" si="8"/>
        <v>0.82233248462317254</v>
      </c>
      <c r="AH70" s="4"/>
    </row>
    <row r="71" spans="2:34" x14ac:dyDescent="0.2">
      <c r="B71" t="str">
        <f>VLOOKUP(C71,'extension - productivity'!A37:B212,2,0)</f>
        <v>Iraq</v>
      </c>
      <c r="C71" t="s">
        <v>1718</v>
      </c>
      <c r="D71" s="4">
        <f t="shared" ref="D71:D134" si="10">SUMPRODUCT(D$6:D$38,$AJ$6:$AJ$38)/SUM($AJ$6:$AJ$38)</f>
        <v>1.7325873584827175E-3</v>
      </c>
      <c r="E71" s="4">
        <f t="shared" si="9"/>
        <v>1.7310882392816251E-3</v>
      </c>
      <c r="F71" s="4">
        <f t="shared" si="9"/>
        <v>3.2864644265829519E-3</v>
      </c>
      <c r="G71" s="4">
        <f t="shared" si="9"/>
        <v>3.2231517810611459E-3</v>
      </c>
      <c r="H71" s="4">
        <f t="shared" si="9"/>
        <v>2.6425553114256296E-2</v>
      </c>
      <c r="I71" s="4">
        <f t="shared" si="9"/>
        <v>5.0625069824473082E-2</v>
      </c>
      <c r="J71" s="4">
        <f t="shared" si="9"/>
        <v>4.0926991129133978E-4</v>
      </c>
      <c r="K71" s="4">
        <f t="shared" si="9"/>
        <v>5.9328608550822341E-3</v>
      </c>
      <c r="L71" s="4">
        <f t="shared" si="9"/>
        <v>9.0962624550774995E-4</v>
      </c>
      <c r="M71" s="4">
        <f t="shared" si="9"/>
        <v>1.4616455191133988E-2</v>
      </c>
      <c r="N71" s="4">
        <f t="shared" si="9"/>
        <v>9.1929601731912907E-5</v>
      </c>
      <c r="O71" s="4">
        <f t="shared" si="9"/>
        <v>1.5981801687044229E-3</v>
      </c>
      <c r="P71" s="4">
        <f t="shared" si="9"/>
        <v>1.2850369308522222E-3</v>
      </c>
      <c r="Q71" s="4">
        <f t="shared" si="9"/>
        <v>2.1750160109191456E-2</v>
      </c>
      <c r="R71" s="4">
        <f t="shared" si="9"/>
        <v>2.4314965858370148E-3</v>
      </c>
      <c r="S71" s="4">
        <f t="shared" si="9"/>
        <v>4.1618585033357351E-2</v>
      </c>
      <c r="T71" s="4">
        <f t="shared" si="6"/>
        <v>0.17766751537682748</v>
      </c>
      <c r="U71" s="4"/>
      <c r="V71" s="4">
        <f t="shared" si="7"/>
        <v>5.2740019263789135E-2</v>
      </c>
      <c r="W71" s="4">
        <f t="shared" si="7"/>
        <v>0.10096416269840058</v>
      </c>
      <c r="X71" s="4">
        <f t="shared" si="7"/>
        <v>3.4940466198316628E-3</v>
      </c>
      <c r="Y71" s="4">
        <f t="shared" si="7"/>
        <v>5.8705010335741853E-2</v>
      </c>
      <c r="Z71" s="4">
        <f t="shared" si="7"/>
        <v>6.6094595017907607E-3</v>
      </c>
      <c r="AA71" s="4">
        <f t="shared" si="7"/>
        <v>0.11207298962797985</v>
      </c>
      <c r="AB71" s="4">
        <f t="shared" si="7"/>
        <v>0.13965389112469015</v>
      </c>
      <c r="AC71" s="4">
        <f t="shared" si="7"/>
        <v>0.2632778211677243</v>
      </c>
      <c r="AD71" s="4">
        <f t="shared" si="7"/>
        <v>7.4224569691858172E-2</v>
      </c>
      <c r="AE71" s="4">
        <f t="shared" si="7"/>
        <v>1.0104185757523119E-2</v>
      </c>
      <c r="AF71" s="4">
        <f t="shared" si="7"/>
        <v>7.867277677789E-4</v>
      </c>
      <c r="AG71" s="4">
        <f t="shared" si="8"/>
        <v>0.82233248462317254</v>
      </c>
      <c r="AH71" s="4"/>
    </row>
    <row r="72" spans="2:34" x14ac:dyDescent="0.2">
      <c r="B72" t="str">
        <f>VLOOKUP(C72,'extension - productivity'!A38:B213,2,0)</f>
        <v>El Salvador</v>
      </c>
      <c r="C72" t="s">
        <v>1662</v>
      </c>
      <c r="D72" s="4">
        <f t="shared" si="10"/>
        <v>1.7325873584827175E-3</v>
      </c>
      <c r="E72" s="4">
        <f t="shared" si="9"/>
        <v>1.7310882392816251E-3</v>
      </c>
      <c r="F72" s="4">
        <f t="shared" si="9"/>
        <v>3.2864644265829519E-3</v>
      </c>
      <c r="G72" s="4">
        <f t="shared" si="9"/>
        <v>3.2231517810611459E-3</v>
      </c>
      <c r="H72" s="4">
        <f t="shared" si="9"/>
        <v>2.6425553114256296E-2</v>
      </c>
      <c r="I72" s="4">
        <f t="shared" si="9"/>
        <v>5.0625069824473082E-2</v>
      </c>
      <c r="J72" s="4">
        <f t="shared" si="9"/>
        <v>4.0926991129133978E-4</v>
      </c>
      <c r="K72" s="4">
        <f t="shared" si="9"/>
        <v>5.9328608550822341E-3</v>
      </c>
      <c r="L72" s="4">
        <f t="shared" si="9"/>
        <v>9.0962624550774995E-4</v>
      </c>
      <c r="M72" s="4">
        <f t="shared" si="9"/>
        <v>1.4616455191133988E-2</v>
      </c>
      <c r="N72" s="4">
        <f t="shared" si="9"/>
        <v>9.1929601731912907E-5</v>
      </c>
      <c r="O72" s="4">
        <f t="shared" si="9"/>
        <v>1.5981801687044229E-3</v>
      </c>
      <c r="P72" s="4">
        <f t="shared" si="9"/>
        <v>1.2850369308522222E-3</v>
      </c>
      <c r="Q72" s="4">
        <f t="shared" si="9"/>
        <v>2.1750160109191456E-2</v>
      </c>
      <c r="R72" s="4">
        <f t="shared" si="9"/>
        <v>2.4314965858370148E-3</v>
      </c>
      <c r="S72" s="4">
        <f t="shared" si="9"/>
        <v>4.1618585033357351E-2</v>
      </c>
      <c r="T72" s="4">
        <f t="shared" si="6"/>
        <v>0.17766751537682748</v>
      </c>
      <c r="U72" s="4"/>
      <c r="V72" s="4">
        <f t="shared" si="7"/>
        <v>5.2740019263789135E-2</v>
      </c>
      <c r="W72" s="4">
        <f t="shared" si="7"/>
        <v>0.10096416269840058</v>
      </c>
      <c r="X72" s="4">
        <f t="shared" si="7"/>
        <v>3.4940466198316628E-3</v>
      </c>
      <c r="Y72" s="4">
        <f t="shared" si="7"/>
        <v>5.8705010335741853E-2</v>
      </c>
      <c r="Z72" s="4">
        <f t="shared" si="7"/>
        <v>6.6094595017907607E-3</v>
      </c>
      <c r="AA72" s="4">
        <f t="shared" si="7"/>
        <v>0.11207298962797985</v>
      </c>
      <c r="AB72" s="4">
        <f t="shared" si="7"/>
        <v>0.13965389112469015</v>
      </c>
      <c r="AC72" s="4">
        <f t="shared" si="7"/>
        <v>0.2632778211677243</v>
      </c>
      <c r="AD72" s="4">
        <f t="shared" si="7"/>
        <v>7.4224569691858172E-2</v>
      </c>
      <c r="AE72" s="4">
        <f t="shared" si="7"/>
        <v>1.0104185757523119E-2</v>
      </c>
      <c r="AF72" s="4">
        <f t="shared" si="7"/>
        <v>7.867277677789E-4</v>
      </c>
      <c r="AG72" s="4">
        <f t="shared" si="8"/>
        <v>0.82233248462317254</v>
      </c>
      <c r="AH72" s="4"/>
    </row>
    <row r="73" spans="2:34" x14ac:dyDescent="0.2">
      <c r="B73" t="str">
        <f>VLOOKUP(C73,'extension - productivity'!A39:B214,2,0)</f>
        <v>Lebanon</v>
      </c>
      <c r="C73" t="s">
        <v>1738</v>
      </c>
      <c r="D73" s="4">
        <f t="shared" si="10"/>
        <v>1.7325873584827175E-3</v>
      </c>
      <c r="E73" s="4">
        <f t="shared" si="9"/>
        <v>1.7310882392816251E-3</v>
      </c>
      <c r="F73" s="4">
        <f t="shared" si="9"/>
        <v>3.2864644265829519E-3</v>
      </c>
      <c r="G73" s="4">
        <f t="shared" si="9"/>
        <v>3.2231517810611459E-3</v>
      </c>
      <c r="H73" s="4">
        <f t="shared" si="9"/>
        <v>2.6425553114256296E-2</v>
      </c>
      <c r="I73" s="4">
        <f t="shared" si="9"/>
        <v>5.0625069824473082E-2</v>
      </c>
      <c r="J73" s="4">
        <f t="shared" si="9"/>
        <v>4.0926991129133978E-4</v>
      </c>
      <c r="K73" s="4">
        <f t="shared" si="9"/>
        <v>5.9328608550822341E-3</v>
      </c>
      <c r="L73" s="4">
        <f t="shared" si="9"/>
        <v>9.0962624550774995E-4</v>
      </c>
      <c r="M73" s="4">
        <f t="shared" si="9"/>
        <v>1.4616455191133988E-2</v>
      </c>
      <c r="N73" s="4">
        <f t="shared" si="9"/>
        <v>9.1929601731912907E-5</v>
      </c>
      <c r="O73" s="4">
        <f t="shared" si="9"/>
        <v>1.5981801687044229E-3</v>
      </c>
      <c r="P73" s="4">
        <f t="shared" si="9"/>
        <v>1.2850369308522222E-3</v>
      </c>
      <c r="Q73" s="4">
        <f t="shared" si="9"/>
        <v>2.1750160109191456E-2</v>
      </c>
      <c r="R73" s="4">
        <f t="shared" si="9"/>
        <v>2.4314965858370148E-3</v>
      </c>
      <c r="S73" s="4">
        <f t="shared" si="9"/>
        <v>4.1618585033357351E-2</v>
      </c>
      <c r="T73" s="4">
        <f t="shared" si="6"/>
        <v>0.17766751537682748</v>
      </c>
      <c r="U73" s="4"/>
      <c r="V73" s="4">
        <f t="shared" si="7"/>
        <v>5.2740019263789135E-2</v>
      </c>
      <c r="W73" s="4">
        <f t="shared" si="7"/>
        <v>0.10096416269840058</v>
      </c>
      <c r="X73" s="4">
        <f t="shared" si="7"/>
        <v>3.4940466198316628E-3</v>
      </c>
      <c r="Y73" s="4">
        <f t="shared" si="7"/>
        <v>5.8705010335741853E-2</v>
      </c>
      <c r="Z73" s="4">
        <f t="shared" si="7"/>
        <v>6.6094595017907607E-3</v>
      </c>
      <c r="AA73" s="4">
        <f t="shared" si="7"/>
        <v>0.11207298962797985</v>
      </c>
      <c r="AB73" s="4">
        <f t="shared" si="7"/>
        <v>0.13965389112469015</v>
      </c>
      <c r="AC73" s="4">
        <f t="shared" si="7"/>
        <v>0.2632778211677243</v>
      </c>
      <c r="AD73" s="4">
        <f t="shared" si="7"/>
        <v>7.4224569691858172E-2</v>
      </c>
      <c r="AE73" s="4">
        <f t="shared" si="7"/>
        <v>1.0104185757523119E-2</v>
      </c>
      <c r="AF73" s="4">
        <f t="shared" si="7"/>
        <v>7.867277677789E-4</v>
      </c>
      <c r="AG73" s="4">
        <f t="shared" si="8"/>
        <v>0.82233248462317254</v>
      </c>
      <c r="AH73" s="4"/>
    </row>
    <row r="74" spans="2:34" x14ac:dyDescent="0.2">
      <c r="B74" t="str">
        <f>VLOOKUP(C74,'extension - productivity'!A40:B215,2,0)</f>
        <v>Madagascar</v>
      </c>
      <c r="C74" t="s">
        <v>1748</v>
      </c>
      <c r="D74" s="4">
        <f t="shared" si="10"/>
        <v>1.7325873584827175E-3</v>
      </c>
      <c r="E74" s="4">
        <f t="shared" si="9"/>
        <v>1.7310882392816251E-3</v>
      </c>
      <c r="F74" s="4">
        <f t="shared" si="9"/>
        <v>3.2864644265829519E-3</v>
      </c>
      <c r="G74" s="4">
        <f t="shared" si="9"/>
        <v>3.2231517810611459E-3</v>
      </c>
      <c r="H74" s="4">
        <f t="shared" si="9"/>
        <v>2.6425553114256296E-2</v>
      </c>
      <c r="I74" s="4">
        <f t="shared" si="9"/>
        <v>5.0625069824473082E-2</v>
      </c>
      <c r="J74" s="4">
        <f t="shared" si="9"/>
        <v>4.0926991129133978E-4</v>
      </c>
      <c r="K74" s="4">
        <f t="shared" si="9"/>
        <v>5.9328608550822341E-3</v>
      </c>
      <c r="L74" s="4">
        <f t="shared" si="9"/>
        <v>9.0962624550774995E-4</v>
      </c>
      <c r="M74" s="4">
        <f t="shared" si="9"/>
        <v>1.4616455191133988E-2</v>
      </c>
      <c r="N74" s="4">
        <f t="shared" si="9"/>
        <v>9.1929601731912907E-5</v>
      </c>
      <c r="O74" s="4">
        <f t="shared" si="9"/>
        <v>1.5981801687044229E-3</v>
      </c>
      <c r="P74" s="4">
        <f t="shared" si="9"/>
        <v>1.2850369308522222E-3</v>
      </c>
      <c r="Q74" s="4">
        <f t="shared" si="9"/>
        <v>2.1750160109191456E-2</v>
      </c>
      <c r="R74" s="4">
        <f t="shared" si="9"/>
        <v>2.4314965858370148E-3</v>
      </c>
      <c r="S74" s="4">
        <f t="shared" si="9"/>
        <v>4.1618585033357351E-2</v>
      </c>
      <c r="T74" s="4">
        <f t="shared" si="6"/>
        <v>0.17766751537682748</v>
      </c>
      <c r="U74" s="4"/>
      <c r="V74" s="4">
        <f t="shared" ref="V74:AF97" si="11">SUMPRODUCT(V$6:V$38,$AJ$6:$AJ$38)/SUM($AJ$6:$AJ$38)</f>
        <v>5.2740019263789135E-2</v>
      </c>
      <c r="W74" s="4">
        <f t="shared" si="11"/>
        <v>0.10096416269840058</v>
      </c>
      <c r="X74" s="4">
        <f t="shared" si="11"/>
        <v>3.4940466198316628E-3</v>
      </c>
      <c r="Y74" s="4">
        <f t="shared" si="11"/>
        <v>5.8705010335741853E-2</v>
      </c>
      <c r="Z74" s="4">
        <f t="shared" si="11"/>
        <v>6.6094595017907607E-3</v>
      </c>
      <c r="AA74" s="4">
        <f t="shared" si="11"/>
        <v>0.11207298962797985</v>
      </c>
      <c r="AB74" s="4">
        <f t="shared" si="11"/>
        <v>0.13965389112469015</v>
      </c>
      <c r="AC74" s="4">
        <f t="shared" si="11"/>
        <v>0.2632778211677243</v>
      </c>
      <c r="AD74" s="4">
        <f t="shared" si="11"/>
        <v>7.4224569691858172E-2</v>
      </c>
      <c r="AE74" s="4">
        <f t="shared" si="11"/>
        <v>1.0104185757523119E-2</v>
      </c>
      <c r="AF74" s="4">
        <f t="shared" si="11"/>
        <v>7.867277677789E-4</v>
      </c>
      <c r="AG74" s="4">
        <f t="shared" si="8"/>
        <v>0.82233248462317254</v>
      </c>
      <c r="AH74" s="4"/>
    </row>
    <row r="75" spans="2:34" x14ac:dyDescent="0.2">
      <c r="B75" t="str">
        <f>VLOOKUP(C75,'extension - productivity'!A41:B216,2,0)</f>
        <v>Angola</v>
      </c>
      <c r="C75" t="s">
        <v>1572</v>
      </c>
      <c r="D75" s="4">
        <f t="shared" si="10"/>
        <v>1.7325873584827175E-3</v>
      </c>
      <c r="E75" s="4">
        <f t="shared" si="9"/>
        <v>1.7310882392816251E-3</v>
      </c>
      <c r="F75" s="4">
        <f t="shared" si="9"/>
        <v>3.2864644265829519E-3</v>
      </c>
      <c r="G75" s="4">
        <f t="shared" si="9"/>
        <v>3.2231517810611459E-3</v>
      </c>
      <c r="H75" s="4">
        <f t="shared" si="9"/>
        <v>2.6425553114256296E-2</v>
      </c>
      <c r="I75" s="4">
        <f t="shared" si="9"/>
        <v>5.0625069824473082E-2</v>
      </c>
      <c r="J75" s="4">
        <f t="shared" si="9"/>
        <v>4.0926991129133978E-4</v>
      </c>
      <c r="K75" s="4">
        <f t="shared" si="9"/>
        <v>5.9328608550822341E-3</v>
      </c>
      <c r="L75" s="4">
        <f t="shared" si="9"/>
        <v>9.0962624550774995E-4</v>
      </c>
      <c r="M75" s="4">
        <f t="shared" si="9"/>
        <v>1.4616455191133988E-2</v>
      </c>
      <c r="N75" s="4">
        <f t="shared" si="9"/>
        <v>9.1929601731912907E-5</v>
      </c>
      <c r="O75" s="4">
        <f t="shared" si="9"/>
        <v>1.5981801687044229E-3</v>
      </c>
      <c r="P75" s="4">
        <f t="shared" si="9"/>
        <v>1.2850369308522222E-3</v>
      </c>
      <c r="Q75" s="4">
        <f t="shared" si="9"/>
        <v>2.1750160109191456E-2</v>
      </c>
      <c r="R75" s="4">
        <f t="shared" si="9"/>
        <v>2.4314965858370148E-3</v>
      </c>
      <c r="S75" s="4">
        <f t="shared" si="9"/>
        <v>4.1618585033357351E-2</v>
      </c>
      <c r="T75" s="4">
        <f t="shared" si="6"/>
        <v>0.17766751537682748</v>
      </c>
      <c r="U75" s="4"/>
      <c r="V75" s="4">
        <f t="shared" si="11"/>
        <v>5.2740019263789135E-2</v>
      </c>
      <c r="W75" s="4">
        <f t="shared" si="11"/>
        <v>0.10096416269840058</v>
      </c>
      <c r="X75" s="4">
        <f t="shared" si="11"/>
        <v>3.4940466198316628E-3</v>
      </c>
      <c r="Y75" s="4">
        <f t="shared" si="11"/>
        <v>5.8705010335741853E-2</v>
      </c>
      <c r="Z75" s="4">
        <f t="shared" si="11"/>
        <v>6.6094595017907607E-3</v>
      </c>
      <c r="AA75" s="4">
        <f t="shared" si="11"/>
        <v>0.11207298962797985</v>
      </c>
      <c r="AB75" s="4">
        <f t="shared" si="11"/>
        <v>0.13965389112469015</v>
      </c>
      <c r="AC75" s="4">
        <f t="shared" si="11"/>
        <v>0.2632778211677243</v>
      </c>
      <c r="AD75" s="4">
        <f t="shared" si="11"/>
        <v>7.4224569691858172E-2</v>
      </c>
      <c r="AE75" s="4">
        <f t="shared" si="11"/>
        <v>1.0104185757523119E-2</v>
      </c>
      <c r="AF75" s="4">
        <f t="shared" si="11"/>
        <v>7.867277677789E-4</v>
      </c>
      <c r="AG75" s="4">
        <f t="shared" si="8"/>
        <v>0.82233248462317254</v>
      </c>
      <c r="AH75" s="4"/>
    </row>
    <row r="76" spans="2:34" x14ac:dyDescent="0.2">
      <c r="B76" t="str">
        <f>VLOOKUP(C76,'extension - productivity'!A42:B217,2,0)</f>
        <v>Ethiopia</v>
      </c>
      <c r="C76" t="s">
        <v>1672</v>
      </c>
      <c r="D76" s="4">
        <f t="shared" si="10"/>
        <v>1.7325873584827175E-3</v>
      </c>
      <c r="E76" s="4">
        <f t="shared" si="9"/>
        <v>1.7310882392816251E-3</v>
      </c>
      <c r="F76" s="4">
        <f t="shared" si="9"/>
        <v>3.2864644265829519E-3</v>
      </c>
      <c r="G76" s="4">
        <f t="shared" si="9"/>
        <v>3.2231517810611459E-3</v>
      </c>
      <c r="H76" s="4">
        <f t="shared" si="9"/>
        <v>2.6425553114256296E-2</v>
      </c>
      <c r="I76" s="4">
        <f t="shared" si="9"/>
        <v>5.0625069824473082E-2</v>
      </c>
      <c r="J76" s="4">
        <f t="shared" si="9"/>
        <v>4.0926991129133978E-4</v>
      </c>
      <c r="K76" s="4">
        <f t="shared" si="9"/>
        <v>5.9328608550822341E-3</v>
      </c>
      <c r="L76" s="4">
        <f t="shared" si="9"/>
        <v>9.0962624550774995E-4</v>
      </c>
      <c r="M76" s="4">
        <f t="shared" si="9"/>
        <v>1.4616455191133988E-2</v>
      </c>
      <c r="N76" s="4">
        <f t="shared" si="9"/>
        <v>9.1929601731912907E-5</v>
      </c>
      <c r="O76" s="4">
        <f t="shared" si="9"/>
        <v>1.5981801687044229E-3</v>
      </c>
      <c r="P76" s="4">
        <f t="shared" si="9"/>
        <v>1.2850369308522222E-3</v>
      </c>
      <c r="Q76" s="4">
        <f t="shared" si="9"/>
        <v>2.1750160109191456E-2</v>
      </c>
      <c r="R76" s="4">
        <f t="shared" si="9"/>
        <v>2.4314965858370148E-3</v>
      </c>
      <c r="S76" s="4">
        <f t="shared" si="9"/>
        <v>4.1618585033357351E-2</v>
      </c>
      <c r="T76" s="4">
        <f t="shared" si="6"/>
        <v>0.17766751537682748</v>
      </c>
      <c r="U76" s="4"/>
      <c r="V76" s="4">
        <f t="shared" si="11"/>
        <v>5.2740019263789135E-2</v>
      </c>
      <c r="W76" s="4">
        <f t="shared" si="11"/>
        <v>0.10096416269840058</v>
      </c>
      <c r="X76" s="4">
        <f t="shared" si="11"/>
        <v>3.4940466198316628E-3</v>
      </c>
      <c r="Y76" s="4">
        <f t="shared" si="11"/>
        <v>5.8705010335741853E-2</v>
      </c>
      <c r="Z76" s="4">
        <f t="shared" si="11"/>
        <v>6.6094595017907607E-3</v>
      </c>
      <c r="AA76" s="4">
        <f t="shared" si="11"/>
        <v>0.11207298962797985</v>
      </c>
      <c r="AB76" s="4">
        <f t="shared" si="11"/>
        <v>0.13965389112469015</v>
      </c>
      <c r="AC76" s="4">
        <f t="shared" si="11"/>
        <v>0.2632778211677243</v>
      </c>
      <c r="AD76" s="4">
        <f t="shared" si="11"/>
        <v>7.4224569691858172E-2</v>
      </c>
      <c r="AE76" s="4">
        <f t="shared" si="11"/>
        <v>1.0104185757523119E-2</v>
      </c>
      <c r="AF76" s="4">
        <f t="shared" si="11"/>
        <v>7.867277677789E-4</v>
      </c>
      <c r="AG76" s="4">
        <f t="shared" si="8"/>
        <v>0.82233248462317254</v>
      </c>
      <c r="AH76" s="4"/>
    </row>
    <row r="77" spans="2:34" x14ac:dyDescent="0.2">
      <c r="B77" t="str">
        <f>VLOOKUP(C77,'extension - productivity'!A43:B218,2,0)</f>
        <v>Cyprus</v>
      </c>
      <c r="C77" t="s">
        <v>1646</v>
      </c>
      <c r="D77" s="4">
        <f t="shared" si="10"/>
        <v>1.7325873584827175E-3</v>
      </c>
      <c r="E77" s="4">
        <f t="shared" si="9"/>
        <v>1.7310882392816251E-3</v>
      </c>
      <c r="F77" s="4">
        <f t="shared" si="9"/>
        <v>3.2864644265829519E-3</v>
      </c>
      <c r="G77" s="4">
        <f t="shared" si="9"/>
        <v>3.2231517810611459E-3</v>
      </c>
      <c r="H77" s="4">
        <f t="shared" si="9"/>
        <v>2.6425553114256296E-2</v>
      </c>
      <c r="I77" s="4">
        <f t="shared" si="9"/>
        <v>5.0625069824473082E-2</v>
      </c>
      <c r="J77" s="4">
        <f t="shared" si="9"/>
        <v>4.0926991129133978E-4</v>
      </c>
      <c r="K77" s="4">
        <f t="shared" si="9"/>
        <v>5.9328608550822341E-3</v>
      </c>
      <c r="L77" s="4">
        <f t="shared" si="9"/>
        <v>9.0962624550774995E-4</v>
      </c>
      <c r="M77" s="4">
        <f t="shared" si="9"/>
        <v>1.4616455191133988E-2</v>
      </c>
      <c r="N77" s="4">
        <f t="shared" si="9"/>
        <v>9.1929601731912907E-5</v>
      </c>
      <c r="O77" s="4">
        <f t="shared" si="9"/>
        <v>1.5981801687044229E-3</v>
      </c>
      <c r="P77" s="4">
        <f t="shared" si="9"/>
        <v>1.2850369308522222E-3</v>
      </c>
      <c r="Q77" s="4">
        <f t="shared" si="9"/>
        <v>2.1750160109191456E-2</v>
      </c>
      <c r="R77" s="4">
        <f t="shared" si="9"/>
        <v>2.4314965858370148E-3</v>
      </c>
      <c r="S77" s="4">
        <f t="shared" si="9"/>
        <v>4.1618585033357351E-2</v>
      </c>
      <c r="T77" s="4">
        <f t="shared" si="6"/>
        <v>0.17766751537682748</v>
      </c>
      <c r="U77" s="4"/>
      <c r="V77" s="4">
        <f t="shared" si="11"/>
        <v>5.2740019263789135E-2</v>
      </c>
      <c r="W77" s="4">
        <f t="shared" si="11"/>
        <v>0.10096416269840058</v>
      </c>
      <c r="X77" s="4">
        <f t="shared" si="11"/>
        <v>3.4940466198316628E-3</v>
      </c>
      <c r="Y77" s="4">
        <f t="shared" si="11"/>
        <v>5.8705010335741853E-2</v>
      </c>
      <c r="Z77" s="4">
        <f t="shared" si="11"/>
        <v>6.6094595017907607E-3</v>
      </c>
      <c r="AA77" s="4">
        <f t="shared" si="11"/>
        <v>0.11207298962797985</v>
      </c>
      <c r="AB77" s="4">
        <f t="shared" si="11"/>
        <v>0.13965389112469015</v>
      </c>
      <c r="AC77" s="4">
        <f t="shared" si="11"/>
        <v>0.2632778211677243</v>
      </c>
      <c r="AD77" s="4">
        <f t="shared" si="11"/>
        <v>7.4224569691858172E-2</v>
      </c>
      <c r="AE77" s="4">
        <f t="shared" si="11"/>
        <v>1.0104185757523119E-2</v>
      </c>
      <c r="AF77" s="4">
        <f t="shared" si="11"/>
        <v>7.867277677789E-4</v>
      </c>
      <c r="AG77" s="4">
        <f t="shared" si="8"/>
        <v>0.82233248462317254</v>
      </c>
      <c r="AH77" s="4"/>
    </row>
    <row r="78" spans="2:34" x14ac:dyDescent="0.2">
      <c r="B78" t="str">
        <f>VLOOKUP(C78,'extension - productivity'!A44:B219,2,0)</f>
        <v>Pakistan</v>
      </c>
      <c r="C78" t="s">
        <v>1802</v>
      </c>
      <c r="D78" s="4">
        <f t="shared" si="10"/>
        <v>1.7325873584827175E-3</v>
      </c>
      <c r="E78" s="4">
        <f t="shared" si="9"/>
        <v>1.7310882392816251E-3</v>
      </c>
      <c r="F78" s="4">
        <f t="shared" si="9"/>
        <v>3.2864644265829519E-3</v>
      </c>
      <c r="G78" s="4">
        <f t="shared" si="9"/>
        <v>3.2231517810611459E-3</v>
      </c>
      <c r="H78" s="4">
        <f t="shared" si="9"/>
        <v>2.6425553114256296E-2</v>
      </c>
      <c r="I78" s="4">
        <f t="shared" si="9"/>
        <v>5.0625069824473082E-2</v>
      </c>
      <c r="J78" s="4">
        <f t="shared" si="9"/>
        <v>4.0926991129133978E-4</v>
      </c>
      <c r="K78" s="4">
        <f t="shared" si="9"/>
        <v>5.9328608550822341E-3</v>
      </c>
      <c r="L78" s="4">
        <f t="shared" si="9"/>
        <v>9.0962624550774995E-4</v>
      </c>
      <c r="M78" s="4">
        <f t="shared" si="9"/>
        <v>1.4616455191133988E-2</v>
      </c>
      <c r="N78" s="4">
        <f t="shared" si="9"/>
        <v>9.1929601731912907E-5</v>
      </c>
      <c r="O78" s="4">
        <f t="shared" si="9"/>
        <v>1.5981801687044229E-3</v>
      </c>
      <c r="P78" s="4">
        <f t="shared" si="9"/>
        <v>1.2850369308522222E-3</v>
      </c>
      <c r="Q78" s="4">
        <f t="shared" si="9"/>
        <v>2.1750160109191456E-2</v>
      </c>
      <c r="R78" s="4">
        <f t="shared" si="9"/>
        <v>2.4314965858370148E-3</v>
      </c>
      <c r="S78" s="4">
        <f t="shared" si="9"/>
        <v>4.1618585033357351E-2</v>
      </c>
      <c r="T78" s="4">
        <f t="shared" si="6"/>
        <v>0.17766751537682748</v>
      </c>
      <c r="U78" s="4"/>
      <c r="V78" s="4">
        <f t="shared" si="11"/>
        <v>5.2740019263789135E-2</v>
      </c>
      <c r="W78" s="4">
        <f t="shared" si="11"/>
        <v>0.10096416269840058</v>
      </c>
      <c r="X78" s="4">
        <f t="shared" si="11"/>
        <v>3.4940466198316628E-3</v>
      </c>
      <c r="Y78" s="4">
        <f t="shared" si="11"/>
        <v>5.8705010335741853E-2</v>
      </c>
      <c r="Z78" s="4">
        <f t="shared" si="11"/>
        <v>6.6094595017907607E-3</v>
      </c>
      <c r="AA78" s="4">
        <f t="shared" si="11"/>
        <v>0.11207298962797985</v>
      </c>
      <c r="AB78" s="4">
        <f t="shared" si="11"/>
        <v>0.13965389112469015</v>
      </c>
      <c r="AC78" s="4">
        <f t="shared" si="11"/>
        <v>0.2632778211677243</v>
      </c>
      <c r="AD78" s="4">
        <f t="shared" si="11"/>
        <v>7.4224569691858172E-2</v>
      </c>
      <c r="AE78" s="4">
        <f t="shared" si="11"/>
        <v>1.0104185757523119E-2</v>
      </c>
      <c r="AF78" s="4">
        <f t="shared" si="11"/>
        <v>7.867277677789E-4</v>
      </c>
      <c r="AG78" s="4">
        <f t="shared" si="8"/>
        <v>0.82233248462317254</v>
      </c>
      <c r="AH78" s="4"/>
    </row>
    <row r="79" spans="2:34" x14ac:dyDescent="0.2">
      <c r="B79" t="str">
        <f>VLOOKUP(C79,'extension - productivity'!A45:B220,2,0)</f>
        <v>Somalia</v>
      </c>
      <c r="C79" t="s">
        <v>1868</v>
      </c>
      <c r="D79" s="4">
        <f t="shared" si="10"/>
        <v>1.7325873584827175E-3</v>
      </c>
      <c r="E79" s="4">
        <f t="shared" si="9"/>
        <v>1.7310882392816251E-3</v>
      </c>
      <c r="F79" s="4">
        <f t="shared" si="9"/>
        <v>3.2864644265829519E-3</v>
      </c>
      <c r="G79" s="4">
        <f t="shared" si="9"/>
        <v>3.2231517810611459E-3</v>
      </c>
      <c r="H79" s="4">
        <f t="shared" si="9"/>
        <v>2.6425553114256296E-2</v>
      </c>
      <c r="I79" s="4">
        <f t="shared" si="9"/>
        <v>5.0625069824473082E-2</v>
      </c>
      <c r="J79" s="4">
        <f t="shared" si="9"/>
        <v>4.0926991129133978E-4</v>
      </c>
      <c r="K79" s="4">
        <f t="shared" si="9"/>
        <v>5.9328608550822341E-3</v>
      </c>
      <c r="L79" s="4">
        <f t="shared" si="9"/>
        <v>9.0962624550774995E-4</v>
      </c>
      <c r="M79" s="4">
        <f t="shared" si="9"/>
        <v>1.4616455191133988E-2</v>
      </c>
      <c r="N79" s="4">
        <f t="shared" si="9"/>
        <v>9.1929601731912907E-5</v>
      </c>
      <c r="O79" s="4">
        <f t="shared" si="9"/>
        <v>1.5981801687044229E-3</v>
      </c>
      <c r="P79" s="4">
        <f t="shared" si="9"/>
        <v>1.2850369308522222E-3</v>
      </c>
      <c r="Q79" s="4">
        <f t="shared" si="9"/>
        <v>2.1750160109191456E-2</v>
      </c>
      <c r="R79" s="4">
        <f t="shared" si="9"/>
        <v>2.4314965858370148E-3</v>
      </c>
      <c r="S79" s="4">
        <f t="shared" si="9"/>
        <v>4.1618585033357351E-2</v>
      </c>
      <c r="T79" s="4">
        <f t="shared" si="6"/>
        <v>0.17766751537682748</v>
      </c>
      <c r="U79" s="4"/>
      <c r="V79" s="4">
        <f t="shared" si="11"/>
        <v>5.2740019263789135E-2</v>
      </c>
      <c r="W79" s="4">
        <f t="shared" si="11"/>
        <v>0.10096416269840058</v>
      </c>
      <c r="X79" s="4">
        <f t="shared" si="11"/>
        <v>3.4940466198316628E-3</v>
      </c>
      <c r="Y79" s="4">
        <f t="shared" si="11"/>
        <v>5.8705010335741853E-2</v>
      </c>
      <c r="Z79" s="4">
        <f t="shared" si="11"/>
        <v>6.6094595017907607E-3</v>
      </c>
      <c r="AA79" s="4">
        <f t="shared" si="11"/>
        <v>0.11207298962797985</v>
      </c>
      <c r="AB79" s="4">
        <f t="shared" si="11"/>
        <v>0.13965389112469015</v>
      </c>
      <c r="AC79" s="4">
        <f t="shared" si="11"/>
        <v>0.2632778211677243</v>
      </c>
      <c r="AD79" s="4">
        <f t="shared" si="11"/>
        <v>7.4224569691858172E-2</v>
      </c>
      <c r="AE79" s="4">
        <f t="shared" si="11"/>
        <v>1.0104185757523119E-2</v>
      </c>
      <c r="AF79" s="4">
        <f t="shared" si="11"/>
        <v>7.867277677789E-4</v>
      </c>
      <c r="AG79" s="4">
        <f t="shared" si="8"/>
        <v>0.82233248462317254</v>
      </c>
      <c r="AH79" s="4"/>
    </row>
    <row r="80" spans="2:34" x14ac:dyDescent="0.2">
      <c r="B80" t="str">
        <f>VLOOKUP(C80,'extension - productivity'!A46:B221,2,0)</f>
        <v>Malawi</v>
      </c>
      <c r="C80" t="s">
        <v>1750</v>
      </c>
      <c r="D80" s="4">
        <f t="shared" si="10"/>
        <v>1.7325873584827175E-3</v>
      </c>
      <c r="E80" s="4">
        <f t="shared" si="9"/>
        <v>1.7310882392816251E-3</v>
      </c>
      <c r="F80" s="4">
        <f t="shared" si="9"/>
        <v>3.2864644265829519E-3</v>
      </c>
      <c r="G80" s="4">
        <f t="shared" si="9"/>
        <v>3.2231517810611459E-3</v>
      </c>
      <c r="H80" s="4">
        <f t="shared" si="9"/>
        <v>2.6425553114256296E-2</v>
      </c>
      <c r="I80" s="4">
        <f t="shared" si="9"/>
        <v>5.0625069824473082E-2</v>
      </c>
      <c r="J80" s="4">
        <f t="shared" si="9"/>
        <v>4.0926991129133978E-4</v>
      </c>
      <c r="K80" s="4">
        <f t="shared" si="9"/>
        <v>5.9328608550822341E-3</v>
      </c>
      <c r="L80" s="4">
        <f t="shared" si="9"/>
        <v>9.0962624550774995E-4</v>
      </c>
      <c r="M80" s="4">
        <f t="shared" si="9"/>
        <v>1.4616455191133988E-2</v>
      </c>
      <c r="N80" s="4">
        <f t="shared" si="9"/>
        <v>9.1929601731912907E-5</v>
      </c>
      <c r="O80" s="4">
        <f t="shared" si="9"/>
        <v>1.5981801687044229E-3</v>
      </c>
      <c r="P80" s="4">
        <f t="shared" si="9"/>
        <v>1.2850369308522222E-3</v>
      </c>
      <c r="Q80" s="4">
        <f t="shared" si="9"/>
        <v>2.1750160109191456E-2</v>
      </c>
      <c r="R80" s="4">
        <f t="shared" si="9"/>
        <v>2.4314965858370148E-3</v>
      </c>
      <c r="S80" s="4">
        <f t="shared" si="9"/>
        <v>4.1618585033357351E-2</v>
      </c>
      <c r="T80" s="4">
        <f t="shared" si="6"/>
        <v>0.17766751537682748</v>
      </c>
      <c r="U80" s="4"/>
      <c r="V80" s="4">
        <f t="shared" si="11"/>
        <v>5.2740019263789135E-2</v>
      </c>
      <c r="W80" s="4">
        <f t="shared" si="11"/>
        <v>0.10096416269840058</v>
      </c>
      <c r="X80" s="4">
        <f t="shared" si="11"/>
        <v>3.4940466198316628E-3</v>
      </c>
      <c r="Y80" s="4">
        <f t="shared" si="11"/>
        <v>5.8705010335741853E-2</v>
      </c>
      <c r="Z80" s="4">
        <f t="shared" si="11"/>
        <v>6.6094595017907607E-3</v>
      </c>
      <c r="AA80" s="4">
        <f t="shared" si="11"/>
        <v>0.11207298962797985</v>
      </c>
      <c r="AB80" s="4">
        <f t="shared" si="11"/>
        <v>0.13965389112469015</v>
      </c>
      <c r="AC80" s="4">
        <f t="shared" si="11"/>
        <v>0.2632778211677243</v>
      </c>
      <c r="AD80" s="4">
        <f t="shared" si="11"/>
        <v>7.4224569691858172E-2</v>
      </c>
      <c r="AE80" s="4">
        <f t="shared" si="11"/>
        <v>1.0104185757523119E-2</v>
      </c>
      <c r="AF80" s="4">
        <f t="shared" si="11"/>
        <v>7.867277677789E-4</v>
      </c>
      <c r="AG80" s="4">
        <f t="shared" si="8"/>
        <v>0.82233248462317254</v>
      </c>
      <c r="AH80" s="4"/>
    </row>
    <row r="81" spans="2:34" x14ac:dyDescent="0.2">
      <c r="B81" t="str">
        <f>VLOOKUP(C81,'extension - productivity'!A47:B222,2,0)</f>
        <v>Senegal</v>
      </c>
      <c r="C81" t="s">
        <v>1853</v>
      </c>
      <c r="D81" s="4">
        <f t="shared" si="10"/>
        <v>1.7325873584827175E-3</v>
      </c>
      <c r="E81" s="4">
        <f t="shared" si="9"/>
        <v>1.7310882392816251E-3</v>
      </c>
      <c r="F81" s="4">
        <f t="shared" si="9"/>
        <v>3.2864644265829519E-3</v>
      </c>
      <c r="G81" s="4">
        <f t="shared" si="9"/>
        <v>3.2231517810611459E-3</v>
      </c>
      <c r="H81" s="4">
        <f t="shared" si="9"/>
        <v>2.6425553114256296E-2</v>
      </c>
      <c r="I81" s="4">
        <f t="shared" si="9"/>
        <v>5.0625069824473082E-2</v>
      </c>
      <c r="J81" s="4">
        <f t="shared" si="9"/>
        <v>4.0926991129133978E-4</v>
      </c>
      <c r="K81" s="4">
        <f t="shared" si="9"/>
        <v>5.9328608550822341E-3</v>
      </c>
      <c r="L81" s="4">
        <f t="shared" si="9"/>
        <v>9.0962624550774995E-4</v>
      </c>
      <c r="M81" s="4">
        <f t="shared" si="9"/>
        <v>1.4616455191133988E-2</v>
      </c>
      <c r="N81" s="4">
        <f t="shared" si="9"/>
        <v>9.1929601731912907E-5</v>
      </c>
      <c r="O81" s="4">
        <f t="shared" si="9"/>
        <v>1.5981801687044229E-3</v>
      </c>
      <c r="P81" s="4">
        <f t="shared" si="9"/>
        <v>1.2850369308522222E-3</v>
      </c>
      <c r="Q81" s="4">
        <f t="shared" si="9"/>
        <v>2.1750160109191456E-2</v>
      </c>
      <c r="R81" s="4">
        <f t="shared" si="9"/>
        <v>2.4314965858370148E-3</v>
      </c>
      <c r="S81" s="4">
        <f t="shared" si="9"/>
        <v>4.1618585033357351E-2</v>
      </c>
      <c r="T81" s="4">
        <f t="shared" si="6"/>
        <v>0.17766751537682748</v>
      </c>
      <c r="U81" s="4"/>
      <c r="V81" s="4">
        <f t="shared" si="11"/>
        <v>5.2740019263789135E-2</v>
      </c>
      <c r="W81" s="4">
        <f t="shared" si="11"/>
        <v>0.10096416269840058</v>
      </c>
      <c r="X81" s="4">
        <f t="shared" si="11"/>
        <v>3.4940466198316628E-3</v>
      </c>
      <c r="Y81" s="4">
        <f t="shared" si="11"/>
        <v>5.8705010335741853E-2</v>
      </c>
      <c r="Z81" s="4">
        <f t="shared" si="11"/>
        <v>6.6094595017907607E-3</v>
      </c>
      <c r="AA81" s="4">
        <f t="shared" si="11"/>
        <v>0.11207298962797985</v>
      </c>
      <c r="AB81" s="4">
        <f t="shared" si="11"/>
        <v>0.13965389112469015</v>
      </c>
      <c r="AC81" s="4">
        <f t="shared" si="11"/>
        <v>0.2632778211677243</v>
      </c>
      <c r="AD81" s="4">
        <f t="shared" si="11"/>
        <v>7.4224569691858172E-2</v>
      </c>
      <c r="AE81" s="4">
        <f t="shared" si="11"/>
        <v>1.0104185757523119E-2</v>
      </c>
      <c r="AF81" s="4">
        <f t="shared" si="11"/>
        <v>7.867277677789E-4</v>
      </c>
      <c r="AG81" s="4">
        <f t="shared" si="8"/>
        <v>0.82233248462317254</v>
      </c>
      <c r="AH81" s="4"/>
    </row>
    <row r="82" spans="2:34" x14ac:dyDescent="0.2">
      <c r="B82" t="str">
        <f>VLOOKUP(C82,'extension - productivity'!A48:B223,2,0)</f>
        <v>Burkina Faso</v>
      </c>
      <c r="C82" t="s">
        <v>1616</v>
      </c>
      <c r="D82" s="4">
        <f t="shared" si="10"/>
        <v>1.7325873584827175E-3</v>
      </c>
      <c r="E82" s="4">
        <f t="shared" si="9"/>
        <v>1.7310882392816251E-3</v>
      </c>
      <c r="F82" s="4">
        <f t="shared" si="9"/>
        <v>3.2864644265829519E-3</v>
      </c>
      <c r="G82" s="4">
        <f t="shared" si="9"/>
        <v>3.2231517810611459E-3</v>
      </c>
      <c r="H82" s="4">
        <f t="shared" si="9"/>
        <v>2.6425553114256296E-2</v>
      </c>
      <c r="I82" s="4">
        <f t="shared" si="9"/>
        <v>5.0625069824473082E-2</v>
      </c>
      <c r="J82" s="4">
        <f t="shared" si="9"/>
        <v>4.0926991129133978E-4</v>
      </c>
      <c r="K82" s="4">
        <f t="shared" si="9"/>
        <v>5.9328608550822341E-3</v>
      </c>
      <c r="L82" s="4">
        <f t="shared" si="9"/>
        <v>9.0962624550774995E-4</v>
      </c>
      <c r="M82" s="4">
        <f t="shared" si="9"/>
        <v>1.4616455191133988E-2</v>
      </c>
      <c r="N82" s="4">
        <f t="shared" si="9"/>
        <v>9.1929601731912907E-5</v>
      </c>
      <c r="O82" s="4">
        <f t="shared" si="9"/>
        <v>1.5981801687044229E-3</v>
      </c>
      <c r="P82" s="4">
        <f t="shared" si="9"/>
        <v>1.2850369308522222E-3</v>
      </c>
      <c r="Q82" s="4">
        <f t="shared" si="9"/>
        <v>2.1750160109191456E-2</v>
      </c>
      <c r="R82" s="4">
        <f t="shared" si="9"/>
        <v>2.4314965858370148E-3</v>
      </c>
      <c r="S82" s="4">
        <f t="shared" si="9"/>
        <v>4.1618585033357351E-2</v>
      </c>
      <c r="T82" s="4">
        <f t="shared" si="6"/>
        <v>0.17766751537682748</v>
      </c>
      <c r="U82" s="4"/>
      <c r="V82" s="4">
        <f t="shared" si="11"/>
        <v>5.2740019263789135E-2</v>
      </c>
      <c r="W82" s="4">
        <f t="shared" si="11"/>
        <v>0.10096416269840058</v>
      </c>
      <c r="X82" s="4">
        <f t="shared" si="11"/>
        <v>3.4940466198316628E-3</v>
      </c>
      <c r="Y82" s="4">
        <f t="shared" si="11"/>
        <v>5.8705010335741853E-2</v>
      </c>
      <c r="Z82" s="4">
        <f t="shared" si="11"/>
        <v>6.6094595017907607E-3</v>
      </c>
      <c r="AA82" s="4">
        <f t="shared" si="11"/>
        <v>0.11207298962797985</v>
      </c>
      <c r="AB82" s="4">
        <f t="shared" si="11"/>
        <v>0.13965389112469015</v>
      </c>
      <c r="AC82" s="4">
        <f t="shared" si="11"/>
        <v>0.2632778211677243</v>
      </c>
      <c r="AD82" s="4">
        <f t="shared" si="11"/>
        <v>7.4224569691858172E-2</v>
      </c>
      <c r="AE82" s="4">
        <f t="shared" si="11"/>
        <v>1.0104185757523119E-2</v>
      </c>
      <c r="AF82" s="4">
        <f t="shared" si="11"/>
        <v>7.867277677789E-4</v>
      </c>
      <c r="AG82" s="4">
        <f t="shared" si="8"/>
        <v>0.82233248462317254</v>
      </c>
      <c r="AH82" s="4"/>
    </row>
    <row r="83" spans="2:34" x14ac:dyDescent="0.2">
      <c r="B83" t="str">
        <f>VLOOKUP(C83,'extension - productivity'!A49:B224,2,0)</f>
        <v>The Gambia</v>
      </c>
      <c r="C83" t="s">
        <v>1946</v>
      </c>
      <c r="D83" s="4">
        <f t="shared" si="10"/>
        <v>1.7325873584827175E-3</v>
      </c>
      <c r="E83" s="4">
        <f t="shared" si="9"/>
        <v>1.7310882392816251E-3</v>
      </c>
      <c r="F83" s="4">
        <f t="shared" si="9"/>
        <v>3.2864644265829519E-3</v>
      </c>
      <c r="G83" s="4">
        <f t="shared" si="9"/>
        <v>3.2231517810611459E-3</v>
      </c>
      <c r="H83" s="4">
        <f t="shared" si="9"/>
        <v>2.6425553114256296E-2</v>
      </c>
      <c r="I83" s="4">
        <f t="shared" si="9"/>
        <v>5.0625069824473082E-2</v>
      </c>
      <c r="J83" s="4">
        <f t="shared" si="9"/>
        <v>4.0926991129133978E-4</v>
      </c>
      <c r="K83" s="4">
        <f t="shared" si="9"/>
        <v>5.9328608550822341E-3</v>
      </c>
      <c r="L83" s="4">
        <f t="shared" si="9"/>
        <v>9.0962624550774995E-4</v>
      </c>
      <c r="M83" s="4">
        <f t="shared" si="9"/>
        <v>1.4616455191133988E-2</v>
      </c>
      <c r="N83" s="4">
        <f t="shared" si="9"/>
        <v>9.1929601731912907E-5</v>
      </c>
      <c r="O83" s="4">
        <f t="shared" si="9"/>
        <v>1.5981801687044229E-3</v>
      </c>
      <c r="P83" s="4">
        <f t="shared" si="9"/>
        <v>1.2850369308522222E-3</v>
      </c>
      <c r="Q83" s="4">
        <f t="shared" si="9"/>
        <v>2.1750160109191456E-2</v>
      </c>
      <c r="R83" s="4">
        <f t="shared" si="9"/>
        <v>2.4314965858370148E-3</v>
      </c>
      <c r="S83" s="4">
        <f t="shared" si="9"/>
        <v>4.1618585033357351E-2</v>
      </c>
      <c r="T83" s="4">
        <f t="shared" si="6"/>
        <v>0.17766751537682748</v>
      </c>
      <c r="U83" s="4"/>
      <c r="V83" s="4">
        <f t="shared" si="11"/>
        <v>5.2740019263789135E-2</v>
      </c>
      <c r="W83" s="4">
        <f t="shared" si="11"/>
        <v>0.10096416269840058</v>
      </c>
      <c r="X83" s="4">
        <f t="shared" si="11"/>
        <v>3.4940466198316628E-3</v>
      </c>
      <c r="Y83" s="4">
        <f t="shared" si="11"/>
        <v>5.8705010335741853E-2</v>
      </c>
      <c r="Z83" s="4">
        <f t="shared" si="11"/>
        <v>6.6094595017907607E-3</v>
      </c>
      <c r="AA83" s="4">
        <f t="shared" si="11"/>
        <v>0.11207298962797985</v>
      </c>
      <c r="AB83" s="4">
        <f t="shared" si="11"/>
        <v>0.13965389112469015</v>
      </c>
      <c r="AC83" s="4">
        <f t="shared" si="11"/>
        <v>0.2632778211677243</v>
      </c>
      <c r="AD83" s="4">
        <f t="shared" si="11"/>
        <v>7.4224569691858172E-2</v>
      </c>
      <c r="AE83" s="4">
        <f t="shared" si="11"/>
        <v>1.0104185757523119E-2</v>
      </c>
      <c r="AF83" s="4">
        <f t="shared" si="11"/>
        <v>7.867277677789E-4</v>
      </c>
      <c r="AG83" s="4">
        <f t="shared" si="8"/>
        <v>0.82233248462317254</v>
      </c>
      <c r="AH83" s="4"/>
    </row>
    <row r="84" spans="2:34" x14ac:dyDescent="0.2">
      <c r="B84" t="str">
        <f>VLOOKUP(C84,'extension - productivity'!A50:B225,2,0)</f>
        <v>Haiti</v>
      </c>
      <c r="C84" t="s">
        <v>1707</v>
      </c>
      <c r="D84" s="4">
        <f t="shared" si="10"/>
        <v>1.7325873584827175E-3</v>
      </c>
      <c r="E84" s="4">
        <f t="shared" si="9"/>
        <v>1.7310882392816251E-3</v>
      </c>
      <c r="F84" s="4">
        <f t="shared" si="9"/>
        <v>3.2864644265829519E-3</v>
      </c>
      <c r="G84" s="4">
        <f t="shared" si="9"/>
        <v>3.2231517810611459E-3</v>
      </c>
      <c r="H84" s="4">
        <f t="shared" si="9"/>
        <v>2.6425553114256296E-2</v>
      </c>
      <c r="I84" s="4">
        <f t="shared" si="9"/>
        <v>5.0625069824473082E-2</v>
      </c>
      <c r="J84" s="4">
        <f t="shared" si="9"/>
        <v>4.0926991129133978E-4</v>
      </c>
      <c r="K84" s="4">
        <f t="shared" si="9"/>
        <v>5.9328608550822341E-3</v>
      </c>
      <c r="L84" s="4">
        <f t="shared" si="9"/>
        <v>9.0962624550774995E-4</v>
      </c>
      <c r="M84" s="4">
        <f t="shared" si="9"/>
        <v>1.4616455191133988E-2</v>
      </c>
      <c r="N84" s="4">
        <f t="shared" si="9"/>
        <v>9.1929601731912907E-5</v>
      </c>
      <c r="O84" s="4">
        <f t="shared" si="9"/>
        <v>1.5981801687044229E-3</v>
      </c>
      <c r="P84" s="4">
        <f t="shared" si="9"/>
        <v>1.2850369308522222E-3</v>
      </c>
      <c r="Q84" s="4">
        <f t="shared" si="9"/>
        <v>2.1750160109191456E-2</v>
      </c>
      <c r="R84" s="4">
        <f t="shared" si="9"/>
        <v>2.4314965858370148E-3</v>
      </c>
      <c r="S84" s="4">
        <f t="shared" si="9"/>
        <v>4.1618585033357351E-2</v>
      </c>
      <c r="T84" s="4">
        <f t="shared" si="6"/>
        <v>0.17766751537682748</v>
      </c>
      <c r="U84" s="4"/>
      <c r="V84" s="4">
        <f t="shared" si="11"/>
        <v>5.2740019263789135E-2</v>
      </c>
      <c r="W84" s="4">
        <f t="shared" si="11"/>
        <v>0.10096416269840058</v>
      </c>
      <c r="X84" s="4">
        <f t="shared" si="11"/>
        <v>3.4940466198316628E-3</v>
      </c>
      <c r="Y84" s="4">
        <f t="shared" si="11"/>
        <v>5.8705010335741853E-2</v>
      </c>
      <c r="Z84" s="4">
        <f t="shared" si="11"/>
        <v>6.6094595017907607E-3</v>
      </c>
      <c r="AA84" s="4">
        <f t="shared" si="11"/>
        <v>0.11207298962797985</v>
      </c>
      <c r="AB84" s="4">
        <f t="shared" si="11"/>
        <v>0.13965389112469015</v>
      </c>
      <c r="AC84" s="4">
        <f t="shared" si="11"/>
        <v>0.2632778211677243</v>
      </c>
      <c r="AD84" s="4">
        <f t="shared" si="11"/>
        <v>7.4224569691858172E-2</v>
      </c>
      <c r="AE84" s="4">
        <f t="shared" si="11"/>
        <v>1.0104185757523119E-2</v>
      </c>
      <c r="AF84" s="4">
        <f t="shared" si="11"/>
        <v>7.867277677789E-4</v>
      </c>
      <c r="AG84" s="4">
        <f t="shared" si="8"/>
        <v>0.82233248462317254</v>
      </c>
      <c r="AH84" s="4"/>
    </row>
    <row r="85" spans="2:34" x14ac:dyDescent="0.2">
      <c r="B85" t="str">
        <f>VLOOKUP(C85,'extension - productivity'!A51:B226,2,0)</f>
        <v>Argentina</v>
      </c>
      <c r="C85" t="s">
        <v>1578</v>
      </c>
      <c r="D85" s="4">
        <f t="shared" si="10"/>
        <v>1.7325873584827175E-3</v>
      </c>
      <c r="E85" s="4">
        <f t="shared" si="9"/>
        <v>1.7310882392816251E-3</v>
      </c>
      <c r="F85" s="4">
        <f t="shared" si="9"/>
        <v>3.2864644265829519E-3</v>
      </c>
      <c r="G85" s="4">
        <f t="shared" si="9"/>
        <v>3.2231517810611459E-3</v>
      </c>
      <c r="H85" s="4">
        <f t="shared" si="9"/>
        <v>2.6425553114256296E-2</v>
      </c>
      <c r="I85" s="4">
        <f t="shared" si="9"/>
        <v>5.0625069824473082E-2</v>
      </c>
      <c r="J85" s="4">
        <f t="shared" si="9"/>
        <v>4.0926991129133978E-4</v>
      </c>
      <c r="K85" s="4">
        <f t="shared" si="9"/>
        <v>5.9328608550822341E-3</v>
      </c>
      <c r="L85" s="4">
        <f t="shared" si="9"/>
        <v>9.0962624550774995E-4</v>
      </c>
      <c r="M85" s="4">
        <f t="shared" si="9"/>
        <v>1.4616455191133988E-2</v>
      </c>
      <c r="N85" s="4">
        <f t="shared" si="9"/>
        <v>9.1929601731912907E-5</v>
      </c>
      <c r="O85" s="4">
        <f t="shared" si="9"/>
        <v>1.5981801687044229E-3</v>
      </c>
      <c r="P85" s="4">
        <f t="shared" si="9"/>
        <v>1.2850369308522222E-3</v>
      </c>
      <c r="Q85" s="4">
        <f t="shared" si="9"/>
        <v>2.1750160109191456E-2</v>
      </c>
      <c r="R85" s="4">
        <f t="shared" si="9"/>
        <v>2.4314965858370148E-3</v>
      </c>
      <c r="S85" s="4">
        <f t="shared" si="9"/>
        <v>4.1618585033357351E-2</v>
      </c>
      <c r="T85" s="4">
        <f t="shared" si="6"/>
        <v>0.17766751537682748</v>
      </c>
      <c r="U85" s="4"/>
      <c r="V85" s="4">
        <f t="shared" si="11"/>
        <v>5.2740019263789135E-2</v>
      </c>
      <c r="W85" s="4">
        <f t="shared" si="11"/>
        <v>0.10096416269840058</v>
      </c>
      <c r="X85" s="4">
        <f t="shared" si="11"/>
        <v>3.4940466198316628E-3</v>
      </c>
      <c r="Y85" s="4">
        <f t="shared" si="11"/>
        <v>5.8705010335741853E-2</v>
      </c>
      <c r="Z85" s="4">
        <f t="shared" si="11"/>
        <v>6.6094595017907607E-3</v>
      </c>
      <c r="AA85" s="4">
        <f t="shared" si="11"/>
        <v>0.11207298962797985</v>
      </c>
      <c r="AB85" s="4">
        <f t="shared" si="11"/>
        <v>0.13965389112469015</v>
      </c>
      <c r="AC85" s="4">
        <f t="shared" si="11"/>
        <v>0.2632778211677243</v>
      </c>
      <c r="AD85" s="4">
        <f t="shared" si="11"/>
        <v>7.4224569691858172E-2</v>
      </c>
      <c r="AE85" s="4">
        <f t="shared" si="11"/>
        <v>1.0104185757523119E-2</v>
      </c>
      <c r="AF85" s="4">
        <f t="shared" si="11"/>
        <v>7.867277677789E-4</v>
      </c>
      <c r="AG85" s="4">
        <f t="shared" si="8"/>
        <v>0.82233248462317254</v>
      </c>
      <c r="AH85" s="4"/>
    </row>
    <row r="86" spans="2:34" x14ac:dyDescent="0.2">
      <c r="B86" t="str">
        <f>VLOOKUP(C86,'extension - productivity'!A52:B227,2,0)</f>
        <v>Kenya</v>
      </c>
      <c r="C86" t="s">
        <v>1726</v>
      </c>
      <c r="D86" s="4">
        <f t="shared" si="10"/>
        <v>1.7325873584827175E-3</v>
      </c>
      <c r="E86" s="4">
        <f t="shared" si="9"/>
        <v>1.7310882392816251E-3</v>
      </c>
      <c r="F86" s="4">
        <f t="shared" si="9"/>
        <v>3.2864644265829519E-3</v>
      </c>
      <c r="G86" s="4">
        <f t="shared" si="9"/>
        <v>3.2231517810611459E-3</v>
      </c>
      <c r="H86" s="4">
        <f t="shared" si="9"/>
        <v>2.6425553114256296E-2</v>
      </c>
      <c r="I86" s="4">
        <f t="shared" si="9"/>
        <v>5.0625069824473082E-2</v>
      </c>
      <c r="J86" s="4">
        <f t="shared" si="9"/>
        <v>4.0926991129133978E-4</v>
      </c>
      <c r="K86" s="4">
        <f t="shared" si="9"/>
        <v>5.9328608550822341E-3</v>
      </c>
      <c r="L86" s="4">
        <f t="shared" si="9"/>
        <v>9.0962624550774995E-4</v>
      </c>
      <c r="M86" s="4">
        <f t="shared" si="9"/>
        <v>1.4616455191133988E-2</v>
      </c>
      <c r="N86" s="4">
        <f t="shared" si="9"/>
        <v>9.1929601731912907E-5</v>
      </c>
      <c r="O86" s="4">
        <f t="shared" si="9"/>
        <v>1.5981801687044229E-3</v>
      </c>
      <c r="P86" s="4">
        <f t="shared" si="9"/>
        <v>1.2850369308522222E-3</v>
      </c>
      <c r="Q86" s="4">
        <f t="shared" si="9"/>
        <v>2.1750160109191456E-2</v>
      </c>
      <c r="R86" s="4">
        <f t="shared" si="9"/>
        <v>2.4314965858370148E-3</v>
      </c>
      <c r="S86" s="4">
        <f t="shared" si="9"/>
        <v>4.1618585033357351E-2</v>
      </c>
      <c r="T86" s="4">
        <f t="shared" si="6"/>
        <v>0.17766751537682748</v>
      </c>
      <c r="U86" s="4"/>
      <c r="V86" s="4">
        <f t="shared" si="11"/>
        <v>5.2740019263789135E-2</v>
      </c>
      <c r="W86" s="4">
        <f t="shared" si="11"/>
        <v>0.10096416269840058</v>
      </c>
      <c r="X86" s="4">
        <f t="shared" si="11"/>
        <v>3.4940466198316628E-3</v>
      </c>
      <c r="Y86" s="4">
        <f t="shared" si="11"/>
        <v>5.8705010335741853E-2</v>
      </c>
      <c r="Z86" s="4">
        <f t="shared" si="11"/>
        <v>6.6094595017907607E-3</v>
      </c>
      <c r="AA86" s="4">
        <f t="shared" si="11"/>
        <v>0.11207298962797985</v>
      </c>
      <c r="AB86" s="4">
        <f t="shared" si="11"/>
        <v>0.13965389112469015</v>
      </c>
      <c r="AC86" s="4">
        <f t="shared" si="11"/>
        <v>0.2632778211677243</v>
      </c>
      <c r="AD86" s="4">
        <f t="shared" si="11"/>
        <v>7.4224569691858172E-2</v>
      </c>
      <c r="AE86" s="4">
        <f t="shared" si="11"/>
        <v>1.0104185757523119E-2</v>
      </c>
      <c r="AF86" s="4">
        <f t="shared" si="11"/>
        <v>7.867277677789E-4</v>
      </c>
      <c r="AG86" s="4">
        <f t="shared" si="8"/>
        <v>0.82233248462317254</v>
      </c>
      <c r="AH86" s="4"/>
    </row>
    <row r="87" spans="2:34" x14ac:dyDescent="0.2">
      <c r="B87" t="str">
        <f>VLOOKUP(C87,'extension - productivity'!A53:B228,2,0)</f>
        <v>Tanzania</v>
      </c>
      <c r="C87" t="s">
        <v>1948</v>
      </c>
      <c r="D87" s="4">
        <f t="shared" si="10"/>
        <v>1.7325873584827175E-3</v>
      </c>
      <c r="E87" s="4">
        <f t="shared" si="9"/>
        <v>1.7310882392816251E-3</v>
      </c>
      <c r="F87" s="4">
        <f t="shared" ref="E87:S104" si="12">SUMPRODUCT(F$6:F$38,$AJ$6:$AJ$38)/SUM($AJ$6:$AJ$38)</f>
        <v>3.2864644265829519E-3</v>
      </c>
      <c r="G87" s="4">
        <f t="shared" si="12"/>
        <v>3.2231517810611459E-3</v>
      </c>
      <c r="H87" s="4">
        <f t="shared" si="12"/>
        <v>2.6425553114256296E-2</v>
      </c>
      <c r="I87" s="4">
        <f t="shared" si="12"/>
        <v>5.0625069824473082E-2</v>
      </c>
      <c r="J87" s="4">
        <f t="shared" si="12"/>
        <v>4.0926991129133978E-4</v>
      </c>
      <c r="K87" s="4">
        <f t="shared" si="12"/>
        <v>5.9328608550822341E-3</v>
      </c>
      <c r="L87" s="4">
        <f t="shared" si="12"/>
        <v>9.0962624550774995E-4</v>
      </c>
      <c r="M87" s="4">
        <f t="shared" si="12"/>
        <v>1.4616455191133988E-2</v>
      </c>
      <c r="N87" s="4">
        <f t="shared" si="12"/>
        <v>9.1929601731912907E-5</v>
      </c>
      <c r="O87" s="4">
        <f t="shared" si="12"/>
        <v>1.5981801687044229E-3</v>
      </c>
      <c r="P87" s="4">
        <f t="shared" si="12"/>
        <v>1.2850369308522222E-3</v>
      </c>
      <c r="Q87" s="4">
        <f t="shared" si="12"/>
        <v>2.1750160109191456E-2</v>
      </c>
      <c r="R87" s="4">
        <f t="shared" si="12"/>
        <v>2.4314965858370148E-3</v>
      </c>
      <c r="S87" s="4">
        <f t="shared" si="12"/>
        <v>4.1618585033357351E-2</v>
      </c>
      <c r="T87" s="4">
        <f t="shared" si="6"/>
        <v>0.17766751537682748</v>
      </c>
      <c r="U87" s="4"/>
      <c r="V87" s="4">
        <f t="shared" si="11"/>
        <v>5.2740019263789135E-2</v>
      </c>
      <c r="W87" s="4">
        <f t="shared" si="11"/>
        <v>0.10096416269840058</v>
      </c>
      <c r="X87" s="4">
        <f t="shared" si="11"/>
        <v>3.4940466198316628E-3</v>
      </c>
      <c r="Y87" s="4">
        <f t="shared" si="11"/>
        <v>5.8705010335741853E-2</v>
      </c>
      <c r="Z87" s="4">
        <f t="shared" si="11"/>
        <v>6.6094595017907607E-3</v>
      </c>
      <c r="AA87" s="4">
        <f t="shared" si="11"/>
        <v>0.11207298962797985</v>
      </c>
      <c r="AB87" s="4">
        <f t="shared" si="11"/>
        <v>0.13965389112469015</v>
      </c>
      <c r="AC87" s="4">
        <f t="shared" si="11"/>
        <v>0.2632778211677243</v>
      </c>
      <c r="AD87" s="4">
        <f t="shared" si="11"/>
        <v>7.4224569691858172E-2</v>
      </c>
      <c r="AE87" s="4">
        <f t="shared" si="11"/>
        <v>1.0104185757523119E-2</v>
      </c>
      <c r="AF87" s="4">
        <f t="shared" si="11"/>
        <v>7.867277677789E-4</v>
      </c>
      <c r="AG87" s="4">
        <f t="shared" si="8"/>
        <v>0.82233248462317254</v>
      </c>
      <c r="AH87" s="4"/>
    </row>
    <row r="88" spans="2:34" x14ac:dyDescent="0.2">
      <c r="B88" t="str">
        <f>VLOOKUP(C88,'extension - productivity'!A54:B229,2,0)</f>
        <v>Cuba</v>
      </c>
      <c r="C88" t="s">
        <v>1642</v>
      </c>
      <c r="D88" s="4">
        <f t="shared" si="10"/>
        <v>1.7325873584827175E-3</v>
      </c>
      <c r="E88" s="4">
        <f t="shared" si="12"/>
        <v>1.7310882392816251E-3</v>
      </c>
      <c r="F88" s="4">
        <f t="shared" si="12"/>
        <v>3.2864644265829519E-3</v>
      </c>
      <c r="G88" s="4">
        <f t="shared" si="12"/>
        <v>3.2231517810611459E-3</v>
      </c>
      <c r="H88" s="4">
        <f t="shared" si="12"/>
        <v>2.6425553114256296E-2</v>
      </c>
      <c r="I88" s="4">
        <f t="shared" si="12"/>
        <v>5.0625069824473082E-2</v>
      </c>
      <c r="J88" s="4">
        <f t="shared" si="12"/>
        <v>4.0926991129133978E-4</v>
      </c>
      <c r="K88" s="4">
        <f t="shared" si="12"/>
        <v>5.9328608550822341E-3</v>
      </c>
      <c r="L88" s="4">
        <f t="shared" si="12"/>
        <v>9.0962624550774995E-4</v>
      </c>
      <c r="M88" s="4">
        <f t="shared" si="12"/>
        <v>1.4616455191133988E-2</v>
      </c>
      <c r="N88" s="4">
        <f t="shared" si="12"/>
        <v>9.1929601731912907E-5</v>
      </c>
      <c r="O88" s="4">
        <f t="shared" si="12"/>
        <v>1.5981801687044229E-3</v>
      </c>
      <c r="P88" s="4">
        <f t="shared" si="12"/>
        <v>1.2850369308522222E-3</v>
      </c>
      <c r="Q88" s="4">
        <f t="shared" si="12"/>
        <v>2.1750160109191456E-2</v>
      </c>
      <c r="R88" s="4">
        <f t="shared" si="12"/>
        <v>2.4314965858370148E-3</v>
      </c>
      <c r="S88" s="4">
        <f t="shared" si="12"/>
        <v>4.1618585033357351E-2</v>
      </c>
      <c r="T88" s="4">
        <f t="shared" si="6"/>
        <v>0.17766751537682748</v>
      </c>
      <c r="U88" s="4"/>
      <c r="V88" s="4">
        <f t="shared" si="11"/>
        <v>5.2740019263789135E-2</v>
      </c>
      <c r="W88" s="4">
        <f t="shared" si="11"/>
        <v>0.10096416269840058</v>
      </c>
      <c r="X88" s="4">
        <f t="shared" si="11"/>
        <v>3.4940466198316628E-3</v>
      </c>
      <c r="Y88" s="4">
        <f t="shared" si="11"/>
        <v>5.8705010335741853E-2</v>
      </c>
      <c r="Z88" s="4">
        <f t="shared" si="11"/>
        <v>6.6094595017907607E-3</v>
      </c>
      <c r="AA88" s="4">
        <f t="shared" si="11"/>
        <v>0.11207298962797985</v>
      </c>
      <c r="AB88" s="4">
        <f t="shared" si="11"/>
        <v>0.13965389112469015</v>
      </c>
      <c r="AC88" s="4">
        <f t="shared" si="11"/>
        <v>0.2632778211677243</v>
      </c>
      <c r="AD88" s="4">
        <f t="shared" si="11"/>
        <v>7.4224569691858172E-2</v>
      </c>
      <c r="AE88" s="4">
        <f t="shared" si="11"/>
        <v>1.0104185757523119E-2</v>
      </c>
      <c r="AF88" s="4">
        <f t="shared" si="11"/>
        <v>7.867277677789E-4</v>
      </c>
      <c r="AG88" s="4">
        <f t="shared" si="8"/>
        <v>0.82233248462317254</v>
      </c>
      <c r="AH88" s="4"/>
    </row>
    <row r="89" spans="2:34" x14ac:dyDescent="0.2">
      <c r="B89" t="str">
        <f>VLOOKUP(C89,'extension - productivity'!A55:B230,2,0)</f>
        <v>Bolivia</v>
      </c>
      <c r="C89" t="s">
        <v>1950</v>
      </c>
      <c r="D89" s="4">
        <f t="shared" si="10"/>
        <v>1.7325873584827175E-3</v>
      </c>
      <c r="E89" s="4">
        <f t="shared" si="12"/>
        <v>1.7310882392816251E-3</v>
      </c>
      <c r="F89" s="4">
        <f t="shared" si="12"/>
        <v>3.2864644265829519E-3</v>
      </c>
      <c r="G89" s="4">
        <f t="shared" si="12"/>
        <v>3.2231517810611459E-3</v>
      </c>
      <c r="H89" s="4">
        <f t="shared" si="12"/>
        <v>2.6425553114256296E-2</v>
      </c>
      <c r="I89" s="4">
        <f t="shared" si="12"/>
        <v>5.0625069824473082E-2</v>
      </c>
      <c r="J89" s="4">
        <f t="shared" si="12"/>
        <v>4.0926991129133978E-4</v>
      </c>
      <c r="K89" s="4">
        <f t="shared" si="12"/>
        <v>5.9328608550822341E-3</v>
      </c>
      <c r="L89" s="4">
        <f t="shared" si="12"/>
        <v>9.0962624550774995E-4</v>
      </c>
      <c r="M89" s="4">
        <f t="shared" si="12"/>
        <v>1.4616455191133988E-2</v>
      </c>
      <c r="N89" s="4">
        <f t="shared" si="12"/>
        <v>9.1929601731912907E-5</v>
      </c>
      <c r="O89" s="4">
        <f t="shared" si="12"/>
        <v>1.5981801687044229E-3</v>
      </c>
      <c r="P89" s="4">
        <f t="shared" si="12"/>
        <v>1.2850369308522222E-3</v>
      </c>
      <c r="Q89" s="4">
        <f t="shared" si="12"/>
        <v>2.1750160109191456E-2</v>
      </c>
      <c r="R89" s="4">
        <f t="shared" si="12"/>
        <v>2.4314965858370148E-3</v>
      </c>
      <c r="S89" s="4">
        <f t="shared" si="12"/>
        <v>4.1618585033357351E-2</v>
      </c>
      <c r="T89" s="4">
        <f t="shared" si="6"/>
        <v>0.17766751537682748</v>
      </c>
      <c r="U89" s="4"/>
      <c r="V89" s="4">
        <f t="shared" si="11"/>
        <v>5.2740019263789135E-2</v>
      </c>
      <c r="W89" s="4">
        <f t="shared" si="11"/>
        <v>0.10096416269840058</v>
      </c>
      <c r="X89" s="4">
        <f t="shared" si="11"/>
        <v>3.4940466198316628E-3</v>
      </c>
      <c r="Y89" s="4">
        <f t="shared" si="11"/>
        <v>5.8705010335741853E-2</v>
      </c>
      <c r="Z89" s="4">
        <f t="shared" si="11"/>
        <v>6.6094595017907607E-3</v>
      </c>
      <c r="AA89" s="4">
        <f t="shared" si="11"/>
        <v>0.11207298962797985</v>
      </c>
      <c r="AB89" s="4">
        <f t="shared" si="11"/>
        <v>0.13965389112469015</v>
      </c>
      <c r="AC89" s="4">
        <f t="shared" si="11"/>
        <v>0.2632778211677243</v>
      </c>
      <c r="AD89" s="4">
        <f t="shared" si="11"/>
        <v>7.4224569691858172E-2</v>
      </c>
      <c r="AE89" s="4">
        <f t="shared" si="11"/>
        <v>1.0104185757523119E-2</v>
      </c>
      <c r="AF89" s="4">
        <f t="shared" si="11"/>
        <v>7.867277677789E-4</v>
      </c>
      <c r="AG89" s="4">
        <f t="shared" si="8"/>
        <v>0.82233248462317254</v>
      </c>
      <c r="AH89" s="4"/>
    </row>
    <row r="90" spans="2:34" x14ac:dyDescent="0.2">
      <c r="B90" t="str">
        <f>VLOOKUP(C90,'extension - productivity'!A56:B231,2,0)</f>
        <v>Central African Republic</v>
      </c>
      <c r="C90" t="s">
        <v>1952</v>
      </c>
      <c r="D90" s="4">
        <f t="shared" si="10"/>
        <v>1.7325873584827175E-3</v>
      </c>
      <c r="E90" s="4">
        <f t="shared" si="12"/>
        <v>1.7310882392816251E-3</v>
      </c>
      <c r="F90" s="4">
        <f t="shared" si="12"/>
        <v>3.2864644265829519E-3</v>
      </c>
      <c r="G90" s="4">
        <f t="shared" si="12"/>
        <v>3.2231517810611459E-3</v>
      </c>
      <c r="H90" s="4">
        <f t="shared" si="12"/>
        <v>2.6425553114256296E-2</v>
      </c>
      <c r="I90" s="4">
        <f t="shared" si="12"/>
        <v>5.0625069824473082E-2</v>
      </c>
      <c r="J90" s="4">
        <f t="shared" si="12"/>
        <v>4.0926991129133978E-4</v>
      </c>
      <c r="K90" s="4">
        <f t="shared" si="12"/>
        <v>5.9328608550822341E-3</v>
      </c>
      <c r="L90" s="4">
        <f t="shared" si="12"/>
        <v>9.0962624550774995E-4</v>
      </c>
      <c r="M90" s="4">
        <f t="shared" si="12"/>
        <v>1.4616455191133988E-2</v>
      </c>
      <c r="N90" s="4">
        <f t="shared" si="12"/>
        <v>9.1929601731912907E-5</v>
      </c>
      <c r="O90" s="4">
        <f t="shared" si="12"/>
        <v>1.5981801687044229E-3</v>
      </c>
      <c r="P90" s="4">
        <f t="shared" si="12"/>
        <v>1.2850369308522222E-3</v>
      </c>
      <c r="Q90" s="4">
        <f t="shared" si="12"/>
        <v>2.1750160109191456E-2</v>
      </c>
      <c r="R90" s="4">
        <f t="shared" si="12"/>
        <v>2.4314965858370148E-3</v>
      </c>
      <c r="S90" s="4">
        <f t="shared" si="12"/>
        <v>4.1618585033357351E-2</v>
      </c>
      <c r="T90" s="4">
        <f t="shared" si="6"/>
        <v>0.17766751537682748</v>
      </c>
      <c r="U90" s="4"/>
      <c r="V90" s="4">
        <f t="shared" si="11"/>
        <v>5.2740019263789135E-2</v>
      </c>
      <c r="W90" s="4">
        <f t="shared" si="11"/>
        <v>0.10096416269840058</v>
      </c>
      <c r="X90" s="4">
        <f t="shared" si="11"/>
        <v>3.4940466198316628E-3</v>
      </c>
      <c r="Y90" s="4">
        <f t="shared" si="11"/>
        <v>5.8705010335741853E-2</v>
      </c>
      <c r="Z90" s="4">
        <f t="shared" si="11"/>
        <v>6.6094595017907607E-3</v>
      </c>
      <c r="AA90" s="4">
        <f t="shared" si="11"/>
        <v>0.11207298962797985</v>
      </c>
      <c r="AB90" s="4">
        <f t="shared" si="11"/>
        <v>0.13965389112469015</v>
      </c>
      <c r="AC90" s="4">
        <f t="shared" si="11"/>
        <v>0.2632778211677243</v>
      </c>
      <c r="AD90" s="4">
        <f t="shared" si="11"/>
        <v>7.4224569691858172E-2</v>
      </c>
      <c r="AE90" s="4">
        <f t="shared" si="11"/>
        <v>1.0104185757523119E-2</v>
      </c>
      <c r="AF90" s="4">
        <f t="shared" si="11"/>
        <v>7.867277677789E-4</v>
      </c>
      <c r="AG90" s="4">
        <f t="shared" si="8"/>
        <v>0.82233248462317254</v>
      </c>
      <c r="AH90" s="4"/>
    </row>
    <row r="91" spans="2:34" x14ac:dyDescent="0.2">
      <c r="B91" t="str">
        <f>VLOOKUP(C91,'extension - productivity'!A57:B232,2,0)</f>
        <v>Guinea-Bissau</v>
      </c>
      <c r="C91" t="s">
        <v>1703</v>
      </c>
      <c r="D91" s="4">
        <f t="shared" si="10"/>
        <v>1.7325873584827175E-3</v>
      </c>
      <c r="E91" s="4">
        <f t="shared" si="12"/>
        <v>1.7310882392816251E-3</v>
      </c>
      <c r="F91" s="4">
        <f t="shared" si="12"/>
        <v>3.2864644265829519E-3</v>
      </c>
      <c r="G91" s="4">
        <f t="shared" si="12"/>
        <v>3.2231517810611459E-3</v>
      </c>
      <c r="H91" s="4">
        <f t="shared" si="12"/>
        <v>2.6425553114256296E-2</v>
      </c>
      <c r="I91" s="4">
        <f t="shared" si="12"/>
        <v>5.0625069824473082E-2</v>
      </c>
      <c r="J91" s="4">
        <f t="shared" si="12"/>
        <v>4.0926991129133978E-4</v>
      </c>
      <c r="K91" s="4">
        <f t="shared" si="12"/>
        <v>5.9328608550822341E-3</v>
      </c>
      <c r="L91" s="4">
        <f t="shared" si="12"/>
        <v>9.0962624550774995E-4</v>
      </c>
      <c r="M91" s="4">
        <f t="shared" si="12"/>
        <v>1.4616455191133988E-2</v>
      </c>
      <c r="N91" s="4">
        <f t="shared" si="12"/>
        <v>9.1929601731912907E-5</v>
      </c>
      <c r="O91" s="4">
        <f t="shared" si="12"/>
        <v>1.5981801687044229E-3</v>
      </c>
      <c r="P91" s="4">
        <f t="shared" si="12"/>
        <v>1.2850369308522222E-3</v>
      </c>
      <c r="Q91" s="4">
        <f t="shared" si="12"/>
        <v>2.1750160109191456E-2</v>
      </c>
      <c r="R91" s="4">
        <f t="shared" si="12"/>
        <v>2.4314965858370148E-3</v>
      </c>
      <c r="S91" s="4">
        <f t="shared" si="12"/>
        <v>4.1618585033357351E-2</v>
      </c>
      <c r="T91" s="4">
        <f t="shared" si="6"/>
        <v>0.17766751537682748</v>
      </c>
      <c r="U91" s="4"/>
      <c r="V91" s="4">
        <f t="shared" si="11"/>
        <v>5.2740019263789135E-2</v>
      </c>
      <c r="W91" s="4">
        <f t="shared" si="11"/>
        <v>0.10096416269840058</v>
      </c>
      <c r="X91" s="4">
        <f t="shared" si="11"/>
        <v>3.4940466198316628E-3</v>
      </c>
      <c r="Y91" s="4">
        <f t="shared" si="11"/>
        <v>5.8705010335741853E-2</v>
      </c>
      <c r="Z91" s="4">
        <f t="shared" si="11"/>
        <v>6.6094595017907607E-3</v>
      </c>
      <c r="AA91" s="4">
        <f t="shared" si="11"/>
        <v>0.11207298962797985</v>
      </c>
      <c r="AB91" s="4">
        <f t="shared" si="11"/>
        <v>0.13965389112469015</v>
      </c>
      <c r="AC91" s="4">
        <f t="shared" si="11"/>
        <v>0.2632778211677243</v>
      </c>
      <c r="AD91" s="4">
        <f t="shared" si="11"/>
        <v>7.4224569691858172E-2</v>
      </c>
      <c r="AE91" s="4">
        <f t="shared" si="11"/>
        <v>1.0104185757523119E-2</v>
      </c>
      <c r="AF91" s="4">
        <f t="shared" si="11"/>
        <v>7.867277677789E-4</v>
      </c>
      <c r="AG91" s="4">
        <f t="shared" si="8"/>
        <v>0.82233248462317254</v>
      </c>
      <c r="AH91" s="4"/>
    </row>
    <row r="92" spans="2:34" x14ac:dyDescent="0.2">
      <c r="B92" t="str">
        <f>VLOOKUP(C92,'extension - productivity'!A58:B233,2,0)</f>
        <v>Dominican Republic</v>
      </c>
      <c r="C92" t="s">
        <v>1954</v>
      </c>
      <c r="D92" s="4">
        <f t="shared" si="10"/>
        <v>1.7325873584827175E-3</v>
      </c>
      <c r="E92" s="4">
        <f t="shared" si="12"/>
        <v>1.7310882392816251E-3</v>
      </c>
      <c r="F92" s="4">
        <f t="shared" si="12"/>
        <v>3.2864644265829519E-3</v>
      </c>
      <c r="G92" s="4">
        <f t="shared" si="12"/>
        <v>3.2231517810611459E-3</v>
      </c>
      <c r="H92" s="4">
        <f t="shared" si="12"/>
        <v>2.6425553114256296E-2</v>
      </c>
      <c r="I92" s="4">
        <f t="shared" si="12"/>
        <v>5.0625069824473082E-2</v>
      </c>
      <c r="J92" s="4">
        <f t="shared" si="12"/>
        <v>4.0926991129133978E-4</v>
      </c>
      <c r="K92" s="4">
        <f t="shared" si="12"/>
        <v>5.9328608550822341E-3</v>
      </c>
      <c r="L92" s="4">
        <f t="shared" si="12"/>
        <v>9.0962624550774995E-4</v>
      </c>
      <c r="M92" s="4">
        <f t="shared" si="12"/>
        <v>1.4616455191133988E-2</v>
      </c>
      <c r="N92" s="4">
        <f t="shared" si="12"/>
        <v>9.1929601731912907E-5</v>
      </c>
      <c r="O92" s="4">
        <f t="shared" si="12"/>
        <v>1.5981801687044229E-3</v>
      </c>
      <c r="P92" s="4">
        <f t="shared" si="12"/>
        <v>1.2850369308522222E-3</v>
      </c>
      <c r="Q92" s="4">
        <f t="shared" si="12"/>
        <v>2.1750160109191456E-2</v>
      </c>
      <c r="R92" s="4">
        <f t="shared" si="12"/>
        <v>2.4314965858370148E-3</v>
      </c>
      <c r="S92" s="4">
        <f t="shared" si="12"/>
        <v>4.1618585033357351E-2</v>
      </c>
      <c r="T92" s="4">
        <f t="shared" si="6"/>
        <v>0.17766751537682748</v>
      </c>
      <c r="U92" s="4"/>
      <c r="V92" s="4">
        <f t="shared" si="11"/>
        <v>5.2740019263789135E-2</v>
      </c>
      <c r="W92" s="4">
        <f t="shared" si="11"/>
        <v>0.10096416269840058</v>
      </c>
      <c r="X92" s="4">
        <f t="shared" si="11"/>
        <v>3.4940466198316628E-3</v>
      </c>
      <c r="Y92" s="4">
        <f t="shared" si="11"/>
        <v>5.8705010335741853E-2</v>
      </c>
      <c r="Z92" s="4">
        <f t="shared" si="11"/>
        <v>6.6094595017907607E-3</v>
      </c>
      <c r="AA92" s="4">
        <f t="shared" si="11"/>
        <v>0.11207298962797985</v>
      </c>
      <c r="AB92" s="4">
        <f t="shared" si="11"/>
        <v>0.13965389112469015</v>
      </c>
      <c r="AC92" s="4">
        <f t="shared" si="11"/>
        <v>0.2632778211677243</v>
      </c>
      <c r="AD92" s="4">
        <f t="shared" si="11"/>
        <v>7.4224569691858172E-2</v>
      </c>
      <c r="AE92" s="4">
        <f t="shared" si="11"/>
        <v>1.0104185757523119E-2</v>
      </c>
      <c r="AF92" s="4">
        <f t="shared" si="11"/>
        <v>7.867277677789E-4</v>
      </c>
      <c r="AG92" s="4">
        <f t="shared" si="8"/>
        <v>0.82233248462317254</v>
      </c>
      <c r="AH92" s="4"/>
    </row>
    <row r="93" spans="2:34" x14ac:dyDescent="0.2">
      <c r="B93" t="str">
        <f>VLOOKUP(C93,'extension - productivity'!A59:B234,2,0)</f>
        <v>Uganda</v>
      </c>
      <c r="C93" t="s">
        <v>1901</v>
      </c>
      <c r="D93" s="4">
        <f t="shared" si="10"/>
        <v>1.7325873584827175E-3</v>
      </c>
      <c r="E93" s="4">
        <f t="shared" si="12"/>
        <v>1.7310882392816251E-3</v>
      </c>
      <c r="F93" s="4">
        <f t="shared" si="12"/>
        <v>3.2864644265829519E-3</v>
      </c>
      <c r="G93" s="4">
        <f t="shared" si="12"/>
        <v>3.2231517810611459E-3</v>
      </c>
      <c r="H93" s="4">
        <f t="shared" si="12"/>
        <v>2.6425553114256296E-2</v>
      </c>
      <c r="I93" s="4">
        <f t="shared" si="12"/>
        <v>5.0625069824473082E-2</v>
      </c>
      <c r="J93" s="4">
        <f t="shared" si="12"/>
        <v>4.0926991129133978E-4</v>
      </c>
      <c r="K93" s="4">
        <f t="shared" si="12"/>
        <v>5.9328608550822341E-3</v>
      </c>
      <c r="L93" s="4">
        <f t="shared" si="12"/>
        <v>9.0962624550774995E-4</v>
      </c>
      <c r="M93" s="4">
        <f t="shared" si="12"/>
        <v>1.4616455191133988E-2</v>
      </c>
      <c r="N93" s="4">
        <f t="shared" si="12"/>
        <v>9.1929601731912907E-5</v>
      </c>
      <c r="O93" s="4">
        <f t="shared" si="12"/>
        <v>1.5981801687044229E-3</v>
      </c>
      <c r="P93" s="4">
        <f t="shared" si="12"/>
        <v>1.2850369308522222E-3</v>
      </c>
      <c r="Q93" s="4">
        <f t="shared" si="12"/>
        <v>2.1750160109191456E-2</v>
      </c>
      <c r="R93" s="4">
        <f t="shared" si="12"/>
        <v>2.4314965858370148E-3</v>
      </c>
      <c r="S93" s="4">
        <f t="shared" si="12"/>
        <v>4.1618585033357351E-2</v>
      </c>
      <c r="T93" s="4">
        <f t="shared" si="6"/>
        <v>0.17766751537682748</v>
      </c>
      <c r="U93" s="4"/>
      <c r="V93" s="4">
        <f t="shared" si="11"/>
        <v>5.2740019263789135E-2</v>
      </c>
      <c r="W93" s="4">
        <f t="shared" si="11"/>
        <v>0.10096416269840058</v>
      </c>
      <c r="X93" s="4">
        <f t="shared" si="11"/>
        <v>3.4940466198316628E-3</v>
      </c>
      <c r="Y93" s="4">
        <f t="shared" si="11"/>
        <v>5.8705010335741853E-2</v>
      </c>
      <c r="Z93" s="4">
        <f t="shared" si="11"/>
        <v>6.6094595017907607E-3</v>
      </c>
      <c r="AA93" s="4">
        <f t="shared" si="11"/>
        <v>0.11207298962797985</v>
      </c>
      <c r="AB93" s="4">
        <f t="shared" si="11"/>
        <v>0.13965389112469015</v>
      </c>
      <c r="AC93" s="4">
        <f t="shared" si="11"/>
        <v>0.2632778211677243</v>
      </c>
      <c r="AD93" s="4">
        <f t="shared" si="11"/>
        <v>7.4224569691858172E-2</v>
      </c>
      <c r="AE93" s="4">
        <f t="shared" si="11"/>
        <v>1.0104185757523119E-2</v>
      </c>
      <c r="AF93" s="4">
        <f t="shared" si="11"/>
        <v>7.867277677789E-4</v>
      </c>
      <c r="AG93" s="4">
        <f t="shared" si="8"/>
        <v>0.82233248462317254</v>
      </c>
      <c r="AH93" s="4"/>
    </row>
    <row r="94" spans="2:34" x14ac:dyDescent="0.2">
      <c r="B94" t="str">
        <f>VLOOKUP(C94,'extension - productivity'!A60:B235,2,0)</f>
        <v>South Sudan</v>
      </c>
      <c r="C94" t="s">
        <v>1871</v>
      </c>
      <c r="D94" s="4">
        <f t="shared" si="10"/>
        <v>1.7325873584827175E-3</v>
      </c>
      <c r="E94" s="4">
        <f t="shared" si="12"/>
        <v>1.7310882392816251E-3</v>
      </c>
      <c r="F94" s="4">
        <f t="shared" si="12"/>
        <v>3.2864644265829519E-3</v>
      </c>
      <c r="G94" s="4">
        <f t="shared" si="12"/>
        <v>3.2231517810611459E-3</v>
      </c>
      <c r="H94" s="4">
        <f t="shared" si="12"/>
        <v>2.6425553114256296E-2</v>
      </c>
      <c r="I94" s="4">
        <f t="shared" si="12"/>
        <v>5.0625069824473082E-2</v>
      </c>
      <c r="J94" s="4">
        <f t="shared" si="12"/>
        <v>4.0926991129133978E-4</v>
      </c>
      <c r="K94" s="4">
        <f t="shared" si="12"/>
        <v>5.9328608550822341E-3</v>
      </c>
      <c r="L94" s="4">
        <f t="shared" si="12"/>
        <v>9.0962624550774995E-4</v>
      </c>
      <c r="M94" s="4">
        <f t="shared" si="12"/>
        <v>1.4616455191133988E-2</v>
      </c>
      <c r="N94" s="4">
        <f t="shared" si="12"/>
        <v>9.1929601731912907E-5</v>
      </c>
      <c r="O94" s="4">
        <f t="shared" si="12"/>
        <v>1.5981801687044229E-3</v>
      </c>
      <c r="P94" s="4">
        <f t="shared" si="12"/>
        <v>1.2850369308522222E-3</v>
      </c>
      <c r="Q94" s="4">
        <f t="shared" si="12"/>
        <v>2.1750160109191456E-2</v>
      </c>
      <c r="R94" s="4">
        <f t="shared" si="12"/>
        <v>2.4314965858370148E-3</v>
      </c>
      <c r="S94" s="4">
        <f t="shared" si="12"/>
        <v>4.1618585033357351E-2</v>
      </c>
      <c r="T94" s="4">
        <f t="shared" si="6"/>
        <v>0.17766751537682748</v>
      </c>
      <c r="U94" s="4"/>
      <c r="V94" s="4">
        <f t="shared" si="11"/>
        <v>5.2740019263789135E-2</v>
      </c>
      <c r="W94" s="4">
        <f t="shared" si="11"/>
        <v>0.10096416269840058</v>
      </c>
      <c r="X94" s="4">
        <f t="shared" si="11"/>
        <v>3.4940466198316628E-3</v>
      </c>
      <c r="Y94" s="4">
        <f t="shared" si="11"/>
        <v>5.8705010335741853E-2</v>
      </c>
      <c r="Z94" s="4">
        <f t="shared" si="11"/>
        <v>6.6094595017907607E-3</v>
      </c>
      <c r="AA94" s="4">
        <f t="shared" si="11"/>
        <v>0.11207298962797985</v>
      </c>
      <c r="AB94" s="4">
        <f t="shared" si="11"/>
        <v>0.13965389112469015</v>
      </c>
      <c r="AC94" s="4">
        <f t="shared" si="11"/>
        <v>0.2632778211677243</v>
      </c>
      <c r="AD94" s="4">
        <f t="shared" si="11"/>
        <v>7.4224569691858172E-2</v>
      </c>
      <c r="AE94" s="4">
        <f t="shared" si="11"/>
        <v>1.0104185757523119E-2</v>
      </c>
      <c r="AF94" s="4">
        <f t="shared" si="11"/>
        <v>7.867277677789E-4</v>
      </c>
      <c r="AG94" s="4">
        <f t="shared" si="8"/>
        <v>0.82233248462317254</v>
      </c>
      <c r="AH94" s="4"/>
    </row>
    <row r="95" spans="2:34" x14ac:dyDescent="0.2">
      <c r="B95" t="str">
        <f>VLOOKUP(C95,'extension - productivity'!A61:B236,2,0)</f>
        <v>Mozambique</v>
      </c>
      <c r="C95" t="s">
        <v>1776</v>
      </c>
      <c r="D95" s="4">
        <f t="shared" si="10"/>
        <v>1.7325873584827175E-3</v>
      </c>
      <c r="E95" s="4">
        <f t="shared" si="12"/>
        <v>1.7310882392816251E-3</v>
      </c>
      <c r="F95" s="4">
        <f t="shared" si="12"/>
        <v>3.2864644265829519E-3</v>
      </c>
      <c r="G95" s="4">
        <f t="shared" si="12"/>
        <v>3.2231517810611459E-3</v>
      </c>
      <c r="H95" s="4">
        <f t="shared" si="12"/>
        <v>2.6425553114256296E-2</v>
      </c>
      <c r="I95" s="4">
        <f t="shared" si="12"/>
        <v>5.0625069824473082E-2</v>
      </c>
      <c r="J95" s="4">
        <f t="shared" si="12"/>
        <v>4.0926991129133978E-4</v>
      </c>
      <c r="K95" s="4">
        <f t="shared" si="12"/>
        <v>5.9328608550822341E-3</v>
      </c>
      <c r="L95" s="4">
        <f t="shared" si="12"/>
        <v>9.0962624550774995E-4</v>
      </c>
      <c r="M95" s="4">
        <f t="shared" si="12"/>
        <v>1.4616455191133988E-2</v>
      </c>
      <c r="N95" s="4">
        <f t="shared" si="12"/>
        <v>9.1929601731912907E-5</v>
      </c>
      <c r="O95" s="4">
        <f t="shared" si="12"/>
        <v>1.5981801687044229E-3</v>
      </c>
      <c r="P95" s="4">
        <f t="shared" si="12"/>
        <v>1.2850369308522222E-3</v>
      </c>
      <c r="Q95" s="4">
        <f t="shared" si="12"/>
        <v>2.1750160109191456E-2</v>
      </c>
      <c r="R95" s="4">
        <f t="shared" si="12"/>
        <v>2.4314965858370148E-3</v>
      </c>
      <c r="S95" s="4">
        <f t="shared" si="12"/>
        <v>4.1618585033357351E-2</v>
      </c>
      <c r="T95" s="4">
        <f t="shared" si="6"/>
        <v>0.17766751537682748</v>
      </c>
      <c r="U95" s="4"/>
      <c r="V95" s="4">
        <f t="shared" si="11"/>
        <v>5.2740019263789135E-2</v>
      </c>
      <c r="W95" s="4">
        <f t="shared" si="11"/>
        <v>0.10096416269840058</v>
      </c>
      <c r="X95" s="4">
        <f t="shared" si="11"/>
        <v>3.4940466198316628E-3</v>
      </c>
      <c r="Y95" s="4">
        <f t="shared" si="11"/>
        <v>5.8705010335741853E-2</v>
      </c>
      <c r="Z95" s="4">
        <f t="shared" si="11"/>
        <v>6.6094595017907607E-3</v>
      </c>
      <c r="AA95" s="4">
        <f t="shared" si="11"/>
        <v>0.11207298962797985</v>
      </c>
      <c r="AB95" s="4">
        <f t="shared" si="11"/>
        <v>0.13965389112469015</v>
      </c>
      <c r="AC95" s="4">
        <f t="shared" si="11"/>
        <v>0.2632778211677243</v>
      </c>
      <c r="AD95" s="4">
        <f t="shared" si="11"/>
        <v>7.4224569691858172E-2</v>
      </c>
      <c r="AE95" s="4">
        <f t="shared" si="11"/>
        <v>1.0104185757523119E-2</v>
      </c>
      <c r="AF95" s="4">
        <f t="shared" si="11"/>
        <v>7.867277677789E-4</v>
      </c>
      <c r="AG95" s="4">
        <f t="shared" si="8"/>
        <v>0.82233248462317254</v>
      </c>
      <c r="AH95" s="4"/>
    </row>
    <row r="96" spans="2:34" x14ac:dyDescent="0.2">
      <c r="B96" t="str">
        <f>VLOOKUP(C96,'extension - productivity'!A62:B237,2,0)</f>
        <v>Guinea</v>
      </c>
      <c r="C96" t="s">
        <v>1701</v>
      </c>
      <c r="D96" s="4">
        <f t="shared" si="10"/>
        <v>1.7325873584827175E-3</v>
      </c>
      <c r="E96" s="4">
        <f t="shared" si="12"/>
        <v>1.7310882392816251E-3</v>
      </c>
      <c r="F96" s="4">
        <f t="shared" si="12"/>
        <v>3.2864644265829519E-3</v>
      </c>
      <c r="G96" s="4">
        <f t="shared" si="12"/>
        <v>3.2231517810611459E-3</v>
      </c>
      <c r="H96" s="4">
        <f t="shared" si="12"/>
        <v>2.6425553114256296E-2</v>
      </c>
      <c r="I96" s="4">
        <f t="shared" si="12"/>
        <v>5.0625069824473082E-2</v>
      </c>
      <c r="J96" s="4">
        <f t="shared" si="12"/>
        <v>4.0926991129133978E-4</v>
      </c>
      <c r="K96" s="4">
        <f t="shared" si="12"/>
        <v>5.9328608550822341E-3</v>
      </c>
      <c r="L96" s="4">
        <f t="shared" si="12"/>
        <v>9.0962624550774995E-4</v>
      </c>
      <c r="M96" s="4">
        <f t="shared" si="12"/>
        <v>1.4616455191133988E-2</v>
      </c>
      <c r="N96" s="4">
        <f t="shared" si="12"/>
        <v>9.1929601731912907E-5</v>
      </c>
      <c r="O96" s="4">
        <f t="shared" si="12"/>
        <v>1.5981801687044229E-3</v>
      </c>
      <c r="P96" s="4">
        <f t="shared" si="12"/>
        <v>1.2850369308522222E-3</v>
      </c>
      <c r="Q96" s="4">
        <f t="shared" si="12"/>
        <v>2.1750160109191456E-2</v>
      </c>
      <c r="R96" s="4">
        <f t="shared" si="12"/>
        <v>2.4314965858370148E-3</v>
      </c>
      <c r="S96" s="4">
        <f t="shared" si="12"/>
        <v>4.1618585033357351E-2</v>
      </c>
      <c r="T96" s="4">
        <f t="shared" si="6"/>
        <v>0.17766751537682748</v>
      </c>
      <c r="U96" s="4"/>
      <c r="V96" s="4">
        <f t="shared" si="11"/>
        <v>5.2740019263789135E-2</v>
      </c>
      <c r="W96" s="4">
        <f t="shared" si="11"/>
        <v>0.10096416269840058</v>
      </c>
      <c r="X96" s="4">
        <f t="shared" si="11"/>
        <v>3.4940466198316628E-3</v>
      </c>
      <c r="Y96" s="4">
        <f t="shared" si="11"/>
        <v>5.8705010335741853E-2</v>
      </c>
      <c r="Z96" s="4">
        <f t="shared" si="11"/>
        <v>6.6094595017907607E-3</v>
      </c>
      <c r="AA96" s="4">
        <f t="shared" si="11"/>
        <v>0.11207298962797985</v>
      </c>
      <c r="AB96" s="4">
        <f t="shared" si="11"/>
        <v>0.13965389112469015</v>
      </c>
      <c r="AC96" s="4">
        <f t="shared" si="11"/>
        <v>0.2632778211677243</v>
      </c>
      <c r="AD96" s="4">
        <f t="shared" si="11"/>
        <v>7.4224569691858172E-2</v>
      </c>
      <c r="AE96" s="4">
        <f t="shared" si="11"/>
        <v>1.0104185757523119E-2</v>
      </c>
      <c r="AF96" s="4">
        <f t="shared" si="11"/>
        <v>7.867277677789E-4</v>
      </c>
      <c r="AG96" s="4">
        <f t="shared" si="8"/>
        <v>0.82233248462317254</v>
      </c>
      <c r="AH96" s="4"/>
    </row>
    <row r="97" spans="2:34" x14ac:dyDescent="0.2">
      <c r="B97" t="str">
        <f>VLOOKUP(C97,'extension - productivity'!A63:B238,2,0)</f>
        <v>The Bahamas</v>
      </c>
      <c r="C97" t="s">
        <v>1956</v>
      </c>
      <c r="D97" s="4">
        <f t="shared" si="10"/>
        <v>1.7325873584827175E-3</v>
      </c>
      <c r="E97" s="4">
        <f t="shared" si="12"/>
        <v>1.7310882392816251E-3</v>
      </c>
      <c r="F97" s="4">
        <f t="shared" si="12"/>
        <v>3.2864644265829519E-3</v>
      </c>
      <c r="G97" s="4">
        <f t="shared" si="12"/>
        <v>3.2231517810611459E-3</v>
      </c>
      <c r="H97" s="4">
        <f t="shared" si="12"/>
        <v>2.6425553114256296E-2</v>
      </c>
      <c r="I97" s="4">
        <f t="shared" si="12"/>
        <v>5.0625069824473082E-2</v>
      </c>
      <c r="J97" s="4">
        <f t="shared" si="12"/>
        <v>4.0926991129133978E-4</v>
      </c>
      <c r="K97" s="4">
        <f t="shared" si="12"/>
        <v>5.9328608550822341E-3</v>
      </c>
      <c r="L97" s="4">
        <f t="shared" si="12"/>
        <v>9.0962624550774995E-4</v>
      </c>
      <c r="M97" s="4">
        <f t="shared" si="12"/>
        <v>1.4616455191133988E-2</v>
      </c>
      <c r="N97" s="4">
        <f t="shared" si="12"/>
        <v>9.1929601731912907E-5</v>
      </c>
      <c r="O97" s="4">
        <f t="shared" si="12"/>
        <v>1.5981801687044229E-3</v>
      </c>
      <c r="P97" s="4">
        <f t="shared" si="12"/>
        <v>1.2850369308522222E-3</v>
      </c>
      <c r="Q97" s="4">
        <f t="shared" si="12"/>
        <v>2.1750160109191456E-2</v>
      </c>
      <c r="R97" s="4">
        <f t="shared" si="12"/>
        <v>2.4314965858370148E-3</v>
      </c>
      <c r="S97" s="4">
        <f t="shared" si="12"/>
        <v>4.1618585033357351E-2</v>
      </c>
      <c r="T97" s="4">
        <f t="shared" si="6"/>
        <v>0.17766751537682748</v>
      </c>
      <c r="U97" s="4"/>
      <c r="V97" s="4">
        <f t="shared" si="11"/>
        <v>5.2740019263789135E-2</v>
      </c>
      <c r="W97" s="4">
        <f t="shared" si="11"/>
        <v>0.10096416269840058</v>
      </c>
      <c r="X97" s="4">
        <f t="shared" ref="W97:AF122" si="13">SUMPRODUCT(X$6:X$38,$AJ$6:$AJ$38)/SUM($AJ$6:$AJ$38)</f>
        <v>3.4940466198316628E-3</v>
      </c>
      <c r="Y97" s="4">
        <f t="shared" si="13"/>
        <v>5.8705010335741853E-2</v>
      </c>
      <c r="Z97" s="4">
        <f t="shared" si="13"/>
        <v>6.6094595017907607E-3</v>
      </c>
      <c r="AA97" s="4">
        <f t="shared" si="13"/>
        <v>0.11207298962797985</v>
      </c>
      <c r="AB97" s="4">
        <f t="shared" si="13"/>
        <v>0.13965389112469015</v>
      </c>
      <c r="AC97" s="4">
        <f t="shared" si="13"/>
        <v>0.2632778211677243</v>
      </c>
      <c r="AD97" s="4">
        <f t="shared" si="13"/>
        <v>7.4224569691858172E-2</v>
      </c>
      <c r="AE97" s="4">
        <f t="shared" si="13"/>
        <v>1.0104185757523119E-2</v>
      </c>
      <c r="AF97" s="4">
        <f t="shared" si="13"/>
        <v>7.867277677789E-4</v>
      </c>
      <c r="AG97" s="4">
        <f t="shared" si="8"/>
        <v>0.82233248462317254</v>
      </c>
      <c r="AH97" s="4"/>
    </row>
    <row r="98" spans="2:34" x14ac:dyDescent="0.2">
      <c r="B98" t="str">
        <f>VLOOKUP(C98,'extension - productivity'!A64:B239,2,0)</f>
        <v>Turkmenistan</v>
      </c>
      <c r="C98" t="s">
        <v>1894</v>
      </c>
      <c r="D98" s="4">
        <f t="shared" si="10"/>
        <v>1.7325873584827175E-3</v>
      </c>
      <c r="E98" s="4">
        <f t="shared" si="12"/>
        <v>1.7310882392816251E-3</v>
      </c>
      <c r="F98" s="4">
        <f t="shared" si="12"/>
        <v>3.2864644265829519E-3</v>
      </c>
      <c r="G98" s="4">
        <f t="shared" si="12"/>
        <v>3.2231517810611459E-3</v>
      </c>
      <c r="H98" s="4">
        <f t="shared" si="12"/>
        <v>2.6425553114256296E-2</v>
      </c>
      <c r="I98" s="4">
        <f t="shared" si="12"/>
        <v>5.0625069824473082E-2</v>
      </c>
      <c r="J98" s="4">
        <f t="shared" si="12"/>
        <v>4.0926991129133978E-4</v>
      </c>
      <c r="K98" s="4">
        <f t="shared" si="12"/>
        <v>5.9328608550822341E-3</v>
      </c>
      <c r="L98" s="4">
        <f t="shared" si="12"/>
        <v>9.0962624550774995E-4</v>
      </c>
      <c r="M98" s="4">
        <f t="shared" si="12"/>
        <v>1.4616455191133988E-2</v>
      </c>
      <c r="N98" s="4">
        <f t="shared" si="12"/>
        <v>9.1929601731912907E-5</v>
      </c>
      <c r="O98" s="4">
        <f t="shared" si="12"/>
        <v>1.5981801687044229E-3</v>
      </c>
      <c r="P98" s="4">
        <f t="shared" si="12"/>
        <v>1.2850369308522222E-3</v>
      </c>
      <c r="Q98" s="4">
        <f t="shared" si="12"/>
        <v>2.1750160109191456E-2</v>
      </c>
      <c r="R98" s="4">
        <f t="shared" si="12"/>
        <v>2.4314965858370148E-3</v>
      </c>
      <c r="S98" s="4">
        <f t="shared" si="12"/>
        <v>4.1618585033357351E-2</v>
      </c>
      <c r="T98" s="4">
        <f t="shared" si="6"/>
        <v>0.17766751537682748</v>
      </c>
      <c r="U98" s="4"/>
      <c r="V98" s="4">
        <f t="shared" ref="V98:V161" si="14">SUMPRODUCT(V$6:V$38,$AJ$6:$AJ$38)/SUM($AJ$6:$AJ$38)</f>
        <v>5.2740019263789135E-2</v>
      </c>
      <c r="W98" s="4">
        <f t="shared" si="13"/>
        <v>0.10096416269840058</v>
      </c>
      <c r="X98" s="4">
        <f t="shared" si="13"/>
        <v>3.4940466198316628E-3</v>
      </c>
      <c r="Y98" s="4">
        <f t="shared" si="13"/>
        <v>5.8705010335741853E-2</v>
      </c>
      <c r="Z98" s="4">
        <f t="shared" si="13"/>
        <v>6.6094595017907607E-3</v>
      </c>
      <c r="AA98" s="4">
        <f t="shared" si="13"/>
        <v>0.11207298962797985</v>
      </c>
      <c r="AB98" s="4">
        <f t="shared" si="13"/>
        <v>0.13965389112469015</v>
      </c>
      <c r="AC98" s="4">
        <f t="shared" si="13"/>
        <v>0.2632778211677243</v>
      </c>
      <c r="AD98" s="4">
        <f t="shared" si="13"/>
        <v>7.4224569691858172E-2</v>
      </c>
      <c r="AE98" s="4">
        <f t="shared" si="13"/>
        <v>1.0104185757523119E-2</v>
      </c>
      <c r="AF98" s="4">
        <f t="shared" si="13"/>
        <v>7.867277677789E-4</v>
      </c>
      <c r="AG98" s="4">
        <f t="shared" si="8"/>
        <v>0.82233248462317254</v>
      </c>
      <c r="AH98" s="4"/>
    </row>
    <row r="99" spans="2:34" x14ac:dyDescent="0.2">
      <c r="B99" t="str">
        <f>VLOOKUP(C99,'extension - productivity'!A65:B240,2,0)</f>
        <v>Tajikistan</v>
      </c>
      <c r="C99" t="s">
        <v>1880</v>
      </c>
      <c r="D99" s="4">
        <f t="shared" si="10"/>
        <v>1.7325873584827175E-3</v>
      </c>
      <c r="E99" s="4">
        <f t="shared" si="12"/>
        <v>1.7310882392816251E-3</v>
      </c>
      <c r="F99" s="4">
        <f t="shared" si="12"/>
        <v>3.2864644265829519E-3</v>
      </c>
      <c r="G99" s="4">
        <f t="shared" si="12"/>
        <v>3.2231517810611459E-3</v>
      </c>
      <c r="H99" s="4">
        <f t="shared" si="12"/>
        <v>2.6425553114256296E-2</v>
      </c>
      <c r="I99" s="4">
        <f t="shared" si="12"/>
        <v>5.0625069824473082E-2</v>
      </c>
      <c r="J99" s="4">
        <f t="shared" si="12"/>
        <v>4.0926991129133978E-4</v>
      </c>
      <c r="K99" s="4">
        <f t="shared" si="12"/>
        <v>5.9328608550822341E-3</v>
      </c>
      <c r="L99" s="4">
        <f t="shared" si="12"/>
        <v>9.0962624550774995E-4</v>
      </c>
      <c r="M99" s="4">
        <f t="shared" si="12"/>
        <v>1.4616455191133988E-2</v>
      </c>
      <c r="N99" s="4">
        <f t="shared" si="12"/>
        <v>9.1929601731912907E-5</v>
      </c>
      <c r="O99" s="4">
        <f t="shared" si="12"/>
        <v>1.5981801687044229E-3</v>
      </c>
      <c r="P99" s="4">
        <f t="shared" si="12"/>
        <v>1.2850369308522222E-3</v>
      </c>
      <c r="Q99" s="4">
        <f t="shared" si="12"/>
        <v>2.1750160109191456E-2</v>
      </c>
      <c r="R99" s="4">
        <f t="shared" si="12"/>
        <v>2.4314965858370148E-3</v>
      </c>
      <c r="S99" s="4">
        <f t="shared" si="12"/>
        <v>4.1618585033357351E-2</v>
      </c>
      <c r="T99" s="4">
        <f t="shared" si="6"/>
        <v>0.17766751537682748</v>
      </c>
      <c r="U99" s="4"/>
      <c r="V99" s="4">
        <f t="shared" si="14"/>
        <v>5.2740019263789135E-2</v>
      </c>
      <c r="W99" s="4">
        <f t="shared" si="13"/>
        <v>0.10096416269840058</v>
      </c>
      <c r="X99" s="4">
        <f t="shared" si="13"/>
        <v>3.4940466198316628E-3</v>
      </c>
      <c r="Y99" s="4">
        <f t="shared" si="13"/>
        <v>5.8705010335741853E-2</v>
      </c>
      <c r="Z99" s="4">
        <f t="shared" si="13"/>
        <v>6.6094595017907607E-3</v>
      </c>
      <c r="AA99" s="4">
        <f t="shared" si="13"/>
        <v>0.11207298962797985</v>
      </c>
      <c r="AB99" s="4">
        <f t="shared" si="13"/>
        <v>0.13965389112469015</v>
      </c>
      <c r="AC99" s="4">
        <f t="shared" si="13"/>
        <v>0.2632778211677243</v>
      </c>
      <c r="AD99" s="4">
        <f t="shared" si="13"/>
        <v>7.4224569691858172E-2</v>
      </c>
      <c r="AE99" s="4">
        <f t="shared" si="13"/>
        <v>1.0104185757523119E-2</v>
      </c>
      <c r="AF99" s="4">
        <f t="shared" si="13"/>
        <v>7.867277677789E-4</v>
      </c>
      <c r="AG99" s="4">
        <f t="shared" si="8"/>
        <v>0.82233248462317254</v>
      </c>
      <c r="AH99" s="4"/>
    </row>
    <row r="100" spans="2:34" x14ac:dyDescent="0.2">
      <c r="B100" t="str">
        <f>VLOOKUP(C100,'extension - productivity'!A66:B241,2,0)</f>
        <v>Puerto Rico</v>
      </c>
      <c r="C100" t="s">
        <v>1817</v>
      </c>
      <c r="D100" s="4">
        <f t="shared" si="10"/>
        <v>1.7325873584827175E-3</v>
      </c>
      <c r="E100" s="4">
        <f t="shared" si="12"/>
        <v>1.7310882392816251E-3</v>
      </c>
      <c r="F100" s="4">
        <f t="shared" si="12"/>
        <v>3.2864644265829519E-3</v>
      </c>
      <c r="G100" s="4">
        <f t="shared" si="12"/>
        <v>3.2231517810611459E-3</v>
      </c>
      <c r="H100" s="4">
        <f t="shared" si="12"/>
        <v>2.6425553114256296E-2</v>
      </c>
      <c r="I100" s="4">
        <f t="shared" si="12"/>
        <v>5.0625069824473082E-2</v>
      </c>
      <c r="J100" s="4">
        <f t="shared" si="12"/>
        <v>4.0926991129133978E-4</v>
      </c>
      <c r="K100" s="4">
        <f t="shared" si="12"/>
        <v>5.9328608550822341E-3</v>
      </c>
      <c r="L100" s="4">
        <f t="shared" si="12"/>
        <v>9.0962624550774995E-4</v>
      </c>
      <c r="M100" s="4">
        <f t="shared" si="12"/>
        <v>1.4616455191133988E-2</v>
      </c>
      <c r="N100" s="4">
        <f t="shared" si="12"/>
        <v>9.1929601731912907E-5</v>
      </c>
      <c r="O100" s="4">
        <f t="shared" si="12"/>
        <v>1.5981801687044229E-3</v>
      </c>
      <c r="P100" s="4">
        <f t="shared" si="12"/>
        <v>1.2850369308522222E-3</v>
      </c>
      <c r="Q100" s="4">
        <f t="shared" si="12"/>
        <v>2.1750160109191456E-2</v>
      </c>
      <c r="R100" s="4">
        <f t="shared" si="12"/>
        <v>2.4314965858370148E-3</v>
      </c>
      <c r="S100" s="4">
        <f t="shared" si="12"/>
        <v>4.1618585033357351E-2</v>
      </c>
      <c r="T100" s="4">
        <f t="shared" si="6"/>
        <v>0.17766751537682748</v>
      </c>
      <c r="U100" s="4"/>
      <c r="V100" s="4">
        <f t="shared" si="14"/>
        <v>5.2740019263789135E-2</v>
      </c>
      <c r="W100" s="4">
        <f t="shared" si="13"/>
        <v>0.10096416269840058</v>
      </c>
      <c r="X100" s="4">
        <f t="shared" si="13"/>
        <v>3.4940466198316628E-3</v>
      </c>
      <c r="Y100" s="4">
        <f t="shared" si="13"/>
        <v>5.8705010335741853E-2</v>
      </c>
      <c r="Z100" s="4">
        <f t="shared" si="13"/>
        <v>6.6094595017907607E-3</v>
      </c>
      <c r="AA100" s="4">
        <f t="shared" si="13"/>
        <v>0.11207298962797985</v>
      </c>
      <c r="AB100" s="4">
        <f t="shared" si="13"/>
        <v>0.13965389112469015</v>
      </c>
      <c r="AC100" s="4">
        <f t="shared" si="13"/>
        <v>0.2632778211677243</v>
      </c>
      <c r="AD100" s="4">
        <f t="shared" si="13"/>
        <v>7.4224569691858172E-2</v>
      </c>
      <c r="AE100" s="4">
        <f t="shared" si="13"/>
        <v>1.0104185757523119E-2</v>
      </c>
      <c r="AF100" s="4">
        <f t="shared" si="13"/>
        <v>7.867277677789E-4</v>
      </c>
      <c r="AG100" s="4">
        <f t="shared" si="8"/>
        <v>0.82233248462317254</v>
      </c>
      <c r="AH100" s="4"/>
    </row>
    <row r="101" spans="2:34" x14ac:dyDescent="0.2">
      <c r="B101" t="str">
        <f>VLOOKUP(C101,'extension - productivity'!A67:B242,2,0)</f>
        <v>Eswatini</v>
      </c>
      <c r="C101" t="s">
        <v>1670</v>
      </c>
      <c r="D101" s="4">
        <f t="shared" si="10"/>
        <v>1.7325873584827175E-3</v>
      </c>
      <c r="E101" s="4">
        <f t="shared" si="12"/>
        <v>1.7310882392816251E-3</v>
      </c>
      <c r="F101" s="4">
        <f t="shared" si="12"/>
        <v>3.2864644265829519E-3</v>
      </c>
      <c r="G101" s="4">
        <f t="shared" si="12"/>
        <v>3.2231517810611459E-3</v>
      </c>
      <c r="H101" s="4">
        <f t="shared" si="12"/>
        <v>2.6425553114256296E-2</v>
      </c>
      <c r="I101" s="4">
        <f t="shared" si="12"/>
        <v>5.0625069824473082E-2</v>
      </c>
      <c r="J101" s="4">
        <f t="shared" si="12"/>
        <v>4.0926991129133978E-4</v>
      </c>
      <c r="K101" s="4">
        <f t="shared" si="12"/>
        <v>5.9328608550822341E-3</v>
      </c>
      <c r="L101" s="4">
        <f t="shared" si="12"/>
        <v>9.0962624550774995E-4</v>
      </c>
      <c r="M101" s="4">
        <f t="shared" si="12"/>
        <v>1.4616455191133988E-2</v>
      </c>
      <c r="N101" s="4">
        <f t="shared" si="12"/>
        <v>9.1929601731912907E-5</v>
      </c>
      <c r="O101" s="4">
        <f t="shared" si="12"/>
        <v>1.5981801687044229E-3</v>
      </c>
      <c r="P101" s="4">
        <f t="shared" si="12"/>
        <v>1.2850369308522222E-3</v>
      </c>
      <c r="Q101" s="4">
        <f t="shared" si="12"/>
        <v>2.1750160109191456E-2</v>
      </c>
      <c r="R101" s="4">
        <f t="shared" si="12"/>
        <v>2.4314965858370148E-3</v>
      </c>
      <c r="S101" s="4">
        <f t="shared" si="12"/>
        <v>4.1618585033357351E-2</v>
      </c>
      <c r="T101" s="4">
        <f t="shared" si="6"/>
        <v>0.17766751537682748</v>
      </c>
      <c r="U101" s="4"/>
      <c r="V101" s="4">
        <f t="shared" si="14"/>
        <v>5.2740019263789135E-2</v>
      </c>
      <c r="W101" s="4">
        <f t="shared" si="13"/>
        <v>0.10096416269840058</v>
      </c>
      <c r="X101" s="4">
        <f t="shared" si="13"/>
        <v>3.4940466198316628E-3</v>
      </c>
      <c r="Y101" s="4">
        <f t="shared" si="13"/>
        <v>5.8705010335741853E-2</v>
      </c>
      <c r="Z101" s="4">
        <f t="shared" si="13"/>
        <v>6.6094595017907607E-3</v>
      </c>
      <c r="AA101" s="4">
        <f t="shared" si="13"/>
        <v>0.11207298962797985</v>
      </c>
      <c r="AB101" s="4">
        <f t="shared" si="13"/>
        <v>0.13965389112469015</v>
      </c>
      <c r="AC101" s="4">
        <f t="shared" si="13"/>
        <v>0.2632778211677243</v>
      </c>
      <c r="AD101" s="4">
        <f t="shared" si="13"/>
        <v>7.4224569691858172E-2</v>
      </c>
      <c r="AE101" s="4">
        <f t="shared" si="13"/>
        <v>1.0104185757523119E-2</v>
      </c>
      <c r="AF101" s="4">
        <f t="shared" si="13"/>
        <v>7.867277677789E-4</v>
      </c>
      <c r="AG101" s="4">
        <f t="shared" si="8"/>
        <v>0.82233248462317254</v>
      </c>
      <c r="AH101" s="4"/>
    </row>
    <row r="102" spans="2:34" x14ac:dyDescent="0.2">
      <c r="B102" t="str">
        <f>VLOOKUP(C102,'extension - productivity'!A68:B243,2,0)</f>
        <v>Nigeria</v>
      </c>
      <c r="C102" t="s">
        <v>1794</v>
      </c>
      <c r="D102" s="4">
        <f t="shared" si="10"/>
        <v>1.7325873584827175E-3</v>
      </c>
      <c r="E102" s="4">
        <f t="shared" si="12"/>
        <v>1.7310882392816251E-3</v>
      </c>
      <c r="F102" s="4">
        <f t="shared" si="12"/>
        <v>3.2864644265829519E-3</v>
      </c>
      <c r="G102" s="4">
        <f t="shared" si="12"/>
        <v>3.2231517810611459E-3</v>
      </c>
      <c r="H102" s="4">
        <f t="shared" si="12"/>
        <v>2.6425553114256296E-2</v>
      </c>
      <c r="I102" s="4">
        <f t="shared" si="12"/>
        <v>5.0625069824473082E-2</v>
      </c>
      <c r="J102" s="4">
        <f t="shared" si="12"/>
        <v>4.0926991129133978E-4</v>
      </c>
      <c r="K102" s="4">
        <f t="shared" si="12"/>
        <v>5.9328608550822341E-3</v>
      </c>
      <c r="L102" s="4">
        <f t="shared" si="12"/>
        <v>9.0962624550774995E-4</v>
      </c>
      <c r="M102" s="4">
        <f t="shared" si="12"/>
        <v>1.4616455191133988E-2</v>
      </c>
      <c r="N102" s="4">
        <f t="shared" si="12"/>
        <v>9.1929601731912907E-5</v>
      </c>
      <c r="O102" s="4">
        <f t="shared" si="12"/>
        <v>1.5981801687044229E-3</v>
      </c>
      <c r="P102" s="4">
        <f t="shared" si="12"/>
        <v>1.2850369308522222E-3</v>
      </c>
      <c r="Q102" s="4">
        <f t="shared" si="12"/>
        <v>2.1750160109191456E-2</v>
      </c>
      <c r="R102" s="4">
        <f t="shared" si="12"/>
        <v>2.4314965858370148E-3</v>
      </c>
      <c r="S102" s="4">
        <f t="shared" si="12"/>
        <v>4.1618585033357351E-2</v>
      </c>
      <c r="T102" s="4">
        <f t="shared" si="6"/>
        <v>0.17766751537682748</v>
      </c>
      <c r="U102" s="4"/>
      <c r="V102" s="4">
        <f t="shared" si="14"/>
        <v>5.2740019263789135E-2</v>
      </c>
      <c r="W102" s="4">
        <f t="shared" si="13"/>
        <v>0.10096416269840058</v>
      </c>
      <c r="X102" s="4">
        <f t="shared" si="13"/>
        <v>3.4940466198316628E-3</v>
      </c>
      <c r="Y102" s="4">
        <f t="shared" si="13"/>
        <v>5.8705010335741853E-2</v>
      </c>
      <c r="Z102" s="4">
        <f t="shared" si="13"/>
        <v>6.6094595017907607E-3</v>
      </c>
      <c r="AA102" s="4">
        <f t="shared" si="13"/>
        <v>0.11207298962797985</v>
      </c>
      <c r="AB102" s="4">
        <f t="shared" si="13"/>
        <v>0.13965389112469015</v>
      </c>
      <c r="AC102" s="4">
        <f t="shared" si="13"/>
        <v>0.2632778211677243</v>
      </c>
      <c r="AD102" s="4">
        <f t="shared" si="13"/>
        <v>7.4224569691858172E-2</v>
      </c>
      <c r="AE102" s="4">
        <f t="shared" si="13"/>
        <v>1.0104185757523119E-2</v>
      </c>
      <c r="AF102" s="4">
        <f t="shared" si="13"/>
        <v>7.867277677789E-4</v>
      </c>
      <c r="AG102" s="4">
        <f t="shared" si="8"/>
        <v>0.82233248462317254</v>
      </c>
      <c r="AH102" s="4"/>
    </row>
    <row r="103" spans="2:34" x14ac:dyDescent="0.2">
      <c r="B103" t="str">
        <f>VLOOKUP(C103,'extension - productivity'!A69:B244,2,0)</f>
        <v>Jamaica</v>
      </c>
      <c r="C103" t="s">
        <v>1720</v>
      </c>
      <c r="D103" s="4">
        <f t="shared" si="10"/>
        <v>1.7325873584827175E-3</v>
      </c>
      <c r="E103" s="4">
        <f t="shared" si="12"/>
        <v>1.7310882392816251E-3</v>
      </c>
      <c r="F103" s="4">
        <f t="shared" si="12"/>
        <v>3.2864644265829519E-3</v>
      </c>
      <c r="G103" s="4">
        <f t="shared" si="12"/>
        <v>3.2231517810611459E-3</v>
      </c>
      <c r="H103" s="4">
        <f t="shared" si="12"/>
        <v>2.6425553114256296E-2</v>
      </c>
      <c r="I103" s="4">
        <f t="shared" si="12"/>
        <v>5.0625069824473082E-2</v>
      </c>
      <c r="J103" s="4">
        <f t="shared" si="12"/>
        <v>4.0926991129133978E-4</v>
      </c>
      <c r="K103" s="4">
        <f t="shared" si="12"/>
        <v>5.9328608550822341E-3</v>
      </c>
      <c r="L103" s="4">
        <f t="shared" si="12"/>
        <v>9.0962624550774995E-4</v>
      </c>
      <c r="M103" s="4">
        <f t="shared" si="12"/>
        <v>1.4616455191133988E-2</v>
      </c>
      <c r="N103" s="4">
        <f t="shared" si="12"/>
        <v>9.1929601731912907E-5</v>
      </c>
      <c r="O103" s="4">
        <f t="shared" si="12"/>
        <v>1.5981801687044229E-3</v>
      </c>
      <c r="P103" s="4">
        <f t="shared" si="12"/>
        <v>1.2850369308522222E-3</v>
      </c>
      <c r="Q103" s="4">
        <f t="shared" si="12"/>
        <v>2.1750160109191456E-2</v>
      </c>
      <c r="R103" s="4">
        <f t="shared" si="12"/>
        <v>2.4314965858370148E-3</v>
      </c>
      <c r="S103" s="4">
        <f t="shared" si="12"/>
        <v>4.1618585033357351E-2</v>
      </c>
      <c r="T103" s="4">
        <f t="shared" si="6"/>
        <v>0.17766751537682748</v>
      </c>
      <c r="U103" s="4"/>
      <c r="V103" s="4">
        <f t="shared" si="14"/>
        <v>5.2740019263789135E-2</v>
      </c>
      <c r="W103" s="4">
        <f t="shared" si="13"/>
        <v>0.10096416269840058</v>
      </c>
      <c r="X103" s="4">
        <f t="shared" si="13"/>
        <v>3.4940466198316628E-3</v>
      </c>
      <c r="Y103" s="4">
        <f t="shared" si="13"/>
        <v>5.8705010335741853E-2</v>
      </c>
      <c r="Z103" s="4">
        <f t="shared" si="13"/>
        <v>6.6094595017907607E-3</v>
      </c>
      <c r="AA103" s="4">
        <f t="shared" si="13"/>
        <v>0.11207298962797985</v>
      </c>
      <c r="AB103" s="4">
        <f t="shared" si="13"/>
        <v>0.13965389112469015</v>
      </c>
      <c r="AC103" s="4">
        <f t="shared" si="13"/>
        <v>0.2632778211677243</v>
      </c>
      <c r="AD103" s="4">
        <f t="shared" si="13"/>
        <v>7.4224569691858172E-2</v>
      </c>
      <c r="AE103" s="4">
        <f t="shared" si="13"/>
        <v>1.0104185757523119E-2</v>
      </c>
      <c r="AF103" s="4">
        <f t="shared" si="13"/>
        <v>7.867277677789E-4</v>
      </c>
      <c r="AG103" s="4">
        <f t="shared" si="8"/>
        <v>0.82233248462317254</v>
      </c>
      <c r="AH103" s="4"/>
    </row>
    <row r="104" spans="2:34" x14ac:dyDescent="0.2">
      <c r="B104" t="str">
        <f>VLOOKUP(C104,'extension - productivity'!A70:B245,2,0)</f>
        <v>Uzbekistan</v>
      </c>
      <c r="C104" t="s">
        <v>1913</v>
      </c>
      <c r="D104" s="4">
        <f t="shared" si="10"/>
        <v>1.7325873584827175E-3</v>
      </c>
      <c r="E104" s="4">
        <f t="shared" si="12"/>
        <v>1.7310882392816251E-3</v>
      </c>
      <c r="F104" s="4">
        <f t="shared" ref="E104:S121" si="15">SUMPRODUCT(F$6:F$38,$AJ$6:$AJ$38)/SUM($AJ$6:$AJ$38)</f>
        <v>3.2864644265829519E-3</v>
      </c>
      <c r="G104" s="4">
        <f t="shared" si="15"/>
        <v>3.2231517810611459E-3</v>
      </c>
      <c r="H104" s="4">
        <f t="shared" si="15"/>
        <v>2.6425553114256296E-2</v>
      </c>
      <c r="I104" s="4">
        <f t="shared" si="15"/>
        <v>5.0625069824473082E-2</v>
      </c>
      <c r="J104" s="4">
        <f t="shared" si="15"/>
        <v>4.0926991129133978E-4</v>
      </c>
      <c r="K104" s="4">
        <f t="shared" si="15"/>
        <v>5.9328608550822341E-3</v>
      </c>
      <c r="L104" s="4">
        <f t="shared" si="15"/>
        <v>9.0962624550774995E-4</v>
      </c>
      <c r="M104" s="4">
        <f t="shared" si="15"/>
        <v>1.4616455191133988E-2</v>
      </c>
      <c r="N104" s="4">
        <f t="shared" si="15"/>
        <v>9.1929601731912907E-5</v>
      </c>
      <c r="O104" s="4">
        <f t="shared" si="15"/>
        <v>1.5981801687044229E-3</v>
      </c>
      <c r="P104" s="4">
        <f t="shared" si="15"/>
        <v>1.2850369308522222E-3</v>
      </c>
      <c r="Q104" s="4">
        <f t="shared" si="15"/>
        <v>2.1750160109191456E-2</v>
      </c>
      <c r="R104" s="4">
        <f t="shared" si="15"/>
        <v>2.4314965858370148E-3</v>
      </c>
      <c r="S104" s="4">
        <f t="shared" si="15"/>
        <v>4.1618585033357351E-2</v>
      </c>
      <c r="T104" s="4">
        <f t="shared" si="6"/>
        <v>0.17766751537682748</v>
      </c>
      <c r="U104" s="4"/>
      <c r="V104" s="4">
        <f t="shared" si="14"/>
        <v>5.2740019263789135E-2</v>
      </c>
      <c r="W104" s="4">
        <f t="shared" si="13"/>
        <v>0.10096416269840058</v>
      </c>
      <c r="X104" s="4">
        <f t="shared" si="13"/>
        <v>3.4940466198316628E-3</v>
      </c>
      <c r="Y104" s="4">
        <f t="shared" si="13"/>
        <v>5.8705010335741853E-2</v>
      </c>
      <c r="Z104" s="4">
        <f t="shared" si="13"/>
        <v>6.6094595017907607E-3</v>
      </c>
      <c r="AA104" s="4">
        <f t="shared" si="13"/>
        <v>0.11207298962797985</v>
      </c>
      <c r="AB104" s="4">
        <f t="shared" si="13"/>
        <v>0.13965389112469015</v>
      </c>
      <c r="AC104" s="4">
        <f t="shared" si="13"/>
        <v>0.2632778211677243</v>
      </c>
      <c r="AD104" s="4">
        <f t="shared" si="13"/>
        <v>7.4224569691858172E-2</v>
      </c>
      <c r="AE104" s="4">
        <f t="shared" si="13"/>
        <v>1.0104185757523119E-2</v>
      </c>
      <c r="AF104" s="4">
        <f t="shared" si="13"/>
        <v>7.867277677789E-4</v>
      </c>
      <c r="AG104" s="4">
        <f t="shared" si="8"/>
        <v>0.82233248462317254</v>
      </c>
      <c r="AH104" s="4"/>
    </row>
    <row r="105" spans="2:34" x14ac:dyDescent="0.2">
      <c r="B105" t="str">
        <f>VLOOKUP(C105,'extension - productivity'!A71:B246,2,0)</f>
        <v>East Timor</v>
      </c>
      <c r="C105" t="s">
        <v>1882</v>
      </c>
      <c r="D105" s="4">
        <f t="shared" si="10"/>
        <v>1.7325873584827175E-3</v>
      </c>
      <c r="E105" s="4">
        <f t="shared" si="15"/>
        <v>1.7310882392816251E-3</v>
      </c>
      <c r="F105" s="4">
        <f t="shared" si="15"/>
        <v>3.2864644265829519E-3</v>
      </c>
      <c r="G105" s="4">
        <f t="shared" si="15"/>
        <v>3.2231517810611459E-3</v>
      </c>
      <c r="H105" s="4">
        <f t="shared" si="15"/>
        <v>2.6425553114256296E-2</v>
      </c>
      <c r="I105" s="4">
        <f t="shared" si="15"/>
        <v>5.0625069824473082E-2</v>
      </c>
      <c r="J105" s="4">
        <f t="shared" si="15"/>
        <v>4.0926991129133978E-4</v>
      </c>
      <c r="K105" s="4">
        <f t="shared" si="15"/>
        <v>5.9328608550822341E-3</v>
      </c>
      <c r="L105" s="4">
        <f t="shared" si="15"/>
        <v>9.0962624550774995E-4</v>
      </c>
      <c r="M105" s="4">
        <f t="shared" si="15"/>
        <v>1.4616455191133988E-2</v>
      </c>
      <c r="N105" s="4">
        <f t="shared" si="15"/>
        <v>9.1929601731912907E-5</v>
      </c>
      <c r="O105" s="4">
        <f t="shared" si="15"/>
        <v>1.5981801687044229E-3</v>
      </c>
      <c r="P105" s="4">
        <f t="shared" si="15"/>
        <v>1.2850369308522222E-3</v>
      </c>
      <c r="Q105" s="4">
        <f t="shared" si="15"/>
        <v>2.1750160109191456E-2</v>
      </c>
      <c r="R105" s="4">
        <f t="shared" si="15"/>
        <v>2.4314965858370148E-3</v>
      </c>
      <c r="S105" s="4">
        <f t="shared" si="15"/>
        <v>4.1618585033357351E-2</v>
      </c>
      <c r="T105" s="4">
        <f t="shared" si="6"/>
        <v>0.17766751537682748</v>
      </c>
      <c r="U105" s="4"/>
      <c r="V105" s="4">
        <f t="shared" si="14"/>
        <v>5.2740019263789135E-2</v>
      </c>
      <c r="W105" s="4">
        <f t="shared" si="13"/>
        <v>0.10096416269840058</v>
      </c>
      <c r="X105" s="4">
        <f t="shared" si="13"/>
        <v>3.4940466198316628E-3</v>
      </c>
      <c r="Y105" s="4">
        <f t="shared" si="13"/>
        <v>5.8705010335741853E-2</v>
      </c>
      <c r="Z105" s="4">
        <f t="shared" si="13"/>
        <v>6.6094595017907607E-3</v>
      </c>
      <c r="AA105" s="4">
        <f t="shared" si="13"/>
        <v>0.11207298962797985</v>
      </c>
      <c r="AB105" s="4">
        <f t="shared" si="13"/>
        <v>0.13965389112469015</v>
      </c>
      <c r="AC105" s="4">
        <f t="shared" si="13"/>
        <v>0.2632778211677243</v>
      </c>
      <c r="AD105" s="4">
        <f t="shared" si="13"/>
        <v>7.4224569691858172E-2</v>
      </c>
      <c r="AE105" s="4">
        <f t="shared" si="13"/>
        <v>1.0104185757523119E-2</v>
      </c>
      <c r="AF105" s="4">
        <f t="shared" si="13"/>
        <v>7.867277677789E-4</v>
      </c>
      <c r="AG105" s="4">
        <f t="shared" si="8"/>
        <v>0.82233248462317254</v>
      </c>
      <c r="AH105" s="4"/>
    </row>
    <row r="106" spans="2:34" x14ac:dyDescent="0.2">
      <c r="B106" t="str">
        <f>VLOOKUP(C106,'extension - productivity'!A72:B247,2,0)</f>
        <v>Guatemala</v>
      </c>
      <c r="C106" t="s">
        <v>1699</v>
      </c>
      <c r="D106" s="4">
        <f t="shared" si="10"/>
        <v>1.7325873584827175E-3</v>
      </c>
      <c r="E106" s="4">
        <f t="shared" si="15"/>
        <v>1.7310882392816251E-3</v>
      </c>
      <c r="F106" s="4">
        <f t="shared" si="15"/>
        <v>3.2864644265829519E-3</v>
      </c>
      <c r="G106" s="4">
        <f t="shared" si="15"/>
        <v>3.2231517810611459E-3</v>
      </c>
      <c r="H106" s="4">
        <f t="shared" si="15"/>
        <v>2.6425553114256296E-2</v>
      </c>
      <c r="I106" s="4">
        <f t="shared" si="15"/>
        <v>5.0625069824473082E-2</v>
      </c>
      <c r="J106" s="4">
        <f t="shared" si="15"/>
        <v>4.0926991129133978E-4</v>
      </c>
      <c r="K106" s="4">
        <f t="shared" si="15"/>
        <v>5.9328608550822341E-3</v>
      </c>
      <c r="L106" s="4">
        <f t="shared" si="15"/>
        <v>9.0962624550774995E-4</v>
      </c>
      <c r="M106" s="4">
        <f t="shared" si="15"/>
        <v>1.4616455191133988E-2</v>
      </c>
      <c r="N106" s="4">
        <f t="shared" si="15"/>
        <v>9.1929601731912907E-5</v>
      </c>
      <c r="O106" s="4">
        <f t="shared" si="15"/>
        <v>1.5981801687044229E-3</v>
      </c>
      <c r="P106" s="4">
        <f t="shared" si="15"/>
        <v>1.2850369308522222E-3</v>
      </c>
      <c r="Q106" s="4">
        <f t="shared" si="15"/>
        <v>2.1750160109191456E-2</v>
      </c>
      <c r="R106" s="4">
        <f t="shared" si="15"/>
        <v>2.4314965858370148E-3</v>
      </c>
      <c r="S106" s="4">
        <f t="shared" si="15"/>
        <v>4.1618585033357351E-2</v>
      </c>
      <c r="T106" s="4">
        <f t="shared" ref="T106:T169" si="16">SUMPRODUCT($T$6:$T$38,$AJ$6:$AJ$38)/SUM($AJ$6:$AJ$38)</f>
        <v>0.17766751537682748</v>
      </c>
      <c r="U106" s="4"/>
      <c r="V106" s="4">
        <f t="shared" si="14"/>
        <v>5.2740019263789135E-2</v>
      </c>
      <c r="W106" s="4">
        <f t="shared" si="13"/>
        <v>0.10096416269840058</v>
      </c>
      <c r="X106" s="4">
        <f t="shared" si="13"/>
        <v>3.4940466198316628E-3</v>
      </c>
      <c r="Y106" s="4">
        <f t="shared" si="13"/>
        <v>5.8705010335741853E-2</v>
      </c>
      <c r="Z106" s="4">
        <f t="shared" si="13"/>
        <v>6.6094595017907607E-3</v>
      </c>
      <c r="AA106" s="4">
        <f t="shared" si="13"/>
        <v>0.11207298962797985</v>
      </c>
      <c r="AB106" s="4">
        <f t="shared" si="13"/>
        <v>0.13965389112469015</v>
      </c>
      <c r="AC106" s="4">
        <f t="shared" si="13"/>
        <v>0.2632778211677243</v>
      </c>
      <c r="AD106" s="4">
        <f t="shared" si="13"/>
        <v>7.4224569691858172E-2</v>
      </c>
      <c r="AE106" s="4">
        <f t="shared" si="13"/>
        <v>1.0104185757523119E-2</v>
      </c>
      <c r="AF106" s="4">
        <f t="shared" si="13"/>
        <v>7.867277677789E-4</v>
      </c>
      <c r="AG106" s="4">
        <f t="shared" ref="AG106:AG169" si="17">1-T106</f>
        <v>0.82233248462317254</v>
      </c>
      <c r="AH106" s="4"/>
    </row>
    <row r="107" spans="2:34" x14ac:dyDescent="0.2">
      <c r="B107" t="str">
        <f>VLOOKUP(C107,'extension - productivity'!A73:B248,2,0)</f>
        <v>India</v>
      </c>
      <c r="C107" t="s">
        <v>1713</v>
      </c>
      <c r="D107" s="4">
        <f t="shared" si="10"/>
        <v>1.7325873584827175E-3</v>
      </c>
      <c r="E107" s="4">
        <f t="shared" si="15"/>
        <v>1.7310882392816251E-3</v>
      </c>
      <c r="F107" s="4">
        <f t="shared" si="15"/>
        <v>3.2864644265829519E-3</v>
      </c>
      <c r="G107" s="4">
        <f t="shared" si="15"/>
        <v>3.2231517810611459E-3</v>
      </c>
      <c r="H107" s="4">
        <f t="shared" si="15"/>
        <v>2.6425553114256296E-2</v>
      </c>
      <c r="I107" s="4">
        <f t="shared" si="15"/>
        <v>5.0625069824473082E-2</v>
      </c>
      <c r="J107" s="4">
        <f t="shared" si="15"/>
        <v>4.0926991129133978E-4</v>
      </c>
      <c r="K107" s="4">
        <f t="shared" si="15"/>
        <v>5.9328608550822341E-3</v>
      </c>
      <c r="L107" s="4">
        <f t="shared" si="15"/>
        <v>9.0962624550774995E-4</v>
      </c>
      <c r="M107" s="4">
        <f t="shared" si="15"/>
        <v>1.4616455191133988E-2</v>
      </c>
      <c r="N107" s="4">
        <f t="shared" si="15"/>
        <v>9.1929601731912907E-5</v>
      </c>
      <c r="O107" s="4">
        <f t="shared" si="15"/>
        <v>1.5981801687044229E-3</v>
      </c>
      <c r="P107" s="4">
        <f t="shared" si="15"/>
        <v>1.2850369308522222E-3</v>
      </c>
      <c r="Q107" s="4">
        <f t="shared" si="15"/>
        <v>2.1750160109191456E-2</v>
      </c>
      <c r="R107" s="4">
        <f t="shared" si="15"/>
        <v>2.4314965858370148E-3</v>
      </c>
      <c r="S107" s="4">
        <f t="shared" si="15"/>
        <v>4.1618585033357351E-2</v>
      </c>
      <c r="T107" s="4">
        <f t="shared" si="16"/>
        <v>0.17766751537682748</v>
      </c>
      <c r="U107" s="4"/>
      <c r="V107" s="4">
        <f t="shared" si="14"/>
        <v>5.2740019263789135E-2</v>
      </c>
      <c r="W107" s="4">
        <f t="shared" si="13"/>
        <v>0.10096416269840058</v>
      </c>
      <c r="X107" s="4">
        <f t="shared" si="13"/>
        <v>3.4940466198316628E-3</v>
      </c>
      <c r="Y107" s="4">
        <f t="shared" si="13"/>
        <v>5.8705010335741853E-2</v>
      </c>
      <c r="Z107" s="4">
        <f t="shared" si="13"/>
        <v>6.6094595017907607E-3</v>
      </c>
      <c r="AA107" s="4">
        <f t="shared" si="13"/>
        <v>0.11207298962797985</v>
      </c>
      <c r="AB107" s="4">
        <f t="shared" si="13"/>
        <v>0.13965389112469015</v>
      </c>
      <c r="AC107" s="4">
        <f t="shared" si="13"/>
        <v>0.2632778211677243</v>
      </c>
      <c r="AD107" s="4">
        <f t="shared" si="13"/>
        <v>7.4224569691858172E-2</v>
      </c>
      <c r="AE107" s="4">
        <f t="shared" si="13"/>
        <v>1.0104185757523119E-2</v>
      </c>
      <c r="AF107" s="4">
        <f t="shared" si="13"/>
        <v>7.867277677789E-4</v>
      </c>
      <c r="AG107" s="4">
        <f t="shared" si="17"/>
        <v>0.82233248462317254</v>
      </c>
      <c r="AH107" s="4"/>
    </row>
    <row r="108" spans="2:34" x14ac:dyDescent="0.2">
      <c r="B108" t="str">
        <f>VLOOKUP(C108,'extension - productivity'!A74:B249,2,0)</f>
        <v>Uruguay</v>
      </c>
      <c r="C108" t="s">
        <v>1911</v>
      </c>
      <c r="D108" s="4">
        <f t="shared" si="10"/>
        <v>1.7325873584827175E-3</v>
      </c>
      <c r="E108" s="4">
        <f t="shared" si="15"/>
        <v>1.7310882392816251E-3</v>
      </c>
      <c r="F108" s="4">
        <f t="shared" si="15"/>
        <v>3.2864644265829519E-3</v>
      </c>
      <c r="G108" s="4">
        <f t="shared" si="15"/>
        <v>3.2231517810611459E-3</v>
      </c>
      <c r="H108" s="4">
        <f t="shared" si="15"/>
        <v>2.6425553114256296E-2</v>
      </c>
      <c r="I108" s="4">
        <f t="shared" si="15"/>
        <v>5.0625069824473082E-2</v>
      </c>
      <c r="J108" s="4">
        <f t="shared" si="15"/>
        <v>4.0926991129133978E-4</v>
      </c>
      <c r="K108" s="4">
        <f t="shared" si="15"/>
        <v>5.9328608550822341E-3</v>
      </c>
      <c r="L108" s="4">
        <f t="shared" si="15"/>
        <v>9.0962624550774995E-4</v>
      </c>
      <c r="M108" s="4">
        <f t="shared" si="15"/>
        <v>1.4616455191133988E-2</v>
      </c>
      <c r="N108" s="4">
        <f t="shared" si="15"/>
        <v>9.1929601731912907E-5</v>
      </c>
      <c r="O108" s="4">
        <f t="shared" si="15"/>
        <v>1.5981801687044229E-3</v>
      </c>
      <c r="P108" s="4">
        <f t="shared" si="15"/>
        <v>1.2850369308522222E-3</v>
      </c>
      <c r="Q108" s="4">
        <f t="shared" si="15"/>
        <v>2.1750160109191456E-2</v>
      </c>
      <c r="R108" s="4">
        <f t="shared" si="15"/>
        <v>2.4314965858370148E-3</v>
      </c>
      <c r="S108" s="4">
        <f t="shared" si="15"/>
        <v>4.1618585033357351E-2</v>
      </c>
      <c r="T108" s="4">
        <f t="shared" si="16"/>
        <v>0.17766751537682748</v>
      </c>
      <c r="U108" s="4"/>
      <c r="V108" s="4">
        <f t="shared" si="14"/>
        <v>5.2740019263789135E-2</v>
      </c>
      <c r="W108" s="4">
        <f t="shared" si="13"/>
        <v>0.10096416269840058</v>
      </c>
      <c r="X108" s="4">
        <f t="shared" si="13"/>
        <v>3.4940466198316628E-3</v>
      </c>
      <c r="Y108" s="4">
        <f t="shared" si="13"/>
        <v>5.8705010335741853E-2</v>
      </c>
      <c r="Z108" s="4">
        <f t="shared" si="13"/>
        <v>6.6094595017907607E-3</v>
      </c>
      <c r="AA108" s="4">
        <f t="shared" si="13"/>
        <v>0.11207298962797985</v>
      </c>
      <c r="AB108" s="4">
        <f t="shared" si="13"/>
        <v>0.13965389112469015</v>
      </c>
      <c r="AC108" s="4">
        <f t="shared" si="13"/>
        <v>0.2632778211677243</v>
      </c>
      <c r="AD108" s="4">
        <f t="shared" si="13"/>
        <v>7.4224569691858172E-2</v>
      </c>
      <c r="AE108" s="4">
        <f t="shared" si="13"/>
        <v>1.0104185757523119E-2</v>
      </c>
      <c r="AF108" s="4">
        <f t="shared" si="13"/>
        <v>7.867277677789E-4</v>
      </c>
      <c r="AG108" s="4">
        <f t="shared" si="17"/>
        <v>0.82233248462317254</v>
      </c>
      <c r="AH108" s="4"/>
    </row>
    <row r="109" spans="2:34" x14ac:dyDescent="0.2">
      <c r="B109" t="str">
        <f>VLOOKUP(C109,'extension - productivity'!A75:B250,2,0)</f>
        <v>Brazil</v>
      </c>
      <c r="C109" t="s">
        <v>1608</v>
      </c>
      <c r="D109" s="4">
        <f t="shared" si="10"/>
        <v>1.7325873584827175E-3</v>
      </c>
      <c r="E109" s="4">
        <f t="shared" si="15"/>
        <v>1.7310882392816251E-3</v>
      </c>
      <c r="F109" s="4">
        <f t="shared" si="15"/>
        <v>3.2864644265829519E-3</v>
      </c>
      <c r="G109" s="4">
        <f t="shared" si="15"/>
        <v>3.2231517810611459E-3</v>
      </c>
      <c r="H109" s="4">
        <f t="shared" si="15"/>
        <v>2.6425553114256296E-2</v>
      </c>
      <c r="I109" s="4">
        <f t="shared" si="15"/>
        <v>5.0625069824473082E-2</v>
      </c>
      <c r="J109" s="4">
        <f t="shared" si="15"/>
        <v>4.0926991129133978E-4</v>
      </c>
      <c r="K109" s="4">
        <f t="shared" si="15"/>
        <v>5.9328608550822341E-3</v>
      </c>
      <c r="L109" s="4">
        <f t="shared" si="15"/>
        <v>9.0962624550774995E-4</v>
      </c>
      <c r="M109" s="4">
        <f t="shared" si="15"/>
        <v>1.4616455191133988E-2</v>
      </c>
      <c r="N109" s="4">
        <f t="shared" si="15"/>
        <v>9.1929601731912907E-5</v>
      </c>
      <c r="O109" s="4">
        <f t="shared" si="15"/>
        <v>1.5981801687044229E-3</v>
      </c>
      <c r="P109" s="4">
        <f t="shared" si="15"/>
        <v>1.2850369308522222E-3</v>
      </c>
      <c r="Q109" s="4">
        <f t="shared" si="15"/>
        <v>2.1750160109191456E-2</v>
      </c>
      <c r="R109" s="4">
        <f t="shared" si="15"/>
        <v>2.4314965858370148E-3</v>
      </c>
      <c r="S109" s="4">
        <f t="shared" si="15"/>
        <v>4.1618585033357351E-2</v>
      </c>
      <c r="T109" s="4">
        <f t="shared" si="16"/>
        <v>0.17766751537682748</v>
      </c>
      <c r="U109" s="4"/>
      <c r="V109" s="4">
        <f t="shared" si="14"/>
        <v>5.2740019263789135E-2</v>
      </c>
      <c r="W109" s="4">
        <f t="shared" si="13"/>
        <v>0.10096416269840058</v>
      </c>
      <c r="X109" s="4">
        <f t="shared" si="13"/>
        <v>3.4940466198316628E-3</v>
      </c>
      <c r="Y109" s="4">
        <f t="shared" si="13"/>
        <v>5.8705010335741853E-2</v>
      </c>
      <c r="Z109" s="4">
        <f t="shared" si="13"/>
        <v>6.6094595017907607E-3</v>
      </c>
      <c r="AA109" s="4">
        <f t="shared" si="13"/>
        <v>0.11207298962797985</v>
      </c>
      <c r="AB109" s="4">
        <f t="shared" si="13"/>
        <v>0.13965389112469015</v>
      </c>
      <c r="AC109" s="4">
        <f t="shared" si="13"/>
        <v>0.2632778211677243</v>
      </c>
      <c r="AD109" s="4">
        <f t="shared" si="13"/>
        <v>7.4224569691858172E-2</v>
      </c>
      <c r="AE109" s="4">
        <f t="shared" si="13"/>
        <v>1.0104185757523119E-2</v>
      </c>
      <c r="AF109" s="4">
        <f t="shared" si="13"/>
        <v>7.867277677789E-4</v>
      </c>
      <c r="AG109" s="4">
        <f t="shared" si="17"/>
        <v>0.82233248462317254</v>
      </c>
      <c r="AH109" s="4"/>
    </row>
    <row r="110" spans="2:34" x14ac:dyDescent="0.2">
      <c r="B110" t="str">
        <f>VLOOKUP(C110,'extension - productivity'!A76:B251,2,0)</f>
        <v>Nepal</v>
      </c>
      <c r="C110" t="s">
        <v>1785</v>
      </c>
      <c r="D110" s="4">
        <f t="shared" si="10"/>
        <v>1.7325873584827175E-3</v>
      </c>
      <c r="E110" s="4">
        <f t="shared" si="15"/>
        <v>1.7310882392816251E-3</v>
      </c>
      <c r="F110" s="4">
        <f t="shared" si="15"/>
        <v>3.2864644265829519E-3</v>
      </c>
      <c r="G110" s="4">
        <f t="shared" si="15"/>
        <v>3.2231517810611459E-3</v>
      </c>
      <c r="H110" s="4">
        <f t="shared" si="15"/>
        <v>2.6425553114256296E-2</v>
      </c>
      <c r="I110" s="4">
        <f t="shared" si="15"/>
        <v>5.0625069824473082E-2</v>
      </c>
      <c r="J110" s="4">
        <f t="shared" si="15"/>
        <v>4.0926991129133978E-4</v>
      </c>
      <c r="K110" s="4">
        <f t="shared" si="15"/>
        <v>5.9328608550822341E-3</v>
      </c>
      <c r="L110" s="4">
        <f t="shared" si="15"/>
        <v>9.0962624550774995E-4</v>
      </c>
      <c r="M110" s="4">
        <f t="shared" si="15"/>
        <v>1.4616455191133988E-2</v>
      </c>
      <c r="N110" s="4">
        <f t="shared" si="15"/>
        <v>9.1929601731912907E-5</v>
      </c>
      <c r="O110" s="4">
        <f t="shared" si="15"/>
        <v>1.5981801687044229E-3</v>
      </c>
      <c r="P110" s="4">
        <f t="shared" si="15"/>
        <v>1.2850369308522222E-3</v>
      </c>
      <c r="Q110" s="4">
        <f t="shared" si="15"/>
        <v>2.1750160109191456E-2</v>
      </c>
      <c r="R110" s="4">
        <f t="shared" si="15"/>
        <v>2.4314965858370148E-3</v>
      </c>
      <c r="S110" s="4">
        <f t="shared" si="15"/>
        <v>4.1618585033357351E-2</v>
      </c>
      <c r="T110" s="4">
        <f t="shared" si="16"/>
        <v>0.17766751537682748</v>
      </c>
      <c r="U110" s="4"/>
      <c r="V110" s="4">
        <f t="shared" si="14"/>
        <v>5.2740019263789135E-2</v>
      </c>
      <c r="W110" s="4">
        <f t="shared" si="13"/>
        <v>0.10096416269840058</v>
      </c>
      <c r="X110" s="4">
        <f t="shared" si="13"/>
        <v>3.4940466198316628E-3</v>
      </c>
      <c r="Y110" s="4">
        <f t="shared" si="13"/>
        <v>5.8705010335741853E-2</v>
      </c>
      <c r="Z110" s="4">
        <f t="shared" si="13"/>
        <v>6.6094595017907607E-3</v>
      </c>
      <c r="AA110" s="4">
        <f t="shared" si="13"/>
        <v>0.11207298962797985</v>
      </c>
      <c r="AB110" s="4">
        <f t="shared" si="13"/>
        <v>0.13965389112469015</v>
      </c>
      <c r="AC110" s="4">
        <f t="shared" si="13"/>
        <v>0.2632778211677243</v>
      </c>
      <c r="AD110" s="4">
        <f t="shared" si="13"/>
        <v>7.4224569691858172E-2</v>
      </c>
      <c r="AE110" s="4">
        <f t="shared" si="13"/>
        <v>1.0104185757523119E-2</v>
      </c>
      <c r="AF110" s="4">
        <f t="shared" si="13"/>
        <v>7.867277677789E-4</v>
      </c>
      <c r="AG110" s="4">
        <f t="shared" si="17"/>
        <v>0.82233248462317254</v>
      </c>
      <c r="AH110" s="4"/>
    </row>
    <row r="111" spans="2:34" x14ac:dyDescent="0.2">
      <c r="B111" t="str">
        <f>VLOOKUP(C111,'extension - productivity'!A77:B252,2,0)</f>
        <v>Paraguay</v>
      </c>
      <c r="C111" t="s">
        <v>1810</v>
      </c>
      <c r="D111" s="4">
        <f t="shared" si="10"/>
        <v>1.7325873584827175E-3</v>
      </c>
      <c r="E111" s="4">
        <f t="shared" si="15"/>
        <v>1.7310882392816251E-3</v>
      </c>
      <c r="F111" s="4">
        <f t="shared" si="15"/>
        <v>3.2864644265829519E-3</v>
      </c>
      <c r="G111" s="4">
        <f t="shared" si="15"/>
        <v>3.2231517810611459E-3</v>
      </c>
      <c r="H111" s="4">
        <f t="shared" si="15"/>
        <v>2.6425553114256296E-2</v>
      </c>
      <c r="I111" s="4">
        <f t="shared" si="15"/>
        <v>5.0625069824473082E-2</v>
      </c>
      <c r="J111" s="4">
        <f t="shared" si="15"/>
        <v>4.0926991129133978E-4</v>
      </c>
      <c r="K111" s="4">
        <f t="shared" si="15"/>
        <v>5.9328608550822341E-3</v>
      </c>
      <c r="L111" s="4">
        <f t="shared" si="15"/>
        <v>9.0962624550774995E-4</v>
      </c>
      <c r="M111" s="4">
        <f t="shared" si="15"/>
        <v>1.4616455191133988E-2</v>
      </c>
      <c r="N111" s="4">
        <f t="shared" si="15"/>
        <v>9.1929601731912907E-5</v>
      </c>
      <c r="O111" s="4">
        <f t="shared" si="15"/>
        <v>1.5981801687044229E-3</v>
      </c>
      <c r="P111" s="4">
        <f t="shared" si="15"/>
        <v>1.2850369308522222E-3</v>
      </c>
      <c r="Q111" s="4">
        <f t="shared" si="15"/>
        <v>2.1750160109191456E-2</v>
      </c>
      <c r="R111" s="4">
        <f t="shared" si="15"/>
        <v>2.4314965858370148E-3</v>
      </c>
      <c r="S111" s="4">
        <f t="shared" si="15"/>
        <v>4.1618585033357351E-2</v>
      </c>
      <c r="T111" s="4">
        <f t="shared" si="16"/>
        <v>0.17766751537682748</v>
      </c>
      <c r="U111" s="4"/>
      <c r="V111" s="4">
        <f t="shared" si="14"/>
        <v>5.2740019263789135E-2</v>
      </c>
      <c r="W111" s="4">
        <f t="shared" si="13"/>
        <v>0.10096416269840058</v>
      </c>
      <c r="X111" s="4">
        <f t="shared" si="13"/>
        <v>3.4940466198316628E-3</v>
      </c>
      <c r="Y111" s="4">
        <f t="shared" si="13"/>
        <v>5.8705010335741853E-2</v>
      </c>
      <c r="Z111" s="4">
        <f t="shared" si="13"/>
        <v>6.6094595017907607E-3</v>
      </c>
      <c r="AA111" s="4">
        <f t="shared" si="13"/>
        <v>0.11207298962797985</v>
      </c>
      <c r="AB111" s="4">
        <f t="shared" si="13"/>
        <v>0.13965389112469015</v>
      </c>
      <c r="AC111" s="4">
        <f t="shared" si="13"/>
        <v>0.2632778211677243</v>
      </c>
      <c r="AD111" s="4">
        <f t="shared" si="13"/>
        <v>7.4224569691858172E-2</v>
      </c>
      <c r="AE111" s="4">
        <f t="shared" si="13"/>
        <v>1.0104185757523119E-2</v>
      </c>
      <c r="AF111" s="4">
        <f t="shared" si="13"/>
        <v>7.867277677789E-4</v>
      </c>
      <c r="AG111" s="4">
        <f t="shared" si="17"/>
        <v>0.82233248462317254</v>
      </c>
      <c r="AH111" s="4"/>
    </row>
    <row r="112" spans="2:34" x14ac:dyDescent="0.2">
      <c r="B112" t="str">
        <f>VLOOKUP(C112,'extension - productivity'!A78:B253,2,0)</f>
        <v>Benin</v>
      </c>
      <c r="C112" t="s">
        <v>1597</v>
      </c>
      <c r="D112" s="4">
        <f t="shared" si="10"/>
        <v>1.7325873584827175E-3</v>
      </c>
      <c r="E112" s="4">
        <f t="shared" si="15"/>
        <v>1.7310882392816251E-3</v>
      </c>
      <c r="F112" s="4">
        <f t="shared" si="15"/>
        <v>3.2864644265829519E-3</v>
      </c>
      <c r="G112" s="4">
        <f t="shared" si="15"/>
        <v>3.2231517810611459E-3</v>
      </c>
      <c r="H112" s="4">
        <f t="shared" si="15"/>
        <v>2.6425553114256296E-2</v>
      </c>
      <c r="I112" s="4">
        <f t="shared" si="15"/>
        <v>5.0625069824473082E-2</v>
      </c>
      <c r="J112" s="4">
        <f t="shared" si="15"/>
        <v>4.0926991129133978E-4</v>
      </c>
      <c r="K112" s="4">
        <f t="shared" si="15"/>
        <v>5.9328608550822341E-3</v>
      </c>
      <c r="L112" s="4">
        <f t="shared" si="15"/>
        <v>9.0962624550774995E-4</v>
      </c>
      <c r="M112" s="4">
        <f t="shared" si="15"/>
        <v>1.4616455191133988E-2</v>
      </c>
      <c r="N112" s="4">
        <f t="shared" si="15"/>
        <v>9.1929601731912907E-5</v>
      </c>
      <c r="O112" s="4">
        <f t="shared" si="15"/>
        <v>1.5981801687044229E-3</v>
      </c>
      <c r="P112" s="4">
        <f t="shared" si="15"/>
        <v>1.2850369308522222E-3</v>
      </c>
      <c r="Q112" s="4">
        <f t="shared" si="15"/>
        <v>2.1750160109191456E-2</v>
      </c>
      <c r="R112" s="4">
        <f t="shared" si="15"/>
        <v>2.4314965858370148E-3</v>
      </c>
      <c r="S112" s="4">
        <f t="shared" si="15"/>
        <v>4.1618585033357351E-2</v>
      </c>
      <c r="T112" s="4">
        <f t="shared" si="16"/>
        <v>0.17766751537682748</v>
      </c>
      <c r="U112" s="4"/>
      <c r="V112" s="4">
        <f t="shared" si="14"/>
        <v>5.2740019263789135E-2</v>
      </c>
      <c r="W112" s="4">
        <f t="shared" si="13"/>
        <v>0.10096416269840058</v>
      </c>
      <c r="X112" s="4">
        <f t="shared" si="13"/>
        <v>3.4940466198316628E-3</v>
      </c>
      <c r="Y112" s="4">
        <f t="shared" si="13"/>
        <v>5.8705010335741853E-2</v>
      </c>
      <c r="Z112" s="4">
        <f t="shared" si="13"/>
        <v>6.6094595017907607E-3</v>
      </c>
      <c r="AA112" s="4">
        <f t="shared" si="13"/>
        <v>0.11207298962797985</v>
      </c>
      <c r="AB112" s="4">
        <f t="shared" si="13"/>
        <v>0.13965389112469015</v>
      </c>
      <c r="AC112" s="4">
        <f t="shared" si="13"/>
        <v>0.2632778211677243</v>
      </c>
      <c r="AD112" s="4">
        <f t="shared" si="13"/>
        <v>7.4224569691858172E-2</v>
      </c>
      <c r="AE112" s="4">
        <f t="shared" si="13"/>
        <v>1.0104185757523119E-2</v>
      </c>
      <c r="AF112" s="4">
        <f t="shared" si="13"/>
        <v>7.867277677789E-4</v>
      </c>
      <c r="AG112" s="4">
        <f t="shared" si="17"/>
        <v>0.82233248462317254</v>
      </c>
      <c r="AH112" s="4"/>
    </row>
    <row r="113" spans="2:34" x14ac:dyDescent="0.2">
      <c r="B113" t="str">
        <f>VLOOKUP(C113,'extension - productivity'!A79:B254,2,0)</f>
        <v>Venezuela</v>
      </c>
      <c r="C113" t="s">
        <v>1959</v>
      </c>
      <c r="D113" s="4">
        <f t="shared" si="10"/>
        <v>1.7325873584827175E-3</v>
      </c>
      <c r="E113" s="4">
        <f t="shared" si="15"/>
        <v>1.7310882392816251E-3</v>
      </c>
      <c r="F113" s="4">
        <f t="shared" si="15"/>
        <v>3.2864644265829519E-3</v>
      </c>
      <c r="G113" s="4">
        <f t="shared" si="15"/>
        <v>3.2231517810611459E-3</v>
      </c>
      <c r="H113" s="4">
        <f t="shared" si="15"/>
        <v>2.6425553114256296E-2</v>
      </c>
      <c r="I113" s="4">
        <f t="shared" si="15"/>
        <v>5.0625069824473082E-2</v>
      </c>
      <c r="J113" s="4">
        <f t="shared" si="15"/>
        <v>4.0926991129133978E-4</v>
      </c>
      <c r="K113" s="4">
        <f t="shared" si="15"/>
        <v>5.9328608550822341E-3</v>
      </c>
      <c r="L113" s="4">
        <f t="shared" si="15"/>
        <v>9.0962624550774995E-4</v>
      </c>
      <c r="M113" s="4">
        <f t="shared" si="15"/>
        <v>1.4616455191133988E-2</v>
      </c>
      <c r="N113" s="4">
        <f t="shared" si="15"/>
        <v>9.1929601731912907E-5</v>
      </c>
      <c r="O113" s="4">
        <f t="shared" si="15"/>
        <v>1.5981801687044229E-3</v>
      </c>
      <c r="P113" s="4">
        <f t="shared" si="15"/>
        <v>1.2850369308522222E-3</v>
      </c>
      <c r="Q113" s="4">
        <f t="shared" si="15"/>
        <v>2.1750160109191456E-2</v>
      </c>
      <c r="R113" s="4">
        <f t="shared" si="15"/>
        <v>2.4314965858370148E-3</v>
      </c>
      <c r="S113" s="4">
        <f t="shared" si="15"/>
        <v>4.1618585033357351E-2</v>
      </c>
      <c r="T113" s="4">
        <f t="shared" si="16"/>
        <v>0.17766751537682748</v>
      </c>
      <c r="U113" s="4"/>
      <c r="V113" s="4">
        <f t="shared" si="14"/>
        <v>5.2740019263789135E-2</v>
      </c>
      <c r="W113" s="4">
        <f t="shared" si="13"/>
        <v>0.10096416269840058</v>
      </c>
      <c r="X113" s="4">
        <f t="shared" si="13"/>
        <v>3.4940466198316628E-3</v>
      </c>
      <c r="Y113" s="4">
        <f t="shared" si="13"/>
        <v>5.8705010335741853E-2</v>
      </c>
      <c r="Z113" s="4">
        <f t="shared" si="13"/>
        <v>6.6094595017907607E-3</v>
      </c>
      <c r="AA113" s="4">
        <f t="shared" si="13"/>
        <v>0.11207298962797985</v>
      </c>
      <c r="AB113" s="4">
        <f t="shared" si="13"/>
        <v>0.13965389112469015</v>
      </c>
      <c r="AC113" s="4">
        <f t="shared" si="13"/>
        <v>0.2632778211677243</v>
      </c>
      <c r="AD113" s="4">
        <f t="shared" si="13"/>
        <v>7.4224569691858172E-2</v>
      </c>
      <c r="AE113" s="4">
        <f t="shared" si="13"/>
        <v>1.0104185757523119E-2</v>
      </c>
      <c r="AF113" s="4">
        <f t="shared" si="13"/>
        <v>7.867277677789E-4</v>
      </c>
      <c r="AG113" s="4">
        <f t="shared" si="17"/>
        <v>0.82233248462317254</v>
      </c>
      <c r="AH113" s="4"/>
    </row>
    <row r="114" spans="2:34" x14ac:dyDescent="0.2">
      <c r="B114" t="str">
        <f>VLOOKUP(C114,'extension - productivity'!A80:B255,2,0)</f>
        <v>Cameroon</v>
      </c>
      <c r="C114" t="s">
        <v>1624</v>
      </c>
      <c r="D114" s="4">
        <f t="shared" si="10"/>
        <v>1.7325873584827175E-3</v>
      </c>
      <c r="E114" s="4">
        <f t="shared" si="15"/>
        <v>1.7310882392816251E-3</v>
      </c>
      <c r="F114" s="4">
        <f t="shared" si="15"/>
        <v>3.2864644265829519E-3</v>
      </c>
      <c r="G114" s="4">
        <f t="shared" si="15"/>
        <v>3.2231517810611459E-3</v>
      </c>
      <c r="H114" s="4">
        <f t="shared" si="15"/>
        <v>2.6425553114256296E-2</v>
      </c>
      <c r="I114" s="4">
        <f t="shared" si="15"/>
        <v>5.0625069824473082E-2</v>
      </c>
      <c r="J114" s="4">
        <f t="shared" si="15"/>
        <v>4.0926991129133978E-4</v>
      </c>
      <c r="K114" s="4">
        <f t="shared" si="15"/>
        <v>5.9328608550822341E-3</v>
      </c>
      <c r="L114" s="4">
        <f t="shared" si="15"/>
        <v>9.0962624550774995E-4</v>
      </c>
      <c r="M114" s="4">
        <f t="shared" si="15"/>
        <v>1.4616455191133988E-2</v>
      </c>
      <c r="N114" s="4">
        <f t="shared" si="15"/>
        <v>9.1929601731912907E-5</v>
      </c>
      <c r="O114" s="4">
        <f t="shared" si="15"/>
        <v>1.5981801687044229E-3</v>
      </c>
      <c r="P114" s="4">
        <f t="shared" si="15"/>
        <v>1.2850369308522222E-3</v>
      </c>
      <c r="Q114" s="4">
        <f t="shared" si="15"/>
        <v>2.1750160109191456E-2</v>
      </c>
      <c r="R114" s="4">
        <f t="shared" si="15"/>
        <v>2.4314965858370148E-3</v>
      </c>
      <c r="S114" s="4">
        <f t="shared" si="15"/>
        <v>4.1618585033357351E-2</v>
      </c>
      <c r="T114" s="4">
        <f t="shared" si="16"/>
        <v>0.17766751537682748</v>
      </c>
      <c r="U114" s="4"/>
      <c r="V114" s="4">
        <f t="shared" si="14"/>
        <v>5.2740019263789135E-2</v>
      </c>
      <c r="W114" s="4">
        <f t="shared" si="13"/>
        <v>0.10096416269840058</v>
      </c>
      <c r="X114" s="4">
        <f t="shared" si="13"/>
        <v>3.4940466198316628E-3</v>
      </c>
      <c r="Y114" s="4">
        <f t="shared" si="13"/>
        <v>5.8705010335741853E-2</v>
      </c>
      <c r="Z114" s="4">
        <f t="shared" si="13"/>
        <v>6.6094595017907607E-3</v>
      </c>
      <c r="AA114" s="4">
        <f t="shared" si="13"/>
        <v>0.11207298962797985</v>
      </c>
      <c r="AB114" s="4">
        <f t="shared" si="13"/>
        <v>0.13965389112469015</v>
      </c>
      <c r="AC114" s="4">
        <f t="shared" si="13"/>
        <v>0.2632778211677243</v>
      </c>
      <c r="AD114" s="4">
        <f t="shared" si="13"/>
        <v>7.4224569691858172E-2</v>
      </c>
      <c r="AE114" s="4">
        <f t="shared" si="13"/>
        <v>1.0104185757523119E-2</v>
      </c>
      <c r="AF114" s="4">
        <f t="shared" si="13"/>
        <v>7.867277677789E-4</v>
      </c>
      <c r="AG114" s="4">
        <f t="shared" si="17"/>
        <v>0.82233248462317254</v>
      </c>
      <c r="AH114" s="4"/>
    </row>
    <row r="115" spans="2:34" x14ac:dyDescent="0.2">
      <c r="B115" t="str">
        <f>VLOOKUP(C115,'extension - productivity'!A81:B256,2,0)</f>
        <v>Suriname</v>
      </c>
      <c r="C115" t="s">
        <v>1877</v>
      </c>
      <c r="D115" s="4">
        <f t="shared" si="10"/>
        <v>1.7325873584827175E-3</v>
      </c>
      <c r="E115" s="4">
        <f t="shared" si="15"/>
        <v>1.7310882392816251E-3</v>
      </c>
      <c r="F115" s="4">
        <f t="shared" si="15"/>
        <v>3.2864644265829519E-3</v>
      </c>
      <c r="G115" s="4">
        <f t="shared" si="15"/>
        <v>3.2231517810611459E-3</v>
      </c>
      <c r="H115" s="4">
        <f t="shared" si="15"/>
        <v>2.6425553114256296E-2</v>
      </c>
      <c r="I115" s="4">
        <f t="shared" si="15"/>
        <v>5.0625069824473082E-2</v>
      </c>
      <c r="J115" s="4">
        <f t="shared" si="15"/>
        <v>4.0926991129133978E-4</v>
      </c>
      <c r="K115" s="4">
        <f t="shared" si="15"/>
        <v>5.9328608550822341E-3</v>
      </c>
      <c r="L115" s="4">
        <f t="shared" si="15"/>
        <v>9.0962624550774995E-4</v>
      </c>
      <c r="M115" s="4">
        <f t="shared" si="15"/>
        <v>1.4616455191133988E-2</v>
      </c>
      <c r="N115" s="4">
        <f t="shared" si="15"/>
        <v>9.1929601731912907E-5</v>
      </c>
      <c r="O115" s="4">
        <f t="shared" si="15"/>
        <v>1.5981801687044229E-3</v>
      </c>
      <c r="P115" s="4">
        <f t="shared" si="15"/>
        <v>1.2850369308522222E-3</v>
      </c>
      <c r="Q115" s="4">
        <f t="shared" si="15"/>
        <v>2.1750160109191456E-2</v>
      </c>
      <c r="R115" s="4">
        <f t="shared" si="15"/>
        <v>2.4314965858370148E-3</v>
      </c>
      <c r="S115" s="4">
        <f t="shared" si="15"/>
        <v>4.1618585033357351E-2</v>
      </c>
      <c r="T115" s="4">
        <f t="shared" si="16"/>
        <v>0.17766751537682748</v>
      </c>
      <c r="U115" s="4"/>
      <c r="V115" s="4">
        <f t="shared" si="14"/>
        <v>5.2740019263789135E-2</v>
      </c>
      <c r="W115" s="4">
        <f t="shared" si="13"/>
        <v>0.10096416269840058</v>
      </c>
      <c r="X115" s="4">
        <f t="shared" si="13"/>
        <v>3.4940466198316628E-3</v>
      </c>
      <c r="Y115" s="4">
        <f t="shared" si="13"/>
        <v>5.8705010335741853E-2</v>
      </c>
      <c r="Z115" s="4">
        <f t="shared" si="13"/>
        <v>6.6094595017907607E-3</v>
      </c>
      <c r="AA115" s="4">
        <f t="shared" si="13"/>
        <v>0.11207298962797985</v>
      </c>
      <c r="AB115" s="4">
        <f t="shared" si="13"/>
        <v>0.13965389112469015</v>
      </c>
      <c r="AC115" s="4">
        <f t="shared" si="13"/>
        <v>0.2632778211677243</v>
      </c>
      <c r="AD115" s="4">
        <f t="shared" si="13"/>
        <v>7.4224569691858172E-2</v>
      </c>
      <c r="AE115" s="4">
        <f t="shared" si="13"/>
        <v>1.0104185757523119E-2</v>
      </c>
      <c r="AF115" s="4">
        <f t="shared" si="13"/>
        <v>7.867277677789E-4</v>
      </c>
      <c r="AG115" s="4">
        <f t="shared" si="17"/>
        <v>0.82233248462317254</v>
      </c>
      <c r="AH115" s="4"/>
    </row>
    <row r="116" spans="2:34" x14ac:dyDescent="0.2">
      <c r="B116" t="str">
        <f>VLOOKUP(C116,'extension - productivity'!A82:B257,2,0)</f>
        <v>Burundi</v>
      </c>
      <c r="C116" t="s">
        <v>1618</v>
      </c>
      <c r="D116" s="4">
        <f t="shared" si="10"/>
        <v>1.7325873584827175E-3</v>
      </c>
      <c r="E116" s="4">
        <f t="shared" si="15"/>
        <v>1.7310882392816251E-3</v>
      </c>
      <c r="F116" s="4">
        <f t="shared" si="15"/>
        <v>3.2864644265829519E-3</v>
      </c>
      <c r="G116" s="4">
        <f t="shared" si="15"/>
        <v>3.2231517810611459E-3</v>
      </c>
      <c r="H116" s="4">
        <f t="shared" si="15"/>
        <v>2.6425553114256296E-2</v>
      </c>
      <c r="I116" s="4">
        <f t="shared" si="15"/>
        <v>5.0625069824473082E-2</v>
      </c>
      <c r="J116" s="4">
        <f t="shared" si="15"/>
        <v>4.0926991129133978E-4</v>
      </c>
      <c r="K116" s="4">
        <f t="shared" si="15"/>
        <v>5.9328608550822341E-3</v>
      </c>
      <c r="L116" s="4">
        <f t="shared" si="15"/>
        <v>9.0962624550774995E-4</v>
      </c>
      <c r="M116" s="4">
        <f t="shared" si="15"/>
        <v>1.4616455191133988E-2</v>
      </c>
      <c r="N116" s="4">
        <f t="shared" si="15"/>
        <v>9.1929601731912907E-5</v>
      </c>
      <c r="O116" s="4">
        <f t="shared" si="15"/>
        <v>1.5981801687044229E-3</v>
      </c>
      <c r="P116" s="4">
        <f t="shared" si="15"/>
        <v>1.2850369308522222E-3</v>
      </c>
      <c r="Q116" s="4">
        <f t="shared" si="15"/>
        <v>2.1750160109191456E-2</v>
      </c>
      <c r="R116" s="4">
        <f t="shared" si="15"/>
        <v>2.4314965858370148E-3</v>
      </c>
      <c r="S116" s="4">
        <f t="shared" si="15"/>
        <v>4.1618585033357351E-2</v>
      </c>
      <c r="T116" s="4">
        <f t="shared" si="16"/>
        <v>0.17766751537682748</v>
      </c>
      <c r="U116" s="4"/>
      <c r="V116" s="4">
        <f t="shared" si="14"/>
        <v>5.2740019263789135E-2</v>
      </c>
      <c r="W116" s="4">
        <f t="shared" si="13"/>
        <v>0.10096416269840058</v>
      </c>
      <c r="X116" s="4">
        <f t="shared" si="13"/>
        <v>3.4940466198316628E-3</v>
      </c>
      <c r="Y116" s="4">
        <f t="shared" si="13"/>
        <v>5.8705010335741853E-2</v>
      </c>
      <c r="Z116" s="4">
        <f t="shared" si="13"/>
        <v>6.6094595017907607E-3</v>
      </c>
      <c r="AA116" s="4">
        <f t="shared" si="13"/>
        <v>0.11207298962797985</v>
      </c>
      <c r="AB116" s="4">
        <f t="shared" si="13"/>
        <v>0.13965389112469015</v>
      </c>
      <c r="AC116" s="4">
        <f t="shared" si="13"/>
        <v>0.2632778211677243</v>
      </c>
      <c r="AD116" s="4">
        <f t="shared" si="13"/>
        <v>7.4224569691858172E-2</v>
      </c>
      <c r="AE116" s="4">
        <f t="shared" si="13"/>
        <v>1.0104185757523119E-2</v>
      </c>
      <c r="AF116" s="4">
        <f t="shared" si="13"/>
        <v>7.867277677789E-4</v>
      </c>
      <c r="AG116" s="4">
        <f t="shared" si="17"/>
        <v>0.82233248462317254</v>
      </c>
      <c r="AH116" s="4"/>
    </row>
    <row r="117" spans="2:34" x14ac:dyDescent="0.2">
      <c r="B117" t="str">
        <f>VLOOKUP(C117,'extension - productivity'!A83:B258,2,0)</f>
        <v>Honduras</v>
      </c>
      <c r="C117" t="s">
        <v>1709</v>
      </c>
      <c r="D117" s="4">
        <f t="shared" si="10"/>
        <v>1.7325873584827175E-3</v>
      </c>
      <c r="E117" s="4">
        <f t="shared" si="15"/>
        <v>1.7310882392816251E-3</v>
      </c>
      <c r="F117" s="4">
        <f t="shared" si="15"/>
        <v>3.2864644265829519E-3</v>
      </c>
      <c r="G117" s="4">
        <f t="shared" si="15"/>
        <v>3.2231517810611459E-3</v>
      </c>
      <c r="H117" s="4">
        <f t="shared" si="15"/>
        <v>2.6425553114256296E-2</v>
      </c>
      <c r="I117" s="4">
        <f t="shared" si="15"/>
        <v>5.0625069824473082E-2</v>
      </c>
      <c r="J117" s="4">
        <f t="shared" si="15"/>
        <v>4.0926991129133978E-4</v>
      </c>
      <c r="K117" s="4">
        <f t="shared" si="15"/>
        <v>5.9328608550822341E-3</v>
      </c>
      <c r="L117" s="4">
        <f t="shared" si="15"/>
        <v>9.0962624550774995E-4</v>
      </c>
      <c r="M117" s="4">
        <f t="shared" si="15"/>
        <v>1.4616455191133988E-2</v>
      </c>
      <c r="N117" s="4">
        <f t="shared" si="15"/>
        <v>9.1929601731912907E-5</v>
      </c>
      <c r="O117" s="4">
        <f t="shared" si="15"/>
        <v>1.5981801687044229E-3</v>
      </c>
      <c r="P117" s="4">
        <f t="shared" si="15"/>
        <v>1.2850369308522222E-3</v>
      </c>
      <c r="Q117" s="4">
        <f t="shared" si="15"/>
        <v>2.1750160109191456E-2</v>
      </c>
      <c r="R117" s="4">
        <f t="shared" si="15"/>
        <v>2.4314965858370148E-3</v>
      </c>
      <c r="S117" s="4">
        <f t="shared" si="15"/>
        <v>4.1618585033357351E-2</v>
      </c>
      <c r="T117" s="4">
        <f t="shared" si="16"/>
        <v>0.17766751537682748</v>
      </c>
      <c r="U117" s="4"/>
      <c r="V117" s="4">
        <f t="shared" si="14"/>
        <v>5.2740019263789135E-2</v>
      </c>
      <c r="W117" s="4">
        <f t="shared" si="13"/>
        <v>0.10096416269840058</v>
      </c>
      <c r="X117" s="4">
        <f t="shared" si="13"/>
        <v>3.4940466198316628E-3</v>
      </c>
      <c r="Y117" s="4">
        <f t="shared" si="13"/>
        <v>5.8705010335741853E-2</v>
      </c>
      <c r="Z117" s="4">
        <f t="shared" si="13"/>
        <v>6.6094595017907607E-3</v>
      </c>
      <c r="AA117" s="4">
        <f t="shared" si="13"/>
        <v>0.11207298962797985</v>
      </c>
      <c r="AB117" s="4">
        <f t="shared" si="13"/>
        <v>0.13965389112469015</v>
      </c>
      <c r="AC117" s="4">
        <f t="shared" si="13"/>
        <v>0.2632778211677243</v>
      </c>
      <c r="AD117" s="4">
        <f t="shared" si="13"/>
        <v>7.4224569691858172E-2</v>
      </c>
      <c r="AE117" s="4">
        <f t="shared" si="13"/>
        <v>1.0104185757523119E-2</v>
      </c>
      <c r="AF117" s="4">
        <f t="shared" si="13"/>
        <v>7.867277677789E-4</v>
      </c>
      <c r="AG117" s="4">
        <f t="shared" si="17"/>
        <v>0.82233248462317254</v>
      </c>
      <c r="AH117" s="4"/>
    </row>
    <row r="118" spans="2:34" x14ac:dyDescent="0.2">
      <c r="B118" t="str">
        <f>VLOOKUP(C118,'extension - productivity'!A84:B259,2,0)</f>
        <v>Peru</v>
      </c>
      <c r="C118" t="s">
        <v>1812</v>
      </c>
      <c r="D118" s="4">
        <f t="shared" si="10"/>
        <v>1.7325873584827175E-3</v>
      </c>
      <c r="E118" s="4">
        <f t="shared" si="15"/>
        <v>1.7310882392816251E-3</v>
      </c>
      <c r="F118" s="4">
        <f t="shared" si="15"/>
        <v>3.2864644265829519E-3</v>
      </c>
      <c r="G118" s="4">
        <f t="shared" si="15"/>
        <v>3.2231517810611459E-3</v>
      </c>
      <c r="H118" s="4">
        <f t="shared" si="15"/>
        <v>2.6425553114256296E-2</v>
      </c>
      <c r="I118" s="4">
        <f t="shared" si="15"/>
        <v>5.0625069824473082E-2</v>
      </c>
      <c r="J118" s="4">
        <f t="shared" si="15"/>
        <v>4.0926991129133978E-4</v>
      </c>
      <c r="K118" s="4">
        <f t="shared" si="15"/>
        <v>5.9328608550822341E-3</v>
      </c>
      <c r="L118" s="4">
        <f t="shared" si="15"/>
        <v>9.0962624550774995E-4</v>
      </c>
      <c r="M118" s="4">
        <f t="shared" si="15"/>
        <v>1.4616455191133988E-2</v>
      </c>
      <c r="N118" s="4">
        <f t="shared" si="15"/>
        <v>9.1929601731912907E-5</v>
      </c>
      <c r="O118" s="4">
        <f t="shared" si="15"/>
        <v>1.5981801687044229E-3</v>
      </c>
      <c r="P118" s="4">
        <f t="shared" si="15"/>
        <v>1.2850369308522222E-3</v>
      </c>
      <c r="Q118" s="4">
        <f t="shared" si="15"/>
        <v>2.1750160109191456E-2</v>
      </c>
      <c r="R118" s="4">
        <f t="shared" si="15"/>
        <v>2.4314965858370148E-3</v>
      </c>
      <c r="S118" s="4">
        <f t="shared" si="15"/>
        <v>4.1618585033357351E-2</v>
      </c>
      <c r="T118" s="4">
        <f t="shared" si="16"/>
        <v>0.17766751537682748</v>
      </c>
      <c r="U118" s="4"/>
      <c r="V118" s="4">
        <f t="shared" si="14"/>
        <v>5.2740019263789135E-2</v>
      </c>
      <c r="W118" s="4">
        <f t="shared" si="13"/>
        <v>0.10096416269840058</v>
      </c>
      <c r="X118" s="4">
        <f t="shared" si="13"/>
        <v>3.4940466198316628E-3</v>
      </c>
      <c r="Y118" s="4">
        <f t="shared" si="13"/>
        <v>5.8705010335741853E-2</v>
      </c>
      <c r="Z118" s="4">
        <f t="shared" si="13"/>
        <v>6.6094595017907607E-3</v>
      </c>
      <c r="AA118" s="4">
        <f t="shared" si="13"/>
        <v>0.11207298962797985</v>
      </c>
      <c r="AB118" s="4">
        <f t="shared" si="13"/>
        <v>0.13965389112469015</v>
      </c>
      <c r="AC118" s="4">
        <f t="shared" si="13"/>
        <v>0.2632778211677243</v>
      </c>
      <c r="AD118" s="4">
        <f t="shared" si="13"/>
        <v>7.4224569691858172E-2</v>
      </c>
      <c r="AE118" s="4">
        <f t="shared" si="13"/>
        <v>1.0104185757523119E-2</v>
      </c>
      <c r="AF118" s="4">
        <f t="shared" si="13"/>
        <v>7.867277677789E-4</v>
      </c>
      <c r="AG118" s="4">
        <f t="shared" si="17"/>
        <v>0.82233248462317254</v>
      </c>
      <c r="AH118" s="4"/>
    </row>
    <row r="119" spans="2:34" x14ac:dyDescent="0.2">
      <c r="B119" t="str">
        <f>VLOOKUP(C119,'extension - productivity'!A85:B260,2,0)</f>
        <v>Sri Lanka</v>
      </c>
      <c r="C119" t="s">
        <v>1873</v>
      </c>
      <c r="D119" s="4">
        <f t="shared" si="10"/>
        <v>1.7325873584827175E-3</v>
      </c>
      <c r="E119" s="4">
        <f t="shared" si="15"/>
        <v>1.7310882392816251E-3</v>
      </c>
      <c r="F119" s="4">
        <f t="shared" si="15"/>
        <v>3.2864644265829519E-3</v>
      </c>
      <c r="G119" s="4">
        <f t="shared" si="15"/>
        <v>3.2231517810611459E-3</v>
      </c>
      <c r="H119" s="4">
        <f t="shared" si="15"/>
        <v>2.6425553114256296E-2</v>
      </c>
      <c r="I119" s="4">
        <f t="shared" si="15"/>
        <v>5.0625069824473082E-2</v>
      </c>
      <c r="J119" s="4">
        <f t="shared" si="15"/>
        <v>4.0926991129133978E-4</v>
      </c>
      <c r="K119" s="4">
        <f t="shared" si="15"/>
        <v>5.9328608550822341E-3</v>
      </c>
      <c r="L119" s="4">
        <f t="shared" si="15"/>
        <v>9.0962624550774995E-4</v>
      </c>
      <c r="M119" s="4">
        <f t="shared" si="15"/>
        <v>1.4616455191133988E-2</v>
      </c>
      <c r="N119" s="4">
        <f t="shared" si="15"/>
        <v>9.1929601731912907E-5</v>
      </c>
      <c r="O119" s="4">
        <f t="shared" si="15"/>
        <v>1.5981801687044229E-3</v>
      </c>
      <c r="P119" s="4">
        <f t="shared" si="15"/>
        <v>1.2850369308522222E-3</v>
      </c>
      <c r="Q119" s="4">
        <f t="shared" si="15"/>
        <v>2.1750160109191456E-2</v>
      </c>
      <c r="R119" s="4">
        <f t="shared" si="15"/>
        <v>2.4314965858370148E-3</v>
      </c>
      <c r="S119" s="4">
        <f t="shared" si="15"/>
        <v>4.1618585033357351E-2</v>
      </c>
      <c r="T119" s="4">
        <f t="shared" si="16"/>
        <v>0.17766751537682748</v>
      </c>
      <c r="U119" s="4"/>
      <c r="V119" s="4">
        <f t="shared" si="14"/>
        <v>5.2740019263789135E-2</v>
      </c>
      <c r="W119" s="4">
        <f t="shared" si="13"/>
        <v>0.10096416269840058</v>
      </c>
      <c r="X119" s="4">
        <f t="shared" si="13"/>
        <v>3.4940466198316628E-3</v>
      </c>
      <c r="Y119" s="4">
        <f t="shared" si="13"/>
        <v>5.8705010335741853E-2</v>
      </c>
      <c r="Z119" s="4">
        <f t="shared" si="13"/>
        <v>6.6094595017907607E-3</v>
      </c>
      <c r="AA119" s="4">
        <f t="shared" si="13"/>
        <v>0.11207298962797985</v>
      </c>
      <c r="AB119" s="4">
        <f t="shared" si="13"/>
        <v>0.13965389112469015</v>
      </c>
      <c r="AC119" s="4">
        <f t="shared" si="13"/>
        <v>0.2632778211677243</v>
      </c>
      <c r="AD119" s="4">
        <f t="shared" si="13"/>
        <v>7.4224569691858172E-2</v>
      </c>
      <c r="AE119" s="4">
        <f t="shared" si="13"/>
        <v>1.0104185757523119E-2</v>
      </c>
      <c r="AF119" s="4">
        <f t="shared" si="13"/>
        <v>7.867277677789E-4</v>
      </c>
      <c r="AG119" s="4">
        <f t="shared" si="17"/>
        <v>0.82233248462317254</v>
      </c>
      <c r="AH119" s="4"/>
    </row>
    <row r="120" spans="2:34" x14ac:dyDescent="0.2">
      <c r="B120" t="str">
        <f>VLOOKUP(C120,'extension - productivity'!A86:B261,2,0)</f>
        <v>Trinidad and Tobago</v>
      </c>
      <c r="C120" t="s">
        <v>1890</v>
      </c>
      <c r="D120" s="4">
        <f t="shared" si="10"/>
        <v>1.7325873584827175E-3</v>
      </c>
      <c r="E120" s="4">
        <f t="shared" si="15"/>
        <v>1.7310882392816251E-3</v>
      </c>
      <c r="F120" s="4">
        <f t="shared" si="15"/>
        <v>3.2864644265829519E-3</v>
      </c>
      <c r="G120" s="4">
        <f t="shared" si="15"/>
        <v>3.2231517810611459E-3</v>
      </c>
      <c r="H120" s="4">
        <f t="shared" si="15"/>
        <v>2.6425553114256296E-2</v>
      </c>
      <c r="I120" s="4">
        <f t="shared" si="15"/>
        <v>5.0625069824473082E-2</v>
      </c>
      <c r="J120" s="4">
        <f t="shared" si="15"/>
        <v>4.0926991129133978E-4</v>
      </c>
      <c r="K120" s="4">
        <f t="shared" si="15"/>
        <v>5.9328608550822341E-3</v>
      </c>
      <c r="L120" s="4">
        <f t="shared" si="15"/>
        <v>9.0962624550774995E-4</v>
      </c>
      <c r="M120" s="4">
        <f t="shared" si="15"/>
        <v>1.4616455191133988E-2</v>
      </c>
      <c r="N120" s="4">
        <f t="shared" si="15"/>
        <v>9.1929601731912907E-5</v>
      </c>
      <c r="O120" s="4">
        <f t="shared" si="15"/>
        <v>1.5981801687044229E-3</v>
      </c>
      <c r="P120" s="4">
        <f t="shared" si="15"/>
        <v>1.2850369308522222E-3</v>
      </c>
      <c r="Q120" s="4">
        <f t="shared" si="15"/>
        <v>2.1750160109191456E-2</v>
      </c>
      <c r="R120" s="4">
        <f t="shared" si="15"/>
        <v>2.4314965858370148E-3</v>
      </c>
      <c r="S120" s="4">
        <f t="shared" si="15"/>
        <v>4.1618585033357351E-2</v>
      </c>
      <c r="T120" s="4">
        <f t="shared" si="16"/>
        <v>0.17766751537682748</v>
      </c>
      <c r="U120" s="4"/>
      <c r="V120" s="4">
        <f t="shared" si="14"/>
        <v>5.2740019263789135E-2</v>
      </c>
      <c r="W120" s="4">
        <f t="shared" si="13"/>
        <v>0.10096416269840058</v>
      </c>
      <c r="X120" s="4">
        <f t="shared" si="13"/>
        <v>3.4940466198316628E-3</v>
      </c>
      <c r="Y120" s="4">
        <f t="shared" si="13"/>
        <v>5.8705010335741853E-2</v>
      </c>
      <c r="Z120" s="4">
        <f t="shared" si="13"/>
        <v>6.6094595017907607E-3</v>
      </c>
      <c r="AA120" s="4">
        <f t="shared" si="13"/>
        <v>0.11207298962797985</v>
      </c>
      <c r="AB120" s="4">
        <f t="shared" si="13"/>
        <v>0.13965389112469015</v>
      </c>
      <c r="AC120" s="4">
        <f t="shared" si="13"/>
        <v>0.2632778211677243</v>
      </c>
      <c r="AD120" s="4">
        <f t="shared" si="13"/>
        <v>7.4224569691858172E-2</v>
      </c>
      <c r="AE120" s="4">
        <f t="shared" si="13"/>
        <v>1.0104185757523119E-2</v>
      </c>
      <c r="AF120" s="4">
        <f t="shared" si="13"/>
        <v>7.867277677789E-4</v>
      </c>
      <c r="AG120" s="4">
        <f t="shared" si="17"/>
        <v>0.82233248462317254</v>
      </c>
      <c r="AH120" s="4"/>
    </row>
    <row r="121" spans="2:34" x14ac:dyDescent="0.2">
      <c r="B121" t="str">
        <f>VLOOKUP(C121,'extension - productivity'!A87:B262,2,0)</f>
        <v>Democratic Republic of the Congo</v>
      </c>
      <c r="C121" t="s">
        <v>1961</v>
      </c>
      <c r="D121" s="4">
        <f t="shared" si="10"/>
        <v>1.7325873584827175E-3</v>
      </c>
      <c r="E121" s="4">
        <f t="shared" si="15"/>
        <v>1.7310882392816251E-3</v>
      </c>
      <c r="F121" s="4">
        <f t="shared" ref="E121:S138" si="18">SUMPRODUCT(F$6:F$38,$AJ$6:$AJ$38)/SUM($AJ$6:$AJ$38)</f>
        <v>3.2864644265829519E-3</v>
      </c>
      <c r="G121" s="4">
        <f t="shared" si="18"/>
        <v>3.2231517810611459E-3</v>
      </c>
      <c r="H121" s="4">
        <f t="shared" si="18"/>
        <v>2.6425553114256296E-2</v>
      </c>
      <c r="I121" s="4">
        <f t="shared" si="18"/>
        <v>5.0625069824473082E-2</v>
      </c>
      <c r="J121" s="4">
        <f t="shared" si="18"/>
        <v>4.0926991129133978E-4</v>
      </c>
      <c r="K121" s="4">
        <f t="shared" si="18"/>
        <v>5.9328608550822341E-3</v>
      </c>
      <c r="L121" s="4">
        <f t="shared" si="18"/>
        <v>9.0962624550774995E-4</v>
      </c>
      <c r="M121" s="4">
        <f t="shared" si="18"/>
        <v>1.4616455191133988E-2</v>
      </c>
      <c r="N121" s="4">
        <f t="shared" si="18"/>
        <v>9.1929601731912907E-5</v>
      </c>
      <c r="O121" s="4">
        <f t="shared" si="18"/>
        <v>1.5981801687044229E-3</v>
      </c>
      <c r="P121" s="4">
        <f t="shared" si="18"/>
        <v>1.2850369308522222E-3</v>
      </c>
      <c r="Q121" s="4">
        <f t="shared" si="18"/>
        <v>2.1750160109191456E-2</v>
      </c>
      <c r="R121" s="4">
        <f t="shared" si="18"/>
        <v>2.4314965858370148E-3</v>
      </c>
      <c r="S121" s="4">
        <f t="shared" si="18"/>
        <v>4.1618585033357351E-2</v>
      </c>
      <c r="T121" s="4">
        <f t="shared" si="16"/>
        <v>0.17766751537682748</v>
      </c>
      <c r="U121" s="4"/>
      <c r="V121" s="4">
        <f t="shared" si="14"/>
        <v>5.2740019263789135E-2</v>
      </c>
      <c r="W121" s="4">
        <f t="shared" si="13"/>
        <v>0.10096416269840058</v>
      </c>
      <c r="X121" s="4">
        <f t="shared" si="13"/>
        <v>3.4940466198316628E-3</v>
      </c>
      <c r="Y121" s="4">
        <f t="shared" si="13"/>
        <v>5.8705010335741853E-2</v>
      </c>
      <c r="Z121" s="4">
        <f t="shared" si="13"/>
        <v>6.6094595017907607E-3</v>
      </c>
      <c r="AA121" s="4">
        <f t="shared" si="13"/>
        <v>0.11207298962797985</v>
      </c>
      <c r="AB121" s="4">
        <f t="shared" si="13"/>
        <v>0.13965389112469015</v>
      </c>
      <c r="AC121" s="4">
        <f t="shared" si="13"/>
        <v>0.2632778211677243</v>
      </c>
      <c r="AD121" s="4">
        <f t="shared" si="13"/>
        <v>7.4224569691858172E-2</v>
      </c>
      <c r="AE121" s="4">
        <f t="shared" si="13"/>
        <v>1.0104185757523119E-2</v>
      </c>
      <c r="AF121" s="4">
        <f t="shared" si="13"/>
        <v>7.867277677789E-4</v>
      </c>
      <c r="AG121" s="4">
        <f t="shared" si="17"/>
        <v>0.82233248462317254</v>
      </c>
      <c r="AH121" s="4"/>
    </row>
    <row r="122" spans="2:34" x14ac:dyDescent="0.2">
      <c r="B122" t="str">
        <f>VLOOKUP(C122,'extension - productivity'!A88:B263,2,0)</f>
        <v>Cambodia</v>
      </c>
      <c r="C122" t="s">
        <v>1622</v>
      </c>
      <c r="D122" s="4">
        <f t="shared" si="10"/>
        <v>1.7325873584827175E-3</v>
      </c>
      <c r="E122" s="4">
        <f t="shared" si="18"/>
        <v>1.7310882392816251E-3</v>
      </c>
      <c r="F122" s="4">
        <f t="shared" si="18"/>
        <v>3.2864644265829519E-3</v>
      </c>
      <c r="G122" s="4">
        <f t="shared" si="18"/>
        <v>3.2231517810611459E-3</v>
      </c>
      <c r="H122" s="4">
        <f t="shared" si="18"/>
        <v>2.6425553114256296E-2</v>
      </c>
      <c r="I122" s="4">
        <f t="shared" si="18"/>
        <v>5.0625069824473082E-2</v>
      </c>
      <c r="J122" s="4">
        <f t="shared" si="18"/>
        <v>4.0926991129133978E-4</v>
      </c>
      <c r="K122" s="4">
        <f t="shared" si="18"/>
        <v>5.9328608550822341E-3</v>
      </c>
      <c r="L122" s="4">
        <f t="shared" si="18"/>
        <v>9.0962624550774995E-4</v>
      </c>
      <c r="M122" s="4">
        <f t="shared" si="18"/>
        <v>1.4616455191133988E-2</v>
      </c>
      <c r="N122" s="4">
        <f t="shared" si="18"/>
        <v>9.1929601731912907E-5</v>
      </c>
      <c r="O122" s="4">
        <f t="shared" si="18"/>
        <v>1.5981801687044229E-3</v>
      </c>
      <c r="P122" s="4">
        <f t="shared" si="18"/>
        <v>1.2850369308522222E-3</v>
      </c>
      <c r="Q122" s="4">
        <f t="shared" si="18"/>
        <v>2.1750160109191456E-2</v>
      </c>
      <c r="R122" s="4">
        <f t="shared" si="18"/>
        <v>2.4314965858370148E-3</v>
      </c>
      <c r="S122" s="4">
        <f t="shared" si="18"/>
        <v>4.1618585033357351E-2</v>
      </c>
      <c r="T122" s="4">
        <f t="shared" si="16"/>
        <v>0.17766751537682748</v>
      </c>
      <c r="U122" s="4"/>
      <c r="V122" s="4">
        <f t="shared" si="14"/>
        <v>5.2740019263789135E-2</v>
      </c>
      <c r="W122" s="4">
        <f t="shared" si="13"/>
        <v>0.10096416269840058</v>
      </c>
      <c r="X122" s="4">
        <f t="shared" si="13"/>
        <v>3.4940466198316628E-3</v>
      </c>
      <c r="Y122" s="4">
        <f t="shared" si="13"/>
        <v>5.8705010335741853E-2</v>
      </c>
      <c r="Z122" s="4">
        <f t="shared" si="13"/>
        <v>6.6094595017907607E-3</v>
      </c>
      <c r="AA122" s="4">
        <f t="shared" si="13"/>
        <v>0.11207298962797985</v>
      </c>
      <c r="AB122" s="4">
        <f t="shared" si="13"/>
        <v>0.13965389112469015</v>
      </c>
      <c r="AC122" s="4">
        <f t="shared" ref="W122:AF148" si="19">SUMPRODUCT(AC$6:AC$38,$AJ$6:$AJ$38)/SUM($AJ$6:$AJ$38)</f>
        <v>0.2632778211677243</v>
      </c>
      <c r="AD122" s="4">
        <f t="shared" si="19"/>
        <v>7.4224569691858172E-2</v>
      </c>
      <c r="AE122" s="4">
        <f t="shared" si="19"/>
        <v>1.0104185757523119E-2</v>
      </c>
      <c r="AF122" s="4">
        <f t="shared" si="19"/>
        <v>7.867277677789E-4</v>
      </c>
      <c r="AG122" s="4">
        <f t="shared" si="17"/>
        <v>0.82233248462317254</v>
      </c>
      <c r="AH122" s="4"/>
    </row>
    <row r="123" spans="2:34" x14ac:dyDescent="0.2">
      <c r="B123" t="str">
        <f>VLOOKUP(C123,'extension - productivity'!A89:B264,2,0)</f>
        <v>Togo</v>
      </c>
      <c r="C123" t="s">
        <v>1884</v>
      </c>
      <c r="D123" s="4">
        <f t="shared" si="10"/>
        <v>1.7325873584827175E-3</v>
      </c>
      <c r="E123" s="4">
        <f t="shared" si="18"/>
        <v>1.7310882392816251E-3</v>
      </c>
      <c r="F123" s="4">
        <f t="shared" si="18"/>
        <v>3.2864644265829519E-3</v>
      </c>
      <c r="G123" s="4">
        <f t="shared" si="18"/>
        <v>3.2231517810611459E-3</v>
      </c>
      <c r="H123" s="4">
        <f t="shared" si="18"/>
        <v>2.6425553114256296E-2</v>
      </c>
      <c r="I123" s="4">
        <f t="shared" si="18"/>
        <v>5.0625069824473082E-2</v>
      </c>
      <c r="J123" s="4">
        <f t="shared" si="18"/>
        <v>4.0926991129133978E-4</v>
      </c>
      <c r="K123" s="4">
        <f t="shared" si="18"/>
        <v>5.9328608550822341E-3</v>
      </c>
      <c r="L123" s="4">
        <f t="shared" si="18"/>
        <v>9.0962624550774995E-4</v>
      </c>
      <c r="M123" s="4">
        <f t="shared" si="18"/>
        <v>1.4616455191133988E-2</v>
      </c>
      <c r="N123" s="4">
        <f t="shared" si="18"/>
        <v>9.1929601731912907E-5</v>
      </c>
      <c r="O123" s="4">
        <f t="shared" si="18"/>
        <v>1.5981801687044229E-3</v>
      </c>
      <c r="P123" s="4">
        <f t="shared" si="18"/>
        <v>1.2850369308522222E-3</v>
      </c>
      <c r="Q123" s="4">
        <f t="shared" si="18"/>
        <v>2.1750160109191456E-2</v>
      </c>
      <c r="R123" s="4">
        <f t="shared" si="18"/>
        <v>2.4314965858370148E-3</v>
      </c>
      <c r="S123" s="4">
        <f t="shared" si="18"/>
        <v>4.1618585033357351E-2</v>
      </c>
      <c r="T123" s="4">
        <f t="shared" si="16"/>
        <v>0.17766751537682748</v>
      </c>
      <c r="U123" s="4"/>
      <c r="V123" s="4">
        <f t="shared" si="14"/>
        <v>5.2740019263789135E-2</v>
      </c>
      <c r="W123" s="4">
        <f t="shared" si="19"/>
        <v>0.10096416269840058</v>
      </c>
      <c r="X123" s="4">
        <f t="shared" si="19"/>
        <v>3.4940466198316628E-3</v>
      </c>
      <c r="Y123" s="4">
        <f t="shared" si="19"/>
        <v>5.8705010335741853E-2</v>
      </c>
      <c r="Z123" s="4">
        <f t="shared" si="19"/>
        <v>6.6094595017907607E-3</v>
      </c>
      <c r="AA123" s="4">
        <f t="shared" si="19"/>
        <v>0.11207298962797985</v>
      </c>
      <c r="AB123" s="4">
        <f t="shared" si="19"/>
        <v>0.13965389112469015</v>
      </c>
      <c r="AC123" s="4">
        <f t="shared" si="19"/>
        <v>0.2632778211677243</v>
      </c>
      <c r="AD123" s="4">
        <f t="shared" si="19"/>
        <v>7.4224569691858172E-2</v>
      </c>
      <c r="AE123" s="4">
        <f t="shared" si="19"/>
        <v>1.0104185757523119E-2</v>
      </c>
      <c r="AF123" s="4">
        <f t="shared" si="19"/>
        <v>7.867277677789E-4</v>
      </c>
      <c r="AG123" s="4">
        <f t="shared" si="17"/>
        <v>0.82233248462317254</v>
      </c>
      <c r="AH123" s="4"/>
    </row>
    <row r="124" spans="2:34" x14ac:dyDescent="0.2">
      <c r="B124" t="str">
        <f>VLOOKUP(C124,'extension - productivity'!A90:B265,2,0)</f>
        <v>Armenia</v>
      </c>
      <c r="C124" t="s">
        <v>1580</v>
      </c>
      <c r="D124" s="4">
        <f t="shared" si="10"/>
        <v>1.7325873584827175E-3</v>
      </c>
      <c r="E124" s="4">
        <f t="shared" si="18"/>
        <v>1.7310882392816251E-3</v>
      </c>
      <c r="F124" s="4">
        <f t="shared" si="18"/>
        <v>3.2864644265829519E-3</v>
      </c>
      <c r="G124" s="4">
        <f t="shared" si="18"/>
        <v>3.2231517810611459E-3</v>
      </c>
      <c r="H124" s="4">
        <f t="shared" si="18"/>
        <v>2.6425553114256296E-2</v>
      </c>
      <c r="I124" s="4">
        <f t="shared" si="18"/>
        <v>5.0625069824473082E-2</v>
      </c>
      <c r="J124" s="4">
        <f t="shared" si="18"/>
        <v>4.0926991129133978E-4</v>
      </c>
      <c r="K124" s="4">
        <f t="shared" si="18"/>
        <v>5.9328608550822341E-3</v>
      </c>
      <c r="L124" s="4">
        <f t="shared" si="18"/>
        <v>9.0962624550774995E-4</v>
      </c>
      <c r="M124" s="4">
        <f t="shared" si="18"/>
        <v>1.4616455191133988E-2</v>
      </c>
      <c r="N124" s="4">
        <f t="shared" si="18"/>
        <v>9.1929601731912907E-5</v>
      </c>
      <c r="O124" s="4">
        <f t="shared" si="18"/>
        <v>1.5981801687044229E-3</v>
      </c>
      <c r="P124" s="4">
        <f t="shared" si="18"/>
        <v>1.2850369308522222E-3</v>
      </c>
      <c r="Q124" s="4">
        <f t="shared" si="18"/>
        <v>2.1750160109191456E-2</v>
      </c>
      <c r="R124" s="4">
        <f t="shared" si="18"/>
        <v>2.4314965858370148E-3</v>
      </c>
      <c r="S124" s="4">
        <f t="shared" si="18"/>
        <v>4.1618585033357351E-2</v>
      </c>
      <c r="T124" s="4">
        <f t="shared" si="16"/>
        <v>0.17766751537682748</v>
      </c>
      <c r="U124" s="4"/>
      <c r="V124" s="4">
        <f t="shared" si="14"/>
        <v>5.2740019263789135E-2</v>
      </c>
      <c r="W124" s="4">
        <f t="shared" si="19"/>
        <v>0.10096416269840058</v>
      </c>
      <c r="X124" s="4">
        <f t="shared" si="19"/>
        <v>3.4940466198316628E-3</v>
      </c>
      <c r="Y124" s="4">
        <f t="shared" si="19"/>
        <v>5.8705010335741853E-2</v>
      </c>
      <c r="Z124" s="4">
        <f t="shared" si="19"/>
        <v>6.6094595017907607E-3</v>
      </c>
      <c r="AA124" s="4">
        <f t="shared" si="19"/>
        <v>0.11207298962797985</v>
      </c>
      <c r="AB124" s="4">
        <f t="shared" si="19"/>
        <v>0.13965389112469015</v>
      </c>
      <c r="AC124" s="4">
        <f t="shared" si="19"/>
        <v>0.2632778211677243</v>
      </c>
      <c r="AD124" s="4">
        <f t="shared" si="19"/>
        <v>7.4224569691858172E-2</v>
      </c>
      <c r="AE124" s="4">
        <f t="shared" si="19"/>
        <v>1.0104185757523119E-2</v>
      </c>
      <c r="AF124" s="4">
        <f t="shared" si="19"/>
        <v>7.867277677789E-4</v>
      </c>
      <c r="AG124" s="4">
        <f t="shared" si="17"/>
        <v>0.82233248462317254</v>
      </c>
      <c r="AH124" s="4"/>
    </row>
    <row r="125" spans="2:34" x14ac:dyDescent="0.2">
      <c r="B125" t="str">
        <f>VLOOKUP(C125,'extension - productivity'!A91:B266,2,0)</f>
        <v>Belize</v>
      </c>
      <c r="C125" t="s">
        <v>1595</v>
      </c>
      <c r="D125" s="4">
        <f t="shared" si="10"/>
        <v>1.7325873584827175E-3</v>
      </c>
      <c r="E125" s="4">
        <f t="shared" si="18"/>
        <v>1.7310882392816251E-3</v>
      </c>
      <c r="F125" s="4">
        <f t="shared" si="18"/>
        <v>3.2864644265829519E-3</v>
      </c>
      <c r="G125" s="4">
        <f t="shared" si="18"/>
        <v>3.2231517810611459E-3</v>
      </c>
      <c r="H125" s="4">
        <f t="shared" si="18"/>
        <v>2.6425553114256296E-2</v>
      </c>
      <c r="I125" s="4">
        <f t="shared" si="18"/>
        <v>5.0625069824473082E-2</v>
      </c>
      <c r="J125" s="4">
        <f t="shared" si="18"/>
        <v>4.0926991129133978E-4</v>
      </c>
      <c r="K125" s="4">
        <f t="shared" si="18"/>
        <v>5.9328608550822341E-3</v>
      </c>
      <c r="L125" s="4">
        <f t="shared" si="18"/>
        <v>9.0962624550774995E-4</v>
      </c>
      <c r="M125" s="4">
        <f t="shared" si="18"/>
        <v>1.4616455191133988E-2</v>
      </c>
      <c r="N125" s="4">
        <f t="shared" si="18"/>
        <v>9.1929601731912907E-5</v>
      </c>
      <c r="O125" s="4">
        <f t="shared" si="18"/>
        <v>1.5981801687044229E-3</v>
      </c>
      <c r="P125" s="4">
        <f t="shared" si="18"/>
        <v>1.2850369308522222E-3</v>
      </c>
      <c r="Q125" s="4">
        <f t="shared" si="18"/>
        <v>2.1750160109191456E-2</v>
      </c>
      <c r="R125" s="4">
        <f t="shared" si="18"/>
        <v>2.4314965858370148E-3</v>
      </c>
      <c r="S125" s="4">
        <f t="shared" si="18"/>
        <v>4.1618585033357351E-2</v>
      </c>
      <c r="T125" s="4">
        <f t="shared" si="16"/>
        <v>0.17766751537682748</v>
      </c>
      <c r="U125" s="4"/>
      <c r="V125" s="4">
        <f t="shared" si="14"/>
        <v>5.2740019263789135E-2</v>
      </c>
      <c r="W125" s="4">
        <f t="shared" si="19"/>
        <v>0.10096416269840058</v>
      </c>
      <c r="X125" s="4">
        <f t="shared" si="19"/>
        <v>3.4940466198316628E-3</v>
      </c>
      <c r="Y125" s="4">
        <f t="shared" si="19"/>
        <v>5.8705010335741853E-2</v>
      </c>
      <c r="Z125" s="4">
        <f t="shared" si="19"/>
        <v>6.6094595017907607E-3</v>
      </c>
      <c r="AA125" s="4">
        <f t="shared" si="19"/>
        <v>0.11207298962797985</v>
      </c>
      <c r="AB125" s="4">
        <f t="shared" si="19"/>
        <v>0.13965389112469015</v>
      </c>
      <c r="AC125" s="4">
        <f t="shared" si="19"/>
        <v>0.2632778211677243</v>
      </c>
      <c r="AD125" s="4">
        <f t="shared" si="19"/>
        <v>7.4224569691858172E-2</v>
      </c>
      <c r="AE125" s="4">
        <f t="shared" si="19"/>
        <v>1.0104185757523119E-2</v>
      </c>
      <c r="AF125" s="4">
        <f t="shared" si="19"/>
        <v>7.867277677789E-4</v>
      </c>
      <c r="AG125" s="4">
        <f t="shared" si="17"/>
        <v>0.82233248462317254</v>
      </c>
      <c r="AH125" s="4"/>
    </row>
    <row r="126" spans="2:34" x14ac:dyDescent="0.2">
      <c r="B126" t="str">
        <f>VLOOKUP(C126,'extension - productivity'!A92:B267,2,0)</f>
        <v>Kyrgyzstan</v>
      </c>
      <c r="C126" t="s">
        <v>1733</v>
      </c>
      <c r="D126" s="4">
        <f t="shared" si="10"/>
        <v>1.7325873584827175E-3</v>
      </c>
      <c r="E126" s="4">
        <f t="shared" si="18"/>
        <v>1.7310882392816251E-3</v>
      </c>
      <c r="F126" s="4">
        <f t="shared" si="18"/>
        <v>3.2864644265829519E-3</v>
      </c>
      <c r="G126" s="4">
        <f t="shared" si="18"/>
        <v>3.2231517810611459E-3</v>
      </c>
      <c r="H126" s="4">
        <f t="shared" si="18"/>
        <v>2.6425553114256296E-2</v>
      </c>
      <c r="I126" s="4">
        <f t="shared" si="18"/>
        <v>5.0625069824473082E-2</v>
      </c>
      <c r="J126" s="4">
        <f t="shared" si="18"/>
        <v>4.0926991129133978E-4</v>
      </c>
      <c r="K126" s="4">
        <f t="shared" si="18"/>
        <v>5.9328608550822341E-3</v>
      </c>
      <c r="L126" s="4">
        <f t="shared" si="18"/>
        <v>9.0962624550774995E-4</v>
      </c>
      <c r="M126" s="4">
        <f t="shared" si="18"/>
        <v>1.4616455191133988E-2</v>
      </c>
      <c r="N126" s="4">
        <f t="shared" si="18"/>
        <v>9.1929601731912907E-5</v>
      </c>
      <c r="O126" s="4">
        <f t="shared" si="18"/>
        <v>1.5981801687044229E-3</v>
      </c>
      <c r="P126" s="4">
        <f t="shared" si="18"/>
        <v>1.2850369308522222E-3</v>
      </c>
      <c r="Q126" s="4">
        <f t="shared" si="18"/>
        <v>2.1750160109191456E-2</v>
      </c>
      <c r="R126" s="4">
        <f t="shared" si="18"/>
        <v>2.4314965858370148E-3</v>
      </c>
      <c r="S126" s="4">
        <f t="shared" si="18"/>
        <v>4.1618585033357351E-2</v>
      </c>
      <c r="T126" s="4">
        <f t="shared" si="16"/>
        <v>0.17766751537682748</v>
      </c>
      <c r="U126" s="4"/>
      <c r="V126" s="4">
        <f t="shared" si="14"/>
        <v>5.2740019263789135E-2</v>
      </c>
      <c r="W126" s="4">
        <f t="shared" si="19"/>
        <v>0.10096416269840058</v>
      </c>
      <c r="X126" s="4">
        <f t="shared" si="19"/>
        <v>3.4940466198316628E-3</v>
      </c>
      <c r="Y126" s="4">
        <f t="shared" si="19"/>
        <v>5.8705010335741853E-2</v>
      </c>
      <c r="Z126" s="4">
        <f t="shared" si="19"/>
        <v>6.6094595017907607E-3</v>
      </c>
      <c r="AA126" s="4">
        <f t="shared" si="19"/>
        <v>0.11207298962797985</v>
      </c>
      <c r="AB126" s="4">
        <f t="shared" si="19"/>
        <v>0.13965389112469015</v>
      </c>
      <c r="AC126" s="4">
        <f t="shared" si="19"/>
        <v>0.2632778211677243</v>
      </c>
      <c r="AD126" s="4">
        <f t="shared" si="19"/>
        <v>7.4224569691858172E-2</v>
      </c>
      <c r="AE126" s="4">
        <f t="shared" si="19"/>
        <v>1.0104185757523119E-2</v>
      </c>
      <c r="AF126" s="4">
        <f t="shared" si="19"/>
        <v>7.867277677789E-4</v>
      </c>
      <c r="AG126" s="4">
        <f t="shared" si="17"/>
        <v>0.82233248462317254</v>
      </c>
      <c r="AH126" s="4"/>
    </row>
    <row r="127" spans="2:34" x14ac:dyDescent="0.2">
      <c r="B127" t="str">
        <f>VLOOKUP(C127,'extension - productivity'!A93:B268,2,0)</f>
        <v>Sierra Leone</v>
      </c>
      <c r="C127" t="s">
        <v>1858</v>
      </c>
      <c r="D127" s="4">
        <f t="shared" si="10"/>
        <v>1.7325873584827175E-3</v>
      </c>
      <c r="E127" s="4">
        <f t="shared" si="18"/>
        <v>1.7310882392816251E-3</v>
      </c>
      <c r="F127" s="4">
        <f t="shared" si="18"/>
        <v>3.2864644265829519E-3</v>
      </c>
      <c r="G127" s="4">
        <f t="shared" si="18"/>
        <v>3.2231517810611459E-3</v>
      </c>
      <c r="H127" s="4">
        <f t="shared" si="18"/>
        <v>2.6425553114256296E-2</v>
      </c>
      <c r="I127" s="4">
        <f t="shared" si="18"/>
        <v>5.0625069824473082E-2</v>
      </c>
      <c r="J127" s="4">
        <f t="shared" si="18"/>
        <v>4.0926991129133978E-4</v>
      </c>
      <c r="K127" s="4">
        <f t="shared" si="18"/>
        <v>5.9328608550822341E-3</v>
      </c>
      <c r="L127" s="4">
        <f t="shared" si="18"/>
        <v>9.0962624550774995E-4</v>
      </c>
      <c r="M127" s="4">
        <f t="shared" si="18"/>
        <v>1.4616455191133988E-2</v>
      </c>
      <c r="N127" s="4">
        <f t="shared" si="18"/>
        <v>9.1929601731912907E-5</v>
      </c>
      <c r="O127" s="4">
        <f t="shared" si="18"/>
        <v>1.5981801687044229E-3</v>
      </c>
      <c r="P127" s="4">
        <f t="shared" si="18"/>
        <v>1.2850369308522222E-3</v>
      </c>
      <c r="Q127" s="4">
        <f t="shared" si="18"/>
        <v>2.1750160109191456E-2</v>
      </c>
      <c r="R127" s="4">
        <f t="shared" si="18"/>
        <v>2.4314965858370148E-3</v>
      </c>
      <c r="S127" s="4">
        <f t="shared" si="18"/>
        <v>4.1618585033357351E-2</v>
      </c>
      <c r="T127" s="4">
        <f t="shared" si="16"/>
        <v>0.17766751537682748</v>
      </c>
      <c r="U127" s="4"/>
      <c r="V127" s="4">
        <f t="shared" si="14"/>
        <v>5.2740019263789135E-2</v>
      </c>
      <c r="W127" s="4">
        <f t="shared" si="19"/>
        <v>0.10096416269840058</v>
      </c>
      <c r="X127" s="4">
        <f t="shared" si="19"/>
        <v>3.4940466198316628E-3</v>
      </c>
      <c r="Y127" s="4">
        <f t="shared" si="19"/>
        <v>5.8705010335741853E-2</v>
      </c>
      <c r="Z127" s="4">
        <f t="shared" si="19"/>
        <v>6.6094595017907607E-3</v>
      </c>
      <c r="AA127" s="4">
        <f t="shared" si="19"/>
        <v>0.11207298962797985</v>
      </c>
      <c r="AB127" s="4">
        <f t="shared" si="19"/>
        <v>0.13965389112469015</v>
      </c>
      <c r="AC127" s="4">
        <f t="shared" si="19"/>
        <v>0.2632778211677243</v>
      </c>
      <c r="AD127" s="4">
        <f t="shared" si="19"/>
        <v>7.4224569691858172E-2</v>
      </c>
      <c r="AE127" s="4">
        <f t="shared" si="19"/>
        <v>1.0104185757523119E-2</v>
      </c>
      <c r="AF127" s="4">
        <f t="shared" si="19"/>
        <v>7.867277677789E-4</v>
      </c>
      <c r="AG127" s="4">
        <f t="shared" si="17"/>
        <v>0.82233248462317254</v>
      </c>
      <c r="AH127" s="4"/>
    </row>
    <row r="128" spans="2:34" x14ac:dyDescent="0.2">
      <c r="B128" t="str">
        <f>VLOOKUP(C128,'extension - productivity'!A94:B269,2,0)</f>
        <v>Nicaragua</v>
      </c>
      <c r="C128" t="s">
        <v>1791</v>
      </c>
      <c r="D128" s="4">
        <f t="shared" si="10"/>
        <v>1.7325873584827175E-3</v>
      </c>
      <c r="E128" s="4">
        <f t="shared" si="18"/>
        <v>1.7310882392816251E-3</v>
      </c>
      <c r="F128" s="4">
        <f t="shared" si="18"/>
        <v>3.2864644265829519E-3</v>
      </c>
      <c r="G128" s="4">
        <f t="shared" si="18"/>
        <v>3.2231517810611459E-3</v>
      </c>
      <c r="H128" s="4">
        <f t="shared" si="18"/>
        <v>2.6425553114256296E-2</v>
      </c>
      <c r="I128" s="4">
        <f t="shared" si="18"/>
        <v>5.0625069824473082E-2</v>
      </c>
      <c r="J128" s="4">
        <f t="shared" si="18"/>
        <v>4.0926991129133978E-4</v>
      </c>
      <c r="K128" s="4">
        <f t="shared" si="18"/>
        <v>5.9328608550822341E-3</v>
      </c>
      <c r="L128" s="4">
        <f t="shared" si="18"/>
        <v>9.0962624550774995E-4</v>
      </c>
      <c r="M128" s="4">
        <f t="shared" si="18"/>
        <v>1.4616455191133988E-2</v>
      </c>
      <c r="N128" s="4">
        <f t="shared" si="18"/>
        <v>9.1929601731912907E-5</v>
      </c>
      <c r="O128" s="4">
        <f t="shared" si="18"/>
        <v>1.5981801687044229E-3</v>
      </c>
      <c r="P128" s="4">
        <f t="shared" si="18"/>
        <v>1.2850369308522222E-3</v>
      </c>
      <c r="Q128" s="4">
        <f t="shared" si="18"/>
        <v>2.1750160109191456E-2</v>
      </c>
      <c r="R128" s="4">
        <f t="shared" si="18"/>
        <v>2.4314965858370148E-3</v>
      </c>
      <c r="S128" s="4">
        <f t="shared" si="18"/>
        <v>4.1618585033357351E-2</v>
      </c>
      <c r="T128" s="4">
        <f t="shared" si="16"/>
        <v>0.17766751537682748</v>
      </c>
      <c r="U128" s="4"/>
      <c r="V128" s="4">
        <f t="shared" si="14"/>
        <v>5.2740019263789135E-2</v>
      </c>
      <c r="W128" s="4">
        <f t="shared" si="19"/>
        <v>0.10096416269840058</v>
      </c>
      <c r="X128" s="4">
        <f t="shared" si="19"/>
        <v>3.4940466198316628E-3</v>
      </c>
      <c r="Y128" s="4">
        <f t="shared" si="19"/>
        <v>5.8705010335741853E-2</v>
      </c>
      <c r="Z128" s="4">
        <f t="shared" si="19"/>
        <v>6.6094595017907607E-3</v>
      </c>
      <c r="AA128" s="4">
        <f t="shared" si="19"/>
        <v>0.11207298962797985</v>
      </c>
      <c r="AB128" s="4">
        <f t="shared" si="19"/>
        <v>0.13965389112469015</v>
      </c>
      <c r="AC128" s="4">
        <f t="shared" si="19"/>
        <v>0.2632778211677243</v>
      </c>
      <c r="AD128" s="4">
        <f t="shared" si="19"/>
        <v>7.4224569691858172E-2</v>
      </c>
      <c r="AE128" s="4">
        <f t="shared" si="19"/>
        <v>1.0104185757523119E-2</v>
      </c>
      <c r="AF128" s="4">
        <f t="shared" si="19"/>
        <v>7.867277677789E-4</v>
      </c>
      <c r="AG128" s="4">
        <f t="shared" si="17"/>
        <v>0.82233248462317254</v>
      </c>
      <c r="AH128" s="4"/>
    </row>
    <row r="129" spans="2:34" x14ac:dyDescent="0.2">
      <c r="B129" t="str">
        <f>VLOOKUP(C129,'extension - productivity'!A95:B270,2,0)</f>
        <v>Guyana</v>
      </c>
      <c r="C129" t="s">
        <v>1705</v>
      </c>
      <c r="D129" s="4">
        <f t="shared" si="10"/>
        <v>1.7325873584827175E-3</v>
      </c>
      <c r="E129" s="4">
        <f t="shared" si="18"/>
        <v>1.7310882392816251E-3</v>
      </c>
      <c r="F129" s="4">
        <f t="shared" si="18"/>
        <v>3.2864644265829519E-3</v>
      </c>
      <c r="G129" s="4">
        <f t="shared" si="18"/>
        <v>3.2231517810611459E-3</v>
      </c>
      <c r="H129" s="4">
        <f t="shared" si="18"/>
        <v>2.6425553114256296E-2</v>
      </c>
      <c r="I129" s="4">
        <f t="shared" si="18"/>
        <v>5.0625069824473082E-2</v>
      </c>
      <c r="J129" s="4">
        <f t="shared" si="18"/>
        <v>4.0926991129133978E-4</v>
      </c>
      <c r="K129" s="4">
        <f t="shared" si="18"/>
        <v>5.9328608550822341E-3</v>
      </c>
      <c r="L129" s="4">
        <f t="shared" si="18"/>
        <v>9.0962624550774995E-4</v>
      </c>
      <c r="M129" s="4">
        <f t="shared" si="18"/>
        <v>1.4616455191133988E-2</v>
      </c>
      <c r="N129" s="4">
        <f t="shared" si="18"/>
        <v>9.1929601731912907E-5</v>
      </c>
      <c r="O129" s="4">
        <f t="shared" si="18"/>
        <v>1.5981801687044229E-3</v>
      </c>
      <c r="P129" s="4">
        <f t="shared" si="18"/>
        <v>1.2850369308522222E-3</v>
      </c>
      <c r="Q129" s="4">
        <f t="shared" si="18"/>
        <v>2.1750160109191456E-2</v>
      </c>
      <c r="R129" s="4">
        <f t="shared" si="18"/>
        <v>2.4314965858370148E-3</v>
      </c>
      <c r="S129" s="4">
        <f t="shared" si="18"/>
        <v>4.1618585033357351E-2</v>
      </c>
      <c r="T129" s="4">
        <f t="shared" si="16"/>
        <v>0.17766751537682748</v>
      </c>
      <c r="U129" s="4"/>
      <c r="V129" s="4">
        <f t="shared" si="14"/>
        <v>5.2740019263789135E-2</v>
      </c>
      <c r="W129" s="4">
        <f t="shared" si="19"/>
        <v>0.10096416269840058</v>
      </c>
      <c r="X129" s="4">
        <f t="shared" si="19"/>
        <v>3.4940466198316628E-3</v>
      </c>
      <c r="Y129" s="4">
        <f t="shared" si="19"/>
        <v>5.8705010335741853E-2</v>
      </c>
      <c r="Z129" s="4">
        <f t="shared" si="19"/>
        <v>6.6094595017907607E-3</v>
      </c>
      <c r="AA129" s="4">
        <f t="shared" si="19"/>
        <v>0.11207298962797985</v>
      </c>
      <c r="AB129" s="4">
        <f t="shared" si="19"/>
        <v>0.13965389112469015</v>
      </c>
      <c r="AC129" s="4">
        <f t="shared" si="19"/>
        <v>0.2632778211677243</v>
      </c>
      <c r="AD129" s="4">
        <f t="shared" si="19"/>
        <v>7.4224569691858172E-2</v>
      </c>
      <c r="AE129" s="4">
        <f t="shared" si="19"/>
        <v>1.0104185757523119E-2</v>
      </c>
      <c r="AF129" s="4">
        <f t="shared" si="19"/>
        <v>7.867277677789E-4</v>
      </c>
      <c r="AG129" s="4">
        <f t="shared" si="17"/>
        <v>0.82233248462317254</v>
      </c>
      <c r="AH129" s="4"/>
    </row>
    <row r="130" spans="2:34" x14ac:dyDescent="0.2">
      <c r="B130" t="str">
        <f>VLOOKUP(C130,'extension - productivity'!A96:B271,2,0)</f>
        <v>Rwanda</v>
      </c>
      <c r="C130" t="s">
        <v>1833</v>
      </c>
      <c r="D130" s="4">
        <f t="shared" si="10"/>
        <v>1.7325873584827175E-3</v>
      </c>
      <c r="E130" s="4">
        <f t="shared" si="18"/>
        <v>1.7310882392816251E-3</v>
      </c>
      <c r="F130" s="4">
        <f t="shared" si="18"/>
        <v>3.2864644265829519E-3</v>
      </c>
      <c r="G130" s="4">
        <f t="shared" si="18"/>
        <v>3.2231517810611459E-3</v>
      </c>
      <c r="H130" s="4">
        <f t="shared" si="18"/>
        <v>2.6425553114256296E-2</v>
      </c>
      <c r="I130" s="4">
        <f t="shared" si="18"/>
        <v>5.0625069824473082E-2</v>
      </c>
      <c r="J130" s="4">
        <f t="shared" si="18"/>
        <v>4.0926991129133978E-4</v>
      </c>
      <c r="K130" s="4">
        <f t="shared" si="18"/>
        <v>5.9328608550822341E-3</v>
      </c>
      <c r="L130" s="4">
        <f t="shared" si="18"/>
        <v>9.0962624550774995E-4</v>
      </c>
      <c r="M130" s="4">
        <f t="shared" si="18"/>
        <v>1.4616455191133988E-2</v>
      </c>
      <c r="N130" s="4">
        <f t="shared" si="18"/>
        <v>9.1929601731912907E-5</v>
      </c>
      <c r="O130" s="4">
        <f t="shared" si="18"/>
        <v>1.5981801687044229E-3</v>
      </c>
      <c r="P130" s="4">
        <f t="shared" si="18"/>
        <v>1.2850369308522222E-3</v>
      </c>
      <c r="Q130" s="4">
        <f t="shared" si="18"/>
        <v>2.1750160109191456E-2</v>
      </c>
      <c r="R130" s="4">
        <f t="shared" si="18"/>
        <v>2.4314965858370148E-3</v>
      </c>
      <c r="S130" s="4">
        <f t="shared" si="18"/>
        <v>4.1618585033357351E-2</v>
      </c>
      <c r="T130" s="4">
        <f t="shared" si="16"/>
        <v>0.17766751537682748</v>
      </c>
      <c r="U130" s="4"/>
      <c r="V130" s="4">
        <f t="shared" si="14"/>
        <v>5.2740019263789135E-2</v>
      </c>
      <c r="W130" s="4">
        <f t="shared" si="19"/>
        <v>0.10096416269840058</v>
      </c>
      <c r="X130" s="4">
        <f t="shared" si="19"/>
        <v>3.4940466198316628E-3</v>
      </c>
      <c r="Y130" s="4">
        <f t="shared" si="19"/>
        <v>5.8705010335741853E-2</v>
      </c>
      <c r="Z130" s="4">
        <f t="shared" si="19"/>
        <v>6.6094595017907607E-3</v>
      </c>
      <c r="AA130" s="4">
        <f t="shared" si="19"/>
        <v>0.11207298962797985</v>
      </c>
      <c r="AB130" s="4">
        <f t="shared" si="19"/>
        <v>0.13965389112469015</v>
      </c>
      <c r="AC130" s="4">
        <f t="shared" si="19"/>
        <v>0.2632778211677243</v>
      </c>
      <c r="AD130" s="4">
        <f t="shared" si="19"/>
        <v>7.4224569691858172E-2</v>
      </c>
      <c r="AE130" s="4">
        <f t="shared" si="19"/>
        <v>1.0104185757523119E-2</v>
      </c>
      <c r="AF130" s="4">
        <f t="shared" si="19"/>
        <v>7.867277677789E-4</v>
      </c>
      <c r="AG130" s="4">
        <f t="shared" si="17"/>
        <v>0.82233248462317254</v>
      </c>
      <c r="AH130" s="4"/>
    </row>
    <row r="131" spans="2:34" x14ac:dyDescent="0.2">
      <c r="B131" t="str">
        <f>VLOOKUP(C131,'extension - productivity'!A97:B272,2,0)</f>
        <v>Ghana</v>
      </c>
      <c r="C131" t="s">
        <v>1689</v>
      </c>
      <c r="D131" s="4">
        <f t="shared" si="10"/>
        <v>1.7325873584827175E-3</v>
      </c>
      <c r="E131" s="4">
        <f t="shared" si="18"/>
        <v>1.7310882392816251E-3</v>
      </c>
      <c r="F131" s="4">
        <f t="shared" si="18"/>
        <v>3.2864644265829519E-3</v>
      </c>
      <c r="G131" s="4">
        <f t="shared" si="18"/>
        <v>3.2231517810611459E-3</v>
      </c>
      <c r="H131" s="4">
        <f t="shared" si="18"/>
        <v>2.6425553114256296E-2</v>
      </c>
      <c r="I131" s="4">
        <f t="shared" si="18"/>
        <v>5.0625069824473082E-2</v>
      </c>
      <c r="J131" s="4">
        <f t="shared" si="18"/>
        <v>4.0926991129133978E-4</v>
      </c>
      <c r="K131" s="4">
        <f t="shared" si="18"/>
        <v>5.9328608550822341E-3</v>
      </c>
      <c r="L131" s="4">
        <f t="shared" si="18"/>
        <v>9.0962624550774995E-4</v>
      </c>
      <c r="M131" s="4">
        <f t="shared" si="18"/>
        <v>1.4616455191133988E-2</v>
      </c>
      <c r="N131" s="4">
        <f t="shared" si="18"/>
        <v>9.1929601731912907E-5</v>
      </c>
      <c r="O131" s="4">
        <f t="shared" si="18"/>
        <v>1.5981801687044229E-3</v>
      </c>
      <c r="P131" s="4">
        <f t="shared" si="18"/>
        <v>1.2850369308522222E-3</v>
      </c>
      <c r="Q131" s="4">
        <f t="shared" si="18"/>
        <v>2.1750160109191456E-2</v>
      </c>
      <c r="R131" s="4">
        <f t="shared" si="18"/>
        <v>2.4314965858370148E-3</v>
      </c>
      <c r="S131" s="4">
        <f t="shared" si="18"/>
        <v>4.1618585033357351E-2</v>
      </c>
      <c r="T131" s="4">
        <f t="shared" si="16"/>
        <v>0.17766751537682748</v>
      </c>
      <c r="U131" s="4"/>
      <c r="V131" s="4">
        <f t="shared" si="14"/>
        <v>5.2740019263789135E-2</v>
      </c>
      <c r="W131" s="4">
        <f t="shared" si="19"/>
        <v>0.10096416269840058</v>
      </c>
      <c r="X131" s="4">
        <f t="shared" si="19"/>
        <v>3.4940466198316628E-3</v>
      </c>
      <c r="Y131" s="4">
        <f t="shared" si="19"/>
        <v>5.8705010335741853E-2</v>
      </c>
      <c r="Z131" s="4">
        <f t="shared" si="19"/>
        <v>6.6094595017907607E-3</v>
      </c>
      <c r="AA131" s="4">
        <f t="shared" si="19"/>
        <v>0.11207298962797985</v>
      </c>
      <c r="AB131" s="4">
        <f t="shared" si="19"/>
        <v>0.13965389112469015</v>
      </c>
      <c r="AC131" s="4">
        <f t="shared" si="19"/>
        <v>0.2632778211677243</v>
      </c>
      <c r="AD131" s="4">
        <f t="shared" si="19"/>
        <v>7.4224569691858172E-2</v>
      </c>
      <c r="AE131" s="4">
        <f t="shared" si="19"/>
        <v>1.0104185757523119E-2</v>
      </c>
      <c r="AF131" s="4">
        <f t="shared" si="19"/>
        <v>7.867277677789E-4</v>
      </c>
      <c r="AG131" s="4">
        <f t="shared" si="17"/>
        <v>0.82233248462317254</v>
      </c>
      <c r="AH131" s="4"/>
    </row>
    <row r="132" spans="2:34" x14ac:dyDescent="0.2">
      <c r="B132" t="str">
        <f>VLOOKUP(C132,'extension - productivity'!A98:B273,2,0)</f>
        <v>Ivory Coast</v>
      </c>
      <c r="C132" t="s">
        <v>1649</v>
      </c>
      <c r="D132" s="4">
        <f t="shared" si="10"/>
        <v>1.7325873584827175E-3</v>
      </c>
      <c r="E132" s="4">
        <f t="shared" si="18"/>
        <v>1.7310882392816251E-3</v>
      </c>
      <c r="F132" s="4">
        <f t="shared" si="18"/>
        <v>3.2864644265829519E-3</v>
      </c>
      <c r="G132" s="4">
        <f t="shared" si="18"/>
        <v>3.2231517810611459E-3</v>
      </c>
      <c r="H132" s="4">
        <f t="shared" si="18"/>
        <v>2.6425553114256296E-2</v>
      </c>
      <c r="I132" s="4">
        <f t="shared" si="18"/>
        <v>5.0625069824473082E-2</v>
      </c>
      <c r="J132" s="4">
        <f t="shared" si="18"/>
        <v>4.0926991129133978E-4</v>
      </c>
      <c r="K132" s="4">
        <f t="shared" si="18"/>
        <v>5.9328608550822341E-3</v>
      </c>
      <c r="L132" s="4">
        <f t="shared" si="18"/>
        <v>9.0962624550774995E-4</v>
      </c>
      <c r="M132" s="4">
        <f t="shared" si="18"/>
        <v>1.4616455191133988E-2</v>
      </c>
      <c r="N132" s="4">
        <f t="shared" si="18"/>
        <v>9.1929601731912907E-5</v>
      </c>
      <c r="O132" s="4">
        <f t="shared" si="18"/>
        <v>1.5981801687044229E-3</v>
      </c>
      <c r="P132" s="4">
        <f t="shared" si="18"/>
        <v>1.2850369308522222E-3</v>
      </c>
      <c r="Q132" s="4">
        <f t="shared" si="18"/>
        <v>2.1750160109191456E-2</v>
      </c>
      <c r="R132" s="4">
        <f t="shared" si="18"/>
        <v>2.4314965858370148E-3</v>
      </c>
      <c r="S132" s="4">
        <f t="shared" si="18"/>
        <v>4.1618585033357351E-2</v>
      </c>
      <c r="T132" s="4">
        <f t="shared" si="16"/>
        <v>0.17766751537682748</v>
      </c>
      <c r="U132" s="4"/>
      <c r="V132" s="4">
        <f t="shared" si="14"/>
        <v>5.2740019263789135E-2</v>
      </c>
      <c r="W132" s="4">
        <f t="shared" si="19"/>
        <v>0.10096416269840058</v>
      </c>
      <c r="X132" s="4">
        <f t="shared" si="19"/>
        <v>3.4940466198316628E-3</v>
      </c>
      <c r="Y132" s="4">
        <f t="shared" si="19"/>
        <v>5.8705010335741853E-2</v>
      </c>
      <c r="Z132" s="4">
        <f t="shared" si="19"/>
        <v>6.6094595017907607E-3</v>
      </c>
      <c r="AA132" s="4">
        <f t="shared" si="19"/>
        <v>0.11207298962797985</v>
      </c>
      <c r="AB132" s="4">
        <f t="shared" si="19"/>
        <v>0.13965389112469015</v>
      </c>
      <c r="AC132" s="4">
        <f t="shared" si="19"/>
        <v>0.2632778211677243</v>
      </c>
      <c r="AD132" s="4">
        <f t="shared" si="19"/>
        <v>7.4224569691858172E-2</v>
      </c>
      <c r="AE132" s="4">
        <f t="shared" si="19"/>
        <v>1.0104185757523119E-2</v>
      </c>
      <c r="AF132" s="4">
        <f t="shared" si="19"/>
        <v>7.867277677789E-4</v>
      </c>
      <c r="AG132" s="4">
        <f t="shared" si="17"/>
        <v>0.82233248462317254</v>
      </c>
      <c r="AH132" s="4"/>
    </row>
    <row r="133" spans="2:34" x14ac:dyDescent="0.2">
      <c r="B133" t="str">
        <f>VLOOKUP(C133,'extension - productivity'!A99:B274,2,0)</f>
        <v>Myanmar</v>
      </c>
      <c r="C133" t="s">
        <v>1779</v>
      </c>
      <c r="D133" s="4">
        <f t="shared" si="10"/>
        <v>1.7325873584827175E-3</v>
      </c>
      <c r="E133" s="4">
        <f t="shared" si="18"/>
        <v>1.7310882392816251E-3</v>
      </c>
      <c r="F133" s="4">
        <f t="shared" si="18"/>
        <v>3.2864644265829519E-3</v>
      </c>
      <c r="G133" s="4">
        <f t="shared" si="18"/>
        <v>3.2231517810611459E-3</v>
      </c>
      <c r="H133" s="4">
        <f t="shared" si="18"/>
        <v>2.6425553114256296E-2</v>
      </c>
      <c r="I133" s="4">
        <f t="shared" si="18"/>
        <v>5.0625069824473082E-2</v>
      </c>
      <c r="J133" s="4">
        <f t="shared" si="18"/>
        <v>4.0926991129133978E-4</v>
      </c>
      <c r="K133" s="4">
        <f t="shared" si="18"/>
        <v>5.9328608550822341E-3</v>
      </c>
      <c r="L133" s="4">
        <f t="shared" si="18"/>
        <v>9.0962624550774995E-4</v>
      </c>
      <c r="M133" s="4">
        <f t="shared" si="18"/>
        <v>1.4616455191133988E-2</v>
      </c>
      <c r="N133" s="4">
        <f t="shared" si="18"/>
        <v>9.1929601731912907E-5</v>
      </c>
      <c r="O133" s="4">
        <f t="shared" si="18"/>
        <v>1.5981801687044229E-3</v>
      </c>
      <c r="P133" s="4">
        <f t="shared" si="18"/>
        <v>1.2850369308522222E-3</v>
      </c>
      <c r="Q133" s="4">
        <f t="shared" si="18"/>
        <v>2.1750160109191456E-2</v>
      </c>
      <c r="R133" s="4">
        <f t="shared" si="18"/>
        <v>2.4314965858370148E-3</v>
      </c>
      <c r="S133" s="4">
        <f t="shared" si="18"/>
        <v>4.1618585033357351E-2</v>
      </c>
      <c r="T133" s="4">
        <f t="shared" si="16"/>
        <v>0.17766751537682748</v>
      </c>
      <c r="U133" s="4"/>
      <c r="V133" s="4">
        <f t="shared" si="14"/>
        <v>5.2740019263789135E-2</v>
      </c>
      <c r="W133" s="4">
        <f t="shared" si="19"/>
        <v>0.10096416269840058</v>
      </c>
      <c r="X133" s="4">
        <f t="shared" si="19"/>
        <v>3.4940466198316628E-3</v>
      </c>
      <c r="Y133" s="4">
        <f t="shared" si="19"/>
        <v>5.8705010335741853E-2</v>
      </c>
      <c r="Z133" s="4">
        <f t="shared" si="19"/>
        <v>6.6094595017907607E-3</v>
      </c>
      <c r="AA133" s="4">
        <f t="shared" si="19"/>
        <v>0.11207298962797985</v>
      </c>
      <c r="AB133" s="4">
        <f t="shared" si="19"/>
        <v>0.13965389112469015</v>
      </c>
      <c r="AC133" s="4">
        <f t="shared" si="19"/>
        <v>0.2632778211677243</v>
      </c>
      <c r="AD133" s="4">
        <f t="shared" si="19"/>
        <v>7.4224569691858172E-2</v>
      </c>
      <c r="AE133" s="4">
        <f t="shared" si="19"/>
        <v>1.0104185757523119E-2</v>
      </c>
      <c r="AF133" s="4">
        <f t="shared" si="19"/>
        <v>7.867277677789E-4</v>
      </c>
      <c r="AG133" s="4">
        <f t="shared" si="17"/>
        <v>0.82233248462317254</v>
      </c>
      <c r="AH133" s="4"/>
    </row>
    <row r="134" spans="2:34" x14ac:dyDescent="0.2">
      <c r="B134" t="str">
        <f>VLOOKUP(C134,'extension - productivity'!A100:B275,2,0)</f>
        <v>Greenland</v>
      </c>
      <c r="C134" t="s">
        <v>1691</v>
      </c>
      <c r="D134" s="4">
        <f t="shared" si="10"/>
        <v>1.7325873584827175E-3</v>
      </c>
      <c r="E134" s="4">
        <f t="shared" si="18"/>
        <v>1.7310882392816251E-3</v>
      </c>
      <c r="F134" s="4">
        <f t="shared" si="18"/>
        <v>3.2864644265829519E-3</v>
      </c>
      <c r="G134" s="4">
        <f t="shared" si="18"/>
        <v>3.2231517810611459E-3</v>
      </c>
      <c r="H134" s="4">
        <f t="shared" si="18"/>
        <v>2.6425553114256296E-2</v>
      </c>
      <c r="I134" s="4">
        <f t="shared" si="18"/>
        <v>5.0625069824473082E-2</v>
      </c>
      <c r="J134" s="4">
        <f t="shared" si="18"/>
        <v>4.0926991129133978E-4</v>
      </c>
      <c r="K134" s="4">
        <f t="shared" si="18"/>
        <v>5.9328608550822341E-3</v>
      </c>
      <c r="L134" s="4">
        <f t="shared" si="18"/>
        <v>9.0962624550774995E-4</v>
      </c>
      <c r="M134" s="4">
        <f t="shared" si="18"/>
        <v>1.4616455191133988E-2</v>
      </c>
      <c r="N134" s="4">
        <f t="shared" si="18"/>
        <v>9.1929601731912907E-5</v>
      </c>
      <c r="O134" s="4">
        <f t="shared" si="18"/>
        <v>1.5981801687044229E-3</v>
      </c>
      <c r="P134" s="4">
        <f t="shared" si="18"/>
        <v>1.2850369308522222E-3</v>
      </c>
      <c r="Q134" s="4">
        <f t="shared" si="18"/>
        <v>2.1750160109191456E-2</v>
      </c>
      <c r="R134" s="4">
        <f t="shared" si="18"/>
        <v>2.4314965858370148E-3</v>
      </c>
      <c r="S134" s="4">
        <f t="shared" si="18"/>
        <v>4.1618585033357351E-2</v>
      </c>
      <c r="T134" s="4">
        <f t="shared" si="16"/>
        <v>0.17766751537682748</v>
      </c>
      <c r="U134" s="4"/>
      <c r="V134" s="4">
        <f t="shared" si="14"/>
        <v>5.2740019263789135E-2</v>
      </c>
      <c r="W134" s="4">
        <f t="shared" si="19"/>
        <v>0.10096416269840058</v>
      </c>
      <c r="X134" s="4">
        <f t="shared" si="19"/>
        <v>3.4940466198316628E-3</v>
      </c>
      <c r="Y134" s="4">
        <f t="shared" si="19"/>
        <v>5.8705010335741853E-2</v>
      </c>
      <c r="Z134" s="4">
        <f t="shared" si="19"/>
        <v>6.6094595017907607E-3</v>
      </c>
      <c r="AA134" s="4">
        <f t="shared" si="19"/>
        <v>0.11207298962797985</v>
      </c>
      <c r="AB134" s="4">
        <f t="shared" si="19"/>
        <v>0.13965389112469015</v>
      </c>
      <c r="AC134" s="4">
        <f t="shared" si="19"/>
        <v>0.2632778211677243</v>
      </c>
      <c r="AD134" s="4">
        <f t="shared" si="19"/>
        <v>7.4224569691858172E-2</v>
      </c>
      <c r="AE134" s="4">
        <f t="shared" si="19"/>
        <v>1.0104185757523119E-2</v>
      </c>
      <c r="AF134" s="4">
        <f t="shared" si="19"/>
        <v>7.867277677789E-4</v>
      </c>
      <c r="AG134" s="4">
        <f t="shared" si="17"/>
        <v>0.82233248462317254</v>
      </c>
      <c r="AH134" s="4"/>
    </row>
    <row r="135" spans="2:34" x14ac:dyDescent="0.2">
      <c r="B135" t="str">
        <f>VLOOKUP(C135,'extension - productivity'!A101:B276,2,0)</f>
        <v>Albania</v>
      </c>
      <c r="C135" t="s">
        <v>1564</v>
      </c>
      <c r="D135" s="4">
        <f t="shared" ref="D135:D178" si="20">SUMPRODUCT(D$6:D$38,$AJ$6:$AJ$38)/SUM($AJ$6:$AJ$38)</f>
        <v>1.7325873584827175E-3</v>
      </c>
      <c r="E135" s="4">
        <f t="shared" si="18"/>
        <v>1.7310882392816251E-3</v>
      </c>
      <c r="F135" s="4">
        <f t="shared" si="18"/>
        <v>3.2864644265829519E-3</v>
      </c>
      <c r="G135" s="4">
        <f t="shared" si="18"/>
        <v>3.2231517810611459E-3</v>
      </c>
      <c r="H135" s="4">
        <f t="shared" si="18"/>
        <v>2.6425553114256296E-2</v>
      </c>
      <c r="I135" s="4">
        <f t="shared" si="18"/>
        <v>5.0625069824473082E-2</v>
      </c>
      <c r="J135" s="4">
        <f t="shared" si="18"/>
        <v>4.0926991129133978E-4</v>
      </c>
      <c r="K135" s="4">
        <f t="shared" si="18"/>
        <v>5.9328608550822341E-3</v>
      </c>
      <c r="L135" s="4">
        <f t="shared" si="18"/>
        <v>9.0962624550774995E-4</v>
      </c>
      <c r="M135" s="4">
        <f t="shared" si="18"/>
        <v>1.4616455191133988E-2</v>
      </c>
      <c r="N135" s="4">
        <f t="shared" si="18"/>
        <v>9.1929601731912907E-5</v>
      </c>
      <c r="O135" s="4">
        <f t="shared" si="18"/>
        <v>1.5981801687044229E-3</v>
      </c>
      <c r="P135" s="4">
        <f t="shared" si="18"/>
        <v>1.2850369308522222E-3</v>
      </c>
      <c r="Q135" s="4">
        <f t="shared" si="18"/>
        <v>2.1750160109191456E-2</v>
      </c>
      <c r="R135" s="4">
        <f t="shared" si="18"/>
        <v>2.4314965858370148E-3</v>
      </c>
      <c r="S135" s="4">
        <f t="shared" si="18"/>
        <v>4.1618585033357351E-2</v>
      </c>
      <c r="T135" s="4">
        <f t="shared" si="16"/>
        <v>0.17766751537682748</v>
      </c>
      <c r="U135" s="4"/>
      <c r="V135" s="4">
        <f t="shared" si="14"/>
        <v>5.2740019263789135E-2</v>
      </c>
      <c r="W135" s="4">
        <f t="shared" si="19"/>
        <v>0.10096416269840058</v>
      </c>
      <c r="X135" s="4">
        <f t="shared" si="19"/>
        <v>3.4940466198316628E-3</v>
      </c>
      <c r="Y135" s="4">
        <f t="shared" si="19"/>
        <v>5.8705010335741853E-2</v>
      </c>
      <c r="Z135" s="4">
        <f t="shared" si="19"/>
        <v>6.6094595017907607E-3</v>
      </c>
      <c r="AA135" s="4">
        <f t="shared" si="19"/>
        <v>0.11207298962797985</v>
      </c>
      <c r="AB135" s="4">
        <f t="shared" si="19"/>
        <v>0.13965389112469015</v>
      </c>
      <c r="AC135" s="4">
        <f t="shared" si="19"/>
        <v>0.2632778211677243</v>
      </c>
      <c r="AD135" s="4">
        <f t="shared" si="19"/>
        <v>7.4224569691858172E-2</v>
      </c>
      <c r="AE135" s="4">
        <f t="shared" si="19"/>
        <v>1.0104185757523119E-2</v>
      </c>
      <c r="AF135" s="4">
        <f t="shared" si="19"/>
        <v>7.867277677789E-4</v>
      </c>
      <c r="AG135" s="4">
        <f t="shared" si="17"/>
        <v>0.82233248462317254</v>
      </c>
      <c r="AH135" s="4"/>
    </row>
    <row r="136" spans="2:34" x14ac:dyDescent="0.2">
      <c r="B136" t="str">
        <f>VLOOKUP(C136,'extension - productivity'!A102:B277,2,0)</f>
        <v>Brunei</v>
      </c>
      <c r="C136" t="s">
        <v>1612</v>
      </c>
      <c r="D136" s="4">
        <f t="shared" si="20"/>
        <v>1.7325873584827175E-3</v>
      </c>
      <c r="E136" s="4">
        <f t="shared" si="18"/>
        <v>1.7310882392816251E-3</v>
      </c>
      <c r="F136" s="4">
        <f t="shared" si="18"/>
        <v>3.2864644265829519E-3</v>
      </c>
      <c r="G136" s="4">
        <f t="shared" si="18"/>
        <v>3.2231517810611459E-3</v>
      </c>
      <c r="H136" s="4">
        <f t="shared" si="18"/>
        <v>2.6425553114256296E-2</v>
      </c>
      <c r="I136" s="4">
        <f t="shared" si="18"/>
        <v>5.0625069824473082E-2</v>
      </c>
      <c r="J136" s="4">
        <f t="shared" si="18"/>
        <v>4.0926991129133978E-4</v>
      </c>
      <c r="K136" s="4">
        <f t="shared" si="18"/>
        <v>5.9328608550822341E-3</v>
      </c>
      <c r="L136" s="4">
        <f t="shared" si="18"/>
        <v>9.0962624550774995E-4</v>
      </c>
      <c r="M136" s="4">
        <f t="shared" si="18"/>
        <v>1.4616455191133988E-2</v>
      </c>
      <c r="N136" s="4">
        <f t="shared" si="18"/>
        <v>9.1929601731912907E-5</v>
      </c>
      <c r="O136" s="4">
        <f t="shared" si="18"/>
        <v>1.5981801687044229E-3</v>
      </c>
      <c r="P136" s="4">
        <f t="shared" si="18"/>
        <v>1.2850369308522222E-3</v>
      </c>
      <c r="Q136" s="4">
        <f t="shared" si="18"/>
        <v>2.1750160109191456E-2</v>
      </c>
      <c r="R136" s="4">
        <f t="shared" si="18"/>
        <v>2.4314965858370148E-3</v>
      </c>
      <c r="S136" s="4">
        <f t="shared" si="18"/>
        <v>4.1618585033357351E-2</v>
      </c>
      <c r="T136" s="4">
        <f t="shared" si="16"/>
        <v>0.17766751537682748</v>
      </c>
      <c r="U136" s="4"/>
      <c r="V136" s="4">
        <f t="shared" si="14"/>
        <v>5.2740019263789135E-2</v>
      </c>
      <c r="W136" s="4">
        <f t="shared" si="19"/>
        <v>0.10096416269840058</v>
      </c>
      <c r="X136" s="4">
        <f t="shared" si="19"/>
        <v>3.4940466198316628E-3</v>
      </c>
      <c r="Y136" s="4">
        <f t="shared" si="19"/>
        <v>5.8705010335741853E-2</v>
      </c>
      <c r="Z136" s="4">
        <f t="shared" si="19"/>
        <v>6.6094595017907607E-3</v>
      </c>
      <c r="AA136" s="4">
        <f t="shared" si="19"/>
        <v>0.11207298962797985</v>
      </c>
      <c r="AB136" s="4">
        <f t="shared" si="19"/>
        <v>0.13965389112469015</v>
      </c>
      <c r="AC136" s="4">
        <f t="shared" si="19"/>
        <v>0.2632778211677243</v>
      </c>
      <c r="AD136" s="4">
        <f t="shared" si="19"/>
        <v>7.4224569691858172E-2</v>
      </c>
      <c r="AE136" s="4">
        <f t="shared" si="19"/>
        <v>1.0104185757523119E-2</v>
      </c>
      <c r="AF136" s="4">
        <f t="shared" si="19"/>
        <v>7.867277677789E-4</v>
      </c>
      <c r="AG136" s="4">
        <f t="shared" si="17"/>
        <v>0.82233248462317254</v>
      </c>
      <c r="AH136" s="4"/>
    </row>
    <row r="137" spans="2:34" x14ac:dyDescent="0.2">
      <c r="B137" t="str">
        <f>VLOOKUP(C137,'extension - productivity'!A103:B278,2,0)</f>
        <v>North Korea</v>
      </c>
      <c r="C137" t="s">
        <v>1967</v>
      </c>
      <c r="D137" s="4">
        <f t="shared" si="20"/>
        <v>1.7325873584827175E-3</v>
      </c>
      <c r="E137" s="4">
        <f t="shared" si="18"/>
        <v>1.7310882392816251E-3</v>
      </c>
      <c r="F137" s="4">
        <f t="shared" si="18"/>
        <v>3.2864644265829519E-3</v>
      </c>
      <c r="G137" s="4">
        <f t="shared" si="18"/>
        <v>3.2231517810611459E-3</v>
      </c>
      <c r="H137" s="4">
        <f t="shared" si="18"/>
        <v>2.6425553114256296E-2</v>
      </c>
      <c r="I137" s="4">
        <f t="shared" si="18"/>
        <v>5.0625069824473082E-2</v>
      </c>
      <c r="J137" s="4">
        <f t="shared" si="18"/>
        <v>4.0926991129133978E-4</v>
      </c>
      <c r="K137" s="4">
        <f t="shared" si="18"/>
        <v>5.9328608550822341E-3</v>
      </c>
      <c r="L137" s="4">
        <f t="shared" si="18"/>
        <v>9.0962624550774995E-4</v>
      </c>
      <c r="M137" s="4">
        <f t="shared" si="18"/>
        <v>1.4616455191133988E-2</v>
      </c>
      <c r="N137" s="4">
        <f t="shared" si="18"/>
        <v>9.1929601731912907E-5</v>
      </c>
      <c r="O137" s="4">
        <f t="shared" si="18"/>
        <v>1.5981801687044229E-3</v>
      </c>
      <c r="P137" s="4">
        <f t="shared" si="18"/>
        <v>1.2850369308522222E-3</v>
      </c>
      <c r="Q137" s="4">
        <f t="shared" si="18"/>
        <v>2.1750160109191456E-2</v>
      </c>
      <c r="R137" s="4">
        <f t="shared" si="18"/>
        <v>2.4314965858370148E-3</v>
      </c>
      <c r="S137" s="4">
        <f t="shared" si="18"/>
        <v>4.1618585033357351E-2</v>
      </c>
      <c r="T137" s="4">
        <f t="shared" si="16"/>
        <v>0.17766751537682748</v>
      </c>
      <c r="U137" s="4"/>
      <c r="V137" s="4">
        <f t="shared" si="14"/>
        <v>5.2740019263789135E-2</v>
      </c>
      <c r="W137" s="4">
        <f t="shared" si="19"/>
        <v>0.10096416269840058</v>
      </c>
      <c r="X137" s="4">
        <f t="shared" si="19"/>
        <v>3.4940466198316628E-3</v>
      </c>
      <c r="Y137" s="4">
        <f t="shared" si="19"/>
        <v>5.8705010335741853E-2</v>
      </c>
      <c r="Z137" s="4">
        <f t="shared" si="19"/>
        <v>6.6094595017907607E-3</v>
      </c>
      <c r="AA137" s="4">
        <f t="shared" si="19"/>
        <v>0.11207298962797985</v>
      </c>
      <c r="AB137" s="4">
        <f t="shared" si="19"/>
        <v>0.13965389112469015</v>
      </c>
      <c r="AC137" s="4">
        <f t="shared" si="19"/>
        <v>0.2632778211677243</v>
      </c>
      <c r="AD137" s="4">
        <f t="shared" si="19"/>
        <v>7.4224569691858172E-2</v>
      </c>
      <c r="AE137" s="4">
        <f t="shared" si="19"/>
        <v>1.0104185757523119E-2</v>
      </c>
      <c r="AF137" s="4">
        <f t="shared" si="19"/>
        <v>7.867277677789E-4</v>
      </c>
      <c r="AG137" s="4">
        <f t="shared" si="17"/>
        <v>0.82233248462317254</v>
      </c>
      <c r="AH137" s="4"/>
    </row>
    <row r="138" spans="2:34" x14ac:dyDescent="0.2">
      <c r="B138" t="str">
        <f>VLOOKUP(C138,'extension - productivity'!A104:B279,2,0)</f>
        <v>Costa Rica</v>
      </c>
      <c r="C138" t="s">
        <v>1638</v>
      </c>
      <c r="D138" s="4">
        <f t="shared" si="20"/>
        <v>1.7325873584827175E-3</v>
      </c>
      <c r="E138" s="4">
        <f t="shared" si="18"/>
        <v>1.7310882392816251E-3</v>
      </c>
      <c r="F138" s="4">
        <f t="shared" ref="E138:S155" si="21">SUMPRODUCT(F$6:F$38,$AJ$6:$AJ$38)/SUM($AJ$6:$AJ$38)</f>
        <v>3.2864644265829519E-3</v>
      </c>
      <c r="G138" s="4">
        <f t="shared" si="21"/>
        <v>3.2231517810611459E-3</v>
      </c>
      <c r="H138" s="4">
        <f t="shared" si="21"/>
        <v>2.6425553114256296E-2</v>
      </c>
      <c r="I138" s="4">
        <f t="shared" si="21"/>
        <v>5.0625069824473082E-2</v>
      </c>
      <c r="J138" s="4">
        <f t="shared" si="21"/>
        <v>4.0926991129133978E-4</v>
      </c>
      <c r="K138" s="4">
        <f t="shared" si="21"/>
        <v>5.9328608550822341E-3</v>
      </c>
      <c r="L138" s="4">
        <f t="shared" si="21"/>
        <v>9.0962624550774995E-4</v>
      </c>
      <c r="M138" s="4">
        <f t="shared" si="21"/>
        <v>1.4616455191133988E-2</v>
      </c>
      <c r="N138" s="4">
        <f t="shared" si="21"/>
        <v>9.1929601731912907E-5</v>
      </c>
      <c r="O138" s="4">
        <f t="shared" si="21"/>
        <v>1.5981801687044229E-3</v>
      </c>
      <c r="P138" s="4">
        <f t="shared" si="21"/>
        <v>1.2850369308522222E-3</v>
      </c>
      <c r="Q138" s="4">
        <f t="shared" si="21"/>
        <v>2.1750160109191456E-2</v>
      </c>
      <c r="R138" s="4">
        <f t="shared" si="21"/>
        <v>2.4314965858370148E-3</v>
      </c>
      <c r="S138" s="4">
        <f t="shared" si="21"/>
        <v>4.1618585033357351E-2</v>
      </c>
      <c r="T138" s="4">
        <f t="shared" si="16"/>
        <v>0.17766751537682748</v>
      </c>
      <c r="U138" s="4"/>
      <c r="V138" s="4">
        <f t="shared" si="14"/>
        <v>5.2740019263789135E-2</v>
      </c>
      <c r="W138" s="4">
        <f t="shared" si="19"/>
        <v>0.10096416269840058</v>
      </c>
      <c r="X138" s="4">
        <f t="shared" si="19"/>
        <v>3.4940466198316628E-3</v>
      </c>
      <c r="Y138" s="4">
        <f t="shared" si="19"/>
        <v>5.8705010335741853E-2</v>
      </c>
      <c r="Z138" s="4">
        <f t="shared" si="19"/>
        <v>6.6094595017907607E-3</v>
      </c>
      <c r="AA138" s="4">
        <f t="shared" si="19"/>
        <v>0.11207298962797985</v>
      </c>
      <c r="AB138" s="4">
        <f t="shared" si="19"/>
        <v>0.13965389112469015</v>
      </c>
      <c r="AC138" s="4">
        <f t="shared" si="19"/>
        <v>0.2632778211677243</v>
      </c>
      <c r="AD138" s="4">
        <f t="shared" si="19"/>
        <v>7.4224569691858172E-2</v>
      </c>
      <c r="AE138" s="4">
        <f t="shared" si="19"/>
        <v>1.0104185757523119E-2</v>
      </c>
      <c r="AF138" s="4">
        <f t="shared" si="19"/>
        <v>7.867277677789E-4</v>
      </c>
      <c r="AG138" s="4">
        <f t="shared" si="17"/>
        <v>0.82233248462317254</v>
      </c>
      <c r="AH138" s="4"/>
    </row>
    <row r="139" spans="2:34" x14ac:dyDescent="0.2">
      <c r="B139" t="str">
        <f>VLOOKUP(C139,'extension - productivity'!A105:B280,2,0)</f>
        <v>Bangladesh</v>
      </c>
      <c r="C139" t="s">
        <v>1589</v>
      </c>
      <c r="D139" s="4">
        <f t="shared" si="20"/>
        <v>1.7325873584827175E-3</v>
      </c>
      <c r="E139" s="4">
        <f t="shared" si="21"/>
        <v>1.7310882392816251E-3</v>
      </c>
      <c r="F139" s="4">
        <f t="shared" si="21"/>
        <v>3.2864644265829519E-3</v>
      </c>
      <c r="G139" s="4">
        <f t="shared" si="21"/>
        <v>3.2231517810611459E-3</v>
      </c>
      <c r="H139" s="4">
        <f t="shared" si="21"/>
        <v>2.6425553114256296E-2</v>
      </c>
      <c r="I139" s="4">
        <f t="shared" si="21"/>
        <v>5.0625069824473082E-2</v>
      </c>
      <c r="J139" s="4">
        <f t="shared" si="21"/>
        <v>4.0926991129133978E-4</v>
      </c>
      <c r="K139" s="4">
        <f t="shared" si="21"/>
        <v>5.9328608550822341E-3</v>
      </c>
      <c r="L139" s="4">
        <f t="shared" si="21"/>
        <v>9.0962624550774995E-4</v>
      </c>
      <c r="M139" s="4">
        <f t="shared" si="21"/>
        <v>1.4616455191133988E-2</v>
      </c>
      <c r="N139" s="4">
        <f t="shared" si="21"/>
        <v>9.1929601731912907E-5</v>
      </c>
      <c r="O139" s="4">
        <f t="shared" si="21"/>
        <v>1.5981801687044229E-3</v>
      </c>
      <c r="P139" s="4">
        <f t="shared" si="21"/>
        <v>1.2850369308522222E-3</v>
      </c>
      <c r="Q139" s="4">
        <f t="shared" si="21"/>
        <v>2.1750160109191456E-2</v>
      </c>
      <c r="R139" s="4">
        <f t="shared" si="21"/>
        <v>2.4314965858370148E-3</v>
      </c>
      <c r="S139" s="4">
        <f t="shared" si="21"/>
        <v>4.1618585033357351E-2</v>
      </c>
      <c r="T139" s="4">
        <f t="shared" si="16"/>
        <v>0.17766751537682748</v>
      </c>
      <c r="U139" s="4"/>
      <c r="V139" s="4">
        <f t="shared" si="14"/>
        <v>5.2740019263789135E-2</v>
      </c>
      <c r="W139" s="4">
        <f t="shared" si="19"/>
        <v>0.10096416269840058</v>
      </c>
      <c r="X139" s="4">
        <f t="shared" si="19"/>
        <v>3.4940466198316628E-3</v>
      </c>
      <c r="Y139" s="4">
        <f t="shared" si="19"/>
        <v>5.8705010335741853E-2</v>
      </c>
      <c r="Z139" s="4">
        <f t="shared" si="19"/>
        <v>6.6094595017907607E-3</v>
      </c>
      <c r="AA139" s="4">
        <f t="shared" si="19"/>
        <v>0.11207298962797985</v>
      </c>
      <c r="AB139" s="4">
        <f t="shared" si="19"/>
        <v>0.13965389112469015</v>
      </c>
      <c r="AC139" s="4">
        <f t="shared" si="19"/>
        <v>0.2632778211677243</v>
      </c>
      <c r="AD139" s="4">
        <f t="shared" si="19"/>
        <v>7.4224569691858172E-2</v>
      </c>
      <c r="AE139" s="4">
        <f t="shared" si="19"/>
        <v>1.0104185757523119E-2</v>
      </c>
      <c r="AF139" s="4">
        <f t="shared" si="19"/>
        <v>7.867277677789E-4</v>
      </c>
      <c r="AG139" s="4">
        <f t="shared" si="17"/>
        <v>0.82233248462317254</v>
      </c>
      <c r="AH139" s="4"/>
    </row>
    <row r="140" spans="2:34" x14ac:dyDescent="0.2">
      <c r="B140" t="str">
        <f>VLOOKUP(C140,'extension - productivity'!A106:B281,2,0)</f>
        <v>Liberia</v>
      </c>
      <c r="C140" t="s">
        <v>1742</v>
      </c>
      <c r="D140" s="4">
        <f t="shared" si="20"/>
        <v>1.7325873584827175E-3</v>
      </c>
      <c r="E140" s="4">
        <f t="shared" si="21"/>
        <v>1.7310882392816251E-3</v>
      </c>
      <c r="F140" s="4">
        <f t="shared" si="21"/>
        <v>3.2864644265829519E-3</v>
      </c>
      <c r="G140" s="4">
        <f t="shared" si="21"/>
        <v>3.2231517810611459E-3</v>
      </c>
      <c r="H140" s="4">
        <f t="shared" si="21"/>
        <v>2.6425553114256296E-2</v>
      </c>
      <c r="I140" s="4">
        <f t="shared" si="21"/>
        <v>5.0625069824473082E-2</v>
      </c>
      <c r="J140" s="4">
        <f t="shared" si="21"/>
        <v>4.0926991129133978E-4</v>
      </c>
      <c r="K140" s="4">
        <f t="shared" si="21"/>
        <v>5.9328608550822341E-3</v>
      </c>
      <c r="L140" s="4">
        <f t="shared" si="21"/>
        <v>9.0962624550774995E-4</v>
      </c>
      <c r="M140" s="4">
        <f t="shared" si="21"/>
        <v>1.4616455191133988E-2</v>
      </c>
      <c r="N140" s="4">
        <f t="shared" si="21"/>
        <v>9.1929601731912907E-5</v>
      </c>
      <c r="O140" s="4">
        <f t="shared" si="21"/>
        <v>1.5981801687044229E-3</v>
      </c>
      <c r="P140" s="4">
        <f t="shared" si="21"/>
        <v>1.2850369308522222E-3</v>
      </c>
      <c r="Q140" s="4">
        <f t="shared" si="21"/>
        <v>2.1750160109191456E-2</v>
      </c>
      <c r="R140" s="4">
        <f t="shared" si="21"/>
        <v>2.4314965858370148E-3</v>
      </c>
      <c r="S140" s="4">
        <f t="shared" si="21"/>
        <v>4.1618585033357351E-2</v>
      </c>
      <c r="T140" s="4">
        <f t="shared" si="16"/>
        <v>0.17766751537682748</v>
      </c>
      <c r="U140" s="4"/>
      <c r="V140" s="4">
        <f t="shared" si="14"/>
        <v>5.2740019263789135E-2</v>
      </c>
      <c r="W140" s="4">
        <f t="shared" si="19"/>
        <v>0.10096416269840058</v>
      </c>
      <c r="X140" s="4">
        <f t="shared" si="19"/>
        <v>3.4940466198316628E-3</v>
      </c>
      <c r="Y140" s="4">
        <f t="shared" si="19"/>
        <v>5.8705010335741853E-2</v>
      </c>
      <c r="Z140" s="4">
        <f t="shared" si="19"/>
        <v>6.6094595017907607E-3</v>
      </c>
      <c r="AA140" s="4">
        <f t="shared" si="19"/>
        <v>0.11207298962797985</v>
      </c>
      <c r="AB140" s="4">
        <f t="shared" si="19"/>
        <v>0.13965389112469015</v>
      </c>
      <c r="AC140" s="4">
        <f t="shared" si="19"/>
        <v>0.2632778211677243</v>
      </c>
      <c r="AD140" s="4">
        <f t="shared" si="19"/>
        <v>7.4224569691858172E-2</v>
      </c>
      <c r="AE140" s="4">
        <f t="shared" si="19"/>
        <v>1.0104185757523119E-2</v>
      </c>
      <c r="AF140" s="4">
        <f t="shared" si="19"/>
        <v>7.867277677789E-4</v>
      </c>
      <c r="AG140" s="4">
        <f t="shared" si="17"/>
        <v>0.82233248462317254</v>
      </c>
      <c r="AH140" s="4"/>
    </row>
    <row r="141" spans="2:34" x14ac:dyDescent="0.2">
      <c r="B141" t="str">
        <f>VLOOKUP(C141,'extension - productivity'!A107:B282,2,0)</f>
        <v>North Macedonia</v>
      </c>
      <c r="C141" t="s">
        <v>1798</v>
      </c>
      <c r="D141" s="4">
        <f t="shared" si="20"/>
        <v>1.7325873584827175E-3</v>
      </c>
      <c r="E141" s="4">
        <f t="shared" si="21"/>
        <v>1.7310882392816251E-3</v>
      </c>
      <c r="F141" s="4">
        <f t="shared" si="21"/>
        <v>3.2864644265829519E-3</v>
      </c>
      <c r="G141" s="4">
        <f t="shared" si="21"/>
        <v>3.2231517810611459E-3</v>
      </c>
      <c r="H141" s="4">
        <f t="shared" si="21"/>
        <v>2.6425553114256296E-2</v>
      </c>
      <c r="I141" s="4">
        <f t="shared" si="21"/>
        <v>5.0625069824473082E-2</v>
      </c>
      <c r="J141" s="4">
        <f t="shared" si="21"/>
        <v>4.0926991129133978E-4</v>
      </c>
      <c r="K141" s="4">
        <f t="shared" si="21"/>
        <v>5.9328608550822341E-3</v>
      </c>
      <c r="L141" s="4">
        <f t="shared" si="21"/>
        <v>9.0962624550774995E-4</v>
      </c>
      <c r="M141" s="4">
        <f t="shared" si="21"/>
        <v>1.4616455191133988E-2</v>
      </c>
      <c r="N141" s="4">
        <f t="shared" si="21"/>
        <v>9.1929601731912907E-5</v>
      </c>
      <c r="O141" s="4">
        <f t="shared" si="21"/>
        <v>1.5981801687044229E-3</v>
      </c>
      <c r="P141" s="4">
        <f t="shared" si="21"/>
        <v>1.2850369308522222E-3</v>
      </c>
      <c r="Q141" s="4">
        <f t="shared" si="21"/>
        <v>2.1750160109191456E-2</v>
      </c>
      <c r="R141" s="4">
        <f t="shared" si="21"/>
        <v>2.4314965858370148E-3</v>
      </c>
      <c r="S141" s="4">
        <f t="shared" si="21"/>
        <v>4.1618585033357351E-2</v>
      </c>
      <c r="T141" s="4">
        <f t="shared" si="16"/>
        <v>0.17766751537682748</v>
      </c>
      <c r="U141" s="4"/>
      <c r="V141" s="4">
        <f t="shared" si="14"/>
        <v>5.2740019263789135E-2</v>
      </c>
      <c r="W141" s="4">
        <f t="shared" si="19"/>
        <v>0.10096416269840058</v>
      </c>
      <c r="X141" s="4">
        <f t="shared" si="19"/>
        <v>3.4940466198316628E-3</v>
      </c>
      <c r="Y141" s="4">
        <f t="shared" si="19"/>
        <v>5.8705010335741853E-2</v>
      </c>
      <c r="Z141" s="4">
        <f t="shared" si="19"/>
        <v>6.6094595017907607E-3</v>
      </c>
      <c r="AA141" s="4">
        <f t="shared" si="19"/>
        <v>0.11207298962797985</v>
      </c>
      <c r="AB141" s="4">
        <f t="shared" si="19"/>
        <v>0.13965389112469015</v>
      </c>
      <c r="AC141" s="4">
        <f t="shared" si="19"/>
        <v>0.2632778211677243</v>
      </c>
      <c r="AD141" s="4">
        <f t="shared" si="19"/>
        <v>7.4224569691858172E-2</v>
      </c>
      <c r="AE141" s="4">
        <f t="shared" si="19"/>
        <v>1.0104185757523119E-2</v>
      </c>
      <c r="AF141" s="4">
        <f t="shared" si="19"/>
        <v>7.867277677789E-4</v>
      </c>
      <c r="AG141" s="4">
        <f t="shared" si="17"/>
        <v>0.82233248462317254</v>
      </c>
      <c r="AH141" s="4"/>
    </row>
    <row r="142" spans="2:34" x14ac:dyDescent="0.2">
      <c r="B142" t="str">
        <f>VLOOKUP(C142,'extension - productivity'!A108:B283,2,0)</f>
        <v>Republic of the Congo</v>
      </c>
      <c r="C142" t="s">
        <v>1969</v>
      </c>
      <c r="D142" s="4">
        <f t="shared" si="20"/>
        <v>1.7325873584827175E-3</v>
      </c>
      <c r="E142" s="4">
        <f t="shared" si="21"/>
        <v>1.7310882392816251E-3</v>
      </c>
      <c r="F142" s="4">
        <f t="shared" si="21"/>
        <v>3.2864644265829519E-3</v>
      </c>
      <c r="G142" s="4">
        <f t="shared" si="21"/>
        <v>3.2231517810611459E-3</v>
      </c>
      <c r="H142" s="4">
        <f t="shared" si="21"/>
        <v>2.6425553114256296E-2</v>
      </c>
      <c r="I142" s="4">
        <f t="shared" si="21"/>
        <v>5.0625069824473082E-2</v>
      </c>
      <c r="J142" s="4">
        <f t="shared" si="21"/>
        <v>4.0926991129133978E-4</v>
      </c>
      <c r="K142" s="4">
        <f t="shared" si="21"/>
        <v>5.9328608550822341E-3</v>
      </c>
      <c r="L142" s="4">
        <f t="shared" si="21"/>
        <v>9.0962624550774995E-4</v>
      </c>
      <c r="M142" s="4">
        <f t="shared" si="21"/>
        <v>1.4616455191133988E-2</v>
      </c>
      <c r="N142" s="4">
        <f t="shared" si="21"/>
        <v>9.1929601731912907E-5</v>
      </c>
      <c r="O142" s="4">
        <f t="shared" si="21"/>
        <v>1.5981801687044229E-3</v>
      </c>
      <c r="P142" s="4">
        <f t="shared" si="21"/>
        <v>1.2850369308522222E-3</v>
      </c>
      <c r="Q142" s="4">
        <f t="shared" si="21"/>
        <v>2.1750160109191456E-2</v>
      </c>
      <c r="R142" s="4">
        <f t="shared" si="21"/>
        <v>2.4314965858370148E-3</v>
      </c>
      <c r="S142" s="4">
        <f t="shared" si="21"/>
        <v>4.1618585033357351E-2</v>
      </c>
      <c r="T142" s="4">
        <f t="shared" si="16"/>
        <v>0.17766751537682748</v>
      </c>
      <c r="U142" s="4"/>
      <c r="V142" s="4">
        <f t="shared" si="14"/>
        <v>5.2740019263789135E-2</v>
      </c>
      <c r="W142" s="4">
        <f t="shared" si="19"/>
        <v>0.10096416269840058</v>
      </c>
      <c r="X142" s="4">
        <f t="shared" si="19"/>
        <v>3.4940466198316628E-3</v>
      </c>
      <c r="Y142" s="4">
        <f t="shared" si="19"/>
        <v>5.8705010335741853E-2</v>
      </c>
      <c r="Z142" s="4">
        <f t="shared" si="19"/>
        <v>6.6094595017907607E-3</v>
      </c>
      <c r="AA142" s="4">
        <f t="shared" si="19"/>
        <v>0.11207298962797985</v>
      </c>
      <c r="AB142" s="4">
        <f t="shared" si="19"/>
        <v>0.13965389112469015</v>
      </c>
      <c r="AC142" s="4">
        <f t="shared" si="19"/>
        <v>0.2632778211677243</v>
      </c>
      <c r="AD142" s="4">
        <f t="shared" si="19"/>
        <v>7.4224569691858172E-2</v>
      </c>
      <c r="AE142" s="4">
        <f t="shared" si="19"/>
        <v>1.0104185757523119E-2</v>
      </c>
      <c r="AF142" s="4">
        <f t="shared" si="19"/>
        <v>7.867277677789E-4</v>
      </c>
      <c r="AG142" s="4">
        <f t="shared" si="17"/>
        <v>0.82233248462317254</v>
      </c>
      <c r="AH142" s="4"/>
    </row>
    <row r="143" spans="2:34" x14ac:dyDescent="0.2">
      <c r="B143" t="str">
        <f>VLOOKUP(C143,'extension - productivity'!A109:B284,2,0)</f>
        <v>Philippines</v>
      </c>
      <c r="C143" t="s">
        <v>1971</v>
      </c>
      <c r="D143" s="4">
        <f t="shared" si="20"/>
        <v>1.7325873584827175E-3</v>
      </c>
      <c r="E143" s="4">
        <f t="shared" si="21"/>
        <v>1.7310882392816251E-3</v>
      </c>
      <c r="F143" s="4">
        <f t="shared" si="21"/>
        <v>3.2864644265829519E-3</v>
      </c>
      <c r="G143" s="4">
        <f t="shared" si="21"/>
        <v>3.2231517810611459E-3</v>
      </c>
      <c r="H143" s="4">
        <f t="shared" si="21"/>
        <v>2.6425553114256296E-2</v>
      </c>
      <c r="I143" s="4">
        <f t="shared" si="21"/>
        <v>5.0625069824473082E-2</v>
      </c>
      <c r="J143" s="4">
        <f t="shared" si="21"/>
        <v>4.0926991129133978E-4</v>
      </c>
      <c r="K143" s="4">
        <f t="shared" si="21"/>
        <v>5.9328608550822341E-3</v>
      </c>
      <c r="L143" s="4">
        <f t="shared" si="21"/>
        <v>9.0962624550774995E-4</v>
      </c>
      <c r="M143" s="4">
        <f t="shared" si="21"/>
        <v>1.4616455191133988E-2</v>
      </c>
      <c r="N143" s="4">
        <f t="shared" si="21"/>
        <v>9.1929601731912907E-5</v>
      </c>
      <c r="O143" s="4">
        <f t="shared" si="21"/>
        <v>1.5981801687044229E-3</v>
      </c>
      <c r="P143" s="4">
        <f t="shared" si="21"/>
        <v>1.2850369308522222E-3</v>
      </c>
      <c r="Q143" s="4">
        <f t="shared" si="21"/>
        <v>2.1750160109191456E-2</v>
      </c>
      <c r="R143" s="4">
        <f t="shared" si="21"/>
        <v>2.4314965858370148E-3</v>
      </c>
      <c r="S143" s="4">
        <f t="shared" si="21"/>
        <v>4.1618585033357351E-2</v>
      </c>
      <c r="T143" s="4">
        <f t="shared" si="16"/>
        <v>0.17766751537682748</v>
      </c>
      <c r="U143" s="4"/>
      <c r="V143" s="4">
        <f t="shared" si="14"/>
        <v>5.2740019263789135E-2</v>
      </c>
      <c r="W143" s="4">
        <f t="shared" si="19"/>
        <v>0.10096416269840058</v>
      </c>
      <c r="X143" s="4">
        <f t="shared" si="19"/>
        <v>3.4940466198316628E-3</v>
      </c>
      <c r="Y143" s="4">
        <f t="shared" si="19"/>
        <v>5.8705010335741853E-2</v>
      </c>
      <c r="Z143" s="4">
        <f t="shared" si="19"/>
        <v>6.6094595017907607E-3</v>
      </c>
      <c r="AA143" s="4">
        <f t="shared" si="19"/>
        <v>0.11207298962797985</v>
      </c>
      <c r="AB143" s="4">
        <f t="shared" si="19"/>
        <v>0.13965389112469015</v>
      </c>
      <c r="AC143" s="4">
        <f t="shared" si="19"/>
        <v>0.2632778211677243</v>
      </c>
      <c r="AD143" s="4">
        <f t="shared" si="19"/>
        <v>7.4224569691858172E-2</v>
      </c>
      <c r="AE143" s="4">
        <f t="shared" si="19"/>
        <v>1.0104185757523119E-2</v>
      </c>
      <c r="AF143" s="4">
        <f t="shared" si="19"/>
        <v>7.867277677789E-4</v>
      </c>
      <c r="AG143" s="4">
        <f t="shared" si="17"/>
        <v>0.82233248462317254</v>
      </c>
      <c r="AH143" s="4"/>
    </row>
    <row r="144" spans="2:34" x14ac:dyDescent="0.2">
      <c r="B144" t="str">
        <f>VLOOKUP(C144,'extension - productivity'!A110:B285,2,0)</f>
        <v>Azerbaijan</v>
      </c>
      <c r="C144" t="s">
        <v>1584</v>
      </c>
      <c r="D144" s="4">
        <f t="shared" si="20"/>
        <v>1.7325873584827175E-3</v>
      </c>
      <c r="E144" s="4">
        <f t="shared" si="21"/>
        <v>1.7310882392816251E-3</v>
      </c>
      <c r="F144" s="4">
        <f t="shared" si="21"/>
        <v>3.2864644265829519E-3</v>
      </c>
      <c r="G144" s="4">
        <f t="shared" si="21"/>
        <v>3.2231517810611459E-3</v>
      </c>
      <c r="H144" s="4">
        <f t="shared" si="21"/>
        <v>2.6425553114256296E-2</v>
      </c>
      <c r="I144" s="4">
        <f t="shared" si="21"/>
        <v>5.0625069824473082E-2</v>
      </c>
      <c r="J144" s="4">
        <f t="shared" si="21"/>
        <v>4.0926991129133978E-4</v>
      </c>
      <c r="K144" s="4">
        <f t="shared" si="21"/>
        <v>5.9328608550822341E-3</v>
      </c>
      <c r="L144" s="4">
        <f t="shared" si="21"/>
        <v>9.0962624550774995E-4</v>
      </c>
      <c r="M144" s="4">
        <f t="shared" si="21"/>
        <v>1.4616455191133988E-2</v>
      </c>
      <c r="N144" s="4">
        <f t="shared" si="21"/>
        <v>9.1929601731912907E-5</v>
      </c>
      <c r="O144" s="4">
        <f t="shared" si="21"/>
        <v>1.5981801687044229E-3</v>
      </c>
      <c r="P144" s="4">
        <f t="shared" si="21"/>
        <v>1.2850369308522222E-3</v>
      </c>
      <c r="Q144" s="4">
        <f t="shared" si="21"/>
        <v>2.1750160109191456E-2</v>
      </c>
      <c r="R144" s="4">
        <f t="shared" si="21"/>
        <v>2.4314965858370148E-3</v>
      </c>
      <c r="S144" s="4">
        <f t="shared" si="21"/>
        <v>4.1618585033357351E-2</v>
      </c>
      <c r="T144" s="4">
        <f t="shared" si="16"/>
        <v>0.17766751537682748</v>
      </c>
      <c r="U144" s="4"/>
      <c r="V144" s="4">
        <f t="shared" si="14"/>
        <v>5.2740019263789135E-2</v>
      </c>
      <c r="W144" s="4">
        <f t="shared" si="19"/>
        <v>0.10096416269840058</v>
      </c>
      <c r="X144" s="4">
        <f t="shared" si="19"/>
        <v>3.4940466198316628E-3</v>
      </c>
      <c r="Y144" s="4">
        <f t="shared" si="19"/>
        <v>5.8705010335741853E-2</v>
      </c>
      <c r="Z144" s="4">
        <f t="shared" si="19"/>
        <v>6.6094595017907607E-3</v>
      </c>
      <c r="AA144" s="4">
        <f t="shared" si="19"/>
        <v>0.11207298962797985</v>
      </c>
      <c r="AB144" s="4">
        <f t="shared" si="19"/>
        <v>0.13965389112469015</v>
      </c>
      <c r="AC144" s="4">
        <f t="shared" si="19"/>
        <v>0.2632778211677243</v>
      </c>
      <c r="AD144" s="4">
        <f t="shared" si="19"/>
        <v>7.4224569691858172E-2</v>
      </c>
      <c r="AE144" s="4">
        <f t="shared" si="19"/>
        <v>1.0104185757523119E-2</v>
      </c>
      <c r="AF144" s="4">
        <f t="shared" si="19"/>
        <v>7.867277677789E-4</v>
      </c>
      <c r="AG144" s="4">
        <f t="shared" si="17"/>
        <v>0.82233248462317254</v>
      </c>
      <c r="AH144" s="4"/>
    </row>
    <row r="145" spans="2:34" x14ac:dyDescent="0.2">
      <c r="B145" t="str">
        <f>VLOOKUP(C145,'extension - productivity'!A111:B286,2,0)</f>
        <v>Colombia</v>
      </c>
      <c r="C145" t="s">
        <v>1633</v>
      </c>
      <c r="D145" s="4">
        <f t="shared" si="20"/>
        <v>1.7325873584827175E-3</v>
      </c>
      <c r="E145" s="4">
        <f t="shared" si="21"/>
        <v>1.7310882392816251E-3</v>
      </c>
      <c r="F145" s="4">
        <f t="shared" si="21"/>
        <v>3.2864644265829519E-3</v>
      </c>
      <c r="G145" s="4">
        <f t="shared" si="21"/>
        <v>3.2231517810611459E-3</v>
      </c>
      <c r="H145" s="4">
        <f t="shared" si="21"/>
        <v>2.6425553114256296E-2</v>
      </c>
      <c r="I145" s="4">
        <f t="shared" si="21"/>
        <v>5.0625069824473082E-2</v>
      </c>
      <c r="J145" s="4">
        <f t="shared" si="21"/>
        <v>4.0926991129133978E-4</v>
      </c>
      <c r="K145" s="4">
        <f t="shared" si="21"/>
        <v>5.9328608550822341E-3</v>
      </c>
      <c r="L145" s="4">
        <f t="shared" si="21"/>
        <v>9.0962624550774995E-4</v>
      </c>
      <c r="M145" s="4">
        <f t="shared" si="21"/>
        <v>1.4616455191133988E-2</v>
      </c>
      <c r="N145" s="4">
        <f t="shared" si="21"/>
        <v>9.1929601731912907E-5</v>
      </c>
      <c r="O145" s="4">
        <f t="shared" si="21"/>
        <v>1.5981801687044229E-3</v>
      </c>
      <c r="P145" s="4">
        <f t="shared" si="21"/>
        <v>1.2850369308522222E-3</v>
      </c>
      <c r="Q145" s="4">
        <f t="shared" si="21"/>
        <v>2.1750160109191456E-2</v>
      </c>
      <c r="R145" s="4">
        <f t="shared" si="21"/>
        <v>2.4314965858370148E-3</v>
      </c>
      <c r="S145" s="4">
        <f t="shared" si="21"/>
        <v>4.1618585033357351E-2</v>
      </c>
      <c r="T145" s="4">
        <f t="shared" si="16"/>
        <v>0.17766751537682748</v>
      </c>
      <c r="U145" s="4"/>
      <c r="V145" s="4">
        <f t="shared" si="14"/>
        <v>5.2740019263789135E-2</v>
      </c>
      <c r="W145" s="4">
        <f t="shared" si="19"/>
        <v>0.10096416269840058</v>
      </c>
      <c r="X145" s="4">
        <f t="shared" si="19"/>
        <v>3.4940466198316628E-3</v>
      </c>
      <c r="Y145" s="4">
        <f t="shared" si="19"/>
        <v>5.8705010335741853E-2</v>
      </c>
      <c r="Z145" s="4">
        <f t="shared" si="19"/>
        <v>6.6094595017907607E-3</v>
      </c>
      <c r="AA145" s="4">
        <f t="shared" si="19"/>
        <v>0.11207298962797985</v>
      </c>
      <c r="AB145" s="4">
        <f t="shared" si="19"/>
        <v>0.13965389112469015</v>
      </c>
      <c r="AC145" s="4">
        <f t="shared" si="19"/>
        <v>0.2632778211677243</v>
      </c>
      <c r="AD145" s="4">
        <f t="shared" si="19"/>
        <v>7.4224569691858172E-2</v>
      </c>
      <c r="AE145" s="4">
        <f t="shared" si="19"/>
        <v>1.0104185757523119E-2</v>
      </c>
      <c r="AF145" s="4">
        <f t="shared" si="19"/>
        <v>7.867277677789E-4</v>
      </c>
      <c r="AG145" s="4">
        <f t="shared" si="17"/>
        <v>0.82233248462317254</v>
      </c>
      <c r="AH145" s="4"/>
    </row>
    <row r="146" spans="2:34" x14ac:dyDescent="0.2">
      <c r="B146" t="str">
        <f>VLOOKUP(C146,'extension - productivity'!A112:B287,2,0)</f>
        <v>Kazakhstan</v>
      </c>
      <c r="C146" t="s">
        <v>1724</v>
      </c>
      <c r="D146" s="4">
        <f t="shared" si="20"/>
        <v>1.7325873584827175E-3</v>
      </c>
      <c r="E146" s="4">
        <f t="shared" si="21"/>
        <v>1.7310882392816251E-3</v>
      </c>
      <c r="F146" s="4">
        <f t="shared" si="21"/>
        <v>3.2864644265829519E-3</v>
      </c>
      <c r="G146" s="4">
        <f t="shared" si="21"/>
        <v>3.2231517810611459E-3</v>
      </c>
      <c r="H146" s="4">
        <f t="shared" si="21"/>
        <v>2.6425553114256296E-2</v>
      </c>
      <c r="I146" s="4">
        <f t="shared" si="21"/>
        <v>5.0625069824473082E-2</v>
      </c>
      <c r="J146" s="4">
        <f t="shared" si="21"/>
        <v>4.0926991129133978E-4</v>
      </c>
      <c r="K146" s="4">
        <f t="shared" si="21"/>
        <v>5.9328608550822341E-3</v>
      </c>
      <c r="L146" s="4">
        <f t="shared" si="21"/>
        <v>9.0962624550774995E-4</v>
      </c>
      <c r="M146" s="4">
        <f t="shared" si="21"/>
        <v>1.4616455191133988E-2</v>
      </c>
      <c r="N146" s="4">
        <f t="shared" si="21"/>
        <v>9.1929601731912907E-5</v>
      </c>
      <c r="O146" s="4">
        <f t="shared" si="21"/>
        <v>1.5981801687044229E-3</v>
      </c>
      <c r="P146" s="4">
        <f t="shared" si="21"/>
        <v>1.2850369308522222E-3</v>
      </c>
      <c r="Q146" s="4">
        <f t="shared" si="21"/>
        <v>2.1750160109191456E-2</v>
      </c>
      <c r="R146" s="4">
        <f t="shared" si="21"/>
        <v>2.4314965858370148E-3</v>
      </c>
      <c r="S146" s="4">
        <f t="shared" si="21"/>
        <v>4.1618585033357351E-2</v>
      </c>
      <c r="T146" s="4">
        <f t="shared" si="16"/>
        <v>0.17766751537682748</v>
      </c>
      <c r="U146" s="4"/>
      <c r="V146" s="4">
        <f t="shared" si="14"/>
        <v>5.2740019263789135E-2</v>
      </c>
      <c r="W146" s="4">
        <f t="shared" si="19"/>
        <v>0.10096416269840058</v>
      </c>
      <c r="X146" s="4">
        <f t="shared" si="19"/>
        <v>3.4940466198316628E-3</v>
      </c>
      <c r="Y146" s="4">
        <f t="shared" si="19"/>
        <v>5.8705010335741853E-2</v>
      </c>
      <c r="Z146" s="4">
        <f t="shared" si="19"/>
        <v>6.6094595017907607E-3</v>
      </c>
      <c r="AA146" s="4">
        <f t="shared" si="19"/>
        <v>0.11207298962797985</v>
      </c>
      <c r="AB146" s="4">
        <f t="shared" si="19"/>
        <v>0.13965389112469015</v>
      </c>
      <c r="AC146" s="4">
        <f t="shared" si="19"/>
        <v>0.2632778211677243</v>
      </c>
      <c r="AD146" s="4">
        <f t="shared" si="19"/>
        <v>7.4224569691858172E-2</v>
      </c>
      <c r="AE146" s="4">
        <f t="shared" si="19"/>
        <v>1.0104185757523119E-2</v>
      </c>
      <c r="AF146" s="4">
        <f t="shared" si="19"/>
        <v>7.867277677789E-4</v>
      </c>
      <c r="AG146" s="4">
        <f t="shared" si="17"/>
        <v>0.82233248462317254</v>
      </c>
      <c r="AH146" s="4"/>
    </row>
    <row r="147" spans="2:34" x14ac:dyDescent="0.2">
      <c r="B147" t="str">
        <f>VLOOKUP(C147,'extension - productivity'!A113:B288,2,0)</f>
        <v>Laos</v>
      </c>
      <c r="C147" t="s">
        <v>1974</v>
      </c>
      <c r="D147" s="4">
        <f t="shared" si="20"/>
        <v>1.7325873584827175E-3</v>
      </c>
      <c r="E147" s="4">
        <f t="shared" si="21"/>
        <v>1.7310882392816251E-3</v>
      </c>
      <c r="F147" s="4">
        <f t="shared" si="21"/>
        <v>3.2864644265829519E-3</v>
      </c>
      <c r="G147" s="4">
        <f t="shared" si="21"/>
        <v>3.2231517810611459E-3</v>
      </c>
      <c r="H147" s="4">
        <f t="shared" si="21"/>
        <v>2.6425553114256296E-2</v>
      </c>
      <c r="I147" s="4">
        <f t="shared" si="21"/>
        <v>5.0625069824473082E-2</v>
      </c>
      <c r="J147" s="4">
        <f t="shared" si="21"/>
        <v>4.0926991129133978E-4</v>
      </c>
      <c r="K147" s="4">
        <f t="shared" si="21"/>
        <v>5.9328608550822341E-3</v>
      </c>
      <c r="L147" s="4">
        <f t="shared" si="21"/>
        <v>9.0962624550774995E-4</v>
      </c>
      <c r="M147" s="4">
        <f t="shared" si="21"/>
        <v>1.4616455191133988E-2</v>
      </c>
      <c r="N147" s="4">
        <f t="shared" si="21"/>
        <v>9.1929601731912907E-5</v>
      </c>
      <c r="O147" s="4">
        <f t="shared" si="21"/>
        <v>1.5981801687044229E-3</v>
      </c>
      <c r="P147" s="4">
        <f t="shared" si="21"/>
        <v>1.2850369308522222E-3</v>
      </c>
      <c r="Q147" s="4">
        <f t="shared" si="21"/>
        <v>2.1750160109191456E-2</v>
      </c>
      <c r="R147" s="4">
        <f t="shared" si="21"/>
        <v>2.4314965858370148E-3</v>
      </c>
      <c r="S147" s="4">
        <f t="shared" si="21"/>
        <v>4.1618585033357351E-2</v>
      </c>
      <c r="T147" s="4">
        <f t="shared" si="16"/>
        <v>0.17766751537682748</v>
      </c>
      <c r="U147" s="4"/>
      <c r="V147" s="4">
        <f t="shared" si="14"/>
        <v>5.2740019263789135E-2</v>
      </c>
      <c r="W147" s="4">
        <f t="shared" si="19"/>
        <v>0.10096416269840058</v>
      </c>
      <c r="X147" s="4">
        <f t="shared" si="19"/>
        <v>3.4940466198316628E-3</v>
      </c>
      <c r="Y147" s="4">
        <f t="shared" si="19"/>
        <v>5.8705010335741853E-2</v>
      </c>
      <c r="Z147" s="4">
        <f t="shared" si="19"/>
        <v>6.6094595017907607E-3</v>
      </c>
      <c r="AA147" s="4">
        <f t="shared" si="19"/>
        <v>0.11207298962797985</v>
      </c>
      <c r="AB147" s="4">
        <f t="shared" si="19"/>
        <v>0.13965389112469015</v>
      </c>
      <c r="AC147" s="4">
        <f t="shared" si="19"/>
        <v>0.2632778211677243</v>
      </c>
      <c r="AD147" s="4">
        <f t="shared" si="19"/>
        <v>7.4224569691858172E-2</v>
      </c>
      <c r="AE147" s="4">
        <f t="shared" si="19"/>
        <v>1.0104185757523119E-2</v>
      </c>
      <c r="AF147" s="4">
        <f t="shared" si="19"/>
        <v>7.867277677789E-4</v>
      </c>
      <c r="AG147" s="4">
        <f t="shared" si="17"/>
        <v>0.82233248462317254</v>
      </c>
      <c r="AH147" s="4"/>
    </row>
    <row r="148" spans="2:34" x14ac:dyDescent="0.2">
      <c r="B148" t="str">
        <f>VLOOKUP(C148,'extension - productivity'!A114:B289,2,0)</f>
        <v>Panama</v>
      </c>
      <c r="C148" t="s">
        <v>1806</v>
      </c>
      <c r="D148" s="4">
        <f t="shared" si="20"/>
        <v>1.7325873584827175E-3</v>
      </c>
      <c r="E148" s="4">
        <f t="shared" si="21"/>
        <v>1.7310882392816251E-3</v>
      </c>
      <c r="F148" s="4">
        <f t="shared" si="21"/>
        <v>3.2864644265829519E-3</v>
      </c>
      <c r="G148" s="4">
        <f t="shared" si="21"/>
        <v>3.2231517810611459E-3</v>
      </c>
      <c r="H148" s="4">
        <f t="shared" si="21"/>
        <v>2.6425553114256296E-2</v>
      </c>
      <c r="I148" s="4">
        <f t="shared" si="21"/>
        <v>5.0625069824473082E-2</v>
      </c>
      <c r="J148" s="4">
        <f t="shared" si="21"/>
        <v>4.0926991129133978E-4</v>
      </c>
      <c r="K148" s="4">
        <f t="shared" si="21"/>
        <v>5.9328608550822341E-3</v>
      </c>
      <c r="L148" s="4">
        <f t="shared" si="21"/>
        <v>9.0962624550774995E-4</v>
      </c>
      <c r="M148" s="4">
        <f t="shared" si="21"/>
        <v>1.4616455191133988E-2</v>
      </c>
      <c r="N148" s="4">
        <f t="shared" si="21"/>
        <v>9.1929601731912907E-5</v>
      </c>
      <c r="O148" s="4">
        <f t="shared" si="21"/>
        <v>1.5981801687044229E-3</v>
      </c>
      <c r="P148" s="4">
        <f t="shared" si="21"/>
        <v>1.2850369308522222E-3</v>
      </c>
      <c r="Q148" s="4">
        <f t="shared" si="21"/>
        <v>2.1750160109191456E-2</v>
      </c>
      <c r="R148" s="4">
        <f t="shared" si="21"/>
        <v>2.4314965858370148E-3</v>
      </c>
      <c r="S148" s="4">
        <f t="shared" si="21"/>
        <v>4.1618585033357351E-2</v>
      </c>
      <c r="T148" s="4">
        <f t="shared" si="16"/>
        <v>0.17766751537682748</v>
      </c>
      <c r="U148" s="4"/>
      <c r="V148" s="4">
        <f t="shared" si="14"/>
        <v>5.2740019263789135E-2</v>
      </c>
      <c r="W148" s="4">
        <f t="shared" si="19"/>
        <v>0.10096416269840058</v>
      </c>
      <c r="X148" s="4">
        <f t="shared" ref="W148:AF173" si="22">SUMPRODUCT(X$6:X$38,$AJ$6:$AJ$38)/SUM($AJ$6:$AJ$38)</f>
        <v>3.4940466198316628E-3</v>
      </c>
      <c r="Y148" s="4">
        <f t="shared" si="22"/>
        <v>5.8705010335741853E-2</v>
      </c>
      <c r="Z148" s="4">
        <f t="shared" si="22"/>
        <v>6.6094595017907607E-3</v>
      </c>
      <c r="AA148" s="4">
        <f t="shared" si="22"/>
        <v>0.11207298962797985</v>
      </c>
      <c r="AB148" s="4">
        <f t="shared" si="22"/>
        <v>0.13965389112469015</v>
      </c>
      <c r="AC148" s="4">
        <f t="shared" si="22"/>
        <v>0.2632778211677243</v>
      </c>
      <c r="AD148" s="4">
        <f t="shared" si="22"/>
        <v>7.4224569691858172E-2</v>
      </c>
      <c r="AE148" s="4">
        <f t="shared" si="22"/>
        <v>1.0104185757523119E-2</v>
      </c>
      <c r="AF148" s="4">
        <f t="shared" si="22"/>
        <v>7.867277677789E-4</v>
      </c>
      <c r="AG148" s="4">
        <f t="shared" si="17"/>
        <v>0.82233248462317254</v>
      </c>
      <c r="AH148" s="4"/>
    </row>
    <row r="149" spans="2:34" x14ac:dyDescent="0.2">
      <c r="B149" t="str">
        <f>VLOOKUP(C149,'extension - productivity'!A115:B290,2,0)</f>
        <v>Montenegro</v>
      </c>
      <c r="C149" t="s">
        <v>1770</v>
      </c>
      <c r="D149" s="4">
        <f t="shared" si="20"/>
        <v>1.7325873584827175E-3</v>
      </c>
      <c r="E149" s="4">
        <f t="shared" si="21"/>
        <v>1.7310882392816251E-3</v>
      </c>
      <c r="F149" s="4">
        <f t="shared" si="21"/>
        <v>3.2864644265829519E-3</v>
      </c>
      <c r="G149" s="4">
        <f t="shared" si="21"/>
        <v>3.2231517810611459E-3</v>
      </c>
      <c r="H149" s="4">
        <f t="shared" si="21"/>
        <v>2.6425553114256296E-2</v>
      </c>
      <c r="I149" s="4">
        <f t="shared" si="21"/>
        <v>5.0625069824473082E-2</v>
      </c>
      <c r="J149" s="4">
        <f t="shared" si="21"/>
        <v>4.0926991129133978E-4</v>
      </c>
      <c r="K149" s="4">
        <f t="shared" si="21"/>
        <v>5.9328608550822341E-3</v>
      </c>
      <c r="L149" s="4">
        <f t="shared" si="21"/>
        <v>9.0962624550774995E-4</v>
      </c>
      <c r="M149" s="4">
        <f t="shared" si="21"/>
        <v>1.4616455191133988E-2</v>
      </c>
      <c r="N149" s="4">
        <f t="shared" si="21"/>
        <v>9.1929601731912907E-5</v>
      </c>
      <c r="O149" s="4">
        <f t="shared" si="21"/>
        <v>1.5981801687044229E-3</v>
      </c>
      <c r="P149" s="4">
        <f t="shared" si="21"/>
        <v>1.2850369308522222E-3</v>
      </c>
      <c r="Q149" s="4">
        <f t="shared" si="21"/>
        <v>2.1750160109191456E-2</v>
      </c>
      <c r="R149" s="4">
        <f t="shared" si="21"/>
        <v>2.4314965858370148E-3</v>
      </c>
      <c r="S149" s="4">
        <f t="shared" si="21"/>
        <v>4.1618585033357351E-2</v>
      </c>
      <c r="T149" s="4">
        <f t="shared" si="16"/>
        <v>0.17766751537682748</v>
      </c>
      <c r="U149" s="4"/>
      <c r="V149" s="4">
        <f t="shared" si="14"/>
        <v>5.2740019263789135E-2</v>
      </c>
      <c r="W149" s="4">
        <f t="shared" si="22"/>
        <v>0.10096416269840058</v>
      </c>
      <c r="X149" s="4">
        <f t="shared" si="22"/>
        <v>3.4940466198316628E-3</v>
      </c>
      <c r="Y149" s="4">
        <f t="shared" si="22"/>
        <v>5.8705010335741853E-2</v>
      </c>
      <c r="Z149" s="4">
        <f t="shared" si="22"/>
        <v>6.6094595017907607E-3</v>
      </c>
      <c r="AA149" s="4">
        <f t="shared" si="22"/>
        <v>0.11207298962797985</v>
      </c>
      <c r="AB149" s="4">
        <f t="shared" si="22"/>
        <v>0.13965389112469015</v>
      </c>
      <c r="AC149" s="4">
        <f t="shared" si="22"/>
        <v>0.2632778211677243</v>
      </c>
      <c r="AD149" s="4">
        <f t="shared" si="22"/>
        <v>7.4224569691858172E-2</v>
      </c>
      <c r="AE149" s="4">
        <f t="shared" si="22"/>
        <v>1.0104185757523119E-2</v>
      </c>
      <c r="AF149" s="4">
        <f t="shared" si="22"/>
        <v>7.867277677789E-4</v>
      </c>
      <c r="AG149" s="4">
        <f t="shared" si="17"/>
        <v>0.82233248462317254</v>
      </c>
      <c r="AH149" s="4"/>
    </row>
    <row r="150" spans="2:34" x14ac:dyDescent="0.2">
      <c r="B150" t="str">
        <f>VLOOKUP(C150,'extension - productivity'!A116:B291,2,0)</f>
        <v>Bulgaria</v>
      </c>
      <c r="C150" t="s">
        <v>1614</v>
      </c>
      <c r="D150" s="4">
        <f t="shared" si="20"/>
        <v>1.7325873584827175E-3</v>
      </c>
      <c r="E150" s="4">
        <f t="shared" si="21"/>
        <v>1.7310882392816251E-3</v>
      </c>
      <c r="F150" s="4">
        <f t="shared" si="21"/>
        <v>3.2864644265829519E-3</v>
      </c>
      <c r="G150" s="4">
        <f t="shared" si="21"/>
        <v>3.2231517810611459E-3</v>
      </c>
      <c r="H150" s="4">
        <f t="shared" si="21"/>
        <v>2.6425553114256296E-2</v>
      </c>
      <c r="I150" s="4">
        <f t="shared" si="21"/>
        <v>5.0625069824473082E-2</v>
      </c>
      <c r="J150" s="4">
        <f t="shared" si="21"/>
        <v>4.0926991129133978E-4</v>
      </c>
      <c r="K150" s="4">
        <f t="shared" si="21"/>
        <v>5.9328608550822341E-3</v>
      </c>
      <c r="L150" s="4">
        <f t="shared" si="21"/>
        <v>9.0962624550774995E-4</v>
      </c>
      <c r="M150" s="4">
        <f t="shared" si="21"/>
        <v>1.4616455191133988E-2</v>
      </c>
      <c r="N150" s="4">
        <f t="shared" si="21"/>
        <v>9.1929601731912907E-5</v>
      </c>
      <c r="O150" s="4">
        <f t="shared" si="21"/>
        <v>1.5981801687044229E-3</v>
      </c>
      <c r="P150" s="4">
        <f t="shared" si="21"/>
        <v>1.2850369308522222E-3</v>
      </c>
      <c r="Q150" s="4">
        <f t="shared" si="21"/>
        <v>2.1750160109191456E-2</v>
      </c>
      <c r="R150" s="4">
        <f t="shared" si="21"/>
        <v>2.4314965858370148E-3</v>
      </c>
      <c r="S150" s="4">
        <f t="shared" si="21"/>
        <v>4.1618585033357351E-2</v>
      </c>
      <c r="T150" s="4">
        <f t="shared" si="16"/>
        <v>0.17766751537682748</v>
      </c>
      <c r="U150" s="4"/>
      <c r="V150" s="4">
        <f t="shared" si="14"/>
        <v>5.2740019263789135E-2</v>
      </c>
      <c r="W150" s="4">
        <f t="shared" si="22"/>
        <v>0.10096416269840058</v>
      </c>
      <c r="X150" s="4">
        <f t="shared" si="22"/>
        <v>3.4940466198316628E-3</v>
      </c>
      <c r="Y150" s="4">
        <f t="shared" si="22"/>
        <v>5.8705010335741853E-2</v>
      </c>
      <c r="Z150" s="4">
        <f t="shared" si="22"/>
        <v>6.6094595017907607E-3</v>
      </c>
      <c r="AA150" s="4">
        <f t="shared" si="22"/>
        <v>0.11207298962797985</v>
      </c>
      <c r="AB150" s="4">
        <f t="shared" si="22"/>
        <v>0.13965389112469015</v>
      </c>
      <c r="AC150" s="4">
        <f t="shared" si="22"/>
        <v>0.2632778211677243</v>
      </c>
      <c r="AD150" s="4">
        <f t="shared" si="22"/>
        <v>7.4224569691858172E-2</v>
      </c>
      <c r="AE150" s="4">
        <f t="shared" si="22"/>
        <v>1.0104185757523119E-2</v>
      </c>
      <c r="AF150" s="4">
        <f t="shared" si="22"/>
        <v>7.867277677789E-4</v>
      </c>
      <c r="AG150" s="4">
        <f t="shared" si="17"/>
        <v>0.82233248462317254</v>
      </c>
      <c r="AH150" s="4"/>
    </row>
    <row r="151" spans="2:34" x14ac:dyDescent="0.2">
      <c r="B151" t="str">
        <f>VLOOKUP(C151,'extension - productivity'!A117:B292,2,0)</f>
        <v>Bhutan</v>
      </c>
      <c r="C151" t="s">
        <v>1599</v>
      </c>
      <c r="D151" s="4">
        <f t="shared" si="20"/>
        <v>1.7325873584827175E-3</v>
      </c>
      <c r="E151" s="4">
        <f t="shared" si="21"/>
        <v>1.7310882392816251E-3</v>
      </c>
      <c r="F151" s="4">
        <f t="shared" si="21"/>
        <v>3.2864644265829519E-3</v>
      </c>
      <c r="G151" s="4">
        <f t="shared" si="21"/>
        <v>3.2231517810611459E-3</v>
      </c>
      <c r="H151" s="4">
        <f t="shared" si="21"/>
        <v>2.6425553114256296E-2</v>
      </c>
      <c r="I151" s="4">
        <f t="shared" si="21"/>
        <v>5.0625069824473082E-2</v>
      </c>
      <c r="J151" s="4">
        <f t="shared" si="21"/>
        <v>4.0926991129133978E-4</v>
      </c>
      <c r="K151" s="4">
        <f t="shared" si="21"/>
        <v>5.9328608550822341E-3</v>
      </c>
      <c r="L151" s="4">
        <f t="shared" si="21"/>
        <v>9.0962624550774995E-4</v>
      </c>
      <c r="M151" s="4">
        <f t="shared" si="21"/>
        <v>1.4616455191133988E-2</v>
      </c>
      <c r="N151" s="4">
        <f t="shared" si="21"/>
        <v>9.1929601731912907E-5</v>
      </c>
      <c r="O151" s="4">
        <f t="shared" si="21"/>
        <v>1.5981801687044229E-3</v>
      </c>
      <c r="P151" s="4">
        <f t="shared" si="21"/>
        <v>1.2850369308522222E-3</v>
      </c>
      <c r="Q151" s="4">
        <f t="shared" si="21"/>
        <v>2.1750160109191456E-2</v>
      </c>
      <c r="R151" s="4">
        <f t="shared" si="21"/>
        <v>2.4314965858370148E-3</v>
      </c>
      <c r="S151" s="4">
        <f t="shared" si="21"/>
        <v>4.1618585033357351E-2</v>
      </c>
      <c r="T151" s="4">
        <f t="shared" si="16"/>
        <v>0.17766751537682748</v>
      </c>
      <c r="U151" s="4"/>
      <c r="V151" s="4">
        <f t="shared" si="14"/>
        <v>5.2740019263789135E-2</v>
      </c>
      <c r="W151" s="4">
        <f t="shared" si="22"/>
        <v>0.10096416269840058</v>
      </c>
      <c r="X151" s="4">
        <f t="shared" si="22"/>
        <v>3.4940466198316628E-3</v>
      </c>
      <c r="Y151" s="4">
        <f t="shared" si="22"/>
        <v>5.8705010335741853E-2</v>
      </c>
      <c r="Z151" s="4">
        <f t="shared" si="22"/>
        <v>6.6094595017907607E-3</v>
      </c>
      <c r="AA151" s="4">
        <f t="shared" si="22"/>
        <v>0.11207298962797985</v>
      </c>
      <c r="AB151" s="4">
        <f t="shared" si="22"/>
        <v>0.13965389112469015</v>
      </c>
      <c r="AC151" s="4">
        <f t="shared" si="22"/>
        <v>0.2632778211677243</v>
      </c>
      <c r="AD151" s="4">
        <f t="shared" si="22"/>
        <v>7.4224569691858172E-2</v>
      </c>
      <c r="AE151" s="4">
        <f t="shared" si="22"/>
        <v>1.0104185757523119E-2</v>
      </c>
      <c r="AF151" s="4">
        <f t="shared" si="22"/>
        <v>7.867277677789E-4</v>
      </c>
      <c r="AG151" s="4">
        <f t="shared" si="17"/>
        <v>0.82233248462317254</v>
      </c>
      <c r="AH151" s="4"/>
    </row>
    <row r="152" spans="2:34" x14ac:dyDescent="0.2">
      <c r="B152" t="str">
        <f>VLOOKUP(C152,'extension - productivity'!A118:B293,2,0)</f>
        <v>Indonesia</v>
      </c>
      <c r="C152" t="s">
        <v>1715</v>
      </c>
      <c r="D152" s="4">
        <f t="shared" si="20"/>
        <v>1.7325873584827175E-3</v>
      </c>
      <c r="E152" s="4">
        <f t="shared" si="21"/>
        <v>1.7310882392816251E-3</v>
      </c>
      <c r="F152" s="4">
        <f t="shared" si="21"/>
        <v>3.2864644265829519E-3</v>
      </c>
      <c r="G152" s="4">
        <f t="shared" si="21"/>
        <v>3.2231517810611459E-3</v>
      </c>
      <c r="H152" s="4">
        <f t="shared" si="21"/>
        <v>2.6425553114256296E-2</v>
      </c>
      <c r="I152" s="4">
        <f t="shared" si="21"/>
        <v>5.0625069824473082E-2</v>
      </c>
      <c r="J152" s="4">
        <f t="shared" si="21"/>
        <v>4.0926991129133978E-4</v>
      </c>
      <c r="K152" s="4">
        <f t="shared" si="21"/>
        <v>5.9328608550822341E-3</v>
      </c>
      <c r="L152" s="4">
        <f t="shared" si="21"/>
        <v>9.0962624550774995E-4</v>
      </c>
      <c r="M152" s="4">
        <f t="shared" si="21"/>
        <v>1.4616455191133988E-2</v>
      </c>
      <c r="N152" s="4">
        <f t="shared" si="21"/>
        <v>9.1929601731912907E-5</v>
      </c>
      <c r="O152" s="4">
        <f t="shared" si="21"/>
        <v>1.5981801687044229E-3</v>
      </c>
      <c r="P152" s="4">
        <f t="shared" si="21"/>
        <v>1.2850369308522222E-3</v>
      </c>
      <c r="Q152" s="4">
        <f t="shared" si="21"/>
        <v>2.1750160109191456E-2</v>
      </c>
      <c r="R152" s="4">
        <f t="shared" si="21"/>
        <v>2.4314965858370148E-3</v>
      </c>
      <c r="S152" s="4">
        <f t="shared" si="21"/>
        <v>4.1618585033357351E-2</v>
      </c>
      <c r="T152" s="4">
        <f t="shared" si="16"/>
        <v>0.17766751537682748</v>
      </c>
      <c r="U152" s="4"/>
      <c r="V152" s="4">
        <f t="shared" si="14"/>
        <v>5.2740019263789135E-2</v>
      </c>
      <c r="W152" s="4">
        <f t="shared" si="22"/>
        <v>0.10096416269840058</v>
      </c>
      <c r="X152" s="4">
        <f t="shared" si="22"/>
        <v>3.4940466198316628E-3</v>
      </c>
      <c r="Y152" s="4">
        <f t="shared" si="22"/>
        <v>5.8705010335741853E-2</v>
      </c>
      <c r="Z152" s="4">
        <f t="shared" si="22"/>
        <v>6.6094595017907607E-3</v>
      </c>
      <c r="AA152" s="4">
        <f t="shared" si="22"/>
        <v>0.11207298962797985</v>
      </c>
      <c r="AB152" s="4">
        <f t="shared" si="22"/>
        <v>0.13965389112469015</v>
      </c>
      <c r="AC152" s="4">
        <f t="shared" si="22"/>
        <v>0.2632778211677243</v>
      </c>
      <c r="AD152" s="4">
        <f t="shared" si="22"/>
        <v>7.4224569691858172E-2</v>
      </c>
      <c r="AE152" s="4">
        <f t="shared" si="22"/>
        <v>1.0104185757523119E-2</v>
      </c>
      <c r="AF152" s="4">
        <f t="shared" si="22"/>
        <v>7.867277677789E-4</v>
      </c>
      <c r="AG152" s="4">
        <f t="shared" si="17"/>
        <v>0.82233248462317254</v>
      </c>
      <c r="AH152" s="4"/>
    </row>
    <row r="153" spans="2:34" x14ac:dyDescent="0.2">
      <c r="B153" t="str">
        <f>VLOOKUP(C153,'extension - productivity'!A119:B294,2,0)</f>
        <v>New Caledonia</v>
      </c>
      <c r="C153" t="s">
        <v>1788</v>
      </c>
      <c r="D153" s="4">
        <f t="shared" si="20"/>
        <v>1.7325873584827175E-3</v>
      </c>
      <c r="E153" s="4">
        <f t="shared" si="21"/>
        <v>1.7310882392816251E-3</v>
      </c>
      <c r="F153" s="4">
        <f t="shared" si="21"/>
        <v>3.2864644265829519E-3</v>
      </c>
      <c r="G153" s="4">
        <f t="shared" si="21"/>
        <v>3.2231517810611459E-3</v>
      </c>
      <c r="H153" s="4">
        <f t="shared" si="21"/>
        <v>2.6425553114256296E-2</v>
      </c>
      <c r="I153" s="4">
        <f t="shared" si="21"/>
        <v>5.0625069824473082E-2</v>
      </c>
      <c r="J153" s="4">
        <f t="shared" si="21"/>
        <v>4.0926991129133978E-4</v>
      </c>
      <c r="K153" s="4">
        <f t="shared" si="21"/>
        <v>5.9328608550822341E-3</v>
      </c>
      <c r="L153" s="4">
        <f t="shared" si="21"/>
        <v>9.0962624550774995E-4</v>
      </c>
      <c r="M153" s="4">
        <f t="shared" si="21"/>
        <v>1.4616455191133988E-2</v>
      </c>
      <c r="N153" s="4">
        <f t="shared" si="21"/>
        <v>9.1929601731912907E-5</v>
      </c>
      <c r="O153" s="4">
        <f t="shared" si="21"/>
        <v>1.5981801687044229E-3</v>
      </c>
      <c r="P153" s="4">
        <f t="shared" si="21"/>
        <v>1.2850369308522222E-3</v>
      </c>
      <c r="Q153" s="4">
        <f t="shared" si="21"/>
        <v>2.1750160109191456E-2</v>
      </c>
      <c r="R153" s="4">
        <f t="shared" si="21"/>
        <v>2.4314965858370148E-3</v>
      </c>
      <c r="S153" s="4">
        <f t="shared" si="21"/>
        <v>4.1618585033357351E-2</v>
      </c>
      <c r="T153" s="4">
        <f t="shared" si="16"/>
        <v>0.17766751537682748</v>
      </c>
      <c r="U153" s="4"/>
      <c r="V153" s="4">
        <f t="shared" si="14"/>
        <v>5.2740019263789135E-2</v>
      </c>
      <c r="W153" s="4">
        <f t="shared" si="22"/>
        <v>0.10096416269840058</v>
      </c>
      <c r="X153" s="4">
        <f t="shared" si="22"/>
        <v>3.4940466198316628E-3</v>
      </c>
      <c r="Y153" s="4">
        <f t="shared" si="22"/>
        <v>5.8705010335741853E-2</v>
      </c>
      <c r="Z153" s="4">
        <f t="shared" si="22"/>
        <v>6.6094595017907607E-3</v>
      </c>
      <c r="AA153" s="4">
        <f t="shared" si="22"/>
        <v>0.11207298962797985</v>
      </c>
      <c r="AB153" s="4">
        <f t="shared" si="22"/>
        <v>0.13965389112469015</v>
      </c>
      <c r="AC153" s="4">
        <f t="shared" si="22"/>
        <v>0.2632778211677243</v>
      </c>
      <c r="AD153" s="4">
        <f t="shared" si="22"/>
        <v>7.4224569691858172E-2</v>
      </c>
      <c r="AE153" s="4">
        <f t="shared" si="22"/>
        <v>1.0104185757523119E-2</v>
      </c>
      <c r="AF153" s="4">
        <f t="shared" si="22"/>
        <v>7.867277677789E-4</v>
      </c>
      <c r="AG153" s="4">
        <f t="shared" si="17"/>
        <v>0.82233248462317254</v>
      </c>
      <c r="AH153" s="4"/>
    </row>
    <row r="154" spans="2:34" x14ac:dyDescent="0.2">
      <c r="B154" t="str">
        <f>VLOOKUP(C154,'extension - productivity'!A120:B295,2,0)</f>
        <v>Papua New Guinea</v>
      </c>
      <c r="C154" t="s">
        <v>1808</v>
      </c>
      <c r="D154" s="4">
        <f t="shared" si="20"/>
        <v>1.7325873584827175E-3</v>
      </c>
      <c r="E154" s="4">
        <f t="shared" si="21"/>
        <v>1.7310882392816251E-3</v>
      </c>
      <c r="F154" s="4">
        <f t="shared" si="21"/>
        <v>3.2864644265829519E-3</v>
      </c>
      <c r="G154" s="4">
        <f t="shared" si="21"/>
        <v>3.2231517810611459E-3</v>
      </c>
      <c r="H154" s="4">
        <f t="shared" si="21"/>
        <v>2.6425553114256296E-2</v>
      </c>
      <c r="I154" s="4">
        <f t="shared" si="21"/>
        <v>5.0625069824473082E-2</v>
      </c>
      <c r="J154" s="4">
        <f t="shared" si="21"/>
        <v>4.0926991129133978E-4</v>
      </c>
      <c r="K154" s="4">
        <f t="shared" si="21"/>
        <v>5.9328608550822341E-3</v>
      </c>
      <c r="L154" s="4">
        <f t="shared" si="21"/>
        <v>9.0962624550774995E-4</v>
      </c>
      <c r="M154" s="4">
        <f t="shared" si="21"/>
        <v>1.4616455191133988E-2</v>
      </c>
      <c r="N154" s="4">
        <f t="shared" si="21"/>
        <v>9.1929601731912907E-5</v>
      </c>
      <c r="O154" s="4">
        <f t="shared" si="21"/>
        <v>1.5981801687044229E-3</v>
      </c>
      <c r="P154" s="4">
        <f t="shared" si="21"/>
        <v>1.2850369308522222E-3</v>
      </c>
      <c r="Q154" s="4">
        <f t="shared" si="21"/>
        <v>2.1750160109191456E-2</v>
      </c>
      <c r="R154" s="4">
        <f t="shared" si="21"/>
        <v>2.4314965858370148E-3</v>
      </c>
      <c r="S154" s="4">
        <f t="shared" si="21"/>
        <v>4.1618585033357351E-2</v>
      </c>
      <c r="T154" s="4">
        <f t="shared" si="16"/>
        <v>0.17766751537682748</v>
      </c>
      <c r="U154" s="4"/>
      <c r="V154" s="4">
        <f t="shared" si="14"/>
        <v>5.2740019263789135E-2</v>
      </c>
      <c r="W154" s="4">
        <f t="shared" si="22"/>
        <v>0.10096416269840058</v>
      </c>
      <c r="X154" s="4">
        <f t="shared" si="22"/>
        <v>3.4940466198316628E-3</v>
      </c>
      <c r="Y154" s="4">
        <f t="shared" si="22"/>
        <v>5.8705010335741853E-2</v>
      </c>
      <c r="Z154" s="4">
        <f t="shared" si="22"/>
        <v>6.6094595017907607E-3</v>
      </c>
      <c r="AA154" s="4">
        <f t="shared" si="22"/>
        <v>0.11207298962797985</v>
      </c>
      <c r="AB154" s="4">
        <f t="shared" si="22"/>
        <v>0.13965389112469015</v>
      </c>
      <c r="AC154" s="4">
        <f t="shared" si="22"/>
        <v>0.2632778211677243</v>
      </c>
      <c r="AD154" s="4">
        <f t="shared" si="22"/>
        <v>7.4224569691858172E-2</v>
      </c>
      <c r="AE154" s="4">
        <f t="shared" si="22"/>
        <v>1.0104185757523119E-2</v>
      </c>
      <c r="AF154" s="4">
        <f t="shared" si="22"/>
        <v>7.867277677789E-4</v>
      </c>
      <c r="AG154" s="4">
        <f t="shared" si="17"/>
        <v>0.82233248462317254</v>
      </c>
      <c r="AH154" s="4"/>
    </row>
    <row r="155" spans="2:34" x14ac:dyDescent="0.2">
      <c r="B155" t="str">
        <f>VLOOKUP(C155,'extension - productivity'!A121:B296,2,0)</f>
        <v>Equatorial Guinea</v>
      </c>
      <c r="C155" t="s">
        <v>1664</v>
      </c>
      <c r="D155" s="4">
        <f t="shared" si="20"/>
        <v>1.7325873584827175E-3</v>
      </c>
      <c r="E155" s="4">
        <f t="shared" si="21"/>
        <v>1.7310882392816251E-3</v>
      </c>
      <c r="F155" s="4">
        <f t="shared" ref="E155:S172" si="23">SUMPRODUCT(F$6:F$38,$AJ$6:$AJ$38)/SUM($AJ$6:$AJ$38)</f>
        <v>3.2864644265829519E-3</v>
      </c>
      <c r="G155" s="4">
        <f t="shared" si="23"/>
        <v>3.2231517810611459E-3</v>
      </c>
      <c r="H155" s="4">
        <f t="shared" si="23"/>
        <v>2.6425553114256296E-2</v>
      </c>
      <c r="I155" s="4">
        <f t="shared" si="23"/>
        <v>5.0625069824473082E-2</v>
      </c>
      <c r="J155" s="4">
        <f t="shared" si="23"/>
        <v>4.0926991129133978E-4</v>
      </c>
      <c r="K155" s="4">
        <f t="shared" si="23"/>
        <v>5.9328608550822341E-3</v>
      </c>
      <c r="L155" s="4">
        <f t="shared" si="23"/>
        <v>9.0962624550774995E-4</v>
      </c>
      <c r="M155" s="4">
        <f t="shared" si="23"/>
        <v>1.4616455191133988E-2</v>
      </c>
      <c r="N155" s="4">
        <f t="shared" si="23"/>
        <v>9.1929601731912907E-5</v>
      </c>
      <c r="O155" s="4">
        <f t="shared" si="23"/>
        <v>1.5981801687044229E-3</v>
      </c>
      <c r="P155" s="4">
        <f t="shared" si="23"/>
        <v>1.2850369308522222E-3</v>
      </c>
      <c r="Q155" s="4">
        <f t="shared" si="23"/>
        <v>2.1750160109191456E-2</v>
      </c>
      <c r="R155" s="4">
        <f t="shared" si="23"/>
        <v>2.4314965858370148E-3</v>
      </c>
      <c r="S155" s="4">
        <f t="shared" si="23"/>
        <v>4.1618585033357351E-2</v>
      </c>
      <c r="T155" s="4">
        <f t="shared" si="16"/>
        <v>0.17766751537682748</v>
      </c>
      <c r="U155" s="4"/>
      <c r="V155" s="4">
        <f t="shared" si="14"/>
        <v>5.2740019263789135E-2</v>
      </c>
      <c r="W155" s="4">
        <f t="shared" si="22"/>
        <v>0.10096416269840058</v>
      </c>
      <c r="X155" s="4">
        <f t="shared" si="22"/>
        <v>3.4940466198316628E-3</v>
      </c>
      <c r="Y155" s="4">
        <f t="shared" si="22"/>
        <v>5.8705010335741853E-2</v>
      </c>
      <c r="Z155" s="4">
        <f t="shared" si="22"/>
        <v>6.6094595017907607E-3</v>
      </c>
      <c r="AA155" s="4">
        <f t="shared" si="22"/>
        <v>0.11207298962797985</v>
      </c>
      <c r="AB155" s="4">
        <f t="shared" si="22"/>
        <v>0.13965389112469015</v>
      </c>
      <c r="AC155" s="4">
        <f t="shared" si="22"/>
        <v>0.2632778211677243</v>
      </c>
      <c r="AD155" s="4">
        <f t="shared" si="22"/>
        <v>7.4224569691858172E-2</v>
      </c>
      <c r="AE155" s="4">
        <f t="shared" si="22"/>
        <v>1.0104185757523119E-2</v>
      </c>
      <c r="AF155" s="4">
        <f t="shared" si="22"/>
        <v>7.867277677789E-4</v>
      </c>
      <c r="AG155" s="4">
        <f t="shared" si="17"/>
        <v>0.82233248462317254</v>
      </c>
      <c r="AH155" s="4"/>
    </row>
    <row r="156" spans="2:34" x14ac:dyDescent="0.2">
      <c r="B156" t="str">
        <f>VLOOKUP(C156,'extension - productivity'!A122:B297,2,0)</f>
        <v>Gabon</v>
      </c>
      <c r="C156" t="s">
        <v>1684</v>
      </c>
      <c r="D156" s="4">
        <f t="shared" si="20"/>
        <v>1.7325873584827175E-3</v>
      </c>
      <c r="E156" s="4">
        <f t="shared" si="23"/>
        <v>1.7310882392816251E-3</v>
      </c>
      <c r="F156" s="4">
        <f t="shared" si="23"/>
        <v>3.2864644265829519E-3</v>
      </c>
      <c r="G156" s="4">
        <f t="shared" si="23"/>
        <v>3.2231517810611459E-3</v>
      </c>
      <c r="H156" s="4">
        <f t="shared" si="23"/>
        <v>2.6425553114256296E-2</v>
      </c>
      <c r="I156" s="4">
        <f t="shared" si="23"/>
        <v>5.0625069824473082E-2</v>
      </c>
      <c r="J156" s="4">
        <f t="shared" si="23"/>
        <v>4.0926991129133978E-4</v>
      </c>
      <c r="K156" s="4">
        <f t="shared" si="23"/>
        <v>5.9328608550822341E-3</v>
      </c>
      <c r="L156" s="4">
        <f t="shared" si="23"/>
        <v>9.0962624550774995E-4</v>
      </c>
      <c r="M156" s="4">
        <f t="shared" si="23"/>
        <v>1.4616455191133988E-2</v>
      </c>
      <c r="N156" s="4">
        <f t="shared" si="23"/>
        <v>9.1929601731912907E-5</v>
      </c>
      <c r="O156" s="4">
        <f t="shared" si="23"/>
        <v>1.5981801687044229E-3</v>
      </c>
      <c r="P156" s="4">
        <f t="shared" si="23"/>
        <v>1.2850369308522222E-3</v>
      </c>
      <c r="Q156" s="4">
        <f t="shared" si="23"/>
        <v>2.1750160109191456E-2</v>
      </c>
      <c r="R156" s="4">
        <f t="shared" si="23"/>
        <v>2.4314965858370148E-3</v>
      </c>
      <c r="S156" s="4">
        <f t="shared" si="23"/>
        <v>4.1618585033357351E-2</v>
      </c>
      <c r="T156" s="4">
        <f t="shared" si="16"/>
        <v>0.17766751537682748</v>
      </c>
      <c r="U156" s="4"/>
      <c r="V156" s="4">
        <f t="shared" si="14"/>
        <v>5.2740019263789135E-2</v>
      </c>
      <c r="W156" s="4">
        <f t="shared" si="22"/>
        <v>0.10096416269840058</v>
      </c>
      <c r="X156" s="4">
        <f t="shared" si="22"/>
        <v>3.4940466198316628E-3</v>
      </c>
      <c r="Y156" s="4">
        <f t="shared" si="22"/>
        <v>5.8705010335741853E-2</v>
      </c>
      <c r="Z156" s="4">
        <f t="shared" si="22"/>
        <v>6.6094595017907607E-3</v>
      </c>
      <c r="AA156" s="4">
        <f t="shared" si="22"/>
        <v>0.11207298962797985</v>
      </c>
      <c r="AB156" s="4">
        <f t="shared" si="22"/>
        <v>0.13965389112469015</v>
      </c>
      <c r="AC156" s="4">
        <f t="shared" si="22"/>
        <v>0.2632778211677243</v>
      </c>
      <c r="AD156" s="4">
        <f t="shared" si="22"/>
        <v>7.4224569691858172E-2</v>
      </c>
      <c r="AE156" s="4">
        <f t="shared" si="22"/>
        <v>1.0104185757523119E-2</v>
      </c>
      <c r="AF156" s="4">
        <f t="shared" si="22"/>
        <v>7.867277677789E-4</v>
      </c>
      <c r="AG156" s="4">
        <f t="shared" si="17"/>
        <v>0.82233248462317254</v>
      </c>
      <c r="AH156" s="4"/>
    </row>
    <row r="157" spans="2:34" x14ac:dyDescent="0.2">
      <c r="B157" t="str">
        <f>VLOOKUP(C157,'extension - productivity'!A123:B298,2,0)</f>
        <v>Croatia</v>
      </c>
      <c r="C157" t="s">
        <v>1640</v>
      </c>
      <c r="D157" s="4">
        <f t="shared" si="20"/>
        <v>1.7325873584827175E-3</v>
      </c>
      <c r="E157" s="4">
        <f t="shared" si="23"/>
        <v>1.7310882392816251E-3</v>
      </c>
      <c r="F157" s="4">
        <f t="shared" si="23"/>
        <v>3.2864644265829519E-3</v>
      </c>
      <c r="G157" s="4">
        <f t="shared" si="23"/>
        <v>3.2231517810611459E-3</v>
      </c>
      <c r="H157" s="4">
        <f t="shared" si="23"/>
        <v>2.6425553114256296E-2</v>
      </c>
      <c r="I157" s="4">
        <f t="shared" si="23"/>
        <v>5.0625069824473082E-2</v>
      </c>
      <c r="J157" s="4">
        <f t="shared" si="23"/>
        <v>4.0926991129133978E-4</v>
      </c>
      <c r="K157" s="4">
        <f t="shared" si="23"/>
        <v>5.9328608550822341E-3</v>
      </c>
      <c r="L157" s="4">
        <f t="shared" si="23"/>
        <v>9.0962624550774995E-4</v>
      </c>
      <c r="M157" s="4">
        <f t="shared" si="23"/>
        <v>1.4616455191133988E-2</v>
      </c>
      <c r="N157" s="4">
        <f t="shared" si="23"/>
        <v>9.1929601731912907E-5</v>
      </c>
      <c r="O157" s="4">
        <f t="shared" si="23"/>
        <v>1.5981801687044229E-3</v>
      </c>
      <c r="P157" s="4">
        <f t="shared" si="23"/>
        <v>1.2850369308522222E-3</v>
      </c>
      <c r="Q157" s="4">
        <f t="shared" si="23"/>
        <v>2.1750160109191456E-2</v>
      </c>
      <c r="R157" s="4">
        <f t="shared" si="23"/>
        <v>2.4314965858370148E-3</v>
      </c>
      <c r="S157" s="4">
        <f t="shared" si="23"/>
        <v>4.1618585033357351E-2</v>
      </c>
      <c r="T157" s="4">
        <f t="shared" si="16"/>
        <v>0.17766751537682748</v>
      </c>
      <c r="U157" s="4"/>
      <c r="V157" s="4">
        <f t="shared" si="14"/>
        <v>5.2740019263789135E-2</v>
      </c>
      <c r="W157" s="4">
        <f t="shared" si="22"/>
        <v>0.10096416269840058</v>
      </c>
      <c r="X157" s="4">
        <f t="shared" si="22"/>
        <v>3.4940466198316628E-3</v>
      </c>
      <c r="Y157" s="4">
        <f t="shared" si="22"/>
        <v>5.8705010335741853E-2</v>
      </c>
      <c r="Z157" s="4">
        <f t="shared" si="22"/>
        <v>6.6094595017907607E-3</v>
      </c>
      <c r="AA157" s="4">
        <f t="shared" si="22"/>
        <v>0.11207298962797985</v>
      </c>
      <c r="AB157" s="4">
        <f t="shared" si="22"/>
        <v>0.13965389112469015</v>
      </c>
      <c r="AC157" s="4">
        <f t="shared" si="22"/>
        <v>0.2632778211677243</v>
      </c>
      <c r="AD157" s="4">
        <f t="shared" si="22"/>
        <v>7.4224569691858172E-2</v>
      </c>
      <c r="AE157" s="4">
        <f t="shared" si="22"/>
        <v>1.0104185757523119E-2</v>
      </c>
      <c r="AF157" s="4">
        <f t="shared" si="22"/>
        <v>7.867277677789E-4</v>
      </c>
      <c r="AG157" s="4">
        <f t="shared" si="17"/>
        <v>0.82233248462317254</v>
      </c>
      <c r="AH157" s="4"/>
    </row>
    <row r="158" spans="2:34" x14ac:dyDescent="0.2">
      <c r="B158" t="str">
        <f>VLOOKUP(C158,'extension - productivity'!A124:B299,2,0)</f>
        <v>Georgia</v>
      </c>
      <c r="C158" t="s">
        <v>1687</v>
      </c>
      <c r="D158" s="4">
        <f t="shared" si="20"/>
        <v>1.7325873584827175E-3</v>
      </c>
      <c r="E158" s="4">
        <f t="shared" si="23"/>
        <v>1.7310882392816251E-3</v>
      </c>
      <c r="F158" s="4">
        <f t="shared" si="23"/>
        <v>3.2864644265829519E-3</v>
      </c>
      <c r="G158" s="4">
        <f t="shared" si="23"/>
        <v>3.2231517810611459E-3</v>
      </c>
      <c r="H158" s="4">
        <f t="shared" si="23"/>
        <v>2.6425553114256296E-2</v>
      </c>
      <c r="I158" s="4">
        <f t="shared" si="23"/>
        <v>5.0625069824473082E-2</v>
      </c>
      <c r="J158" s="4">
        <f t="shared" si="23"/>
        <v>4.0926991129133978E-4</v>
      </c>
      <c r="K158" s="4">
        <f t="shared" si="23"/>
        <v>5.9328608550822341E-3</v>
      </c>
      <c r="L158" s="4">
        <f t="shared" si="23"/>
        <v>9.0962624550774995E-4</v>
      </c>
      <c r="M158" s="4">
        <f t="shared" si="23"/>
        <v>1.4616455191133988E-2</v>
      </c>
      <c r="N158" s="4">
        <f t="shared" si="23"/>
        <v>9.1929601731912907E-5</v>
      </c>
      <c r="O158" s="4">
        <f t="shared" si="23"/>
        <v>1.5981801687044229E-3</v>
      </c>
      <c r="P158" s="4">
        <f t="shared" si="23"/>
        <v>1.2850369308522222E-3</v>
      </c>
      <c r="Q158" s="4">
        <f t="shared" si="23"/>
        <v>2.1750160109191456E-2</v>
      </c>
      <c r="R158" s="4">
        <f t="shared" si="23"/>
        <v>2.4314965858370148E-3</v>
      </c>
      <c r="S158" s="4">
        <f t="shared" si="23"/>
        <v>4.1618585033357351E-2</v>
      </c>
      <c r="T158" s="4">
        <f t="shared" si="16"/>
        <v>0.17766751537682748</v>
      </c>
      <c r="U158" s="4"/>
      <c r="V158" s="4">
        <f t="shared" si="14"/>
        <v>5.2740019263789135E-2</v>
      </c>
      <c r="W158" s="4">
        <f t="shared" si="22"/>
        <v>0.10096416269840058</v>
      </c>
      <c r="X158" s="4">
        <f t="shared" si="22"/>
        <v>3.4940466198316628E-3</v>
      </c>
      <c r="Y158" s="4">
        <f t="shared" si="22"/>
        <v>5.8705010335741853E-2</v>
      </c>
      <c r="Z158" s="4">
        <f t="shared" si="22"/>
        <v>6.6094595017907607E-3</v>
      </c>
      <c r="AA158" s="4">
        <f t="shared" si="22"/>
        <v>0.11207298962797985</v>
      </c>
      <c r="AB158" s="4">
        <f t="shared" si="22"/>
        <v>0.13965389112469015</v>
      </c>
      <c r="AC158" s="4">
        <f t="shared" si="22"/>
        <v>0.2632778211677243</v>
      </c>
      <c r="AD158" s="4">
        <f t="shared" si="22"/>
        <v>7.4224569691858172E-2</v>
      </c>
      <c r="AE158" s="4">
        <f t="shared" si="22"/>
        <v>1.0104185757523119E-2</v>
      </c>
      <c r="AF158" s="4">
        <f t="shared" si="22"/>
        <v>7.867277677789E-4</v>
      </c>
      <c r="AG158" s="4">
        <f t="shared" si="17"/>
        <v>0.82233248462317254</v>
      </c>
      <c r="AH158" s="4"/>
    </row>
    <row r="159" spans="2:34" x14ac:dyDescent="0.2">
      <c r="B159" t="str">
        <f>VLOOKUP(C159,'extension - productivity'!A125:B300,2,0)</f>
        <v>Solomon Islands</v>
      </c>
      <c r="C159" t="s">
        <v>1866</v>
      </c>
      <c r="D159" s="4">
        <f t="shared" si="20"/>
        <v>1.7325873584827175E-3</v>
      </c>
      <c r="E159" s="4">
        <f t="shared" si="23"/>
        <v>1.7310882392816251E-3</v>
      </c>
      <c r="F159" s="4">
        <f t="shared" si="23"/>
        <v>3.2864644265829519E-3</v>
      </c>
      <c r="G159" s="4">
        <f t="shared" si="23"/>
        <v>3.2231517810611459E-3</v>
      </c>
      <c r="H159" s="4">
        <f t="shared" si="23"/>
        <v>2.6425553114256296E-2</v>
      </c>
      <c r="I159" s="4">
        <f t="shared" si="23"/>
        <v>5.0625069824473082E-2</v>
      </c>
      <c r="J159" s="4">
        <f t="shared" si="23"/>
        <v>4.0926991129133978E-4</v>
      </c>
      <c r="K159" s="4">
        <f t="shared" si="23"/>
        <v>5.9328608550822341E-3</v>
      </c>
      <c r="L159" s="4">
        <f t="shared" si="23"/>
        <v>9.0962624550774995E-4</v>
      </c>
      <c r="M159" s="4">
        <f t="shared" si="23"/>
        <v>1.4616455191133988E-2</v>
      </c>
      <c r="N159" s="4">
        <f t="shared" si="23"/>
        <v>9.1929601731912907E-5</v>
      </c>
      <c r="O159" s="4">
        <f t="shared" si="23"/>
        <v>1.5981801687044229E-3</v>
      </c>
      <c r="P159" s="4">
        <f t="shared" si="23"/>
        <v>1.2850369308522222E-3</v>
      </c>
      <c r="Q159" s="4">
        <f t="shared" si="23"/>
        <v>2.1750160109191456E-2</v>
      </c>
      <c r="R159" s="4">
        <f t="shared" si="23"/>
        <v>2.4314965858370148E-3</v>
      </c>
      <c r="S159" s="4">
        <f t="shared" si="23"/>
        <v>4.1618585033357351E-2</v>
      </c>
      <c r="T159" s="4">
        <f t="shared" si="16"/>
        <v>0.17766751537682748</v>
      </c>
      <c r="U159" s="4"/>
      <c r="V159" s="4">
        <f t="shared" si="14"/>
        <v>5.2740019263789135E-2</v>
      </c>
      <c r="W159" s="4">
        <f t="shared" si="22"/>
        <v>0.10096416269840058</v>
      </c>
      <c r="X159" s="4">
        <f t="shared" si="22"/>
        <v>3.4940466198316628E-3</v>
      </c>
      <c r="Y159" s="4">
        <f t="shared" si="22"/>
        <v>5.8705010335741853E-2</v>
      </c>
      <c r="Z159" s="4">
        <f t="shared" si="22"/>
        <v>6.6094595017907607E-3</v>
      </c>
      <c r="AA159" s="4">
        <f t="shared" si="22"/>
        <v>0.11207298962797985</v>
      </c>
      <c r="AB159" s="4">
        <f t="shared" si="22"/>
        <v>0.13965389112469015</v>
      </c>
      <c r="AC159" s="4">
        <f t="shared" si="22"/>
        <v>0.2632778211677243</v>
      </c>
      <c r="AD159" s="4">
        <f t="shared" si="22"/>
        <v>7.4224569691858172E-2</v>
      </c>
      <c r="AE159" s="4">
        <f t="shared" si="22"/>
        <v>1.0104185757523119E-2</v>
      </c>
      <c r="AF159" s="4">
        <f t="shared" si="22"/>
        <v>7.867277677789E-4</v>
      </c>
      <c r="AG159" s="4">
        <f t="shared" si="17"/>
        <v>0.82233248462317254</v>
      </c>
      <c r="AH159" s="4"/>
    </row>
    <row r="160" spans="2:34" x14ac:dyDescent="0.2">
      <c r="B160" t="str">
        <f>VLOOKUP(C160,'extension - productivity'!A126:B301,2,0)</f>
        <v>Serbia</v>
      </c>
      <c r="C160" t="s">
        <v>52</v>
      </c>
      <c r="D160" s="4">
        <f t="shared" si="20"/>
        <v>1.7325873584827175E-3</v>
      </c>
      <c r="E160" s="4">
        <f t="shared" si="23"/>
        <v>1.7310882392816251E-3</v>
      </c>
      <c r="F160" s="4">
        <f t="shared" si="23"/>
        <v>3.2864644265829519E-3</v>
      </c>
      <c r="G160" s="4">
        <f t="shared" si="23"/>
        <v>3.2231517810611459E-3</v>
      </c>
      <c r="H160" s="4">
        <f t="shared" si="23"/>
        <v>2.6425553114256296E-2</v>
      </c>
      <c r="I160" s="4">
        <f t="shared" si="23"/>
        <v>5.0625069824473082E-2</v>
      </c>
      <c r="J160" s="4">
        <f t="shared" si="23"/>
        <v>4.0926991129133978E-4</v>
      </c>
      <c r="K160" s="4">
        <f t="shared" si="23"/>
        <v>5.9328608550822341E-3</v>
      </c>
      <c r="L160" s="4">
        <f t="shared" si="23"/>
        <v>9.0962624550774995E-4</v>
      </c>
      <c r="M160" s="4">
        <f t="shared" si="23"/>
        <v>1.4616455191133988E-2</v>
      </c>
      <c r="N160" s="4">
        <f t="shared" si="23"/>
        <v>9.1929601731912907E-5</v>
      </c>
      <c r="O160" s="4">
        <f t="shared" si="23"/>
        <v>1.5981801687044229E-3</v>
      </c>
      <c r="P160" s="4">
        <f t="shared" si="23"/>
        <v>1.2850369308522222E-3</v>
      </c>
      <c r="Q160" s="4">
        <f t="shared" si="23"/>
        <v>2.1750160109191456E-2</v>
      </c>
      <c r="R160" s="4">
        <f t="shared" si="23"/>
        <v>2.4314965858370148E-3</v>
      </c>
      <c r="S160" s="4">
        <f t="shared" si="23"/>
        <v>4.1618585033357351E-2</v>
      </c>
      <c r="T160" s="4">
        <f t="shared" si="16"/>
        <v>0.17766751537682748</v>
      </c>
      <c r="U160" s="4"/>
      <c r="V160" s="4">
        <f t="shared" si="14"/>
        <v>5.2740019263789135E-2</v>
      </c>
      <c r="W160" s="4">
        <f t="shared" si="22"/>
        <v>0.10096416269840058</v>
      </c>
      <c r="X160" s="4">
        <f t="shared" si="22"/>
        <v>3.4940466198316628E-3</v>
      </c>
      <c r="Y160" s="4">
        <f t="shared" si="22"/>
        <v>5.8705010335741853E-2</v>
      </c>
      <c r="Z160" s="4">
        <f t="shared" si="22"/>
        <v>6.6094595017907607E-3</v>
      </c>
      <c r="AA160" s="4">
        <f t="shared" si="22"/>
        <v>0.11207298962797985</v>
      </c>
      <c r="AB160" s="4">
        <f t="shared" si="22"/>
        <v>0.13965389112469015</v>
      </c>
      <c r="AC160" s="4">
        <f t="shared" si="22"/>
        <v>0.2632778211677243</v>
      </c>
      <c r="AD160" s="4">
        <f t="shared" si="22"/>
        <v>7.4224569691858172E-2</v>
      </c>
      <c r="AE160" s="4">
        <f t="shared" si="22"/>
        <v>1.0104185757523119E-2</v>
      </c>
      <c r="AF160" s="4">
        <f t="shared" si="22"/>
        <v>7.867277677789E-4</v>
      </c>
      <c r="AG160" s="4">
        <f t="shared" si="17"/>
        <v>0.82233248462317254</v>
      </c>
      <c r="AH160" s="4"/>
    </row>
    <row r="161" spans="2:34" x14ac:dyDescent="0.2">
      <c r="B161" t="str">
        <f>VLOOKUP(C161,'extension - productivity'!A127:B302,2,0)</f>
        <v>Fiji</v>
      </c>
      <c r="C161" t="s">
        <v>1678</v>
      </c>
      <c r="D161" s="4">
        <f t="shared" si="20"/>
        <v>1.7325873584827175E-3</v>
      </c>
      <c r="E161" s="4">
        <f t="shared" si="23"/>
        <v>1.7310882392816251E-3</v>
      </c>
      <c r="F161" s="4">
        <f t="shared" si="23"/>
        <v>3.2864644265829519E-3</v>
      </c>
      <c r="G161" s="4">
        <f t="shared" si="23"/>
        <v>3.2231517810611459E-3</v>
      </c>
      <c r="H161" s="4">
        <f t="shared" si="23"/>
        <v>2.6425553114256296E-2</v>
      </c>
      <c r="I161" s="4">
        <f t="shared" si="23"/>
        <v>5.0625069824473082E-2</v>
      </c>
      <c r="J161" s="4">
        <f t="shared" si="23"/>
        <v>4.0926991129133978E-4</v>
      </c>
      <c r="K161" s="4">
        <f t="shared" si="23"/>
        <v>5.9328608550822341E-3</v>
      </c>
      <c r="L161" s="4">
        <f t="shared" si="23"/>
        <v>9.0962624550774995E-4</v>
      </c>
      <c r="M161" s="4">
        <f t="shared" si="23"/>
        <v>1.4616455191133988E-2</v>
      </c>
      <c r="N161" s="4">
        <f t="shared" si="23"/>
        <v>9.1929601731912907E-5</v>
      </c>
      <c r="O161" s="4">
        <f t="shared" si="23"/>
        <v>1.5981801687044229E-3</v>
      </c>
      <c r="P161" s="4">
        <f t="shared" si="23"/>
        <v>1.2850369308522222E-3</v>
      </c>
      <c r="Q161" s="4">
        <f t="shared" si="23"/>
        <v>2.1750160109191456E-2</v>
      </c>
      <c r="R161" s="4">
        <f t="shared" si="23"/>
        <v>2.4314965858370148E-3</v>
      </c>
      <c r="S161" s="4">
        <f t="shared" si="23"/>
        <v>4.1618585033357351E-2</v>
      </c>
      <c r="T161" s="4">
        <f t="shared" si="16"/>
        <v>0.17766751537682748</v>
      </c>
      <c r="U161" s="4"/>
      <c r="V161" s="4">
        <f t="shared" si="14"/>
        <v>5.2740019263789135E-2</v>
      </c>
      <c r="W161" s="4">
        <f t="shared" si="22"/>
        <v>0.10096416269840058</v>
      </c>
      <c r="X161" s="4">
        <f t="shared" si="22"/>
        <v>3.4940466198316628E-3</v>
      </c>
      <c r="Y161" s="4">
        <f t="shared" si="22"/>
        <v>5.8705010335741853E-2</v>
      </c>
      <c r="Z161" s="4">
        <f t="shared" si="22"/>
        <v>6.6094595017907607E-3</v>
      </c>
      <c r="AA161" s="4">
        <f t="shared" si="22"/>
        <v>0.11207298962797985</v>
      </c>
      <c r="AB161" s="4">
        <f t="shared" si="22"/>
        <v>0.13965389112469015</v>
      </c>
      <c r="AC161" s="4">
        <f t="shared" si="22"/>
        <v>0.2632778211677243</v>
      </c>
      <c r="AD161" s="4">
        <f t="shared" si="22"/>
        <v>7.4224569691858172E-2</v>
      </c>
      <c r="AE161" s="4">
        <f t="shared" si="22"/>
        <v>1.0104185757523119E-2</v>
      </c>
      <c r="AF161" s="4">
        <f t="shared" si="22"/>
        <v>7.867277677789E-4</v>
      </c>
      <c r="AG161" s="4">
        <f t="shared" si="17"/>
        <v>0.82233248462317254</v>
      </c>
      <c r="AH161" s="4"/>
    </row>
    <row r="162" spans="2:34" x14ac:dyDescent="0.2">
      <c r="B162" t="str">
        <f>VLOOKUP(C162,'extension - productivity'!A128:B303,2,0)</f>
        <v>Bosnia and Herzegovina</v>
      </c>
      <c r="C162" t="s">
        <v>1604</v>
      </c>
      <c r="D162" s="4">
        <f t="shared" si="20"/>
        <v>1.7325873584827175E-3</v>
      </c>
      <c r="E162" s="4">
        <f t="shared" si="23"/>
        <v>1.7310882392816251E-3</v>
      </c>
      <c r="F162" s="4">
        <f t="shared" si="23"/>
        <v>3.2864644265829519E-3</v>
      </c>
      <c r="G162" s="4">
        <f t="shared" si="23"/>
        <v>3.2231517810611459E-3</v>
      </c>
      <c r="H162" s="4">
        <f t="shared" si="23"/>
        <v>2.6425553114256296E-2</v>
      </c>
      <c r="I162" s="4">
        <f t="shared" si="23"/>
        <v>5.0625069824473082E-2</v>
      </c>
      <c r="J162" s="4">
        <f t="shared" si="23"/>
        <v>4.0926991129133978E-4</v>
      </c>
      <c r="K162" s="4">
        <f t="shared" si="23"/>
        <v>5.9328608550822341E-3</v>
      </c>
      <c r="L162" s="4">
        <f t="shared" si="23"/>
        <v>9.0962624550774995E-4</v>
      </c>
      <c r="M162" s="4">
        <f t="shared" si="23"/>
        <v>1.4616455191133988E-2</v>
      </c>
      <c r="N162" s="4">
        <f t="shared" si="23"/>
        <v>9.1929601731912907E-5</v>
      </c>
      <c r="O162" s="4">
        <f t="shared" si="23"/>
        <v>1.5981801687044229E-3</v>
      </c>
      <c r="P162" s="4">
        <f t="shared" si="23"/>
        <v>1.2850369308522222E-3</v>
      </c>
      <c r="Q162" s="4">
        <f t="shared" si="23"/>
        <v>2.1750160109191456E-2</v>
      </c>
      <c r="R162" s="4">
        <f t="shared" si="23"/>
        <v>2.4314965858370148E-3</v>
      </c>
      <c r="S162" s="4">
        <f t="shared" si="23"/>
        <v>4.1618585033357351E-2</v>
      </c>
      <c r="T162" s="4">
        <f t="shared" si="16"/>
        <v>0.17766751537682748</v>
      </c>
      <c r="U162" s="4"/>
      <c r="V162" s="4">
        <f t="shared" ref="V162:V178" si="24">SUMPRODUCT(V$6:V$38,$AJ$6:$AJ$38)/SUM($AJ$6:$AJ$38)</f>
        <v>5.2740019263789135E-2</v>
      </c>
      <c r="W162" s="4">
        <f t="shared" si="22"/>
        <v>0.10096416269840058</v>
      </c>
      <c r="X162" s="4">
        <f t="shared" si="22"/>
        <v>3.4940466198316628E-3</v>
      </c>
      <c r="Y162" s="4">
        <f t="shared" si="22"/>
        <v>5.8705010335741853E-2</v>
      </c>
      <c r="Z162" s="4">
        <f t="shared" si="22"/>
        <v>6.6094595017907607E-3</v>
      </c>
      <c r="AA162" s="4">
        <f t="shared" si="22"/>
        <v>0.11207298962797985</v>
      </c>
      <c r="AB162" s="4">
        <f t="shared" si="22"/>
        <v>0.13965389112469015</v>
      </c>
      <c r="AC162" s="4">
        <f t="shared" si="22"/>
        <v>0.2632778211677243</v>
      </c>
      <c r="AD162" s="4">
        <f t="shared" si="22"/>
        <v>7.4224569691858172E-2</v>
      </c>
      <c r="AE162" s="4">
        <f t="shared" si="22"/>
        <v>1.0104185757523119E-2</v>
      </c>
      <c r="AF162" s="4">
        <f t="shared" si="22"/>
        <v>7.867277677789E-4</v>
      </c>
      <c r="AG162" s="4">
        <f t="shared" si="17"/>
        <v>0.82233248462317254</v>
      </c>
      <c r="AH162" s="4"/>
    </row>
    <row r="163" spans="2:34" x14ac:dyDescent="0.2">
      <c r="B163" t="str">
        <f>VLOOKUP(C163,'extension - productivity'!A129:B304,2,0)</f>
        <v>Vanuatu</v>
      </c>
      <c r="C163" t="s">
        <v>1915</v>
      </c>
      <c r="D163" s="4">
        <f t="shared" si="20"/>
        <v>1.7325873584827175E-3</v>
      </c>
      <c r="E163" s="4">
        <f t="shared" si="23"/>
        <v>1.7310882392816251E-3</v>
      </c>
      <c r="F163" s="4">
        <f t="shared" si="23"/>
        <v>3.2864644265829519E-3</v>
      </c>
      <c r="G163" s="4">
        <f t="shared" si="23"/>
        <v>3.2231517810611459E-3</v>
      </c>
      <c r="H163" s="4">
        <f t="shared" si="23"/>
        <v>2.6425553114256296E-2</v>
      </c>
      <c r="I163" s="4">
        <f t="shared" si="23"/>
        <v>5.0625069824473082E-2</v>
      </c>
      <c r="J163" s="4">
        <f t="shared" si="23"/>
        <v>4.0926991129133978E-4</v>
      </c>
      <c r="K163" s="4">
        <f t="shared" si="23"/>
        <v>5.9328608550822341E-3</v>
      </c>
      <c r="L163" s="4">
        <f t="shared" si="23"/>
        <v>9.0962624550774995E-4</v>
      </c>
      <c r="M163" s="4">
        <f t="shared" si="23"/>
        <v>1.4616455191133988E-2</v>
      </c>
      <c r="N163" s="4">
        <f t="shared" si="23"/>
        <v>9.1929601731912907E-5</v>
      </c>
      <c r="O163" s="4">
        <f t="shared" si="23"/>
        <v>1.5981801687044229E-3</v>
      </c>
      <c r="P163" s="4">
        <f t="shared" si="23"/>
        <v>1.2850369308522222E-3</v>
      </c>
      <c r="Q163" s="4">
        <f t="shared" si="23"/>
        <v>2.1750160109191456E-2</v>
      </c>
      <c r="R163" s="4">
        <f t="shared" si="23"/>
        <v>2.4314965858370148E-3</v>
      </c>
      <c r="S163" s="4">
        <f t="shared" si="23"/>
        <v>4.1618585033357351E-2</v>
      </c>
      <c r="T163" s="4">
        <f t="shared" si="16"/>
        <v>0.17766751537682748</v>
      </c>
      <c r="U163" s="4"/>
      <c r="V163" s="4">
        <f t="shared" si="24"/>
        <v>5.2740019263789135E-2</v>
      </c>
      <c r="W163" s="4">
        <f t="shared" si="22"/>
        <v>0.10096416269840058</v>
      </c>
      <c r="X163" s="4">
        <f t="shared" si="22"/>
        <v>3.4940466198316628E-3</v>
      </c>
      <c r="Y163" s="4">
        <f t="shared" si="22"/>
        <v>5.8705010335741853E-2</v>
      </c>
      <c r="Z163" s="4">
        <f t="shared" si="22"/>
        <v>6.6094595017907607E-3</v>
      </c>
      <c r="AA163" s="4">
        <f t="shared" si="22"/>
        <v>0.11207298962797985</v>
      </c>
      <c r="AB163" s="4">
        <f t="shared" si="22"/>
        <v>0.13965389112469015</v>
      </c>
      <c r="AC163" s="4">
        <f t="shared" si="22"/>
        <v>0.2632778211677243</v>
      </c>
      <c r="AD163" s="4">
        <f t="shared" si="22"/>
        <v>7.4224569691858172E-2</v>
      </c>
      <c r="AE163" s="4">
        <f t="shared" si="22"/>
        <v>1.0104185757523119E-2</v>
      </c>
      <c r="AF163" s="4">
        <f t="shared" si="22"/>
        <v>7.867277677789E-4</v>
      </c>
      <c r="AG163" s="4">
        <f t="shared" si="17"/>
        <v>0.82233248462317254</v>
      </c>
      <c r="AH163" s="4"/>
    </row>
    <row r="164" spans="2:34" x14ac:dyDescent="0.2">
      <c r="B164" t="str">
        <f>VLOOKUP(C164,'extension - productivity'!A130:B305,2,0)</f>
        <v>Romania</v>
      </c>
      <c r="C164" t="s">
        <v>1830</v>
      </c>
      <c r="D164" s="4">
        <f t="shared" si="20"/>
        <v>1.7325873584827175E-3</v>
      </c>
      <c r="E164" s="4">
        <f t="shared" si="23"/>
        <v>1.7310882392816251E-3</v>
      </c>
      <c r="F164" s="4">
        <f t="shared" si="23"/>
        <v>3.2864644265829519E-3</v>
      </c>
      <c r="G164" s="4">
        <f t="shared" si="23"/>
        <v>3.2231517810611459E-3</v>
      </c>
      <c r="H164" s="4">
        <f t="shared" si="23"/>
        <v>2.6425553114256296E-2</v>
      </c>
      <c r="I164" s="4">
        <f t="shared" si="23"/>
        <v>5.0625069824473082E-2</v>
      </c>
      <c r="J164" s="4">
        <f t="shared" si="23"/>
        <v>4.0926991129133978E-4</v>
      </c>
      <c r="K164" s="4">
        <f t="shared" si="23"/>
        <v>5.9328608550822341E-3</v>
      </c>
      <c r="L164" s="4">
        <f t="shared" si="23"/>
        <v>9.0962624550774995E-4</v>
      </c>
      <c r="M164" s="4">
        <f t="shared" si="23"/>
        <v>1.4616455191133988E-2</v>
      </c>
      <c r="N164" s="4">
        <f t="shared" si="23"/>
        <v>9.1929601731912907E-5</v>
      </c>
      <c r="O164" s="4">
        <f t="shared" si="23"/>
        <v>1.5981801687044229E-3</v>
      </c>
      <c r="P164" s="4">
        <f t="shared" si="23"/>
        <v>1.2850369308522222E-3</v>
      </c>
      <c r="Q164" s="4">
        <f t="shared" si="23"/>
        <v>2.1750160109191456E-2</v>
      </c>
      <c r="R164" s="4">
        <f t="shared" si="23"/>
        <v>2.4314965858370148E-3</v>
      </c>
      <c r="S164" s="4">
        <f t="shared" si="23"/>
        <v>4.1618585033357351E-2</v>
      </c>
      <c r="T164" s="4">
        <f t="shared" si="16"/>
        <v>0.17766751537682748</v>
      </c>
      <c r="U164" s="4"/>
      <c r="V164" s="4">
        <f t="shared" si="24"/>
        <v>5.2740019263789135E-2</v>
      </c>
      <c r="W164" s="4">
        <f t="shared" si="22"/>
        <v>0.10096416269840058</v>
      </c>
      <c r="X164" s="4">
        <f t="shared" si="22"/>
        <v>3.4940466198316628E-3</v>
      </c>
      <c r="Y164" s="4">
        <f t="shared" si="22"/>
        <v>5.8705010335741853E-2</v>
      </c>
      <c r="Z164" s="4">
        <f t="shared" si="22"/>
        <v>6.6094595017907607E-3</v>
      </c>
      <c r="AA164" s="4">
        <f t="shared" si="22"/>
        <v>0.11207298962797985</v>
      </c>
      <c r="AB164" s="4">
        <f t="shared" si="22"/>
        <v>0.13965389112469015</v>
      </c>
      <c r="AC164" s="4">
        <f t="shared" si="22"/>
        <v>0.2632778211677243</v>
      </c>
      <c r="AD164" s="4">
        <f t="shared" si="22"/>
        <v>7.4224569691858172E-2</v>
      </c>
      <c r="AE164" s="4">
        <f t="shared" si="22"/>
        <v>1.0104185757523119E-2</v>
      </c>
      <c r="AF164" s="4">
        <f t="shared" si="22"/>
        <v>7.867277677789E-4</v>
      </c>
      <c r="AG164" s="4">
        <f t="shared" si="17"/>
        <v>0.82233248462317254</v>
      </c>
      <c r="AH164" s="4"/>
    </row>
    <row r="165" spans="2:34" x14ac:dyDescent="0.2">
      <c r="B165" t="str">
        <f>VLOOKUP(C165,'extension - productivity'!A131:B306,2,0)</f>
        <v>Taiwan</v>
      </c>
      <c r="C165" t="s">
        <v>1976</v>
      </c>
      <c r="D165" s="4">
        <f t="shared" si="20"/>
        <v>1.7325873584827175E-3</v>
      </c>
      <c r="E165" s="4">
        <f t="shared" si="23"/>
        <v>1.7310882392816251E-3</v>
      </c>
      <c r="F165" s="4">
        <f t="shared" si="23"/>
        <v>3.2864644265829519E-3</v>
      </c>
      <c r="G165" s="4">
        <f t="shared" si="23"/>
        <v>3.2231517810611459E-3</v>
      </c>
      <c r="H165" s="4">
        <f t="shared" si="23"/>
        <v>2.6425553114256296E-2</v>
      </c>
      <c r="I165" s="4">
        <f t="shared" si="23"/>
        <v>5.0625069824473082E-2</v>
      </c>
      <c r="J165" s="4">
        <f t="shared" si="23"/>
        <v>4.0926991129133978E-4</v>
      </c>
      <c r="K165" s="4">
        <f t="shared" si="23"/>
        <v>5.9328608550822341E-3</v>
      </c>
      <c r="L165" s="4">
        <f t="shared" si="23"/>
        <v>9.0962624550774995E-4</v>
      </c>
      <c r="M165" s="4">
        <f t="shared" si="23"/>
        <v>1.4616455191133988E-2</v>
      </c>
      <c r="N165" s="4">
        <f t="shared" si="23"/>
        <v>9.1929601731912907E-5</v>
      </c>
      <c r="O165" s="4">
        <f t="shared" si="23"/>
        <v>1.5981801687044229E-3</v>
      </c>
      <c r="P165" s="4">
        <f t="shared" si="23"/>
        <v>1.2850369308522222E-3</v>
      </c>
      <c r="Q165" s="4">
        <f t="shared" si="23"/>
        <v>2.1750160109191456E-2</v>
      </c>
      <c r="R165" s="4">
        <f t="shared" si="23"/>
        <v>2.4314965858370148E-3</v>
      </c>
      <c r="S165" s="4">
        <f t="shared" si="23"/>
        <v>4.1618585033357351E-2</v>
      </c>
      <c r="T165" s="4">
        <f t="shared" si="16"/>
        <v>0.17766751537682748</v>
      </c>
      <c r="U165" s="4"/>
      <c r="V165" s="4">
        <f t="shared" si="24"/>
        <v>5.2740019263789135E-2</v>
      </c>
      <c r="W165" s="4">
        <f t="shared" si="22"/>
        <v>0.10096416269840058</v>
      </c>
      <c r="X165" s="4">
        <f t="shared" si="22"/>
        <v>3.4940466198316628E-3</v>
      </c>
      <c r="Y165" s="4">
        <f t="shared" si="22"/>
        <v>5.8705010335741853E-2</v>
      </c>
      <c r="Z165" s="4">
        <f t="shared" si="22"/>
        <v>6.6094595017907607E-3</v>
      </c>
      <c r="AA165" s="4">
        <f t="shared" si="22"/>
        <v>0.11207298962797985</v>
      </c>
      <c r="AB165" s="4">
        <f t="shared" si="22"/>
        <v>0.13965389112469015</v>
      </c>
      <c r="AC165" s="4">
        <f t="shared" si="22"/>
        <v>0.2632778211677243</v>
      </c>
      <c r="AD165" s="4">
        <f t="shared" si="22"/>
        <v>7.4224569691858172E-2</v>
      </c>
      <c r="AE165" s="4">
        <f t="shared" si="22"/>
        <v>1.0104185757523119E-2</v>
      </c>
      <c r="AF165" s="4">
        <f t="shared" si="22"/>
        <v>7.867277677789E-4</v>
      </c>
      <c r="AG165" s="4">
        <f t="shared" si="17"/>
        <v>0.82233248462317254</v>
      </c>
      <c r="AH165" s="4"/>
    </row>
    <row r="166" spans="2:34" x14ac:dyDescent="0.2">
      <c r="B166" t="str">
        <f>VLOOKUP(C166,'extension - productivity'!A132:B307,2,0)</f>
        <v>Vietnam</v>
      </c>
      <c r="C166" t="s">
        <v>1918</v>
      </c>
      <c r="D166" s="4">
        <f t="shared" si="20"/>
        <v>1.7325873584827175E-3</v>
      </c>
      <c r="E166" s="4">
        <f t="shared" si="23"/>
        <v>1.7310882392816251E-3</v>
      </c>
      <c r="F166" s="4">
        <f t="shared" si="23"/>
        <v>3.2864644265829519E-3</v>
      </c>
      <c r="G166" s="4">
        <f t="shared" si="23"/>
        <v>3.2231517810611459E-3</v>
      </c>
      <c r="H166" s="4">
        <f t="shared" si="23"/>
        <v>2.6425553114256296E-2</v>
      </c>
      <c r="I166" s="4">
        <f t="shared" si="23"/>
        <v>5.0625069824473082E-2</v>
      </c>
      <c r="J166" s="4">
        <f t="shared" si="23"/>
        <v>4.0926991129133978E-4</v>
      </c>
      <c r="K166" s="4">
        <f t="shared" si="23"/>
        <v>5.9328608550822341E-3</v>
      </c>
      <c r="L166" s="4">
        <f t="shared" si="23"/>
        <v>9.0962624550774995E-4</v>
      </c>
      <c r="M166" s="4">
        <f t="shared" si="23"/>
        <v>1.4616455191133988E-2</v>
      </c>
      <c r="N166" s="4">
        <f t="shared" si="23"/>
        <v>9.1929601731912907E-5</v>
      </c>
      <c r="O166" s="4">
        <f t="shared" si="23"/>
        <v>1.5981801687044229E-3</v>
      </c>
      <c r="P166" s="4">
        <f t="shared" si="23"/>
        <v>1.2850369308522222E-3</v>
      </c>
      <c r="Q166" s="4">
        <f t="shared" si="23"/>
        <v>2.1750160109191456E-2</v>
      </c>
      <c r="R166" s="4">
        <f t="shared" si="23"/>
        <v>2.4314965858370148E-3</v>
      </c>
      <c r="S166" s="4">
        <f t="shared" si="23"/>
        <v>4.1618585033357351E-2</v>
      </c>
      <c r="T166" s="4">
        <f t="shared" si="16"/>
        <v>0.17766751537682748</v>
      </c>
      <c r="U166" s="4"/>
      <c r="V166" s="4">
        <f t="shared" si="24"/>
        <v>5.2740019263789135E-2</v>
      </c>
      <c r="W166" s="4">
        <f t="shared" si="22"/>
        <v>0.10096416269840058</v>
      </c>
      <c r="X166" s="4">
        <f t="shared" si="22"/>
        <v>3.4940466198316628E-3</v>
      </c>
      <c r="Y166" s="4">
        <f t="shared" si="22"/>
        <v>5.8705010335741853E-2</v>
      </c>
      <c r="Z166" s="4">
        <f t="shared" si="22"/>
        <v>6.6094595017907607E-3</v>
      </c>
      <c r="AA166" s="4">
        <f t="shared" si="22"/>
        <v>0.11207298962797985</v>
      </c>
      <c r="AB166" s="4">
        <f t="shared" si="22"/>
        <v>0.13965389112469015</v>
      </c>
      <c r="AC166" s="4">
        <f t="shared" si="22"/>
        <v>0.2632778211677243</v>
      </c>
      <c r="AD166" s="4">
        <f t="shared" si="22"/>
        <v>7.4224569691858172E-2</v>
      </c>
      <c r="AE166" s="4">
        <f t="shared" si="22"/>
        <v>1.0104185757523119E-2</v>
      </c>
      <c r="AF166" s="4">
        <f t="shared" si="22"/>
        <v>7.867277677789E-4</v>
      </c>
      <c r="AG166" s="4">
        <f t="shared" si="17"/>
        <v>0.82233248462317254</v>
      </c>
      <c r="AH166" s="4"/>
    </row>
    <row r="167" spans="2:34" x14ac:dyDescent="0.2">
      <c r="B167" t="str">
        <f>VLOOKUP(C167,'extension - productivity'!A133:B308,2,0)</f>
        <v>Moldova</v>
      </c>
      <c r="C167" t="s">
        <v>1979</v>
      </c>
      <c r="D167" s="4">
        <f t="shared" si="20"/>
        <v>1.7325873584827175E-3</v>
      </c>
      <c r="E167" s="4">
        <f t="shared" si="23"/>
        <v>1.7310882392816251E-3</v>
      </c>
      <c r="F167" s="4">
        <f t="shared" si="23"/>
        <v>3.2864644265829519E-3</v>
      </c>
      <c r="G167" s="4">
        <f t="shared" si="23"/>
        <v>3.2231517810611459E-3</v>
      </c>
      <c r="H167" s="4">
        <f t="shared" si="23"/>
        <v>2.6425553114256296E-2</v>
      </c>
      <c r="I167" s="4">
        <f t="shared" si="23"/>
        <v>5.0625069824473082E-2</v>
      </c>
      <c r="J167" s="4">
        <f t="shared" si="23"/>
        <v>4.0926991129133978E-4</v>
      </c>
      <c r="K167" s="4">
        <f t="shared" si="23"/>
        <v>5.9328608550822341E-3</v>
      </c>
      <c r="L167" s="4">
        <f t="shared" si="23"/>
        <v>9.0962624550774995E-4</v>
      </c>
      <c r="M167" s="4">
        <f t="shared" si="23"/>
        <v>1.4616455191133988E-2</v>
      </c>
      <c r="N167" s="4">
        <f t="shared" si="23"/>
        <v>9.1929601731912907E-5</v>
      </c>
      <c r="O167" s="4">
        <f t="shared" si="23"/>
        <v>1.5981801687044229E-3</v>
      </c>
      <c r="P167" s="4">
        <f t="shared" si="23"/>
        <v>1.2850369308522222E-3</v>
      </c>
      <c r="Q167" s="4">
        <f t="shared" si="23"/>
        <v>2.1750160109191456E-2</v>
      </c>
      <c r="R167" s="4">
        <f t="shared" si="23"/>
        <v>2.4314965858370148E-3</v>
      </c>
      <c r="S167" s="4">
        <f t="shared" si="23"/>
        <v>4.1618585033357351E-2</v>
      </c>
      <c r="T167" s="4">
        <f t="shared" si="16"/>
        <v>0.17766751537682748</v>
      </c>
      <c r="U167" s="4"/>
      <c r="V167" s="4">
        <f t="shared" si="24"/>
        <v>5.2740019263789135E-2</v>
      </c>
      <c r="W167" s="4">
        <f t="shared" si="22"/>
        <v>0.10096416269840058</v>
      </c>
      <c r="X167" s="4">
        <f t="shared" si="22"/>
        <v>3.4940466198316628E-3</v>
      </c>
      <c r="Y167" s="4">
        <f t="shared" si="22"/>
        <v>5.8705010335741853E-2</v>
      </c>
      <c r="Z167" s="4">
        <f t="shared" si="22"/>
        <v>6.6094595017907607E-3</v>
      </c>
      <c r="AA167" s="4">
        <f t="shared" si="22"/>
        <v>0.11207298962797985</v>
      </c>
      <c r="AB167" s="4">
        <f t="shared" si="22"/>
        <v>0.13965389112469015</v>
      </c>
      <c r="AC167" s="4">
        <f t="shared" si="22"/>
        <v>0.2632778211677243</v>
      </c>
      <c r="AD167" s="4">
        <f t="shared" si="22"/>
        <v>7.4224569691858172E-2</v>
      </c>
      <c r="AE167" s="4">
        <f t="shared" si="22"/>
        <v>1.0104185757523119E-2</v>
      </c>
      <c r="AF167" s="4">
        <f t="shared" si="22"/>
        <v>7.867277677789E-4</v>
      </c>
      <c r="AG167" s="4">
        <f t="shared" si="17"/>
        <v>0.82233248462317254</v>
      </c>
      <c r="AH167" s="4"/>
    </row>
    <row r="168" spans="2:34" x14ac:dyDescent="0.2">
      <c r="B168" t="str">
        <f>VLOOKUP(C168,'extension - productivity'!A134:B309,2,0)</f>
        <v>Slovenia</v>
      </c>
      <c r="C168" t="s">
        <v>1864</v>
      </c>
      <c r="D168" s="4">
        <f t="shared" si="20"/>
        <v>1.7325873584827175E-3</v>
      </c>
      <c r="E168" s="4">
        <f t="shared" si="23"/>
        <v>1.7310882392816251E-3</v>
      </c>
      <c r="F168" s="4">
        <f t="shared" si="23"/>
        <v>3.2864644265829519E-3</v>
      </c>
      <c r="G168" s="4">
        <f t="shared" si="23"/>
        <v>3.2231517810611459E-3</v>
      </c>
      <c r="H168" s="4">
        <f t="shared" si="23"/>
        <v>2.6425553114256296E-2</v>
      </c>
      <c r="I168" s="4">
        <f t="shared" si="23"/>
        <v>5.0625069824473082E-2</v>
      </c>
      <c r="J168" s="4">
        <f t="shared" si="23"/>
        <v>4.0926991129133978E-4</v>
      </c>
      <c r="K168" s="4">
        <f t="shared" si="23"/>
        <v>5.9328608550822341E-3</v>
      </c>
      <c r="L168" s="4">
        <f t="shared" si="23"/>
        <v>9.0962624550774995E-4</v>
      </c>
      <c r="M168" s="4">
        <f t="shared" si="23"/>
        <v>1.4616455191133988E-2</v>
      </c>
      <c r="N168" s="4">
        <f t="shared" si="23"/>
        <v>9.1929601731912907E-5</v>
      </c>
      <c r="O168" s="4">
        <f t="shared" si="23"/>
        <v>1.5981801687044229E-3</v>
      </c>
      <c r="P168" s="4">
        <f t="shared" si="23"/>
        <v>1.2850369308522222E-3</v>
      </c>
      <c r="Q168" s="4">
        <f t="shared" si="23"/>
        <v>2.1750160109191456E-2</v>
      </c>
      <c r="R168" s="4">
        <f t="shared" si="23"/>
        <v>2.4314965858370148E-3</v>
      </c>
      <c r="S168" s="4">
        <f t="shared" si="23"/>
        <v>4.1618585033357351E-2</v>
      </c>
      <c r="T168" s="4">
        <f t="shared" si="16"/>
        <v>0.17766751537682748</v>
      </c>
      <c r="U168" s="4"/>
      <c r="V168" s="4">
        <f t="shared" si="24"/>
        <v>5.2740019263789135E-2</v>
      </c>
      <c r="W168" s="4">
        <f t="shared" si="22"/>
        <v>0.10096416269840058</v>
      </c>
      <c r="X168" s="4">
        <f t="shared" si="22"/>
        <v>3.4940466198316628E-3</v>
      </c>
      <c r="Y168" s="4">
        <f t="shared" si="22"/>
        <v>5.8705010335741853E-2</v>
      </c>
      <c r="Z168" s="4">
        <f t="shared" si="22"/>
        <v>6.6094595017907607E-3</v>
      </c>
      <c r="AA168" s="4">
        <f t="shared" si="22"/>
        <v>0.11207298962797985</v>
      </c>
      <c r="AB168" s="4">
        <f t="shared" si="22"/>
        <v>0.13965389112469015</v>
      </c>
      <c r="AC168" s="4">
        <f t="shared" si="22"/>
        <v>0.2632778211677243</v>
      </c>
      <c r="AD168" s="4">
        <f t="shared" si="22"/>
        <v>7.4224569691858172E-2</v>
      </c>
      <c r="AE168" s="4">
        <f t="shared" si="22"/>
        <v>1.0104185757523119E-2</v>
      </c>
      <c r="AF168" s="4">
        <f t="shared" si="22"/>
        <v>7.867277677789E-4</v>
      </c>
      <c r="AG168" s="4">
        <f t="shared" si="17"/>
        <v>0.82233248462317254</v>
      </c>
      <c r="AH168" s="4"/>
    </row>
    <row r="169" spans="2:34" x14ac:dyDescent="0.2">
      <c r="B169" t="str">
        <f>VLOOKUP(C169,'extension - productivity'!A135:B310,2,0)</f>
        <v>Ecuador</v>
      </c>
      <c r="C169" t="s">
        <v>1658</v>
      </c>
      <c r="D169" s="4">
        <f t="shared" si="20"/>
        <v>1.7325873584827175E-3</v>
      </c>
      <c r="E169" s="4">
        <f t="shared" si="23"/>
        <v>1.7310882392816251E-3</v>
      </c>
      <c r="F169" s="4">
        <f t="shared" si="23"/>
        <v>3.2864644265829519E-3</v>
      </c>
      <c r="G169" s="4">
        <f t="shared" si="23"/>
        <v>3.2231517810611459E-3</v>
      </c>
      <c r="H169" s="4">
        <f t="shared" si="23"/>
        <v>2.6425553114256296E-2</v>
      </c>
      <c r="I169" s="4">
        <f t="shared" si="23"/>
        <v>5.0625069824473082E-2</v>
      </c>
      <c r="J169" s="4">
        <f t="shared" si="23"/>
        <v>4.0926991129133978E-4</v>
      </c>
      <c r="K169" s="4">
        <f t="shared" si="23"/>
        <v>5.9328608550822341E-3</v>
      </c>
      <c r="L169" s="4">
        <f t="shared" si="23"/>
        <v>9.0962624550774995E-4</v>
      </c>
      <c r="M169" s="4">
        <f t="shared" si="23"/>
        <v>1.4616455191133988E-2</v>
      </c>
      <c r="N169" s="4">
        <f t="shared" si="23"/>
        <v>9.1929601731912907E-5</v>
      </c>
      <c r="O169" s="4">
        <f t="shared" si="23"/>
        <v>1.5981801687044229E-3</v>
      </c>
      <c r="P169" s="4">
        <f t="shared" si="23"/>
        <v>1.2850369308522222E-3</v>
      </c>
      <c r="Q169" s="4">
        <f t="shared" si="23"/>
        <v>2.1750160109191456E-2</v>
      </c>
      <c r="R169" s="4">
        <f t="shared" si="23"/>
        <v>2.4314965858370148E-3</v>
      </c>
      <c r="S169" s="4">
        <f t="shared" si="23"/>
        <v>4.1618585033357351E-2</v>
      </c>
      <c r="T169" s="4">
        <f t="shared" si="16"/>
        <v>0.17766751537682748</v>
      </c>
      <c r="U169" s="4"/>
      <c r="V169" s="4">
        <f t="shared" si="24"/>
        <v>5.2740019263789135E-2</v>
      </c>
      <c r="W169" s="4">
        <f t="shared" si="22"/>
        <v>0.10096416269840058</v>
      </c>
      <c r="X169" s="4">
        <f t="shared" si="22"/>
        <v>3.4940466198316628E-3</v>
      </c>
      <c r="Y169" s="4">
        <f t="shared" si="22"/>
        <v>5.8705010335741853E-2</v>
      </c>
      <c r="Z169" s="4">
        <f t="shared" si="22"/>
        <v>6.6094595017907607E-3</v>
      </c>
      <c r="AA169" s="4">
        <f t="shared" si="22"/>
        <v>0.11207298962797985</v>
      </c>
      <c r="AB169" s="4">
        <f t="shared" si="22"/>
        <v>0.13965389112469015</v>
      </c>
      <c r="AC169" s="4">
        <f t="shared" si="22"/>
        <v>0.2632778211677243</v>
      </c>
      <c r="AD169" s="4">
        <f t="shared" si="22"/>
        <v>7.4224569691858172E-2</v>
      </c>
      <c r="AE169" s="4">
        <f t="shared" si="22"/>
        <v>1.0104185757523119E-2</v>
      </c>
      <c r="AF169" s="4">
        <f t="shared" si="22"/>
        <v>7.867277677789E-4</v>
      </c>
      <c r="AG169" s="4">
        <f t="shared" si="17"/>
        <v>0.82233248462317254</v>
      </c>
      <c r="AH169" s="4"/>
    </row>
    <row r="170" spans="2:34" x14ac:dyDescent="0.2">
      <c r="B170" t="str">
        <f>VLOOKUP(C170,'extension - productivity'!A136:B311,2,0)</f>
        <v>Ukraine</v>
      </c>
      <c r="C170" t="s">
        <v>1903</v>
      </c>
      <c r="D170" s="4">
        <f t="shared" si="20"/>
        <v>1.7325873584827175E-3</v>
      </c>
      <c r="E170" s="4">
        <f t="shared" si="23"/>
        <v>1.7310882392816251E-3</v>
      </c>
      <c r="F170" s="4">
        <f t="shared" si="23"/>
        <v>3.2864644265829519E-3</v>
      </c>
      <c r="G170" s="4">
        <f t="shared" si="23"/>
        <v>3.2231517810611459E-3</v>
      </c>
      <c r="H170" s="4">
        <f t="shared" si="23"/>
        <v>2.6425553114256296E-2</v>
      </c>
      <c r="I170" s="4">
        <f t="shared" si="23"/>
        <v>5.0625069824473082E-2</v>
      </c>
      <c r="J170" s="4">
        <f t="shared" si="23"/>
        <v>4.0926991129133978E-4</v>
      </c>
      <c r="K170" s="4">
        <f t="shared" si="23"/>
        <v>5.9328608550822341E-3</v>
      </c>
      <c r="L170" s="4">
        <f t="shared" si="23"/>
        <v>9.0962624550774995E-4</v>
      </c>
      <c r="M170" s="4">
        <f t="shared" si="23"/>
        <v>1.4616455191133988E-2</v>
      </c>
      <c r="N170" s="4">
        <f t="shared" si="23"/>
        <v>9.1929601731912907E-5</v>
      </c>
      <c r="O170" s="4">
        <f t="shared" si="23"/>
        <v>1.5981801687044229E-3</v>
      </c>
      <c r="P170" s="4">
        <f t="shared" si="23"/>
        <v>1.2850369308522222E-3</v>
      </c>
      <c r="Q170" s="4">
        <f t="shared" si="23"/>
        <v>2.1750160109191456E-2</v>
      </c>
      <c r="R170" s="4">
        <f t="shared" si="23"/>
        <v>2.4314965858370148E-3</v>
      </c>
      <c r="S170" s="4">
        <f t="shared" si="23"/>
        <v>4.1618585033357351E-2</v>
      </c>
      <c r="T170" s="4">
        <f t="shared" ref="T170:T178" si="25">SUMPRODUCT($T$6:$T$38,$AJ$6:$AJ$38)/SUM($AJ$6:$AJ$38)</f>
        <v>0.17766751537682748</v>
      </c>
      <c r="U170" s="4"/>
      <c r="V170" s="4">
        <f t="shared" si="24"/>
        <v>5.2740019263789135E-2</v>
      </c>
      <c r="W170" s="4">
        <f t="shared" si="22"/>
        <v>0.10096416269840058</v>
      </c>
      <c r="X170" s="4">
        <f t="shared" si="22"/>
        <v>3.4940466198316628E-3</v>
      </c>
      <c r="Y170" s="4">
        <f t="shared" si="22"/>
        <v>5.8705010335741853E-2</v>
      </c>
      <c r="Z170" s="4">
        <f t="shared" si="22"/>
        <v>6.6094595017907607E-3</v>
      </c>
      <c r="AA170" s="4">
        <f t="shared" si="22"/>
        <v>0.11207298962797985</v>
      </c>
      <c r="AB170" s="4">
        <f t="shared" si="22"/>
        <v>0.13965389112469015</v>
      </c>
      <c r="AC170" s="4">
        <f t="shared" si="22"/>
        <v>0.2632778211677243</v>
      </c>
      <c r="AD170" s="4">
        <f t="shared" si="22"/>
        <v>7.4224569691858172E-2</v>
      </c>
      <c r="AE170" s="4">
        <f t="shared" si="22"/>
        <v>1.0104185757523119E-2</v>
      </c>
      <c r="AF170" s="4">
        <f t="shared" si="22"/>
        <v>7.867277677789E-4</v>
      </c>
      <c r="AG170" s="4">
        <f t="shared" ref="AG170:AG178" si="26">1-T170</f>
        <v>0.82233248462317254</v>
      </c>
      <c r="AH170" s="4"/>
    </row>
    <row r="171" spans="2:34" x14ac:dyDescent="0.2">
      <c r="B171" t="str">
        <f>VLOOKUP(C171,'extension - productivity'!A137:B312,2,0)</f>
        <v>Slovakia</v>
      </c>
      <c r="C171" t="s">
        <v>1862</v>
      </c>
      <c r="D171" s="4">
        <f t="shared" si="20"/>
        <v>1.7325873584827175E-3</v>
      </c>
      <c r="E171" s="4">
        <f t="shared" si="23"/>
        <v>1.7310882392816251E-3</v>
      </c>
      <c r="F171" s="4">
        <f t="shared" si="23"/>
        <v>3.2864644265829519E-3</v>
      </c>
      <c r="G171" s="4">
        <f t="shared" si="23"/>
        <v>3.2231517810611459E-3</v>
      </c>
      <c r="H171" s="4">
        <f t="shared" si="23"/>
        <v>2.6425553114256296E-2</v>
      </c>
      <c r="I171" s="4">
        <f t="shared" si="23"/>
        <v>5.0625069824473082E-2</v>
      </c>
      <c r="J171" s="4">
        <f t="shared" si="23"/>
        <v>4.0926991129133978E-4</v>
      </c>
      <c r="K171" s="4">
        <f t="shared" si="23"/>
        <v>5.9328608550822341E-3</v>
      </c>
      <c r="L171" s="4">
        <f t="shared" si="23"/>
        <v>9.0962624550774995E-4</v>
      </c>
      <c r="M171" s="4">
        <f t="shared" si="23"/>
        <v>1.4616455191133988E-2</v>
      </c>
      <c r="N171" s="4">
        <f t="shared" si="23"/>
        <v>9.1929601731912907E-5</v>
      </c>
      <c r="O171" s="4">
        <f t="shared" si="23"/>
        <v>1.5981801687044229E-3</v>
      </c>
      <c r="P171" s="4">
        <f t="shared" si="23"/>
        <v>1.2850369308522222E-3</v>
      </c>
      <c r="Q171" s="4">
        <f t="shared" si="23"/>
        <v>2.1750160109191456E-2</v>
      </c>
      <c r="R171" s="4">
        <f t="shared" si="23"/>
        <v>2.4314965858370148E-3</v>
      </c>
      <c r="S171" s="4">
        <f t="shared" si="23"/>
        <v>4.1618585033357351E-2</v>
      </c>
      <c r="T171" s="4">
        <f t="shared" si="25"/>
        <v>0.17766751537682748</v>
      </c>
      <c r="U171" s="4"/>
      <c r="V171" s="4">
        <f t="shared" si="24"/>
        <v>5.2740019263789135E-2</v>
      </c>
      <c r="W171" s="4">
        <f t="shared" si="22"/>
        <v>0.10096416269840058</v>
      </c>
      <c r="X171" s="4">
        <f t="shared" si="22"/>
        <v>3.4940466198316628E-3</v>
      </c>
      <c r="Y171" s="4">
        <f t="shared" si="22"/>
        <v>5.8705010335741853E-2</v>
      </c>
      <c r="Z171" s="4">
        <f t="shared" si="22"/>
        <v>6.6094595017907607E-3</v>
      </c>
      <c r="AA171" s="4">
        <f t="shared" si="22"/>
        <v>0.11207298962797985</v>
      </c>
      <c r="AB171" s="4">
        <f t="shared" si="22"/>
        <v>0.13965389112469015</v>
      </c>
      <c r="AC171" s="4">
        <f t="shared" si="22"/>
        <v>0.2632778211677243</v>
      </c>
      <c r="AD171" s="4">
        <f t="shared" si="22"/>
        <v>7.4224569691858172E-2</v>
      </c>
      <c r="AE171" s="4">
        <f t="shared" si="22"/>
        <v>1.0104185757523119E-2</v>
      </c>
      <c r="AF171" s="4">
        <f t="shared" si="22"/>
        <v>7.867277677789E-4</v>
      </c>
      <c r="AG171" s="4">
        <f t="shared" si="26"/>
        <v>0.82233248462317254</v>
      </c>
      <c r="AH171" s="4"/>
    </row>
    <row r="172" spans="2:34" x14ac:dyDescent="0.2">
      <c r="B172" t="str">
        <f>VLOOKUP(C172,'extension - productivity'!A138:B313,2,0)</f>
        <v>Falkland Islands</v>
      </c>
      <c r="C172" t="s">
        <v>1674</v>
      </c>
      <c r="D172" s="4">
        <f t="shared" si="20"/>
        <v>1.7325873584827175E-3</v>
      </c>
      <c r="E172" s="4">
        <f t="shared" si="23"/>
        <v>1.7310882392816251E-3</v>
      </c>
      <c r="F172" s="4">
        <f t="shared" ref="E172:S178" si="27">SUMPRODUCT(F$6:F$38,$AJ$6:$AJ$38)/SUM($AJ$6:$AJ$38)</f>
        <v>3.2864644265829519E-3</v>
      </c>
      <c r="G172" s="4">
        <f t="shared" si="27"/>
        <v>3.2231517810611459E-3</v>
      </c>
      <c r="H172" s="4">
        <f t="shared" si="27"/>
        <v>2.6425553114256296E-2</v>
      </c>
      <c r="I172" s="4">
        <f t="shared" si="27"/>
        <v>5.0625069824473082E-2</v>
      </c>
      <c r="J172" s="4">
        <f t="shared" si="27"/>
        <v>4.0926991129133978E-4</v>
      </c>
      <c r="K172" s="4">
        <f t="shared" si="27"/>
        <v>5.9328608550822341E-3</v>
      </c>
      <c r="L172" s="4">
        <f t="shared" si="27"/>
        <v>9.0962624550774995E-4</v>
      </c>
      <c r="M172" s="4">
        <f t="shared" si="27"/>
        <v>1.4616455191133988E-2</v>
      </c>
      <c r="N172" s="4">
        <f t="shared" si="27"/>
        <v>9.1929601731912907E-5</v>
      </c>
      <c r="O172" s="4">
        <f t="shared" si="27"/>
        <v>1.5981801687044229E-3</v>
      </c>
      <c r="P172" s="4">
        <f t="shared" si="27"/>
        <v>1.2850369308522222E-3</v>
      </c>
      <c r="Q172" s="4">
        <f t="shared" si="27"/>
        <v>2.1750160109191456E-2</v>
      </c>
      <c r="R172" s="4">
        <f t="shared" si="27"/>
        <v>2.4314965858370148E-3</v>
      </c>
      <c r="S172" s="4">
        <f t="shared" si="27"/>
        <v>4.1618585033357351E-2</v>
      </c>
      <c r="T172" s="4">
        <f t="shared" si="25"/>
        <v>0.17766751537682748</v>
      </c>
      <c r="U172" s="4"/>
      <c r="V172" s="4">
        <f t="shared" si="24"/>
        <v>5.2740019263789135E-2</v>
      </c>
      <c r="W172" s="4">
        <f t="shared" si="22"/>
        <v>0.10096416269840058</v>
      </c>
      <c r="X172" s="4">
        <f t="shared" si="22"/>
        <v>3.4940466198316628E-3</v>
      </c>
      <c r="Y172" s="4">
        <f t="shared" si="22"/>
        <v>5.8705010335741853E-2</v>
      </c>
      <c r="Z172" s="4">
        <f t="shared" si="22"/>
        <v>6.6094595017907607E-3</v>
      </c>
      <c r="AA172" s="4">
        <f t="shared" si="22"/>
        <v>0.11207298962797985</v>
      </c>
      <c r="AB172" s="4">
        <f t="shared" si="22"/>
        <v>0.13965389112469015</v>
      </c>
      <c r="AC172" s="4">
        <f t="shared" si="22"/>
        <v>0.2632778211677243</v>
      </c>
      <c r="AD172" s="4">
        <f t="shared" si="22"/>
        <v>7.4224569691858172E-2</v>
      </c>
      <c r="AE172" s="4">
        <f t="shared" si="22"/>
        <v>1.0104185757523119E-2</v>
      </c>
      <c r="AF172" s="4">
        <f t="shared" si="22"/>
        <v>7.867277677789E-4</v>
      </c>
      <c r="AG172" s="4">
        <f t="shared" si="26"/>
        <v>0.82233248462317254</v>
      </c>
      <c r="AH172" s="4"/>
    </row>
    <row r="173" spans="2:34" x14ac:dyDescent="0.2">
      <c r="B173" t="str">
        <f>VLOOKUP(C173,'extension - productivity'!A139:B314,2,0)</f>
        <v>Poland</v>
      </c>
      <c r="C173" t="s">
        <v>1815</v>
      </c>
      <c r="D173" s="4">
        <f t="shared" si="20"/>
        <v>1.7325873584827175E-3</v>
      </c>
      <c r="E173" s="4">
        <f t="shared" si="27"/>
        <v>1.7310882392816251E-3</v>
      </c>
      <c r="F173" s="4">
        <f t="shared" si="27"/>
        <v>3.2864644265829519E-3</v>
      </c>
      <c r="G173" s="4">
        <f t="shared" si="27"/>
        <v>3.2231517810611459E-3</v>
      </c>
      <c r="H173" s="4">
        <f t="shared" si="27"/>
        <v>2.6425553114256296E-2</v>
      </c>
      <c r="I173" s="4">
        <f t="shared" si="27"/>
        <v>5.0625069824473082E-2</v>
      </c>
      <c r="J173" s="4">
        <f t="shared" si="27"/>
        <v>4.0926991129133978E-4</v>
      </c>
      <c r="K173" s="4">
        <f t="shared" si="27"/>
        <v>5.9328608550822341E-3</v>
      </c>
      <c r="L173" s="4">
        <f t="shared" si="27"/>
        <v>9.0962624550774995E-4</v>
      </c>
      <c r="M173" s="4">
        <f t="shared" si="27"/>
        <v>1.4616455191133988E-2</v>
      </c>
      <c r="N173" s="4">
        <f t="shared" si="27"/>
        <v>9.1929601731912907E-5</v>
      </c>
      <c r="O173" s="4">
        <f t="shared" si="27"/>
        <v>1.5981801687044229E-3</v>
      </c>
      <c r="P173" s="4">
        <f t="shared" si="27"/>
        <v>1.2850369308522222E-3</v>
      </c>
      <c r="Q173" s="4">
        <f t="shared" si="27"/>
        <v>2.1750160109191456E-2</v>
      </c>
      <c r="R173" s="4">
        <f t="shared" si="27"/>
        <v>2.4314965858370148E-3</v>
      </c>
      <c r="S173" s="4">
        <f t="shared" si="27"/>
        <v>4.1618585033357351E-2</v>
      </c>
      <c r="T173" s="4">
        <f t="shared" si="25"/>
        <v>0.17766751537682748</v>
      </c>
      <c r="U173" s="4"/>
      <c r="V173" s="4">
        <f t="shared" si="24"/>
        <v>5.2740019263789135E-2</v>
      </c>
      <c r="W173" s="4">
        <f t="shared" si="22"/>
        <v>0.10096416269840058</v>
      </c>
      <c r="X173" s="4">
        <f t="shared" si="22"/>
        <v>3.4940466198316628E-3</v>
      </c>
      <c r="Y173" s="4">
        <f t="shared" si="22"/>
        <v>5.8705010335741853E-2</v>
      </c>
      <c r="Z173" s="4">
        <f t="shared" si="22"/>
        <v>6.6094595017907607E-3</v>
      </c>
      <c r="AA173" s="4">
        <f t="shared" si="22"/>
        <v>0.11207298962797985</v>
      </c>
      <c r="AB173" s="4">
        <f t="shared" si="22"/>
        <v>0.13965389112469015</v>
      </c>
      <c r="AC173" s="4">
        <f t="shared" ref="W173:AF178" si="28">SUMPRODUCT(AC$6:AC$38,$AJ$6:$AJ$38)/SUM($AJ$6:$AJ$38)</f>
        <v>0.2632778211677243</v>
      </c>
      <c r="AD173" s="4">
        <f t="shared" si="28"/>
        <v>7.4224569691858172E-2</v>
      </c>
      <c r="AE173" s="4">
        <f t="shared" si="28"/>
        <v>1.0104185757523119E-2</v>
      </c>
      <c r="AF173" s="4">
        <f t="shared" si="28"/>
        <v>7.867277677789E-4</v>
      </c>
      <c r="AG173" s="4">
        <f t="shared" si="26"/>
        <v>0.82233248462317254</v>
      </c>
      <c r="AH173" s="4"/>
    </row>
    <row r="174" spans="2:34" x14ac:dyDescent="0.2">
      <c r="B174" t="str">
        <f>VLOOKUP(C174,'extension - productivity'!A140:B315,2,0)</f>
        <v>Belarus</v>
      </c>
      <c r="C174" t="s">
        <v>1593</v>
      </c>
      <c r="D174" s="4">
        <f t="shared" si="20"/>
        <v>1.7325873584827175E-3</v>
      </c>
      <c r="E174" s="4">
        <f t="shared" si="27"/>
        <v>1.7310882392816251E-3</v>
      </c>
      <c r="F174" s="4">
        <f t="shared" si="27"/>
        <v>3.2864644265829519E-3</v>
      </c>
      <c r="G174" s="4">
        <f t="shared" si="27"/>
        <v>3.2231517810611459E-3</v>
      </c>
      <c r="H174" s="4">
        <f t="shared" si="27"/>
        <v>2.6425553114256296E-2</v>
      </c>
      <c r="I174" s="4">
        <f t="shared" si="27"/>
        <v>5.0625069824473082E-2</v>
      </c>
      <c r="J174" s="4">
        <f t="shared" si="27"/>
        <v>4.0926991129133978E-4</v>
      </c>
      <c r="K174" s="4">
        <f t="shared" si="27"/>
        <v>5.9328608550822341E-3</v>
      </c>
      <c r="L174" s="4">
        <f t="shared" si="27"/>
        <v>9.0962624550774995E-4</v>
      </c>
      <c r="M174" s="4">
        <f t="shared" si="27"/>
        <v>1.4616455191133988E-2</v>
      </c>
      <c r="N174" s="4">
        <f t="shared" si="27"/>
        <v>9.1929601731912907E-5</v>
      </c>
      <c r="O174" s="4">
        <f t="shared" si="27"/>
        <v>1.5981801687044229E-3</v>
      </c>
      <c r="P174" s="4">
        <f t="shared" si="27"/>
        <v>1.2850369308522222E-3</v>
      </c>
      <c r="Q174" s="4">
        <f t="shared" si="27"/>
        <v>2.1750160109191456E-2</v>
      </c>
      <c r="R174" s="4">
        <f t="shared" si="27"/>
        <v>2.4314965858370148E-3</v>
      </c>
      <c r="S174" s="4">
        <f t="shared" si="27"/>
        <v>4.1618585033357351E-2</v>
      </c>
      <c r="T174" s="4">
        <f t="shared" si="25"/>
        <v>0.17766751537682748</v>
      </c>
      <c r="U174" s="4"/>
      <c r="V174" s="4">
        <f t="shared" si="24"/>
        <v>5.2740019263789135E-2</v>
      </c>
      <c r="W174" s="4">
        <f t="shared" si="28"/>
        <v>0.10096416269840058</v>
      </c>
      <c r="X174" s="4">
        <f t="shared" si="28"/>
        <v>3.4940466198316628E-3</v>
      </c>
      <c r="Y174" s="4">
        <f t="shared" si="28"/>
        <v>5.8705010335741853E-2</v>
      </c>
      <c r="Z174" s="4">
        <f t="shared" si="28"/>
        <v>6.6094595017907607E-3</v>
      </c>
      <c r="AA174" s="4">
        <f t="shared" si="28"/>
        <v>0.11207298962797985</v>
      </c>
      <c r="AB174" s="4">
        <f t="shared" si="28"/>
        <v>0.13965389112469015</v>
      </c>
      <c r="AC174" s="4">
        <f t="shared" si="28"/>
        <v>0.2632778211677243</v>
      </c>
      <c r="AD174" s="4">
        <f t="shared" si="28"/>
        <v>7.4224569691858172E-2</v>
      </c>
      <c r="AE174" s="4">
        <f t="shared" si="28"/>
        <v>1.0104185757523119E-2</v>
      </c>
      <c r="AF174" s="4">
        <f t="shared" si="28"/>
        <v>7.867277677789E-4</v>
      </c>
      <c r="AG174" s="4">
        <f t="shared" si="26"/>
        <v>0.82233248462317254</v>
      </c>
      <c r="AH174" s="4"/>
    </row>
    <row r="175" spans="2:34" x14ac:dyDescent="0.2">
      <c r="B175" t="str">
        <f>VLOOKUP(C175,'extension - productivity'!A141:B316,2,0)</f>
        <v>Lithuania</v>
      </c>
      <c r="C175" t="s">
        <v>1746</v>
      </c>
      <c r="D175" s="4">
        <f t="shared" si="20"/>
        <v>1.7325873584827175E-3</v>
      </c>
      <c r="E175" s="4">
        <f t="shared" si="27"/>
        <v>1.7310882392816251E-3</v>
      </c>
      <c r="F175" s="4">
        <f t="shared" si="27"/>
        <v>3.2864644265829519E-3</v>
      </c>
      <c r="G175" s="4">
        <f t="shared" si="27"/>
        <v>3.2231517810611459E-3</v>
      </c>
      <c r="H175" s="4">
        <f t="shared" si="27"/>
        <v>2.6425553114256296E-2</v>
      </c>
      <c r="I175" s="4">
        <f t="shared" si="27"/>
        <v>5.0625069824473082E-2</v>
      </c>
      <c r="J175" s="4">
        <f t="shared" si="27"/>
        <v>4.0926991129133978E-4</v>
      </c>
      <c r="K175" s="4">
        <f t="shared" si="27"/>
        <v>5.9328608550822341E-3</v>
      </c>
      <c r="L175" s="4">
        <f t="shared" si="27"/>
        <v>9.0962624550774995E-4</v>
      </c>
      <c r="M175" s="4">
        <f t="shared" si="27"/>
        <v>1.4616455191133988E-2</v>
      </c>
      <c r="N175" s="4">
        <f t="shared" si="27"/>
        <v>9.1929601731912907E-5</v>
      </c>
      <c r="O175" s="4">
        <f t="shared" si="27"/>
        <v>1.5981801687044229E-3</v>
      </c>
      <c r="P175" s="4">
        <f t="shared" si="27"/>
        <v>1.2850369308522222E-3</v>
      </c>
      <c r="Q175" s="4">
        <f t="shared" si="27"/>
        <v>2.1750160109191456E-2</v>
      </c>
      <c r="R175" s="4">
        <f t="shared" si="27"/>
        <v>2.4314965858370148E-3</v>
      </c>
      <c r="S175" s="4">
        <f t="shared" si="27"/>
        <v>4.1618585033357351E-2</v>
      </c>
      <c r="T175" s="4">
        <f t="shared" si="25"/>
        <v>0.17766751537682748</v>
      </c>
      <c r="U175" s="4"/>
      <c r="V175" s="4">
        <f t="shared" si="24"/>
        <v>5.2740019263789135E-2</v>
      </c>
      <c r="W175" s="4">
        <f t="shared" si="28"/>
        <v>0.10096416269840058</v>
      </c>
      <c r="X175" s="4">
        <f t="shared" si="28"/>
        <v>3.4940466198316628E-3</v>
      </c>
      <c r="Y175" s="4">
        <f t="shared" si="28"/>
        <v>5.8705010335741853E-2</v>
      </c>
      <c r="Z175" s="4">
        <f t="shared" si="28"/>
        <v>6.6094595017907607E-3</v>
      </c>
      <c r="AA175" s="4">
        <f t="shared" si="28"/>
        <v>0.11207298962797985</v>
      </c>
      <c r="AB175" s="4">
        <f t="shared" si="28"/>
        <v>0.13965389112469015</v>
      </c>
      <c r="AC175" s="4">
        <f t="shared" si="28"/>
        <v>0.2632778211677243</v>
      </c>
      <c r="AD175" s="4">
        <f t="shared" si="28"/>
        <v>7.4224569691858172E-2</v>
      </c>
      <c r="AE175" s="4">
        <f t="shared" si="28"/>
        <v>1.0104185757523119E-2</v>
      </c>
      <c r="AF175" s="4">
        <f t="shared" si="28"/>
        <v>7.867277677789E-4</v>
      </c>
      <c r="AG175" s="4">
        <f t="shared" si="26"/>
        <v>0.82233248462317254</v>
      </c>
      <c r="AH175" s="4"/>
    </row>
    <row r="176" spans="2:34" x14ac:dyDescent="0.2">
      <c r="B176" t="str">
        <f>VLOOKUP(C176,'extension - productivity'!A142:B317,2,0)</f>
        <v>Latvia</v>
      </c>
      <c r="C176" t="s">
        <v>1736</v>
      </c>
      <c r="D176" s="4">
        <f t="shared" si="20"/>
        <v>1.7325873584827175E-3</v>
      </c>
      <c r="E176" s="4">
        <f t="shared" si="27"/>
        <v>1.7310882392816251E-3</v>
      </c>
      <c r="F176" s="4">
        <f t="shared" si="27"/>
        <v>3.2864644265829519E-3</v>
      </c>
      <c r="G176" s="4">
        <f t="shared" si="27"/>
        <v>3.2231517810611459E-3</v>
      </c>
      <c r="H176" s="4">
        <f t="shared" si="27"/>
        <v>2.6425553114256296E-2</v>
      </c>
      <c r="I176" s="4">
        <f t="shared" si="27"/>
        <v>5.0625069824473082E-2</v>
      </c>
      <c r="J176" s="4">
        <f t="shared" si="27"/>
        <v>4.0926991129133978E-4</v>
      </c>
      <c r="K176" s="4">
        <f t="shared" si="27"/>
        <v>5.9328608550822341E-3</v>
      </c>
      <c r="L176" s="4">
        <f t="shared" si="27"/>
        <v>9.0962624550774995E-4</v>
      </c>
      <c r="M176" s="4">
        <f t="shared" si="27"/>
        <v>1.4616455191133988E-2</v>
      </c>
      <c r="N176" s="4">
        <f t="shared" si="27"/>
        <v>9.1929601731912907E-5</v>
      </c>
      <c r="O176" s="4">
        <f t="shared" si="27"/>
        <v>1.5981801687044229E-3</v>
      </c>
      <c r="P176" s="4">
        <f t="shared" si="27"/>
        <v>1.2850369308522222E-3</v>
      </c>
      <c r="Q176" s="4">
        <f t="shared" si="27"/>
        <v>2.1750160109191456E-2</v>
      </c>
      <c r="R176" s="4">
        <f t="shared" si="27"/>
        <v>2.4314965858370148E-3</v>
      </c>
      <c r="S176" s="4">
        <f t="shared" si="27"/>
        <v>4.1618585033357351E-2</v>
      </c>
      <c r="T176" s="4">
        <f t="shared" si="25"/>
        <v>0.17766751537682748</v>
      </c>
      <c r="U176" s="4"/>
      <c r="V176" s="4">
        <f t="shared" si="24"/>
        <v>5.2740019263789135E-2</v>
      </c>
      <c r="W176" s="4">
        <f t="shared" si="28"/>
        <v>0.10096416269840058</v>
      </c>
      <c r="X176" s="4">
        <f t="shared" si="28"/>
        <v>3.4940466198316628E-3</v>
      </c>
      <c r="Y176" s="4">
        <f t="shared" si="28"/>
        <v>5.8705010335741853E-2</v>
      </c>
      <c r="Z176" s="4">
        <f t="shared" si="28"/>
        <v>6.6094595017907607E-3</v>
      </c>
      <c r="AA176" s="4">
        <f t="shared" si="28"/>
        <v>0.11207298962797985</v>
      </c>
      <c r="AB176" s="4">
        <f t="shared" si="28"/>
        <v>0.13965389112469015</v>
      </c>
      <c r="AC176" s="4">
        <f t="shared" si="28"/>
        <v>0.2632778211677243</v>
      </c>
      <c r="AD176" s="4">
        <f t="shared" si="28"/>
        <v>7.4224569691858172E-2</v>
      </c>
      <c r="AE176" s="4">
        <f t="shared" si="28"/>
        <v>1.0104185757523119E-2</v>
      </c>
      <c r="AF176" s="4">
        <f t="shared" si="28"/>
        <v>7.867277677789E-4</v>
      </c>
      <c r="AG176" s="4">
        <f t="shared" si="26"/>
        <v>0.82233248462317254</v>
      </c>
      <c r="AH176" s="4"/>
    </row>
    <row r="177" spans="2:35" x14ac:dyDescent="0.2">
      <c r="B177" t="str">
        <f>VLOOKUP(C177,'extension - productivity'!A143:B318,2,0)</f>
        <v>Estonia</v>
      </c>
      <c r="C177" t="s">
        <v>1668</v>
      </c>
      <c r="D177" s="4">
        <f t="shared" si="20"/>
        <v>1.7325873584827175E-3</v>
      </c>
      <c r="E177" s="4">
        <f t="shared" si="27"/>
        <v>1.7310882392816251E-3</v>
      </c>
      <c r="F177" s="4">
        <f t="shared" si="27"/>
        <v>3.2864644265829519E-3</v>
      </c>
      <c r="G177" s="4">
        <f t="shared" si="27"/>
        <v>3.2231517810611459E-3</v>
      </c>
      <c r="H177" s="4">
        <f t="shared" si="27"/>
        <v>2.6425553114256296E-2</v>
      </c>
      <c r="I177" s="4">
        <f t="shared" si="27"/>
        <v>5.0625069824473082E-2</v>
      </c>
      <c r="J177" s="4">
        <f t="shared" si="27"/>
        <v>4.0926991129133978E-4</v>
      </c>
      <c r="K177" s="4">
        <f t="shared" si="27"/>
        <v>5.9328608550822341E-3</v>
      </c>
      <c r="L177" s="4">
        <f t="shared" si="27"/>
        <v>9.0962624550774995E-4</v>
      </c>
      <c r="M177" s="4">
        <f t="shared" si="27"/>
        <v>1.4616455191133988E-2</v>
      </c>
      <c r="N177" s="4">
        <f t="shared" si="27"/>
        <v>9.1929601731912907E-5</v>
      </c>
      <c r="O177" s="4">
        <f t="shared" si="27"/>
        <v>1.5981801687044229E-3</v>
      </c>
      <c r="P177" s="4">
        <f t="shared" si="27"/>
        <v>1.2850369308522222E-3</v>
      </c>
      <c r="Q177" s="4">
        <f t="shared" si="27"/>
        <v>2.1750160109191456E-2</v>
      </c>
      <c r="R177" s="4">
        <f t="shared" si="27"/>
        <v>2.4314965858370148E-3</v>
      </c>
      <c r="S177" s="4">
        <f t="shared" si="27"/>
        <v>4.1618585033357351E-2</v>
      </c>
      <c r="T177" s="4">
        <f t="shared" si="25"/>
        <v>0.17766751537682748</v>
      </c>
      <c r="U177" s="4"/>
      <c r="V177" s="4">
        <f t="shared" si="24"/>
        <v>5.2740019263789135E-2</v>
      </c>
      <c r="W177" s="4">
        <f t="shared" si="28"/>
        <v>0.10096416269840058</v>
      </c>
      <c r="X177" s="4">
        <f t="shared" si="28"/>
        <v>3.4940466198316628E-3</v>
      </c>
      <c r="Y177" s="4">
        <f t="shared" si="28"/>
        <v>5.8705010335741853E-2</v>
      </c>
      <c r="Z177" s="4">
        <f t="shared" si="28"/>
        <v>6.6094595017907607E-3</v>
      </c>
      <c r="AA177" s="4">
        <f t="shared" si="28"/>
        <v>0.11207298962797985</v>
      </c>
      <c r="AB177" s="4">
        <f t="shared" si="28"/>
        <v>0.13965389112469015</v>
      </c>
      <c r="AC177" s="4">
        <f t="shared" si="28"/>
        <v>0.2632778211677243</v>
      </c>
      <c r="AD177" s="4">
        <f t="shared" si="28"/>
        <v>7.4224569691858172E-2</v>
      </c>
      <c r="AE177" s="4">
        <f t="shared" si="28"/>
        <v>1.0104185757523119E-2</v>
      </c>
      <c r="AF177" s="4">
        <f t="shared" si="28"/>
        <v>7.867277677789E-4</v>
      </c>
      <c r="AG177" s="4">
        <f t="shared" si="26"/>
        <v>0.82233248462317254</v>
      </c>
      <c r="AH177" s="4"/>
    </row>
    <row r="178" spans="2:35" x14ac:dyDescent="0.2">
      <c r="B178" t="str">
        <f>VLOOKUP(C178,'extension - productivity'!A144:B319,2,0)</f>
        <v>Russia</v>
      </c>
      <c r="C178" t="s">
        <v>1984</v>
      </c>
      <c r="D178" s="4">
        <f t="shared" si="20"/>
        <v>1.7325873584827175E-3</v>
      </c>
      <c r="E178" s="4">
        <f t="shared" si="27"/>
        <v>1.7310882392816251E-3</v>
      </c>
      <c r="F178" s="4">
        <f t="shared" si="27"/>
        <v>3.2864644265829519E-3</v>
      </c>
      <c r="G178" s="4">
        <f t="shared" si="27"/>
        <v>3.2231517810611459E-3</v>
      </c>
      <c r="H178" s="4">
        <f t="shared" si="27"/>
        <v>2.6425553114256296E-2</v>
      </c>
      <c r="I178" s="4">
        <f t="shared" si="27"/>
        <v>5.0625069824473082E-2</v>
      </c>
      <c r="J178" s="4">
        <f t="shared" si="27"/>
        <v>4.0926991129133978E-4</v>
      </c>
      <c r="K178" s="4">
        <f t="shared" si="27"/>
        <v>5.9328608550822341E-3</v>
      </c>
      <c r="L178" s="4">
        <f t="shared" si="27"/>
        <v>9.0962624550774995E-4</v>
      </c>
      <c r="M178" s="4">
        <f t="shared" si="27"/>
        <v>1.4616455191133988E-2</v>
      </c>
      <c r="N178" s="4">
        <f t="shared" si="27"/>
        <v>9.1929601731912907E-5</v>
      </c>
      <c r="O178" s="4">
        <f t="shared" si="27"/>
        <v>1.5981801687044229E-3</v>
      </c>
      <c r="P178" s="4">
        <f t="shared" si="27"/>
        <v>1.2850369308522222E-3</v>
      </c>
      <c r="Q178" s="4">
        <f t="shared" si="27"/>
        <v>2.1750160109191456E-2</v>
      </c>
      <c r="R178" s="4">
        <f t="shared" si="27"/>
        <v>2.4314965858370148E-3</v>
      </c>
      <c r="S178" s="4">
        <f t="shared" si="27"/>
        <v>4.1618585033357351E-2</v>
      </c>
      <c r="T178" s="4">
        <f t="shared" si="25"/>
        <v>0.17766751537682748</v>
      </c>
      <c r="U178" s="4"/>
      <c r="V178" s="4">
        <f t="shared" si="24"/>
        <v>5.2740019263789135E-2</v>
      </c>
      <c r="W178" s="4">
        <f t="shared" si="28"/>
        <v>0.10096416269840058</v>
      </c>
      <c r="X178" s="4">
        <f t="shared" si="28"/>
        <v>3.4940466198316628E-3</v>
      </c>
      <c r="Y178" s="4">
        <f t="shared" si="28"/>
        <v>5.8705010335741853E-2</v>
      </c>
      <c r="Z178" s="4">
        <f t="shared" si="28"/>
        <v>6.6094595017907607E-3</v>
      </c>
      <c r="AA178" s="4">
        <f t="shared" si="28"/>
        <v>0.11207298962797985</v>
      </c>
      <c r="AB178" s="4">
        <f t="shared" si="28"/>
        <v>0.13965389112469015</v>
      </c>
      <c r="AC178" s="4">
        <f t="shared" si="28"/>
        <v>0.2632778211677243</v>
      </c>
      <c r="AD178" s="4">
        <f t="shared" si="28"/>
        <v>7.4224569691858172E-2</v>
      </c>
      <c r="AE178" s="4">
        <f t="shared" si="28"/>
        <v>1.0104185757523119E-2</v>
      </c>
      <c r="AF178" s="4">
        <f t="shared" si="28"/>
        <v>7.867277677789E-4</v>
      </c>
      <c r="AG178" s="4">
        <f t="shared" si="26"/>
        <v>0.82233248462317254</v>
      </c>
      <c r="AH178" s="4"/>
    </row>
    <row r="179" spans="2:35" x14ac:dyDescent="0.2">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row>
    <row r="180" spans="2:35" x14ac:dyDescent="0.2">
      <c r="H180" s="4"/>
    </row>
    <row r="181" spans="2:35" x14ac:dyDescent="0.2">
      <c r="B181" s="2" t="s">
        <v>1502</v>
      </c>
      <c r="C181">
        <v>30</v>
      </c>
      <c r="D181" t="s">
        <v>1503</v>
      </c>
    </row>
    <row r="182" spans="2:35" x14ac:dyDescent="0.2">
      <c r="B182" s="2" t="s">
        <v>1504</v>
      </c>
      <c r="C182" t="s">
        <v>334</v>
      </c>
      <c r="D182" t="s">
        <v>357</v>
      </c>
      <c r="E182" t="s">
        <v>361</v>
      </c>
      <c r="F182" t="s">
        <v>363</v>
      </c>
      <c r="G182" t="s">
        <v>365</v>
      </c>
      <c r="H182" t="s">
        <v>367</v>
      </c>
      <c r="I182" t="s">
        <v>369</v>
      </c>
      <c r="J182" t="s">
        <v>371</v>
      </c>
      <c r="K182" t="s">
        <v>373</v>
      </c>
      <c r="L182" t="s">
        <v>375</v>
      </c>
      <c r="M182" t="s">
        <v>377</v>
      </c>
      <c r="N182" t="s">
        <v>49</v>
      </c>
      <c r="O182" t="s">
        <v>94</v>
      </c>
      <c r="P182" t="s">
        <v>382</v>
      </c>
      <c r="Q182" t="s">
        <v>384</v>
      </c>
      <c r="R182" t="s">
        <v>386</v>
      </c>
      <c r="S182" t="s">
        <v>388</v>
      </c>
      <c r="T182" t="s">
        <v>390</v>
      </c>
      <c r="U182" t="s">
        <v>392</v>
      </c>
      <c r="V182" t="s">
        <v>394</v>
      </c>
      <c r="W182" t="s">
        <v>395</v>
      </c>
      <c r="X182" t="s">
        <v>396</v>
      </c>
      <c r="Y182" t="s">
        <v>152</v>
      </c>
      <c r="Z182" t="s">
        <v>397</v>
      </c>
      <c r="AA182" t="s">
        <v>398</v>
      </c>
      <c r="AB182" t="s">
        <v>399</v>
      </c>
      <c r="AC182" t="s">
        <v>400</v>
      </c>
      <c r="AD182" t="s">
        <v>7</v>
      </c>
      <c r="AE182" t="s">
        <v>401</v>
      </c>
      <c r="AF182" t="s">
        <v>402</v>
      </c>
      <c r="AG182" t="s">
        <v>403</v>
      </c>
      <c r="AH182" t="s">
        <v>405</v>
      </c>
      <c r="AI182" t="s">
        <v>406</v>
      </c>
    </row>
    <row r="183" spans="2:35" ht="16" x14ac:dyDescent="0.2">
      <c r="B183" s="3" t="s">
        <v>1505</v>
      </c>
      <c r="C183" s="3">
        <v>1427</v>
      </c>
      <c r="D183">
        <v>1695</v>
      </c>
      <c r="E183">
        <v>919</v>
      </c>
      <c r="F183">
        <v>968</v>
      </c>
      <c r="G183">
        <v>1388</v>
      </c>
      <c r="H183">
        <v>1240</v>
      </c>
      <c r="I183">
        <v>1332</v>
      </c>
      <c r="J183">
        <v>971</v>
      </c>
      <c r="K183">
        <v>1436</v>
      </c>
      <c r="L183">
        <v>1634</v>
      </c>
      <c r="M183">
        <v>1024</v>
      </c>
      <c r="N183">
        <v>976</v>
      </c>
      <c r="O183">
        <v>922</v>
      </c>
      <c r="P183">
        <v>1129</v>
      </c>
      <c r="Q183">
        <v>1044</v>
      </c>
      <c r="R183">
        <v>1323</v>
      </c>
      <c r="S183">
        <v>796</v>
      </c>
      <c r="T183">
        <v>1240</v>
      </c>
      <c r="U183">
        <v>1298</v>
      </c>
      <c r="V183">
        <v>1612</v>
      </c>
      <c r="W183">
        <v>937</v>
      </c>
      <c r="X183">
        <v>848</v>
      </c>
      <c r="Y183">
        <v>1423</v>
      </c>
      <c r="Z183">
        <v>1603</v>
      </c>
      <c r="AA183">
        <v>1090</v>
      </c>
      <c r="AB183">
        <v>944</v>
      </c>
      <c r="AC183">
        <v>1173</v>
      </c>
      <c r="AD183">
        <v>1401</v>
      </c>
      <c r="AE183">
        <v>832</v>
      </c>
      <c r="AF183">
        <v>891</v>
      </c>
      <c r="AG183">
        <v>908</v>
      </c>
      <c r="AH183">
        <v>971</v>
      </c>
      <c r="AI183">
        <v>908</v>
      </c>
    </row>
    <row r="184" spans="2:35" x14ac:dyDescent="0.2">
      <c r="B184" t="s">
        <v>1506</v>
      </c>
      <c r="C184">
        <v>999</v>
      </c>
      <c r="D184">
        <v>1187</v>
      </c>
      <c r="E184">
        <v>643</v>
      </c>
      <c r="F184">
        <v>678</v>
      </c>
      <c r="G184">
        <v>971</v>
      </c>
      <c r="H184">
        <v>868</v>
      </c>
      <c r="I184">
        <v>933</v>
      </c>
      <c r="J184">
        <v>679</v>
      </c>
      <c r="K184">
        <v>1005</v>
      </c>
      <c r="L184">
        <v>1144</v>
      </c>
      <c r="M184">
        <v>717</v>
      </c>
      <c r="N184">
        <v>683</v>
      </c>
      <c r="O184">
        <v>645</v>
      </c>
      <c r="P184">
        <v>790</v>
      </c>
      <c r="Q184">
        <v>731</v>
      </c>
      <c r="R184">
        <v>926</v>
      </c>
      <c r="S184">
        <v>557</v>
      </c>
      <c r="T184">
        <v>868</v>
      </c>
      <c r="U184">
        <v>908</v>
      </c>
      <c r="V184">
        <v>1128</v>
      </c>
      <c r="W184">
        <v>656</v>
      </c>
      <c r="X184">
        <v>593</v>
      </c>
      <c r="Y184">
        <v>996</v>
      </c>
      <c r="Z184">
        <v>1122</v>
      </c>
      <c r="AA184">
        <v>763</v>
      </c>
      <c r="AB184">
        <v>661</v>
      </c>
      <c r="AC184">
        <v>821</v>
      </c>
      <c r="AD184">
        <v>981</v>
      </c>
      <c r="AE184">
        <v>583</v>
      </c>
      <c r="AF184">
        <v>624</v>
      </c>
      <c r="AG184">
        <v>635</v>
      </c>
      <c r="AH184">
        <v>680</v>
      </c>
      <c r="AI184">
        <v>635</v>
      </c>
    </row>
    <row r="185" spans="2:35" x14ac:dyDescent="0.2">
      <c r="B185" t="s">
        <v>1507</v>
      </c>
      <c r="C185">
        <v>1513</v>
      </c>
      <c r="D185">
        <v>1798</v>
      </c>
      <c r="E185">
        <v>974</v>
      </c>
      <c r="F185">
        <v>1026</v>
      </c>
      <c r="G185">
        <v>1471</v>
      </c>
      <c r="H185">
        <v>1315</v>
      </c>
      <c r="I185">
        <v>1413</v>
      </c>
      <c r="J185">
        <v>1029</v>
      </c>
      <c r="K185">
        <v>1522</v>
      </c>
      <c r="L185">
        <v>1733</v>
      </c>
      <c r="M185">
        <v>1086</v>
      </c>
      <c r="N185">
        <v>1040</v>
      </c>
      <c r="O185">
        <v>978</v>
      </c>
      <c r="P185">
        <v>1197</v>
      </c>
      <c r="Q185">
        <v>1111</v>
      </c>
      <c r="R185">
        <v>1402</v>
      </c>
      <c r="S185">
        <v>844</v>
      </c>
      <c r="T185">
        <v>1314</v>
      </c>
      <c r="U185">
        <v>1376</v>
      </c>
      <c r="V185">
        <v>1709</v>
      </c>
      <c r="W185">
        <v>994</v>
      </c>
      <c r="X185">
        <v>899</v>
      </c>
      <c r="Y185">
        <v>1509</v>
      </c>
      <c r="Z185">
        <v>1699</v>
      </c>
      <c r="AA185">
        <v>1156</v>
      </c>
      <c r="AB185">
        <v>1101</v>
      </c>
      <c r="AC185">
        <v>1243</v>
      </c>
      <c r="AD185">
        <v>1485</v>
      </c>
      <c r="AE185">
        <v>882</v>
      </c>
      <c r="AF185">
        <v>945</v>
      </c>
      <c r="AG185">
        <v>962</v>
      </c>
      <c r="AH185">
        <v>1030</v>
      </c>
      <c r="AI185">
        <v>962</v>
      </c>
    </row>
    <row r="188" spans="2:35" x14ac:dyDescent="0.2">
      <c r="B188" t="s">
        <v>1988</v>
      </c>
    </row>
    <row r="189" spans="2:35" x14ac:dyDescent="0.2">
      <c r="B189" s="2" t="s">
        <v>1504</v>
      </c>
      <c r="C189" t="s">
        <v>334</v>
      </c>
      <c r="D189" t="s">
        <v>357</v>
      </c>
      <c r="E189" t="s">
        <v>361</v>
      </c>
      <c r="F189" t="s">
        <v>363</v>
      </c>
      <c r="G189" t="s">
        <v>365</v>
      </c>
      <c r="H189" t="s">
        <v>367</v>
      </c>
      <c r="I189" t="s">
        <v>369</v>
      </c>
      <c r="J189" t="s">
        <v>371</v>
      </c>
      <c r="K189" t="s">
        <v>373</v>
      </c>
      <c r="L189" t="s">
        <v>375</v>
      </c>
      <c r="M189" t="s">
        <v>377</v>
      </c>
      <c r="N189" t="s">
        <v>49</v>
      </c>
      <c r="O189" t="s">
        <v>94</v>
      </c>
      <c r="P189" t="s">
        <v>382</v>
      </c>
      <c r="Q189" t="s">
        <v>384</v>
      </c>
      <c r="R189" t="s">
        <v>386</v>
      </c>
      <c r="S189" t="s">
        <v>388</v>
      </c>
      <c r="T189" t="s">
        <v>390</v>
      </c>
      <c r="U189" t="s">
        <v>392</v>
      </c>
      <c r="V189" t="s">
        <v>394</v>
      </c>
      <c r="W189" t="s">
        <v>395</v>
      </c>
      <c r="X189" t="s">
        <v>396</v>
      </c>
      <c r="Y189" t="s">
        <v>152</v>
      </c>
      <c r="Z189" t="s">
        <v>397</v>
      </c>
      <c r="AA189" t="s">
        <v>398</v>
      </c>
      <c r="AB189" t="s">
        <v>399</v>
      </c>
      <c r="AC189" t="s">
        <v>400</v>
      </c>
      <c r="AD189" t="s">
        <v>7</v>
      </c>
      <c r="AE189" t="s">
        <v>401</v>
      </c>
      <c r="AF189" t="s">
        <v>402</v>
      </c>
      <c r="AG189" t="s">
        <v>403</v>
      </c>
      <c r="AH189" t="s">
        <v>405</v>
      </c>
      <c r="AI189" t="s">
        <v>406</v>
      </c>
    </row>
    <row r="190" spans="2:35" ht="16" x14ac:dyDescent="0.2">
      <c r="B190" s="3" t="s">
        <v>1505</v>
      </c>
      <c r="C190" s="24">
        <f>C183/C185</f>
        <v>0.94315928618638467</v>
      </c>
      <c r="D190" s="24">
        <f t="shared" ref="D190:AI190" si="29">D183/D185</f>
        <v>0.94271412680756395</v>
      </c>
      <c r="E190" s="24">
        <f t="shared" si="29"/>
        <v>0.94353182751540043</v>
      </c>
      <c r="F190" s="24">
        <f t="shared" si="29"/>
        <v>0.94346978557504868</v>
      </c>
      <c r="G190" s="24">
        <f t="shared" si="29"/>
        <v>0.94357579877634268</v>
      </c>
      <c r="H190" s="24">
        <f t="shared" si="29"/>
        <v>0.94296577946768056</v>
      </c>
      <c r="I190" s="24">
        <f t="shared" si="29"/>
        <v>0.9426751592356688</v>
      </c>
      <c r="J190" s="24">
        <f>J183/J185</f>
        <v>0.94363459669582117</v>
      </c>
      <c r="K190" s="24">
        <f t="shared" si="29"/>
        <v>0.9434954007884363</v>
      </c>
      <c r="L190" s="24">
        <f t="shared" si="29"/>
        <v>0.94287362954414311</v>
      </c>
      <c r="M190" s="24">
        <f t="shared" si="29"/>
        <v>0.94290976058931864</v>
      </c>
      <c r="N190" s="24">
        <f t="shared" si="29"/>
        <v>0.93846153846153846</v>
      </c>
      <c r="O190" s="24">
        <f t="shared" si="29"/>
        <v>0.94274028629856854</v>
      </c>
      <c r="P190" s="24">
        <f t="shared" si="29"/>
        <v>0.94319131161236425</v>
      </c>
      <c r="Q190" s="24">
        <f t="shared" si="29"/>
        <v>0.93969396939693972</v>
      </c>
      <c r="R190" s="24">
        <f t="shared" si="29"/>
        <v>0.94365192582025681</v>
      </c>
      <c r="S190" s="24">
        <f t="shared" si="29"/>
        <v>0.94312796208530802</v>
      </c>
      <c r="T190" s="24">
        <f t="shared" si="29"/>
        <v>0.94368340943683404</v>
      </c>
      <c r="U190" s="24">
        <f t="shared" si="29"/>
        <v>0.9433139534883721</v>
      </c>
      <c r="V190" s="24">
        <f t="shared" si="29"/>
        <v>0.94324166179052082</v>
      </c>
      <c r="W190" s="24">
        <f t="shared" si="29"/>
        <v>0.94265593561368211</v>
      </c>
      <c r="X190" s="24">
        <f t="shared" si="29"/>
        <v>0.94327030033370407</v>
      </c>
      <c r="Y190" s="24">
        <f t="shared" si="29"/>
        <v>0.94300861497680588</v>
      </c>
      <c r="Z190" s="24">
        <f t="shared" si="29"/>
        <v>0.94349617422012944</v>
      </c>
      <c r="AA190" s="24">
        <f t="shared" si="29"/>
        <v>0.94290657439446368</v>
      </c>
      <c r="AB190" s="24">
        <f t="shared" si="29"/>
        <v>0.85740236148955495</v>
      </c>
      <c r="AC190" s="24">
        <f t="shared" si="29"/>
        <v>0.9436846339501207</v>
      </c>
      <c r="AD190" s="24">
        <f t="shared" si="29"/>
        <v>0.9434343434343434</v>
      </c>
      <c r="AE190" s="24">
        <f t="shared" si="29"/>
        <v>0.94331065759637189</v>
      </c>
      <c r="AF190" s="24">
        <f t="shared" si="29"/>
        <v>0.94285714285714284</v>
      </c>
      <c r="AG190" s="24">
        <f t="shared" si="29"/>
        <v>0.94386694386694392</v>
      </c>
      <c r="AH190" s="24">
        <f t="shared" si="29"/>
        <v>0.94271844660194171</v>
      </c>
      <c r="AI190" s="24">
        <f t="shared" si="29"/>
        <v>0.94386694386694392</v>
      </c>
    </row>
    <row r="191" spans="2:35" x14ac:dyDescent="0.2">
      <c r="B191" t="s">
        <v>1506</v>
      </c>
      <c r="C191" s="25">
        <f>C184/C185</f>
        <v>0.66027759418374088</v>
      </c>
      <c r="D191" s="25">
        <f t="shared" ref="D191:AI191" si="30">D184/D185</f>
        <v>0.66017797552836488</v>
      </c>
      <c r="E191" s="25">
        <f t="shared" si="30"/>
        <v>0.66016427104722797</v>
      </c>
      <c r="F191" s="25">
        <f t="shared" si="30"/>
        <v>0.66081871345029242</v>
      </c>
      <c r="G191" s="25">
        <f t="shared" si="30"/>
        <v>0.66009517335146162</v>
      </c>
      <c r="H191" s="25">
        <f t="shared" si="30"/>
        <v>0.66007604562737643</v>
      </c>
      <c r="I191" s="25">
        <f t="shared" si="30"/>
        <v>0.66029723991507427</v>
      </c>
      <c r="J191" s="25">
        <f t="shared" si="30"/>
        <v>0.65986394557823125</v>
      </c>
      <c r="K191" s="25">
        <f t="shared" si="30"/>
        <v>0.66031537450722733</v>
      </c>
      <c r="L191" s="25">
        <f t="shared" si="30"/>
        <v>0.66012694748990186</v>
      </c>
      <c r="M191" s="25">
        <f t="shared" si="30"/>
        <v>0.66022099447513816</v>
      </c>
      <c r="N191" s="25">
        <f t="shared" si="30"/>
        <v>0.65673076923076923</v>
      </c>
      <c r="O191" s="25">
        <f t="shared" si="30"/>
        <v>0.6595092024539877</v>
      </c>
      <c r="P191" s="25">
        <f t="shared" si="30"/>
        <v>0.65998329156223889</v>
      </c>
      <c r="Q191" s="25">
        <f t="shared" si="30"/>
        <v>0.65796579657965792</v>
      </c>
      <c r="R191" s="25">
        <f t="shared" si="30"/>
        <v>0.6604850213980028</v>
      </c>
      <c r="S191" s="25">
        <f t="shared" si="30"/>
        <v>0.65995260663507105</v>
      </c>
      <c r="T191" s="25">
        <f t="shared" si="30"/>
        <v>0.66057838660578383</v>
      </c>
      <c r="U191" s="25">
        <f t="shared" si="30"/>
        <v>0.65988372093023251</v>
      </c>
      <c r="V191" s="25">
        <f t="shared" si="30"/>
        <v>0.66003510825043887</v>
      </c>
      <c r="W191" s="25">
        <f t="shared" si="30"/>
        <v>0.65995975855130784</v>
      </c>
      <c r="X191" s="25">
        <f t="shared" si="30"/>
        <v>0.65962180200222464</v>
      </c>
      <c r="Y191" s="25">
        <f t="shared" si="30"/>
        <v>0.66003976143141152</v>
      </c>
      <c r="Z191" s="25">
        <f t="shared" si="30"/>
        <v>0.66038846380223659</v>
      </c>
      <c r="AA191" s="25">
        <f t="shared" si="30"/>
        <v>0.66003460207612452</v>
      </c>
      <c r="AB191" s="25">
        <f t="shared" si="30"/>
        <v>0.60036330608537691</v>
      </c>
      <c r="AC191" s="25">
        <f t="shared" si="30"/>
        <v>0.6604987932421561</v>
      </c>
      <c r="AD191" s="25">
        <f t="shared" si="30"/>
        <v>0.66060606060606064</v>
      </c>
      <c r="AE191" s="25">
        <f t="shared" si="30"/>
        <v>0.66099773242630389</v>
      </c>
      <c r="AF191" s="25">
        <f t="shared" si="30"/>
        <v>0.6603174603174603</v>
      </c>
      <c r="AG191" s="25">
        <f t="shared" si="30"/>
        <v>0.66008316008316004</v>
      </c>
      <c r="AH191" s="25">
        <f t="shared" si="30"/>
        <v>0.66019417475728159</v>
      </c>
      <c r="AI191" s="25">
        <f t="shared" si="30"/>
        <v>0.66008316008316004</v>
      </c>
    </row>
    <row r="192" spans="2:35" x14ac:dyDescent="0.2">
      <c r="B192" t="s">
        <v>1507</v>
      </c>
      <c r="C192">
        <v>1</v>
      </c>
      <c r="D192">
        <v>1</v>
      </c>
      <c r="E192">
        <v>1</v>
      </c>
      <c r="F192">
        <v>1</v>
      </c>
      <c r="G192">
        <v>1</v>
      </c>
      <c r="H192">
        <v>1</v>
      </c>
      <c r="I192">
        <v>1</v>
      </c>
      <c r="J192">
        <v>1</v>
      </c>
      <c r="K192">
        <v>1</v>
      </c>
      <c r="L192">
        <v>1</v>
      </c>
      <c r="M192">
        <v>1</v>
      </c>
      <c r="N192">
        <v>1</v>
      </c>
      <c r="O192">
        <v>1</v>
      </c>
      <c r="P192">
        <v>1</v>
      </c>
      <c r="Q192">
        <v>1</v>
      </c>
      <c r="R192">
        <v>1</v>
      </c>
      <c r="S192">
        <v>1</v>
      </c>
      <c r="T192">
        <v>1</v>
      </c>
      <c r="U192">
        <v>1</v>
      </c>
      <c r="V192">
        <v>1</v>
      </c>
      <c r="W192">
        <v>1</v>
      </c>
      <c r="X192">
        <v>1</v>
      </c>
      <c r="Y192">
        <v>1</v>
      </c>
      <c r="Z192">
        <v>1</v>
      </c>
      <c r="AA192">
        <v>1</v>
      </c>
      <c r="AB192">
        <v>1</v>
      </c>
      <c r="AC192">
        <v>1</v>
      </c>
      <c r="AD192">
        <v>1</v>
      </c>
      <c r="AE192">
        <v>1</v>
      </c>
      <c r="AF192">
        <v>1</v>
      </c>
      <c r="AG192">
        <v>1</v>
      </c>
      <c r="AH192">
        <v>1</v>
      </c>
      <c r="AI192">
        <v>1</v>
      </c>
    </row>
    <row r="193" spans="2:142" ht="16" x14ac:dyDescent="0.2">
      <c r="B193" s="1"/>
    </row>
    <row r="194" spans="2:142" x14ac:dyDescent="0.2">
      <c r="B194" t="s">
        <v>1989</v>
      </c>
    </row>
    <row r="195" spans="2:142" x14ac:dyDescent="0.2">
      <c r="B195" s="2" t="s">
        <v>1504</v>
      </c>
      <c r="C195" t="s">
        <v>1781</v>
      </c>
      <c r="D195" t="s">
        <v>1660</v>
      </c>
      <c r="E195" t="s">
        <v>1722</v>
      </c>
      <c r="F195" t="s">
        <v>1744</v>
      </c>
      <c r="G195" t="s">
        <v>1920</v>
      </c>
      <c r="H195" t="s">
        <v>1851</v>
      </c>
      <c r="I195" t="s">
        <v>1930</v>
      </c>
      <c r="J195" t="s">
        <v>1606</v>
      </c>
      <c r="K195" t="s">
        <v>1800</v>
      </c>
      <c r="L195" t="s">
        <v>1566</v>
      </c>
      <c r="M195" t="s">
        <v>1933</v>
      </c>
      <c r="N195" t="s">
        <v>1740</v>
      </c>
      <c r="O195" t="s">
        <v>1774</v>
      </c>
      <c r="P195" t="s">
        <v>1935</v>
      </c>
      <c r="Q195" t="s">
        <v>1629</v>
      </c>
      <c r="R195" t="s">
        <v>1937</v>
      </c>
      <c r="S195" t="s">
        <v>1562</v>
      </c>
      <c r="T195" t="s">
        <v>1761</v>
      </c>
      <c r="U195" t="s">
        <v>1819</v>
      </c>
      <c r="V195" t="s">
        <v>1939</v>
      </c>
      <c r="W195" t="s">
        <v>1941</v>
      </c>
      <c r="X195" t="s">
        <v>1943</v>
      </c>
      <c r="Y195" t="s">
        <v>1924</v>
      </c>
      <c r="Z195" t="s">
        <v>1666</v>
      </c>
      <c r="AA195" t="s">
        <v>1922</v>
      </c>
      <c r="AB195" t="s">
        <v>1754</v>
      </c>
      <c r="AC195" t="s">
        <v>1731</v>
      </c>
      <c r="AD195" t="s">
        <v>1892</v>
      </c>
      <c r="AE195" t="s">
        <v>1768</v>
      </c>
      <c r="AF195" t="s">
        <v>1653</v>
      </c>
      <c r="AG195" t="s">
        <v>1718</v>
      </c>
      <c r="AH195" t="s">
        <v>1662</v>
      </c>
      <c r="AI195" t="s">
        <v>1738</v>
      </c>
      <c r="AJ195" t="s">
        <v>1748</v>
      </c>
      <c r="AK195" t="s">
        <v>1572</v>
      </c>
      <c r="AL195" t="s">
        <v>1672</v>
      </c>
      <c r="AM195" t="s">
        <v>1646</v>
      </c>
      <c r="AN195" t="s">
        <v>1802</v>
      </c>
      <c r="AO195" t="s">
        <v>1868</v>
      </c>
      <c r="AP195" t="s">
        <v>1750</v>
      </c>
      <c r="AQ195" t="s">
        <v>1853</v>
      </c>
      <c r="AR195" t="s">
        <v>1616</v>
      </c>
      <c r="AS195" t="s">
        <v>1946</v>
      </c>
      <c r="AT195" t="s">
        <v>1707</v>
      </c>
      <c r="AU195" t="s">
        <v>1578</v>
      </c>
      <c r="AV195" t="s">
        <v>1726</v>
      </c>
      <c r="AW195" t="s">
        <v>1948</v>
      </c>
      <c r="AX195" t="s">
        <v>1642</v>
      </c>
      <c r="AY195" t="s">
        <v>1950</v>
      </c>
      <c r="AZ195" t="s">
        <v>1952</v>
      </c>
      <c r="BA195" t="s">
        <v>1703</v>
      </c>
      <c r="BB195" t="s">
        <v>1954</v>
      </c>
      <c r="BC195" t="s">
        <v>1901</v>
      </c>
      <c r="BD195" t="s">
        <v>1871</v>
      </c>
      <c r="BE195" t="s">
        <v>1776</v>
      </c>
      <c r="BF195" t="s">
        <v>1701</v>
      </c>
      <c r="BG195" t="s">
        <v>1956</v>
      </c>
      <c r="BH195" t="s">
        <v>1894</v>
      </c>
      <c r="BI195" t="s">
        <v>1880</v>
      </c>
      <c r="BJ195" t="s">
        <v>1817</v>
      </c>
      <c r="BK195" t="s">
        <v>1670</v>
      </c>
      <c r="BL195" t="s">
        <v>1794</v>
      </c>
      <c r="BM195" t="s">
        <v>1720</v>
      </c>
      <c r="BN195" t="s">
        <v>1913</v>
      </c>
      <c r="BO195" t="s">
        <v>1882</v>
      </c>
      <c r="BP195" t="s">
        <v>1699</v>
      </c>
      <c r="BQ195" t="s">
        <v>1713</v>
      </c>
      <c r="BR195" t="s">
        <v>1911</v>
      </c>
      <c r="BS195" t="s">
        <v>1608</v>
      </c>
      <c r="BT195" t="s">
        <v>1785</v>
      </c>
      <c r="BU195" t="s">
        <v>1810</v>
      </c>
      <c r="BV195" t="s">
        <v>1597</v>
      </c>
      <c r="BW195" t="s">
        <v>1959</v>
      </c>
      <c r="BX195" t="s">
        <v>1624</v>
      </c>
      <c r="BY195" t="s">
        <v>1877</v>
      </c>
      <c r="BZ195" t="s">
        <v>1618</v>
      </c>
      <c r="CA195" t="s">
        <v>1709</v>
      </c>
      <c r="CB195" t="s">
        <v>1812</v>
      </c>
      <c r="CC195" t="s">
        <v>1873</v>
      </c>
      <c r="CD195" t="s">
        <v>1890</v>
      </c>
      <c r="CE195" t="s">
        <v>1961</v>
      </c>
      <c r="CF195" t="s">
        <v>1622</v>
      </c>
      <c r="CG195" t="s">
        <v>1884</v>
      </c>
      <c r="CH195" t="s">
        <v>1580</v>
      </c>
      <c r="CI195" t="s">
        <v>1595</v>
      </c>
      <c r="CJ195" t="s">
        <v>1733</v>
      </c>
      <c r="CK195" t="s">
        <v>1858</v>
      </c>
      <c r="CL195" t="s">
        <v>1791</v>
      </c>
      <c r="CM195" t="s">
        <v>1705</v>
      </c>
      <c r="CN195" t="s">
        <v>1833</v>
      </c>
      <c r="CO195" t="s">
        <v>1689</v>
      </c>
      <c r="CP195" t="s">
        <v>1649</v>
      </c>
      <c r="CQ195" t="s">
        <v>1779</v>
      </c>
      <c r="CR195" t="s">
        <v>1691</v>
      </c>
      <c r="CS195" t="s">
        <v>1564</v>
      </c>
      <c r="CT195" t="s">
        <v>1612</v>
      </c>
      <c r="CU195" t="s">
        <v>1967</v>
      </c>
      <c r="CV195" t="s">
        <v>1638</v>
      </c>
      <c r="CW195" t="s">
        <v>1589</v>
      </c>
      <c r="CX195" t="s">
        <v>1742</v>
      </c>
      <c r="CY195" t="s">
        <v>1798</v>
      </c>
      <c r="CZ195" t="s">
        <v>1969</v>
      </c>
      <c r="DA195" t="s">
        <v>1971</v>
      </c>
      <c r="DB195" t="s">
        <v>1584</v>
      </c>
      <c r="DC195" t="s">
        <v>1633</v>
      </c>
      <c r="DD195" t="s">
        <v>1724</v>
      </c>
      <c r="DE195" t="s">
        <v>1974</v>
      </c>
      <c r="DF195" t="s">
        <v>1806</v>
      </c>
      <c r="DG195" t="s">
        <v>1770</v>
      </c>
      <c r="DH195" t="s">
        <v>1614</v>
      </c>
      <c r="DI195" t="s">
        <v>1599</v>
      </c>
      <c r="DJ195" t="s">
        <v>1715</v>
      </c>
      <c r="DK195" t="s">
        <v>1788</v>
      </c>
      <c r="DL195" t="s">
        <v>1808</v>
      </c>
      <c r="DM195" t="s">
        <v>1664</v>
      </c>
      <c r="DN195" t="s">
        <v>1684</v>
      </c>
      <c r="DO195" t="s">
        <v>1640</v>
      </c>
      <c r="DP195" t="s">
        <v>1687</v>
      </c>
      <c r="DQ195" t="s">
        <v>1866</v>
      </c>
      <c r="DR195" t="s">
        <v>52</v>
      </c>
      <c r="DS195" t="s">
        <v>1678</v>
      </c>
      <c r="DT195" t="s">
        <v>1604</v>
      </c>
      <c r="DU195" t="s">
        <v>1915</v>
      </c>
      <c r="DV195" t="s">
        <v>1830</v>
      </c>
      <c r="DW195" t="s">
        <v>1976</v>
      </c>
      <c r="DX195" t="s">
        <v>1918</v>
      </c>
      <c r="DY195" t="s">
        <v>1979</v>
      </c>
      <c r="DZ195" t="s">
        <v>1864</v>
      </c>
      <c r="EA195" t="s">
        <v>1658</v>
      </c>
      <c r="EB195" t="s">
        <v>1903</v>
      </c>
      <c r="EC195" t="s">
        <v>1862</v>
      </c>
      <c r="ED195" t="s">
        <v>1674</v>
      </c>
      <c r="EE195" t="s">
        <v>1815</v>
      </c>
      <c r="EF195" t="s">
        <v>1593</v>
      </c>
      <c r="EG195" t="s">
        <v>1746</v>
      </c>
      <c r="EH195" t="s">
        <v>1736</v>
      </c>
      <c r="EI195" t="s">
        <v>1668</v>
      </c>
      <c r="EJ195" t="s">
        <v>1984</v>
      </c>
    </row>
    <row r="196" spans="2:142" ht="16" x14ac:dyDescent="0.2">
      <c r="B196" s="3" t="s">
        <v>1505</v>
      </c>
      <c r="C196" s="26">
        <f>0.94*C198</f>
        <v>1860.2687022994571</v>
      </c>
      <c r="D196" s="26">
        <f t="shared" ref="D196:BI196" si="31">0.94*D198</f>
        <v>1840.9390456714216</v>
      </c>
      <c r="E196" s="26">
        <f t="shared" si="31"/>
        <v>1829.8189944722278</v>
      </c>
      <c r="F196" s="26">
        <f t="shared" si="31"/>
        <v>1825.9673533550022</v>
      </c>
      <c r="G196" s="26">
        <f t="shared" si="31"/>
        <v>1799.4911866639925</v>
      </c>
      <c r="H196" s="26">
        <f t="shared" si="31"/>
        <v>1781.8009069445736</v>
      </c>
      <c r="I196" s="26">
        <f t="shared" si="31"/>
        <v>1781.2732148131383</v>
      </c>
      <c r="J196" s="26">
        <f t="shared" si="31"/>
        <v>1780.9016950006055</v>
      </c>
      <c r="K196" s="26">
        <f t="shared" si="31"/>
        <v>1775.2013186426102</v>
      </c>
      <c r="L196" s="26">
        <f t="shared" si="31"/>
        <v>1761.8770488594766</v>
      </c>
      <c r="M196" s="26">
        <f t="shared" si="31"/>
        <v>1750.9066627721556</v>
      </c>
      <c r="N196" s="26">
        <f t="shared" si="31"/>
        <v>1746.5355944700448</v>
      </c>
      <c r="O196" s="26">
        <f t="shared" si="31"/>
        <v>1735.0688097733628</v>
      </c>
      <c r="P196" s="26">
        <f t="shared" si="31"/>
        <v>1733.4063147427635</v>
      </c>
      <c r="Q196" s="26">
        <f t="shared" si="31"/>
        <v>1724.8152152658606</v>
      </c>
      <c r="R196" s="26">
        <f t="shared" si="31"/>
        <v>1721.1972734126371</v>
      </c>
      <c r="S196" s="26">
        <f t="shared" si="31"/>
        <v>1711.8060921621332</v>
      </c>
      <c r="T196" s="26">
        <f t="shared" si="31"/>
        <v>1697.727650102647</v>
      </c>
      <c r="U196" s="26">
        <f t="shared" si="31"/>
        <v>1689.2637954607585</v>
      </c>
      <c r="V196" s="26">
        <f t="shared" si="31"/>
        <v>1687.4708594657352</v>
      </c>
      <c r="W196" s="26">
        <f t="shared" si="31"/>
        <v>1685.4049464985826</v>
      </c>
      <c r="X196" s="26">
        <f t="shared" si="31"/>
        <v>1682.0211546608211</v>
      </c>
      <c r="Y196" s="26">
        <f t="shared" si="31"/>
        <v>1678.6833963554795</v>
      </c>
      <c r="Z196" s="26">
        <f t="shared" si="31"/>
        <v>1673.1868719622182</v>
      </c>
      <c r="AA196" s="26">
        <f t="shared" si="31"/>
        <v>1667.0990057832041</v>
      </c>
      <c r="AB196" s="26">
        <f t="shared" si="31"/>
        <v>1658.7630357674961</v>
      </c>
      <c r="AC196" s="26">
        <f t="shared" si="31"/>
        <v>1655.8182589546516</v>
      </c>
      <c r="AD196" s="26">
        <f t="shared" si="31"/>
        <v>1654.3754015019658</v>
      </c>
      <c r="AE196" s="26">
        <f t="shared" si="31"/>
        <v>1648.8847048707432</v>
      </c>
      <c r="AF196" s="26">
        <f t="shared" si="31"/>
        <v>1648.2305734725812</v>
      </c>
      <c r="AG196" s="26">
        <f t="shared" si="31"/>
        <v>1647.1159730704783</v>
      </c>
      <c r="AH196" s="26">
        <f t="shared" si="31"/>
        <v>1645.1326680713996</v>
      </c>
      <c r="AI196" s="26">
        <f t="shared" si="31"/>
        <v>1639.141846175577</v>
      </c>
      <c r="AJ196" s="26">
        <f t="shared" si="31"/>
        <v>1628.8038728853626</v>
      </c>
      <c r="AK196" s="26">
        <f t="shared" si="31"/>
        <v>1610.8099106801114</v>
      </c>
      <c r="AL196" s="26">
        <f t="shared" si="31"/>
        <v>1608.6702087406418</v>
      </c>
      <c r="AM196" s="26">
        <f t="shared" si="31"/>
        <v>1604.0875937039966</v>
      </c>
      <c r="AN196" s="26">
        <f t="shared" si="31"/>
        <v>1602.0518963108066</v>
      </c>
      <c r="AO196" s="26">
        <f t="shared" si="31"/>
        <v>1589.3096747371708</v>
      </c>
      <c r="AP196" s="26">
        <f t="shared" si="31"/>
        <v>1589.1433913225658</v>
      </c>
      <c r="AQ196" s="26">
        <f t="shared" si="31"/>
        <v>1583.234756102233</v>
      </c>
      <c r="AR196" s="26">
        <f t="shared" si="31"/>
        <v>1579.0457879597952</v>
      </c>
      <c r="AS196" s="26">
        <f t="shared" si="31"/>
        <v>1578.817532621588</v>
      </c>
      <c r="AT196" s="26">
        <f t="shared" si="31"/>
        <v>1573.2840959273444</v>
      </c>
      <c r="AU196" s="26">
        <f t="shared" si="31"/>
        <v>1571.4612953107987</v>
      </c>
      <c r="AV196" s="26">
        <f t="shared" si="31"/>
        <v>1563.1862292863566</v>
      </c>
      <c r="AW196" s="26">
        <f t="shared" si="31"/>
        <v>1555.1730323122013</v>
      </c>
      <c r="AX196" s="26">
        <f t="shared" si="31"/>
        <v>1551.7721007518276</v>
      </c>
      <c r="AY196" s="26">
        <f t="shared" si="31"/>
        <v>1547.2643761048816</v>
      </c>
      <c r="AZ196" s="26">
        <f t="shared" si="31"/>
        <v>1546.8893571748447</v>
      </c>
      <c r="BA196" s="26">
        <f t="shared" si="31"/>
        <v>1540.7467270961454</v>
      </c>
      <c r="BB196" s="26">
        <f t="shared" si="31"/>
        <v>1539.9499621689724</v>
      </c>
      <c r="BC196" s="26">
        <f t="shared" si="31"/>
        <v>1534.8772283849892</v>
      </c>
      <c r="BD196" s="26">
        <f t="shared" si="31"/>
        <v>1534.3772820669951</v>
      </c>
      <c r="BE196" s="26">
        <f t="shared" si="31"/>
        <v>1532.1900880329104</v>
      </c>
      <c r="BF196" s="26">
        <f t="shared" si="31"/>
        <v>1528.8333520794411</v>
      </c>
      <c r="BG196" s="26">
        <f t="shared" si="31"/>
        <v>1516.204285926874</v>
      </c>
      <c r="BH196" s="26">
        <f t="shared" si="31"/>
        <v>1508.3164394937455</v>
      </c>
      <c r="BI196" s="26">
        <f t="shared" si="31"/>
        <v>1495.0823988712089</v>
      </c>
      <c r="BJ196" s="26">
        <f t="shared" ref="BJ196:DJ196" si="32">0.94*BJ198</f>
        <v>1490.1819999999998</v>
      </c>
      <c r="BK196" s="26">
        <f t="shared" si="32"/>
        <v>1486.7782480206588</v>
      </c>
      <c r="BL196" s="26">
        <f t="shared" si="32"/>
        <v>1480.564610374493</v>
      </c>
      <c r="BM196" s="26">
        <f t="shared" si="32"/>
        <v>1476.7954096220349</v>
      </c>
      <c r="BN196" s="26">
        <f t="shared" si="32"/>
        <v>1471.9711516317375</v>
      </c>
      <c r="BO196" s="26">
        <f t="shared" si="32"/>
        <v>1471.7592481462316</v>
      </c>
      <c r="BP196" s="26">
        <f t="shared" si="32"/>
        <v>1471.3496619499729</v>
      </c>
      <c r="BQ196" s="26">
        <f t="shared" si="32"/>
        <v>1466.8437712917189</v>
      </c>
      <c r="BR196" s="26">
        <f t="shared" si="32"/>
        <v>1465.9579068610187</v>
      </c>
      <c r="BS196" s="26">
        <f t="shared" si="32"/>
        <v>1457.4669614951199</v>
      </c>
      <c r="BT196" s="26">
        <f t="shared" si="32"/>
        <v>1454.1481088502153</v>
      </c>
      <c r="BU196" s="26">
        <f t="shared" si="32"/>
        <v>1452.7660221174187</v>
      </c>
      <c r="BV196" s="26">
        <f t="shared" si="32"/>
        <v>1449.6726437642649</v>
      </c>
      <c r="BW196" s="26">
        <f t="shared" si="32"/>
        <v>1449.0433892479944</v>
      </c>
      <c r="BX196" s="26">
        <f t="shared" si="32"/>
        <v>1444.9251569632595</v>
      </c>
      <c r="BY196" s="26">
        <f t="shared" si="32"/>
        <v>1443.2322074299864</v>
      </c>
      <c r="BZ196" s="26">
        <f t="shared" si="32"/>
        <v>1439.9161069546535</v>
      </c>
      <c r="CA196" s="26">
        <f t="shared" si="32"/>
        <v>1438.6474980193755</v>
      </c>
      <c r="CB196" s="26">
        <f t="shared" si="32"/>
        <v>1437.3500105277076</v>
      </c>
      <c r="CC196" s="26">
        <f t="shared" si="32"/>
        <v>1436.3933948568999</v>
      </c>
      <c r="CD196" s="26">
        <f t="shared" si="32"/>
        <v>1426.4508177468429</v>
      </c>
      <c r="CE196" s="26">
        <f t="shared" si="32"/>
        <v>1420.1779579961392</v>
      </c>
      <c r="CF196" s="26">
        <f t="shared" si="32"/>
        <v>1419.3571725754375</v>
      </c>
      <c r="CG196" s="26">
        <f t="shared" si="32"/>
        <v>1417.8834875207954</v>
      </c>
      <c r="CH196" s="26">
        <f t="shared" si="32"/>
        <v>1416.4791033486858</v>
      </c>
      <c r="CI196" s="26">
        <f t="shared" si="32"/>
        <v>1414.8555109908418</v>
      </c>
      <c r="CJ196" s="26">
        <f t="shared" si="32"/>
        <v>1410.5415780270055</v>
      </c>
      <c r="CK196" s="26">
        <f t="shared" si="32"/>
        <v>1406.2297935208242</v>
      </c>
      <c r="CL196" s="26">
        <f t="shared" si="32"/>
        <v>1401.6638986683411</v>
      </c>
      <c r="CM196" s="26">
        <f t="shared" si="32"/>
        <v>1400.8723732067074</v>
      </c>
      <c r="CN196" s="26">
        <f t="shared" si="32"/>
        <v>1396.1108099608707</v>
      </c>
      <c r="CO196" s="26">
        <f t="shared" si="32"/>
        <v>1392.1282572309688</v>
      </c>
      <c r="CP196" s="26">
        <f t="shared" si="32"/>
        <v>1388.437188708175</v>
      </c>
      <c r="CQ196" s="26">
        <f t="shared" si="32"/>
        <v>1382.9693389946094</v>
      </c>
      <c r="CR196" s="26">
        <f t="shared" si="32"/>
        <v>1375.1841691696102</v>
      </c>
      <c r="CS196" s="26">
        <f t="shared" si="32"/>
        <v>1371.2877476181066</v>
      </c>
      <c r="CT196" s="26">
        <f t="shared" si="32"/>
        <v>1357.2951827374759</v>
      </c>
      <c r="CU196" s="26">
        <f t="shared" si="32"/>
        <v>1350.5779990586193</v>
      </c>
      <c r="CV196" s="26">
        <f t="shared" si="32"/>
        <v>1344.1649302034425</v>
      </c>
      <c r="CW196" s="26">
        <f t="shared" si="32"/>
        <v>1342.9057540953802</v>
      </c>
      <c r="CX196" s="26">
        <f t="shared" si="32"/>
        <v>1337.4530599538184</v>
      </c>
      <c r="CY196" s="26">
        <f t="shared" si="32"/>
        <v>1327.7559933290515</v>
      </c>
      <c r="CZ196" s="26">
        <f t="shared" si="32"/>
        <v>1327.6087345941207</v>
      </c>
      <c r="DA196" s="26">
        <f t="shared" si="32"/>
        <v>1318.8723515050981</v>
      </c>
      <c r="DB196" s="26">
        <f t="shared" si="32"/>
        <v>1317.8244972493355</v>
      </c>
      <c r="DC196" s="26">
        <f t="shared" si="32"/>
        <v>1316.4343170389327</v>
      </c>
      <c r="DD196" s="26">
        <f t="shared" si="32"/>
        <v>1310.345940866265</v>
      </c>
      <c r="DE196" s="26">
        <f t="shared" si="32"/>
        <v>1307.2658488747732</v>
      </c>
      <c r="DF196" s="26">
        <f t="shared" si="32"/>
        <v>1290.2652624956372</v>
      </c>
      <c r="DG196" s="26">
        <f t="shared" si="32"/>
        <v>1287.1359827294864</v>
      </c>
      <c r="DH196" s="26">
        <f t="shared" si="32"/>
        <v>1277.2636616812704</v>
      </c>
      <c r="DI196" s="26">
        <f t="shared" si="32"/>
        <v>1274.1080472297908</v>
      </c>
      <c r="DJ196" s="26">
        <f t="shared" si="32"/>
        <v>1273.9132277521196</v>
      </c>
      <c r="DK196" s="26">
        <f t="shared" ref="DK196:EJ196" si="33">0.94*DK198</f>
        <v>1265.1460323135057</v>
      </c>
      <c r="DL196" s="26">
        <f t="shared" si="33"/>
        <v>1254.9841249415026</v>
      </c>
      <c r="DM196" s="26">
        <f t="shared" si="33"/>
        <v>1248.7046477630729</v>
      </c>
      <c r="DN196" s="26">
        <f t="shared" si="33"/>
        <v>1247.0879167446158</v>
      </c>
      <c r="DO196" s="26">
        <f t="shared" si="33"/>
        <v>1244.6419888171272</v>
      </c>
      <c r="DP196" s="26">
        <f t="shared" si="33"/>
        <v>1243.9686364601655</v>
      </c>
      <c r="DQ196" s="26">
        <f t="shared" si="33"/>
        <v>1226.2385431187572</v>
      </c>
      <c r="DR196" s="26">
        <f t="shared" si="33"/>
        <v>1218.7665268373771</v>
      </c>
      <c r="DS196" s="26">
        <f t="shared" si="33"/>
        <v>1215.5777485912727</v>
      </c>
      <c r="DT196" s="26">
        <f t="shared" si="33"/>
        <v>1214.8866636593009</v>
      </c>
      <c r="DU196" s="26">
        <f t="shared" si="33"/>
        <v>1214.6841048227222</v>
      </c>
      <c r="DV196" s="26">
        <f t="shared" si="33"/>
        <v>1202.3591757429394</v>
      </c>
      <c r="DW196" s="26">
        <f t="shared" si="33"/>
        <v>1200.2541303206615</v>
      </c>
      <c r="DX196" s="26">
        <f t="shared" si="33"/>
        <v>1191.0512314834848</v>
      </c>
      <c r="DY196" s="26">
        <f t="shared" si="33"/>
        <v>1190.0488106396365</v>
      </c>
      <c r="DZ196" s="26">
        <f t="shared" si="33"/>
        <v>1163.7938716020014</v>
      </c>
      <c r="EA196" s="26">
        <f t="shared" si="33"/>
        <v>1163.7070421690617</v>
      </c>
      <c r="EB196" s="26">
        <f t="shared" si="33"/>
        <v>1131.7682928067309</v>
      </c>
      <c r="EC196" s="26">
        <f t="shared" si="33"/>
        <v>1109.2089856611788</v>
      </c>
      <c r="ED196" s="26">
        <f t="shared" si="33"/>
        <v>1106.5958286851198</v>
      </c>
      <c r="EE196" s="26">
        <f t="shared" si="33"/>
        <v>1026.7828786391833</v>
      </c>
      <c r="EF196" s="26">
        <f t="shared" si="33"/>
        <v>1014.8301530443202</v>
      </c>
      <c r="EG196" s="26">
        <f t="shared" si="33"/>
        <v>990.67426460287675</v>
      </c>
      <c r="EH196" s="26">
        <f t="shared" si="33"/>
        <v>980.75028979295973</v>
      </c>
      <c r="EI196" s="26">
        <f t="shared" si="33"/>
        <v>973.48413171786206</v>
      </c>
      <c r="EJ196" s="26">
        <f t="shared" si="33"/>
        <v>717.95394239265568</v>
      </c>
      <c r="EK196" s="26"/>
      <c r="EL196" s="26"/>
    </row>
    <row r="197" spans="2:142" x14ac:dyDescent="0.2">
      <c r="B197" t="s">
        <v>1506</v>
      </c>
      <c r="C197" s="26">
        <f>0.66*C198</f>
        <v>1306.1461101251509</v>
      </c>
      <c r="D197" s="26">
        <f t="shared" ref="D197:BI197" si="34">0.66*D198</f>
        <v>1292.5742235565303</v>
      </c>
      <c r="E197" s="26">
        <f t="shared" si="34"/>
        <v>1284.7665280336921</v>
      </c>
      <c r="F197" s="26">
        <f t="shared" si="34"/>
        <v>1282.0621842705336</v>
      </c>
      <c r="G197" s="26">
        <f t="shared" si="34"/>
        <v>1263.4725353172714</v>
      </c>
      <c r="H197" s="26">
        <f t="shared" si="34"/>
        <v>1251.0517006206583</v>
      </c>
      <c r="I197" s="26">
        <f t="shared" si="34"/>
        <v>1250.6811933794377</v>
      </c>
      <c r="J197" s="26">
        <f t="shared" si="34"/>
        <v>1250.4203390429784</v>
      </c>
      <c r="K197" s="26">
        <f t="shared" si="34"/>
        <v>1246.4179471320456</v>
      </c>
      <c r="L197" s="26">
        <f t="shared" si="34"/>
        <v>1237.0626087736753</v>
      </c>
      <c r="M197" s="26">
        <f t="shared" si="34"/>
        <v>1229.3599972655563</v>
      </c>
      <c r="N197" s="26">
        <f t="shared" si="34"/>
        <v>1226.290949308755</v>
      </c>
      <c r="O197" s="26">
        <f t="shared" si="34"/>
        <v>1218.2398026068292</v>
      </c>
      <c r="P197" s="26">
        <f t="shared" si="34"/>
        <v>1217.0725188619406</v>
      </c>
      <c r="Q197" s="26">
        <f t="shared" si="34"/>
        <v>1211.0404702930512</v>
      </c>
      <c r="R197" s="26">
        <f t="shared" si="34"/>
        <v>1208.5002132471709</v>
      </c>
      <c r="S197" s="26">
        <f t="shared" si="34"/>
        <v>1201.9064051351149</v>
      </c>
      <c r="T197" s="26">
        <f t="shared" si="34"/>
        <v>1192.021541561433</v>
      </c>
      <c r="U197" s="26">
        <f t="shared" si="34"/>
        <v>1186.0788351107453</v>
      </c>
      <c r="V197" s="26">
        <f t="shared" si="34"/>
        <v>1184.8199651567929</v>
      </c>
      <c r="W197" s="26">
        <f t="shared" si="34"/>
        <v>1183.3694305202814</v>
      </c>
      <c r="X197" s="26">
        <f t="shared" si="34"/>
        <v>1180.9935766767469</v>
      </c>
      <c r="Y197" s="26">
        <f t="shared" si="34"/>
        <v>1178.6500442495922</v>
      </c>
      <c r="Z197" s="26">
        <f t="shared" si="34"/>
        <v>1174.7907824415577</v>
      </c>
      <c r="AA197" s="26">
        <f t="shared" si="34"/>
        <v>1170.5163232094837</v>
      </c>
      <c r="AB197" s="26">
        <f t="shared" si="34"/>
        <v>1164.6634080920719</v>
      </c>
      <c r="AC197" s="26">
        <f t="shared" si="34"/>
        <v>1162.5957988405003</v>
      </c>
      <c r="AD197" s="26">
        <f t="shared" si="34"/>
        <v>1161.5827287141462</v>
      </c>
      <c r="AE197" s="26">
        <f t="shared" si="34"/>
        <v>1157.7275587390327</v>
      </c>
      <c r="AF197" s="26">
        <f t="shared" si="34"/>
        <v>1157.268274991387</v>
      </c>
      <c r="AG197" s="26">
        <f t="shared" si="34"/>
        <v>1156.4856832196976</v>
      </c>
      <c r="AH197" s="26">
        <f t="shared" si="34"/>
        <v>1155.0931499224723</v>
      </c>
      <c r="AI197" s="26">
        <f t="shared" si="34"/>
        <v>1150.8868281658308</v>
      </c>
      <c r="AJ197" s="26">
        <f t="shared" si="34"/>
        <v>1143.6282511748293</v>
      </c>
      <c r="AK197" s="26">
        <f t="shared" si="34"/>
        <v>1130.9941926051847</v>
      </c>
      <c r="AL197" s="26">
        <f t="shared" si="34"/>
        <v>1129.4918486902379</v>
      </c>
      <c r="AM197" s="26">
        <f t="shared" si="34"/>
        <v>1126.2742679198275</v>
      </c>
      <c r="AN197" s="26">
        <f t="shared" si="34"/>
        <v>1124.8449484735452</v>
      </c>
      <c r="AO197" s="26">
        <f t="shared" si="34"/>
        <v>1115.898282262269</v>
      </c>
      <c r="AP197" s="26">
        <f t="shared" si="34"/>
        <v>1115.7815300775462</v>
      </c>
      <c r="AQ197" s="26">
        <f t="shared" si="34"/>
        <v>1111.6329138590147</v>
      </c>
      <c r="AR197" s="26">
        <f t="shared" si="34"/>
        <v>1108.6917234611328</v>
      </c>
      <c r="AS197" s="26">
        <f t="shared" si="34"/>
        <v>1108.5314590747321</v>
      </c>
      <c r="AT197" s="26">
        <f t="shared" si="34"/>
        <v>1104.6462801191994</v>
      </c>
      <c r="AU197" s="26">
        <f t="shared" si="34"/>
        <v>1103.3664413884333</v>
      </c>
      <c r="AV197" s="26">
        <f t="shared" si="34"/>
        <v>1097.5562886478674</v>
      </c>
      <c r="AW197" s="26">
        <f t="shared" si="34"/>
        <v>1091.9300014106946</v>
      </c>
      <c r="AX197" s="26">
        <f t="shared" si="34"/>
        <v>1089.5421132938363</v>
      </c>
      <c r="AY197" s="26">
        <f t="shared" si="34"/>
        <v>1086.3771151374701</v>
      </c>
      <c r="AZ197" s="26">
        <f t="shared" si="34"/>
        <v>1086.1138039738273</v>
      </c>
      <c r="BA197" s="26">
        <f t="shared" si="34"/>
        <v>1081.8008934930383</v>
      </c>
      <c r="BB197" s="26">
        <f t="shared" si="34"/>
        <v>1081.2414627994915</v>
      </c>
      <c r="BC197" s="26">
        <f t="shared" si="34"/>
        <v>1077.679756100099</v>
      </c>
      <c r="BD197" s="26">
        <f t="shared" si="34"/>
        <v>1077.3287299619328</v>
      </c>
      <c r="BE197" s="26">
        <f t="shared" si="34"/>
        <v>1075.7930405337456</v>
      </c>
      <c r="BF197" s="26">
        <f t="shared" si="34"/>
        <v>1073.4361833749269</v>
      </c>
      <c r="BG197" s="26">
        <f t="shared" si="34"/>
        <v>1064.5689667146137</v>
      </c>
      <c r="BH197" s="26">
        <f t="shared" si="34"/>
        <v>1059.0306915594385</v>
      </c>
      <c r="BI197" s="26">
        <f t="shared" si="34"/>
        <v>1049.7387055904233</v>
      </c>
      <c r="BJ197" s="26">
        <f t="shared" ref="BJ197:DJ197" si="35">0.66*BJ198</f>
        <v>1046.298</v>
      </c>
      <c r="BK197" s="26">
        <f t="shared" si="35"/>
        <v>1043.9081315889732</v>
      </c>
      <c r="BL197" s="26">
        <f t="shared" si="35"/>
        <v>1039.5453647310271</v>
      </c>
      <c r="BM197" s="26">
        <f t="shared" si="35"/>
        <v>1036.8989046282372</v>
      </c>
      <c r="BN197" s="26">
        <f t="shared" si="35"/>
        <v>1033.5116596563264</v>
      </c>
      <c r="BO197" s="26">
        <f t="shared" si="35"/>
        <v>1033.3628763579925</v>
      </c>
      <c r="BP197" s="26">
        <f t="shared" si="35"/>
        <v>1033.0752945606193</v>
      </c>
      <c r="BQ197" s="26">
        <f t="shared" si="35"/>
        <v>1029.9115840984409</v>
      </c>
      <c r="BR197" s="26">
        <f t="shared" si="35"/>
        <v>1029.2895941790134</v>
      </c>
      <c r="BS197" s="26">
        <f t="shared" si="35"/>
        <v>1023.32786658168</v>
      </c>
      <c r="BT197" s="26">
        <f t="shared" si="35"/>
        <v>1020.9976083416406</v>
      </c>
      <c r="BU197" s="26">
        <f t="shared" si="35"/>
        <v>1020.0272070186132</v>
      </c>
      <c r="BV197" s="26">
        <f t="shared" si="35"/>
        <v>1017.855260515335</v>
      </c>
      <c r="BW197" s="26">
        <f t="shared" si="35"/>
        <v>1017.4134435145494</v>
      </c>
      <c r="BX197" s="26">
        <f t="shared" si="35"/>
        <v>1014.5219187188844</v>
      </c>
      <c r="BY197" s="26">
        <f t="shared" si="35"/>
        <v>1013.3332520253097</v>
      </c>
      <c r="BZ197" s="26">
        <f t="shared" si="35"/>
        <v>1011.0049261596505</v>
      </c>
      <c r="CA197" s="26">
        <f t="shared" si="35"/>
        <v>1010.1142007370084</v>
      </c>
      <c r="CB197" s="26">
        <f t="shared" si="35"/>
        <v>1009.2031988811565</v>
      </c>
      <c r="CC197" s="26">
        <f t="shared" si="35"/>
        <v>1008.5315325591</v>
      </c>
      <c r="CD197" s="26">
        <f t="shared" si="35"/>
        <v>1001.550574162677</v>
      </c>
      <c r="CE197" s="26">
        <f t="shared" si="35"/>
        <v>997.14622582707659</v>
      </c>
      <c r="CF197" s="26">
        <f t="shared" si="35"/>
        <v>996.56992968062639</v>
      </c>
      <c r="CG197" s="26">
        <f t="shared" si="35"/>
        <v>995.53521464226071</v>
      </c>
      <c r="CH197" s="26">
        <f t="shared" si="35"/>
        <v>994.54915767035402</v>
      </c>
      <c r="CI197" s="26">
        <f t="shared" si="35"/>
        <v>993.40918856803796</v>
      </c>
      <c r="CJ197" s="26">
        <f t="shared" si="35"/>
        <v>990.38025691257849</v>
      </c>
      <c r="CK197" s="26">
        <f t="shared" si="35"/>
        <v>987.3528337486639</v>
      </c>
      <c r="CL197" s="26">
        <f t="shared" si="35"/>
        <v>984.14699268202673</v>
      </c>
      <c r="CM197" s="26">
        <f t="shared" si="35"/>
        <v>983.59124076215642</v>
      </c>
      <c r="CN197" s="26">
        <f t="shared" si="35"/>
        <v>980.24801550444124</v>
      </c>
      <c r="CO197" s="26">
        <f t="shared" si="35"/>
        <v>977.45175507706324</v>
      </c>
      <c r="CP197" s="26">
        <f t="shared" si="35"/>
        <v>974.860153773825</v>
      </c>
      <c r="CQ197" s="26">
        <f t="shared" si="35"/>
        <v>971.02102525153441</v>
      </c>
      <c r="CR197" s="26">
        <f t="shared" si="35"/>
        <v>965.55484218291792</v>
      </c>
      <c r="CS197" s="26">
        <f t="shared" si="35"/>
        <v>962.81905683824516</v>
      </c>
      <c r="CT197" s="26">
        <f t="shared" si="35"/>
        <v>952.99449000716413</v>
      </c>
      <c r="CU197" s="26">
        <f t="shared" si="35"/>
        <v>948.27816955179662</v>
      </c>
      <c r="CV197" s="26">
        <f t="shared" si="35"/>
        <v>943.77537652582134</v>
      </c>
      <c r="CW197" s="26">
        <f t="shared" si="35"/>
        <v>942.89127415207554</v>
      </c>
      <c r="CX197" s="26">
        <f t="shared" si="35"/>
        <v>939.06278677608543</v>
      </c>
      <c r="CY197" s="26">
        <f t="shared" si="35"/>
        <v>932.25420808210015</v>
      </c>
      <c r="CZ197" s="26">
        <f t="shared" si="35"/>
        <v>932.15081365119136</v>
      </c>
      <c r="DA197" s="26">
        <f t="shared" si="35"/>
        <v>926.01675743974988</v>
      </c>
      <c r="DB197" s="26">
        <f t="shared" si="35"/>
        <v>925.28102998357622</v>
      </c>
      <c r="DC197" s="26">
        <f t="shared" si="35"/>
        <v>924.30494600605914</v>
      </c>
      <c r="DD197" s="26">
        <f t="shared" si="35"/>
        <v>920.03012869333509</v>
      </c>
      <c r="DE197" s="26">
        <f t="shared" si="35"/>
        <v>917.86751091207486</v>
      </c>
      <c r="DF197" s="26">
        <f t="shared" si="35"/>
        <v>905.93092898629868</v>
      </c>
      <c r="DG197" s="26">
        <f t="shared" si="35"/>
        <v>903.73377510793739</v>
      </c>
      <c r="DH197" s="26">
        <f t="shared" si="35"/>
        <v>896.80214543578563</v>
      </c>
      <c r="DI197" s="26">
        <f t="shared" si="35"/>
        <v>894.58650124644907</v>
      </c>
      <c r="DJ197" s="26">
        <f t="shared" si="35"/>
        <v>894.44971310255221</v>
      </c>
      <c r="DK197" s="26">
        <f t="shared" ref="DK197:EJ197" si="36">0.66*DK198</f>
        <v>888.29402268820616</v>
      </c>
      <c r="DL197" s="26">
        <f t="shared" si="36"/>
        <v>881.1590664482892</v>
      </c>
      <c r="DM197" s="26">
        <f t="shared" si="36"/>
        <v>876.75007183364698</v>
      </c>
      <c r="DN197" s="26">
        <f t="shared" si="36"/>
        <v>875.61492026749625</v>
      </c>
      <c r="DO197" s="26">
        <f t="shared" si="36"/>
        <v>873.89756661628087</v>
      </c>
      <c r="DP197" s="26">
        <f t="shared" si="36"/>
        <v>873.42478730181847</v>
      </c>
      <c r="DQ197" s="26">
        <f t="shared" si="36"/>
        <v>860.97599835997858</v>
      </c>
      <c r="DR197" s="26">
        <f t="shared" si="36"/>
        <v>855.72968905603079</v>
      </c>
      <c r="DS197" s="26">
        <f t="shared" si="36"/>
        <v>853.49075964919155</v>
      </c>
      <c r="DT197" s="26">
        <f t="shared" si="36"/>
        <v>853.00552980333907</v>
      </c>
      <c r="DU197" s="26">
        <f t="shared" si="36"/>
        <v>852.8633076414859</v>
      </c>
      <c r="DV197" s="26">
        <f t="shared" si="36"/>
        <v>844.20963403227665</v>
      </c>
      <c r="DW197" s="26">
        <f t="shared" si="36"/>
        <v>842.73162341663476</v>
      </c>
      <c r="DX197" s="26">
        <f t="shared" si="36"/>
        <v>836.27001359478732</v>
      </c>
      <c r="DY197" s="26">
        <f t="shared" si="36"/>
        <v>835.56618619378753</v>
      </c>
      <c r="DZ197" s="26">
        <f t="shared" si="36"/>
        <v>817.1318672950224</v>
      </c>
      <c r="EA197" s="26">
        <f t="shared" si="36"/>
        <v>817.07090194849025</v>
      </c>
      <c r="EB197" s="26">
        <f t="shared" si="36"/>
        <v>794.64582260898135</v>
      </c>
      <c r="EC197" s="26">
        <f t="shared" si="36"/>
        <v>778.80630908125329</v>
      </c>
      <c r="ED197" s="26">
        <f t="shared" si="36"/>
        <v>776.9715392895522</v>
      </c>
      <c r="EE197" s="26">
        <f t="shared" si="36"/>
        <v>720.93265947006489</v>
      </c>
      <c r="EF197" s="26">
        <f t="shared" si="36"/>
        <v>712.54032022260787</v>
      </c>
      <c r="EG197" s="26">
        <f t="shared" si="36"/>
        <v>695.57980280627521</v>
      </c>
      <c r="EH197" s="26">
        <f t="shared" si="36"/>
        <v>688.61190559931219</v>
      </c>
      <c r="EI197" s="26">
        <f t="shared" si="36"/>
        <v>683.51013503594572</v>
      </c>
      <c r="EJ197" s="26">
        <f t="shared" si="36"/>
        <v>504.09532125441785</v>
      </c>
      <c r="EK197" s="26"/>
      <c r="EL197" s="26"/>
    </row>
    <row r="198" spans="2:142" x14ac:dyDescent="0.2">
      <c r="B198" t="s">
        <v>1507</v>
      </c>
      <c r="C198" s="26">
        <v>1979.00925776538</v>
      </c>
      <c r="D198" s="26">
        <v>1958.44579326747</v>
      </c>
      <c r="E198" s="26">
        <v>1946.6159515662</v>
      </c>
      <c r="F198" s="26">
        <v>1942.5184610159599</v>
      </c>
      <c r="G198" s="26">
        <v>1914.3523262382901</v>
      </c>
      <c r="H198" s="26">
        <v>1895.53287972827</v>
      </c>
      <c r="I198" s="26">
        <v>1894.97150512036</v>
      </c>
      <c r="J198" s="26">
        <v>1894.57627127724</v>
      </c>
      <c r="K198" s="26">
        <v>1888.51204110916</v>
      </c>
      <c r="L198" s="26">
        <v>1874.3372860207201</v>
      </c>
      <c r="M198" s="26">
        <v>1862.66666252357</v>
      </c>
      <c r="N198" s="26">
        <v>1858.0165898617499</v>
      </c>
      <c r="O198" s="26">
        <v>1845.81788273762</v>
      </c>
      <c r="P198" s="26">
        <v>1844.04927100294</v>
      </c>
      <c r="Q198" s="26">
        <v>1834.9098034743199</v>
      </c>
      <c r="R198" s="26">
        <v>1831.06092916238</v>
      </c>
      <c r="S198" s="26">
        <v>1821.07031081078</v>
      </c>
      <c r="T198" s="26">
        <v>1806.09324479005</v>
      </c>
      <c r="U198" s="26">
        <v>1797.0891441071899</v>
      </c>
      <c r="V198" s="26">
        <v>1795.1817653890801</v>
      </c>
      <c r="W198" s="26">
        <v>1792.9839856367901</v>
      </c>
      <c r="X198" s="26">
        <v>1789.3842070859801</v>
      </c>
      <c r="Y198" s="26">
        <v>1785.8334003781699</v>
      </c>
      <c r="Z198" s="26">
        <v>1779.9860340023599</v>
      </c>
      <c r="AA198" s="26">
        <v>1773.5095806204299</v>
      </c>
      <c r="AB198" s="26">
        <v>1764.6415274122301</v>
      </c>
      <c r="AC198" s="26">
        <v>1761.5087861219699</v>
      </c>
      <c r="AD198" s="26">
        <v>1759.9738313850701</v>
      </c>
      <c r="AE198" s="26">
        <v>1754.13266475611</v>
      </c>
      <c r="AF198" s="26">
        <v>1753.4367802899801</v>
      </c>
      <c r="AG198" s="26">
        <v>1752.2510351813601</v>
      </c>
      <c r="AH198" s="26">
        <v>1750.1411362461699</v>
      </c>
      <c r="AI198" s="26">
        <v>1743.7679214633799</v>
      </c>
      <c r="AJ198" s="26">
        <v>1732.77007753762</v>
      </c>
      <c r="AK198" s="26">
        <v>1713.6275645533101</v>
      </c>
      <c r="AL198" s="26">
        <v>1711.3512858943</v>
      </c>
      <c r="AM198" s="26">
        <v>1706.47616351489</v>
      </c>
      <c r="AN198" s="26">
        <v>1704.31052799022</v>
      </c>
      <c r="AO198" s="26">
        <v>1690.75497312465</v>
      </c>
      <c r="AP198" s="26">
        <v>1690.57807587507</v>
      </c>
      <c r="AQ198" s="26">
        <v>1684.2922937257799</v>
      </c>
      <c r="AR198" s="26">
        <v>1679.83594463808</v>
      </c>
      <c r="AS198" s="26">
        <v>1679.5931198102001</v>
      </c>
      <c r="AT198" s="26">
        <v>1673.7064850290899</v>
      </c>
      <c r="AU198" s="26">
        <v>1671.7673354370199</v>
      </c>
      <c r="AV198" s="26">
        <v>1662.9640737088901</v>
      </c>
      <c r="AW198" s="26">
        <v>1654.43939607681</v>
      </c>
      <c r="AX198" s="26">
        <v>1650.8213837785399</v>
      </c>
      <c r="AY198" s="26">
        <v>1646.0259320264699</v>
      </c>
      <c r="AZ198" s="26">
        <v>1645.62697571792</v>
      </c>
      <c r="BA198" s="26">
        <v>1639.0922628682399</v>
      </c>
      <c r="BB198" s="26">
        <v>1638.24464060529</v>
      </c>
      <c r="BC198" s="26">
        <v>1632.8481153031801</v>
      </c>
      <c r="BD198" s="26">
        <v>1632.31625751808</v>
      </c>
      <c r="BE198" s="26">
        <v>1629.9894553541601</v>
      </c>
      <c r="BF198" s="26">
        <v>1626.4184596589801</v>
      </c>
      <c r="BG198" s="26">
        <v>1612.9832829009299</v>
      </c>
      <c r="BH198" s="26">
        <v>1604.59195690824</v>
      </c>
      <c r="BI198" s="26">
        <v>1590.51319028852</v>
      </c>
      <c r="BJ198" s="26">
        <v>1585.3</v>
      </c>
      <c r="BK198" s="26">
        <v>1581.67898725602</v>
      </c>
      <c r="BL198" s="26">
        <v>1575.06873444095</v>
      </c>
      <c r="BM198" s="26">
        <v>1571.0589464064201</v>
      </c>
      <c r="BN198" s="26">
        <v>1565.9267570550401</v>
      </c>
      <c r="BO198" s="26">
        <v>1565.7013278151401</v>
      </c>
      <c r="BP198" s="26">
        <v>1565.2655978191201</v>
      </c>
      <c r="BQ198" s="26">
        <v>1560.4720971188499</v>
      </c>
      <c r="BR198" s="26">
        <v>1559.5296881500201</v>
      </c>
      <c r="BS198" s="26">
        <v>1550.496767548</v>
      </c>
      <c r="BT198" s="26">
        <v>1546.9660732449099</v>
      </c>
      <c r="BU198" s="26">
        <v>1545.4957682100201</v>
      </c>
      <c r="BV198" s="26">
        <v>1542.2049401747499</v>
      </c>
      <c r="BW198" s="26">
        <v>1541.5355204765899</v>
      </c>
      <c r="BX198" s="26">
        <v>1537.15442230134</v>
      </c>
      <c r="BY198" s="26">
        <v>1535.3534121595601</v>
      </c>
      <c r="BZ198" s="26">
        <v>1531.82564569644</v>
      </c>
      <c r="CA198" s="26">
        <v>1530.47606172274</v>
      </c>
      <c r="CB198" s="26">
        <v>1529.0957558805401</v>
      </c>
      <c r="CC198" s="26">
        <v>1528.078079635</v>
      </c>
      <c r="CD198" s="26">
        <v>1517.50086994345</v>
      </c>
      <c r="CE198" s="26">
        <v>1510.82761488951</v>
      </c>
      <c r="CF198" s="26">
        <v>1509.9544389100399</v>
      </c>
      <c r="CG198" s="26">
        <v>1508.3866888519101</v>
      </c>
      <c r="CH198" s="26">
        <v>1506.8926631369</v>
      </c>
      <c r="CI198" s="26">
        <v>1505.1654372242999</v>
      </c>
      <c r="CJ198" s="26">
        <v>1500.57614683724</v>
      </c>
      <c r="CK198" s="26">
        <v>1495.9891420434301</v>
      </c>
      <c r="CL198" s="26">
        <v>1491.1318070939799</v>
      </c>
      <c r="CM198" s="26">
        <v>1490.2897587305399</v>
      </c>
      <c r="CN198" s="26">
        <v>1485.2242659158201</v>
      </c>
      <c r="CO198" s="26">
        <v>1480.98750769252</v>
      </c>
      <c r="CP198" s="26">
        <v>1477.06083905125</v>
      </c>
      <c r="CQ198" s="26">
        <v>1471.2439776538399</v>
      </c>
      <c r="CR198" s="26">
        <v>1462.9618820953301</v>
      </c>
      <c r="CS198" s="26">
        <v>1458.8167527852199</v>
      </c>
      <c r="CT198" s="26">
        <v>1443.9310454654001</v>
      </c>
      <c r="CU198" s="26">
        <v>1436.78510538151</v>
      </c>
      <c r="CV198" s="26">
        <v>1429.9626917057899</v>
      </c>
      <c r="CW198" s="26">
        <v>1428.6231426546599</v>
      </c>
      <c r="CX198" s="26">
        <v>1422.82240420619</v>
      </c>
      <c r="CY198" s="26">
        <v>1412.5063758819699</v>
      </c>
      <c r="CZ198" s="26">
        <v>1412.3497176533201</v>
      </c>
      <c r="DA198" s="26">
        <v>1403.05569309053</v>
      </c>
      <c r="DB198" s="26">
        <v>1401.9409545205699</v>
      </c>
      <c r="DC198" s="26">
        <v>1400.4620394031199</v>
      </c>
      <c r="DD198" s="26">
        <v>1393.98504347475</v>
      </c>
      <c r="DE198" s="26">
        <v>1390.7083498667801</v>
      </c>
      <c r="DF198" s="26">
        <v>1372.62261967621</v>
      </c>
      <c r="DG198" s="26">
        <v>1369.2935986483899</v>
      </c>
      <c r="DH198" s="26">
        <v>1358.7911294481601</v>
      </c>
      <c r="DI198" s="26">
        <v>1355.43409279765</v>
      </c>
      <c r="DJ198" s="26">
        <v>1355.22683803417</v>
      </c>
      <c r="DK198" s="26">
        <v>1345.9000343760699</v>
      </c>
      <c r="DL198" s="26">
        <v>1335.0894946186199</v>
      </c>
      <c r="DM198" s="26">
        <v>1328.40919974795</v>
      </c>
      <c r="DN198" s="26">
        <v>1326.68927313257</v>
      </c>
      <c r="DO198" s="26">
        <v>1324.0872221458801</v>
      </c>
      <c r="DP198" s="26">
        <v>1323.37088985124</v>
      </c>
      <c r="DQ198" s="26">
        <v>1304.5090884242099</v>
      </c>
      <c r="DR198" s="26">
        <v>1296.5601349333799</v>
      </c>
      <c r="DS198" s="26">
        <v>1293.1678176502901</v>
      </c>
      <c r="DT198" s="26">
        <v>1292.43262091415</v>
      </c>
      <c r="DU198" s="26">
        <v>1292.2171327901301</v>
      </c>
      <c r="DV198" s="26">
        <v>1279.1055061095101</v>
      </c>
      <c r="DW198" s="26">
        <v>1276.8660960858101</v>
      </c>
      <c r="DX198" s="26">
        <v>1267.0757781739201</v>
      </c>
      <c r="DY198" s="26">
        <v>1266.0093730208901</v>
      </c>
      <c r="DZ198" s="26">
        <v>1238.07858681064</v>
      </c>
      <c r="EA198" s="26">
        <v>1237.98621507347</v>
      </c>
      <c r="EB198" s="26">
        <v>1204.0088221348201</v>
      </c>
      <c r="EC198" s="26">
        <v>1180.0095592140201</v>
      </c>
      <c r="ED198" s="26">
        <v>1177.22960498417</v>
      </c>
      <c r="EE198" s="26">
        <v>1092.3222113182801</v>
      </c>
      <c r="EF198" s="26">
        <v>1079.6065457918301</v>
      </c>
      <c r="EG198" s="26">
        <v>1053.90879213072</v>
      </c>
      <c r="EH198" s="26">
        <v>1043.35137212017</v>
      </c>
      <c r="EI198" s="26">
        <v>1035.6214167211299</v>
      </c>
      <c r="EJ198" s="26">
        <v>763.78078977942096</v>
      </c>
      <c r="EK198" s="26"/>
      <c r="EL198" s="26"/>
    </row>
    <row r="199" spans="2:142" x14ac:dyDescent="0.2">
      <c r="C199" s="4"/>
    </row>
    <row r="200" spans="2:142" x14ac:dyDescent="0.2">
      <c r="C200" s="4"/>
    </row>
    <row r="201" spans="2:142" x14ac:dyDescent="0.2">
      <c r="C201" s="4"/>
    </row>
    <row r="202" spans="2:142" x14ac:dyDescent="0.2">
      <c r="C202" s="4"/>
    </row>
    <row r="203" spans="2:142" x14ac:dyDescent="0.2">
      <c r="C203" s="4"/>
    </row>
    <row r="204" spans="2:142" x14ac:dyDescent="0.2">
      <c r="C204" s="4"/>
    </row>
    <row r="205" spans="2:142" x14ac:dyDescent="0.2">
      <c r="C205" s="4"/>
    </row>
    <row r="206" spans="2:142" x14ac:dyDescent="0.2">
      <c r="C206" s="4"/>
    </row>
    <row r="210" spans="2:3" ht="16" x14ac:dyDescent="0.2">
      <c r="B210" s="1"/>
      <c r="C210" s="1"/>
    </row>
    <row r="220" spans="2:3" ht="16" x14ac:dyDescent="0.2">
      <c r="B220" s="1"/>
    </row>
    <row r="225" spans="2:3" x14ac:dyDescent="0.2">
      <c r="C225" s="4"/>
    </row>
    <row r="226" spans="2:3" x14ac:dyDescent="0.2">
      <c r="C226" s="4"/>
    </row>
    <row r="227" spans="2:3" x14ac:dyDescent="0.2">
      <c r="C227" s="4"/>
    </row>
    <row r="228" spans="2:3" x14ac:dyDescent="0.2">
      <c r="C228" s="4"/>
    </row>
    <row r="229" spans="2:3" x14ac:dyDescent="0.2">
      <c r="C229" s="4"/>
    </row>
    <row r="230" spans="2:3" x14ac:dyDescent="0.2">
      <c r="C230" s="4"/>
    </row>
    <row r="231" spans="2:3" x14ac:dyDescent="0.2">
      <c r="C231" s="4"/>
    </row>
    <row r="232" spans="2:3" x14ac:dyDescent="0.2">
      <c r="C232" s="4"/>
    </row>
    <row r="233" spans="2:3" x14ac:dyDescent="0.2">
      <c r="C233" s="4"/>
    </row>
    <row r="234" spans="2:3" x14ac:dyDescent="0.2">
      <c r="C234" s="4"/>
    </row>
    <row r="235" spans="2:3" x14ac:dyDescent="0.2">
      <c r="C235" s="4"/>
    </row>
    <row r="239" spans="2:3" ht="16" x14ac:dyDescent="0.2">
      <c r="B239" s="1"/>
      <c r="C239" s="1"/>
    </row>
    <row r="249" spans="2:3" ht="16" x14ac:dyDescent="0.2">
      <c r="B249" s="1"/>
    </row>
    <row r="254" spans="2:3" x14ac:dyDescent="0.2">
      <c r="C254" s="4"/>
    </row>
    <row r="255" spans="2:3" x14ac:dyDescent="0.2">
      <c r="C255" s="4"/>
    </row>
    <row r="256" spans="2:3" x14ac:dyDescent="0.2">
      <c r="C256" s="4"/>
    </row>
    <row r="257" spans="2:3" x14ac:dyDescent="0.2">
      <c r="C257" s="4"/>
    </row>
    <row r="258" spans="2:3" x14ac:dyDescent="0.2">
      <c r="C258" s="4"/>
    </row>
    <row r="259" spans="2:3" x14ac:dyDescent="0.2">
      <c r="C259" s="4"/>
    </row>
    <row r="260" spans="2:3" x14ac:dyDescent="0.2">
      <c r="C260" s="4"/>
    </row>
    <row r="261" spans="2:3" x14ac:dyDescent="0.2">
      <c r="C261" s="4"/>
    </row>
    <row r="262" spans="2:3" x14ac:dyDescent="0.2">
      <c r="C262" s="4"/>
    </row>
    <row r="263" spans="2:3" x14ac:dyDescent="0.2">
      <c r="C263" s="4"/>
    </row>
    <row r="264" spans="2:3" x14ac:dyDescent="0.2">
      <c r="C264" s="4"/>
    </row>
    <row r="268" spans="2:3" ht="16" x14ac:dyDescent="0.2">
      <c r="B268" s="1"/>
      <c r="C268" s="1"/>
    </row>
    <row r="278" spans="2:3" ht="16" x14ac:dyDescent="0.2">
      <c r="B278" s="1"/>
    </row>
    <row r="283" spans="2:3" x14ac:dyDescent="0.2">
      <c r="C283" s="4"/>
    </row>
    <row r="284" spans="2:3" x14ac:dyDescent="0.2">
      <c r="C284" s="4"/>
    </row>
    <row r="285" spans="2:3" x14ac:dyDescent="0.2">
      <c r="C285" s="4"/>
    </row>
    <row r="286" spans="2:3" x14ac:dyDescent="0.2">
      <c r="C286" s="4"/>
    </row>
    <row r="287" spans="2:3" x14ac:dyDescent="0.2">
      <c r="C287" s="4"/>
    </row>
    <row r="288" spans="2:3" x14ac:dyDescent="0.2">
      <c r="C288" s="4"/>
    </row>
    <row r="289" spans="2:3" x14ac:dyDescent="0.2">
      <c r="C289" s="4"/>
    </row>
    <row r="290" spans="2:3" x14ac:dyDescent="0.2">
      <c r="C290" s="4"/>
    </row>
    <row r="291" spans="2:3" x14ac:dyDescent="0.2">
      <c r="C291" s="4"/>
    </row>
    <row r="292" spans="2:3" x14ac:dyDescent="0.2">
      <c r="C292" s="4"/>
    </row>
    <row r="293" spans="2:3" x14ac:dyDescent="0.2">
      <c r="C293" s="4"/>
    </row>
    <row r="297" spans="2:3" ht="16" x14ac:dyDescent="0.2">
      <c r="B297" s="1"/>
      <c r="C297" s="1"/>
    </row>
    <row r="307" spans="2:3" ht="16" x14ac:dyDescent="0.2">
      <c r="B307" s="1"/>
    </row>
    <row r="312" spans="2:3" x14ac:dyDescent="0.2">
      <c r="C312" s="4"/>
    </row>
    <row r="313" spans="2:3" x14ac:dyDescent="0.2">
      <c r="C313" s="4"/>
    </row>
    <row r="314" spans="2:3" x14ac:dyDescent="0.2">
      <c r="C314" s="4"/>
    </row>
    <row r="315" spans="2:3" x14ac:dyDescent="0.2">
      <c r="C315" s="4"/>
    </row>
    <row r="316" spans="2:3" x14ac:dyDescent="0.2">
      <c r="C316" s="4"/>
    </row>
    <row r="317" spans="2:3" x14ac:dyDescent="0.2">
      <c r="C317" s="4"/>
    </row>
    <row r="318" spans="2:3" x14ac:dyDescent="0.2">
      <c r="C318" s="4"/>
    </row>
    <row r="319" spans="2:3" x14ac:dyDescent="0.2">
      <c r="C319" s="4"/>
    </row>
    <row r="320" spans="2:3" x14ac:dyDescent="0.2">
      <c r="C320" s="4"/>
    </row>
    <row r="321" spans="2:3" x14ac:dyDescent="0.2">
      <c r="C321" s="4"/>
    </row>
    <row r="322" spans="2:3" x14ac:dyDescent="0.2">
      <c r="C322" s="4"/>
    </row>
    <row r="326" spans="2:3" ht="16" x14ac:dyDescent="0.2">
      <c r="B326" s="1"/>
      <c r="C326" s="1"/>
    </row>
    <row r="336" spans="2:3" ht="16" x14ac:dyDescent="0.2">
      <c r="B336" s="1"/>
    </row>
    <row r="341" spans="3:3" x14ac:dyDescent="0.2">
      <c r="C341" s="4"/>
    </row>
    <row r="342" spans="3:3" x14ac:dyDescent="0.2">
      <c r="C342" s="4"/>
    </row>
    <row r="343" spans="3:3" x14ac:dyDescent="0.2">
      <c r="C343" s="4"/>
    </row>
    <row r="344" spans="3:3" x14ac:dyDescent="0.2">
      <c r="C344" s="4"/>
    </row>
    <row r="345" spans="3:3" x14ac:dyDescent="0.2">
      <c r="C345" s="4"/>
    </row>
    <row r="346" spans="3:3" x14ac:dyDescent="0.2">
      <c r="C346" s="4"/>
    </row>
    <row r="347" spans="3:3" x14ac:dyDescent="0.2">
      <c r="C347" s="4"/>
    </row>
    <row r="348" spans="3:3" x14ac:dyDescent="0.2">
      <c r="C348" s="4"/>
    </row>
    <row r="349" spans="3:3" x14ac:dyDescent="0.2">
      <c r="C349" s="4"/>
    </row>
    <row r="350" spans="3:3" x14ac:dyDescent="0.2">
      <c r="C350" s="4"/>
    </row>
    <row r="351" spans="3:3" x14ac:dyDescent="0.2">
      <c r="C351" s="4"/>
    </row>
    <row r="355" spans="2:3" ht="16" x14ac:dyDescent="0.2">
      <c r="B355" s="1"/>
      <c r="C355" s="1"/>
    </row>
    <row r="365" spans="2:3" ht="16" x14ac:dyDescent="0.2">
      <c r="B365" s="1"/>
    </row>
    <row r="370" spans="2:3" x14ac:dyDescent="0.2">
      <c r="C370" s="4"/>
    </row>
    <row r="371" spans="2:3" x14ac:dyDescent="0.2">
      <c r="C371" s="4"/>
    </row>
    <row r="372" spans="2:3" x14ac:dyDescent="0.2">
      <c r="C372" s="4"/>
    </row>
    <row r="373" spans="2:3" x14ac:dyDescent="0.2">
      <c r="C373" s="4"/>
    </row>
    <row r="374" spans="2:3" x14ac:dyDescent="0.2">
      <c r="C374" s="4"/>
    </row>
    <row r="375" spans="2:3" x14ac:dyDescent="0.2">
      <c r="C375" s="4"/>
    </row>
    <row r="376" spans="2:3" x14ac:dyDescent="0.2">
      <c r="C376" s="4"/>
    </row>
    <row r="377" spans="2:3" x14ac:dyDescent="0.2">
      <c r="C377" s="4"/>
    </row>
    <row r="378" spans="2:3" x14ac:dyDescent="0.2">
      <c r="C378" s="4"/>
    </row>
    <row r="379" spans="2:3" x14ac:dyDescent="0.2">
      <c r="C379" s="4"/>
    </row>
    <row r="380" spans="2:3" x14ac:dyDescent="0.2">
      <c r="C380" s="4"/>
    </row>
    <row r="384" spans="2:3" ht="16" x14ac:dyDescent="0.2">
      <c r="B384" s="1"/>
      <c r="C384" s="1"/>
    </row>
    <row r="394" spans="2:3" ht="16" x14ac:dyDescent="0.2">
      <c r="B394" s="1"/>
    </row>
    <row r="399" spans="2:3" x14ac:dyDescent="0.2">
      <c r="C399" s="4"/>
    </row>
    <row r="400" spans="2:3" x14ac:dyDescent="0.2">
      <c r="C400" s="4"/>
    </row>
    <row r="401" spans="2:3" x14ac:dyDescent="0.2">
      <c r="C401" s="4"/>
    </row>
    <row r="402" spans="2:3" x14ac:dyDescent="0.2">
      <c r="C402" s="4"/>
    </row>
    <row r="403" spans="2:3" x14ac:dyDescent="0.2">
      <c r="C403" s="4"/>
    </row>
    <row r="404" spans="2:3" x14ac:dyDescent="0.2">
      <c r="C404" s="4"/>
    </row>
    <row r="405" spans="2:3" x14ac:dyDescent="0.2">
      <c r="C405" s="4"/>
    </row>
    <row r="406" spans="2:3" x14ac:dyDescent="0.2">
      <c r="C406" s="4"/>
    </row>
    <row r="407" spans="2:3" x14ac:dyDescent="0.2">
      <c r="C407" s="4"/>
    </row>
    <row r="408" spans="2:3" x14ac:dyDescent="0.2">
      <c r="C408" s="4"/>
    </row>
    <row r="409" spans="2:3" x14ac:dyDescent="0.2">
      <c r="C409" s="4"/>
    </row>
    <row r="413" spans="2:3" ht="16" x14ac:dyDescent="0.2">
      <c r="B413" s="1"/>
      <c r="C413" s="1"/>
    </row>
    <row r="423" spans="2:3" ht="16" x14ac:dyDescent="0.2">
      <c r="B423" s="1"/>
    </row>
    <row r="428" spans="2:3" x14ac:dyDescent="0.2">
      <c r="C428" s="4"/>
    </row>
    <row r="429" spans="2:3" x14ac:dyDescent="0.2">
      <c r="C429" s="4"/>
    </row>
    <row r="430" spans="2:3" x14ac:dyDescent="0.2">
      <c r="C430" s="4"/>
    </row>
    <row r="431" spans="2:3" x14ac:dyDescent="0.2">
      <c r="C431" s="4"/>
    </row>
    <row r="432" spans="2:3" x14ac:dyDescent="0.2">
      <c r="C432" s="4"/>
    </row>
    <row r="433" spans="2:3" x14ac:dyDescent="0.2">
      <c r="C433" s="4"/>
    </row>
    <row r="434" spans="2:3" x14ac:dyDescent="0.2">
      <c r="C434" s="4"/>
    </row>
    <row r="435" spans="2:3" x14ac:dyDescent="0.2">
      <c r="C435" s="4"/>
    </row>
    <row r="436" spans="2:3" x14ac:dyDescent="0.2">
      <c r="C436" s="4"/>
    </row>
    <row r="437" spans="2:3" x14ac:dyDescent="0.2">
      <c r="C437" s="4"/>
    </row>
    <row r="438" spans="2:3" x14ac:dyDescent="0.2">
      <c r="C438" s="4"/>
    </row>
    <row r="442" spans="2:3" ht="16" x14ac:dyDescent="0.2">
      <c r="B442" s="1"/>
      <c r="C442" s="1"/>
    </row>
    <row r="452" spans="2:3" ht="16" x14ac:dyDescent="0.2">
      <c r="B452" s="1"/>
    </row>
    <row r="457" spans="2:3" x14ac:dyDescent="0.2">
      <c r="C457" s="4"/>
    </row>
    <row r="458" spans="2:3" x14ac:dyDescent="0.2">
      <c r="C458" s="4"/>
    </row>
    <row r="459" spans="2:3" x14ac:dyDescent="0.2">
      <c r="C459" s="4"/>
    </row>
    <row r="460" spans="2:3" x14ac:dyDescent="0.2">
      <c r="C460" s="4"/>
    </row>
    <row r="461" spans="2:3" x14ac:dyDescent="0.2">
      <c r="C461" s="4"/>
    </row>
    <row r="462" spans="2:3" x14ac:dyDescent="0.2">
      <c r="C462" s="4"/>
    </row>
    <row r="463" spans="2:3" x14ac:dyDescent="0.2">
      <c r="C463" s="4"/>
    </row>
    <row r="464" spans="2:3" x14ac:dyDescent="0.2">
      <c r="C464" s="4"/>
    </row>
    <row r="465" spans="2:3" x14ac:dyDescent="0.2">
      <c r="C465" s="4"/>
    </row>
    <row r="466" spans="2:3" x14ac:dyDescent="0.2">
      <c r="C466" s="4"/>
    </row>
    <row r="467" spans="2:3" x14ac:dyDescent="0.2">
      <c r="C467" s="4"/>
    </row>
    <row r="471" spans="2:3" ht="16" x14ac:dyDescent="0.2">
      <c r="B471" s="1"/>
      <c r="C471" s="1"/>
    </row>
    <row r="481" spans="2:3" ht="16" x14ac:dyDescent="0.2">
      <c r="B481" s="1"/>
    </row>
    <row r="486" spans="2:3" x14ac:dyDescent="0.2">
      <c r="C486" s="4"/>
    </row>
    <row r="487" spans="2:3" x14ac:dyDescent="0.2">
      <c r="C487" s="4"/>
    </row>
    <row r="488" spans="2:3" x14ac:dyDescent="0.2">
      <c r="C488" s="4"/>
    </row>
    <row r="489" spans="2:3" x14ac:dyDescent="0.2">
      <c r="C489" s="4"/>
    </row>
    <row r="490" spans="2:3" x14ac:dyDescent="0.2">
      <c r="C490" s="4"/>
    </row>
    <row r="491" spans="2:3" x14ac:dyDescent="0.2">
      <c r="C491" s="4"/>
    </row>
    <row r="492" spans="2:3" x14ac:dyDescent="0.2">
      <c r="C492" s="4"/>
    </row>
    <row r="493" spans="2:3" x14ac:dyDescent="0.2">
      <c r="C493" s="4"/>
    </row>
    <row r="494" spans="2:3" x14ac:dyDescent="0.2">
      <c r="C494" s="4"/>
    </row>
    <row r="495" spans="2:3" x14ac:dyDescent="0.2">
      <c r="C495" s="4"/>
    </row>
    <row r="496" spans="2:3" x14ac:dyDescent="0.2">
      <c r="C496" s="4"/>
    </row>
    <row r="500" spans="2:3" ht="16" x14ac:dyDescent="0.2">
      <c r="B500" s="1"/>
      <c r="C500" s="1"/>
    </row>
    <row r="510" spans="2:3" ht="16" x14ac:dyDescent="0.2">
      <c r="B510" s="1"/>
    </row>
    <row r="515" spans="3:3" x14ac:dyDescent="0.2">
      <c r="C515" s="4"/>
    </row>
    <row r="516" spans="3:3" x14ac:dyDescent="0.2">
      <c r="C516" s="4"/>
    </row>
    <row r="517" spans="3:3" x14ac:dyDescent="0.2">
      <c r="C517" s="4"/>
    </row>
    <row r="518" spans="3:3" x14ac:dyDescent="0.2">
      <c r="C518" s="4"/>
    </row>
    <row r="519" spans="3:3" x14ac:dyDescent="0.2">
      <c r="C519" s="4"/>
    </row>
    <row r="520" spans="3:3" x14ac:dyDescent="0.2">
      <c r="C520" s="4"/>
    </row>
    <row r="521" spans="3:3" x14ac:dyDescent="0.2">
      <c r="C521" s="4"/>
    </row>
    <row r="522" spans="3:3" x14ac:dyDescent="0.2">
      <c r="C522" s="4"/>
    </row>
    <row r="523" spans="3:3" x14ac:dyDescent="0.2">
      <c r="C523" s="4"/>
    </row>
    <row r="524" spans="3:3" x14ac:dyDescent="0.2">
      <c r="C524" s="4"/>
    </row>
    <row r="525" spans="3:3" x14ac:dyDescent="0.2">
      <c r="C525" s="4"/>
    </row>
    <row r="529" spans="2:3" ht="16" x14ac:dyDescent="0.2">
      <c r="B529" s="1"/>
      <c r="C529" s="1"/>
    </row>
    <row r="539" spans="2:3" ht="16" x14ac:dyDescent="0.2">
      <c r="B539" s="1"/>
    </row>
    <row r="544" spans="2:3" x14ac:dyDescent="0.2">
      <c r="C544" s="4"/>
    </row>
    <row r="545" spans="2:3" x14ac:dyDescent="0.2">
      <c r="C545" s="4"/>
    </row>
    <row r="546" spans="2:3" x14ac:dyDescent="0.2">
      <c r="C546" s="4"/>
    </row>
    <row r="547" spans="2:3" x14ac:dyDescent="0.2">
      <c r="C547" s="4"/>
    </row>
    <row r="548" spans="2:3" x14ac:dyDescent="0.2">
      <c r="C548" s="4"/>
    </row>
    <row r="549" spans="2:3" x14ac:dyDescent="0.2">
      <c r="C549" s="4"/>
    </row>
    <row r="550" spans="2:3" x14ac:dyDescent="0.2">
      <c r="C550" s="4"/>
    </row>
    <row r="551" spans="2:3" x14ac:dyDescent="0.2">
      <c r="C551" s="4"/>
    </row>
    <row r="552" spans="2:3" x14ac:dyDescent="0.2">
      <c r="C552" s="4"/>
    </row>
    <row r="553" spans="2:3" x14ac:dyDescent="0.2">
      <c r="C553" s="4"/>
    </row>
    <row r="554" spans="2:3" x14ac:dyDescent="0.2">
      <c r="C554" s="4"/>
    </row>
    <row r="558" spans="2:3" ht="16" x14ac:dyDescent="0.2">
      <c r="B558" s="1"/>
      <c r="C558" s="1"/>
    </row>
    <row r="568" spans="2:3" ht="16" x14ac:dyDescent="0.2">
      <c r="B568" s="1"/>
    </row>
    <row r="573" spans="2:3" x14ac:dyDescent="0.2">
      <c r="C573" s="4"/>
    </row>
    <row r="574" spans="2:3" x14ac:dyDescent="0.2">
      <c r="C574" s="4"/>
    </row>
    <row r="575" spans="2:3" x14ac:dyDescent="0.2">
      <c r="C575" s="4"/>
    </row>
    <row r="576" spans="2:3" x14ac:dyDescent="0.2">
      <c r="C576" s="4"/>
    </row>
    <row r="577" spans="2:3" x14ac:dyDescent="0.2">
      <c r="C577" s="4"/>
    </row>
    <row r="578" spans="2:3" x14ac:dyDescent="0.2">
      <c r="C578" s="4"/>
    </row>
    <row r="579" spans="2:3" x14ac:dyDescent="0.2">
      <c r="C579" s="4"/>
    </row>
    <row r="580" spans="2:3" x14ac:dyDescent="0.2">
      <c r="C580" s="4"/>
    </row>
    <row r="581" spans="2:3" x14ac:dyDescent="0.2">
      <c r="C581" s="4"/>
    </row>
    <row r="582" spans="2:3" x14ac:dyDescent="0.2">
      <c r="C582" s="4"/>
    </row>
    <row r="583" spans="2:3" x14ac:dyDescent="0.2">
      <c r="C583" s="4"/>
    </row>
    <row r="587" spans="2:3" ht="16" x14ac:dyDescent="0.2">
      <c r="B587" s="1"/>
      <c r="C587" s="1"/>
    </row>
    <row r="597" spans="2:3" ht="16" x14ac:dyDescent="0.2">
      <c r="B597" s="1"/>
    </row>
    <row r="602" spans="2:3" x14ac:dyDescent="0.2">
      <c r="C602" s="4"/>
    </row>
    <row r="603" spans="2:3" x14ac:dyDescent="0.2">
      <c r="C603" s="4"/>
    </row>
    <row r="604" spans="2:3" x14ac:dyDescent="0.2">
      <c r="C604" s="4"/>
    </row>
    <row r="605" spans="2:3" x14ac:dyDescent="0.2">
      <c r="C605" s="4"/>
    </row>
    <row r="606" spans="2:3" x14ac:dyDescent="0.2">
      <c r="C606" s="4"/>
    </row>
    <row r="607" spans="2:3" x14ac:dyDescent="0.2">
      <c r="C607" s="4"/>
    </row>
    <row r="608" spans="2:3" x14ac:dyDescent="0.2">
      <c r="C608" s="4"/>
    </row>
    <row r="609" spans="2:3" x14ac:dyDescent="0.2">
      <c r="C609" s="4"/>
    </row>
    <row r="610" spans="2:3" x14ac:dyDescent="0.2">
      <c r="C610" s="4"/>
    </row>
    <row r="611" spans="2:3" x14ac:dyDescent="0.2">
      <c r="C611" s="4"/>
    </row>
    <row r="612" spans="2:3" x14ac:dyDescent="0.2">
      <c r="C612" s="4"/>
    </row>
    <row r="616" spans="2:3" ht="16" x14ac:dyDescent="0.2">
      <c r="B616" s="1"/>
      <c r="C616" s="1"/>
    </row>
    <row r="626" spans="2:3" ht="16" x14ac:dyDescent="0.2">
      <c r="B626" s="1"/>
    </row>
    <row r="631" spans="2:3" x14ac:dyDescent="0.2">
      <c r="C631" s="4"/>
    </row>
    <row r="632" spans="2:3" x14ac:dyDescent="0.2">
      <c r="C632" s="4"/>
    </row>
    <row r="633" spans="2:3" x14ac:dyDescent="0.2">
      <c r="C633" s="4"/>
    </row>
    <row r="634" spans="2:3" x14ac:dyDescent="0.2">
      <c r="C634" s="4"/>
    </row>
    <row r="635" spans="2:3" x14ac:dyDescent="0.2">
      <c r="C635" s="4"/>
    </row>
    <row r="636" spans="2:3" x14ac:dyDescent="0.2">
      <c r="C636" s="4"/>
    </row>
    <row r="637" spans="2:3" x14ac:dyDescent="0.2">
      <c r="C637" s="4"/>
    </row>
    <row r="638" spans="2:3" x14ac:dyDescent="0.2">
      <c r="C638" s="4"/>
    </row>
    <row r="639" spans="2:3" x14ac:dyDescent="0.2">
      <c r="C639" s="4"/>
    </row>
    <row r="640" spans="2:3" x14ac:dyDescent="0.2">
      <c r="C640" s="4"/>
    </row>
    <row r="641" spans="2:3" x14ac:dyDescent="0.2">
      <c r="C641" s="4"/>
    </row>
    <row r="645" spans="2:3" ht="16" x14ac:dyDescent="0.2">
      <c r="B645" s="1"/>
      <c r="C645" s="1"/>
    </row>
    <row r="655" spans="2:3" ht="16" x14ac:dyDescent="0.2">
      <c r="B655" s="1"/>
    </row>
    <row r="660" spans="3:3" x14ac:dyDescent="0.2">
      <c r="C660" s="4"/>
    </row>
    <row r="661" spans="3:3" x14ac:dyDescent="0.2">
      <c r="C661" s="4"/>
    </row>
    <row r="662" spans="3:3" x14ac:dyDescent="0.2">
      <c r="C662" s="4"/>
    </row>
    <row r="663" spans="3:3" x14ac:dyDescent="0.2">
      <c r="C663" s="4"/>
    </row>
    <row r="664" spans="3:3" x14ac:dyDescent="0.2">
      <c r="C664" s="4"/>
    </row>
    <row r="665" spans="3:3" x14ac:dyDescent="0.2">
      <c r="C665" s="4"/>
    </row>
    <row r="666" spans="3:3" x14ac:dyDescent="0.2">
      <c r="C666" s="4"/>
    </row>
    <row r="667" spans="3:3" x14ac:dyDescent="0.2">
      <c r="C667" s="4"/>
    </row>
    <row r="668" spans="3:3" x14ac:dyDescent="0.2">
      <c r="C668" s="4"/>
    </row>
    <row r="669" spans="3:3" x14ac:dyDescent="0.2">
      <c r="C669" s="4"/>
    </row>
    <row r="670" spans="3:3" x14ac:dyDescent="0.2">
      <c r="C670" s="4"/>
    </row>
    <row r="674" spans="2:3" ht="16" x14ac:dyDescent="0.2">
      <c r="B674" s="1"/>
      <c r="C674" s="1"/>
    </row>
    <row r="684" spans="2:3" ht="16" x14ac:dyDescent="0.2">
      <c r="B684" s="1"/>
    </row>
    <row r="689" spans="2:3" x14ac:dyDescent="0.2">
      <c r="C689" s="4"/>
    </row>
    <row r="690" spans="2:3" x14ac:dyDescent="0.2">
      <c r="C690" s="4"/>
    </row>
    <row r="691" spans="2:3" x14ac:dyDescent="0.2">
      <c r="C691" s="4"/>
    </row>
    <row r="692" spans="2:3" x14ac:dyDescent="0.2">
      <c r="C692" s="4"/>
    </row>
    <row r="693" spans="2:3" x14ac:dyDescent="0.2">
      <c r="C693" s="4"/>
    </row>
    <row r="694" spans="2:3" x14ac:dyDescent="0.2">
      <c r="C694" s="4"/>
    </row>
    <row r="695" spans="2:3" x14ac:dyDescent="0.2">
      <c r="C695" s="4"/>
    </row>
    <row r="696" spans="2:3" x14ac:dyDescent="0.2">
      <c r="C696" s="4"/>
    </row>
    <row r="697" spans="2:3" x14ac:dyDescent="0.2">
      <c r="C697" s="4"/>
    </row>
    <row r="698" spans="2:3" x14ac:dyDescent="0.2">
      <c r="C698" s="4"/>
    </row>
    <row r="699" spans="2:3" x14ac:dyDescent="0.2">
      <c r="C699" s="4"/>
    </row>
    <row r="703" spans="2:3" ht="16" x14ac:dyDescent="0.2">
      <c r="B703" s="1"/>
      <c r="C703" s="1"/>
    </row>
    <row r="713" spans="2:3" ht="16" x14ac:dyDescent="0.2">
      <c r="B713" s="1"/>
    </row>
    <row r="718" spans="2:3" x14ac:dyDescent="0.2">
      <c r="C718" s="4"/>
    </row>
    <row r="719" spans="2:3" x14ac:dyDescent="0.2">
      <c r="C719" s="4"/>
    </row>
    <row r="720" spans="2:3" x14ac:dyDescent="0.2">
      <c r="C720" s="4"/>
    </row>
    <row r="721" spans="2:3" x14ac:dyDescent="0.2">
      <c r="C721" s="4"/>
    </row>
    <row r="722" spans="2:3" x14ac:dyDescent="0.2">
      <c r="C722" s="4"/>
    </row>
    <row r="723" spans="2:3" x14ac:dyDescent="0.2">
      <c r="C723" s="4"/>
    </row>
    <row r="724" spans="2:3" x14ac:dyDescent="0.2">
      <c r="C724" s="4"/>
    </row>
    <row r="725" spans="2:3" x14ac:dyDescent="0.2">
      <c r="C725" s="4"/>
    </row>
    <row r="726" spans="2:3" x14ac:dyDescent="0.2">
      <c r="C726" s="4"/>
    </row>
    <row r="727" spans="2:3" x14ac:dyDescent="0.2">
      <c r="C727" s="4"/>
    </row>
    <row r="728" spans="2:3" x14ac:dyDescent="0.2">
      <c r="C728" s="4"/>
    </row>
    <row r="732" spans="2:3" ht="16" x14ac:dyDescent="0.2">
      <c r="B732" s="1"/>
      <c r="C732" s="1"/>
    </row>
    <row r="742" spans="2:3" ht="16" x14ac:dyDescent="0.2">
      <c r="B742" s="1"/>
    </row>
    <row r="747" spans="2:3" x14ac:dyDescent="0.2">
      <c r="C747" s="4"/>
    </row>
    <row r="748" spans="2:3" x14ac:dyDescent="0.2">
      <c r="C748" s="4"/>
    </row>
    <row r="749" spans="2:3" x14ac:dyDescent="0.2">
      <c r="C749" s="4"/>
    </row>
    <row r="750" spans="2:3" x14ac:dyDescent="0.2">
      <c r="C750" s="4"/>
    </row>
    <row r="751" spans="2:3" x14ac:dyDescent="0.2">
      <c r="C751" s="4"/>
    </row>
    <row r="752" spans="2:3" x14ac:dyDescent="0.2">
      <c r="C752" s="4"/>
    </row>
    <row r="753" spans="2:3" x14ac:dyDescent="0.2">
      <c r="C753" s="4"/>
    </row>
    <row r="754" spans="2:3" x14ac:dyDescent="0.2">
      <c r="C754" s="4"/>
    </row>
    <row r="755" spans="2:3" x14ac:dyDescent="0.2">
      <c r="C755" s="4"/>
    </row>
    <row r="756" spans="2:3" x14ac:dyDescent="0.2">
      <c r="C756" s="4"/>
    </row>
    <row r="757" spans="2:3" x14ac:dyDescent="0.2">
      <c r="C757" s="4"/>
    </row>
    <row r="761" spans="2:3" ht="16" x14ac:dyDescent="0.2">
      <c r="B761" s="1"/>
      <c r="C761" s="1"/>
    </row>
    <row r="771" spans="2:3" ht="16" x14ac:dyDescent="0.2">
      <c r="B771" s="1"/>
    </row>
    <row r="776" spans="2:3" x14ac:dyDescent="0.2">
      <c r="C776" s="4"/>
    </row>
    <row r="777" spans="2:3" x14ac:dyDescent="0.2">
      <c r="C777" s="4"/>
    </row>
    <row r="778" spans="2:3" x14ac:dyDescent="0.2">
      <c r="C778" s="4"/>
    </row>
    <row r="779" spans="2:3" x14ac:dyDescent="0.2">
      <c r="C779" s="4"/>
    </row>
    <row r="780" spans="2:3" x14ac:dyDescent="0.2">
      <c r="C780" s="4"/>
    </row>
    <row r="781" spans="2:3" x14ac:dyDescent="0.2">
      <c r="C781" s="4"/>
    </row>
    <row r="782" spans="2:3" x14ac:dyDescent="0.2">
      <c r="C782" s="4"/>
    </row>
    <row r="783" spans="2:3" x14ac:dyDescent="0.2">
      <c r="C783" s="4"/>
    </row>
    <row r="784" spans="2:3" x14ac:dyDescent="0.2">
      <c r="C784" s="4"/>
    </row>
    <row r="785" spans="2:3" x14ac:dyDescent="0.2">
      <c r="C785" s="4"/>
    </row>
    <row r="786" spans="2:3" x14ac:dyDescent="0.2">
      <c r="C786" s="4"/>
    </row>
    <row r="790" spans="2:3" ht="16" x14ac:dyDescent="0.2">
      <c r="B790" s="1"/>
      <c r="C790" s="1"/>
    </row>
    <row r="800" spans="2:3" ht="16" x14ac:dyDescent="0.2">
      <c r="B800" s="1"/>
    </row>
    <row r="805" spans="3:3" x14ac:dyDescent="0.2">
      <c r="C805" s="4"/>
    </row>
    <row r="806" spans="3:3" x14ac:dyDescent="0.2">
      <c r="C806" s="4"/>
    </row>
    <row r="807" spans="3:3" x14ac:dyDescent="0.2">
      <c r="C807" s="4"/>
    </row>
    <row r="808" spans="3:3" x14ac:dyDescent="0.2">
      <c r="C808" s="4"/>
    </row>
    <row r="809" spans="3:3" x14ac:dyDescent="0.2">
      <c r="C809" s="4"/>
    </row>
    <row r="810" spans="3:3" x14ac:dyDescent="0.2">
      <c r="C810" s="4"/>
    </row>
    <row r="811" spans="3:3" x14ac:dyDescent="0.2">
      <c r="C811" s="4"/>
    </row>
    <row r="812" spans="3:3" x14ac:dyDescent="0.2">
      <c r="C812" s="4"/>
    </row>
    <row r="813" spans="3:3" x14ac:dyDescent="0.2">
      <c r="C813" s="4"/>
    </row>
    <row r="814" spans="3:3" x14ac:dyDescent="0.2">
      <c r="C814" s="4"/>
    </row>
    <row r="815" spans="3:3" x14ac:dyDescent="0.2">
      <c r="C815" s="4"/>
    </row>
    <row r="819" spans="2:3" ht="16" x14ac:dyDescent="0.2">
      <c r="B819" s="1"/>
      <c r="C819" s="1"/>
    </row>
    <row r="829" spans="2:3" ht="16" x14ac:dyDescent="0.2">
      <c r="B829" s="1"/>
    </row>
    <row r="834" spans="2:3" x14ac:dyDescent="0.2">
      <c r="C834" s="4"/>
    </row>
    <row r="835" spans="2:3" x14ac:dyDescent="0.2">
      <c r="C835" s="4"/>
    </row>
    <row r="836" spans="2:3" x14ac:dyDescent="0.2">
      <c r="C836" s="4"/>
    </row>
    <row r="837" spans="2:3" x14ac:dyDescent="0.2">
      <c r="C837" s="4"/>
    </row>
    <row r="838" spans="2:3" x14ac:dyDescent="0.2">
      <c r="C838" s="4"/>
    </row>
    <row r="839" spans="2:3" x14ac:dyDescent="0.2">
      <c r="C839" s="4"/>
    </row>
    <row r="840" spans="2:3" x14ac:dyDescent="0.2">
      <c r="C840" s="4"/>
    </row>
    <row r="841" spans="2:3" x14ac:dyDescent="0.2">
      <c r="C841" s="4"/>
    </row>
    <row r="842" spans="2:3" x14ac:dyDescent="0.2">
      <c r="C842" s="4"/>
    </row>
    <row r="843" spans="2:3" x14ac:dyDescent="0.2">
      <c r="C843" s="4"/>
    </row>
    <row r="844" spans="2:3" x14ac:dyDescent="0.2">
      <c r="C844" s="4"/>
    </row>
    <row r="848" spans="2:3" ht="16" x14ac:dyDescent="0.2">
      <c r="B848" s="1"/>
      <c r="C848" s="1"/>
    </row>
    <row r="858" spans="2:3" ht="16" x14ac:dyDescent="0.2">
      <c r="B858" s="1"/>
    </row>
    <row r="863" spans="2:3" x14ac:dyDescent="0.2">
      <c r="C863" s="4"/>
    </row>
    <row r="864" spans="2:3" x14ac:dyDescent="0.2">
      <c r="C864" s="4"/>
    </row>
    <row r="865" spans="2:3" x14ac:dyDescent="0.2">
      <c r="C865" s="4"/>
    </row>
    <row r="866" spans="2:3" x14ac:dyDescent="0.2">
      <c r="C866" s="4"/>
    </row>
    <row r="867" spans="2:3" x14ac:dyDescent="0.2">
      <c r="C867" s="4"/>
    </row>
    <row r="868" spans="2:3" x14ac:dyDescent="0.2">
      <c r="C868" s="4"/>
    </row>
    <row r="869" spans="2:3" x14ac:dyDescent="0.2">
      <c r="C869" s="4"/>
    </row>
    <row r="870" spans="2:3" x14ac:dyDescent="0.2">
      <c r="C870" s="4"/>
    </row>
    <row r="871" spans="2:3" x14ac:dyDescent="0.2">
      <c r="C871" s="4"/>
    </row>
    <row r="872" spans="2:3" x14ac:dyDescent="0.2">
      <c r="C872" s="4"/>
    </row>
    <row r="873" spans="2:3" x14ac:dyDescent="0.2">
      <c r="C873" s="4"/>
    </row>
    <row r="877" spans="2:3" ht="16" x14ac:dyDescent="0.2">
      <c r="B877" s="1"/>
      <c r="C877" s="1"/>
    </row>
    <row r="887" spans="2:3" ht="16" x14ac:dyDescent="0.2">
      <c r="B887" s="1"/>
    </row>
    <row r="892" spans="2:3" x14ac:dyDescent="0.2">
      <c r="C892" s="4"/>
    </row>
    <row r="893" spans="2:3" x14ac:dyDescent="0.2">
      <c r="C893" s="4"/>
    </row>
    <row r="894" spans="2:3" x14ac:dyDescent="0.2">
      <c r="C894" s="4"/>
    </row>
    <row r="895" spans="2:3" x14ac:dyDescent="0.2">
      <c r="C895" s="4"/>
    </row>
    <row r="896" spans="2:3" x14ac:dyDescent="0.2">
      <c r="C896" s="4"/>
    </row>
    <row r="897" spans="2:3" x14ac:dyDescent="0.2">
      <c r="C897" s="4"/>
    </row>
    <row r="898" spans="2:3" x14ac:dyDescent="0.2">
      <c r="C898" s="4"/>
    </row>
    <row r="899" spans="2:3" x14ac:dyDescent="0.2">
      <c r="C899" s="4"/>
    </row>
    <row r="900" spans="2:3" x14ac:dyDescent="0.2">
      <c r="C900" s="4"/>
    </row>
    <row r="901" spans="2:3" x14ac:dyDescent="0.2">
      <c r="C901" s="4"/>
    </row>
    <row r="902" spans="2:3" x14ac:dyDescent="0.2">
      <c r="C902" s="4"/>
    </row>
    <row r="906" spans="2:3" ht="16" x14ac:dyDescent="0.2">
      <c r="B906" s="1"/>
      <c r="C906" s="1"/>
    </row>
    <row r="916" spans="2:3" ht="16" x14ac:dyDescent="0.2">
      <c r="B916" s="1"/>
    </row>
    <row r="921" spans="2:3" x14ac:dyDescent="0.2">
      <c r="C921" s="4"/>
    </row>
    <row r="922" spans="2:3" x14ac:dyDescent="0.2">
      <c r="C922" s="4"/>
    </row>
    <row r="923" spans="2:3" x14ac:dyDescent="0.2">
      <c r="C923" s="4"/>
    </row>
    <row r="924" spans="2:3" x14ac:dyDescent="0.2">
      <c r="C924" s="4"/>
    </row>
    <row r="925" spans="2:3" x14ac:dyDescent="0.2">
      <c r="C925" s="4"/>
    </row>
    <row r="926" spans="2:3" x14ac:dyDescent="0.2">
      <c r="C926" s="4"/>
    </row>
    <row r="927" spans="2:3" x14ac:dyDescent="0.2">
      <c r="C927" s="4"/>
    </row>
    <row r="928" spans="2:3" x14ac:dyDescent="0.2">
      <c r="C928" s="4"/>
    </row>
    <row r="929" spans="2:3" x14ac:dyDescent="0.2">
      <c r="C929" s="4"/>
    </row>
    <row r="930" spans="2:3" x14ac:dyDescent="0.2">
      <c r="C930" s="4"/>
    </row>
    <row r="931" spans="2:3" x14ac:dyDescent="0.2">
      <c r="C931" s="4"/>
    </row>
    <row r="935" spans="2:3" ht="16" x14ac:dyDescent="0.2">
      <c r="B935" s="1"/>
      <c r="C935" s="1"/>
    </row>
    <row r="945" spans="2:3" ht="16" x14ac:dyDescent="0.2">
      <c r="B945" s="1"/>
    </row>
    <row r="950" spans="2:3" x14ac:dyDescent="0.2">
      <c r="C950" s="4"/>
    </row>
    <row r="951" spans="2:3" x14ac:dyDescent="0.2">
      <c r="C951" s="4"/>
    </row>
    <row r="952" spans="2:3" x14ac:dyDescent="0.2">
      <c r="C952" s="4"/>
    </row>
    <row r="953" spans="2:3" x14ac:dyDescent="0.2">
      <c r="C953" s="4"/>
    </row>
    <row r="954" spans="2:3" x14ac:dyDescent="0.2">
      <c r="C954" s="4"/>
    </row>
    <row r="955" spans="2:3" x14ac:dyDescent="0.2">
      <c r="C955" s="4"/>
    </row>
    <row r="956" spans="2:3" x14ac:dyDescent="0.2">
      <c r="C956" s="4"/>
    </row>
    <row r="957" spans="2:3" x14ac:dyDescent="0.2">
      <c r="C957" s="4"/>
    </row>
    <row r="958" spans="2:3" x14ac:dyDescent="0.2">
      <c r="C958" s="4"/>
    </row>
    <row r="959" spans="2:3" x14ac:dyDescent="0.2">
      <c r="C959" s="4"/>
    </row>
    <row r="960" spans="2:3" x14ac:dyDescent="0.2">
      <c r="C960" s="4"/>
    </row>
    <row r="964" spans="2:3" ht="16" x14ac:dyDescent="0.2">
      <c r="B964" s="1"/>
      <c r="C964" s="1"/>
    </row>
    <row r="974" spans="2:3" ht="16" x14ac:dyDescent="0.2">
      <c r="B974" s="1"/>
    </row>
    <row r="979" spans="3:3" x14ac:dyDescent="0.2">
      <c r="C979" s="4"/>
    </row>
    <row r="980" spans="3:3" x14ac:dyDescent="0.2">
      <c r="C980" s="4"/>
    </row>
    <row r="981" spans="3:3" x14ac:dyDescent="0.2">
      <c r="C981" s="4"/>
    </row>
    <row r="982" spans="3:3" x14ac:dyDescent="0.2">
      <c r="C982" s="4"/>
    </row>
    <row r="983" spans="3:3" x14ac:dyDescent="0.2">
      <c r="C983" s="4"/>
    </row>
    <row r="984" spans="3:3" x14ac:dyDescent="0.2">
      <c r="C984" s="4"/>
    </row>
    <row r="985" spans="3:3" x14ac:dyDescent="0.2">
      <c r="C985" s="4"/>
    </row>
    <row r="986" spans="3:3" x14ac:dyDescent="0.2">
      <c r="C986" s="4"/>
    </row>
    <row r="987" spans="3:3" x14ac:dyDescent="0.2">
      <c r="C987" s="4"/>
    </row>
    <row r="988" spans="3:3" x14ac:dyDescent="0.2">
      <c r="C988" s="4"/>
    </row>
    <row r="989" spans="3:3" x14ac:dyDescent="0.2">
      <c r="C989" s="4"/>
    </row>
    <row r="993" spans="2:3" ht="16" x14ac:dyDescent="0.2">
      <c r="B993" s="1"/>
      <c r="C993" s="1"/>
    </row>
    <row r="1003" spans="2:3" ht="16" x14ac:dyDescent="0.2">
      <c r="B1003" s="1"/>
    </row>
    <row r="1008" spans="2:3" x14ac:dyDescent="0.2">
      <c r="C1008" s="4"/>
    </row>
    <row r="1009" spans="2:3" x14ac:dyDescent="0.2">
      <c r="C1009" s="4"/>
    </row>
    <row r="1010" spans="2:3" x14ac:dyDescent="0.2">
      <c r="C1010" s="4"/>
    </row>
    <row r="1011" spans="2:3" x14ac:dyDescent="0.2">
      <c r="C1011" s="4"/>
    </row>
    <row r="1012" spans="2:3" x14ac:dyDescent="0.2">
      <c r="C1012" s="4"/>
    </row>
    <row r="1013" spans="2:3" x14ac:dyDescent="0.2">
      <c r="C1013" s="4"/>
    </row>
    <row r="1014" spans="2:3" x14ac:dyDescent="0.2">
      <c r="C1014" s="4"/>
    </row>
    <row r="1015" spans="2:3" x14ac:dyDescent="0.2">
      <c r="C1015" s="4"/>
    </row>
    <row r="1016" spans="2:3" x14ac:dyDescent="0.2">
      <c r="C1016" s="4"/>
    </row>
    <row r="1017" spans="2:3" x14ac:dyDescent="0.2">
      <c r="C1017" s="4"/>
    </row>
    <row r="1018" spans="2:3" x14ac:dyDescent="0.2">
      <c r="C1018" s="4"/>
    </row>
    <row r="1022" spans="2:3" ht="16" x14ac:dyDescent="0.2">
      <c r="B1022" s="1"/>
      <c r="C1022" s="1"/>
    </row>
    <row r="1032" spans="2:3" ht="16" x14ac:dyDescent="0.2">
      <c r="B1032" s="1"/>
    </row>
    <row r="1037" spans="2:3" x14ac:dyDescent="0.2">
      <c r="C1037" s="4"/>
    </row>
    <row r="1038" spans="2:3" x14ac:dyDescent="0.2">
      <c r="C1038" s="4"/>
    </row>
    <row r="1039" spans="2:3" x14ac:dyDescent="0.2">
      <c r="C1039" s="4"/>
    </row>
    <row r="1040" spans="2:3" x14ac:dyDescent="0.2">
      <c r="C1040" s="4"/>
    </row>
    <row r="1041" spans="2:3" x14ac:dyDescent="0.2">
      <c r="C1041" s="4"/>
    </row>
    <row r="1042" spans="2:3" x14ac:dyDescent="0.2">
      <c r="C1042" s="4"/>
    </row>
    <row r="1043" spans="2:3" x14ac:dyDescent="0.2">
      <c r="C1043" s="4"/>
    </row>
    <row r="1044" spans="2:3" x14ac:dyDescent="0.2">
      <c r="C1044" s="4"/>
    </row>
    <row r="1045" spans="2:3" x14ac:dyDescent="0.2">
      <c r="C1045" s="4"/>
    </row>
    <row r="1046" spans="2:3" x14ac:dyDescent="0.2">
      <c r="C1046" s="4"/>
    </row>
    <row r="1047" spans="2:3" x14ac:dyDescent="0.2">
      <c r="C1047" s="4"/>
    </row>
    <row r="1051" spans="2:3" ht="16" x14ac:dyDescent="0.2">
      <c r="B1051" s="1"/>
      <c r="C1051" s="1"/>
    </row>
    <row r="1061" spans="2:3" ht="16" x14ac:dyDescent="0.2">
      <c r="B1061" s="1"/>
    </row>
    <row r="1066" spans="2:3" x14ac:dyDescent="0.2">
      <c r="C1066" s="4"/>
    </row>
    <row r="1067" spans="2:3" x14ac:dyDescent="0.2">
      <c r="C1067" s="4"/>
    </row>
    <row r="1068" spans="2:3" x14ac:dyDescent="0.2">
      <c r="C1068" s="4"/>
    </row>
    <row r="1069" spans="2:3" x14ac:dyDescent="0.2">
      <c r="C1069" s="4"/>
    </row>
    <row r="1070" spans="2:3" x14ac:dyDescent="0.2">
      <c r="C1070" s="4"/>
    </row>
    <row r="1071" spans="2:3" x14ac:dyDescent="0.2">
      <c r="C1071" s="4"/>
    </row>
    <row r="1072" spans="2:3" x14ac:dyDescent="0.2">
      <c r="C1072" s="4"/>
    </row>
    <row r="1073" spans="2:3" x14ac:dyDescent="0.2">
      <c r="C1073" s="4"/>
    </row>
    <row r="1074" spans="2:3" x14ac:dyDescent="0.2">
      <c r="C1074" s="4"/>
    </row>
    <row r="1075" spans="2:3" x14ac:dyDescent="0.2">
      <c r="C1075" s="4"/>
    </row>
    <row r="1076" spans="2:3" x14ac:dyDescent="0.2">
      <c r="C1076" s="4"/>
    </row>
    <row r="1080" spans="2:3" ht="16" x14ac:dyDescent="0.2">
      <c r="B1080" s="1"/>
      <c r="C1080" s="1"/>
    </row>
    <row r="1090" spans="2:3" ht="16" x14ac:dyDescent="0.2">
      <c r="B1090" s="1"/>
    </row>
    <row r="1095" spans="2:3" x14ac:dyDescent="0.2">
      <c r="C1095" s="4"/>
    </row>
    <row r="1096" spans="2:3" x14ac:dyDescent="0.2">
      <c r="C1096" s="4"/>
    </row>
    <row r="1097" spans="2:3" x14ac:dyDescent="0.2">
      <c r="C1097" s="4"/>
    </row>
    <row r="1098" spans="2:3" x14ac:dyDescent="0.2">
      <c r="C1098" s="4"/>
    </row>
    <row r="1099" spans="2:3" x14ac:dyDescent="0.2">
      <c r="C1099" s="4"/>
    </row>
    <row r="1100" spans="2:3" x14ac:dyDescent="0.2">
      <c r="C1100" s="4"/>
    </row>
    <row r="1101" spans="2:3" x14ac:dyDescent="0.2">
      <c r="C1101" s="4"/>
    </row>
    <row r="1102" spans="2:3" x14ac:dyDescent="0.2">
      <c r="C1102" s="4"/>
    </row>
    <row r="1103" spans="2:3" x14ac:dyDescent="0.2">
      <c r="C1103" s="4"/>
    </row>
    <row r="1104" spans="2:3" x14ac:dyDescent="0.2">
      <c r="C1104" s="4"/>
    </row>
    <row r="1105" spans="2:3" x14ac:dyDescent="0.2">
      <c r="C1105" s="4"/>
    </row>
    <row r="1109" spans="2:3" ht="16" x14ac:dyDescent="0.2">
      <c r="B1109" s="1"/>
      <c r="C1109" s="1"/>
    </row>
    <row r="1119" spans="2:3" ht="16" x14ac:dyDescent="0.2">
      <c r="B1119" s="1"/>
    </row>
    <row r="1124" spans="3:3" x14ac:dyDescent="0.2">
      <c r="C1124" s="4"/>
    </row>
    <row r="1125" spans="3:3" x14ac:dyDescent="0.2">
      <c r="C1125" s="4"/>
    </row>
    <row r="1126" spans="3:3" x14ac:dyDescent="0.2">
      <c r="C1126" s="4"/>
    </row>
    <row r="1127" spans="3:3" x14ac:dyDescent="0.2">
      <c r="C1127" s="4"/>
    </row>
    <row r="1128" spans="3:3" x14ac:dyDescent="0.2">
      <c r="C1128" s="4"/>
    </row>
    <row r="1129" spans="3:3" x14ac:dyDescent="0.2">
      <c r="C1129" s="4"/>
    </row>
    <row r="1130" spans="3:3" x14ac:dyDescent="0.2">
      <c r="C1130" s="4"/>
    </row>
    <row r="1131" spans="3:3" x14ac:dyDescent="0.2">
      <c r="C1131" s="4"/>
    </row>
    <row r="1132" spans="3:3" x14ac:dyDescent="0.2">
      <c r="C1132" s="4"/>
    </row>
    <row r="1133" spans="3:3" x14ac:dyDescent="0.2">
      <c r="C1133" s="4"/>
    </row>
    <row r="1134" spans="3:3" x14ac:dyDescent="0.2">
      <c r="C1134" s="4"/>
    </row>
  </sheetData>
  <mergeCells count="2">
    <mergeCell ref="D4:S4"/>
    <mergeCell ref="V4:AF4"/>
  </mergeCells>
  <hyperlinks>
    <hyperlink ref="C2" r:id="rId1" xr:uid="{00000000-0004-0000-0100-00000000000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63"/>
  <sheetViews>
    <sheetView topLeftCell="A37" zoomScale="130" zoomScaleNormal="130" workbookViewId="0">
      <selection activeCell="D55" sqref="D55"/>
    </sheetView>
  </sheetViews>
  <sheetFormatPr baseColWidth="10" defaultColWidth="8.83203125" defaultRowHeight="15" x14ac:dyDescent="0.2"/>
  <cols>
    <col min="1" max="1" width="17.5" bestFit="1" customWidth="1"/>
  </cols>
  <sheetData>
    <row r="1" spans="1:4" x14ac:dyDescent="0.2">
      <c r="A1" t="s">
        <v>1508</v>
      </c>
    </row>
    <row r="3" spans="1:4" x14ac:dyDescent="0.2">
      <c r="A3" s="8" t="s">
        <v>1509</v>
      </c>
    </row>
    <row r="5" spans="1:4" x14ac:dyDescent="0.2">
      <c r="A5" t="s">
        <v>11</v>
      </c>
      <c r="B5" s="5" t="s">
        <v>1510</v>
      </c>
    </row>
    <row r="6" spans="1:4" x14ac:dyDescent="0.2">
      <c r="A6" t="s">
        <v>1511</v>
      </c>
      <c r="B6">
        <v>2015</v>
      </c>
    </row>
    <row r="8" spans="1:4" x14ac:dyDescent="0.2">
      <c r="A8" t="s">
        <v>1512</v>
      </c>
      <c r="B8" t="s">
        <v>1513</v>
      </c>
      <c r="C8" t="s">
        <v>1514</v>
      </c>
    </row>
    <row r="9" spans="1:4" x14ac:dyDescent="0.2">
      <c r="A9" t="s">
        <v>1515</v>
      </c>
      <c r="B9">
        <v>15.1</v>
      </c>
      <c r="C9">
        <v>20.5</v>
      </c>
    </row>
    <row r="10" spans="1:4" x14ac:dyDescent="0.2">
      <c r="A10" t="s">
        <v>1516</v>
      </c>
      <c r="B10">
        <v>25.2</v>
      </c>
      <c r="C10">
        <v>22.6</v>
      </c>
    </row>
    <row r="12" spans="1:4" x14ac:dyDescent="0.2">
      <c r="A12" t="s">
        <v>11</v>
      </c>
      <c r="B12" s="5" t="s">
        <v>1517</v>
      </c>
    </row>
    <row r="13" spans="1:4" x14ac:dyDescent="0.2">
      <c r="A13" t="s">
        <v>1511</v>
      </c>
      <c r="B13">
        <v>2017</v>
      </c>
    </row>
    <row r="15" spans="1:4" x14ac:dyDescent="0.2">
      <c r="A15" t="s">
        <v>1512</v>
      </c>
      <c r="B15" t="s">
        <v>1513</v>
      </c>
      <c r="C15" t="s">
        <v>1518</v>
      </c>
      <c r="D15" t="s">
        <v>1514</v>
      </c>
    </row>
    <row r="16" spans="1:4" x14ac:dyDescent="0.2">
      <c r="A16" t="s">
        <v>1519</v>
      </c>
      <c r="B16">
        <v>21.5</v>
      </c>
      <c r="C16">
        <v>17</v>
      </c>
      <c r="D16">
        <v>17</v>
      </c>
    </row>
    <row r="17" spans="1:6" x14ac:dyDescent="0.2">
      <c r="A17">
        <v>2050</v>
      </c>
      <c r="B17">
        <v>27</v>
      </c>
      <c r="C17">
        <v>27</v>
      </c>
      <c r="D17">
        <v>27</v>
      </c>
    </row>
    <row r="19" spans="1:6" x14ac:dyDescent="0.2">
      <c r="A19" t="s">
        <v>11</v>
      </c>
      <c r="B19" s="5" t="s">
        <v>1520</v>
      </c>
    </row>
    <row r="20" spans="1:6" x14ac:dyDescent="0.2">
      <c r="A20" t="s">
        <v>1511</v>
      </c>
      <c r="B20">
        <v>2021</v>
      </c>
    </row>
    <row r="22" spans="1:6" x14ac:dyDescent="0.2">
      <c r="A22" t="s">
        <v>1512</v>
      </c>
      <c r="B22" t="s">
        <v>1513</v>
      </c>
      <c r="C22" t="s">
        <v>1518</v>
      </c>
      <c r="D22" t="s">
        <v>1521</v>
      </c>
      <c r="E22" t="s">
        <v>1514</v>
      </c>
      <c r="F22" t="s">
        <v>1522</v>
      </c>
    </row>
    <row r="23" spans="1:6" x14ac:dyDescent="0.2">
      <c r="A23" t="s">
        <v>1523</v>
      </c>
      <c r="B23">
        <v>26.7</v>
      </c>
      <c r="C23">
        <v>24.4</v>
      </c>
      <c r="D23">
        <v>23.4</v>
      </c>
      <c r="E23">
        <v>21</v>
      </c>
      <c r="F23">
        <v>25.5</v>
      </c>
    </row>
    <row r="25" spans="1:6" x14ac:dyDescent="0.2">
      <c r="A25" t="s">
        <v>11</v>
      </c>
      <c r="B25" s="5" t="s">
        <v>1524</v>
      </c>
    </row>
    <row r="26" spans="1:6" x14ac:dyDescent="0.2">
      <c r="A26" t="s">
        <v>1511</v>
      </c>
      <c r="B26">
        <v>2016</v>
      </c>
    </row>
    <row r="28" spans="1:6" x14ac:dyDescent="0.2">
      <c r="A28" t="s">
        <v>1512</v>
      </c>
      <c r="B28" t="s">
        <v>1525</v>
      </c>
      <c r="C28" t="s">
        <v>1514</v>
      </c>
      <c r="D28" t="s">
        <v>1522</v>
      </c>
    </row>
    <row r="29" spans="1:6" x14ac:dyDescent="0.2">
      <c r="A29">
        <v>2004</v>
      </c>
      <c r="B29">
        <v>20</v>
      </c>
    </row>
    <row r="30" spans="1:6" x14ac:dyDescent="0.2">
      <c r="A30">
        <v>2011</v>
      </c>
      <c r="C30">
        <v>16</v>
      </c>
    </row>
    <row r="31" spans="1:6" x14ac:dyDescent="0.2">
      <c r="A31">
        <v>2013</v>
      </c>
      <c r="D31">
        <v>13.5</v>
      </c>
    </row>
    <row r="32" spans="1:6" x14ac:dyDescent="0.2">
      <c r="A32">
        <v>2016</v>
      </c>
      <c r="B32">
        <v>21</v>
      </c>
      <c r="C32">
        <v>21</v>
      </c>
      <c r="D32">
        <v>20.5</v>
      </c>
    </row>
    <row r="34" spans="1:19" x14ac:dyDescent="0.2">
      <c r="A34" t="s">
        <v>11</v>
      </c>
      <c r="B34" s="5" t="s">
        <v>1526</v>
      </c>
    </row>
    <row r="35" spans="1:19" x14ac:dyDescent="0.2">
      <c r="A35" t="s">
        <v>1511</v>
      </c>
      <c r="B35">
        <v>2010</v>
      </c>
    </row>
    <row r="37" spans="1:19" x14ac:dyDescent="0.2">
      <c r="B37" t="s">
        <v>1527</v>
      </c>
      <c r="C37" t="s">
        <v>1528</v>
      </c>
      <c r="D37" t="s">
        <v>1529</v>
      </c>
      <c r="E37" t="s">
        <v>1514</v>
      </c>
      <c r="F37" t="s">
        <v>1530</v>
      </c>
    </row>
    <row r="38" spans="1:19" x14ac:dyDescent="0.2">
      <c r="A38" t="s">
        <v>1531</v>
      </c>
      <c r="B38" t="s">
        <v>1532</v>
      </c>
      <c r="C38" t="s">
        <v>1533</v>
      </c>
      <c r="D38" s="9" t="s">
        <v>1534</v>
      </c>
      <c r="E38" s="9" t="s">
        <v>1535</v>
      </c>
      <c r="F38" s="9" t="s">
        <v>1536</v>
      </c>
    </row>
    <row r="40" spans="1:19" x14ac:dyDescent="0.2">
      <c r="A40" t="s">
        <v>1512</v>
      </c>
      <c r="B40" t="s">
        <v>1537</v>
      </c>
      <c r="C40" t="s">
        <v>1538</v>
      </c>
      <c r="D40" t="s">
        <v>1539</v>
      </c>
      <c r="E40" t="s">
        <v>1521</v>
      </c>
      <c r="F40" t="s">
        <v>1514</v>
      </c>
    </row>
    <row r="41" spans="1:19" x14ac:dyDescent="0.2">
      <c r="A41">
        <v>2010</v>
      </c>
      <c r="B41">
        <v>21</v>
      </c>
      <c r="C41">
        <v>17</v>
      </c>
      <c r="D41">
        <v>10</v>
      </c>
      <c r="E41">
        <v>14</v>
      </c>
      <c r="F41">
        <v>12</v>
      </c>
    </row>
    <row r="42" spans="1:19" x14ac:dyDescent="0.2">
      <c r="A42">
        <v>2020</v>
      </c>
      <c r="B42">
        <v>23</v>
      </c>
      <c r="C42">
        <v>19</v>
      </c>
      <c r="D42">
        <v>12</v>
      </c>
      <c r="E42">
        <v>15</v>
      </c>
      <c r="F42">
        <v>14</v>
      </c>
    </row>
    <row r="43" spans="1:19" x14ac:dyDescent="0.2">
      <c r="A43">
        <v>2050</v>
      </c>
      <c r="B43">
        <v>25</v>
      </c>
      <c r="C43">
        <v>21</v>
      </c>
      <c r="D43">
        <v>15</v>
      </c>
      <c r="E43">
        <v>18</v>
      </c>
      <c r="F43">
        <v>15</v>
      </c>
    </row>
    <row r="45" spans="1:19" x14ac:dyDescent="0.2">
      <c r="Q45" t="s">
        <v>1540</v>
      </c>
      <c r="R45" t="s">
        <v>1511</v>
      </c>
      <c r="S45" t="s">
        <v>1541</v>
      </c>
    </row>
    <row r="46" spans="1:19" x14ac:dyDescent="0.2">
      <c r="A46" s="8" t="s">
        <v>1542</v>
      </c>
      <c r="Q46" t="s">
        <v>1525</v>
      </c>
      <c r="R46">
        <v>2010</v>
      </c>
      <c r="S46">
        <v>0.1</v>
      </c>
    </row>
    <row r="47" spans="1:19" x14ac:dyDescent="0.2">
      <c r="A47" t="s">
        <v>1512</v>
      </c>
      <c r="B47" t="s">
        <v>1529</v>
      </c>
      <c r="C47" t="s">
        <v>1543</v>
      </c>
      <c r="D47" t="s">
        <v>1525</v>
      </c>
      <c r="E47" t="s">
        <v>1537</v>
      </c>
      <c r="F47" t="s">
        <v>1538</v>
      </c>
      <c r="G47" t="s">
        <v>1521</v>
      </c>
      <c r="H47" t="s">
        <v>1544</v>
      </c>
      <c r="I47" t="s">
        <v>1514</v>
      </c>
      <c r="Q47" t="s">
        <v>1537</v>
      </c>
      <c r="R47">
        <v>2010</v>
      </c>
      <c r="S47">
        <v>0.151</v>
      </c>
    </row>
    <row r="48" spans="1:19" ht="16" thickBot="1" x14ac:dyDescent="0.25">
      <c r="A48">
        <v>2005</v>
      </c>
      <c r="Q48" t="s">
        <v>1538</v>
      </c>
      <c r="R48">
        <v>2010</v>
      </c>
      <c r="S48">
        <v>0.14000000000000001</v>
      </c>
    </row>
    <row r="49" spans="1:19" ht="16" thickTop="1" x14ac:dyDescent="0.2">
      <c r="A49">
        <v>2010</v>
      </c>
      <c r="D49" s="10">
        <v>10</v>
      </c>
      <c r="E49" s="11">
        <v>15.1</v>
      </c>
      <c r="F49" s="12">
        <v>14</v>
      </c>
      <c r="G49" s="12">
        <v>11</v>
      </c>
      <c r="H49" s="12">
        <v>11</v>
      </c>
      <c r="I49" s="13">
        <v>10</v>
      </c>
      <c r="Q49" t="s">
        <v>1521</v>
      </c>
      <c r="R49">
        <v>2010</v>
      </c>
      <c r="S49">
        <v>0.11</v>
      </c>
    </row>
    <row r="50" spans="1:19" x14ac:dyDescent="0.2">
      <c r="A50">
        <v>2020</v>
      </c>
      <c r="D50" s="14">
        <v>11.9</v>
      </c>
      <c r="E50" s="15">
        <v>17.899999999999999</v>
      </c>
      <c r="F50" s="16">
        <v>16.8</v>
      </c>
      <c r="G50" s="16">
        <v>14</v>
      </c>
      <c r="H50" s="16">
        <v>14</v>
      </c>
      <c r="I50" s="17">
        <v>16.8</v>
      </c>
      <c r="Q50" t="s">
        <v>1544</v>
      </c>
      <c r="R50">
        <v>2010</v>
      </c>
      <c r="S50">
        <v>0.11</v>
      </c>
    </row>
    <row r="51" spans="1:19" ht="16" thickBot="1" x14ac:dyDescent="0.25">
      <c r="A51">
        <v>2050</v>
      </c>
      <c r="D51" s="14">
        <v>12.5</v>
      </c>
      <c r="E51" s="18">
        <v>26.7</v>
      </c>
      <c r="F51" s="19">
        <v>24.4</v>
      </c>
      <c r="G51" s="19">
        <v>23.4</v>
      </c>
      <c r="H51" s="19">
        <v>23.4</v>
      </c>
      <c r="I51" s="20">
        <v>21</v>
      </c>
      <c r="Q51" t="s">
        <v>1514</v>
      </c>
      <c r="R51">
        <v>2010</v>
      </c>
      <c r="S51">
        <v>0.1</v>
      </c>
    </row>
    <row r="52" spans="1:19" ht="16" thickTop="1" x14ac:dyDescent="0.2">
      <c r="Q52" t="s">
        <v>1525</v>
      </c>
      <c r="R52">
        <v>2020</v>
      </c>
      <c r="S52">
        <v>0.11900000000000001</v>
      </c>
    </row>
    <row r="53" spans="1:19" x14ac:dyDescent="0.2">
      <c r="Q53" t="s">
        <v>1537</v>
      </c>
      <c r="R53">
        <v>2020</v>
      </c>
      <c r="S53">
        <v>0.17899999999999999</v>
      </c>
    </row>
    <row r="54" spans="1:19" x14ac:dyDescent="0.2">
      <c r="A54" s="14"/>
      <c r="B54" s="5" t="s">
        <v>1545</v>
      </c>
      <c r="Q54" t="s">
        <v>1538</v>
      </c>
      <c r="R54">
        <v>2020</v>
      </c>
      <c r="S54">
        <v>0.16800000000000001</v>
      </c>
    </row>
    <row r="55" spans="1:19" x14ac:dyDescent="0.2">
      <c r="A55" s="10"/>
      <c r="B55" s="5" t="s">
        <v>1510</v>
      </c>
      <c r="Q55" t="s">
        <v>1521</v>
      </c>
      <c r="R55">
        <v>2020</v>
      </c>
      <c r="S55">
        <v>0.14000000000000001</v>
      </c>
    </row>
    <row r="56" spans="1:19" x14ac:dyDescent="0.2">
      <c r="A56" s="21"/>
      <c r="B56" s="5" t="s">
        <v>1520</v>
      </c>
      <c r="Q56" t="s">
        <v>1544</v>
      </c>
      <c r="R56">
        <v>2020</v>
      </c>
      <c r="S56">
        <v>0.14000000000000001</v>
      </c>
    </row>
    <row r="57" spans="1:19" x14ac:dyDescent="0.2">
      <c r="A57" s="16"/>
      <c r="B57" t="s">
        <v>1546</v>
      </c>
      <c r="Q57" t="s">
        <v>1514</v>
      </c>
      <c r="R57">
        <v>2020</v>
      </c>
      <c r="S57">
        <v>0.16800000000000001</v>
      </c>
    </row>
    <row r="58" spans="1:19" ht="16" thickBot="1" x14ac:dyDescent="0.25">
      <c r="A58" s="22"/>
      <c r="B58" s="5" t="s">
        <v>1526</v>
      </c>
      <c r="Q58" t="s">
        <v>1525</v>
      </c>
      <c r="R58">
        <v>2050</v>
      </c>
      <c r="S58">
        <v>0.125</v>
      </c>
    </row>
    <row r="59" spans="1:19" ht="17" thickTop="1" thickBot="1" x14ac:dyDescent="0.25">
      <c r="A59" s="23"/>
      <c r="B59" t="s">
        <v>1547</v>
      </c>
      <c r="Q59" t="s">
        <v>1537</v>
      </c>
      <c r="R59">
        <v>2050</v>
      </c>
      <c r="S59">
        <v>0.26700000000000002</v>
      </c>
    </row>
    <row r="60" spans="1:19" ht="16" thickTop="1" x14ac:dyDescent="0.2">
      <c r="Q60" t="s">
        <v>1538</v>
      </c>
      <c r="R60">
        <v>2050</v>
      </c>
      <c r="S60">
        <v>0.24399999999999999</v>
      </c>
    </row>
    <row r="61" spans="1:19" x14ac:dyDescent="0.2">
      <c r="Q61" t="s">
        <v>1521</v>
      </c>
      <c r="R61">
        <v>2050</v>
      </c>
      <c r="S61">
        <v>0.23399999999999999</v>
      </c>
    </row>
    <row r="62" spans="1:19" x14ac:dyDescent="0.2">
      <c r="Q62" t="s">
        <v>1544</v>
      </c>
      <c r="R62">
        <v>2050</v>
      </c>
      <c r="S62">
        <v>0.23399999999999999</v>
      </c>
    </row>
    <row r="63" spans="1:19" x14ac:dyDescent="0.2">
      <c r="Q63" t="s">
        <v>1514</v>
      </c>
      <c r="R63">
        <v>2050</v>
      </c>
      <c r="S63">
        <v>0.21</v>
      </c>
    </row>
  </sheetData>
  <hyperlinks>
    <hyperlink ref="B5" r:id="rId1" xr:uid="{00000000-0004-0000-0200-000000000000}"/>
    <hyperlink ref="B12" r:id="rId2" xr:uid="{00000000-0004-0000-0200-000001000000}"/>
    <hyperlink ref="B19" r:id="rId3" xr:uid="{00000000-0004-0000-0200-000002000000}"/>
    <hyperlink ref="B25" r:id="rId4" xr:uid="{00000000-0004-0000-0200-000003000000}"/>
    <hyperlink ref="B34" r:id="rId5" xr:uid="{00000000-0004-0000-0200-000004000000}"/>
    <hyperlink ref="B55" r:id="rId6" xr:uid="{00000000-0004-0000-0200-000005000000}"/>
    <hyperlink ref="B56" r:id="rId7" xr:uid="{00000000-0004-0000-0200-000006000000}"/>
    <hyperlink ref="B58" r:id="rId8" xr:uid="{00000000-0004-0000-0200-000007000000}"/>
  </hyperlinks>
  <pageMargins left="0.7" right="0.7" top="0.75" bottom="0.75" header="0.3" footer="0.3"/>
  <pageSetup paperSize="9" orientation="portrait" r:id="rId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BEC39-8E36-B844-919E-F7FD028478C5}">
  <dimension ref="A1:C182"/>
  <sheetViews>
    <sheetView topLeftCell="A143" workbookViewId="0">
      <selection activeCell="B4" sqref="B4"/>
    </sheetView>
  </sheetViews>
  <sheetFormatPr baseColWidth="10" defaultRowHeight="15" x14ac:dyDescent="0.2"/>
  <sheetData>
    <row r="1" spans="1:3" x14ac:dyDescent="0.2">
      <c r="A1" t="s">
        <v>1508</v>
      </c>
    </row>
    <row r="2" spans="1:3" x14ac:dyDescent="0.2">
      <c r="A2" t="s">
        <v>11</v>
      </c>
      <c r="B2" t="s">
        <v>1926</v>
      </c>
    </row>
    <row r="3" spans="1:3" x14ac:dyDescent="0.2">
      <c r="B3" t="s">
        <v>1990</v>
      </c>
    </row>
    <row r="4" spans="1:3" x14ac:dyDescent="0.2">
      <c r="B4" t="s">
        <v>1927</v>
      </c>
    </row>
    <row r="6" spans="1:3" x14ac:dyDescent="0.2">
      <c r="A6" t="s">
        <v>1928</v>
      </c>
      <c r="B6" t="s">
        <v>1557</v>
      </c>
      <c r="C6" t="s">
        <v>1929</v>
      </c>
    </row>
    <row r="7" spans="1:3" x14ac:dyDescent="0.2">
      <c r="A7" t="s">
        <v>1781</v>
      </c>
      <c r="B7" t="s">
        <v>1780</v>
      </c>
      <c r="C7">
        <v>1979.00925776538</v>
      </c>
    </row>
    <row r="8" spans="1:3" x14ac:dyDescent="0.2">
      <c r="A8" t="s">
        <v>1660</v>
      </c>
      <c r="B8" t="s">
        <v>1659</v>
      </c>
      <c r="C8">
        <v>1958.44579326747</v>
      </c>
    </row>
    <row r="9" spans="1:3" x14ac:dyDescent="0.2">
      <c r="A9" t="s">
        <v>1722</v>
      </c>
      <c r="B9" t="s">
        <v>1721</v>
      </c>
      <c r="C9">
        <v>1946.6159515662</v>
      </c>
    </row>
    <row r="10" spans="1:3" x14ac:dyDescent="0.2">
      <c r="A10" t="s">
        <v>1744</v>
      </c>
      <c r="B10" t="s">
        <v>1743</v>
      </c>
      <c r="C10">
        <v>1942.5184610159599</v>
      </c>
    </row>
    <row r="11" spans="1:3" x14ac:dyDescent="0.2">
      <c r="A11" t="s">
        <v>1920</v>
      </c>
      <c r="B11" t="s">
        <v>1919</v>
      </c>
      <c r="C11">
        <v>1914.3523262382901</v>
      </c>
    </row>
    <row r="12" spans="1:3" x14ac:dyDescent="0.2">
      <c r="A12" t="s">
        <v>1851</v>
      </c>
      <c r="B12" t="s">
        <v>1850</v>
      </c>
      <c r="C12">
        <v>1895.53287972827</v>
      </c>
    </row>
    <row r="13" spans="1:3" x14ac:dyDescent="0.2">
      <c r="A13" t="s">
        <v>1930</v>
      </c>
      <c r="B13" t="s">
        <v>1931</v>
      </c>
      <c r="C13">
        <v>1894.97150512036</v>
      </c>
    </row>
    <row r="14" spans="1:3" x14ac:dyDescent="0.2">
      <c r="A14" t="s">
        <v>1606</v>
      </c>
      <c r="B14" t="s">
        <v>1605</v>
      </c>
      <c r="C14">
        <v>1894.57627127724</v>
      </c>
    </row>
    <row r="15" spans="1:3" x14ac:dyDescent="0.2">
      <c r="A15" t="s">
        <v>1800</v>
      </c>
      <c r="B15" t="s">
        <v>1799</v>
      </c>
      <c r="C15">
        <v>1888.51204110916</v>
      </c>
    </row>
    <row r="16" spans="1:3" x14ac:dyDescent="0.2">
      <c r="A16" t="s">
        <v>1566</v>
      </c>
      <c r="B16" t="s">
        <v>1565</v>
      </c>
      <c r="C16">
        <v>1874.3372860207201</v>
      </c>
    </row>
    <row r="17" spans="1:3" x14ac:dyDescent="0.2">
      <c r="A17">
        <v>-99</v>
      </c>
      <c r="B17" t="s">
        <v>1932</v>
      </c>
      <c r="C17">
        <v>1869.6603131964</v>
      </c>
    </row>
    <row r="18" spans="1:3" x14ac:dyDescent="0.2">
      <c r="A18" t="s">
        <v>1933</v>
      </c>
      <c r="B18" t="s">
        <v>1934</v>
      </c>
      <c r="C18">
        <v>1862.66666252357</v>
      </c>
    </row>
    <row r="19" spans="1:3" x14ac:dyDescent="0.2">
      <c r="A19" t="s">
        <v>1740</v>
      </c>
      <c r="B19" t="s">
        <v>1739</v>
      </c>
      <c r="C19">
        <v>1858.0165898617499</v>
      </c>
    </row>
    <row r="20" spans="1:3" x14ac:dyDescent="0.2">
      <c r="A20" t="s">
        <v>1774</v>
      </c>
      <c r="B20" t="s">
        <v>1773</v>
      </c>
      <c r="C20">
        <v>1845.81788273762</v>
      </c>
    </row>
    <row r="21" spans="1:3" x14ac:dyDescent="0.2">
      <c r="A21" t="s">
        <v>1935</v>
      </c>
      <c r="B21" t="s">
        <v>1936</v>
      </c>
      <c r="C21">
        <v>1844.04927100294</v>
      </c>
    </row>
    <row r="22" spans="1:3" x14ac:dyDescent="0.2">
      <c r="A22" t="s">
        <v>357</v>
      </c>
      <c r="B22" t="s">
        <v>1483</v>
      </c>
      <c r="C22">
        <v>1842.41902705449</v>
      </c>
    </row>
    <row r="23" spans="1:3" x14ac:dyDescent="0.2">
      <c r="A23" t="s">
        <v>375</v>
      </c>
      <c r="B23" t="s">
        <v>1869</v>
      </c>
      <c r="C23">
        <v>1840.1732834194399</v>
      </c>
    </row>
    <row r="24" spans="1:3" x14ac:dyDescent="0.2">
      <c r="A24" t="s">
        <v>1629</v>
      </c>
      <c r="B24" t="s">
        <v>1628</v>
      </c>
      <c r="C24">
        <v>1834.9098034743199</v>
      </c>
    </row>
    <row r="25" spans="1:3" x14ac:dyDescent="0.2">
      <c r="A25" t="s">
        <v>1937</v>
      </c>
      <c r="B25" t="s">
        <v>1938</v>
      </c>
      <c r="C25">
        <v>1831.06092916238</v>
      </c>
    </row>
    <row r="26" spans="1:3" x14ac:dyDescent="0.2">
      <c r="A26" t="s">
        <v>390</v>
      </c>
      <c r="B26" t="s">
        <v>1469</v>
      </c>
      <c r="C26">
        <v>1822.2431774986501</v>
      </c>
    </row>
    <row r="27" spans="1:3" x14ac:dyDescent="0.2">
      <c r="A27" t="s">
        <v>1562</v>
      </c>
      <c r="B27" t="s">
        <v>1561</v>
      </c>
      <c r="C27">
        <v>1821.07031081078</v>
      </c>
    </row>
    <row r="28" spans="1:3" x14ac:dyDescent="0.2">
      <c r="A28" t="s">
        <v>1761</v>
      </c>
      <c r="B28" t="s">
        <v>1760</v>
      </c>
      <c r="C28">
        <v>1806.09324479005</v>
      </c>
    </row>
    <row r="29" spans="1:3" x14ac:dyDescent="0.2">
      <c r="A29" t="s">
        <v>1819</v>
      </c>
      <c r="B29" t="s">
        <v>1818</v>
      </c>
      <c r="C29">
        <v>1797.0891441071899</v>
      </c>
    </row>
    <row r="30" spans="1:3" x14ac:dyDescent="0.2">
      <c r="A30" t="s">
        <v>1939</v>
      </c>
      <c r="B30" t="s">
        <v>1940</v>
      </c>
      <c r="C30">
        <v>1795.1817653890801</v>
      </c>
    </row>
    <row r="31" spans="1:3" x14ac:dyDescent="0.2">
      <c r="A31" t="s">
        <v>1941</v>
      </c>
      <c r="B31" t="s">
        <v>1942</v>
      </c>
      <c r="C31">
        <v>1792.9839856367901</v>
      </c>
    </row>
    <row r="32" spans="1:3" x14ac:dyDescent="0.2">
      <c r="A32" t="s">
        <v>1943</v>
      </c>
      <c r="B32" t="s">
        <v>1944</v>
      </c>
      <c r="C32">
        <v>1789.3842070859801</v>
      </c>
    </row>
    <row r="33" spans="1:3" x14ac:dyDescent="0.2">
      <c r="A33" t="s">
        <v>394</v>
      </c>
      <c r="B33" t="s">
        <v>1489</v>
      </c>
      <c r="C33">
        <v>1787.87489036439</v>
      </c>
    </row>
    <row r="34" spans="1:3" x14ac:dyDescent="0.2">
      <c r="A34" t="s">
        <v>1924</v>
      </c>
      <c r="B34" t="s">
        <v>1923</v>
      </c>
      <c r="C34">
        <v>1785.8334003781699</v>
      </c>
    </row>
    <row r="35" spans="1:3" x14ac:dyDescent="0.2">
      <c r="A35" t="s">
        <v>1666</v>
      </c>
      <c r="B35" t="s">
        <v>1665</v>
      </c>
      <c r="C35">
        <v>1779.9860340023599</v>
      </c>
    </row>
    <row r="36" spans="1:3" x14ac:dyDescent="0.2">
      <c r="A36" t="s">
        <v>1922</v>
      </c>
      <c r="B36" t="s">
        <v>1921</v>
      </c>
      <c r="C36">
        <v>1773.5095806204299</v>
      </c>
    </row>
    <row r="37" spans="1:3" x14ac:dyDescent="0.2">
      <c r="A37" t="s">
        <v>1754</v>
      </c>
      <c r="B37" t="s">
        <v>1753</v>
      </c>
      <c r="C37">
        <v>1764.6415274122301</v>
      </c>
    </row>
    <row r="38" spans="1:3" x14ac:dyDescent="0.2">
      <c r="A38" t="s">
        <v>1731</v>
      </c>
      <c r="B38" t="s">
        <v>1730</v>
      </c>
      <c r="C38">
        <v>1761.5087861219699</v>
      </c>
    </row>
    <row r="39" spans="1:3" x14ac:dyDescent="0.2">
      <c r="A39" t="s">
        <v>1892</v>
      </c>
      <c r="B39" t="s">
        <v>1891</v>
      </c>
      <c r="C39">
        <v>1759.9738313850701</v>
      </c>
    </row>
    <row r="40" spans="1:3" x14ac:dyDescent="0.2">
      <c r="A40" t="s">
        <v>1768</v>
      </c>
      <c r="B40" t="s">
        <v>1767</v>
      </c>
      <c r="C40">
        <v>1754.13266475611</v>
      </c>
    </row>
    <row r="41" spans="1:3" x14ac:dyDescent="0.2">
      <c r="A41" t="s">
        <v>1653</v>
      </c>
      <c r="B41" t="s">
        <v>1652</v>
      </c>
      <c r="C41">
        <v>1753.4367802899801</v>
      </c>
    </row>
    <row r="42" spans="1:3" x14ac:dyDescent="0.2">
      <c r="A42" t="s">
        <v>1718</v>
      </c>
      <c r="B42" t="s">
        <v>1717</v>
      </c>
      <c r="C42">
        <v>1752.2510351813601</v>
      </c>
    </row>
    <row r="43" spans="1:3" x14ac:dyDescent="0.2">
      <c r="A43" t="s">
        <v>1662</v>
      </c>
      <c r="B43" t="s">
        <v>1661</v>
      </c>
      <c r="C43">
        <v>1750.1411362461699</v>
      </c>
    </row>
    <row r="44" spans="1:3" x14ac:dyDescent="0.2">
      <c r="A44" t="s">
        <v>1738</v>
      </c>
      <c r="B44" t="s">
        <v>1737</v>
      </c>
      <c r="C44">
        <v>1743.7679214633799</v>
      </c>
    </row>
    <row r="45" spans="1:3" x14ac:dyDescent="0.2">
      <c r="A45" t="s">
        <v>1748</v>
      </c>
      <c r="B45" t="s">
        <v>1747</v>
      </c>
      <c r="C45">
        <v>1732.77007753762</v>
      </c>
    </row>
    <row r="46" spans="1:3" x14ac:dyDescent="0.2">
      <c r="A46" t="s">
        <v>1572</v>
      </c>
      <c r="B46" t="s">
        <v>1571</v>
      </c>
      <c r="C46">
        <v>1713.6275645533101</v>
      </c>
    </row>
    <row r="47" spans="1:3" x14ac:dyDescent="0.2">
      <c r="A47" t="s">
        <v>1672</v>
      </c>
      <c r="B47" t="s">
        <v>1671</v>
      </c>
      <c r="C47">
        <v>1711.3512858943</v>
      </c>
    </row>
    <row r="48" spans="1:3" x14ac:dyDescent="0.2">
      <c r="A48">
        <v>-99</v>
      </c>
      <c r="B48" t="s">
        <v>1945</v>
      </c>
      <c r="C48">
        <v>1709.39109461966</v>
      </c>
    </row>
    <row r="49" spans="1:3" x14ac:dyDescent="0.2">
      <c r="A49" t="s">
        <v>1646</v>
      </c>
      <c r="B49" t="s">
        <v>1645</v>
      </c>
      <c r="C49">
        <v>1706.47616351489</v>
      </c>
    </row>
    <row r="50" spans="1:3" x14ac:dyDescent="0.2">
      <c r="A50" t="s">
        <v>1802</v>
      </c>
      <c r="B50" t="s">
        <v>1801</v>
      </c>
      <c r="C50">
        <v>1704.31052799022</v>
      </c>
    </row>
    <row r="51" spans="1:3" x14ac:dyDescent="0.2">
      <c r="A51" t="s">
        <v>1868</v>
      </c>
      <c r="B51" t="s">
        <v>1867</v>
      </c>
      <c r="C51">
        <v>1690.75497312465</v>
      </c>
    </row>
    <row r="52" spans="1:3" x14ac:dyDescent="0.2">
      <c r="A52" t="s">
        <v>1750</v>
      </c>
      <c r="B52" t="s">
        <v>1749</v>
      </c>
      <c r="C52">
        <v>1690.57807587507</v>
      </c>
    </row>
    <row r="53" spans="1:3" x14ac:dyDescent="0.2">
      <c r="A53" t="s">
        <v>1853</v>
      </c>
      <c r="B53" t="s">
        <v>1852</v>
      </c>
      <c r="C53">
        <v>1684.2922937257799</v>
      </c>
    </row>
    <row r="54" spans="1:3" x14ac:dyDescent="0.2">
      <c r="A54" t="s">
        <v>1616</v>
      </c>
      <c r="B54" t="s">
        <v>1615</v>
      </c>
      <c r="C54">
        <v>1679.83594463808</v>
      </c>
    </row>
    <row r="55" spans="1:3" x14ac:dyDescent="0.2">
      <c r="A55" t="s">
        <v>1946</v>
      </c>
      <c r="B55" t="s">
        <v>1947</v>
      </c>
      <c r="C55">
        <v>1679.5931198102001</v>
      </c>
    </row>
    <row r="56" spans="1:3" x14ac:dyDescent="0.2">
      <c r="A56" t="s">
        <v>1707</v>
      </c>
      <c r="B56" t="s">
        <v>1706</v>
      </c>
      <c r="C56">
        <v>1673.7064850290899</v>
      </c>
    </row>
    <row r="57" spans="1:3" x14ac:dyDescent="0.2">
      <c r="A57" t="s">
        <v>1578</v>
      </c>
      <c r="B57" t="s">
        <v>1577</v>
      </c>
      <c r="C57">
        <v>1671.7673354370199</v>
      </c>
    </row>
    <row r="58" spans="1:3" x14ac:dyDescent="0.2">
      <c r="A58" t="s">
        <v>1726</v>
      </c>
      <c r="B58" t="s">
        <v>1725</v>
      </c>
      <c r="C58">
        <v>1662.9640737088901</v>
      </c>
    </row>
    <row r="59" spans="1:3" x14ac:dyDescent="0.2">
      <c r="A59" t="s">
        <v>1948</v>
      </c>
      <c r="B59" t="s">
        <v>1949</v>
      </c>
      <c r="C59">
        <v>1654.43939607681</v>
      </c>
    </row>
    <row r="60" spans="1:3" x14ac:dyDescent="0.2">
      <c r="A60" t="s">
        <v>1642</v>
      </c>
      <c r="B60" t="s">
        <v>1641</v>
      </c>
      <c r="C60">
        <v>1650.8213837785399</v>
      </c>
    </row>
    <row r="61" spans="1:3" x14ac:dyDescent="0.2">
      <c r="A61" t="s">
        <v>1950</v>
      </c>
      <c r="B61" t="s">
        <v>1951</v>
      </c>
      <c r="C61">
        <v>1646.0259320264699</v>
      </c>
    </row>
    <row r="62" spans="1:3" x14ac:dyDescent="0.2">
      <c r="A62" t="s">
        <v>1952</v>
      </c>
      <c r="B62" t="s">
        <v>1953</v>
      </c>
      <c r="C62">
        <v>1645.62697571792</v>
      </c>
    </row>
    <row r="63" spans="1:3" x14ac:dyDescent="0.2">
      <c r="A63" t="s">
        <v>1703</v>
      </c>
      <c r="B63" t="s">
        <v>1702</v>
      </c>
      <c r="C63">
        <v>1639.0922628682399</v>
      </c>
    </row>
    <row r="64" spans="1:3" x14ac:dyDescent="0.2">
      <c r="A64" t="s">
        <v>1954</v>
      </c>
      <c r="B64" t="s">
        <v>1955</v>
      </c>
      <c r="C64">
        <v>1638.24464060529</v>
      </c>
    </row>
    <row r="65" spans="1:3" x14ac:dyDescent="0.2">
      <c r="A65" t="s">
        <v>1901</v>
      </c>
      <c r="B65" t="s">
        <v>1900</v>
      </c>
      <c r="C65">
        <v>1632.8481153031801</v>
      </c>
    </row>
    <row r="66" spans="1:3" x14ac:dyDescent="0.2">
      <c r="A66" t="s">
        <v>1871</v>
      </c>
      <c r="B66" t="s">
        <v>1870</v>
      </c>
      <c r="C66">
        <v>1632.31625751808</v>
      </c>
    </row>
    <row r="67" spans="1:3" x14ac:dyDescent="0.2">
      <c r="A67" t="s">
        <v>1776</v>
      </c>
      <c r="B67" t="s">
        <v>1775</v>
      </c>
      <c r="C67">
        <v>1629.9894553541601</v>
      </c>
    </row>
    <row r="68" spans="1:3" x14ac:dyDescent="0.2">
      <c r="A68" t="s">
        <v>1701</v>
      </c>
      <c r="B68" t="s">
        <v>1700</v>
      </c>
      <c r="C68">
        <v>1626.4184596589801</v>
      </c>
    </row>
    <row r="69" spans="1:3" x14ac:dyDescent="0.2">
      <c r="A69" t="s">
        <v>1956</v>
      </c>
      <c r="B69" t="s">
        <v>1957</v>
      </c>
      <c r="C69">
        <v>1612.9832829009299</v>
      </c>
    </row>
    <row r="70" spans="1:3" x14ac:dyDescent="0.2">
      <c r="A70" t="s">
        <v>1894</v>
      </c>
      <c r="B70" t="s">
        <v>1893</v>
      </c>
      <c r="C70">
        <v>1604.59195690824</v>
      </c>
    </row>
    <row r="71" spans="1:3" x14ac:dyDescent="0.2">
      <c r="A71" t="s">
        <v>1880</v>
      </c>
      <c r="B71" t="s">
        <v>1879</v>
      </c>
      <c r="C71">
        <v>1590.51319028852</v>
      </c>
    </row>
    <row r="72" spans="1:3" x14ac:dyDescent="0.2">
      <c r="A72" t="s">
        <v>1817</v>
      </c>
      <c r="B72" t="s">
        <v>1816</v>
      </c>
      <c r="C72">
        <v>1585.3</v>
      </c>
    </row>
    <row r="73" spans="1:3" x14ac:dyDescent="0.2">
      <c r="A73" t="s">
        <v>152</v>
      </c>
      <c r="B73" t="s">
        <v>1495</v>
      </c>
      <c r="C73">
        <v>1582.9205177142901</v>
      </c>
    </row>
    <row r="74" spans="1:3" x14ac:dyDescent="0.2">
      <c r="A74" t="s">
        <v>1670</v>
      </c>
      <c r="B74" t="s">
        <v>1669</v>
      </c>
      <c r="C74">
        <v>1581.67898725602</v>
      </c>
    </row>
    <row r="75" spans="1:3" x14ac:dyDescent="0.2">
      <c r="A75" t="s">
        <v>1794</v>
      </c>
      <c r="B75" t="s">
        <v>1793</v>
      </c>
      <c r="C75">
        <v>1575.06873444095</v>
      </c>
    </row>
    <row r="76" spans="1:3" x14ac:dyDescent="0.2">
      <c r="A76" t="s">
        <v>1720</v>
      </c>
      <c r="B76" t="s">
        <v>1719</v>
      </c>
      <c r="C76">
        <v>1571.0589464064201</v>
      </c>
    </row>
    <row r="77" spans="1:3" x14ac:dyDescent="0.2">
      <c r="A77" t="s">
        <v>1913</v>
      </c>
      <c r="B77" t="s">
        <v>1912</v>
      </c>
      <c r="C77">
        <v>1565.9267570550401</v>
      </c>
    </row>
    <row r="78" spans="1:3" x14ac:dyDescent="0.2">
      <c r="A78" t="s">
        <v>1882</v>
      </c>
      <c r="B78" t="s">
        <v>1958</v>
      </c>
      <c r="C78">
        <v>1565.7013278151401</v>
      </c>
    </row>
    <row r="79" spans="1:3" x14ac:dyDescent="0.2">
      <c r="A79" t="s">
        <v>1699</v>
      </c>
      <c r="B79" t="s">
        <v>1698</v>
      </c>
      <c r="C79">
        <v>1565.2655978191201</v>
      </c>
    </row>
    <row r="80" spans="1:3" x14ac:dyDescent="0.2">
      <c r="A80" t="s">
        <v>1713</v>
      </c>
      <c r="B80" t="s">
        <v>1712</v>
      </c>
      <c r="C80">
        <v>1560.4720971188499</v>
      </c>
    </row>
    <row r="81" spans="1:3" x14ac:dyDescent="0.2">
      <c r="A81" t="s">
        <v>1911</v>
      </c>
      <c r="B81" t="s">
        <v>1910</v>
      </c>
      <c r="C81">
        <v>1559.5296881500201</v>
      </c>
    </row>
    <row r="82" spans="1:3" x14ac:dyDescent="0.2">
      <c r="A82" t="s">
        <v>365</v>
      </c>
      <c r="B82" t="s">
        <v>1499</v>
      </c>
      <c r="C82">
        <v>1559.042772902</v>
      </c>
    </row>
    <row r="83" spans="1:3" x14ac:dyDescent="0.2">
      <c r="A83" t="s">
        <v>334</v>
      </c>
      <c r="B83" t="s">
        <v>1493</v>
      </c>
      <c r="C83">
        <v>1556.63088398846</v>
      </c>
    </row>
    <row r="84" spans="1:3" x14ac:dyDescent="0.2">
      <c r="A84" t="s">
        <v>1608</v>
      </c>
      <c r="B84" t="s">
        <v>1607</v>
      </c>
      <c r="C84">
        <v>1550.496767548</v>
      </c>
    </row>
    <row r="85" spans="1:3" x14ac:dyDescent="0.2">
      <c r="A85" t="s">
        <v>1785</v>
      </c>
      <c r="B85" t="s">
        <v>1784</v>
      </c>
      <c r="C85">
        <v>1546.9660732449099</v>
      </c>
    </row>
    <row r="86" spans="1:3" x14ac:dyDescent="0.2">
      <c r="A86" t="s">
        <v>1810</v>
      </c>
      <c r="B86" t="s">
        <v>1809</v>
      </c>
      <c r="C86">
        <v>1545.4957682100201</v>
      </c>
    </row>
    <row r="87" spans="1:3" x14ac:dyDescent="0.2">
      <c r="A87" t="s">
        <v>1597</v>
      </c>
      <c r="B87" t="s">
        <v>1596</v>
      </c>
      <c r="C87">
        <v>1542.2049401747499</v>
      </c>
    </row>
    <row r="88" spans="1:3" x14ac:dyDescent="0.2">
      <c r="A88" t="s">
        <v>1959</v>
      </c>
      <c r="B88" t="s">
        <v>1960</v>
      </c>
      <c r="C88">
        <v>1541.5355204765899</v>
      </c>
    </row>
    <row r="89" spans="1:3" x14ac:dyDescent="0.2">
      <c r="A89" t="s">
        <v>1624</v>
      </c>
      <c r="B89" t="s">
        <v>1623</v>
      </c>
      <c r="C89">
        <v>1537.15442230134</v>
      </c>
    </row>
    <row r="90" spans="1:3" x14ac:dyDescent="0.2">
      <c r="A90" t="s">
        <v>1877</v>
      </c>
      <c r="B90" t="s">
        <v>1876</v>
      </c>
      <c r="C90">
        <v>1535.3534121595601</v>
      </c>
    </row>
    <row r="91" spans="1:3" x14ac:dyDescent="0.2">
      <c r="A91" t="s">
        <v>1618</v>
      </c>
      <c r="B91" t="s">
        <v>1617</v>
      </c>
      <c r="C91">
        <v>1531.82564569644</v>
      </c>
    </row>
    <row r="92" spans="1:3" x14ac:dyDescent="0.2">
      <c r="A92" t="s">
        <v>1709</v>
      </c>
      <c r="B92" t="s">
        <v>1708</v>
      </c>
      <c r="C92">
        <v>1530.47606172274</v>
      </c>
    </row>
    <row r="93" spans="1:3" x14ac:dyDescent="0.2">
      <c r="A93" t="s">
        <v>1812</v>
      </c>
      <c r="B93" t="s">
        <v>1811</v>
      </c>
      <c r="C93">
        <v>1529.0957558805401</v>
      </c>
    </row>
    <row r="94" spans="1:3" x14ac:dyDescent="0.2">
      <c r="A94" t="s">
        <v>1873</v>
      </c>
      <c r="B94" t="s">
        <v>1872</v>
      </c>
      <c r="C94">
        <v>1528.078079635</v>
      </c>
    </row>
    <row r="95" spans="1:3" x14ac:dyDescent="0.2">
      <c r="A95" t="s">
        <v>1890</v>
      </c>
      <c r="B95" t="s">
        <v>1889</v>
      </c>
      <c r="C95">
        <v>1517.50086994345</v>
      </c>
    </row>
    <row r="96" spans="1:3" x14ac:dyDescent="0.2">
      <c r="A96" t="s">
        <v>1961</v>
      </c>
      <c r="B96" t="s">
        <v>1962</v>
      </c>
      <c r="C96">
        <v>1510.82761488951</v>
      </c>
    </row>
    <row r="97" spans="1:3" x14ac:dyDescent="0.2">
      <c r="A97" t="s">
        <v>1622</v>
      </c>
      <c r="B97" t="s">
        <v>1621</v>
      </c>
      <c r="C97">
        <v>1509.9544389100399</v>
      </c>
    </row>
    <row r="98" spans="1:3" x14ac:dyDescent="0.2">
      <c r="A98" t="s">
        <v>1884</v>
      </c>
      <c r="B98" t="s">
        <v>1883</v>
      </c>
      <c r="C98">
        <v>1508.3866888519101</v>
      </c>
    </row>
    <row r="99" spans="1:3" x14ac:dyDescent="0.2">
      <c r="A99" t="s">
        <v>1580</v>
      </c>
      <c r="B99" t="s">
        <v>1579</v>
      </c>
      <c r="C99">
        <v>1506.8926631369</v>
      </c>
    </row>
    <row r="100" spans="1:3" x14ac:dyDescent="0.2">
      <c r="A100" t="s">
        <v>1595</v>
      </c>
      <c r="B100" t="s">
        <v>1594</v>
      </c>
      <c r="C100">
        <v>1505.1654372242999</v>
      </c>
    </row>
    <row r="101" spans="1:3" x14ac:dyDescent="0.2">
      <c r="A101" t="s">
        <v>1733</v>
      </c>
      <c r="B101" t="s">
        <v>1732</v>
      </c>
      <c r="C101">
        <v>1500.57614683724</v>
      </c>
    </row>
    <row r="102" spans="1:3" x14ac:dyDescent="0.2">
      <c r="A102" t="s">
        <v>7</v>
      </c>
      <c r="B102" t="s">
        <v>1963</v>
      </c>
      <c r="C102">
        <v>1496.7505543597399</v>
      </c>
    </row>
    <row r="103" spans="1:3" x14ac:dyDescent="0.2">
      <c r="A103" t="s">
        <v>1858</v>
      </c>
      <c r="B103" t="s">
        <v>1857</v>
      </c>
      <c r="C103">
        <v>1495.9891420434301</v>
      </c>
    </row>
    <row r="104" spans="1:3" x14ac:dyDescent="0.2">
      <c r="A104" t="s">
        <v>371</v>
      </c>
      <c r="B104" t="s">
        <v>1964</v>
      </c>
      <c r="C104">
        <v>1494.68834261028</v>
      </c>
    </row>
    <row r="105" spans="1:3" x14ac:dyDescent="0.2">
      <c r="A105" t="s">
        <v>1791</v>
      </c>
      <c r="B105" t="s">
        <v>1790</v>
      </c>
      <c r="C105">
        <v>1491.1318070939799</v>
      </c>
    </row>
    <row r="106" spans="1:3" x14ac:dyDescent="0.2">
      <c r="A106" t="s">
        <v>1705</v>
      </c>
      <c r="B106" t="s">
        <v>1704</v>
      </c>
      <c r="C106">
        <v>1490.2897587305399</v>
      </c>
    </row>
    <row r="107" spans="1:3" x14ac:dyDescent="0.2">
      <c r="A107" t="s">
        <v>373</v>
      </c>
      <c r="B107" t="s">
        <v>1498</v>
      </c>
      <c r="C107">
        <v>1485.8641844940701</v>
      </c>
    </row>
    <row r="108" spans="1:3" x14ac:dyDescent="0.2">
      <c r="A108" t="s">
        <v>386</v>
      </c>
      <c r="B108" t="s">
        <v>1480</v>
      </c>
      <c r="C108">
        <v>1485.3796225194999</v>
      </c>
    </row>
    <row r="109" spans="1:3" x14ac:dyDescent="0.2">
      <c r="A109" t="s">
        <v>1833</v>
      </c>
      <c r="B109" t="s">
        <v>1832</v>
      </c>
      <c r="C109">
        <v>1485.2242659158201</v>
      </c>
    </row>
    <row r="110" spans="1:3" x14ac:dyDescent="0.2">
      <c r="A110" t="s">
        <v>1689</v>
      </c>
      <c r="B110" t="s">
        <v>1688</v>
      </c>
      <c r="C110">
        <v>1480.98750769252</v>
      </c>
    </row>
    <row r="111" spans="1:3" x14ac:dyDescent="0.2">
      <c r="A111" t="s">
        <v>1649</v>
      </c>
      <c r="B111" t="s">
        <v>1965</v>
      </c>
      <c r="C111">
        <v>1477.06083905125</v>
      </c>
    </row>
    <row r="112" spans="1:3" x14ac:dyDescent="0.2">
      <c r="A112" t="s">
        <v>1779</v>
      </c>
      <c r="B112" t="s">
        <v>1778</v>
      </c>
      <c r="C112">
        <v>1471.2439776538399</v>
      </c>
    </row>
    <row r="113" spans="1:3" x14ac:dyDescent="0.2">
      <c r="A113" t="s">
        <v>397</v>
      </c>
      <c r="B113" t="s">
        <v>1473</v>
      </c>
      <c r="C113">
        <v>1470.7288660348199</v>
      </c>
    </row>
    <row r="114" spans="1:3" x14ac:dyDescent="0.2">
      <c r="A114" t="s">
        <v>1691</v>
      </c>
      <c r="B114" t="s">
        <v>1690</v>
      </c>
      <c r="C114">
        <v>1462.9618820953301</v>
      </c>
    </row>
    <row r="115" spans="1:3" x14ac:dyDescent="0.2">
      <c r="A115" t="s">
        <v>1564</v>
      </c>
      <c r="B115" t="s">
        <v>1563</v>
      </c>
      <c r="C115">
        <v>1458.8167527852199</v>
      </c>
    </row>
    <row r="116" spans="1:3" x14ac:dyDescent="0.2">
      <c r="A116" t="s">
        <v>1612</v>
      </c>
      <c r="B116" t="s">
        <v>1966</v>
      </c>
      <c r="C116">
        <v>1443.9310454654001</v>
      </c>
    </row>
    <row r="117" spans="1:3" x14ac:dyDescent="0.2">
      <c r="A117" t="s">
        <v>1967</v>
      </c>
      <c r="B117" t="s">
        <v>1968</v>
      </c>
      <c r="C117">
        <v>1436.78510538151</v>
      </c>
    </row>
    <row r="118" spans="1:3" x14ac:dyDescent="0.2">
      <c r="A118" t="s">
        <v>1638</v>
      </c>
      <c r="B118" t="s">
        <v>1637</v>
      </c>
      <c r="C118">
        <v>1429.9626917057899</v>
      </c>
    </row>
    <row r="119" spans="1:3" x14ac:dyDescent="0.2">
      <c r="A119" t="s">
        <v>1589</v>
      </c>
      <c r="B119" t="s">
        <v>1588</v>
      </c>
      <c r="C119">
        <v>1428.6231426546599</v>
      </c>
    </row>
    <row r="120" spans="1:3" x14ac:dyDescent="0.2">
      <c r="A120" t="s">
        <v>1742</v>
      </c>
      <c r="B120" t="s">
        <v>1741</v>
      </c>
      <c r="C120">
        <v>1422.82240420619</v>
      </c>
    </row>
    <row r="121" spans="1:3" x14ac:dyDescent="0.2">
      <c r="A121" t="s">
        <v>392</v>
      </c>
      <c r="B121" t="s">
        <v>1484</v>
      </c>
      <c r="C121">
        <v>1420.03035265946</v>
      </c>
    </row>
    <row r="122" spans="1:3" x14ac:dyDescent="0.2">
      <c r="A122" t="s">
        <v>1798</v>
      </c>
      <c r="B122" t="s">
        <v>1797</v>
      </c>
      <c r="C122">
        <v>1412.5063758819699</v>
      </c>
    </row>
    <row r="123" spans="1:3" x14ac:dyDescent="0.2">
      <c r="A123" t="s">
        <v>1969</v>
      </c>
      <c r="B123" t="s">
        <v>1970</v>
      </c>
      <c r="C123">
        <v>1412.3497176533201</v>
      </c>
    </row>
    <row r="124" spans="1:3" x14ac:dyDescent="0.2">
      <c r="A124" t="s">
        <v>1971</v>
      </c>
      <c r="B124" t="s">
        <v>1972</v>
      </c>
      <c r="C124">
        <v>1403.05569309053</v>
      </c>
    </row>
    <row r="125" spans="1:3" x14ac:dyDescent="0.2">
      <c r="A125" t="s">
        <v>1584</v>
      </c>
      <c r="B125" t="s">
        <v>1583</v>
      </c>
      <c r="C125">
        <v>1401.9409545205699</v>
      </c>
    </row>
    <row r="126" spans="1:3" x14ac:dyDescent="0.2">
      <c r="A126" t="s">
        <v>382</v>
      </c>
      <c r="B126" t="s">
        <v>1973</v>
      </c>
      <c r="C126">
        <v>1401.0279591495</v>
      </c>
    </row>
    <row r="127" spans="1:3" x14ac:dyDescent="0.2">
      <c r="A127" t="s">
        <v>1633</v>
      </c>
      <c r="B127" t="s">
        <v>1632</v>
      </c>
      <c r="C127">
        <v>1400.4620394031199</v>
      </c>
    </row>
    <row r="128" spans="1:3" x14ac:dyDescent="0.2">
      <c r="A128" t="s">
        <v>1724</v>
      </c>
      <c r="B128" t="s">
        <v>1723</v>
      </c>
      <c r="C128">
        <v>1393.98504347475</v>
      </c>
    </row>
    <row r="129" spans="1:3" x14ac:dyDescent="0.2">
      <c r="A129" t="s">
        <v>1974</v>
      </c>
      <c r="B129" t="s">
        <v>1975</v>
      </c>
      <c r="C129">
        <v>1390.7083498667801</v>
      </c>
    </row>
    <row r="130" spans="1:3" x14ac:dyDescent="0.2">
      <c r="A130" t="s">
        <v>1806</v>
      </c>
      <c r="B130" t="s">
        <v>1805</v>
      </c>
      <c r="C130">
        <v>1372.62261967621</v>
      </c>
    </row>
    <row r="131" spans="1:3" x14ac:dyDescent="0.2">
      <c r="A131" t="s">
        <v>369</v>
      </c>
      <c r="B131" t="s">
        <v>1488</v>
      </c>
      <c r="C131">
        <v>1370.5246829219</v>
      </c>
    </row>
    <row r="132" spans="1:3" x14ac:dyDescent="0.2">
      <c r="A132" t="s">
        <v>1770</v>
      </c>
      <c r="B132" t="s">
        <v>1769</v>
      </c>
      <c r="C132">
        <v>1369.2935986483899</v>
      </c>
    </row>
    <row r="133" spans="1:3" x14ac:dyDescent="0.2">
      <c r="A133" t="s">
        <v>1614</v>
      </c>
      <c r="B133" t="s">
        <v>1613</v>
      </c>
      <c r="C133">
        <v>1358.7911294481601</v>
      </c>
    </row>
    <row r="134" spans="1:3" x14ac:dyDescent="0.2">
      <c r="A134" t="s">
        <v>1599</v>
      </c>
      <c r="B134" t="s">
        <v>1598</v>
      </c>
      <c r="C134">
        <v>1355.43409279765</v>
      </c>
    </row>
    <row r="135" spans="1:3" x14ac:dyDescent="0.2">
      <c r="A135" t="s">
        <v>1715</v>
      </c>
      <c r="B135" t="s">
        <v>1714</v>
      </c>
      <c r="C135">
        <v>1355.22683803417</v>
      </c>
    </row>
    <row r="136" spans="1:3" x14ac:dyDescent="0.2">
      <c r="A136">
        <v>-99</v>
      </c>
      <c r="B136" t="s">
        <v>1729</v>
      </c>
      <c r="C136">
        <v>1350.7575159343401</v>
      </c>
    </row>
    <row r="137" spans="1:3" x14ac:dyDescent="0.2">
      <c r="A137" t="s">
        <v>1788</v>
      </c>
      <c r="B137" t="s">
        <v>1787</v>
      </c>
      <c r="C137">
        <v>1345.9000343760699</v>
      </c>
    </row>
    <row r="138" spans="1:3" x14ac:dyDescent="0.2">
      <c r="A138" t="s">
        <v>1808</v>
      </c>
      <c r="B138" t="s">
        <v>1807</v>
      </c>
      <c r="C138">
        <v>1335.0894946186199</v>
      </c>
    </row>
    <row r="139" spans="1:3" x14ac:dyDescent="0.2">
      <c r="A139" t="s">
        <v>1664</v>
      </c>
      <c r="B139" t="s">
        <v>1663</v>
      </c>
      <c r="C139">
        <v>1328.40919974795</v>
      </c>
    </row>
    <row r="140" spans="1:3" x14ac:dyDescent="0.2">
      <c r="A140" t="s">
        <v>1684</v>
      </c>
      <c r="B140" t="s">
        <v>1683</v>
      </c>
      <c r="C140">
        <v>1326.68927313257</v>
      </c>
    </row>
    <row r="141" spans="1:3" x14ac:dyDescent="0.2">
      <c r="A141" t="s">
        <v>1640</v>
      </c>
      <c r="B141" t="s">
        <v>1639</v>
      </c>
      <c r="C141">
        <v>1324.0872221458801</v>
      </c>
    </row>
    <row r="142" spans="1:3" x14ac:dyDescent="0.2">
      <c r="A142" t="s">
        <v>1687</v>
      </c>
      <c r="B142" t="s">
        <v>1686</v>
      </c>
      <c r="C142">
        <v>1323.37088985124</v>
      </c>
    </row>
    <row r="143" spans="1:3" x14ac:dyDescent="0.2">
      <c r="A143" t="s">
        <v>1866</v>
      </c>
      <c r="B143" t="s">
        <v>1865</v>
      </c>
      <c r="C143">
        <v>1304.5090884242099</v>
      </c>
    </row>
    <row r="144" spans="1:3" x14ac:dyDescent="0.2">
      <c r="A144" t="s">
        <v>52</v>
      </c>
      <c r="B144" t="s">
        <v>1854</v>
      </c>
      <c r="C144">
        <v>1296.5601349333799</v>
      </c>
    </row>
    <row r="145" spans="1:3" x14ac:dyDescent="0.2">
      <c r="A145" t="s">
        <v>1678</v>
      </c>
      <c r="B145" t="s">
        <v>1677</v>
      </c>
      <c r="C145">
        <v>1293.1678176502901</v>
      </c>
    </row>
    <row r="146" spans="1:3" x14ac:dyDescent="0.2">
      <c r="A146" t="s">
        <v>1604</v>
      </c>
      <c r="B146" t="s">
        <v>1603</v>
      </c>
      <c r="C146">
        <v>1292.43262091415</v>
      </c>
    </row>
    <row r="147" spans="1:3" x14ac:dyDescent="0.2">
      <c r="A147" t="s">
        <v>1915</v>
      </c>
      <c r="B147" t="s">
        <v>1914</v>
      </c>
      <c r="C147">
        <v>1292.2171327901301</v>
      </c>
    </row>
    <row r="148" spans="1:3" x14ac:dyDescent="0.2">
      <c r="A148" t="s">
        <v>400</v>
      </c>
      <c r="B148" t="s">
        <v>1472</v>
      </c>
      <c r="C148">
        <v>1291.6493039919999</v>
      </c>
    </row>
    <row r="149" spans="1:3" x14ac:dyDescent="0.2">
      <c r="A149" t="s">
        <v>367</v>
      </c>
      <c r="B149" t="s">
        <v>1789</v>
      </c>
      <c r="C149">
        <v>1289.62591649765</v>
      </c>
    </row>
    <row r="150" spans="1:3" x14ac:dyDescent="0.2">
      <c r="A150" t="s">
        <v>1830</v>
      </c>
      <c r="B150" t="s">
        <v>1829</v>
      </c>
      <c r="C150">
        <v>1279.1055061095101</v>
      </c>
    </row>
    <row r="151" spans="1:3" x14ac:dyDescent="0.2">
      <c r="A151" t="s">
        <v>1976</v>
      </c>
      <c r="B151" t="s">
        <v>1977</v>
      </c>
      <c r="C151">
        <v>1276.8660960858101</v>
      </c>
    </row>
    <row r="152" spans="1:3" x14ac:dyDescent="0.2">
      <c r="A152" t="s">
        <v>398</v>
      </c>
      <c r="B152" t="s">
        <v>1481</v>
      </c>
      <c r="C152">
        <v>1268.7846713251299</v>
      </c>
    </row>
    <row r="153" spans="1:3" x14ac:dyDescent="0.2">
      <c r="A153">
        <v>-99</v>
      </c>
      <c r="B153" t="s">
        <v>1478</v>
      </c>
      <c r="C153">
        <v>1267.6573780619501</v>
      </c>
    </row>
    <row r="154" spans="1:3" x14ac:dyDescent="0.2">
      <c r="A154" t="s">
        <v>1918</v>
      </c>
      <c r="B154" t="s">
        <v>1978</v>
      </c>
      <c r="C154">
        <v>1267.0757781739201</v>
      </c>
    </row>
    <row r="155" spans="1:3" x14ac:dyDescent="0.2">
      <c r="A155" t="s">
        <v>1979</v>
      </c>
      <c r="B155" t="s">
        <v>1980</v>
      </c>
      <c r="C155">
        <v>1266.0093730208901</v>
      </c>
    </row>
    <row r="156" spans="1:3" x14ac:dyDescent="0.2">
      <c r="A156" t="s">
        <v>1864</v>
      </c>
      <c r="B156" t="s">
        <v>1863</v>
      </c>
      <c r="C156">
        <v>1238.07858681064</v>
      </c>
    </row>
    <row r="157" spans="1:3" x14ac:dyDescent="0.2">
      <c r="A157" t="s">
        <v>1658</v>
      </c>
      <c r="B157" t="s">
        <v>1657</v>
      </c>
      <c r="C157">
        <v>1237.98621507347</v>
      </c>
    </row>
    <row r="158" spans="1:3" x14ac:dyDescent="0.2">
      <c r="A158" t="s">
        <v>49</v>
      </c>
      <c r="B158" t="s">
        <v>1497</v>
      </c>
      <c r="C158">
        <v>1236.5467008769499</v>
      </c>
    </row>
    <row r="159" spans="1:3" x14ac:dyDescent="0.2">
      <c r="A159" t="s">
        <v>377</v>
      </c>
      <c r="B159" t="s">
        <v>1485</v>
      </c>
      <c r="C159">
        <v>1235.43576489924</v>
      </c>
    </row>
    <row r="160" spans="1:3" x14ac:dyDescent="0.2">
      <c r="A160" t="s">
        <v>1903</v>
      </c>
      <c r="B160" t="s">
        <v>1902</v>
      </c>
      <c r="C160">
        <v>1204.0088221348201</v>
      </c>
    </row>
    <row r="161" spans="1:3" x14ac:dyDescent="0.2">
      <c r="A161" t="s">
        <v>1862</v>
      </c>
      <c r="B161" t="s">
        <v>1861</v>
      </c>
      <c r="C161">
        <v>1180.0095592140201</v>
      </c>
    </row>
    <row r="162" spans="1:3" x14ac:dyDescent="0.2">
      <c r="A162" t="s">
        <v>1674</v>
      </c>
      <c r="B162" t="s">
        <v>1981</v>
      </c>
      <c r="C162">
        <v>1177.22960498417</v>
      </c>
    </row>
    <row r="163" spans="1:3" x14ac:dyDescent="0.2">
      <c r="A163" t="s">
        <v>384</v>
      </c>
      <c r="B163" t="s">
        <v>1470</v>
      </c>
      <c r="C163">
        <v>1174.89200032751</v>
      </c>
    </row>
    <row r="164" spans="1:3" x14ac:dyDescent="0.2">
      <c r="A164" t="s">
        <v>399</v>
      </c>
      <c r="B164" t="s">
        <v>1982</v>
      </c>
      <c r="C164">
        <v>1117.05602367544</v>
      </c>
    </row>
    <row r="165" spans="1:3" x14ac:dyDescent="0.2">
      <c r="A165" t="s">
        <v>1815</v>
      </c>
      <c r="B165" t="s">
        <v>1814</v>
      </c>
      <c r="C165">
        <v>1092.3222113182801</v>
      </c>
    </row>
    <row r="166" spans="1:3" x14ac:dyDescent="0.2">
      <c r="A166" t="s">
        <v>94</v>
      </c>
      <c r="B166" t="s">
        <v>1479</v>
      </c>
      <c r="C166">
        <v>1085.84369811434</v>
      </c>
    </row>
    <row r="167" spans="1:3" x14ac:dyDescent="0.2">
      <c r="A167" t="s">
        <v>406</v>
      </c>
      <c r="B167" t="s">
        <v>1487</v>
      </c>
      <c r="C167">
        <v>1081.69877992633</v>
      </c>
    </row>
    <row r="168" spans="1:3" x14ac:dyDescent="0.2">
      <c r="A168" t="s">
        <v>1593</v>
      </c>
      <c r="B168" t="s">
        <v>1592</v>
      </c>
      <c r="C168">
        <v>1079.6065457918301</v>
      </c>
    </row>
    <row r="169" spans="1:3" x14ac:dyDescent="0.2">
      <c r="A169" t="s">
        <v>403</v>
      </c>
      <c r="B169" t="s">
        <v>1471</v>
      </c>
      <c r="C169">
        <v>1074.03706255666</v>
      </c>
    </row>
    <row r="170" spans="1:3" x14ac:dyDescent="0.2">
      <c r="A170" t="s">
        <v>1746</v>
      </c>
      <c r="B170" t="s">
        <v>1745</v>
      </c>
      <c r="C170">
        <v>1053.90879213072</v>
      </c>
    </row>
    <row r="171" spans="1:3" x14ac:dyDescent="0.2">
      <c r="A171" t="s">
        <v>395</v>
      </c>
      <c r="B171" t="s">
        <v>1490</v>
      </c>
      <c r="C171">
        <v>1047.0085993141599</v>
      </c>
    </row>
    <row r="172" spans="1:3" x14ac:dyDescent="0.2">
      <c r="A172" t="s">
        <v>1736</v>
      </c>
      <c r="B172" t="s">
        <v>1735</v>
      </c>
      <c r="C172">
        <v>1043.35137212017</v>
      </c>
    </row>
    <row r="173" spans="1:3" x14ac:dyDescent="0.2">
      <c r="A173" t="s">
        <v>405</v>
      </c>
      <c r="B173" t="s">
        <v>1476</v>
      </c>
      <c r="C173">
        <v>1037.20209867369</v>
      </c>
    </row>
    <row r="174" spans="1:3" x14ac:dyDescent="0.2">
      <c r="A174" t="s">
        <v>1668</v>
      </c>
      <c r="B174" t="s">
        <v>1667</v>
      </c>
      <c r="C174">
        <v>1035.6214167211299</v>
      </c>
    </row>
    <row r="175" spans="1:3" x14ac:dyDescent="0.2">
      <c r="A175" t="s">
        <v>361</v>
      </c>
      <c r="B175" t="s">
        <v>1496</v>
      </c>
      <c r="C175">
        <v>985.86138234076998</v>
      </c>
    </row>
    <row r="176" spans="1:3" x14ac:dyDescent="0.2">
      <c r="A176" t="s">
        <v>402</v>
      </c>
      <c r="B176" t="s">
        <v>1477</v>
      </c>
      <c r="C176">
        <v>957.519082111903</v>
      </c>
    </row>
    <row r="177" spans="1:3" x14ac:dyDescent="0.2">
      <c r="A177" t="s">
        <v>396</v>
      </c>
      <c r="B177" t="s">
        <v>1983</v>
      </c>
      <c r="C177">
        <v>949.131599838385</v>
      </c>
    </row>
    <row r="178" spans="1:3" x14ac:dyDescent="0.2">
      <c r="A178">
        <v>-99</v>
      </c>
      <c r="B178" t="s">
        <v>1492</v>
      </c>
      <c r="C178">
        <v>937.32084721847502</v>
      </c>
    </row>
    <row r="179" spans="1:3" x14ac:dyDescent="0.2">
      <c r="A179" t="s">
        <v>388</v>
      </c>
      <c r="B179" t="s">
        <v>1482</v>
      </c>
      <c r="C179">
        <v>919.01444716402602</v>
      </c>
    </row>
    <row r="180" spans="1:3" x14ac:dyDescent="0.2">
      <c r="A180" t="s">
        <v>1984</v>
      </c>
      <c r="B180" t="s">
        <v>1985</v>
      </c>
      <c r="C180">
        <v>763.78078977942096</v>
      </c>
    </row>
    <row r="181" spans="1:3" x14ac:dyDescent="0.2">
      <c r="A181" t="s">
        <v>1986</v>
      </c>
      <c r="B181" t="s">
        <v>1987</v>
      </c>
      <c r="C181">
        <v>0</v>
      </c>
    </row>
    <row r="182" spans="1:3" x14ac:dyDescent="0.2">
      <c r="A182" t="s">
        <v>1711</v>
      </c>
      <c r="B182" t="s">
        <v>1710</v>
      </c>
      <c r="C182">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F29F1-6025-1241-BADE-D444C5B8A1B2}">
  <dimension ref="A1:D235"/>
  <sheetViews>
    <sheetView topLeftCell="A142" workbookViewId="0">
      <selection activeCell="B170" sqref="B170"/>
    </sheetView>
  </sheetViews>
  <sheetFormatPr baseColWidth="10" defaultRowHeight="15" x14ac:dyDescent="0.2"/>
  <cols>
    <col min="1" max="1" width="49.33203125" bestFit="1" customWidth="1"/>
  </cols>
  <sheetData>
    <row r="1" spans="1:4" x14ac:dyDescent="0.2">
      <c r="A1" t="s">
        <v>1508</v>
      </c>
    </row>
    <row r="2" spans="1:4" x14ac:dyDescent="0.2">
      <c r="A2" t="s">
        <v>1555</v>
      </c>
      <c r="B2" t="s">
        <v>1556</v>
      </c>
    </row>
    <row r="3" spans="1:4" x14ac:dyDescent="0.2">
      <c r="B3" t="s">
        <v>1991</v>
      </c>
    </row>
    <row r="5" spans="1:4" x14ac:dyDescent="0.2">
      <c r="A5" t="s">
        <v>1557</v>
      </c>
      <c r="B5" t="s">
        <v>1558</v>
      </c>
      <c r="C5" t="s">
        <v>1559</v>
      </c>
      <c r="D5" t="s">
        <v>1560</v>
      </c>
    </row>
    <row r="6" spans="1:4" x14ac:dyDescent="0.2">
      <c r="A6" t="s">
        <v>1561</v>
      </c>
      <c r="B6" t="s">
        <v>1562</v>
      </c>
      <c r="C6">
        <v>2024</v>
      </c>
      <c r="D6">
        <v>39.170999999999999</v>
      </c>
    </row>
    <row r="7" spans="1:4" x14ac:dyDescent="0.2">
      <c r="A7" t="s">
        <v>1563</v>
      </c>
      <c r="B7" t="s">
        <v>1564</v>
      </c>
      <c r="C7">
        <v>2024</v>
      </c>
      <c r="D7">
        <v>297.459</v>
      </c>
    </row>
    <row r="8" spans="1:4" x14ac:dyDescent="0.2">
      <c r="A8" t="s">
        <v>1565</v>
      </c>
      <c r="B8" t="s">
        <v>1566</v>
      </c>
      <c r="C8">
        <v>2024</v>
      </c>
      <c r="D8">
        <v>85</v>
      </c>
    </row>
    <row r="9" spans="1:4" x14ac:dyDescent="0.2">
      <c r="A9" t="s">
        <v>1567</v>
      </c>
      <c r="B9" t="s">
        <v>1568</v>
      </c>
      <c r="C9">
        <v>2024</v>
      </c>
      <c r="D9">
        <v>2.2639999999999998</v>
      </c>
    </row>
    <row r="10" spans="1:4" x14ac:dyDescent="0.2">
      <c r="A10" t="s">
        <v>1569</v>
      </c>
      <c r="B10" t="s">
        <v>1570</v>
      </c>
      <c r="C10">
        <v>2024</v>
      </c>
      <c r="D10">
        <v>4.2670000000000003</v>
      </c>
    </row>
    <row r="11" spans="1:4" x14ac:dyDescent="0.2">
      <c r="A11" t="s">
        <v>1571</v>
      </c>
      <c r="B11" t="s">
        <v>1572</v>
      </c>
      <c r="C11">
        <v>2024</v>
      </c>
      <c r="D11">
        <v>2.073</v>
      </c>
    </row>
    <row r="12" spans="1:4" x14ac:dyDescent="0.2">
      <c r="A12" t="s">
        <v>1573</v>
      </c>
      <c r="B12" t="s">
        <v>1574</v>
      </c>
      <c r="C12">
        <v>2024</v>
      </c>
      <c r="D12">
        <v>3.8149999999999999</v>
      </c>
    </row>
    <row r="13" spans="1:4" x14ac:dyDescent="0.2">
      <c r="A13" t="s">
        <v>1575</v>
      </c>
      <c r="B13" t="s">
        <v>1576</v>
      </c>
      <c r="C13">
        <v>2024</v>
      </c>
      <c r="D13">
        <v>23.326000000000001</v>
      </c>
    </row>
    <row r="14" spans="1:4" x14ac:dyDescent="0.2">
      <c r="A14" t="s">
        <v>1577</v>
      </c>
      <c r="B14" t="s">
        <v>1578</v>
      </c>
      <c r="C14">
        <v>2024</v>
      </c>
      <c r="D14">
        <v>12.593999999999999</v>
      </c>
    </row>
    <row r="15" spans="1:4" x14ac:dyDescent="0.2">
      <c r="A15" t="s">
        <v>1579</v>
      </c>
      <c r="B15" t="s">
        <v>1580</v>
      </c>
      <c r="C15">
        <v>2024</v>
      </c>
      <c r="D15">
        <v>733.4</v>
      </c>
    </row>
    <row r="16" spans="1:4" x14ac:dyDescent="0.2">
      <c r="A16" t="s">
        <v>1581</v>
      </c>
      <c r="B16" t="s">
        <v>1582</v>
      </c>
      <c r="C16">
        <v>2024</v>
      </c>
      <c r="D16">
        <v>25.995999999999999</v>
      </c>
    </row>
    <row r="17" spans="1:4" x14ac:dyDescent="0.2">
      <c r="A17" t="s">
        <v>1469</v>
      </c>
      <c r="B17" t="s">
        <v>390</v>
      </c>
      <c r="C17">
        <v>2024</v>
      </c>
      <c r="D17">
        <v>41964.6</v>
      </c>
    </row>
    <row r="18" spans="1:4" x14ac:dyDescent="0.2">
      <c r="A18" t="s">
        <v>1470</v>
      </c>
      <c r="B18" t="s">
        <v>384</v>
      </c>
      <c r="C18">
        <v>2024</v>
      </c>
      <c r="D18">
        <v>6394.8109999999997</v>
      </c>
    </row>
    <row r="19" spans="1:4" x14ac:dyDescent="0.2">
      <c r="A19" t="s">
        <v>1583</v>
      </c>
      <c r="B19" t="s">
        <v>1584</v>
      </c>
      <c r="C19">
        <v>2024</v>
      </c>
      <c r="D19">
        <v>80.7</v>
      </c>
    </row>
    <row r="20" spans="1:4" x14ac:dyDescent="0.2">
      <c r="A20" t="s">
        <v>1585</v>
      </c>
      <c r="B20" t="s">
        <v>1956</v>
      </c>
      <c r="C20">
        <v>2024</v>
      </c>
      <c r="D20">
        <v>8.92</v>
      </c>
    </row>
    <row r="21" spans="1:4" x14ac:dyDescent="0.2">
      <c r="A21" t="s">
        <v>1586</v>
      </c>
      <c r="B21" t="s">
        <v>1587</v>
      </c>
      <c r="C21">
        <v>2024</v>
      </c>
      <c r="D21">
        <v>92.15</v>
      </c>
    </row>
    <row r="22" spans="1:4" x14ac:dyDescent="0.2">
      <c r="A22" t="s">
        <v>1588</v>
      </c>
      <c r="B22" t="s">
        <v>1589</v>
      </c>
      <c r="C22">
        <v>2024</v>
      </c>
      <c r="D22">
        <v>207.81200000000001</v>
      </c>
    </row>
    <row r="23" spans="1:4" x14ac:dyDescent="0.2">
      <c r="A23" t="s">
        <v>1590</v>
      </c>
      <c r="B23" t="s">
        <v>1591</v>
      </c>
      <c r="C23">
        <v>2024</v>
      </c>
      <c r="D23">
        <v>112.38</v>
      </c>
    </row>
    <row r="24" spans="1:4" x14ac:dyDescent="0.2">
      <c r="A24" t="s">
        <v>1592</v>
      </c>
      <c r="B24" t="s">
        <v>1593</v>
      </c>
      <c r="C24">
        <v>2024</v>
      </c>
      <c r="D24">
        <v>157.30000000000001</v>
      </c>
    </row>
    <row r="25" spans="1:4" x14ac:dyDescent="0.2">
      <c r="A25" t="s">
        <v>1471</v>
      </c>
      <c r="B25" t="s">
        <v>403</v>
      </c>
      <c r="C25">
        <v>2024</v>
      </c>
      <c r="D25">
        <v>7820</v>
      </c>
    </row>
    <row r="26" spans="1:4" x14ac:dyDescent="0.2">
      <c r="A26" t="s">
        <v>1594</v>
      </c>
      <c r="B26" t="s">
        <v>1595</v>
      </c>
      <c r="C26">
        <v>2024</v>
      </c>
      <c r="D26">
        <v>1.448</v>
      </c>
    </row>
    <row r="27" spans="1:4" x14ac:dyDescent="0.2">
      <c r="A27" t="s">
        <v>1596</v>
      </c>
      <c r="B27" t="s">
        <v>1597</v>
      </c>
      <c r="C27">
        <v>2024</v>
      </c>
      <c r="D27">
        <v>11.249000000000001</v>
      </c>
    </row>
    <row r="28" spans="1:4" x14ac:dyDescent="0.2">
      <c r="A28" t="s">
        <v>1598</v>
      </c>
      <c r="B28" t="s">
        <v>1599</v>
      </c>
      <c r="C28">
        <v>2024</v>
      </c>
      <c r="D28">
        <v>0.45900000000000002</v>
      </c>
    </row>
    <row r="29" spans="1:4" x14ac:dyDescent="0.2">
      <c r="A29" t="s">
        <v>1600</v>
      </c>
      <c r="B29" t="s">
        <v>1950</v>
      </c>
      <c r="C29">
        <v>2024</v>
      </c>
      <c r="D29">
        <v>4.3</v>
      </c>
    </row>
    <row r="30" spans="1:4" x14ac:dyDescent="0.2">
      <c r="A30" t="s">
        <v>1601</v>
      </c>
      <c r="B30" t="s">
        <v>1602</v>
      </c>
      <c r="C30">
        <v>2024</v>
      </c>
      <c r="D30">
        <v>8.641</v>
      </c>
    </row>
    <row r="31" spans="1:4" x14ac:dyDescent="0.2">
      <c r="A31" t="s">
        <v>1603</v>
      </c>
      <c r="B31" t="s">
        <v>1604</v>
      </c>
      <c r="C31">
        <v>2024</v>
      </c>
      <c r="D31">
        <v>253</v>
      </c>
    </row>
    <row r="32" spans="1:4" x14ac:dyDescent="0.2">
      <c r="A32" t="s">
        <v>1605</v>
      </c>
      <c r="B32" t="s">
        <v>1606</v>
      </c>
      <c r="C32">
        <v>2024</v>
      </c>
      <c r="D32">
        <v>4.0970000000000004</v>
      </c>
    </row>
    <row r="33" spans="1:4" x14ac:dyDescent="0.2">
      <c r="A33" t="s">
        <v>1607</v>
      </c>
      <c r="B33" t="s">
        <v>1608</v>
      </c>
      <c r="C33">
        <v>2024</v>
      </c>
      <c r="D33">
        <v>8.6110000000000007</v>
      </c>
    </row>
    <row r="34" spans="1:4" x14ac:dyDescent="0.2">
      <c r="A34" t="s">
        <v>1609</v>
      </c>
      <c r="B34" t="s">
        <v>1610</v>
      </c>
      <c r="C34">
        <v>2024</v>
      </c>
      <c r="D34">
        <v>1.986</v>
      </c>
    </row>
    <row r="35" spans="1:4" x14ac:dyDescent="0.2">
      <c r="A35" t="s">
        <v>1611</v>
      </c>
      <c r="B35" t="s">
        <v>1612</v>
      </c>
      <c r="C35">
        <v>2024</v>
      </c>
      <c r="D35">
        <v>6.6000000000000003E-2</v>
      </c>
    </row>
    <row r="36" spans="1:4" x14ac:dyDescent="0.2">
      <c r="A36" t="s">
        <v>1613</v>
      </c>
      <c r="B36" t="s">
        <v>1614</v>
      </c>
      <c r="C36">
        <v>2024</v>
      </c>
      <c r="D36">
        <v>3520.7080000000001</v>
      </c>
    </row>
    <row r="37" spans="1:4" x14ac:dyDescent="0.2">
      <c r="A37" t="s">
        <v>1615</v>
      </c>
      <c r="B37" t="s">
        <v>1616</v>
      </c>
      <c r="C37">
        <v>2024</v>
      </c>
      <c r="D37">
        <v>35.700000000000003</v>
      </c>
    </row>
    <row r="38" spans="1:4" x14ac:dyDescent="0.2">
      <c r="A38" t="s">
        <v>1617</v>
      </c>
      <c r="B38" t="s">
        <v>1618</v>
      </c>
      <c r="C38">
        <v>2024</v>
      </c>
      <c r="D38">
        <v>2.5230000000000001</v>
      </c>
    </row>
    <row r="39" spans="1:4" x14ac:dyDescent="0.2">
      <c r="A39" t="s">
        <v>1619</v>
      </c>
      <c r="B39" t="s">
        <v>1620</v>
      </c>
      <c r="C39">
        <v>2024</v>
      </c>
      <c r="D39">
        <v>6.7000000000000004E-2</v>
      </c>
    </row>
    <row r="40" spans="1:4" x14ac:dyDescent="0.2">
      <c r="A40" t="s">
        <v>1621</v>
      </c>
      <c r="B40" t="s">
        <v>1622</v>
      </c>
      <c r="C40">
        <v>2024</v>
      </c>
      <c r="D40">
        <v>7.859</v>
      </c>
    </row>
    <row r="41" spans="1:4" x14ac:dyDescent="0.2">
      <c r="A41" t="s">
        <v>1623</v>
      </c>
      <c r="B41" t="s">
        <v>1624</v>
      </c>
      <c r="C41">
        <v>2024</v>
      </c>
      <c r="D41">
        <v>36.619</v>
      </c>
    </row>
    <row r="42" spans="1:4" x14ac:dyDescent="0.2">
      <c r="A42" t="s">
        <v>1472</v>
      </c>
      <c r="B42" t="s">
        <v>400</v>
      </c>
      <c r="C42">
        <v>2024</v>
      </c>
      <c r="D42">
        <v>7071</v>
      </c>
    </row>
    <row r="43" spans="1:4" x14ac:dyDescent="0.2">
      <c r="A43" t="s">
        <v>1625</v>
      </c>
      <c r="B43" t="s">
        <v>1626</v>
      </c>
      <c r="C43">
        <v>2024</v>
      </c>
      <c r="D43">
        <v>22.7</v>
      </c>
    </row>
    <row r="44" spans="1:4" x14ac:dyDescent="0.2">
      <c r="A44" t="s">
        <v>1627</v>
      </c>
      <c r="B44" t="s">
        <v>1952</v>
      </c>
      <c r="C44">
        <v>2024</v>
      </c>
      <c r="D44">
        <v>0.60099999999999998</v>
      </c>
    </row>
    <row r="45" spans="1:4" x14ac:dyDescent="0.2">
      <c r="A45" t="s">
        <v>1628</v>
      </c>
      <c r="B45" t="s">
        <v>1629</v>
      </c>
      <c r="C45">
        <v>2024</v>
      </c>
      <c r="D45">
        <v>1.8360000000000001</v>
      </c>
    </row>
    <row r="46" spans="1:4" x14ac:dyDescent="0.2">
      <c r="A46" t="s">
        <v>1473</v>
      </c>
      <c r="B46" t="s">
        <v>397</v>
      </c>
      <c r="C46">
        <v>2024</v>
      </c>
      <c r="D46">
        <v>3.649</v>
      </c>
    </row>
    <row r="47" spans="1:4" x14ac:dyDescent="0.2">
      <c r="A47" t="s">
        <v>1474</v>
      </c>
      <c r="B47" t="s">
        <v>371</v>
      </c>
      <c r="C47">
        <v>2024</v>
      </c>
      <c r="D47">
        <v>575.11800000000005</v>
      </c>
    </row>
    <row r="48" spans="1:4" x14ac:dyDescent="0.2">
      <c r="A48" t="s">
        <v>1630</v>
      </c>
      <c r="B48" t="s">
        <v>1997</v>
      </c>
      <c r="C48">
        <v>2024</v>
      </c>
      <c r="D48">
        <v>210.23</v>
      </c>
    </row>
    <row r="49" spans="1:4" x14ac:dyDescent="0.2">
      <c r="A49" t="s">
        <v>1631</v>
      </c>
      <c r="C49">
        <v>2024</v>
      </c>
      <c r="D49">
        <v>12908.69</v>
      </c>
    </row>
    <row r="50" spans="1:4" x14ac:dyDescent="0.2">
      <c r="A50" t="s">
        <v>1632</v>
      </c>
      <c r="B50" t="s">
        <v>1633</v>
      </c>
      <c r="C50">
        <v>2024</v>
      </c>
      <c r="D50">
        <v>29</v>
      </c>
    </row>
    <row r="51" spans="1:4" x14ac:dyDescent="0.2">
      <c r="A51" t="s">
        <v>1634</v>
      </c>
      <c r="B51" t="s">
        <v>1995</v>
      </c>
      <c r="C51">
        <v>2024</v>
      </c>
      <c r="D51">
        <v>0.1</v>
      </c>
    </row>
    <row r="52" spans="1:4" x14ac:dyDescent="0.2">
      <c r="A52" t="s">
        <v>1635</v>
      </c>
      <c r="B52" t="s">
        <v>1969</v>
      </c>
      <c r="C52">
        <v>2024</v>
      </c>
      <c r="D52">
        <v>0.95099999999999996</v>
      </c>
    </row>
    <row r="53" spans="1:4" x14ac:dyDescent="0.2">
      <c r="A53" t="s">
        <v>1636</v>
      </c>
      <c r="B53" t="s">
        <v>1996</v>
      </c>
      <c r="C53">
        <v>2024</v>
      </c>
      <c r="D53">
        <v>2.5979999999999999</v>
      </c>
    </row>
    <row r="54" spans="1:4" x14ac:dyDescent="0.2">
      <c r="A54" t="s">
        <v>1637</v>
      </c>
      <c r="B54" t="s">
        <v>1638</v>
      </c>
      <c r="C54">
        <v>2024</v>
      </c>
      <c r="D54">
        <v>2.5419999999999998</v>
      </c>
    </row>
    <row r="55" spans="1:4" x14ac:dyDescent="0.2">
      <c r="A55" t="s">
        <v>1639</v>
      </c>
      <c r="B55" t="s">
        <v>1640</v>
      </c>
      <c r="C55">
        <v>2024</v>
      </c>
      <c r="D55">
        <v>413.1</v>
      </c>
    </row>
    <row r="56" spans="1:4" x14ac:dyDescent="0.2">
      <c r="A56" t="s">
        <v>1641</v>
      </c>
      <c r="B56" t="s">
        <v>1642</v>
      </c>
      <c r="C56">
        <v>2024</v>
      </c>
      <c r="D56">
        <v>12.388999999999999</v>
      </c>
    </row>
    <row r="57" spans="1:4" x14ac:dyDescent="0.2">
      <c r="A57" t="s">
        <v>1643</v>
      </c>
      <c r="B57" t="s">
        <v>1644</v>
      </c>
      <c r="C57">
        <v>2024</v>
      </c>
      <c r="D57">
        <v>7.0000000000000001E-3</v>
      </c>
    </row>
    <row r="58" spans="1:4" x14ac:dyDescent="0.2">
      <c r="A58" t="s">
        <v>1645</v>
      </c>
      <c r="B58" t="s">
        <v>1646</v>
      </c>
      <c r="C58">
        <v>2024</v>
      </c>
      <c r="D58">
        <v>830.52300000000002</v>
      </c>
    </row>
    <row r="59" spans="1:4" x14ac:dyDescent="0.2">
      <c r="A59" t="s">
        <v>1647</v>
      </c>
      <c r="B59" t="s">
        <v>399</v>
      </c>
      <c r="C59">
        <v>2024</v>
      </c>
      <c r="D59">
        <v>2892.0929999999998</v>
      </c>
    </row>
    <row r="60" spans="1:4" x14ac:dyDescent="0.2">
      <c r="A60" t="s">
        <v>1648</v>
      </c>
      <c r="B60" t="s">
        <v>1649</v>
      </c>
      <c r="C60">
        <v>2024</v>
      </c>
      <c r="D60">
        <v>13.1</v>
      </c>
    </row>
    <row r="61" spans="1:4" x14ac:dyDescent="0.2">
      <c r="A61" t="s">
        <v>1650</v>
      </c>
      <c r="B61" t="s">
        <v>1967</v>
      </c>
      <c r="C61">
        <v>2024</v>
      </c>
      <c r="D61">
        <v>166.65100000000001</v>
      </c>
    </row>
    <row r="62" spans="1:4" x14ac:dyDescent="0.2">
      <c r="A62" t="s">
        <v>1651</v>
      </c>
      <c r="B62" t="s">
        <v>1961</v>
      </c>
      <c r="C62">
        <v>2024</v>
      </c>
      <c r="D62">
        <v>27.3</v>
      </c>
    </row>
    <row r="63" spans="1:4" x14ac:dyDescent="0.2">
      <c r="A63" t="s">
        <v>1476</v>
      </c>
      <c r="B63" t="s">
        <v>405</v>
      </c>
      <c r="C63">
        <v>2024</v>
      </c>
      <c r="D63">
        <v>3363.2779999999998</v>
      </c>
    </row>
    <row r="64" spans="1:4" x14ac:dyDescent="0.2">
      <c r="A64" t="s">
        <v>1652</v>
      </c>
      <c r="B64" t="s">
        <v>1653</v>
      </c>
      <c r="C64">
        <v>2024</v>
      </c>
      <c r="D64">
        <v>0.7</v>
      </c>
    </row>
    <row r="65" spans="1:4" x14ac:dyDescent="0.2">
      <c r="A65" t="s">
        <v>1654</v>
      </c>
      <c r="B65" t="s">
        <v>1655</v>
      </c>
      <c r="C65">
        <v>2024</v>
      </c>
      <c r="D65">
        <v>0.17799999999999999</v>
      </c>
    </row>
    <row r="66" spans="1:4" x14ac:dyDescent="0.2">
      <c r="A66" t="s">
        <v>1656</v>
      </c>
      <c r="B66" t="s">
        <v>1954</v>
      </c>
      <c r="C66">
        <v>2024</v>
      </c>
      <c r="D66">
        <v>24.143999999999998</v>
      </c>
    </row>
    <row r="67" spans="1:4" x14ac:dyDescent="0.2">
      <c r="A67" t="s">
        <v>1657</v>
      </c>
      <c r="B67" t="s">
        <v>1658</v>
      </c>
      <c r="C67">
        <v>2024</v>
      </c>
      <c r="D67">
        <v>5.7439999999999998</v>
      </c>
    </row>
    <row r="68" spans="1:4" x14ac:dyDescent="0.2">
      <c r="A68" t="s">
        <v>1659</v>
      </c>
      <c r="B68" t="s">
        <v>1660</v>
      </c>
      <c r="C68">
        <v>2024</v>
      </c>
      <c r="D68">
        <v>34.92</v>
      </c>
    </row>
    <row r="69" spans="1:4" x14ac:dyDescent="0.2">
      <c r="A69" t="s">
        <v>1661</v>
      </c>
      <c r="B69" t="s">
        <v>1662</v>
      </c>
      <c r="C69">
        <v>2024</v>
      </c>
      <c r="D69">
        <v>6.8529999999999998</v>
      </c>
    </row>
    <row r="70" spans="1:4" x14ac:dyDescent="0.2">
      <c r="A70" t="s">
        <v>1663</v>
      </c>
      <c r="B70" t="s">
        <v>1664</v>
      </c>
      <c r="C70">
        <v>2024</v>
      </c>
      <c r="D70">
        <v>7.0000000000000001E-3</v>
      </c>
    </row>
    <row r="71" spans="1:4" x14ac:dyDescent="0.2">
      <c r="A71" t="s">
        <v>1665</v>
      </c>
      <c r="B71" t="s">
        <v>1666</v>
      </c>
      <c r="C71">
        <v>2024</v>
      </c>
      <c r="D71">
        <v>47.414000000000001</v>
      </c>
    </row>
    <row r="72" spans="1:4" x14ac:dyDescent="0.2">
      <c r="A72" t="s">
        <v>1667</v>
      </c>
      <c r="B72" t="s">
        <v>1668</v>
      </c>
      <c r="C72">
        <v>2024</v>
      </c>
      <c r="D72">
        <v>721</v>
      </c>
    </row>
    <row r="73" spans="1:4" x14ac:dyDescent="0.2">
      <c r="A73" t="s">
        <v>1669</v>
      </c>
      <c r="B73" t="s">
        <v>1670</v>
      </c>
      <c r="C73">
        <v>2024</v>
      </c>
      <c r="D73">
        <v>7.0999999999999994E-2</v>
      </c>
    </row>
    <row r="74" spans="1:4" x14ac:dyDescent="0.2">
      <c r="A74" t="s">
        <v>1671</v>
      </c>
      <c r="B74" t="s">
        <v>1672</v>
      </c>
      <c r="C74">
        <v>2024</v>
      </c>
      <c r="D74">
        <v>33.895000000000003</v>
      </c>
    </row>
    <row r="75" spans="1:4" x14ac:dyDescent="0.2">
      <c r="A75" t="s">
        <v>1673</v>
      </c>
      <c r="B75" t="s">
        <v>1674</v>
      </c>
      <c r="C75">
        <v>2024</v>
      </c>
      <c r="D75">
        <v>0.123</v>
      </c>
    </row>
    <row r="76" spans="1:4" x14ac:dyDescent="0.2">
      <c r="A76" t="s">
        <v>1675</v>
      </c>
      <c r="B76" t="s">
        <v>1676</v>
      </c>
      <c r="C76">
        <v>2024</v>
      </c>
      <c r="D76">
        <v>0.17699999999999999</v>
      </c>
    </row>
    <row r="77" spans="1:4" x14ac:dyDescent="0.2">
      <c r="A77" t="s">
        <v>1677</v>
      </c>
      <c r="B77" t="s">
        <v>1678</v>
      </c>
      <c r="C77">
        <v>2024</v>
      </c>
      <c r="D77">
        <v>9.4570000000000007</v>
      </c>
    </row>
    <row r="78" spans="1:4" x14ac:dyDescent="0.2">
      <c r="A78" t="s">
        <v>1477</v>
      </c>
      <c r="B78" t="s">
        <v>402</v>
      </c>
      <c r="C78">
        <v>2024</v>
      </c>
      <c r="D78">
        <v>716.44</v>
      </c>
    </row>
    <row r="79" spans="1:4" x14ac:dyDescent="0.2">
      <c r="A79" t="s">
        <v>1478</v>
      </c>
      <c r="B79" t="s">
        <v>363</v>
      </c>
      <c r="C79">
        <v>2024</v>
      </c>
      <c r="D79">
        <v>302.60599999999999</v>
      </c>
    </row>
    <row r="80" spans="1:4" x14ac:dyDescent="0.2">
      <c r="A80" t="s">
        <v>1679</v>
      </c>
      <c r="B80" t="s">
        <v>1680</v>
      </c>
      <c r="C80">
        <v>2024</v>
      </c>
      <c r="D80">
        <v>0.17699999999999999</v>
      </c>
    </row>
    <row r="81" spans="1:4" x14ac:dyDescent="0.2">
      <c r="A81" t="s">
        <v>1681</v>
      </c>
      <c r="B81" t="s">
        <v>1682</v>
      </c>
      <c r="C81">
        <v>2024</v>
      </c>
      <c r="D81">
        <v>0.8</v>
      </c>
    </row>
    <row r="82" spans="1:4" x14ac:dyDescent="0.2">
      <c r="A82" t="s">
        <v>1683</v>
      </c>
      <c r="B82" t="s">
        <v>1684</v>
      </c>
      <c r="C82">
        <v>2024</v>
      </c>
      <c r="D82">
        <v>0.74</v>
      </c>
    </row>
    <row r="83" spans="1:4" x14ac:dyDescent="0.2">
      <c r="A83" t="s">
        <v>1685</v>
      </c>
      <c r="B83" t="s">
        <v>1946</v>
      </c>
      <c r="C83">
        <v>2024</v>
      </c>
      <c r="D83">
        <v>1.6220000000000001</v>
      </c>
    </row>
    <row r="84" spans="1:4" x14ac:dyDescent="0.2">
      <c r="A84" t="s">
        <v>1686</v>
      </c>
      <c r="B84" t="s">
        <v>1687</v>
      </c>
      <c r="C84">
        <v>2024</v>
      </c>
      <c r="D84">
        <v>0.83299999999999996</v>
      </c>
    </row>
    <row r="85" spans="1:4" x14ac:dyDescent="0.2">
      <c r="A85" t="s">
        <v>1479</v>
      </c>
      <c r="B85" t="s">
        <v>94</v>
      </c>
      <c r="C85">
        <v>2024</v>
      </c>
      <c r="D85">
        <v>63576</v>
      </c>
    </row>
    <row r="86" spans="1:4" x14ac:dyDescent="0.2">
      <c r="A86" t="s">
        <v>1688</v>
      </c>
      <c r="B86" t="s">
        <v>1689</v>
      </c>
      <c r="C86">
        <v>2024</v>
      </c>
      <c r="D86">
        <v>20.32</v>
      </c>
    </row>
    <row r="87" spans="1:4" x14ac:dyDescent="0.2">
      <c r="A87" t="s">
        <v>1480</v>
      </c>
      <c r="B87" t="s">
        <v>386</v>
      </c>
      <c r="C87">
        <v>2024</v>
      </c>
      <c r="D87">
        <v>8893.5720000000001</v>
      </c>
    </row>
    <row r="88" spans="1:4" x14ac:dyDescent="0.2">
      <c r="A88" t="s">
        <v>1690</v>
      </c>
      <c r="B88" t="s">
        <v>1691</v>
      </c>
      <c r="C88">
        <v>2024</v>
      </c>
      <c r="D88">
        <v>0.55800000000000005</v>
      </c>
    </row>
    <row r="89" spans="1:4" x14ac:dyDescent="0.2">
      <c r="A89" t="s">
        <v>1692</v>
      </c>
      <c r="B89" t="s">
        <v>1693</v>
      </c>
      <c r="C89">
        <v>2024</v>
      </c>
      <c r="D89">
        <v>4.3159999999999998</v>
      </c>
    </row>
    <row r="90" spans="1:4" x14ac:dyDescent="0.2">
      <c r="A90" t="s">
        <v>1694</v>
      </c>
      <c r="B90" t="s">
        <v>1695</v>
      </c>
      <c r="C90">
        <v>2024</v>
      </c>
      <c r="D90">
        <v>112.04</v>
      </c>
    </row>
    <row r="91" spans="1:4" x14ac:dyDescent="0.2">
      <c r="A91" t="s">
        <v>1696</v>
      </c>
      <c r="B91" t="s">
        <v>1697</v>
      </c>
      <c r="C91">
        <v>2024</v>
      </c>
      <c r="D91">
        <v>140.94900000000001</v>
      </c>
    </row>
    <row r="92" spans="1:4" x14ac:dyDescent="0.2">
      <c r="A92" t="s">
        <v>1698</v>
      </c>
      <c r="B92" t="s">
        <v>1699</v>
      </c>
      <c r="C92">
        <v>2024</v>
      </c>
      <c r="D92">
        <v>0.80200000000000005</v>
      </c>
    </row>
    <row r="93" spans="1:4" x14ac:dyDescent="0.2">
      <c r="A93" t="s">
        <v>1700</v>
      </c>
      <c r="B93" t="s">
        <v>1701</v>
      </c>
      <c r="C93">
        <v>2024</v>
      </c>
      <c r="D93">
        <v>25.882999999999999</v>
      </c>
    </row>
    <row r="94" spans="1:4" x14ac:dyDescent="0.2">
      <c r="A94" t="s">
        <v>1702</v>
      </c>
      <c r="B94" t="s">
        <v>1703</v>
      </c>
      <c r="C94">
        <v>2024</v>
      </c>
      <c r="D94">
        <v>3.1970000000000001</v>
      </c>
    </row>
    <row r="95" spans="1:4" x14ac:dyDescent="0.2">
      <c r="A95" t="s">
        <v>1704</v>
      </c>
      <c r="B95" t="s">
        <v>1705</v>
      </c>
      <c r="C95">
        <v>2024</v>
      </c>
      <c r="D95">
        <v>7.5880000000000001</v>
      </c>
    </row>
    <row r="96" spans="1:4" x14ac:dyDescent="0.2">
      <c r="A96" t="s">
        <v>1706</v>
      </c>
      <c r="B96" t="s">
        <v>1707</v>
      </c>
      <c r="C96">
        <v>2024</v>
      </c>
      <c r="D96">
        <v>2.41</v>
      </c>
    </row>
    <row r="97" spans="1:4" x14ac:dyDescent="0.2">
      <c r="A97" t="s">
        <v>1708</v>
      </c>
      <c r="B97" t="s">
        <v>1709</v>
      </c>
      <c r="C97">
        <v>2024</v>
      </c>
      <c r="D97">
        <v>14.189</v>
      </c>
    </row>
    <row r="98" spans="1:4" x14ac:dyDescent="0.2">
      <c r="A98" t="s">
        <v>1481</v>
      </c>
      <c r="B98" t="s">
        <v>398</v>
      </c>
      <c r="C98">
        <v>2024</v>
      </c>
      <c r="D98">
        <v>6925</v>
      </c>
    </row>
    <row r="99" spans="1:4" x14ac:dyDescent="0.2">
      <c r="A99" t="s">
        <v>1710</v>
      </c>
      <c r="B99" t="s">
        <v>1711</v>
      </c>
      <c r="C99">
        <v>2024</v>
      </c>
      <c r="D99">
        <v>5.4189999999999996</v>
      </c>
    </row>
    <row r="100" spans="1:4" x14ac:dyDescent="0.2">
      <c r="A100" t="s">
        <v>1712</v>
      </c>
      <c r="B100" t="s">
        <v>1713</v>
      </c>
      <c r="C100">
        <v>2024</v>
      </c>
      <c r="D100">
        <v>2628.154</v>
      </c>
    </row>
    <row r="101" spans="1:4" x14ac:dyDescent="0.2">
      <c r="A101" t="s">
        <v>1714</v>
      </c>
      <c r="B101" t="s">
        <v>1715</v>
      </c>
      <c r="C101">
        <v>2024</v>
      </c>
      <c r="D101">
        <v>535</v>
      </c>
    </row>
    <row r="102" spans="1:4" x14ac:dyDescent="0.2">
      <c r="A102" t="s">
        <v>1716</v>
      </c>
      <c r="B102" t="s">
        <v>1943</v>
      </c>
      <c r="C102">
        <v>2024</v>
      </c>
      <c r="D102">
        <v>0.63500000000000001</v>
      </c>
    </row>
    <row r="103" spans="1:4" x14ac:dyDescent="0.2">
      <c r="A103" t="s">
        <v>1717</v>
      </c>
      <c r="B103" t="s">
        <v>1718</v>
      </c>
      <c r="C103">
        <v>2024</v>
      </c>
      <c r="D103">
        <v>61.424999999999997</v>
      </c>
    </row>
    <row r="104" spans="1:4" x14ac:dyDescent="0.2">
      <c r="A104" t="s">
        <v>1482</v>
      </c>
      <c r="B104" t="s">
        <v>388</v>
      </c>
      <c r="C104">
        <v>2024</v>
      </c>
      <c r="D104">
        <v>646.48199999999997</v>
      </c>
    </row>
    <row r="105" spans="1:4" x14ac:dyDescent="0.2">
      <c r="A105" t="s">
        <v>1483</v>
      </c>
      <c r="B105" t="s">
        <v>357</v>
      </c>
      <c r="C105">
        <v>2024</v>
      </c>
      <c r="D105">
        <v>7845</v>
      </c>
    </row>
    <row r="106" spans="1:4" x14ac:dyDescent="0.2">
      <c r="A106" t="s">
        <v>1484</v>
      </c>
      <c r="B106" t="s">
        <v>392</v>
      </c>
      <c r="C106">
        <v>2024</v>
      </c>
      <c r="D106">
        <v>30711.081999999999</v>
      </c>
    </row>
    <row r="107" spans="1:4" x14ac:dyDescent="0.2">
      <c r="A107" t="s">
        <v>1719</v>
      </c>
      <c r="B107" t="s">
        <v>1720</v>
      </c>
      <c r="C107">
        <v>2024</v>
      </c>
      <c r="D107">
        <v>2.1999999999999999E-2</v>
      </c>
    </row>
    <row r="108" spans="1:4" x14ac:dyDescent="0.2">
      <c r="A108" t="s">
        <v>1485</v>
      </c>
      <c r="B108" t="s">
        <v>377</v>
      </c>
      <c r="C108">
        <v>2024</v>
      </c>
      <c r="D108">
        <v>96459.479000000007</v>
      </c>
    </row>
    <row r="109" spans="1:4" x14ac:dyDescent="0.2">
      <c r="A109" t="s">
        <v>1721</v>
      </c>
      <c r="B109" t="s">
        <v>1722</v>
      </c>
      <c r="C109">
        <v>2024</v>
      </c>
      <c r="D109">
        <v>0.97299999999999998</v>
      </c>
    </row>
    <row r="110" spans="1:4" x14ac:dyDescent="0.2">
      <c r="A110" t="s">
        <v>1723</v>
      </c>
      <c r="B110" t="s">
        <v>1724</v>
      </c>
      <c r="C110">
        <v>2024</v>
      </c>
      <c r="D110">
        <v>1872.7729999999999</v>
      </c>
    </row>
    <row r="111" spans="1:4" x14ac:dyDescent="0.2">
      <c r="A111" t="s">
        <v>1725</v>
      </c>
      <c r="B111" t="s">
        <v>1726</v>
      </c>
      <c r="C111">
        <v>2024</v>
      </c>
      <c r="D111">
        <v>189.50800000000001</v>
      </c>
    </row>
    <row r="112" spans="1:4" x14ac:dyDescent="0.2">
      <c r="A112" t="s">
        <v>1727</v>
      </c>
      <c r="B112" t="s">
        <v>1728</v>
      </c>
      <c r="C112">
        <v>2024</v>
      </c>
      <c r="D112">
        <v>3.8479999999999999</v>
      </c>
    </row>
    <row r="113" spans="1:4" x14ac:dyDescent="0.2">
      <c r="A113" t="s">
        <v>1729</v>
      </c>
      <c r="B113" t="s">
        <v>1994</v>
      </c>
      <c r="C113">
        <v>2024</v>
      </c>
      <c r="D113">
        <v>9.0229999999999997</v>
      </c>
    </row>
    <row r="114" spans="1:4" x14ac:dyDescent="0.2">
      <c r="A114" t="s">
        <v>1730</v>
      </c>
      <c r="B114" t="s">
        <v>1731</v>
      </c>
      <c r="C114">
        <v>2024</v>
      </c>
      <c r="D114">
        <v>57.173999999999999</v>
      </c>
    </row>
    <row r="115" spans="1:4" x14ac:dyDescent="0.2">
      <c r="A115" t="s">
        <v>1732</v>
      </c>
      <c r="B115" t="s">
        <v>1733</v>
      </c>
      <c r="C115">
        <v>2024</v>
      </c>
    </row>
    <row r="116" spans="1:4" x14ac:dyDescent="0.2">
      <c r="A116" t="s">
        <v>1734</v>
      </c>
      <c r="B116" t="s">
        <v>1974</v>
      </c>
      <c r="C116">
        <v>2024</v>
      </c>
      <c r="D116">
        <v>0.46800000000000003</v>
      </c>
    </row>
    <row r="117" spans="1:4" x14ac:dyDescent="0.2">
      <c r="A117" t="s">
        <v>1735</v>
      </c>
      <c r="B117" t="s">
        <v>1736</v>
      </c>
      <c r="C117">
        <v>2024</v>
      </c>
      <c r="D117">
        <v>239.06800000000001</v>
      </c>
    </row>
    <row r="118" spans="1:4" x14ac:dyDescent="0.2">
      <c r="A118" t="s">
        <v>1737</v>
      </c>
      <c r="B118" t="s">
        <v>1738</v>
      </c>
      <c r="C118">
        <v>2024</v>
      </c>
      <c r="D118">
        <v>0.80100000000000005</v>
      </c>
    </row>
    <row r="119" spans="1:4" x14ac:dyDescent="0.2">
      <c r="A119" t="s">
        <v>1739</v>
      </c>
      <c r="B119" t="s">
        <v>1740</v>
      </c>
      <c r="C119">
        <v>2024</v>
      </c>
      <c r="D119">
        <v>0.89</v>
      </c>
    </row>
    <row r="120" spans="1:4" x14ac:dyDescent="0.2">
      <c r="A120" t="s">
        <v>1741</v>
      </c>
      <c r="B120" t="s">
        <v>1742</v>
      </c>
      <c r="C120">
        <v>2024</v>
      </c>
      <c r="D120">
        <v>4.0339999999999998</v>
      </c>
    </row>
    <row r="121" spans="1:4" x14ac:dyDescent="0.2">
      <c r="A121" t="s">
        <v>1743</v>
      </c>
      <c r="B121" t="s">
        <v>1744</v>
      </c>
      <c r="C121">
        <v>2024</v>
      </c>
      <c r="D121">
        <v>7.7910000000000004</v>
      </c>
    </row>
    <row r="122" spans="1:4" x14ac:dyDescent="0.2">
      <c r="A122" t="s">
        <v>1745</v>
      </c>
      <c r="B122" t="s">
        <v>1746</v>
      </c>
      <c r="C122">
        <v>2024</v>
      </c>
      <c r="D122">
        <v>608.70000000000005</v>
      </c>
    </row>
    <row r="123" spans="1:4" x14ac:dyDescent="0.2">
      <c r="A123" t="s">
        <v>1487</v>
      </c>
      <c r="B123" t="s">
        <v>406</v>
      </c>
      <c r="C123">
        <v>2024</v>
      </c>
      <c r="D123">
        <v>293.959</v>
      </c>
    </row>
    <row r="124" spans="1:4" x14ac:dyDescent="0.2">
      <c r="A124" t="s">
        <v>1747</v>
      </c>
      <c r="B124" t="s">
        <v>1748</v>
      </c>
      <c r="C124">
        <v>2024</v>
      </c>
      <c r="D124">
        <v>14.169</v>
      </c>
    </row>
    <row r="125" spans="1:4" x14ac:dyDescent="0.2">
      <c r="A125" t="s">
        <v>1749</v>
      </c>
      <c r="B125" t="s">
        <v>1750</v>
      </c>
      <c r="C125">
        <v>2024</v>
      </c>
      <c r="D125">
        <v>11.923</v>
      </c>
    </row>
    <row r="126" spans="1:4" x14ac:dyDescent="0.2">
      <c r="A126" t="s">
        <v>1488</v>
      </c>
      <c r="B126" t="s">
        <v>369</v>
      </c>
      <c r="C126">
        <v>2024</v>
      </c>
      <c r="D126">
        <v>9.9610000000000003</v>
      </c>
    </row>
    <row r="127" spans="1:4" x14ac:dyDescent="0.2">
      <c r="A127" t="s">
        <v>1751</v>
      </c>
      <c r="B127" t="s">
        <v>1752</v>
      </c>
      <c r="C127">
        <v>2024</v>
      </c>
      <c r="D127">
        <v>82.5</v>
      </c>
    </row>
    <row r="128" spans="1:4" x14ac:dyDescent="0.2">
      <c r="A128" t="s">
        <v>1753</v>
      </c>
      <c r="B128" t="s">
        <v>1754</v>
      </c>
      <c r="C128">
        <v>2024</v>
      </c>
      <c r="D128">
        <v>63.24</v>
      </c>
    </row>
    <row r="129" spans="1:4" x14ac:dyDescent="0.2">
      <c r="A129" t="s">
        <v>1755</v>
      </c>
      <c r="B129" t="s">
        <v>1756</v>
      </c>
      <c r="C129">
        <v>2024</v>
      </c>
      <c r="D129">
        <v>308.96300000000002</v>
      </c>
    </row>
    <row r="130" spans="1:4" x14ac:dyDescent="0.2">
      <c r="A130" t="s">
        <v>1757</v>
      </c>
      <c r="C130">
        <v>2024</v>
      </c>
      <c r="D130">
        <v>0.98</v>
      </c>
    </row>
    <row r="131" spans="1:4" x14ac:dyDescent="0.2">
      <c r="A131" t="s">
        <v>1758</v>
      </c>
      <c r="B131" t="s">
        <v>1759</v>
      </c>
      <c r="C131">
        <v>2024</v>
      </c>
      <c r="D131">
        <v>107.523</v>
      </c>
    </row>
    <row r="132" spans="1:4" x14ac:dyDescent="0.2">
      <c r="A132" t="s">
        <v>1760</v>
      </c>
      <c r="B132" t="s">
        <v>1761</v>
      </c>
      <c r="C132">
        <v>2024</v>
      </c>
      <c r="D132">
        <v>88</v>
      </c>
    </row>
    <row r="133" spans="1:4" x14ac:dyDescent="0.2">
      <c r="A133" t="s">
        <v>1762</v>
      </c>
      <c r="B133" t="s">
        <v>1763</v>
      </c>
      <c r="C133">
        <v>2024</v>
      </c>
      <c r="D133">
        <v>2.496</v>
      </c>
    </row>
    <row r="134" spans="1:4" x14ac:dyDescent="0.2">
      <c r="A134" t="s">
        <v>1764</v>
      </c>
      <c r="B134" t="s">
        <v>1765</v>
      </c>
      <c r="C134">
        <v>2024</v>
      </c>
      <c r="D134">
        <v>46.225999999999999</v>
      </c>
    </row>
    <row r="135" spans="1:4" x14ac:dyDescent="0.2">
      <c r="A135" t="s">
        <v>1489</v>
      </c>
      <c r="B135" t="s">
        <v>394</v>
      </c>
      <c r="C135">
        <v>2024</v>
      </c>
      <c r="D135">
        <v>15.021000000000001</v>
      </c>
    </row>
    <row r="136" spans="1:4" x14ac:dyDescent="0.2">
      <c r="A136" t="s">
        <v>1766</v>
      </c>
      <c r="C136">
        <v>2024</v>
      </c>
      <c r="D136">
        <v>0.19700000000000001</v>
      </c>
    </row>
    <row r="137" spans="1:4" x14ac:dyDescent="0.2">
      <c r="A137" t="s">
        <v>1767</v>
      </c>
      <c r="B137" t="s">
        <v>1768</v>
      </c>
      <c r="C137">
        <v>2024</v>
      </c>
      <c r="D137">
        <v>7.7949999999999999</v>
      </c>
    </row>
    <row r="138" spans="1:4" x14ac:dyDescent="0.2">
      <c r="A138" t="s">
        <v>1769</v>
      </c>
      <c r="B138" t="s">
        <v>1770</v>
      </c>
      <c r="C138">
        <v>2024</v>
      </c>
      <c r="D138">
        <v>17.2</v>
      </c>
    </row>
    <row r="139" spans="1:4" x14ac:dyDescent="0.2">
      <c r="A139" t="s">
        <v>1771</v>
      </c>
      <c r="B139" t="s">
        <v>1772</v>
      </c>
      <c r="C139">
        <v>2024</v>
      </c>
      <c r="D139">
        <v>1.635</v>
      </c>
    </row>
    <row r="140" spans="1:4" x14ac:dyDescent="0.2">
      <c r="A140" t="s">
        <v>1773</v>
      </c>
      <c r="B140" t="s">
        <v>1774</v>
      </c>
      <c r="C140">
        <v>2024</v>
      </c>
      <c r="D140">
        <v>27.6</v>
      </c>
    </row>
    <row r="141" spans="1:4" x14ac:dyDescent="0.2">
      <c r="A141" t="s">
        <v>1775</v>
      </c>
      <c r="B141" t="s">
        <v>1776</v>
      </c>
      <c r="C141">
        <v>2024</v>
      </c>
      <c r="D141">
        <v>2.1419999999999999</v>
      </c>
    </row>
    <row r="142" spans="1:4" x14ac:dyDescent="0.2">
      <c r="A142" t="s">
        <v>1777</v>
      </c>
      <c r="C142">
        <v>2022</v>
      </c>
    </row>
    <row r="143" spans="1:4" x14ac:dyDescent="0.2">
      <c r="A143" t="s">
        <v>1778</v>
      </c>
      <c r="B143" t="s">
        <v>1779</v>
      </c>
      <c r="C143">
        <v>2024</v>
      </c>
      <c r="D143">
        <v>129.5</v>
      </c>
    </row>
    <row r="144" spans="1:4" x14ac:dyDescent="0.2">
      <c r="A144" t="s">
        <v>1780</v>
      </c>
      <c r="B144" t="s">
        <v>1781</v>
      </c>
      <c r="C144">
        <v>2024</v>
      </c>
      <c r="D144">
        <v>13.901</v>
      </c>
    </row>
    <row r="145" spans="1:4" x14ac:dyDescent="0.2">
      <c r="A145" t="s">
        <v>1782</v>
      </c>
      <c r="B145" t="s">
        <v>1783</v>
      </c>
      <c r="C145">
        <v>2024</v>
      </c>
      <c r="D145">
        <v>0.20399999999999999</v>
      </c>
    </row>
    <row r="146" spans="1:4" x14ac:dyDescent="0.2">
      <c r="A146" t="s">
        <v>1784</v>
      </c>
      <c r="B146" t="s">
        <v>1785</v>
      </c>
      <c r="C146">
        <v>2024</v>
      </c>
      <c r="D146">
        <v>80.585999999999999</v>
      </c>
    </row>
    <row r="147" spans="1:4" x14ac:dyDescent="0.2">
      <c r="A147" t="s">
        <v>1786</v>
      </c>
      <c r="B147" t="s">
        <v>395</v>
      </c>
      <c r="C147">
        <v>2024</v>
      </c>
      <c r="D147">
        <v>19578.187999999998</v>
      </c>
    </row>
    <row r="148" spans="1:4" x14ac:dyDescent="0.2">
      <c r="A148" t="s">
        <v>1787</v>
      </c>
      <c r="B148" t="s">
        <v>1788</v>
      </c>
      <c r="C148">
        <v>2024</v>
      </c>
      <c r="D148">
        <v>0.92</v>
      </c>
    </row>
    <row r="149" spans="1:4" x14ac:dyDescent="0.2">
      <c r="A149" t="s">
        <v>1789</v>
      </c>
      <c r="B149" t="s">
        <v>367</v>
      </c>
      <c r="C149">
        <v>2024</v>
      </c>
      <c r="D149">
        <v>370.31400000000002</v>
      </c>
    </row>
    <row r="150" spans="1:4" x14ac:dyDescent="0.2">
      <c r="A150" t="s">
        <v>1790</v>
      </c>
      <c r="B150" t="s">
        <v>1791</v>
      </c>
      <c r="C150">
        <v>2024</v>
      </c>
      <c r="D150">
        <v>4.03</v>
      </c>
    </row>
    <row r="151" spans="1:4" x14ac:dyDescent="0.2">
      <c r="A151" t="s">
        <v>1792</v>
      </c>
      <c r="B151" t="s">
        <v>1935</v>
      </c>
      <c r="C151">
        <v>2024</v>
      </c>
      <c r="D151">
        <v>17.899999999999999</v>
      </c>
    </row>
    <row r="152" spans="1:4" x14ac:dyDescent="0.2">
      <c r="A152" t="s">
        <v>1793</v>
      </c>
      <c r="B152" t="s">
        <v>1794</v>
      </c>
      <c r="C152">
        <v>2024</v>
      </c>
      <c r="D152">
        <v>182.80699999999999</v>
      </c>
    </row>
    <row r="153" spans="1:4" x14ac:dyDescent="0.2">
      <c r="A153" t="s">
        <v>1795</v>
      </c>
      <c r="B153" t="s">
        <v>1796</v>
      </c>
      <c r="C153">
        <v>2024</v>
      </c>
      <c r="D153">
        <v>0.46899999999999997</v>
      </c>
    </row>
    <row r="154" spans="1:4" x14ac:dyDescent="0.2">
      <c r="A154" t="s">
        <v>1797</v>
      </c>
      <c r="B154" t="s">
        <v>1798</v>
      </c>
      <c r="C154">
        <v>2024</v>
      </c>
      <c r="D154">
        <v>355.47399999999999</v>
      </c>
    </row>
    <row r="155" spans="1:4" x14ac:dyDescent="0.2">
      <c r="A155" t="s">
        <v>1492</v>
      </c>
      <c r="B155" t="s">
        <v>401</v>
      </c>
      <c r="C155">
        <v>2024</v>
      </c>
      <c r="D155">
        <v>15.973000000000001</v>
      </c>
    </row>
    <row r="156" spans="1:4" x14ac:dyDescent="0.2">
      <c r="A156" t="s">
        <v>1799</v>
      </c>
      <c r="B156" t="s">
        <v>1800</v>
      </c>
      <c r="C156">
        <v>2024</v>
      </c>
      <c r="D156">
        <v>2.4E-2</v>
      </c>
    </row>
    <row r="157" spans="1:4" x14ac:dyDescent="0.2">
      <c r="A157" t="s">
        <v>1801</v>
      </c>
      <c r="B157" t="s">
        <v>1802</v>
      </c>
      <c r="C157">
        <v>2024</v>
      </c>
      <c r="D157">
        <v>22.588000000000001</v>
      </c>
    </row>
    <row r="158" spans="1:4" x14ac:dyDescent="0.2">
      <c r="A158" t="s">
        <v>1803</v>
      </c>
      <c r="B158" t="s">
        <v>1804</v>
      </c>
      <c r="C158">
        <v>2024</v>
      </c>
      <c r="D158">
        <v>0.72</v>
      </c>
    </row>
    <row r="159" spans="1:4" x14ac:dyDescent="0.2">
      <c r="A159" t="s">
        <v>1805</v>
      </c>
      <c r="B159" t="s">
        <v>1806</v>
      </c>
      <c r="C159">
        <v>2024</v>
      </c>
      <c r="D159">
        <v>2.8000000000000001E-2</v>
      </c>
    </row>
    <row r="160" spans="1:4" x14ac:dyDescent="0.2">
      <c r="A160" t="s">
        <v>1807</v>
      </c>
      <c r="B160" t="s">
        <v>1808</v>
      </c>
      <c r="C160">
        <v>2024</v>
      </c>
      <c r="D160">
        <v>4.984</v>
      </c>
    </row>
    <row r="161" spans="1:4" x14ac:dyDescent="0.2">
      <c r="A161" t="s">
        <v>1809</v>
      </c>
      <c r="B161" t="s">
        <v>1810</v>
      </c>
      <c r="C161">
        <v>2024</v>
      </c>
      <c r="D161">
        <v>1.7030000000000001</v>
      </c>
    </row>
    <row r="162" spans="1:4" x14ac:dyDescent="0.2">
      <c r="A162" t="s">
        <v>1811</v>
      </c>
      <c r="B162" t="s">
        <v>1812</v>
      </c>
      <c r="C162">
        <v>2024</v>
      </c>
      <c r="D162">
        <v>59.561</v>
      </c>
    </row>
    <row r="163" spans="1:4" x14ac:dyDescent="0.2">
      <c r="A163" t="s">
        <v>1813</v>
      </c>
      <c r="B163" t="s">
        <v>1971</v>
      </c>
      <c r="C163">
        <v>2024</v>
      </c>
      <c r="D163">
        <v>25.556999999999999</v>
      </c>
    </row>
    <row r="164" spans="1:4" x14ac:dyDescent="0.2">
      <c r="A164" t="s">
        <v>1814</v>
      </c>
      <c r="B164" t="s">
        <v>1815</v>
      </c>
      <c r="C164">
        <v>2024</v>
      </c>
      <c r="D164">
        <v>11107.089</v>
      </c>
    </row>
    <row r="165" spans="1:4" x14ac:dyDescent="0.2">
      <c r="A165" t="s">
        <v>1493</v>
      </c>
      <c r="B165" t="s">
        <v>334</v>
      </c>
      <c r="C165">
        <v>2024</v>
      </c>
      <c r="D165">
        <v>5160.143</v>
      </c>
    </row>
    <row r="166" spans="1:4" x14ac:dyDescent="0.2">
      <c r="A166" t="s">
        <v>1816</v>
      </c>
      <c r="B166" t="s">
        <v>1817</v>
      </c>
      <c r="C166">
        <v>2024</v>
      </c>
      <c r="D166">
        <v>6.0999999999999999E-2</v>
      </c>
    </row>
    <row r="167" spans="1:4" x14ac:dyDescent="0.2">
      <c r="A167" t="s">
        <v>1818</v>
      </c>
      <c r="B167" t="s">
        <v>1819</v>
      </c>
      <c r="C167">
        <v>2024</v>
      </c>
      <c r="D167">
        <v>1882.019</v>
      </c>
    </row>
    <row r="168" spans="1:4" x14ac:dyDescent="0.2">
      <c r="A168" t="s">
        <v>1820</v>
      </c>
      <c r="B168" t="s">
        <v>382</v>
      </c>
      <c r="C168">
        <v>2024</v>
      </c>
      <c r="D168">
        <v>29903.417000000001</v>
      </c>
    </row>
    <row r="169" spans="1:4" x14ac:dyDescent="0.2">
      <c r="A169" t="s">
        <v>1821</v>
      </c>
      <c r="B169" t="s">
        <v>1979</v>
      </c>
      <c r="C169">
        <v>2024</v>
      </c>
      <c r="D169">
        <v>132.30000000000001</v>
      </c>
    </row>
    <row r="170" spans="1:4" x14ac:dyDescent="0.2">
      <c r="A170" t="s">
        <v>1822</v>
      </c>
      <c r="C170">
        <v>2023</v>
      </c>
    </row>
    <row r="171" spans="1:4" x14ac:dyDescent="0.2">
      <c r="A171" t="s">
        <v>1823</v>
      </c>
      <c r="C171">
        <v>2023</v>
      </c>
    </row>
    <row r="172" spans="1:4" x14ac:dyDescent="0.2">
      <c r="A172" t="s">
        <v>1824</v>
      </c>
      <c r="C172">
        <v>2023</v>
      </c>
    </row>
    <row r="173" spans="1:4" x14ac:dyDescent="0.2">
      <c r="A173" t="s">
        <v>1825</v>
      </c>
      <c r="C173">
        <v>2022</v>
      </c>
    </row>
    <row r="174" spans="1:4" x14ac:dyDescent="0.2">
      <c r="A174" t="s">
        <v>1826</v>
      </c>
      <c r="C174">
        <v>2022</v>
      </c>
    </row>
    <row r="175" spans="1:4" x14ac:dyDescent="0.2">
      <c r="A175" t="s">
        <v>1827</v>
      </c>
      <c r="C175">
        <v>2023</v>
      </c>
    </row>
    <row r="176" spans="1:4" x14ac:dyDescent="0.2">
      <c r="A176" t="s">
        <v>1828</v>
      </c>
      <c r="C176">
        <v>2023</v>
      </c>
    </row>
    <row r="177" spans="1:4" x14ac:dyDescent="0.2">
      <c r="A177" t="s">
        <v>1829</v>
      </c>
      <c r="B177" t="s">
        <v>1830</v>
      </c>
      <c r="C177">
        <v>2024</v>
      </c>
      <c r="D177">
        <v>2227.0500000000002</v>
      </c>
    </row>
    <row r="178" spans="1:4" x14ac:dyDescent="0.2">
      <c r="A178" t="s">
        <v>1831</v>
      </c>
      <c r="B178" t="s">
        <v>1984</v>
      </c>
      <c r="C178">
        <v>2024</v>
      </c>
      <c r="D178">
        <v>3224.0360000000001</v>
      </c>
    </row>
    <row r="179" spans="1:4" x14ac:dyDescent="0.2">
      <c r="A179" t="s">
        <v>1832</v>
      </c>
      <c r="B179" t="s">
        <v>1833</v>
      </c>
      <c r="C179">
        <v>2024</v>
      </c>
      <c r="D179">
        <v>21.59</v>
      </c>
    </row>
    <row r="180" spans="1:4" x14ac:dyDescent="0.2">
      <c r="A180" t="s">
        <v>1834</v>
      </c>
      <c r="B180" t="s">
        <v>1835</v>
      </c>
      <c r="C180">
        <v>2024</v>
      </c>
      <c r="D180">
        <v>2.2810000000000001</v>
      </c>
    </row>
    <row r="181" spans="1:4" x14ac:dyDescent="0.2">
      <c r="A181" t="s">
        <v>1836</v>
      </c>
      <c r="B181" t="s">
        <v>1837</v>
      </c>
      <c r="C181">
        <v>2024</v>
      </c>
      <c r="D181">
        <v>0.09</v>
      </c>
    </row>
    <row r="182" spans="1:4" x14ac:dyDescent="0.2">
      <c r="A182" t="s">
        <v>1838</v>
      </c>
      <c r="B182" t="s">
        <v>1839</v>
      </c>
      <c r="C182">
        <v>2024</v>
      </c>
      <c r="D182">
        <v>2E-3</v>
      </c>
    </row>
    <row r="183" spans="1:4" x14ac:dyDescent="0.2">
      <c r="A183" t="s">
        <v>1840</v>
      </c>
      <c r="B183" t="s">
        <v>1841</v>
      </c>
      <c r="C183">
        <v>2024</v>
      </c>
      <c r="D183">
        <v>8.2759999999999998</v>
      </c>
    </row>
    <row r="184" spans="1:4" x14ac:dyDescent="0.2">
      <c r="A184" t="s">
        <v>1842</v>
      </c>
      <c r="B184" t="s">
        <v>1843</v>
      </c>
      <c r="C184">
        <v>2024</v>
      </c>
      <c r="D184">
        <v>1.6459999999999999</v>
      </c>
    </row>
    <row r="185" spans="1:4" x14ac:dyDescent="0.2">
      <c r="A185" t="s">
        <v>1844</v>
      </c>
      <c r="B185" t="s">
        <v>1845</v>
      </c>
      <c r="C185">
        <v>2024</v>
      </c>
      <c r="D185">
        <v>7.4640000000000004</v>
      </c>
    </row>
    <row r="186" spans="1:4" x14ac:dyDescent="0.2">
      <c r="A186" t="s">
        <v>1846</v>
      </c>
      <c r="B186" t="s">
        <v>1847</v>
      </c>
      <c r="C186">
        <v>2024</v>
      </c>
      <c r="D186">
        <v>4.0000000000000001E-3</v>
      </c>
    </row>
    <row r="187" spans="1:4" x14ac:dyDescent="0.2">
      <c r="A187" t="s">
        <v>1848</v>
      </c>
      <c r="B187" t="s">
        <v>1849</v>
      </c>
      <c r="C187">
        <v>2024</v>
      </c>
      <c r="D187">
        <v>1.2999999999999999E-2</v>
      </c>
    </row>
    <row r="188" spans="1:4" x14ac:dyDescent="0.2">
      <c r="A188" t="s">
        <v>1850</v>
      </c>
      <c r="B188" t="s">
        <v>1851</v>
      </c>
      <c r="C188">
        <v>2024</v>
      </c>
      <c r="D188">
        <v>4797</v>
      </c>
    </row>
    <row r="189" spans="1:4" x14ac:dyDescent="0.2">
      <c r="A189" t="s">
        <v>1852</v>
      </c>
      <c r="B189" t="s">
        <v>1853</v>
      </c>
      <c r="C189">
        <v>2024</v>
      </c>
      <c r="D189">
        <v>11.491</v>
      </c>
    </row>
    <row r="190" spans="1:4" x14ac:dyDescent="0.2">
      <c r="A190" t="s">
        <v>1854</v>
      </c>
      <c r="B190" t="s">
        <v>52</v>
      </c>
      <c r="C190">
        <v>2024</v>
      </c>
      <c r="D190">
        <v>131.74600000000001</v>
      </c>
    </row>
    <row r="191" spans="1:4" x14ac:dyDescent="0.2">
      <c r="A191" t="s">
        <v>1855</v>
      </c>
      <c r="B191" t="s">
        <v>1856</v>
      </c>
      <c r="C191">
        <v>2024</v>
      </c>
      <c r="D191">
        <v>6.3630000000000004</v>
      </c>
    </row>
    <row r="192" spans="1:4" x14ac:dyDescent="0.2">
      <c r="A192" t="s">
        <v>1857</v>
      </c>
      <c r="B192" t="s">
        <v>1858</v>
      </c>
      <c r="C192">
        <v>2024</v>
      </c>
      <c r="D192">
        <v>21.411999999999999</v>
      </c>
    </row>
    <row r="193" spans="1:4" x14ac:dyDescent="0.2">
      <c r="A193" t="s">
        <v>1859</v>
      </c>
      <c r="B193" t="s">
        <v>1860</v>
      </c>
      <c r="C193">
        <v>2024</v>
      </c>
      <c r="D193">
        <v>1051</v>
      </c>
    </row>
    <row r="194" spans="1:4" x14ac:dyDescent="0.2">
      <c r="A194" t="s">
        <v>1861</v>
      </c>
      <c r="B194" t="s">
        <v>1862</v>
      </c>
      <c r="C194">
        <v>2024</v>
      </c>
      <c r="D194">
        <v>605</v>
      </c>
    </row>
    <row r="195" spans="1:4" x14ac:dyDescent="0.2">
      <c r="A195" t="s">
        <v>1863</v>
      </c>
      <c r="B195" t="s">
        <v>1864</v>
      </c>
      <c r="C195">
        <v>2024</v>
      </c>
      <c r="D195">
        <v>984.35900000000004</v>
      </c>
    </row>
    <row r="196" spans="1:4" x14ac:dyDescent="0.2">
      <c r="A196" t="s">
        <v>1865</v>
      </c>
      <c r="B196" t="s">
        <v>1866</v>
      </c>
      <c r="C196">
        <v>2024</v>
      </c>
      <c r="D196">
        <v>4.1260000000000003</v>
      </c>
    </row>
    <row r="197" spans="1:4" x14ac:dyDescent="0.2">
      <c r="A197" t="s">
        <v>1867</v>
      </c>
      <c r="B197" t="s">
        <v>1868</v>
      </c>
      <c r="C197">
        <v>2024</v>
      </c>
      <c r="D197">
        <v>71.599999999999994</v>
      </c>
    </row>
    <row r="198" spans="1:4" x14ac:dyDescent="0.2">
      <c r="A198" t="s">
        <v>1869</v>
      </c>
      <c r="B198" t="s">
        <v>375</v>
      </c>
      <c r="C198">
        <v>2024</v>
      </c>
      <c r="D198">
        <v>9.5749999999999993</v>
      </c>
    </row>
    <row r="199" spans="1:4" x14ac:dyDescent="0.2">
      <c r="A199" t="s">
        <v>1870</v>
      </c>
      <c r="B199" t="s">
        <v>1871</v>
      </c>
      <c r="C199">
        <v>2024</v>
      </c>
      <c r="D199">
        <v>5.609</v>
      </c>
    </row>
    <row r="200" spans="1:4" x14ac:dyDescent="0.2">
      <c r="A200" t="s">
        <v>1495</v>
      </c>
      <c r="B200" t="s">
        <v>152</v>
      </c>
      <c r="C200">
        <v>2024</v>
      </c>
      <c r="D200">
        <v>42.384</v>
      </c>
    </row>
    <row r="201" spans="1:4" x14ac:dyDescent="0.2">
      <c r="A201" t="s">
        <v>1872</v>
      </c>
      <c r="B201" t="s">
        <v>1873</v>
      </c>
      <c r="C201">
        <v>2024</v>
      </c>
      <c r="D201">
        <v>11.182</v>
      </c>
    </row>
    <row r="202" spans="1:4" x14ac:dyDescent="0.2">
      <c r="A202" t="s">
        <v>1874</v>
      </c>
      <c r="B202" t="s">
        <v>1939</v>
      </c>
      <c r="C202">
        <v>2024</v>
      </c>
      <c r="D202">
        <v>5.5259999999999998</v>
      </c>
    </row>
    <row r="203" spans="1:4" x14ac:dyDescent="0.2">
      <c r="A203" t="s">
        <v>1875</v>
      </c>
      <c r="B203" t="s">
        <v>1933</v>
      </c>
      <c r="C203">
        <v>2024</v>
      </c>
      <c r="D203">
        <v>27.109000000000002</v>
      </c>
    </row>
    <row r="204" spans="1:4" x14ac:dyDescent="0.2">
      <c r="A204" t="s">
        <v>1876</v>
      </c>
      <c r="B204" t="s">
        <v>1877</v>
      </c>
      <c r="C204">
        <v>2024</v>
      </c>
      <c r="D204">
        <v>3.0019999999999998</v>
      </c>
    </row>
    <row r="205" spans="1:4" x14ac:dyDescent="0.2">
      <c r="A205" t="s">
        <v>1496</v>
      </c>
      <c r="B205" t="s">
        <v>361</v>
      </c>
      <c r="C205">
        <v>2024</v>
      </c>
      <c r="D205">
        <v>21</v>
      </c>
    </row>
    <row r="206" spans="1:4" x14ac:dyDescent="0.2">
      <c r="A206" t="s">
        <v>1497</v>
      </c>
      <c r="B206" t="s">
        <v>49</v>
      </c>
      <c r="C206">
        <v>2024</v>
      </c>
      <c r="D206">
        <v>4624.3050000000003</v>
      </c>
    </row>
    <row r="207" spans="1:4" x14ac:dyDescent="0.2">
      <c r="A207" t="s">
        <v>1878</v>
      </c>
      <c r="B207" t="s">
        <v>1941</v>
      </c>
      <c r="C207">
        <v>2024</v>
      </c>
      <c r="D207">
        <v>102.1</v>
      </c>
    </row>
    <row r="208" spans="1:4" x14ac:dyDescent="0.2">
      <c r="A208" t="s">
        <v>1879</v>
      </c>
      <c r="B208" t="s">
        <v>1880</v>
      </c>
      <c r="C208">
        <v>2024</v>
      </c>
    </row>
    <row r="209" spans="1:4" x14ac:dyDescent="0.2">
      <c r="A209" t="s">
        <v>1498</v>
      </c>
      <c r="B209" t="s">
        <v>373</v>
      </c>
      <c r="C209">
        <v>2024</v>
      </c>
      <c r="D209">
        <v>26.283999999999999</v>
      </c>
    </row>
    <row r="210" spans="1:4" x14ac:dyDescent="0.2">
      <c r="A210" t="s">
        <v>1881</v>
      </c>
      <c r="B210" t="s">
        <v>1882</v>
      </c>
      <c r="C210">
        <v>2024</v>
      </c>
      <c r="D210">
        <v>0.14199999999999999</v>
      </c>
    </row>
    <row r="211" spans="1:4" x14ac:dyDescent="0.2">
      <c r="A211" t="s">
        <v>1883</v>
      </c>
      <c r="B211" t="s">
        <v>1884</v>
      </c>
      <c r="C211">
        <v>2024</v>
      </c>
      <c r="D211">
        <v>76.959000000000003</v>
      </c>
    </row>
    <row r="212" spans="1:4" x14ac:dyDescent="0.2">
      <c r="A212" t="s">
        <v>1885</v>
      </c>
      <c r="B212" t="s">
        <v>1886</v>
      </c>
      <c r="C212">
        <v>2024</v>
      </c>
      <c r="D212">
        <v>2.1999999999999999E-2</v>
      </c>
    </row>
    <row r="213" spans="1:4" x14ac:dyDescent="0.2">
      <c r="A213" t="s">
        <v>1887</v>
      </c>
      <c r="B213" t="s">
        <v>1888</v>
      </c>
      <c r="C213">
        <v>2024</v>
      </c>
      <c r="D213">
        <v>0.59399999999999997</v>
      </c>
    </row>
    <row r="214" spans="1:4" x14ac:dyDescent="0.2">
      <c r="A214" t="s">
        <v>1889</v>
      </c>
      <c r="B214" t="s">
        <v>1890</v>
      </c>
      <c r="C214">
        <v>2024</v>
      </c>
      <c r="D214">
        <v>6.2279999999999998</v>
      </c>
    </row>
    <row r="215" spans="1:4" x14ac:dyDescent="0.2">
      <c r="A215" t="s">
        <v>1891</v>
      </c>
      <c r="B215" t="s">
        <v>1892</v>
      </c>
      <c r="C215">
        <v>2024</v>
      </c>
      <c r="D215">
        <v>16</v>
      </c>
    </row>
    <row r="216" spans="1:4" x14ac:dyDescent="0.2">
      <c r="A216" t="s">
        <v>1893</v>
      </c>
      <c r="B216" t="s">
        <v>1894</v>
      </c>
      <c r="C216">
        <v>2024</v>
      </c>
      <c r="D216">
        <v>0.19600000000000001</v>
      </c>
    </row>
    <row r="217" spans="1:4" x14ac:dyDescent="0.2">
      <c r="A217" t="s">
        <v>1895</v>
      </c>
      <c r="B217" t="s">
        <v>1896</v>
      </c>
      <c r="C217">
        <v>2024</v>
      </c>
      <c r="D217">
        <v>5.4909999999999997</v>
      </c>
    </row>
    <row r="218" spans="1:4" x14ac:dyDescent="0.2">
      <c r="A218" t="s">
        <v>1897</v>
      </c>
      <c r="B218" t="s">
        <v>1898</v>
      </c>
      <c r="C218">
        <v>2024</v>
      </c>
      <c r="D218">
        <v>1.0229999999999999</v>
      </c>
    </row>
    <row r="219" spans="1:4" x14ac:dyDescent="0.2">
      <c r="A219" t="s">
        <v>1899</v>
      </c>
      <c r="B219" t="s">
        <v>365</v>
      </c>
      <c r="C219">
        <v>2024</v>
      </c>
      <c r="D219">
        <v>22090.561000000002</v>
      </c>
    </row>
    <row r="220" spans="1:4" x14ac:dyDescent="0.2">
      <c r="A220" t="s">
        <v>1900</v>
      </c>
      <c r="B220" t="s">
        <v>1901</v>
      </c>
      <c r="C220">
        <v>2024</v>
      </c>
      <c r="D220">
        <v>24.326000000000001</v>
      </c>
    </row>
    <row r="221" spans="1:4" x14ac:dyDescent="0.2">
      <c r="A221" t="s">
        <v>1902</v>
      </c>
      <c r="B221" t="s">
        <v>1903</v>
      </c>
      <c r="C221">
        <v>2024</v>
      </c>
      <c r="D221">
        <v>8046.3789999999999</v>
      </c>
    </row>
    <row r="222" spans="1:4" x14ac:dyDescent="0.2">
      <c r="A222" t="s">
        <v>1904</v>
      </c>
      <c r="B222" t="s">
        <v>1937</v>
      </c>
      <c r="C222">
        <v>2024</v>
      </c>
      <c r="D222">
        <v>10</v>
      </c>
    </row>
    <row r="223" spans="1:4" x14ac:dyDescent="0.2">
      <c r="A223" t="s">
        <v>1905</v>
      </c>
      <c r="B223" t="s">
        <v>396</v>
      </c>
      <c r="C223">
        <v>2024</v>
      </c>
      <c r="D223">
        <v>13889.038</v>
      </c>
    </row>
    <row r="224" spans="1:4" x14ac:dyDescent="0.2">
      <c r="A224" t="s">
        <v>1906</v>
      </c>
      <c r="B224" t="s">
        <v>1948</v>
      </c>
      <c r="C224">
        <v>2024</v>
      </c>
      <c r="D224">
        <v>33.520000000000003</v>
      </c>
    </row>
    <row r="225" spans="1:4" x14ac:dyDescent="0.2">
      <c r="A225" t="s">
        <v>1907</v>
      </c>
      <c r="C225">
        <v>2024</v>
      </c>
      <c r="D225">
        <v>19</v>
      </c>
    </row>
    <row r="226" spans="1:4" x14ac:dyDescent="0.2">
      <c r="A226" t="s">
        <v>1908</v>
      </c>
      <c r="B226" t="s">
        <v>7</v>
      </c>
      <c r="C226">
        <v>2024</v>
      </c>
      <c r="D226">
        <v>214436.07</v>
      </c>
    </row>
    <row r="227" spans="1:4" x14ac:dyDescent="0.2">
      <c r="A227" t="s">
        <v>1909</v>
      </c>
      <c r="C227">
        <v>2023</v>
      </c>
    </row>
    <row r="228" spans="1:4" x14ac:dyDescent="0.2">
      <c r="A228" t="s">
        <v>1910</v>
      </c>
      <c r="B228" t="s">
        <v>1911</v>
      </c>
      <c r="C228">
        <v>2024</v>
      </c>
      <c r="D228">
        <v>19.111999999999998</v>
      </c>
    </row>
    <row r="229" spans="1:4" x14ac:dyDescent="0.2">
      <c r="A229" t="s">
        <v>1912</v>
      </c>
      <c r="B229" t="s">
        <v>1913</v>
      </c>
      <c r="C229">
        <v>2024</v>
      </c>
      <c r="D229">
        <v>622.4</v>
      </c>
    </row>
    <row r="230" spans="1:4" x14ac:dyDescent="0.2">
      <c r="A230" t="s">
        <v>1914</v>
      </c>
      <c r="B230" t="s">
        <v>1915</v>
      </c>
      <c r="C230">
        <v>2024</v>
      </c>
      <c r="D230">
        <v>4.3079999999999998</v>
      </c>
    </row>
    <row r="231" spans="1:4" x14ac:dyDescent="0.2">
      <c r="A231" t="s">
        <v>1916</v>
      </c>
      <c r="B231" t="s">
        <v>1959</v>
      </c>
      <c r="C231">
        <v>2024</v>
      </c>
      <c r="D231">
        <v>5.59</v>
      </c>
    </row>
    <row r="232" spans="1:4" x14ac:dyDescent="0.2">
      <c r="A232" t="s">
        <v>1917</v>
      </c>
      <c r="B232" t="s">
        <v>1918</v>
      </c>
      <c r="C232">
        <v>2024</v>
      </c>
      <c r="D232">
        <v>4.4279999999999999</v>
      </c>
    </row>
    <row r="233" spans="1:4" x14ac:dyDescent="0.2">
      <c r="A233" t="s">
        <v>1919</v>
      </c>
      <c r="B233" t="s">
        <v>1920</v>
      </c>
      <c r="C233">
        <v>2024</v>
      </c>
      <c r="D233">
        <v>510.36900000000003</v>
      </c>
    </row>
    <row r="234" spans="1:4" x14ac:dyDescent="0.2">
      <c r="A234" t="s">
        <v>1921</v>
      </c>
      <c r="B234" t="s">
        <v>1922</v>
      </c>
      <c r="C234">
        <v>2024</v>
      </c>
      <c r="D234">
        <v>17.085999999999999</v>
      </c>
    </row>
    <row r="235" spans="1:4" x14ac:dyDescent="0.2">
      <c r="A235" t="s">
        <v>1923</v>
      </c>
      <c r="B235" t="s">
        <v>1924</v>
      </c>
      <c r="C235">
        <v>2024</v>
      </c>
      <c r="D235">
        <v>5.1459999999999999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PV</vt:lpstr>
      <vt:lpstr>PV (extension)</vt:lpstr>
      <vt:lpstr>parameters</vt:lpstr>
      <vt:lpstr>efficiencies</vt:lpstr>
      <vt:lpstr>extension - productivity</vt:lpstr>
      <vt:lpstr>extension - production vol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Romain Sacchi</cp:lastModifiedBy>
  <dcterms:created xsi:type="dcterms:W3CDTF">2021-11-12T10:08:07Z</dcterms:created>
  <dcterms:modified xsi:type="dcterms:W3CDTF">2025-12-15T19:54:36Z</dcterms:modified>
</cp:coreProperties>
</file>